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<sst xmlns="http://schemas.openxmlformats.org/spreadsheetml/2006/main" count="86062" uniqueCount="20933">
  <si>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</si>
  <si>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</si>
  <si>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</si>
  <si>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</si>
  <si>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</si>
  <si>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</si>
  <si>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</si>
  <si>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</si>
  <si>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</si>
  <si>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</si>
  <si>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</si>
  <si>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</si>
  <si>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</si>
  <si>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</si>
  <si>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</si>
  <si>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</si>
  <si>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</si>
  <si>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</si>
  <si>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</si>
  <si>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</si>
  <si>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</si>
  <si>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</si>
  <si>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</si>
  <si>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</si>
  <si>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</si>
  <si>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</si>
  <si>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</si>
  <si>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</si>
  <si>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</si>
  <si>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</si>
  <si>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</si>
  <si>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</si>
  <si>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</si>
  <si>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</si>
  <si>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</si>
  <si>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</si>
  <si>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</si>
  <si>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</si>
  <si>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</si>
  <si>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</si>
  <si>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</si>
  <si>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</si>
  <si>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</si>
  <si>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</si>
  <si>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</si>
  <si>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</si>
  <si>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</si>
  <si>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</si>
  <si>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</si>
  <si>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</si>
  <si>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</si>
  <si>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</si>
  <si>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</si>
  <si>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</si>
  <si>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</si>
  <si>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</si>
  <si>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</si>
  <si>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</si>
  <si>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</si>
  <si>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</si>
  <si>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</si>
  <si>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</si>
  <si>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</si>
  <si>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</si>
  <si>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</si>
  <si>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</si>
  <si>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</si>
  <si>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</si>
  <si>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</si>
  <si>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</si>
  <si>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</si>
  <si>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</si>
  <si>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</si>
  <si>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</si>
  <si>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</si>
  <si>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</si>
  <si>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</si>
  <si>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</si>
  <si>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</si>
  <si>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</si>
  <si>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</si>
  <si>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</si>
  <si>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</si>
  <si>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</si>
  <si>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</si>
  <si>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</si>
  <si>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</si>
  <si>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</si>
  <si>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</si>
  <si>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</si>
  <si>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</si>
  <si>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</si>
  <si>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</si>
  <si>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</si>
  <si>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</si>
  <si>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</si>
  <si>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</si>
  <si>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</si>
  <si>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</si>
  <si>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</si>
  <si>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</si>
  <si>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</si>
  <si>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</si>
  <si>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</si>
  <si>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</si>
  <si>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</si>
  <si>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</si>
  <si>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</si>
  <si>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</si>
  <si>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</si>
  <si>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</si>
  <si>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</si>
  <si>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</si>
  <si>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</si>
  <si>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</si>
  <si>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</si>
  <si>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</si>
  <si>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</si>
  <si>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</si>
  <si>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</si>
  <si>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</si>
  <si>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</si>
  <si>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</si>
  <si>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</si>
  <si>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</si>
  <si>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</si>
  <si>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</si>
  <si>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</si>
  <si>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</si>
  <si>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</si>
  <si>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</si>
  <si>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</si>
  <si>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AG Fideri</t>
  </si>
  <si>
    <t>DEREKÖY YENİ MAH. TR-2 45-77-L00293_B_56384386_56384386</t>
  </si>
  <si>
    <t>AG Pano Kol Sigorta Atığı</t>
  </si>
  <si>
    <t>Dağıtım-AG</t>
  </si>
  <si>
    <t>Uzun</t>
  </si>
  <si>
    <t>Şebeke işletmecisi</t>
  </si>
  <si>
    <t>Bildirimsiz</t>
  </si>
  <si>
    <t>04.05.2022 18:49:53</t>
  </si>
  <si>
    <t>04.05.2022 19:38:15</t>
  </si>
  <si>
    <t>Kullanıcı Bağlantı Hattı</t>
  </si>
  <si>
    <t>NEVZAT TANÇ SULAMA GRB 35-20-L00405_955210467_955210467</t>
  </si>
  <si>
    <t>AG Havai Branşman Arızası</t>
  </si>
  <si>
    <t>04.05.2022 18:54:17</t>
  </si>
  <si>
    <t>04.05.2022 20:02:27</t>
  </si>
  <si>
    <t>K-901 35-02-K00901_99770660_99770660</t>
  </si>
  <si>
    <t>04.05.2022 19:10:06</t>
  </si>
  <si>
    <t>04.05.2022 20:53:05</t>
  </si>
  <si>
    <t>ÇULLUGÖRECE TR-1 45-80-M00096_A_56390815_56390815</t>
  </si>
  <si>
    <t>04.05.2022 19:14:08</t>
  </si>
  <si>
    <t>04.05.2022 20:20:50</t>
  </si>
  <si>
    <t>L-110 BEYLER KÖYÜ 35-14-L00110_956643783_956643783</t>
  </si>
  <si>
    <t>04.05.2022 19:21:48</t>
  </si>
  <si>
    <t>04.05.2022 21:47:09</t>
  </si>
  <si>
    <t>HORZUMKESERLER TR-1 45-73-M00295_A_56391480_56391480</t>
  </si>
  <si>
    <t>04.05.2022 19:38:27</t>
  </si>
  <si>
    <t>04.05.2022 22:17:29</t>
  </si>
  <si>
    <t>YENİCEKÖY TR-2 45-72-L00183_956483830_956483830</t>
  </si>
  <si>
    <t>04.05.2022 20:01:51</t>
  </si>
  <si>
    <t>04.05.2022 22:44:38</t>
  </si>
  <si>
    <t>YUKARI ÇAMKÖY TR-1 45-71-M01487_44438020_56366562_56366562</t>
  </si>
  <si>
    <t>04.05.2022 20:19:16</t>
  </si>
  <si>
    <t>04.05.2022 23:31:47</t>
  </si>
  <si>
    <t>OG Fideri</t>
  </si>
  <si>
    <t>ALAŞEHİR TR-57 45-73-M00057_TR-58 TR-86 M01_81564840</t>
  </si>
  <si>
    <t>OG İletken Kopması</t>
  </si>
  <si>
    <t>Dağıtım-OG</t>
  </si>
  <si>
    <t>04.05.2022 19:17:38</t>
  </si>
  <si>
    <t>04.05.2022 20:50:24</t>
  </si>
  <si>
    <t>ÇULLUGÖRECE TR-1 45-80-M00096_B_56390829_56390829</t>
  </si>
  <si>
    <t>04.05.2022 20:35:52</t>
  </si>
  <si>
    <t>04.05.2022 21:11:53</t>
  </si>
  <si>
    <t>URGANLI TR-7 45-83-M00550_955158738_955158738</t>
  </si>
  <si>
    <t>04.05.2022 20:48:34</t>
  </si>
  <si>
    <t>04.05.2022 22:09:47</t>
  </si>
  <si>
    <t>M-1223 35-01-M01223_912829664_912829664</t>
  </si>
  <si>
    <t>04.05.2022 21:04:24</t>
  </si>
  <si>
    <t>04.05.2022 21:43:41</t>
  </si>
  <si>
    <t>BAKIR TR-3 45-76-M00070_955249215_955249215</t>
  </si>
  <si>
    <t>04.05.2022 21:10:42</t>
  </si>
  <si>
    <t>04.05.2022 22:12:39</t>
  </si>
  <si>
    <t>KÖK</t>
  </si>
  <si>
    <t>HALİLBEYLİ TR-1 KÖK 35-27-M01057_HALİLBEYLİ KÖY İÇİ ATIK ARITMA M05_61283941</t>
  </si>
  <si>
    <t>OG Fider Açması</t>
  </si>
  <si>
    <t>04.05.2022 21:14:57</t>
  </si>
  <si>
    <t>04.05.2022 22:18:41</t>
  </si>
  <si>
    <t>M-51 ALAÇATI 35-18-M00051_950456803_950456803</t>
  </si>
  <si>
    <t>AG Branşman Yeraltı Kablo Arızası</t>
  </si>
  <si>
    <t>04.05.2022 21:19:41</t>
  </si>
  <si>
    <t>04.05.2022 22:49:10</t>
  </si>
  <si>
    <t>DM-2/1  DENİZKENARI 35-18-L00577_950454368_950454368</t>
  </si>
  <si>
    <t>04.05.2022 21:24:07</t>
  </si>
  <si>
    <t>04.05.2022 23:45:41</t>
  </si>
  <si>
    <t>KIZILÜZÜM TR-1 35-27-M00080_DIREK TIPI TRAFO HUCRESI H01_2050920</t>
  </si>
  <si>
    <t>OG Sigorta Atması</t>
  </si>
  <si>
    <t>04.05.2022 21:30:16</t>
  </si>
  <si>
    <t>04.05.2022 22:31:34</t>
  </si>
  <si>
    <t>K-848 35-04-K00848_HatBaşıAyırıcı_53132527 K02_53132527</t>
  </si>
  <si>
    <t>04.05.2022 15:29:00</t>
  </si>
  <si>
    <t>04.05.2022 22:11:48</t>
  </si>
  <si>
    <t>FOÇA TR-42 35-23-L00042_950426724_950426724</t>
  </si>
  <si>
    <t>AG Box / Sdk Abone Çıkış Sigorta Atığı</t>
  </si>
  <si>
    <t>04.05.2022 21:46:44</t>
  </si>
  <si>
    <t>05.05.2022 00:25:40</t>
  </si>
  <si>
    <t>K-231 35-01-K00231_911484702_911484702</t>
  </si>
  <si>
    <t>04.05.2022 21:46:46</t>
  </si>
  <si>
    <t>04.05.2022 22:46:34</t>
  </si>
  <si>
    <t>Dağıtım Transformatörü</t>
  </si>
  <si>
    <t>K-1586 35-02-K01586_35-02-K01586_2370049</t>
  </si>
  <si>
    <t>Hırsızlık</t>
  </si>
  <si>
    <t>04.05.2022 21:54:25</t>
  </si>
  <si>
    <t>04.05.2022 22:47:38</t>
  </si>
  <si>
    <t>ÜZÜMLÜ AYSAN BEY TR-3 45-73-M00605_A_56394376_56394376</t>
  </si>
  <si>
    <t>AG İzolatör Arızası</t>
  </si>
  <si>
    <t>04.05.2022 22:32:14</t>
  </si>
  <si>
    <t>05.05.2022 00:05:25</t>
  </si>
  <si>
    <t>YUKARI EMLAKDERE TR-1 45-71-M01032_A_56384515_56384515</t>
  </si>
  <si>
    <t>04.05.2022 22:43:29</t>
  </si>
  <si>
    <t>05.05.2022 01:00:48</t>
  </si>
  <si>
    <t>DM-09/13-A 45-71-M00382_A_56403044_56403044</t>
  </si>
  <si>
    <t>04.05.2022 22:44:07</t>
  </si>
  <si>
    <t>04.05.2022 23:31:46</t>
  </si>
  <si>
    <t>KOZBEYLİ TR-2 35-23-M00071_950425206_950425206</t>
  </si>
  <si>
    <t>04.05.2022 23:12:34</t>
  </si>
  <si>
    <t>05.05.2022 01:25:52</t>
  </si>
  <si>
    <t>YARBASAN KÖK 45-74-M00119_HatBaşıAyırıcı_53134503 M04_53134503</t>
  </si>
  <si>
    <t>04.05.2022 23:34:17</t>
  </si>
  <si>
    <t>05.05.2022 01:40:17</t>
  </si>
  <si>
    <t>TOPARLAR TR-1 35-29-L00323_B_56400190_56400190</t>
  </si>
  <si>
    <t>AG Pano Faz Sigorta Atığı</t>
  </si>
  <si>
    <t>04.05.2022 23:38:34</t>
  </si>
  <si>
    <t>05.05.2022 01:55:24</t>
  </si>
  <si>
    <t>DM</t>
  </si>
  <si>
    <t>KİRAZ İM 35-31-A00001_ATERMİT M09_2095003</t>
  </si>
  <si>
    <t>05.05.2022 00:24:27</t>
  </si>
  <si>
    <t>05.05.2022 00:38:56</t>
  </si>
  <si>
    <t>K-3315 35-09-K03315_97772957_97772957</t>
  </si>
  <si>
    <t>05.05.2022 00:37:39</t>
  </si>
  <si>
    <t>05.05.2022 01:45:06</t>
  </si>
  <si>
    <t>BOĞAZİÇİ İM 35-01-A00001_YENİŞEHİR K20_2043024</t>
  </si>
  <si>
    <t>05.05.2022 02:45:59</t>
  </si>
  <si>
    <t>05.05.2022 02:59:03</t>
  </si>
  <si>
    <t>M-639 OLDURUK KÖK 35-03-M00639_M-738  ( GÖLET) M02_42868422</t>
  </si>
  <si>
    <t>05.05.2022 03:26:50</t>
  </si>
  <si>
    <t>05.05.2022 03:33:42</t>
  </si>
  <si>
    <t>05.05.2022 03:36:09</t>
  </si>
  <si>
    <t>05.05.2022 06:21:52</t>
  </si>
  <si>
    <t>TR-2 DM (M-702) 35-30-M00702_955299394_955299394</t>
  </si>
  <si>
    <t>AG Box / Sdk Abone Çıkış Faz Sigorta Atığı</t>
  </si>
  <si>
    <t>05.05.2022 05:45:33</t>
  </si>
  <si>
    <t>05.05.2022 06:24:28</t>
  </si>
  <si>
    <t>YUKARI EMLAKDERE TR-1 45-71-M01032_953188865_953188865</t>
  </si>
  <si>
    <t>05.05.2022 07:09:54</t>
  </si>
  <si>
    <t>05.05.2022 12:15:26</t>
  </si>
  <si>
    <t>KARABURUN İM 35-21-A00001_TR-1 - GERİLİM-ÖLÇÜ L01_2062908</t>
  </si>
  <si>
    <t>05.05.2022 07:32:09</t>
  </si>
  <si>
    <t>05.05.2022 07:48:30</t>
  </si>
  <si>
    <t>DM-2/4 35-18-L00590_6053937_56392417_56392417</t>
  </si>
  <si>
    <t>05.05.2022 07:38:12</t>
  </si>
  <si>
    <t>05.05.2022 11:55:23</t>
  </si>
  <si>
    <t>BİRGİ DM 35-15-L01013_KEMER L06_67562405</t>
  </si>
  <si>
    <t>05.05.2022 07:51:19</t>
  </si>
  <si>
    <t>05.05.2022 08:35:16</t>
  </si>
  <si>
    <t>KARABURUN İM 35-21-A00001_KARABURUN MERKEZ L06_2063039</t>
  </si>
  <si>
    <t>05.05.2022 07:31:06</t>
  </si>
  <si>
    <t>05.05.2022 07:43:21</t>
  </si>
  <si>
    <t>L-393 YENİ OKUL 35-18-L00393_950448745_950448745</t>
  </si>
  <si>
    <t>05.05.2022 07:56:58</t>
  </si>
  <si>
    <t>05.05.2022 10:44:41</t>
  </si>
  <si>
    <t>M-2875 35-04-M02875_VADİEVLERİ(DOĞANÇAY-1) M06_84886228</t>
  </si>
  <si>
    <t>05.05.2022 08:04:18</t>
  </si>
  <si>
    <t>05.05.2022 08:08:00</t>
  </si>
  <si>
    <t>K-3266 35-09-K03266_97836937_97836937</t>
  </si>
  <si>
    <t>05.05.2022 08:18:24</t>
  </si>
  <si>
    <t>05.05.2022 09:11:56</t>
  </si>
  <si>
    <t>AKÖREN TR-19 KÖK 45-78-M00974_ÇOBANOĞLU M01_66244827</t>
  </si>
  <si>
    <t>05.05.2022 08:21:53</t>
  </si>
  <si>
    <t>05.05.2022 09:24:19</t>
  </si>
  <si>
    <t>SELENDİ DM 45-81-M00001_ESKİ SELENDİ M16_2079218</t>
  </si>
  <si>
    <t>Kısa</t>
  </si>
  <si>
    <t>05.05.2022 08:30:58</t>
  </si>
  <si>
    <t>05.05.2022 08:31:18</t>
  </si>
  <si>
    <t>TM Fideri</t>
  </si>
  <si>
    <t>TAHTALI TM 35-22-A00001_PANCAR-2 M21_2307948</t>
  </si>
  <si>
    <t>OG Parafudr Patlaması</t>
  </si>
  <si>
    <t>05.05.2022 08:35:15</t>
  </si>
  <si>
    <t>05.05.2022 09:59:17</t>
  </si>
  <si>
    <t>TAHTALI TM 35-22-A00001_SULAMA-2 M15_2307943</t>
  </si>
  <si>
    <t>05.05.2022 08:35:05</t>
  </si>
  <si>
    <t>05.05.2022 08:38:56</t>
  </si>
  <si>
    <t>ALİ ÖRÜMLÜ TR-4 SULAMA 45-71-M01197_45-71-M01197_2355541</t>
  </si>
  <si>
    <t>AG Kablo Başlığı Arızası</t>
  </si>
  <si>
    <t>05.05.2022 08:49:27</t>
  </si>
  <si>
    <t>05.05.2022 14:28:14</t>
  </si>
  <si>
    <t>M-263 35-09-M00263_M-910 M05_47547859</t>
  </si>
  <si>
    <t>05.05.2022 08:59:11</t>
  </si>
  <si>
    <t>05.05.2022 10:57:19</t>
  </si>
  <si>
    <t>K-1557 35-01-K01557_K-4032 K02_2070390</t>
  </si>
  <si>
    <t>Şebeke Bakım Çalışması</t>
  </si>
  <si>
    <t>Bildirimli</t>
  </si>
  <si>
    <t>05.05.2022 09:03:28</t>
  </si>
  <si>
    <t>05.05.2022 17:52:00</t>
  </si>
  <si>
    <t>SARUHANLI TR-25 45-80-M00025_TR-135 PAĞMAT ÖZEL M03_72203476</t>
  </si>
  <si>
    <t>05.05.2022 09:08:29</t>
  </si>
  <si>
    <t>05.05.2022 10:31:32</t>
  </si>
  <si>
    <t>M-2212 DOĞANCILAR TR-1 35-03-M02212_910087922_910087922</t>
  </si>
  <si>
    <t>05.05.2022 08:58:40</t>
  </si>
  <si>
    <t>05.05.2022 13:52:31</t>
  </si>
  <si>
    <t>TR-57 (YATIRIM REZERVE) 35-27-M00990_35-27-M00990_43152742</t>
  </si>
  <si>
    <t>AG Termik Açması</t>
  </si>
  <si>
    <t>05.05.2022 09:12:50</t>
  </si>
  <si>
    <t>05.05.2022 10:50:05</t>
  </si>
  <si>
    <t>ZEYTİNELİ TR-1 35-19-M00208_956693160_956693160</t>
  </si>
  <si>
    <t>05.05.2022 09:18:53</t>
  </si>
  <si>
    <t>05.05.2022 12:01:16</t>
  </si>
  <si>
    <t>EĞRİLİMAN TR-1 35-21-L00098_B_56366474_56366474</t>
  </si>
  <si>
    <t>AG Nötr İletken Kopması</t>
  </si>
  <si>
    <t>05.05.2022 09:21:51</t>
  </si>
  <si>
    <t>05.05.2022 13:01:26</t>
  </si>
  <si>
    <t>05.05.2022 09:25:00</t>
  </si>
  <si>
    <t>05.05.2022 09:26:55</t>
  </si>
  <si>
    <t>KARGIN KÖK 45-71-M00095_AYTEKİNLER ESKİ HARMANDALI M07_2321769</t>
  </si>
  <si>
    <t>05.05.2022 09:27:44</t>
  </si>
  <si>
    <t>05.05.2022 11:02:21</t>
  </si>
  <si>
    <t>AKHİSAR İM 45-72-A00001_HatBaşıAyırıcı_53139881 L03_53139881</t>
  </si>
  <si>
    <t>05.05.2022 09:11:00</t>
  </si>
  <si>
    <t>05.05.2022 17:38:00</t>
  </si>
  <si>
    <t>K-112 35-01-K00112_911800532_911800532</t>
  </si>
  <si>
    <t>05.05.2022 09:23:56</t>
  </si>
  <si>
    <t>05.05.2022 11:33:37</t>
  </si>
  <si>
    <t>NEVZAT TANÇ SULAMA GRB 35-20-L00405_11206071_56382535_56382535</t>
  </si>
  <si>
    <t>AG Atlama Kopuğu</t>
  </si>
  <si>
    <t>05.05.2022 09:30:51</t>
  </si>
  <si>
    <t>05.05.2022 13:43:35</t>
  </si>
  <si>
    <t>PAYAMLI M-23 35-25-M00190_C_56353979_56353979</t>
  </si>
  <si>
    <t>AG Klemens Arızası</t>
  </si>
  <si>
    <t>05.05.2022 09:37:41</t>
  </si>
  <si>
    <t>05.05.2022 12:35:19</t>
  </si>
  <si>
    <t>GÖRDES TR-35 45-75-M00035_945607284_945607284</t>
  </si>
  <si>
    <t>05.05.2022 09:41:18</t>
  </si>
  <si>
    <t>05.05.2022 10:00:58</t>
  </si>
  <si>
    <t>M-2373 35-02-M02373_E_56369622_56369622</t>
  </si>
  <si>
    <t>AG Hatta Ağaç Kesimi</t>
  </si>
  <si>
    <t>05.05.2022 09:48:14</t>
  </si>
  <si>
    <t>05.05.2022 11:22:20</t>
  </si>
  <si>
    <t>MURADİYE TR-5(BELEDİYE KABİN) 45-71-M00194_95000562567_95000562567</t>
  </si>
  <si>
    <t>05.05.2022 09:48:41</t>
  </si>
  <si>
    <t>05.05.2022 12:54:00</t>
  </si>
  <si>
    <t>TR-2 DM (M-702) 35-30-M00702_95000554069_95000554069</t>
  </si>
  <si>
    <t>05.05.2022 09:54:26</t>
  </si>
  <si>
    <t>05.05.2022 11:32:24</t>
  </si>
  <si>
    <t>M-2745 35-01-M02745_911191915_911191915</t>
  </si>
  <si>
    <t>05.05.2022 09:57:16</t>
  </si>
  <si>
    <t>05.05.2022 12:21:54</t>
  </si>
  <si>
    <t>URGANLI TR-4 45-83-M00554_MERA M03_2103479</t>
  </si>
  <si>
    <t>05.05.2022 10:00:00</t>
  </si>
  <si>
    <t>05.05.2022 11:09:46</t>
  </si>
  <si>
    <t>ÇAPAKLI KÖK 45-78-M01161_HatBaşıAyırıcı_53140251 M04_53140251</t>
  </si>
  <si>
    <t>05.05.2022 10:11:12</t>
  </si>
  <si>
    <t>05.05.2022 10:33:37</t>
  </si>
  <si>
    <t>BALIKLI TR-3 45-75-M00365_A_65510827_65510827</t>
  </si>
  <si>
    <t>05.05.2022 10:07:30</t>
  </si>
  <si>
    <t>05.05.2022 11:35:37</t>
  </si>
  <si>
    <t>HEYBELİ TR-1 45-80-M00094_956567750_956567750</t>
  </si>
  <si>
    <t>05.05.2022 10:11:33</t>
  </si>
  <si>
    <t>05.05.2022 12:09:55</t>
  </si>
  <si>
    <t>DM-6/30 35-28-M00166_95000658922_95000658922</t>
  </si>
  <si>
    <t>05.05.2022 10:10:10</t>
  </si>
  <si>
    <t>05.05.2022 11:14:42</t>
  </si>
  <si>
    <t>EĞERCİ TR-3 35-26-L00207_6186857_56358659_56358659</t>
  </si>
  <si>
    <t>AG Hatta Yabancı Cisim</t>
  </si>
  <si>
    <t>05.05.2022 09:21:58</t>
  </si>
  <si>
    <t>05.05.2022 10:35:50</t>
  </si>
  <si>
    <t>TOPARLAR KARŞI MAH.TR-2 35-29-L00324_B_56395291_56395291</t>
  </si>
  <si>
    <t>AG Tel Kopuğu</t>
  </si>
  <si>
    <t>05.05.2022 10:26:23</t>
  </si>
  <si>
    <t>05.05.2022 14:05:04</t>
  </si>
  <si>
    <t>TR-1/79 45-72-M00079_45-72-M00079_2368183</t>
  </si>
  <si>
    <t>05.05.2022 10:22:58</t>
  </si>
  <si>
    <t>05.05.2022 11:02:54</t>
  </si>
  <si>
    <t>M-941 35-02-M00941_E_56382403_56382403</t>
  </si>
  <si>
    <t>05.05.2022 10:33:15</t>
  </si>
  <si>
    <t>05.05.2022 14:48:48</t>
  </si>
  <si>
    <t>GÜNLÜCE KÖYÜ TR-2 35-15-L00836_950383764_950383764</t>
  </si>
  <si>
    <t>05.05.2022 10:33:02</t>
  </si>
  <si>
    <t>05.05.2022 12:04:30</t>
  </si>
  <si>
    <t>TR-48 ARSİTESİ TR 35-14-L00048_956640316_956640316</t>
  </si>
  <si>
    <t>05.05.2022 10:32:15</t>
  </si>
  <si>
    <t>05.05.2022 12:36:00</t>
  </si>
  <si>
    <t>K-1293 35-04-K01293_D_56382267_56382267</t>
  </si>
  <si>
    <t>05.05.2022 10:39:45</t>
  </si>
  <si>
    <t>05.05.2022 11:30:56</t>
  </si>
  <si>
    <t>ARDIÇLI TR-1 45-76-M00157_955253516_955253516</t>
  </si>
  <si>
    <t>05.05.2022 10:46:59</t>
  </si>
  <si>
    <t>05.05.2022 13:22:50</t>
  </si>
  <si>
    <t>M-19 35-02-M00019_910047398_910047398</t>
  </si>
  <si>
    <t>05.05.2022 10:51:31</t>
  </si>
  <si>
    <t>05.05.2022 13:01:59</t>
  </si>
  <si>
    <t>SÜTÇÜLER TR-2 35-27-M00406_DIREK TIPI TRAFO HUCRESI H01_2054151</t>
  </si>
  <si>
    <t>05.05.2022 10:51:51</t>
  </si>
  <si>
    <t>05.05.2022 12:30:53</t>
  </si>
  <si>
    <t>TR-37 35-30-L00037_955304609_955304609</t>
  </si>
  <si>
    <t>05.05.2022 10:42:30</t>
  </si>
  <si>
    <t>05.05.2022 14:24:05</t>
  </si>
  <si>
    <t>ARMAS KÖK 35-26-M00986_ M02_2333200</t>
  </si>
  <si>
    <t>05.05.2022 10:57:57</t>
  </si>
  <si>
    <t>05.05.2022 12:04:38</t>
  </si>
  <si>
    <t>L-17 RADKOP 35-18-L00017_961518165_961518165</t>
  </si>
  <si>
    <t>05.05.2022 11:01:20</t>
  </si>
  <si>
    <t>05.05.2022 13:06:19</t>
  </si>
  <si>
    <t>MENDERES DM-2/TR-1 35-22-M00300_KÖYLER-2 M01_2095179</t>
  </si>
  <si>
    <t>05.05.2022 11:07:58</t>
  </si>
  <si>
    <t>05.05.2022 11:08:28</t>
  </si>
  <si>
    <t>KARAYAĞCI TR-1 45-75-M00195_945610904_945610904</t>
  </si>
  <si>
    <t>05.05.2022 11:07:41</t>
  </si>
  <si>
    <t>05.05.2022 16:27:42</t>
  </si>
  <si>
    <t>ÇİĞİLLER YASSIALAN TR-7 45-75-M00402_45-75-M00402_83997023</t>
  </si>
  <si>
    <t>05.05.2022 11:21:47</t>
  </si>
  <si>
    <t>05.05.2022 13:32:51</t>
  </si>
  <si>
    <t>M-906 35-03-M00906_DIREK TIPI TRAFO HUCRESI H01_2070528</t>
  </si>
  <si>
    <t>OG Trafo Arızası</t>
  </si>
  <si>
    <t>05.05.2022 04:25:50</t>
  </si>
  <si>
    <t>05.05.2022 16:13:41</t>
  </si>
  <si>
    <t>AKSELENDİ TR-6 45-72-L00828_956492002_956492002</t>
  </si>
  <si>
    <t>05.05.2022 11:30:08</t>
  </si>
  <si>
    <t>05.05.2022 15:12:50</t>
  </si>
  <si>
    <t>İZZETTİN KÖK 45-83-M00132_HatBaşıAyırıcı_53137046 M02_53137046</t>
  </si>
  <si>
    <t>05.05.2022 11:28:30</t>
  </si>
  <si>
    <t>05.05.2022 12:32:31</t>
  </si>
  <si>
    <t>L-427 35-18-L00427_950452618_950452618</t>
  </si>
  <si>
    <t>05.05.2022 11:32:05</t>
  </si>
  <si>
    <t>05.05.2022 14:55:05</t>
  </si>
  <si>
    <t>OLGUNLAR TR-6 35-31-L00221_35-31-L00221_2361885</t>
  </si>
  <si>
    <t>05.05.2022 11:30:18</t>
  </si>
  <si>
    <t>05.05.2022 14:03:49</t>
  </si>
  <si>
    <t>L-177 35-18-L00177_950442704_950442704</t>
  </si>
  <si>
    <t>05.05.2022 11:42:14</t>
  </si>
  <si>
    <t>05.05.2022 16:54:44</t>
  </si>
  <si>
    <t>HİSAR MAH.TR-8 45-86-M00200_45-86-M00200_2361485</t>
  </si>
  <si>
    <t>05.05.2022 11:46:38</t>
  </si>
  <si>
    <t>05.05.2022 12:12:54</t>
  </si>
  <si>
    <t>DOĞANAY KÖK 35-26-M01060_LARTH KÖK M02_65924143</t>
  </si>
  <si>
    <t>OG Kablo Başlığı Arızası</t>
  </si>
  <si>
    <t>05.05.2022 12:05:06</t>
  </si>
  <si>
    <t>05.05.2022 13:49:46</t>
  </si>
  <si>
    <t>TR-2/33 45-72-L00033_956494998_956494998</t>
  </si>
  <si>
    <t>05.05.2022 11:34:54</t>
  </si>
  <si>
    <t>05.05.2022 13:27:28</t>
  </si>
  <si>
    <t>MECİDİYE TR-3 45-72-L00576_956517230_956517230</t>
  </si>
  <si>
    <t>05.05.2022 11:59:10</t>
  </si>
  <si>
    <t>05.05.2022 14:07:12</t>
  </si>
  <si>
    <t>YENİ YAŞAMKENT 35-27-L00081_35-27-L00081_2368984</t>
  </si>
  <si>
    <t>Üçüncü Şahısların Vermiş Olduğu Hasarlar</t>
  </si>
  <si>
    <t>05.05.2022 12:13:20</t>
  </si>
  <si>
    <t>05.05.2022 21:43:48</t>
  </si>
  <si>
    <t>DM-25/14 45-71-M00053_953215608_953215608</t>
  </si>
  <si>
    <t>05.05.2022 12:22:03</t>
  </si>
  <si>
    <t>05.05.2022 13:22:44</t>
  </si>
  <si>
    <t>05.05.2022 12:09:18</t>
  </si>
  <si>
    <t>05.05.2022 13:31:54</t>
  </si>
  <si>
    <t>AŞAĞIÇOBANİSA TR-3 45-71-M00103_ M01_72236818</t>
  </si>
  <si>
    <t>05.05.2022 12:42:12</t>
  </si>
  <si>
    <t>05.05.2022 13:36:59</t>
  </si>
  <si>
    <t>M-361 35-09-M00361_97762949_97762949</t>
  </si>
  <si>
    <t>05.05.2022 12:43:28</t>
  </si>
  <si>
    <t>05.05.2022 13:25:59</t>
  </si>
  <si>
    <t>GELENBE İM 45-76-A00001_GELENBE L09_2081447</t>
  </si>
  <si>
    <t>05.05.2022 12:42:45</t>
  </si>
  <si>
    <t>05.05.2022 13:29:02</t>
  </si>
  <si>
    <t>TR-163 35-26-M01148_956618555_956618555</t>
  </si>
  <si>
    <t>05.05.2022 12:37:05</t>
  </si>
  <si>
    <t>05.05.2022 13:26:27</t>
  </si>
  <si>
    <t>K-3466 35-08-K03466_97682686_97682686</t>
  </si>
  <si>
    <t>05.05.2022 12:53:49</t>
  </si>
  <si>
    <t>05.05.2022 13:14:33</t>
  </si>
  <si>
    <t>M-436 BUCA KALK.KOOP 35-02-M00436_915105185_915105185</t>
  </si>
  <si>
    <t>05.05.2022 12:51:51</t>
  </si>
  <si>
    <t>05.05.2022 16:17:12</t>
  </si>
  <si>
    <t>KİPA DM 35-26-M00283_HAVAI HAT DM-4 M03_2122331</t>
  </si>
  <si>
    <t>05.05.2022 12:42:59</t>
  </si>
  <si>
    <t>05.05.2022 14:31:07</t>
  </si>
  <si>
    <t>ALAÇATI İM 35-18-A00002_L-427 L05_2307537</t>
  </si>
  <si>
    <t>OG Yeraltı Kablo Arızası</t>
  </si>
  <si>
    <t>05.05.2022 13:00:58</t>
  </si>
  <si>
    <t>05.05.2022 14:01:07</t>
  </si>
  <si>
    <t>ÇAMÖNÜ TR-10 35-22-M00171_955278064_955278064</t>
  </si>
  <si>
    <t>05.05.2022 13:08:44</t>
  </si>
  <si>
    <t>05.05.2022 14:12:30</t>
  </si>
  <si>
    <t>ZEAMET TR-1 35-27-M01047_98794350_98794350</t>
  </si>
  <si>
    <t>AG Direkten Kesme Açma</t>
  </si>
  <si>
    <t>05.05.2022 13:11:19</t>
  </si>
  <si>
    <t>05.05.2022 14:15:37</t>
  </si>
  <si>
    <t>TARIMSAL SULAMA TR-34 45-85-L00135_DIREK TIPI TRAFO HUCRESI H01_2086869</t>
  </si>
  <si>
    <t>05.05.2022 13:17:42</t>
  </si>
  <si>
    <t>05.05.2022 13:55:52</t>
  </si>
  <si>
    <t>TR-29 35-27-M00029_35-27-M00029_2367810</t>
  </si>
  <si>
    <t>05.05.2022 13:19:44</t>
  </si>
  <si>
    <t>05.05.2022 14:24:45</t>
  </si>
  <si>
    <t>KARAPINAR İM 45-78-A00002_HatBaşıAyırıcı_53139313 M02_53139313</t>
  </si>
  <si>
    <t>OG Ayırıcı Arızası</t>
  </si>
  <si>
    <t>05.05.2022 13:19:03</t>
  </si>
  <si>
    <t>05.05.2022 15:46:47</t>
  </si>
  <si>
    <t>TR-72 45-77-L00072_A_56395092_56395092</t>
  </si>
  <si>
    <t>05.05.2022 13:25:06</t>
  </si>
  <si>
    <t>05.05.2022 13:54:21</t>
  </si>
  <si>
    <t>DERBENT İM-DM 45-83-A00004_CANBAZLI KÖK M02_2097293</t>
  </si>
  <si>
    <t>05.05.2022 13:28:37</t>
  </si>
  <si>
    <t>05.05.2022 13:59:38</t>
  </si>
  <si>
    <t>DM-11/02 45-71-M02414_953188013_953188013</t>
  </si>
  <si>
    <t>05.05.2022 13:36:03</t>
  </si>
  <si>
    <t>05.05.2022 13:57:25</t>
  </si>
  <si>
    <t>DENİZGİREN TR-2 35-21-L00080_B_56378016_56378016</t>
  </si>
  <si>
    <t>05.05.2022 13:46:11</t>
  </si>
  <si>
    <t>05.05.2022 14:21:46</t>
  </si>
  <si>
    <t>M-3077(YATIRIM REZERVE) 35-02-M03077_A_56377267_56377267</t>
  </si>
  <si>
    <t>05.05.2022 13:46:28</t>
  </si>
  <si>
    <t>05.05.2022 14:53:56</t>
  </si>
  <si>
    <t>MUSTAFA DAGYARAN SULAMA GRUBU 35-29-L00153_B_56361324_56361324</t>
  </si>
  <si>
    <t>05.05.2022 13:51:18</t>
  </si>
  <si>
    <t>05.05.2022 17:18:55</t>
  </si>
  <si>
    <t>L-427 35-18-L00427_L-430 L04_72112019</t>
  </si>
  <si>
    <t>05.05.2022 13:52:10</t>
  </si>
  <si>
    <t>05.05.2022 18:57:44</t>
  </si>
  <si>
    <t>HALIKÖY OVACIK MAH. TR-4 35-32-L00125_DIREK TIPI TRAFO HUCRESI H01_2039359</t>
  </si>
  <si>
    <t>05.05.2022 13:52:28</t>
  </si>
  <si>
    <t>05.05.2022 14:32:41</t>
  </si>
  <si>
    <t>GELENBE İM 45-76-A00001_GEBELER L12_2092293</t>
  </si>
  <si>
    <t>05.05.2022 13:57:50</t>
  </si>
  <si>
    <t>05.05.2022 14:01:00</t>
  </si>
  <si>
    <t>ÇİÇEKLİ TR-2 45-75-M00309_A_56401027_56401027</t>
  </si>
  <si>
    <t>05.05.2022 13:56:14</t>
  </si>
  <si>
    <t>05.05.2022 15:06:18</t>
  </si>
  <si>
    <t>İLTUR TR-1 35-19-M00433_95001301423_95001301423</t>
  </si>
  <si>
    <t>05.05.2022 14:04:02</t>
  </si>
  <si>
    <t>05.05.2022 19:15:20</t>
  </si>
  <si>
    <t>GÜNYAKA TR-3 45-79-M00478_95000022109_95000022109</t>
  </si>
  <si>
    <t>05.05.2022 13:59:27</t>
  </si>
  <si>
    <t>05.05.2022 16:04:45</t>
  </si>
  <si>
    <t>MENEMEN DM-5/27 35-28-L00099_B_56352496_56352496</t>
  </si>
  <si>
    <t>05.05.2022 14:07:24</t>
  </si>
  <si>
    <t>05.05.2022 14:57:20</t>
  </si>
  <si>
    <t>ARMUTLU İM 35-27-A00001_EUROGIDA M11_49927391</t>
  </si>
  <si>
    <t>05.05.2022 14:14:17</t>
  </si>
  <si>
    <t>05.05.2022 14:47:31</t>
  </si>
  <si>
    <t>ALİBEYLİ DM 45-80-M00064_ALİBEYLİ ŞEHİR-1 M07_72190833</t>
  </si>
  <si>
    <t>05.05.2022 14:19:23</t>
  </si>
  <si>
    <t>05.05.2022 14:51:21</t>
  </si>
  <si>
    <t>YAKACIK TR-1 35-20-L00232_955207662_955207662</t>
  </si>
  <si>
    <t>05.05.2022 14:07:42</t>
  </si>
  <si>
    <t>05.05.2022 15:48:06</t>
  </si>
  <si>
    <t>ÖREN TR-2 35-27-L00217_ÖREN TR-3 L01_72160261</t>
  </si>
  <si>
    <t>05.05.2022 14:24:44</t>
  </si>
  <si>
    <t>05.05.2022 16:36:13</t>
  </si>
  <si>
    <t>RIDVAN BAŞARGEL SULAMA GRUBU TR 35-27-M00265_914550464_914550464</t>
  </si>
  <si>
    <t>05.05.2022 14:44:21</t>
  </si>
  <si>
    <t>05.05.2022 18:56:35</t>
  </si>
  <si>
    <t>BAĞLARBAŞI TR-4 35-15-L00881__72373582_72373582</t>
  </si>
  <si>
    <t>05.05.2022 14:57:09</t>
  </si>
  <si>
    <t>05.05.2022 17:35:52</t>
  </si>
  <si>
    <t>SUBATAN TR-6 35-15-L00341_B_56367910_56367910</t>
  </si>
  <si>
    <t>05.05.2022 14:58:36</t>
  </si>
  <si>
    <t>05.05.2022 15:26:37</t>
  </si>
  <si>
    <t>EURO GIDA KÖK 35-27-M00591_TEKNOPET DM-2 M04_72161844</t>
  </si>
  <si>
    <t>05.05.2022 15:09:38</t>
  </si>
  <si>
    <t>05.05.2022 16:57:55</t>
  </si>
  <si>
    <t>AŞAĞIKIRIKLAR TR-2 35-16-M00058_60309375_60984589_60984589</t>
  </si>
  <si>
    <t>05.05.2022 15:13:18</t>
  </si>
  <si>
    <t>05.05.2022 19:22:01</t>
  </si>
  <si>
    <t>ÇEŞNELİ TR-3 45-73-M00456_45-73-M00456_2353846</t>
  </si>
  <si>
    <t>AG Pano Arızası</t>
  </si>
  <si>
    <t>05.05.2022 15:16:28</t>
  </si>
  <si>
    <t>05.05.2022 22:58:02</t>
  </si>
  <si>
    <t>M-1375 35-02-M01375_913351343_913351343</t>
  </si>
  <si>
    <t>05.05.2022 15:23:02</t>
  </si>
  <si>
    <t>05.05.2022 18:08:48</t>
  </si>
  <si>
    <t>ÇAMBEL KÖK 35-27-M00619_IRMAK OTO DM M02_72166018</t>
  </si>
  <si>
    <t>05.05.2022 15:20:58</t>
  </si>
  <si>
    <t>05.05.2022 16:14:19</t>
  </si>
  <si>
    <t>NAZARKÖY TR-1 35-27-L00069_35-27-L00069_61275802</t>
  </si>
  <si>
    <t>05.05.2022 15:17:28</t>
  </si>
  <si>
    <t>05.05.2022 16:40:08</t>
  </si>
  <si>
    <t>K-1691 35-01-K01691_912342829_912342829</t>
  </si>
  <si>
    <t>05.05.2022 15:38:43</t>
  </si>
  <si>
    <t>05.05.2022 17:06:45</t>
  </si>
  <si>
    <t>YAĞLAR YAYLA TR-3 35-31-L00040_48580922_56371037_56371037</t>
  </si>
  <si>
    <t>05.05.2022 15:36:46</t>
  </si>
  <si>
    <t>05.05.2022 18:33:28</t>
  </si>
  <si>
    <t>TAŞLIYATAK TR-5 35-31-L00347_956571220_956571220</t>
  </si>
  <si>
    <t>05.05.2022 15:23:08</t>
  </si>
  <si>
    <t>05.05.2022 18:09:56</t>
  </si>
  <si>
    <t>RAHMİYE-2 SULAMA TR-1 45-72-M00367_DIREK TIPI TRAFO HUCRESI H01_2045300</t>
  </si>
  <si>
    <t>05.05.2022 15:25:14</t>
  </si>
  <si>
    <t>05.05.2022 17:30:08</t>
  </si>
  <si>
    <t>TR-34 35-30-L00034_955330004_955330004</t>
  </si>
  <si>
    <t>05.05.2022 15:42:44</t>
  </si>
  <si>
    <t>05.05.2022 17:09:03</t>
  </si>
  <si>
    <t>05.05.2022 15:47:20</t>
  </si>
  <si>
    <t>05.05.2022 17:59:55</t>
  </si>
  <si>
    <t>YENİKÖY TR-10 35-15-L00506_35-15-L00506_2365939</t>
  </si>
  <si>
    <t>05.05.2022 15:26:18</t>
  </si>
  <si>
    <t>05.05.2022 17:24:17</t>
  </si>
  <si>
    <t>AŞAĞICUMA DM 35-16-M00103_TERZİHALİLLER M03_72040361</t>
  </si>
  <si>
    <t>05.05.2022 15:48:38</t>
  </si>
  <si>
    <t>05.05.2022 18:07:13</t>
  </si>
  <si>
    <t>K-822 35-01-K00822_G_56357780_56357780</t>
  </si>
  <si>
    <t>AG Direk Kırılması</t>
  </si>
  <si>
    <t>05.05.2022 15:54:40</t>
  </si>
  <si>
    <t>05.05.2022 17:08:25</t>
  </si>
  <si>
    <t>TR-118 35-16-L00118_47584318_56352650_56352650</t>
  </si>
  <si>
    <t>05.05.2022 16:01:49</t>
  </si>
  <si>
    <t>05.05.2022 16:55:49</t>
  </si>
  <si>
    <t>TR-129 35-19-L00129_8554589_56376639_56376639</t>
  </si>
  <si>
    <t>05.05.2022 16:06:19</t>
  </si>
  <si>
    <t>05.05.2022 17:23:51</t>
  </si>
  <si>
    <t>M-1745 35-02-M01745_A_56372337_56372337</t>
  </si>
  <si>
    <t>05.05.2022 16:06:00</t>
  </si>
  <si>
    <t>05.05.2022 18:32:04</t>
  </si>
  <si>
    <t>K-859 35-01-K00859_B_56354502_56354502</t>
  </si>
  <si>
    <t>05.05.2022 16:16:48</t>
  </si>
  <si>
    <t>05.05.2022 19:43:17</t>
  </si>
  <si>
    <t>DM02/TR01 45-73-M00037_DM-6/01 M10_2082140</t>
  </si>
  <si>
    <t>05.05.2022 16:23:38</t>
  </si>
  <si>
    <t>05.05.2022 16:42:00</t>
  </si>
  <si>
    <t>TR-55 35-30-L00055_955330549_955330549</t>
  </si>
  <si>
    <t>05.05.2022 16:20:48</t>
  </si>
  <si>
    <t>05.05.2022 18:15:14</t>
  </si>
  <si>
    <t>SALİHLİ TR-110/A 45-78-L00735_953258613_953258613</t>
  </si>
  <si>
    <t>05.05.2022 16:31:40</t>
  </si>
  <si>
    <t>05.05.2022 18:08:55</t>
  </si>
  <si>
    <t>ALAÇATI İM 35-18-A00002_L-427 L05_2052309</t>
  </si>
  <si>
    <t>05.05.2022 16:41:21</t>
  </si>
  <si>
    <t>05.05.2022 18:32:03</t>
  </si>
  <si>
    <t>ÇAMBEL KÖK 35-27-M00619_YENMİŞ-2 M04_72166068</t>
  </si>
  <si>
    <t>05.05.2022 16:35:20</t>
  </si>
  <si>
    <t>05.05.2022 19:34:52</t>
  </si>
  <si>
    <t>BADEMLİ TR-2 35-30-L00099_955325343_955325343</t>
  </si>
  <si>
    <t>05.05.2022 16:28:09</t>
  </si>
  <si>
    <t>05.05.2022 19:29:47</t>
  </si>
  <si>
    <t>TİRE DM2/6 35-29-L00025_95001358437_95001358437</t>
  </si>
  <si>
    <t>05.05.2022 16:43:52</t>
  </si>
  <si>
    <t>05.05.2022 17:48:17</t>
  </si>
  <si>
    <t>HAKKI YEŞİLTEPE SULAMA GRUBU 35-29-M00392_A_56398764_56398764</t>
  </si>
  <si>
    <t>05.05.2022 16:48:16</t>
  </si>
  <si>
    <t>05.05.2022 18:32:09</t>
  </si>
  <si>
    <t>M-2358 35-02-M02358_DIREK TIPI TRAFO HUCRESI H01_2034916</t>
  </si>
  <si>
    <t>05.05.2022 16:51:37</t>
  </si>
  <si>
    <t>05.05.2022 19:22:11</t>
  </si>
  <si>
    <t>L-82 35-14-L00082_95001215012_95001215012</t>
  </si>
  <si>
    <t>05.05.2022 16:53:49</t>
  </si>
  <si>
    <t>05.05.2022 19:22:43</t>
  </si>
  <si>
    <t>KASAPLI TR-280 TARIMSAL SULAMA 45-73-M00301_45-73-M00301_2353967</t>
  </si>
  <si>
    <t>05.05.2022 16:52:47</t>
  </si>
  <si>
    <t>06.05.2022 00:11:38</t>
  </si>
  <si>
    <t>K-2361 35-02-K02361_B_56369926_56369926</t>
  </si>
  <si>
    <t>05.05.2022 17:00:46</t>
  </si>
  <si>
    <t>05.05.2022 19:38:23</t>
  </si>
  <si>
    <t>PANCAR OSB DM-1 35-26-M00869_AYRANCILAR-2 M09_2123006</t>
  </si>
  <si>
    <t>05.05.2022 17:04:33</t>
  </si>
  <si>
    <t>05.05.2022 17:08:56</t>
  </si>
  <si>
    <t>DM06/TR-01 45-73-M00053_TR-50-54-55 M05_67583548</t>
  </si>
  <si>
    <t>05.05.2022 17:06:06</t>
  </si>
  <si>
    <t>05.05.2022 20:49:03</t>
  </si>
  <si>
    <t>AHMET BALAS VE ARKADAŞLARI TR 35-24-L00023_35-24-L00023_2373562</t>
  </si>
  <si>
    <t>05.05.2022 17:04:47</t>
  </si>
  <si>
    <t>05.05.2022 18:47:47</t>
  </si>
  <si>
    <t>M-204(DM-2/7) 35-09-M00204_915142402_915142402</t>
  </si>
  <si>
    <t>05.05.2022 17:09:47</t>
  </si>
  <si>
    <t>05.05.2022 19:07:12</t>
  </si>
  <si>
    <t>AYRANCILAR DM-3 35-26-M00795_DM-2/20 M13_2335346</t>
  </si>
  <si>
    <t>05.05.2022 17:10:57</t>
  </si>
  <si>
    <t>05.05.2022 17:56:06</t>
  </si>
  <si>
    <t>OVACIK TR-1 35-19-L00305_95000028285_95000028285</t>
  </si>
  <si>
    <t>05.05.2022 17:16:07</t>
  </si>
  <si>
    <t>05.05.2022 19:35:09</t>
  </si>
  <si>
    <t>M-361 35-09-M00361_35-09-M00361_47619861</t>
  </si>
  <si>
    <t>05.05.2022 17:33:59</t>
  </si>
  <si>
    <t>05.05.2022 18:04:50</t>
  </si>
  <si>
    <t>ÇAYIRLI KARŞIYAKA TR-3 35-29-L00164_35-29-L00164_72404228</t>
  </si>
  <si>
    <t>05.05.2022 17:29:24</t>
  </si>
  <si>
    <t>05.05.2022 17:58:25</t>
  </si>
  <si>
    <t>EMİNKENT ÖZEL TR 35-23-M00050Ö_35-23-M00050Ö_2347187</t>
  </si>
  <si>
    <t>05.05.2022 17:37:18</t>
  </si>
  <si>
    <t>05.05.2022 18:45:48</t>
  </si>
  <si>
    <t>OĞULDURUK AKYAR TR-1 45-75-M00300_B_56398931_56398931</t>
  </si>
  <si>
    <t>05.05.2022 17:44:07</t>
  </si>
  <si>
    <t>05.05.2022 20:17:00</t>
  </si>
  <si>
    <t>TR-38 TARIMSAL SULAMA 45-80-M01038_45-80-M01038_2358174</t>
  </si>
  <si>
    <t>05.05.2022 17:46:43</t>
  </si>
  <si>
    <t>05.05.2022 20:24:01</t>
  </si>
  <si>
    <t>ASARLIK TR-6 35-28-M00177_953378598_953378598</t>
  </si>
  <si>
    <t>05.05.2022 17:48:15</t>
  </si>
  <si>
    <t>05.05.2022 18:20:58</t>
  </si>
  <si>
    <t>L-284 İMAMOĞLU TRAFO 35-18-L00284_950456461_950456461</t>
  </si>
  <si>
    <t>05.05.2022 20:26:13</t>
  </si>
  <si>
    <t>ALİBEYLİ TR-3 45-80-M00088_A_56389617_56389617</t>
  </si>
  <si>
    <t>05.05.2022 17:58:08</t>
  </si>
  <si>
    <t>05.05.2022 21:20:38</t>
  </si>
  <si>
    <t>ALAÇATI İM 35-18-A00002_L-299 ARITMA L13_2052461</t>
  </si>
  <si>
    <t>05.05.2022 18:18:28</t>
  </si>
  <si>
    <t>05.05.2022 18:27:05</t>
  </si>
  <si>
    <t>HALİLLER KÖK 35-31-L00228_HatBaşıAyırıcı_66346648 L011_66346648</t>
  </si>
  <si>
    <t>05.05.2022 18:15:22</t>
  </si>
  <si>
    <t>05.05.2022 20:04:02</t>
  </si>
  <si>
    <t>HALİLLER KÖK 35-31-L00228_SIRIMLI L011_72238546</t>
  </si>
  <si>
    <t>05.05.2022 18:25:18</t>
  </si>
  <si>
    <t>05.05.2022 18:25:38</t>
  </si>
  <si>
    <t>ÇINARLIKUYU KÖK 45-71-M00188_ÇINARLIKUYU TR-1 M02_72248777</t>
  </si>
  <si>
    <t>05.05.2022 18:24:10</t>
  </si>
  <si>
    <t>05.05.2022 20:33:18</t>
  </si>
  <si>
    <t>ÇAYBAŞI DM-1/11 35-26-L00215_956606132_956606132</t>
  </si>
  <si>
    <t>05.05.2022 18:28:52</t>
  </si>
  <si>
    <t>05.05.2022 19:25:22</t>
  </si>
  <si>
    <t>İSMAİL USLU SULAMA GRUBU 35-29-M00191_B_56387668_56387668</t>
  </si>
  <si>
    <t>05.05.2022 18:24:19</t>
  </si>
  <si>
    <t>05.05.2022 20:45:09</t>
  </si>
  <si>
    <t>TOLOZ KÖK 45-79-M00251_ERENKÖY-ÇEŞNELİ-OSMANİYE-KIZILDAĞ M02_66843654</t>
  </si>
  <si>
    <t>05.05.2022 18:28:51</t>
  </si>
  <si>
    <t>05.05.2022 18:54:41</t>
  </si>
  <si>
    <t>KAŞIKÇI BAHADIRLAR TR 45-75-M00097_A_56391337_56391337</t>
  </si>
  <si>
    <t>05.05.2022 18:42:18</t>
  </si>
  <si>
    <t>05.05.2022 20:43:42</t>
  </si>
  <si>
    <t>M-2991 35-02-M02991_35-02-M02991_77287684</t>
  </si>
  <si>
    <t>05.05.2022 19:25:16</t>
  </si>
  <si>
    <t>05.05.2022 21:28:33</t>
  </si>
  <si>
    <t>L-241 35-18-L00241_950459828_950459828</t>
  </si>
  <si>
    <t>05.05.2022 18:57:37</t>
  </si>
  <si>
    <t>05.05.2022 20:22:37</t>
  </si>
  <si>
    <t>YAŞAR SÖKELİOĞLU-1 35-20-L00099_9096100_56360475_56360475</t>
  </si>
  <si>
    <t>05.05.2022 18:57:14</t>
  </si>
  <si>
    <t>05.05.2022 19:47:15</t>
  </si>
  <si>
    <t>YAZIBAŞI DM-6 35-26-M00634_6779454_56360862_56360862</t>
  </si>
  <si>
    <t>05.05.2022 18:57:51</t>
  </si>
  <si>
    <t>05.05.2022 19:29:57</t>
  </si>
  <si>
    <t>M-850 KARAÇAM KÖK 35-02-M00850_KARAÇAM M07_49919631</t>
  </si>
  <si>
    <t>05.05.2022 19:02:58</t>
  </si>
  <si>
    <t>05.05.2022 19:29:15</t>
  </si>
  <si>
    <t>DEMİRCİ KÖK 35-26-M00779_HatBaşıAyırıcı_53137788 M06_53137788</t>
  </si>
  <si>
    <t>05.05.2022 19:07:01</t>
  </si>
  <si>
    <t>05.05.2022 22:25:22</t>
  </si>
  <si>
    <t>MENEMEN TR-87 (DM-5/31) 35-28-M00687_953374699_953374699</t>
  </si>
  <si>
    <t>05.05.2022 20:26:40</t>
  </si>
  <si>
    <t>L-430 35-18-L00430_10691333_56354605_56354605</t>
  </si>
  <si>
    <t>05.05.2022 19:11:18</t>
  </si>
  <si>
    <t>05.05.2022 19:38:04</t>
  </si>
  <si>
    <t>MURADİYE TR-1 İSTASYON KABİN 45-71-M00192_953221603_953221603</t>
  </si>
  <si>
    <t>05.05.2022 19:36:20</t>
  </si>
  <si>
    <t>05.05.2022 23:32:19</t>
  </si>
  <si>
    <t>Saha Dağıtım Kutusu (SDK)</t>
  </si>
  <si>
    <t>YELKİ TR-11 35-10-L00011_B B1B_5840796</t>
  </si>
  <si>
    <t>AG Box / Sdk Giriş Sigorta Atığı</t>
  </si>
  <si>
    <t>05.05.2022 19:42:45</t>
  </si>
  <si>
    <t>05.05.2022 20:42:09</t>
  </si>
  <si>
    <t>KIRKAĞAÇ TR-8 45-76-M00008_955246842_955246842</t>
  </si>
  <si>
    <t>05.05.2022 19:48:15</t>
  </si>
  <si>
    <t>05.05.2022 20:46:10</t>
  </si>
  <si>
    <t>L-430 35-18-L00430_6706715_56354602_56354602</t>
  </si>
  <si>
    <t>05.05.2022 19:55:20</t>
  </si>
  <si>
    <t>05.05.2022 21:09:10</t>
  </si>
  <si>
    <t>K-1691 35-01-K01691_911468807_911468807</t>
  </si>
  <si>
    <t>05.05.2022 20:01:15</t>
  </si>
  <si>
    <t>05.05.2022 23:03:55</t>
  </si>
  <si>
    <t>BORNOVA TM 35-02-A00005_YASSITEPE M45_2308403</t>
  </si>
  <si>
    <t>05.05.2022 20:16:27</t>
  </si>
  <si>
    <t>05.05.2022 20:30:00</t>
  </si>
  <si>
    <t>TR-53 35-26-M00053_9641083_56358620_56358620</t>
  </si>
  <si>
    <t>05.05.2022 20:14:38</t>
  </si>
  <si>
    <t>05.05.2022 22:47:57</t>
  </si>
  <si>
    <t>K-123 35-01-K00123_D_56375266_56375266</t>
  </si>
  <si>
    <t>05.05.2022 20:13:58</t>
  </si>
  <si>
    <t>05.05.2022 22:10:42</t>
  </si>
  <si>
    <t>AHMET ONDUK SULAMA GRUBU 35-29-M00318_A_56406663_56406663</t>
  </si>
  <si>
    <t>05.05.2022 20:29:20</t>
  </si>
  <si>
    <t>05.05.2022 22:10:36</t>
  </si>
  <si>
    <t>ANADOLU İM 35-02-A00001_OTOGAR K14_2308895</t>
  </si>
  <si>
    <t>05.05.2022 20:32:02</t>
  </si>
  <si>
    <t>05.05.2022 21:02:43</t>
  </si>
  <si>
    <t>CEVİZALAN TR-3 35-15-L01018_C_56407198_56407198</t>
  </si>
  <si>
    <t>05.05.2022 20:35:23</t>
  </si>
  <si>
    <t>05.05.2022 21:58:00</t>
  </si>
  <si>
    <t>K-2807 35-01-K02807_B_56357209_56357209</t>
  </si>
  <si>
    <t>05.05.2022 20:37:15</t>
  </si>
  <si>
    <t>05.05.2022 22:08:58</t>
  </si>
  <si>
    <t>_95001256301_95001256301</t>
  </si>
  <si>
    <t>05.05.2022 20:48:05</t>
  </si>
  <si>
    <t>06.05.2022 01:49:13</t>
  </si>
  <si>
    <t>BORNOVA TM 35-02-A00005_YASSITEPE M45_2059198</t>
  </si>
  <si>
    <t>05.05.2022 20:36:05</t>
  </si>
  <si>
    <t>05.05.2022 21:57:49</t>
  </si>
  <si>
    <t>ARAPLI TR-1 35-16-M00747_47491824_56395750_56395750</t>
  </si>
  <si>
    <t>05.05.2022 20:49:00</t>
  </si>
  <si>
    <t>05.05.2022 22:07:19</t>
  </si>
  <si>
    <t>TR-56 CEPHANELİK 35-19-L00056_B_56389503_56389503</t>
  </si>
  <si>
    <t>05.05.2022 20:50:48</t>
  </si>
  <si>
    <t>05.05.2022 22:11:23</t>
  </si>
  <si>
    <t>L-274 35-18-L00274_950429510_950429510</t>
  </si>
  <si>
    <t>05.05.2022 20:59:39</t>
  </si>
  <si>
    <t>05.05.2022 21:45:52</t>
  </si>
  <si>
    <t>TOPÇAM SULAMA TR-5 35-16-M00198_47522142_56396726_56396726</t>
  </si>
  <si>
    <t>AG Yük Ayırıcı Arızası</t>
  </si>
  <si>
    <t>05.05.2022 20:55:52</t>
  </si>
  <si>
    <t>05.05.2022 22:22:42</t>
  </si>
  <si>
    <t>K-123 35-01-K00123_35-01-K00123_2375634</t>
  </si>
  <si>
    <t>05.05.2022 21:10:14</t>
  </si>
  <si>
    <t>05.05.2022 22:31:32</t>
  </si>
  <si>
    <t>AHMETLİ TR-52 45-84-L00052_A_56404941_56404941</t>
  </si>
  <si>
    <t>05.05.2022 21:04:51</t>
  </si>
  <si>
    <t>05.05.2022 23:22:17</t>
  </si>
  <si>
    <t>M-2846 35-03-M02846_M-2845 M02_72156317</t>
  </si>
  <si>
    <t>05.05.2022 21:11:58</t>
  </si>
  <si>
    <t>05.05.2022 22:03:24</t>
  </si>
  <si>
    <t>UMURLU TR-5 35-31-L00358_47784496_56352975_56352975</t>
  </si>
  <si>
    <t>05.05.2022 21:15:47</t>
  </si>
  <si>
    <t>05.05.2022 23:14:55</t>
  </si>
  <si>
    <t>BEYHARMAN TR-1 45-79-M00493_966016751_966016751</t>
  </si>
  <si>
    <t>05.05.2022 21:05:40</t>
  </si>
  <si>
    <t>06.05.2022 01:29:16</t>
  </si>
  <si>
    <t>TR-54 İTFAİYE 35-26-M00054_7294449_56357750_56357750</t>
  </si>
  <si>
    <t>05.05.2022 21:25:51</t>
  </si>
  <si>
    <t>05.05.2022 23:01:03</t>
  </si>
  <si>
    <t>KURUCUOVA TR-7 35-15-L00248_35-15-L00248_2365156</t>
  </si>
  <si>
    <t>05.05.2022 21:33:18</t>
  </si>
  <si>
    <t>05.05.2022 21:57:58</t>
  </si>
  <si>
    <t>ZEYTİNLİOVA TR-6 45-72-L00414_45-72-L00414_2348062</t>
  </si>
  <si>
    <t>Yangın</t>
  </si>
  <si>
    <t>05.05.2022 21:49:50</t>
  </si>
  <si>
    <t>05.05.2022 23:35:23</t>
  </si>
  <si>
    <t>M-626 35-09-M00626_M-845 M04_42940642</t>
  </si>
  <si>
    <t>05.05.2022 21:34:26</t>
  </si>
  <si>
    <t>05.05.2022 23:01:11</t>
  </si>
  <si>
    <t>KARABAĞ TR-3 35-31-L00131_956591136_956591136</t>
  </si>
  <si>
    <t>05.05.2022 21:53:03</t>
  </si>
  <si>
    <t>05.05.2022 23:48:00</t>
  </si>
  <si>
    <t>M-1512 35-02-M01512_M-2367 M02_2035491</t>
  </si>
  <si>
    <t>05.05.2022 22:02:00</t>
  </si>
  <si>
    <t>05.05.2022 22:22:00</t>
  </si>
  <si>
    <t>ÇANAKÇI KÖK 45-79-M00194_ÇİMENTEPE YENİKÖY M01_67098831</t>
  </si>
  <si>
    <t>Manevra</t>
  </si>
  <si>
    <t>05.05.2022 22:08:28</t>
  </si>
  <si>
    <t>05.05.2022 22:59:21</t>
  </si>
  <si>
    <t>İZZETTİN KÖK 45-83-M00132_SİNİRLİ M02_2327937</t>
  </si>
  <si>
    <t>05.05.2022 21:55:45</t>
  </si>
  <si>
    <t>05.05.2022 22:49:21</t>
  </si>
  <si>
    <t>05.05.2022 22:25:46</t>
  </si>
  <si>
    <t>05.05.2022 23:59:49</t>
  </si>
  <si>
    <t>GÜLBAHÇE TR-4 35-19-L00144_35-19-L00144_2350399</t>
  </si>
  <si>
    <t>05.05.2022 22:36:07</t>
  </si>
  <si>
    <t>06.05.2022 01:17:11</t>
  </si>
  <si>
    <t>GRUPKENT TR-2 35-30-M00204_955312388_955312388</t>
  </si>
  <si>
    <t>05.05.2022 22:46:24</t>
  </si>
  <si>
    <t>05.05.2022 23:31:28</t>
  </si>
  <si>
    <t>M-3053 35-09-M03053_DAĞITIM TRAFOSU K03_45349458</t>
  </si>
  <si>
    <t>05.05.2022 23:02:49</t>
  </si>
  <si>
    <t>06.05.2022 01:02:13</t>
  </si>
  <si>
    <t>05.05.2022 23:42:25</t>
  </si>
  <si>
    <t>06.05.2022 01:53:42</t>
  </si>
  <si>
    <t>İZZETTİN KÖK 45-83-M00132_SİNİRLİ M02_2107098</t>
  </si>
  <si>
    <t>06.05.2022 00:01:25</t>
  </si>
  <si>
    <t>06.05.2022 02:26:12</t>
  </si>
  <si>
    <t>L-97 35-18-L00097_950453534_950453534</t>
  </si>
  <si>
    <t>06.05.2022 00:08:44</t>
  </si>
  <si>
    <t>06.05.2022 01:37:11</t>
  </si>
  <si>
    <t>KIZILAVLU KÖK 45-78-M00837_DELİBAŞLI GRUBU M02_66247846</t>
  </si>
  <si>
    <t>06.05.2022 00:29:32</t>
  </si>
  <si>
    <t>06.05.2022 01:18:01</t>
  </si>
  <si>
    <t>TR-59 YELKENKAYA 35-19-L00059_956696090_956696090</t>
  </si>
  <si>
    <t>06.05.2022 00:39:44</t>
  </si>
  <si>
    <t>06.05.2022 02:31:24</t>
  </si>
  <si>
    <t>TR-2 DM (M-702) 35-30-M00702_F F01_79523273</t>
  </si>
  <si>
    <t>06.05.2022 00:50:02</t>
  </si>
  <si>
    <t>06.05.2022 01:44:04</t>
  </si>
  <si>
    <t>KAPANCI KÖK 45-78-L00229_KENDİRLİ-YARAŞLI L04_2108494</t>
  </si>
  <si>
    <t>06.05.2022 01:04:18</t>
  </si>
  <si>
    <t>06.05.2022 02:12:42</t>
  </si>
  <si>
    <t>AKÖREN TR-19 KÖK 45-78-M00974_HatBaşıAyırıcı_53139585 M04_53139585</t>
  </si>
  <si>
    <t>06.05.2022 01:23:42</t>
  </si>
  <si>
    <t>06.05.2022 04:39:24</t>
  </si>
  <si>
    <t>TİRE İM-DM-1 35-29-A00001_TİRE ŞEHİR-4 L21_2060277</t>
  </si>
  <si>
    <t>06.05.2022 01:40:03</t>
  </si>
  <si>
    <t>06.05.2022 01:44:29</t>
  </si>
  <si>
    <t>ÜÇÜNCÜ KISIM SANAYİ TR-1 45-83-M00627_ M02_2104799</t>
  </si>
  <si>
    <t>06.05.2022 04:02:48</t>
  </si>
  <si>
    <t>06.05.2022 04:42:44</t>
  </si>
  <si>
    <t>SİYEKLİ KÖK 45-71-M00185_OSMANCALI M04_72256923</t>
  </si>
  <si>
    <t>06.05.2022 04:26:37</t>
  </si>
  <si>
    <t>06.05.2022 04:33:32</t>
  </si>
  <si>
    <t>KAPANCI KÖK 45-78-L00229_KENDİRLİ-YARAŞLI L04_2328991</t>
  </si>
  <si>
    <t>06.05.2022 05:02:46</t>
  </si>
  <si>
    <t>06.05.2022 06:28:32</t>
  </si>
  <si>
    <t>ARSLANLAR TM 35-26-A00004_KÖYLER-2 L43_2305570</t>
  </si>
  <si>
    <t>06.05.2022 07:17:25</t>
  </si>
  <si>
    <t>06.05.2022 07:19:23</t>
  </si>
  <si>
    <t>BERGAMA TM 35-16-A00004_BERGAMA-2 M03_2314054</t>
  </si>
  <si>
    <t>06.05.2022 07:18:09</t>
  </si>
  <si>
    <t>06.05.2022 07:32:09</t>
  </si>
  <si>
    <t>TR-59 YELKENKAYA 35-19-L00059_D D1_5938526</t>
  </si>
  <si>
    <t>06.05.2022 07:19:43</t>
  </si>
  <si>
    <t>06.05.2022 10:33:34</t>
  </si>
  <si>
    <t>EĞERCİ TR-3 35-26-L00207_11828324_56358660_56358660</t>
  </si>
  <si>
    <t>06.05.2022 07:36:03</t>
  </si>
  <si>
    <t>06.05.2022 09:22:47</t>
  </si>
  <si>
    <t>ZEYTİNALAN İM 35-19-A00002_TR-98 L14_2308006</t>
  </si>
  <si>
    <t>06.05.2022 07:41:26</t>
  </si>
  <si>
    <t>06.05.2022 07:53:10</t>
  </si>
  <si>
    <t>GELENBE İM 45-76-A00001_KIRKAĞAÇ M01_2089841</t>
  </si>
  <si>
    <t>06.05.2022 07:47:28</t>
  </si>
  <si>
    <t>06.05.2022 07:50:28</t>
  </si>
  <si>
    <t>SOMA KÖYLER DM-2 45-82-M00125_HatBaşıAyırıcı_53135526 M08_53135526</t>
  </si>
  <si>
    <t>06.05.2022 07:47:38</t>
  </si>
  <si>
    <t>06.05.2022 08:04:06</t>
  </si>
  <si>
    <t>K-1038 35-01-K01038_911128991_911128991</t>
  </si>
  <si>
    <t>06.05.2022 07:53:17</t>
  </si>
  <si>
    <t>06.05.2022 09:33:46</t>
  </si>
  <si>
    <t>TR-111 ZEYTİNALANI 35-19-L00111_TR-113 L02_2333958</t>
  </si>
  <si>
    <t>06.05.2022 07:55:15</t>
  </si>
  <si>
    <t>06.05.2022 08:51:21</t>
  </si>
  <si>
    <t>TR-19 35-27-M00019__56371242_56371242</t>
  </si>
  <si>
    <t>Müteahhit Çalışması</t>
  </si>
  <si>
    <t>06.05.2022 08:50:45</t>
  </si>
  <si>
    <t>06.05.2022 16:55:46</t>
  </si>
  <si>
    <t>KOVALIK SULAMA TR-4 35-16-M00259_953356063_953356063</t>
  </si>
  <si>
    <t>06.05.2022 08:49:57</t>
  </si>
  <si>
    <t>06.05.2022 11:12:00</t>
  </si>
  <si>
    <t>YENİ FOÇA TR-9 35-23-M00009_E_56381254_56381254</t>
  </si>
  <si>
    <t>06.05.2022 09:18:07</t>
  </si>
  <si>
    <t>06.05.2022 10:06:13</t>
  </si>
  <si>
    <t>BAHÇEARASI TR-1 35-31-L00317_ H_80833530</t>
  </si>
  <si>
    <t>06.05.2022 08:55:52</t>
  </si>
  <si>
    <t>06.05.2022 09:35:35</t>
  </si>
  <si>
    <t>TR-122 ZEYTİNALANI 35-19-L00122_35-19-L00122_2376434</t>
  </si>
  <si>
    <t>06.05.2022 08:53:37</t>
  </si>
  <si>
    <t>06.05.2022 09:30:05</t>
  </si>
  <si>
    <t>K-2437 35-01-K02437_K-1766 K02_2118781</t>
  </si>
  <si>
    <t>06.05.2022 08:59:07</t>
  </si>
  <si>
    <t>06.05.2022 17:29:57</t>
  </si>
  <si>
    <t>DEĞİRMENDERE DM 35-22-M00085_ÇİLE KÖK M07_50066538</t>
  </si>
  <si>
    <t>06.05.2022 09:03:08</t>
  </si>
  <si>
    <t>06.05.2022 09:20:43</t>
  </si>
  <si>
    <t>06.05.2022 09:07:00</t>
  </si>
  <si>
    <t>06.05.2022 17:34:00</t>
  </si>
  <si>
    <t>06.05.2022 09:17:17</t>
  </si>
  <si>
    <t>06.05.2022 09:21:20</t>
  </si>
  <si>
    <t>BALIKLI KAYADİBİ TR-1 45-75-M00220_B_56388836_56388836</t>
  </si>
  <si>
    <t>06.05.2022 09:20:10</t>
  </si>
  <si>
    <t>06.05.2022 10:11:59</t>
  </si>
  <si>
    <t>TR-1-4/6 KARASELVİ KABİN 35-20-L00030_955194528_955194528</t>
  </si>
  <si>
    <t>06.05.2022 09:24:54</t>
  </si>
  <si>
    <t>06.05.2022 11:35:58</t>
  </si>
  <si>
    <t>TR-97 45-78-L00097_953257284_953257284</t>
  </si>
  <si>
    <t>06.05.2022 09:28:04</t>
  </si>
  <si>
    <t>06.05.2022 11:00:41</t>
  </si>
  <si>
    <t>SÖĞÜTDERE TR-1 45-77-M00104_945515384_945515384</t>
  </si>
  <si>
    <t>06.05.2022 09:30:30</t>
  </si>
  <si>
    <t>06.05.2022 11:01:01</t>
  </si>
  <si>
    <t>FOÇAKÖY TR-3 35-23-M00224_954746549_954746549</t>
  </si>
  <si>
    <t>06.05.2022 09:30:43</t>
  </si>
  <si>
    <t>06.05.2022 10:47:07</t>
  </si>
  <si>
    <t>POYRACIK TR-2 35-24-L00025_C_56374355_56374355</t>
  </si>
  <si>
    <t>06.05.2022 09:49:26</t>
  </si>
  <si>
    <t>06.05.2022 10:56:04</t>
  </si>
  <si>
    <t>L-145 DALYAN DM 35-18-L00145_HAVACILAR L03_72052182</t>
  </si>
  <si>
    <t>06.05.2022 09:50:53</t>
  </si>
  <si>
    <t>06.05.2022 11:58:46</t>
  </si>
  <si>
    <t>TARIMSAL SULAMA TR-76 45-85-L00194_DIREK TIPI TRAFO HUCRESI H01_2084749</t>
  </si>
  <si>
    <t>06.05.2022 09:51:20</t>
  </si>
  <si>
    <t>06.05.2022 10:58:39</t>
  </si>
  <si>
    <t>TİRE DM-2/22 35-29-L00736_A_82429212_82429212</t>
  </si>
  <si>
    <t>06.05.2022 09:49:08</t>
  </si>
  <si>
    <t>06.05.2022 10:34:53</t>
  </si>
  <si>
    <t>FIRINLI TR-2 35-20-L00090_955195656_955195656</t>
  </si>
  <si>
    <t>06.05.2022 09:57:12</t>
  </si>
  <si>
    <t>06.05.2022 12:03:51</t>
  </si>
  <si>
    <t>06.05.2022 10:02:31</t>
  </si>
  <si>
    <t>06.05.2022 11:14:07</t>
  </si>
  <si>
    <t>KABAKUM BANKACILAR TR-4 35-30-M00210_955311474_955311474</t>
  </si>
  <si>
    <t>06.05.2022 10:05:44</t>
  </si>
  <si>
    <t>06.05.2022 12:41:52</t>
  </si>
  <si>
    <t>MEDAR TR-5 45-72-L00288_A_56393253_56393253</t>
  </si>
  <si>
    <t>06.05.2022 10:05:35</t>
  </si>
  <si>
    <t>06.05.2022 12:21:17</t>
  </si>
  <si>
    <t>HALİLBEYLİ DM 35-27-M00620_HALİLBEYLİ İÇME SUYU M11_2306340</t>
  </si>
  <si>
    <t>06.05.2022 10:05:58</t>
  </si>
  <si>
    <t>06.05.2022 10:45:01</t>
  </si>
  <si>
    <t>TR-2 DM (M-702) 35-30-M00702_955299886_955299886</t>
  </si>
  <si>
    <t>06.05.2022 10:10:06</t>
  </si>
  <si>
    <t>06.05.2022 11:43:22</t>
  </si>
  <si>
    <t>ÖREN TR-5 35-27-L00221_913295480_913295480</t>
  </si>
  <si>
    <t>06.05.2022 10:08:40</t>
  </si>
  <si>
    <t>06.05.2022 12:00:54</t>
  </si>
  <si>
    <t>KÜNER TR-4 35-22-M00228_955286833_955286833</t>
  </si>
  <si>
    <t>06.05.2022 10:12:47</t>
  </si>
  <si>
    <t>06.05.2022 11:05:48</t>
  </si>
  <si>
    <t>AŞAĞIGÜLLÜCE TR-2 45-81-M00170_945637509_945637509</t>
  </si>
  <si>
    <t>06.05.2022 10:24:31</t>
  </si>
  <si>
    <t>06.05.2022 12:40:22</t>
  </si>
  <si>
    <t>GÖLMARMARA İM 45-85-A00001_ESKİ GÖLMARMARA L28_2305901</t>
  </si>
  <si>
    <t>06.05.2022 10:41:06</t>
  </si>
  <si>
    <t>06.05.2022 11:04:08</t>
  </si>
  <si>
    <t>KIZILAVLU KÖK 45-78-M00837_HatBaşıAyırıcı_53139871 M02_53139871</t>
  </si>
  <si>
    <t>06.05.2022 10:39:06</t>
  </si>
  <si>
    <t>06.05.2022 12:08:01</t>
  </si>
  <si>
    <t>M-1687 35-02-M01687_99768450_99768450</t>
  </si>
  <si>
    <t>06.05.2022 10:41:31</t>
  </si>
  <si>
    <t>06.05.2022 12:55:46</t>
  </si>
  <si>
    <t>TR-1/2 BAYSAN KABİN 35-20-L00002_95001179152_95001179152</t>
  </si>
  <si>
    <t>06.05.2022 10:41:00</t>
  </si>
  <si>
    <t>06.05.2022 12:12:46</t>
  </si>
  <si>
    <t>MURADİYE TR-4 45-71-M02427_953221686_953221686</t>
  </si>
  <si>
    <t>06.05.2022 10:44:26</t>
  </si>
  <si>
    <t>06.05.2022 13:54:49</t>
  </si>
  <si>
    <t>TABANLAR TR-1 45-82-M00355_945517814_945517814</t>
  </si>
  <si>
    <t>06.05.2022 10:37:28</t>
  </si>
  <si>
    <t>06.05.2022 11:41:14</t>
  </si>
  <si>
    <t>CAFERBEYLİ TR-1 45-78-L00703_953295009_953295009</t>
  </si>
  <si>
    <t>06.05.2022 10:48:33</t>
  </si>
  <si>
    <t>06.05.2022 12:10:15</t>
  </si>
  <si>
    <t>L-29 35-14-L00029_956660072_956660072</t>
  </si>
  <si>
    <t>06.05.2022 10:38:10</t>
  </si>
  <si>
    <t>06.05.2022 13:41:12</t>
  </si>
  <si>
    <t>YENİFOÇA TR-48 35-23-M00048_95001219063_95001219063</t>
  </si>
  <si>
    <t>06.05.2022 10:51:37</t>
  </si>
  <si>
    <t>06.05.2022 13:42:18</t>
  </si>
  <si>
    <t>ARDIÇ MAHALLESİ TR-9 35-21-L00130_DIREK TIPI TRAFO HUCRESI H01_2085983</t>
  </si>
  <si>
    <t>06.05.2022 10:54:07</t>
  </si>
  <si>
    <t>06.05.2022 12:16:09</t>
  </si>
  <si>
    <t>YENİCEKÖY TR-5 35-15-L00423_D_56360625_56360625</t>
  </si>
  <si>
    <t>06.05.2022 11:06:57</t>
  </si>
  <si>
    <t>06.05.2022 11:59:44</t>
  </si>
  <si>
    <t>SÜLEYMANLI TR-6 45-72-L00303_956493305_956493305</t>
  </si>
  <si>
    <t>06.05.2022 10:56:02</t>
  </si>
  <si>
    <t>06.05.2022 12:51:34</t>
  </si>
  <si>
    <t>DAĞARLAR TR-4 45-73-M00599_945655212_945655212</t>
  </si>
  <si>
    <t>06.05.2022 11:17:02</t>
  </si>
  <si>
    <t>06.05.2022 13:41:15</t>
  </si>
  <si>
    <t>M-2402 35-01-M02402_910431146_910431146</t>
  </si>
  <si>
    <t>06.05.2022 17:14:06</t>
  </si>
  <si>
    <t>06.05.2022 18:45:40</t>
  </si>
  <si>
    <t>ÇOBANLAR SUBATAN TR-1 35-15-L00358_C_56373043_56373043</t>
  </si>
  <si>
    <t>06.05.2022 17:34:37</t>
  </si>
  <si>
    <t>06.05.2022 22:33:48</t>
  </si>
  <si>
    <t>M-2920 35-02-M02920_99398505_99398505</t>
  </si>
  <si>
    <t>06.05.2022 17:40:15</t>
  </si>
  <si>
    <t>06.05.2022 18:57:20</t>
  </si>
  <si>
    <t>TUZÇULLU TR-1 35-28-M00420_A_56358999_56358999</t>
  </si>
  <si>
    <t>06.05.2022 17:39:49</t>
  </si>
  <si>
    <t>06.05.2022 19:11:24</t>
  </si>
  <si>
    <t>AŞAĞIKIŞLA TR-1 45-72-M00201_A_56388057_56388057</t>
  </si>
  <si>
    <t>AG Sehim Bozukluğu</t>
  </si>
  <si>
    <t>06.05.2022 17:44:22</t>
  </si>
  <si>
    <t>06.05.2022 21:54:29</t>
  </si>
  <si>
    <t>BİRGİ TR-10 35-15-L00266_35-15-L00266_2365435</t>
  </si>
  <si>
    <t>06.05.2022 17:53:14</t>
  </si>
  <si>
    <t>06.05.2022 19:14:01</t>
  </si>
  <si>
    <t>K-4325 35-04-K04325_95000572813_95000572813</t>
  </si>
  <si>
    <t>06.05.2022 17:55:15</t>
  </si>
  <si>
    <t>06.05.2022 21:44:18</t>
  </si>
  <si>
    <t>HORZUMKESERLER TR-1 45-73-M00295_B_56391513_56391513</t>
  </si>
  <si>
    <t>06.05.2022 17:58:35</t>
  </si>
  <si>
    <t>06.05.2022 18:25:53</t>
  </si>
  <si>
    <t>YENİOBA KÖK 35-29-M00125_ÇIRPI M06_72191063</t>
  </si>
  <si>
    <t>06.05.2022 17:42:55</t>
  </si>
  <si>
    <t>06.05.2022 22:52:53</t>
  </si>
  <si>
    <t>GÖBEKLİ TR-1 45-73-M01076_A_56386898_56386898</t>
  </si>
  <si>
    <t>06.05.2022 18:00:16</t>
  </si>
  <si>
    <t>06.05.2022 19:30:41</t>
  </si>
  <si>
    <t>L-284 İMAMOĞLU TRAFO 35-18-L00284_950456467_950456467</t>
  </si>
  <si>
    <t>06.05.2022 18:03:42</t>
  </si>
  <si>
    <t>06.05.2022 20:35:32</t>
  </si>
  <si>
    <t>EMİRALEM TR-20 35-28-M00224_955020163_955020163</t>
  </si>
  <si>
    <t>06.05.2022 18:11:45</t>
  </si>
  <si>
    <t>06.05.2022 19:42:29</t>
  </si>
  <si>
    <t>KIRKAĞAÇ DM 45-76-M00043_GELENBE M03_72247483</t>
  </si>
  <si>
    <t>06.05.2022 18:14:50</t>
  </si>
  <si>
    <t>06.05.2022 18:24:55</t>
  </si>
  <si>
    <t>SANCAKLI TR-5 35-22-M00159_955284943_955284943</t>
  </si>
  <si>
    <t>06.05.2022 18:18:57</t>
  </si>
  <si>
    <t>06.05.2022 19:10:48</t>
  </si>
  <si>
    <t>GÜNLÜCE KÖYÜ TR-2 35-15-L00836_35-15-L00836_2365245</t>
  </si>
  <si>
    <t>06.05.2022 18:26:08</t>
  </si>
  <si>
    <t>06.05.2022 19:52:06</t>
  </si>
  <si>
    <t>_C_56355573_56355573</t>
  </si>
  <si>
    <t>06.05.2022 18:29:06</t>
  </si>
  <si>
    <t>06.05.2022 19:33:56</t>
  </si>
  <si>
    <t>KARAKUYU KÖK 35-26-M00437_KÖYLER KORUCUK M06_66057122</t>
  </si>
  <si>
    <t>06.05.2022 18:31:49</t>
  </si>
  <si>
    <t>06.05.2022 18:32:17</t>
  </si>
  <si>
    <t>İM-2/TR-21 SIĞACIK 35-14-L00301_95001197623_95001197623</t>
  </si>
  <si>
    <t>06.05.2022 18:48:00</t>
  </si>
  <si>
    <t>06.05.2022 20:38:35</t>
  </si>
  <si>
    <t>TR-111 ZEYTİNALANI 35-19-L00111_10343330_56368368_56368368</t>
  </si>
  <si>
    <t>06.05.2022 19:12:40</t>
  </si>
  <si>
    <t>06.05.2022 19:57:49</t>
  </si>
  <si>
    <t>HACITUFAN KÖYÜ TR 45-77-L00162_945495608_945495608</t>
  </si>
  <si>
    <t>06.05.2022 19:15:30</t>
  </si>
  <si>
    <t>06.05.2022 20:02:02</t>
  </si>
  <si>
    <t>TR-106 ZEYTİNALANI 35-19-L00106_956697463_956697463</t>
  </si>
  <si>
    <t>06.05.2022 19:22:12</t>
  </si>
  <si>
    <t>06.05.2022 21:23:14</t>
  </si>
  <si>
    <t>ŞEHİTLER TR-2 35-26-L00162_6113856_56358931_56358931</t>
  </si>
  <si>
    <t>06.05.2022 19:30:35</t>
  </si>
  <si>
    <t>06.05.2022 20:04:44</t>
  </si>
  <si>
    <t>L-438 35-18-L00438_950448978_950448978</t>
  </si>
  <si>
    <t>06.05.2022 19:31:29</t>
  </si>
  <si>
    <t>06.05.2022 20:59:50</t>
  </si>
  <si>
    <t>M-985 35-03-M00985_954985935_954985935</t>
  </si>
  <si>
    <t>06.05.2022 19:37:44</t>
  </si>
  <si>
    <t>07.05.2022 01:51:20</t>
  </si>
  <si>
    <t>BİRGİ TR-10 35-15-L00266_A a10b_48763325</t>
  </si>
  <si>
    <t>06.05.2022 19:55:32</t>
  </si>
  <si>
    <t>06.05.2022 21:23:25</t>
  </si>
  <si>
    <t>K-4735 35-03-K04735__72410436_72410436</t>
  </si>
  <si>
    <t>06.05.2022 19:43:26</t>
  </si>
  <si>
    <t>07.05.2022 00:43:13</t>
  </si>
  <si>
    <t>İLYASLAR TR-1 45-76-M00099_45-76-M00099_2352854</t>
  </si>
  <si>
    <t>06.05.2022 20:03:27</t>
  </si>
  <si>
    <t>06.05.2022 20:48:34</t>
  </si>
  <si>
    <t>GÜMÜLDÜR DM-6 (M-17) 35-25-M00017_955279772_955279772</t>
  </si>
  <si>
    <t>06.05.2022 20:14:47</t>
  </si>
  <si>
    <t>06.05.2022 20:43:56</t>
  </si>
  <si>
    <t>TR-16/5 45-82-M00097_945530193_945530193</t>
  </si>
  <si>
    <t>06.05.2022 20:14:07</t>
  </si>
  <si>
    <t>06.05.2022 22:50:04</t>
  </si>
  <si>
    <t>KINIK TR-7 35-24-L00007_G G01_5777898</t>
  </si>
  <si>
    <t>06.05.2022 20:26:55</t>
  </si>
  <si>
    <t>06.05.2022 21:09:51</t>
  </si>
  <si>
    <t>K-4283 GÖRECE 35-22-K04283_955274226_955274226</t>
  </si>
  <si>
    <t>06.05.2022 20:36:11</t>
  </si>
  <si>
    <t>06.05.2022 22:17:32</t>
  </si>
  <si>
    <t>MOLLAAHMETLER TR-1 45-81-M00209_A_56399518_56399518</t>
  </si>
  <si>
    <t>06.05.2022 20:32:51</t>
  </si>
  <si>
    <t>06.05.2022 21:20:02</t>
  </si>
  <si>
    <t>YENİFOÇA TR-44 35-23-M00044_950426941_950426941</t>
  </si>
  <si>
    <t>06.05.2022 20:33:07</t>
  </si>
  <si>
    <t>06.05.2022 21:50:50</t>
  </si>
  <si>
    <t>GÖLMARMARA TR-14 45-85-L00014_945469166_945469166</t>
  </si>
  <si>
    <t>06.05.2022 20:47:00</t>
  </si>
  <si>
    <t>06.05.2022 22:32:30</t>
  </si>
  <si>
    <t>URGANLI TR-12 45-83-M00553_48025711_56407880_56407880</t>
  </si>
  <si>
    <t>06.05.2022 20:49:52</t>
  </si>
  <si>
    <t>07.05.2022 00:11:47</t>
  </si>
  <si>
    <t>TR-13 35-19-L00013_956682011_956682011</t>
  </si>
  <si>
    <t>06.05.2022 20:59:54</t>
  </si>
  <si>
    <t>06.05.2022 22:17:58</t>
  </si>
  <si>
    <t>ZEYTİNALANI  TR-117 35-19-L00117_956666428_956666428</t>
  </si>
  <si>
    <t>06.05.2022 21:58:35</t>
  </si>
  <si>
    <t>06.05.2022 23:20:56</t>
  </si>
  <si>
    <t>YAHŞELLİ KÖK 35-28-M00293_EMİRALEM M03_66582307</t>
  </si>
  <si>
    <t>06.05.2022 22:07:17</t>
  </si>
  <si>
    <t>06.05.2022 22:35:41</t>
  </si>
  <si>
    <t>YENİFOÇA TR-1 DM 35-23-M00001_YENİFOÇA TR-48 M04_83359168</t>
  </si>
  <si>
    <t>06.05.2022 22:19:21</t>
  </si>
  <si>
    <t>07.05.2022 01:53:00</t>
  </si>
  <si>
    <t>DURASILLI TR-7 45-78-M01118_YENİKENT M04_2328935</t>
  </si>
  <si>
    <t>06.05.2022 22:44:07</t>
  </si>
  <si>
    <t>06.05.2022 23:13:53</t>
  </si>
  <si>
    <t>K-4731 35-01-K04731_911023934_911023934</t>
  </si>
  <si>
    <t>06.05.2022 23:36:02</t>
  </si>
  <si>
    <t>07.05.2022 00:48:18</t>
  </si>
  <si>
    <t>SELÇUK İM/DM 35-13-A00004_KÖYLER-ÇAMLIK L14_65986062</t>
  </si>
  <si>
    <t>06.05.2022 23:53:37</t>
  </si>
  <si>
    <t>07.05.2022 00:02:12</t>
  </si>
  <si>
    <t>ALMAK TM 35-17-A00003_YENİFOÇA-2 M28_2307152</t>
  </si>
  <si>
    <t>07.05.2022 00:01:34</t>
  </si>
  <si>
    <t>07.05.2022 00:12:47</t>
  </si>
  <si>
    <t>DURASILLI TR-7 45-78-M01118_HatBaşıAyırıcı_53139847 M04_53139847</t>
  </si>
  <si>
    <t>07.05.2022 00:15:45</t>
  </si>
  <si>
    <t>07.05.2022 01:09:31</t>
  </si>
  <si>
    <t>L-325 (ALBAYRAK) 35-18-L00325_950450012_950450012</t>
  </si>
  <si>
    <t>07.05.2022 00:26:07</t>
  </si>
  <si>
    <t>07.05.2022 01:58:19</t>
  </si>
  <si>
    <t>L-133 35-18-L00133_DAĞITIM TRAFO L-133 L06_2322523</t>
  </si>
  <si>
    <t>OG Kademe Ayarı</t>
  </si>
  <si>
    <t>07.05.2022 00:51:57</t>
  </si>
  <si>
    <t>07.05.2022 01:10:59</t>
  </si>
  <si>
    <t>_A_56402122_56402122</t>
  </si>
  <si>
    <t>07.05.2022 01:35:15</t>
  </si>
  <si>
    <t>07.05.2022 05:01:47</t>
  </si>
  <si>
    <t>KIRKAĞAÇ TR-1/8 45-76-M00249_955247971_955247971</t>
  </si>
  <si>
    <t>07.05.2022 01:50:31</t>
  </si>
  <si>
    <t>07.05.2022 02:32:37</t>
  </si>
  <si>
    <t>KAYMAKÇI TR-10 35-15-M00244_950395826_950395826</t>
  </si>
  <si>
    <t>07.05.2022 02:17:29</t>
  </si>
  <si>
    <t>07.05.2022 03:21:39</t>
  </si>
  <si>
    <t>YENİFOÇA TR-53 35-23-M00053_950421302_950421302</t>
  </si>
  <si>
    <t>07.05.2022 04:13:54</t>
  </si>
  <si>
    <t>07.05.2022 06:13:28</t>
  </si>
  <si>
    <t>ÇATALOLUK TR 1 45-74-M00230_45-74-M00230_2359469</t>
  </si>
  <si>
    <t>07.05.2022 05:53:21</t>
  </si>
  <si>
    <t>07.05.2022 06:53:58</t>
  </si>
  <si>
    <t>KAYALIOĞLU KÖK 45-72-L00070_KAYALIOĞLU ÇIKIŞ L01_66592870</t>
  </si>
  <si>
    <t>07.05.2022 06:47:27</t>
  </si>
  <si>
    <t>07.05.2022 08:35:25</t>
  </si>
  <si>
    <t>ASARLIK TR-14 KÖK 35-28-M00168_ASARLIK TR-1 M01_66531981</t>
  </si>
  <si>
    <t>07.05.2022 07:06:20</t>
  </si>
  <si>
    <t>07.05.2022 07:34:07</t>
  </si>
  <si>
    <t>MURADİYE DM-5 45-71-M00618_DM-3/11 M03_2081670</t>
  </si>
  <si>
    <t>07.05.2022 07:05:05</t>
  </si>
  <si>
    <t>07.05.2022 07:39:39</t>
  </si>
  <si>
    <t>K-585 35-01-K00585_912230702_912230702</t>
  </si>
  <si>
    <t>07.05.2022 07:20:28</t>
  </si>
  <si>
    <t>07.05.2022 09:35:37</t>
  </si>
  <si>
    <t>ÇANDARLI TR-1 35-30-M00001_B_56367285_56367285</t>
  </si>
  <si>
    <t>07.05.2022 07:30:01</t>
  </si>
  <si>
    <t>07.05.2022 10:41:15</t>
  </si>
  <si>
    <t>K-18 35-04-K00018_912177178_912177178</t>
  </si>
  <si>
    <t>07.05.2022 07:26:20</t>
  </si>
  <si>
    <t>07.05.2022 08:49:24</t>
  </si>
  <si>
    <t>YAMANDERE TR-3 35-29-L00313_A_56406281_56406281</t>
  </si>
  <si>
    <t>07.05.2022 07:43:03</t>
  </si>
  <si>
    <t>07.05.2022 10:47:21</t>
  </si>
  <si>
    <t>MURADİYE TR-5 (ESKİ MEZARLIK YANI) 45-71-M00204_DM-5 M03_75532429</t>
  </si>
  <si>
    <t>07.05.2022 07:49:33</t>
  </si>
  <si>
    <t>07.05.2022 08:43:01</t>
  </si>
  <si>
    <t>TR-48 TARIMSAL SULAMA 45-80-M01048_45-80-M01048_2373714</t>
  </si>
  <si>
    <t>07.05.2022 07:57:52</t>
  </si>
  <si>
    <t>07.05.2022 08:58:55</t>
  </si>
  <si>
    <t>K-505 35-01-K00505_910494685_910494685</t>
  </si>
  <si>
    <t>07.05.2022 07:49:00</t>
  </si>
  <si>
    <t>07.05.2022 14:19:41</t>
  </si>
  <si>
    <t>GEMİ SÖKÜM(M-130) TR 35-17-M00130_ANADOLU M05_79389034</t>
  </si>
  <si>
    <t>07.05.2022 08:06:51</t>
  </si>
  <si>
    <t>07.05.2022 08:42:27</t>
  </si>
  <si>
    <t>BARUTÇU TR-1 35-13-L00070_946418705_946418705</t>
  </si>
  <si>
    <t>07.05.2022 08:26:44</t>
  </si>
  <si>
    <t>07.05.2022 14:52:30</t>
  </si>
  <si>
    <t>MORDOĞAN TR-3 35-21-L00141_953356987_953356987</t>
  </si>
  <si>
    <t>07.05.2022 08:23:55</t>
  </si>
  <si>
    <t>07.05.2022 10:40:04</t>
  </si>
  <si>
    <t>DM02/TR16 ÖĞRETMEN EVİ YANI 45-73-M00019_B b1_45157628</t>
  </si>
  <si>
    <t>07.05.2022 08:55:30</t>
  </si>
  <si>
    <t>07.05.2022 10:00:30</t>
  </si>
  <si>
    <t>AKHİSAR İM 45-72-A00001_HatBaşıAyırıcı_53140416 L03_53140416</t>
  </si>
  <si>
    <t>07.05.2022 09:02:17</t>
  </si>
  <si>
    <t>07.05.2022 17:28:48</t>
  </si>
  <si>
    <t>K-1736 35-01-K01736_K-3080 K02_2117841</t>
  </si>
  <si>
    <t>07.05.2022 08:54:47</t>
  </si>
  <si>
    <t>07.05.2022 18:01:56</t>
  </si>
  <si>
    <t>M-57 35-18-M00098_950465413_950465413</t>
  </si>
  <si>
    <t>07.05.2022 09:01:19</t>
  </si>
  <si>
    <t>07.05.2022 10:16:01</t>
  </si>
  <si>
    <t>ÇITAK TR-1 35-17-M00438_35-17-M00438_2377178</t>
  </si>
  <si>
    <t>07.05.2022 09:06:52</t>
  </si>
  <si>
    <t>07.05.2022 15:53:42</t>
  </si>
  <si>
    <t>AHMET BALAS VE ARKADAŞLARI TR 35-24-L00023_DIREK TIPI TRAFO HUCRESI H01_2038333</t>
  </si>
  <si>
    <t>07.05.2022 09:06:10</t>
  </si>
  <si>
    <t>07.05.2022 11:10:23</t>
  </si>
  <si>
    <t>KURFALLI TR-1 35-16-M00054_35-16-M00054_2363045</t>
  </si>
  <si>
    <t>07.05.2022 09:07:17</t>
  </si>
  <si>
    <t>07.05.2022 13:06:39</t>
  </si>
  <si>
    <t>KILAVUZLAR KÖK 45-74-M00198_HatBaşıAyırıcı_53134306 M03_53134306</t>
  </si>
  <si>
    <t>07.05.2022 09:10:19</t>
  </si>
  <si>
    <t>07.05.2022 10:57:54</t>
  </si>
  <si>
    <t>TR-19 35-27-M00019__72374041_72374041</t>
  </si>
  <si>
    <t>07.05.2022 09:17:07</t>
  </si>
  <si>
    <t>07.05.2022 16:46:34</t>
  </si>
  <si>
    <t>GÜMÜLDÜR M-39 35-25-M00039_E_56367776_56367776</t>
  </si>
  <si>
    <t>07.05.2022 09:15:44</t>
  </si>
  <si>
    <t>07.05.2022 10:09:40</t>
  </si>
  <si>
    <t>TR-90 35-15-M00090_35-15-M00090_2364916</t>
  </si>
  <si>
    <t>07.05.2022 09:19:57</t>
  </si>
  <si>
    <t>07.05.2022 10:09:33</t>
  </si>
  <si>
    <t>TR-68 ÇAYIRÇEŞME 35-19-L00068_35-19-L00068_2347660</t>
  </si>
  <si>
    <t>07.05.2022 09:19:22</t>
  </si>
  <si>
    <t>07.05.2022 10:01:24</t>
  </si>
  <si>
    <t>YENİKÖY HASYURT TR-1 45-75-M00270_C_56390192_56390192</t>
  </si>
  <si>
    <t>07.05.2022 09:24:00</t>
  </si>
  <si>
    <t>07.05.2022 10:55:47</t>
  </si>
  <si>
    <t>TR-74 TARIMSAL SULAMA 45-80-M01074_45-80-M01074_2363519</t>
  </si>
  <si>
    <t>07.05.2022 09:21:48</t>
  </si>
  <si>
    <t>07.05.2022 10:27:38</t>
  </si>
  <si>
    <t>DM-14/3A 45-71-M02249_953200549_953200549</t>
  </si>
  <si>
    <t>07.05.2022 09:28:11</t>
  </si>
  <si>
    <t>07.05.2022 13:03:05</t>
  </si>
  <si>
    <t>FOÇA TR-39 35-23-L00039_950422812_950422812</t>
  </si>
  <si>
    <t>07.05.2022 09:19:01</t>
  </si>
  <si>
    <t>07.05.2022 11:00:17</t>
  </si>
  <si>
    <t>ASARLIK TR-16 35-28-M00174_A_56366259_56366259</t>
  </si>
  <si>
    <t>07.05.2022 09:31:20</t>
  </si>
  <si>
    <t>07.05.2022 17:09:46</t>
  </si>
  <si>
    <t>GAYLAN TR-1 35-16-M00030_953327699_953327699</t>
  </si>
  <si>
    <t>07.05.2022 09:43:00</t>
  </si>
  <si>
    <t>07.05.2022 10:30:00</t>
  </si>
  <si>
    <t>YENİ FOÇA TR-30 35-23-M00030_950425852_950425852</t>
  </si>
  <si>
    <t>07.05.2022 09:47:06</t>
  </si>
  <si>
    <t>07.05.2022 12:28:13</t>
  </si>
  <si>
    <t>L-133 35-18-L00133_950438910_950438910</t>
  </si>
  <si>
    <t>07.05.2022 09:55:00</t>
  </si>
  <si>
    <t>07.05.2022 12:11:21</t>
  </si>
  <si>
    <t>L-92 ULAMIŞ MEZARLIK 35-14-L00092_DIREK TIPI TRAFO HUCRESI H01_2101928</t>
  </si>
  <si>
    <t>07.05.2022 10:08:12</t>
  </si>
  <si>
    <t>07.05.2022 16:49:33</t>
  </si>
  <si>
    <t>TR-11 35-31-L00011_956592347_956592347</t>
  </si>
  <si>
    <t>07.05.2022 10:12:07</t>
  </si>
  <si>
    <t>07.05.2022 11:11:27</t>
  </si>
  <si>
    <t>K-2754 35-01-K02754_911787363_911787363</t>
  </si>
  <si>
    <t>07.05.2022 10:08:54</t>
  </si>
  <si>
    <t>07.05.2022 11:33:32</t>
  </si>
  <si>
    <t>EYKO TR-2 35-30-M00028_955324120_955324120</t>
  </si>
  <si>
    <t>07.05.2022 10:10:12</t>
  </si>
  <si>
    <t>07.05.2022 12:05:33</t>
  </si>
  <si>
    <t>TR-118 35-15-M00118_35-15-M00118_66876729</t>
  </si>
  <si>
    <t>07.05.2022 10:16:19</t>
  </si>
  <si>
    <t>07.05.2022 11:04:45</t>
  </si>
  <si>
    <t>DOĞUCA TR-1 45-72-L00642_B_56390272_56390272</t>
  </si>
  <si>
    <t>07.05.2022 10:25:27</t>
  </si>
  <si>
    <t>07.05.2022 13:46:16</t>
  </si>
  <si>
    <t>TR-118 35-16-L00118_95001277353_95001277353</t>
  </si>
  <si>
    <t>07.05.2022 10:36:25</t>
  </si>
  <si>
    <t>07.05.2022 11:52:59</t>
  </si>
  <si>
    <t>L-321 35-18-L00321_950449348_950449348</t>
  </si>
  <si>
    <t>07.05.2022 10:45:55</t>
  </si>
  <si>
    <t>07.05.2022 12:17:56</t>
  </si>
  <si>
    <t>SEKLİK TR-1 35-16-M00036_953324627_953324627</t>
  </si>
  <si>
    <t>07.05.2022 10:44:31</t>
  </si>
  <si>
    <t>07.05.2022 12:14:00</t>
  </si>
  <si>
    <t>EŞREF GÜNGÖR SULAMA GRUBU 35-29-M00396_950404281_950404281</t>
  </si>
  <si>
    <t>07.05.2022 10:34:46</t>
  </si>
  <si>
    <t>07.05.2022 14:59:31</t>
  </si>
  <si>
    <t>TR-30 45-78-L00764__82025103_82025103</t>
  </si>
  <si>
    <t>07.05.2022 10:47:07</t>
  </si>
  <si>
    <t>07.05.2022 11:31:10</t>
  </si>
  <si>
    <t>HALIKÖY TR-1 35-32-L00031_946414849_946414849</t>
  </si>
  <si>
    <t>07.05.2022 10:42:13</t>
  </si>
  <si>
    <t>07.05.2022 11:33:50</t>
  </si>
  <si>
    <t>AKKOYUNLU TR-1 35-29-L00269_A_56360370_56360370</t>
  </si>
  <si>
    <t>07.05.2022 11:02:33</t>
  </si>
  <si>
    <t>07.05.2022 12:23:28</t>
  </si>
  <si>
    <t>K-4668 35-02-K04668_K-444 K02_2076755</t>
  </si>
  <si>
    <t>07.05.2022 11:14:01</t>
  </si>
  <si>
    <t>07.05.2022 11:32:13</t>
  </si>
  <si>
    <t>M-256 35-09-M00256_97792899_97792899</t>
  </si>
  <si>
    <t>07.05.2022 11:11:11</t>
  </si>
  <si>
    <t>07.05.2022 15:38:38</t>
  </si>
  <si>
    <t>ERGENEKON TR-10 45-83-M00625_955149954_955149954</t>
  </si>
  <si>
    <t>07.05.2022 11:13:27</t>
  </si>
  <si>
    <t>07.05.2022 13:02:59</t>
  </si>
  <si>
    <t>SARUHANLI DM 45-80-M00001_SARUHANLI ŞEHİR-2 M04_2086368</t>
  </si>
  <si>
    <t>07.05.2022 11:13:23</t>
  </si>
  <si>
    <t>07.05.2022 11:45:14</t>
  </si>
  <si>
    <t>L-430 35-18-L00430_95000560637_95000560637</t>
  </si>
  <si>
    <t>07.05.2022 11:19:28</t>
  </si>
  <si>
    <t>07.05.2022 15:58:01</t>
  </si>
  <si>
    <t>_953250352_953250352</t>
  </si>
  <si>
    <t>07.05.2022 11:22:03</t>
  </si>
  <si>
    <t>07.05.2022 12:06:46</t>
  </si>
  <si>
    <t>K-4709 35-04-K04709_35-04-K04709_2356662</t>
  </si>
  <si>
    <t>07.05.2022 11:30:39</t>
  </si>
  <si>
    <t>07.05.2022 14:17:30</t>
  </si>
  <si>
    <t>ÇANDARLI TR-11(CANKENT1) 35-30-M00011_915048432_915048432</t>
  </si>
  <si>
    <t>07.05.2022 11:31:14</t>
  </si>
  <si>
    <t>07.05.2022 13:54:15</t>
  </si>
  <si>
    <t>ŞAMDANLAR TR-1 45-81-M00154_A_56399157_56399157</t>
  </si>
  <si>
    <t>07.05.2022 11:43:47</t>
  </si>
  <si>
    <t>07.05.2022 12:36:32</t>
  </si>
  <si>
    <t>L-401 ALTINYUNUS DM 35-18-L00401_950461561_950461561</t>
  </si>
  <si>
    <t>07.05.2022 11:46:33</t>
  </si>
  <si>
    <t>07.05.2022 13:58:45</t>
  </si>
  <si>
    <t>TR-4 (M-704) 35-30-M00704_955318440_955318440</t>
  </si>
  <si>
    <t>07.05.2022 11:45:04</t>
  </si>
  <si>
    <t>07.05.2022 14:02:14</t>
  </si>
  <si>
    <t>GÜLBAHÇE TR-1 45-71-M00184_BAĞYOLU TR-1 M03_72255608</t>
  </si>
  <si>
    <t>07.05.2022 11:45:39</t>
  </si>
  <si>
    <t>07.05.2022 12:45:25</t>
  </si>
  <si>
    <t>BOSTANLI GIS TM 35-04-A00001_Bostanlı-10 K17_2311281</t>
  </si>
  <si>
    <t>07.05.2022 11:55:23</t>
  </si>
  <si>
    <t>07.05.2022 12:09:13</t>
  </si>
  <si>
    <t>BÜYÜKAVULCUK TR-1 35-15-L00701_950354264_950354264</t>
  </si>
  <si>
    <t>07.05.2022 11:55:17</t>
  </si>
  <si>
    <t>07.05.2022 12:42:18</t>
  </si>
  <si>
    <t>AKKEÇİLİ TR-451 TARIMSAL SULAMA 45-73-M00434_945667806_945667806</t>
  </si>
  <si>
    <t>07.05.2022 12:08:13</t>
  </si>
  <si>
    <t>07.05.2022 12:56:52</t>
  </si>
  <si>
    <t>YASEMİN DM 35-19-M00002_HatBaşıAyırıcı_53137501 M02_53137501</t>
  </si>
  <si>
    <t>07.05.2022 12:11:14</t>
  </si>
  <si>
    <t>07.05.2022 14:11:00</t>
  </si>
  <si>
    <t>CABERBURHAN TR-1 45-73-M00869_A_56404348_56404348</t>
  </si>
  <si>
    <t>07.05.2022 12:08:00</t>
  </si>
  <si>
    <t>07.05.2022 14:49:47</t>
  </si>
  <si>
    <t>K-1 35-01-K00001_910992545_910992545</t>
  </si>
  <si>
    <t>07.05.2022 11:53:20</t>
  </si>
  <si>
    <t>07.05.2022 13:23:24</t>
  </si>
  <si>
    <t>M-3307(YATIRIM REZERVE) 35-07-M03307__79892026_79892026</t>
  </si>
  <si>
    <t>07.05.2022 12:17:01</t>
  </si>
  <si>
    <t>07.05.2022 13:16:12</t>
  </si>
  <si>
    <t>GERENKÖY KÖK 35-23-M00156_BAĞARASI M04_72155662</t>
  </si>
  <si>
    <t>07.05.2022 12:01:31</t>
  </si>
  <si>
    <t>07.05.2022 13:35:47</t>
  </si>
  <si>
    <t>TR-84 ORHAN HALLIOĞLU GRB. 35-15-M00084_A_56392504_56392504</t>
  </si>
  <si>
    <t>07.05.2022 12:24:27</t>
  </si>
  <si>
    <t>07.05.2022 17:20:55</t>
  </si>
  <si>
    <t>SANCAKLI BOZKÖY KÖK 45-71-M00087_SULAMA M02_61320832</t>
  </si>
  <si>
    <t>07.05.2022 13:01:35</t>
  </si>
  <si>
    <t>07.05.2022 14:38:29</t>
  </si>
  <si>
    <t>RAHMİYE-2 SULAMA TR-2 45-72-M00366_DIREK TIPI TRAFO HUCRESI H01_2045299</t>
  </si>
  <si>
    <t>OG Klemens Arızası</t>
  </si>
  <si>
    <t>07.05.2022 13:03:18</t>
  </si>
  <si>
    <t>07.05.2022 14:48:30</t>
  </si>
  <si>
    <t>K-3975 35-04-K03975_912574038_912574038</t>
  </si>
  <si>
    <t>07.05.2022 13:12:18</t>
  </si>
  <si>
    <t>07.05.2022 15:42:39</t>
  </si>
  <si>
    <t>M-2845 35-03-M02845_ M06_82471648</t>
  </si>
  <si>
    <t>07.05.2022 13:13:17</t>
  </si>
  <si>
    <t>07.05.2022 14:24:03</t>
  </si>
  <si>
    <t>07.05.2022 13:14:36</t>
  </si>
  <si>
    <t>07.05.2022 14:58:51</t>
  </si>
  <si>
    <t>BADINCA TR-4 45-73-M00382_A_56397497_56397497</t>
  </si>
  <si>
    <t>07.05.2022 13:21:11</t>
  </si>
  <si>
    <t>07.05.2022 15:41:04</t>
  </si>
  <si>
    <t>İBRAHİMKUYU DM 35-15-M00286_TR-6 TR-8 TR-12 M12_67554619</t>
  </si>
  <si>
    <t>07.05.2022 13:39:33</t>
  </si>
  <si>
    <t>07.05.2022 14:21:48</t>
  </si>
  <si>
    <t>HASAN TÜRKAY SULAMA GRUBU 35-29-L00643_A_65509959_65509959</t>
  </si>
  <si>
    <t>07.05.2022 13:24:01</t>
  </si>
  <si>
    <t>07.05.2022 14:15:03</t>
  </si>
  <si>
    <t>HARMANDALI DM-2 (M-200) 35-09-M00200_M-211 M04_45385758</t>
  </si>
  <si>
    <t>07.05.2022 13:59:37</t>
  </si>
  <si>
    <t>07.05.2022 14:32:35</t>
  </si>
  <si>
    <t>KURFALLI TR-2 35-16-M00055_35-16-M00055_2363046</t>
  </si>
  <si>
    <t>07.05.2022 14:00:14</t>
  </si>
  <si>
    <t>07.05.2022 17:50:05</t>
  </si>
  <si>
    <t>AHMET DİRİK SULAMA GRUBU TR 35-27-M00266_A_56356716_56356716</t>
  </si>
  <si>
    <t>07.05.2022 13:59:00</t>
  </si>
  <si>
    <t>07.05.2022 14:44:00</t>
  </si>
  <si>
    <t>TR-146 35-15-M00146_TR-147 M01_66585688</t>
  </si>
  <si>
    <t>07.05.2022 14:06:07</t>
  </si>
  <si>
    <t>07.05.2022 14:54:04</t>
  </si>
  <si>
    <t>TR-1/4-A 45-72-M00130_B_56407055_56407055</t>
  </si>
  <si>
    <t>07.05.2022 14:08:43</t>
  </si>
  <si>
    <t>07.05.2022 14:35:25</t>
  </si>
  <si>
    <t>BEDDELLER TR-1 45-81-M00126_45-81-M00126_2376135</t>
  </si>
  <si>
    <t>07.05.2022 14:19:07</t>
  </si>
  <si>
    <t>07.05.2022 16:08:41</t>
  </si>
  <si>
    <t>M-921 35-02-M00921_99996588_99996588</t>
  </si>
  <si>
    <t>07.05.2022 14:27:20</t>
  </si>
  <si>
    <t>07.05.2022 16:56:45</t>
  </si>
  <si>
    <t>KİRELLİ KÖK 35-29-L00809_PEŞREVLİ L04_74719160</t>
  </si>
  <si>
    <t>OG Hatta Yabancı Cisim</t>
  </si>
  <si>
    <t>07.05.2022 14:29:28</t>
  </si>
  <si>
    <t>07.05.2022 14:59:26</t>
  </si>
  <si>
    <t>BÜNYAN OSMANİYE TR-2 45-72-L00445_B_65509269_65509269</t>
  </si>
  <si>
    <t>07.05.2022 14:26:56</t>
  </si>
  <si>
    <t>07.05.2022 15:32:28</t>
  </si>
  <si>
    <t>ERGENEKON TR-2 45-83-L00139_955151815_955151815</t>
  </si>
  <si>
    <t>07.05.2022 14:38:24</t>
  </si>
  <si>
    <t>07.05.2022 15:43:50</t>
  </si>
  <si>
    <t>TR-91/A 45-78-L00721_953256833_953256833</t>
  </si>
  <si>
    <t>07.05.2022 14:43:44</t>
  </si>
  <si>
    <t>07.05.2022 21:25:31</t>
  </si>
  <si>
    <t>PAŞAKÖY TR-2 45-80-M00059_C_56385821_56385821</t>
  </si>
  <si>
    <t>07.05.2022 14:41:29</t>
  </si>
  <si>
    <t>07.05.2022 15:32:45</t>
  </si>
  <si>
    <t>SELÇİKLİ TR-2 45-72-L00164_956483969_956483969</t>
  </si>
  <si>
    <t>07.05.2022 14:49:20</t>
  </si>
  <si>
    <t>07.05.2022 21:13:22</t>
  </si>
  <si>
    <t>HARMANDALI DM-2 (M-200) 35-09-M00200_M-2166Ö M01_45385755</t>
  </si>
  <si>
    <t>OG Atlama(Jumper) Arızası</t>
  </si>
  <si>
    <t>07.05.2022 14:40:18</t>
  </si>
  <si>
    <t>07.05.2022 16:27:37</t>
  </si>
  <si>
    <t>DM-2/22 35-27-M01093_98821885_98821885</t>
  </si>
  <si>
    <t>07.05.2022 14:57:21</t>
  </si>
  <si>
    <t>07.05.2022 18:31:44</t>
  </si>
  <si>
    <t>DAYIOĞLU TR-3 45-72-L00341_45-72-L00341_2371197</t>
  </si>
  <si>
    <t>07.05.2022 14:55:34</t>
  </si>
  <si>
    <t>07.05.2022 18:20:05</t>
  </si>
  <si>
    <t>TR-147 35-15-M00147_TR-146 M03_66583689</t>
  </si>
  <si>
    <t>07.05.2022 14:57:07</t>
  </si>
  <si>
    <t>07.05.2022 15:47:46</t>
  </si>
  <si>
    <t>ÇAYIRALAN TR-1 45-83-L00276_955161311_955161311</t>
  </si>
  <si>
    <t>07.05.2022 14:59:49</t>
  </si>
  <si>
    <t>07.05.2022 16:27:02</t>
  </si>
  <si>
    <t>07.05.2022 15:02:27</t>
  </si>
  <si>
    <t>07.05.2022 17:29:30</t>
  </si>
  <si>
    <t>ÖDEMİŞ İM 35-15-A00001_TR-110 M04_2058913</t>
  </si>
  <si>
    <t>07.05.2022 15:06:17</t>
  </si>
  <si>
    <t>07.05.2022 15:22:00</t>
  </si>
  <si>
    <t>K-190 35-01-K00190_910848400_910848400</t>
  </si>
  <si>
    <t>07.05.2022 15:07:09</t>
  </si>
  <si>
    <t>07.05.2022 16:53:45</t>
  </si>
  <si>
    <t>KULA İM 45-77-A00001_KULA-3(ŞEHİR-3) L04_2052209</t>
  </si>
  <si>
    <t>07.05.2022 15:13:27</t>
  </si>
  <si>
    <t>07.05.2022 15:28:08</t>
  </si>
  <si>
    <t>M-3307(YATIRIM REZERVE) 35-07-M03307__79892025_79892025</t>
  </si>
  <si>
    <t>07.05.2022 15:10:36</t>
  </si>
  <si>
    <t>07.05.2022 19:23:47</t>
  </si>
  <si>
    <t>DÜVERLİK TR-1 35-26-M00457_95000457890_95000457890</t>
  </si>
  <si>
    <t>07.05.2022 15:12:06</t>
  </si>
  <si>
    <t>07.05.2022 17:33:25</t>
  </si>
  <si>
    <t>SARIKAYA KÖK 35-31-L00284_İĞDELİ L01_2113777</t>
  </si>
  <si>
    <t>07.05.2022 15:32:27</t>
  </si>
  <si>
    <t>07.05.2022 15:33:17</t>
  </si>
  <si>
    <t>SARUHANLI TR-25 45-80-M00025_TR-135 PAĞMAT ÖZEL M03_72203530</t>
  </si>
  <si>
    <t>07.05.2022 15:21:42</t>
  </si>
  <si>
    <t>07.05.2022 16:36:00</t>
  </si>
  <si>
    <t>L-45 JANDARMA SİTESİ 35-14-L00045_956640085_956640085</t>
  </si>
  <si>
    <t>07.05.2022 15:29:34</t>
  </si>
  <si>
    <t>07.05.2022 18:28:45</t>
  </si>
  <si>
    <t>SALİHLİ TM 45-78-A00004_HatBaşıAyırıcı_53140381 M08_53140381</t>
  </si>
  <si>
    <t>07.05.2022 15:38:54</t>
  </si>
  <si>
    <t>07.05.2022 16:53:47</t>
  </si>
  <si>
    <t>DANİŞMENTLER TR-1 45-74-M00149_945576012_945576012</t>
  </si>
  <si>
    <t>07.05.2022 15:37:56</t>
  </si>
  <si>
    <t>07.05.2022 17:50:09</t>
  </si>
  <si>
    <t>TR-53 45-77-L00053_NARINCALIPITRAK TR-1 L05_72213425</t>
  </si>
  <si>
    <t>07.05.2022 17:18:16</t>
  </si>
  <si>
    <t>K-1338 35-03-K01338_C_56374148_56374148</t>
  </si>
  <si>
    <t>07.05.2022 15:50:13</t>
  </si>
  <si>
    <t>07.05.2022 17:04:24</t>
  </si>
  <si>
    <t>K-3586 35-01-K03586_910546616_910546616</t>
  </si>
  <si>
    <t>07.05.2022 15:54:33</t>
  </si>
  <si>
    <t>07.05.2022 18:48:19</t>
  </si>
  <si>
    <t>K-1735 35-04-K01735_99269668_99269668</t>
  </si>
  <si>
    <t>07.05.2022 15:59:53</t>
  </si>
  <si>
    <t>07.05.2022 16:49:31</t>
  </si>
  <si>
    <t>ÇAMÖNÜ TR-9 35-22-M00174_A_56353740_56353740</t>
  </si>
  <si>
    <t>07.05.2022 16:00:05</t>
  </si>
  <si>
    <t>07.05.2022 18:55:36</t>
  </si>
  <si>
    <t>K-4735 35-03-K04735__73525051_73525051</t>
  </si>
  <si>
    <t>AG Yeraltı Kablo Arızası</t>
  </si>
  <si>
    <t>07.05.2022 16:05:22</t>
  </si>
  <si>
    <t>07.05.2022 22:43:37</t>
  </si>
  <si>
    <t>DM-3/16 35-26-M00819_6908083_56360030_56360030</t>
  </si>
  <si>
    <t>07.05.2022 16:04:18</t>
  </si>
  <si>
    <t>07.05.2022 19:47:48</t>
  </si>
  <si>
    <t>_913034556_913034556</t>
  </si>
  <si>
    <t>07.05.2022 16:15:19</t>
  </si>
  <si>
    <t>07.05.2022 21:53:35</t>
  </si>
  <si>
    <t>ADİLOBA TR-2 45-80-M00157_956533705_956533705</t>
  </si>
  <si>
    <t>07.05.2022 16:18:55</t>
  </si>
  <si>
    <t>07.05.2022 18:51:15</t>
  </si>
  <si>
    <t>DAĞARLAR KAYALAR TR-1 45-73-M00598_945654446_945654446</t>
  </si>
  <si>
    <t>07.05.2022 16:21:49</t>
  </si>
  <si>
    <t>07.05.2022 20:14:58</t>
  </si>
  <si>
    <t>ÖZBEK TR-4 (TR-234) 35-19-M00233_956662436_956662436</t>
  </si>
  <si>
    <t>07.05.2022 16:16:31</t>
  </si>
  <si>
    <t>07.05.2022 17:47:40</t>
  </si>
  <si>
    <t>HACIRAHMANLAR TARIMSAL SULAMA ÖZEL KÖK 45-80-M02000Ö_ M05_2309089</t>
  </si>
  <si>
    <t>07.05.2022 16:34:10</t>
  </si>
  <si>
    <t>07.05.2022 17:15:07</t>
  </si>
  <si>
    <t>GERELİ KÖYÜ ALİ BOZKAN SULAMA GRB TR-11 35-15-M00312_953089461_953089461</t>
  </si>
  <si>
    <t>07.05.2022 16:43:50</t>
  </si>
  <si>
    <t>07.05.2022 17:51:46</t>
  </si>
  <si>
    <t>KÜÇÜKBAHÇE KÖYÜ TR-1 35-21-L00085_953363656_953363656</t>
  </si>
  <si>
    <t>07.05.2022 16:50:29</t>
  </si>
  <si>
    <t>07.05.2022 18:55:29</t>
  </si>
  <si>
    <t>GÜLKENT TR-2 35-30-M00225_955312898_955312898</t>
  </si>
  <si>
    <t>07.05.2022 16:54:25</t>
  </si>
  <si>
    <t>07.05.2022 17:54:31</t>
  </si>
  <si>
    <t>HALİLLER VAKIFLAR TR-7 35-31-L00232_35-31-L00232_2365445</t>
  </si>
  <si>
    <t>07.05.2022 16:54:09</t>
  </si>
  <si>
    <t>07.05.2022 17:20:07</t>
  </si>
  <si>
    <t>TR-19 TARIMSAL SULAMA 45-80-M01019_45-80-M01019_2371356</t>
  </si>
  <si>
    <t>07.05.2022 16:52:46</t>
  </si>
  <si>
    <t>07.05.2022 17:47:58</t>
  </si>
  <si>
    <t>TR-32 MEZBAHA YANI 35-15-M00032_950365748_950365748</t>
  </si>
  <si>
    <t>07.05.2022 16:54:40</t>
  </si>
  <si>
    <t>07.05.2022 17:46:46</t>
  </si>
  <si>
    <t>İZELTAŞ KÖK 35-27-M00808_İZELTAŞ M04_72167179</t>
  </si>
  <si>
    <t>07.05.2022 17:07:31</t>
  </si>
  <si>
    <t>07.05.2022 17:42:49</t>
  </si>
  <si>
    <t>K-4345 35-01-K04345_A_56354453_56354453</t>
  </si>
  <si>
    <t>07.05.2022 16:12:40</t>
  </si>
  <si>
    <t>07.05.2022 17:27:02</t>
  </si>
  <si>
    <t>K-1406 35-01-K01406_911571184_911571184</t>
  </si>
  <si>
    <t>07.05.2022 17:07:52</t>
  </si>
  <si>
    <t>07.05.2022 18:23:18</t>
  </si>
  <si>
    <t>L-36 35-14-L00036__72371870_72371870</t>
  </si>
  <si>
    <t>07.05.2022 17:14:58</t>
  </si>
  <si>
    <t>07.05.2022 17:44:29</t>
  </si>
  <si>
    <t>ZEYTİNOVA TR-6 35-20-L00313_95001217153_95001217153</t>
  </si>
  <si>
    <t>07.05.2022 17:17:04</t>
  </si>
  <si>
    <t>07.05.2022 18:36:19</t>
  </si>
  <si>
    <t>BEDDELLER TR-1 45-81-M00126_A_56400889_56400889</t>
  </si>
  <si>
    <t>07.05.2022 17:25:17</t>
  </si>
  <si>
    <t>07.05.2022 20:22:22</t>
  </si>
  <si>
    <t>MORDOĞAN TR-3 35-21-L00141_953365915_953365915</t>
  </si>
  <si>
    <t>07.05.2022 17:36:57</t>
  </si>
  <si>
    <t>07.05.2022 21:03:37</t>
  </si>
  <si>
    <t>07.05.2022 17:37:34</t>
  </si>
  <si>
    <t>07.05.2022 18:57:41</t>
  </si>
  <si>
    <t>TR-2/15 45-83-L00015_955169095_955169095</t>
  </si>
  <si>
    <t>07.05.2022 17:20:57</t>
  </si>
  <si>
    <t>07.05.2022 18:15:02</t>
  </si>
  <si>
    <t>MURADİYE TR-5(BELEDİYE KABİN) 45-71-M00194_B C1_5965674</t>
  </si>
  <si>
    <t>NH Altlık Arızası</t>
  </si>
  <si>
    <t>07.05.2022 17:40:48</t>
  </si>
  <si>
    <t>07.05.2022 19:48:24</t>
  </si>
  <si>
    <t>ÖZBEK DM (TR-315) 35-19-M00044_AKKUM M06_72140386</t>
  </si>
  <si>
    <t>07.05.2022 17:48:16</t>
  </si>
  <si>
    <t>07.05.2022 18:37:09</t>
  </si>
  <si>
    <t>K-3759 35-02-K03759_910016970_910016970</t>
  </si>
  <si>
    <t>07.05.2022 17:53:09</t>
  </si>
  <si>
    <t>07.05.2022 19:09:32</t>
  </si>
  <si>
    <t>K-799 35-01-K00799_TRAFO K04_2320175</t>
  </si>
  <si>
    <t>07.05.2022 17:55:08</t>
  </si>
  <si>
    <t>07.05.2022 18:32:46</t>
  </si>
  <si>
    <t>TR-1/43 45-83-M00043_ÖZEL M01_2096939</t>
  </si>
  <si>
    <t>07.05.2022 17:54:27</t>
  </si>
  <si>
    <t>07.05.2022 18:45:50</t>
  </si>
  <si>
    <t>YABACI KÖYÜ TR-1 45-86-M00187_B_56404857_56404857</t>
  </si>
  <si>
    <t>07.05.2022 17:58:49</t>
  </si>
  <si>
    <t>07.05.2022 19:11:37</t>
  </si>
  <si>
    <t>Plansız Kesinti / Müdahale</t>
  </si>
  <si>
    <t>07.05.2022 17:55:27</t>
  </si>
  <si>
    <t>07.05.2022 19:09:17</t>
  </si>
  <si>
    <t>HALİTPAŞA TR-10 45-80-M00081_A_56385460_56385460</t>
  </si>
  <si>
    <t>07.05.2022 17:55:20</t>
  </si>
  <si>
    <t>07.05.2022 19:06:37</t>
  </si>
  <si>
    <t>M-1452 35-09-M01452_97587723_97587723</t>
  </si>
  <si>
    <t>07.05.2022 18:01:51</t>
  </si>
  <si>
    <t>07.05.2022 18:43:36</t>
  </si>
  <si>
    <t>M-3076(YATIRIM REZERVE) 35-02-M03076_A_56363793_56363793</t>
  </si>
  <si>
    <t>07.05.2022 18:03:58</t>
  </si>
  <si>
    <t>07.05.2022 18:31:32</t>
  </si>
  <si>
    <t>YEŞİLKENT SİTESİ 35-30-M00301_C B1b_42777886</t>
  </si>
  <si>
    <t>07.05.2022 18:14:40</t>
  </si>
  <si>
    <t>07.05.2022 20:02:20</t>
  </si>
  <si>
    <t>ARMUTLU DM-2/TR-34 35-27-L00347_913342135_913342135</t>
  </si>
  <si>
    <t>07.05.2022 18:15:35</t>
  </si>
  <si>
    <t>07.05.2022 19:51:00</t>
  </si>
  <si>
    <t>K-3586 35-01-K03586_35-01-K03586_2369124</t>
  </si>
  <si>
    <t>07.05.2022 18:23:20</t>
  </si>
  <si>
    <t>07.05.2022 18:58:23</t>
  </si>
  <si>
    <t>NARINCALIPITRAK TR-2 45-77-L00093_945512715_945512715</t>
  </si>
  <si>
    <t>07.05.2022 18:20:16</t>
  </si>
  <si>
    <t>07.05.2022 18:59:04</t>
  </si>
  <si>
    <t>KARAOĞLANLI TR-4 45-71-M00093_953211970_953211970</t>
  </si>
  <si>
    <t>07.05.2022 18:34:48</t>
  </si>
  <si>
    <t>07.05.2022 23:16:50</t>
  </si>
  <si>
    <t>TR-1/48 45-72-M00048_956481257_956481257</t>
  </si>
  <si>
    <t>07.05.2022 18:30:44</t>
  </si>
  <si>
    <t>07.05.2022 20:49:47</t>
  </si>
  <si>
    <t>YENİ FOÇA TR-27 35-23-M00027_42096187_56365772_56365772</t>
  </si>
  <si>
    <t>07.05.2022 18:41:34</t>
  </si>
  <si>
    <t>07.05.2022 19:12:05</t>
  </si>
  <si>
    <t>M-3562(YATIRIM REZERVE) 35-02-M03562_C_56364107_56364107</t>
  </si>
  <si>
    <t>07.05.2022 19:00:15</t>
  </si>
  <si>
    <t>07.05.2022 19:45:56</t>
  </si>
  <si>
    <t>L-393 YENİ OKUL 35-18-L00393_950448603_950448603</t>
  </si>
  <si>
    <t>07.05.2022 18:47:41</t>
  </si>
  <si>
    <t>07.05.2022 21:45:21</t>
  </si>
  <si>
    <t>ARSLANLAR TM 35-26-A00004_KÖYLER-1 L42_2305571</t>
  </si>
  <si>
    <t>07.05.2022 19:17:10</t>
  </si>
  <si>
    <t>07.05.2022 19:18:59</t>
  </si>
  <si>
    <t>MORDOĞAN TR-1 35-21-L00201_953356837_953356837</t>
  </si>
  <si>
    <t>07.05.2022 19:27:36</t>
  </si>
  <si>
    <t>07.05.2022 22:15:52</t>
  </si>
  <si>
    <t>AHMETLİ TR-29 45-84-L00029_C_56387529_56387529</t>
  </si>
  <si>
    <t>07.05.2022 19:40:56</t>
  </si>
  <si>
    <t>07.05.2022 23:35:54</t>
  </si>
  <si>
    <t>MENDERES DM-2/TR-1 35-22-M00300_DM-1/TR-1 M04_2095184</t>
  </si>
  <si>
    <t>07.05.2022 19:48:36</t>
  </si>
  <si>
    <t>07.05.2022 20:22:25</t>
  </si>
  <si>
    <t>DM02/TR16 ÖĞRETMEN EVİ YANI 45-73-M00019_C c2_45157790</t>
  </si>
  <si>
    <t>07.05.2022 19:43:42</t>
  </si>
  <si>
    <t>07.05.2022 20:53:35</t>
  </si>
  <si>
    <t>07.05.2022 19:57:42</t>
  </si>
  <si>
    <t>07.05.2022 20:36:35</t>
  </si>
  <si>
    <t>HAYKIRAN TR-2 35-28-M00201_953386818_953386818</t>
  </si>
  <si>
    <t>07.05.2022 19:38:16</t>
  </si>
  <si>
    <t>07.05.2022 22:34:53</t>
  </si>
  <si>
    <t>KİLLİK TR-4 45-73-M00345_45-73-M00345_2353303</t>
  </si>
  <si>
    <t>07.05.2022 20:03:42</t>
  </si>
  <si>
    <t>07.05.2022 21:27:31</t>
  </si>
  <si>
    <t>PAŞAKÖY TR-6 45-80-M00168_956564221_956564221</t>
  </si>
  <si>
    <t>07.05.2022 20:06:34</t>
  </si>
  <si>
    <t>07.05.2022 21:48:54</t>
  </si>
  <si>
    <t>DOĞANCI TR-3 35-31-L00336_47796980_56352958_56352958</t>
  </si>
  <si>
    <t>07.05.2022 20:19:10</t>
  </si>
  <si>
    <t>07.05.2022 21:29:11</t>
  </si>
  <si>
    <t>ÇIPLAK KÖK 35-29-M00126_YENİÇİFTLİK ENH M09_72189968</t>
  </si>
  <si>
    <t>07.05.2022 20:31:13</t>
  </si>
  <si>
    <t>07.05.2022 21:59:00</t>
  </si>
  <si>
    <t>HALİTPAŞA TR-10 45-80-M00081_956541641_956541641</t>
  </si>
  <si>
    <t>07.05.2022 20:29:58</t>
  </si>
  <si>
    <t>07.05.2022 22:31:02</t>
  </si>
  <si>
    <t>BURUNCUK TR-6 35-20-L00304_7524172_56377998_56377998</t>
  </si>
  <si>
    <t>07.05.2022 20:32:02</t>
  </si>
  <si>
    <t>07.05.2022 21:26:05</t>
  </si>
  <si>
    <t>KAYACIK YANIKDAĞ TR-3 45-75-M00200_945614283_945614283</t>
  </si>
  <si>
    <t>07.05.2022 20:37:35</t>
  </si>
  <si>
    <t>07.05.2022 22:11:25</t>
  </si>
  <si>
    <t>K-1873 35-09-K01873_97800931_97800931</t>
  </si>
  <si>
    <t>07.05.2022 20:38:56</t>
  </si>
  <si>
    <t>07.05.2022 21:12:07</t>
  </si>
  <si>
    <t>SİYEKLİ KÖK 45-71-M00185_DAĞYENİCE M07_72256931</t>
  </si>
  <si>
    <t>08.05.2022 12:07:17</t>
  </si>
  <si>
    <t>08.05.2022 15:03:47</t>
  </si>
  <si>
    <t>DM-2/43 35-26-M01149_95001348270_95001348270</t>
  </si>
  <si>
    <t>08.05.2022 12:45:35</t>
  </si>
  <si>
    <t>08.05.2022 15:58:10</t>
  </si>
  <si>
    <t>DM-5/10 35-26-M00805_956629697_956629697</t>
  </si>
  <si>
    <t>08.05.2022 12:46:45</t>
  </si>
  <si>
    <t>08.05.2022 20:32:47</t>
  </si>
  <si>
    <t>HARMANDALI TR-1 45-72-L00768_956522661_956522661</t>
  </si>
  <si>
    <t>08.05.2022 12:49:26</t>
  </si>
  <si>
    <t>08.05.2022 15:37:16</t>
  </si>
  <si>
    <t>HÜSEYİN ÇETİNKAYA SULAMA GRUBU 35-29-M00368_A_56369189_56369189</t>
  </si>
  <si>
    <t>08.05.2022 12:43:29</t>
  </si>
  <si>
    <t>08.05.2022 15:11:49</t>
  </si>
  <si>
    <t>TR-13 35-19-L00013_956692039_956692039</t>
  </si>
  <si>
    <t>08.05.2022 13:13:44</t>
  </si>
  <si>
    <t>08.05.2022 14:45:13</t>
  </si>
  <si>
    <t>BENLİELİ TR-1 45-75-M00162_A_56363778_56363778</t>
  </si>
  <si>
    <t>08.05.2022 13:33:12</t>
  </si>
  <si>
    <t>08.05.2022 15:23:50</t>
  </si>
  <si>
    <t>SOMA TR-27 45-82-M00027_945523536_945523536</t>
  </si>
  <si>
    <t>08.05.2022 13:51:41</t>
  </si>
  <si>
    <t>08.05.2022 14:40:49</t>
  </si>
  <si>
    <t>TİRE İM-DM-1 35-29-A00001_DM-1/66 M04_2312230</t>
  </si>
  <si>
    <t>08.05.2022 14:06:06</t>
  </si>
  <si>
    <t>08.05.2022 15:18:05</t>
  </si>
  <si>
    <t>SANEM KÖK 35-26-M00704_EHS HURDACILIK M06_65955282</t>
  </si>
  <si>
    <t>08.05.2022 14:00:20</t>
  </si>
  <si>
    <t>08.05.2022 14:55:34</t>
  </si>
  <si>
    <t>TOKMAKLI KÖK 45-86-M00047_TOKMAKLI M05_72227762</t>
  </si>
  <si>
    <t>08.05.2022 13:57:17</t>
  </si>
  <si>
    <t>08.05.2022 15:01:01</t>
  </si>
  <si>
    <t>M-1054 35-02-M01054_35-02-M01054_2363717</t>
  </si>
  <si>
    <t>08.05.2022 14:10:00</t>
  </si>
  <si>
    <t>08.05.2022 15:54:31</t>
  </si>
  <si>
    <t>YENİ ŞAKRAN TR-6 35-17-M00206__56374655_56374655</t>
  </si>
  <si>
    <t>08.05.2022 14:22:03</t>
  </si>
  <si>
    <t>08.05.2022 16:15:13</t>
  </si>
  <si>
    <t>BOZKÖY-1 35-26-M00480_DIREK TIPI TRAFO HUCRESI H01_2039666</t>
  </si>
  <si>
    <t>08.05.2022 14:17:32</t>
  </si>
  <si>
    <t>08.05.2022 14:59:00</t>
  </si>
  <si>
    <t>TÜRKMENKÖY TR-1 45-73-M00327_A_56394671_56394671</t>
  </si>
  <si>
    <t>08.05.2022 14:50:38</t>
  </si>
  <si>
    <t>08.05.2022 15:20:21</t>
  </si>
  <si>
    <t>ALAŞARLI M.ÇETİN GRUBU TR-3 35-15-L00221_950408279_950408279</t>
  </si>
  <si>
    <t>08.05.2022 14:54:03</t>
  </si>
  <si>
    <t>08.05.2022 16:16:04</t>
  </si>
  <si>
    <t>K-2814 35-04-K02814_99761673_99761673</t>
  </si>
  <si>
    <t>08.05.2022 14:56:47</t>
  </si>
  <si>
    <t>08.05.2022 17:53:47</t>
  </si>
  <si>
    <t>K-2587 35-04-K02587_35-04-K02587_2370800</t>
  </si>
  <si>
    <t>08.05.2022 15:08:41</t>
  </si>
  <si>
    <t>08.05.2022 16:31:04</t>
  </si>
  <si>
    <t>SARIKAYA MERKEZ TR-1 35-32-L00063_946409817_946409817</t>
  </si>
  <si>
    <t>08.05.2022 15:19:18</t>
  </si>
  <si>
    <t>08.05.2022 17:06:17</t>
  </si>
  <si>
    <t>OĞLANANASI TR-2 35-22-M00255_95001338058_95001338058</t>
  </si>
  <si>
    <t>08.05.2022 15:36:19</t>
  </si>
  <si>
    <t>08.05.2022 17:30:38</t>
  </si>
  <si>
    <t>KOYUNDERE DM 35-28-M00165_KOYUNDERE TR-5 M04_66524414</t>
  </si>
  <si>
    <t>08.05.2022 15:51:44</t>
  </si>
  <si>
    <t>08.05.2022 16:30:12</t>
  </si>
  <si>
    <t>PERLİT KÖK 35-22-M00094_YENİKÖY TR-1/TR-2/TR-3 M02_72139643</t>
  </si>
  <si>
    <t>08.05.2022 15:57:57</t>
  </si>
  <si>
    <t>08.05.2022 16:53:37</t>
  </si>
  <si>
    <t>ARMUTLU TR-22 35-27-M00616_B_56383586_56383586</t>
  </si>
  <si>
    <t>08.05.2022 16:05:30</t>
  </si>
  <si>
    <t>08.05.2022 17:35:28</t>
  </si>
  <si>
    <t>GÜNYAKA TR-3 45-79-M00478_A_56400531_56400531</t>
  </si>
  <si>
    <t>08.05.2022 16:13:29</t>
  </si>
  <si>
    <t>08.05.2022 17:58:15</t>
  </si>
  <si>
    <t>TİRE TR-4 35-29-L00004_950336777_950336777</t>
  </si>
  <si>
    <t>08.05.2022 16:16:18</t>
  </si>
  <si>
    <t>08.05.2022 17:15:25</t>
  </si>
  <si>
    <t>08.05.2022 16:17:25</t>
  </si>
  <si>
    <t>08.05.2022 17:27:20</t>
  </si>
  <si>
    <t>FAHRİ ÇAPUN SULAMA GRB 35-20-L00176_955211106_955211106</t>
  </si>
  <si>
    <t>08.05.2022 16:33:28</t>
  </si>
  <si>
    <t>08.05.2022 19:40:20</t>
  </si>
  <si>
    <t>CEVİZALAN TR-3 35-15-L01018_DIREK TIPI TRAFO HUCRESI H01_2041280</t>
  </si>
  <si>
    <t>08.05.2022 16:34:33</t>
  </si>
  <si>
    <t>08.05.2022 19:17:04</t>
  </si>
  <si>
    <t>ELDELEK-5(BEKİR KURT) TARIMSAL SULAMA 45-78-M00442_45-78-M00442_2364643</t>
  </si>
  <si>
    <t>08.05.2022 16:38:43</t>
  </si>
  <si>
    <t>08.05.2022 17:20:27</t>
  </si>
  <si>
    <t>BAYINDIR İM 35-20-A00001_ŞEHİR-3 L05_2058786</t>
  </si>
  <si>
    <t>08.05.2022 16:42:37</t>
  </si>
  <si>
    <t>08.05.2022 17:36:00</t>
  </si>
  <si>
    <t>SOMA TR-12 45-82-M00012_TR-12/3 M04_83334002</t>
  </si>
  <si>
    <t>08.05.2022 16:47:24</t>
  </si>
  <si>
    <t>08.05.2022 19:49:05</t>
  </si>
  <si>
    <t>KİLLİK TR-9 45-73-M00846_945646649_945646649</t>
  </si>
  <si>
    <t>08.05.2022 16:55:36</t>
  </si>
  <si>
    <t>08.05.2022 18:35:28</t>
  </si>
  <si>
    <t>KESİKKÖY DM 35-28-M00309_BURUNCUK M08_2323291</t>
  </si>
  <si>
    <t>08.05.2022 16:48:54</t>
  </si>
  <si>
    <t>08.05.2022 18:17:58</t>
  </si>
  <si>
    <t>K-3956 35-03-K03956_D D1_5906587</t>
  </si>
  <si>
    <t>08.05.2022 17:17:50</t>
  </si>
  <si>
    <t>09.05.2022 02:09:33</t>
  </si>
  <si>
    <t>MER TAŞ MERMER ÖZEL TR 35-26-M00478Ö_DIREK TIPI TRAFO HUCRESI H01_2036917</t>
  </si>
  <si>
    <t>08.05.2022 17:19:37</t>
  </si>
  <si>
    <t>08.05.2022 17:58:00</t>
  </si>
  <si>
    <t>SOMA DM-1 45-82-M00050_SOMA GIS TM DM-1 FİDER-2 GİRİŞ M15_60207429</t>
  </si>
  <si>
    <t>08.05.2022 17:27:00</t>
  </si>
  <si>
    <t>08.05.2022 17:42:00</t>
  </si>
  <si>
    <t>YENİ ŞAKRAN TR-6 35-17-M00206__65503823_65503823</t>
  </si>
  <si>
    <t>08.05.2022 17:38:12</t>
  </si>
  <si>
    <t>08.05.2022 18:33:08</t>
  </si>
  <si>
    <t>A.KARADİŞ TARIMSAL GRUP SULAMA 35-32-L00021__82887190_82887190</t>
  </si>
  <si>
    <t>08.05.2022 18:00:22</t>
  </si>
  <si>
    <t>08.05.2022 19:08:50</t>
  </si>
  <si>
    <t>K-3593 35-01-K03593_35-01-K03593_2359777</t>
  </si>
  <si>
    <t>08.05.2022 18:03:47</t>
  </si>
  <si>
    <t>08.05.2022 19:19:50</t>
  </si>
  <si>
    <t>YENİKÖY TR-4 45-71-M00125_YENİKÖY TR-3 M03_72244248</t>
  </si>
  <si>
    <t>08.05.2022 18:32:29</t>
  </si>
  <si>
    <t>08.05.2022 21:14:38</t>
  </si>
  <si>
    <t>08.05.2022 18:48:16</t>
  </si>
  <si>
    <t>08.05.2022 20:29:34</t>
  </si>
  <si>
    <t>ORHANLI ORTA M-90 35-14-M00090_DIREK TIPI TRAFO HUCRESI H01_2125447</t>
  </si>
  <si>
    <t>08.05.2022 18:44:43</t>
  </si>
  <si>
    <t>08.05.2022 19:47:03</t>
  </si>
  <si>
    <t>MENDERES DM-2/TR-1 35-22-M00300_PERLİT M18_2328467</t>
  </si>
  <si>
    <t>08.05.2022 18:50:00</t>
  </si>
  <si>
    <t>08.05.2022 19:15:06</t>
  </si>
  <si>
    <t>BİRGİ DM 35-15-L01013_CEVİZALAN L05_67562292</t>
  </si>
  <si>
    <t>08.05.2022 18:55:27</t>
  </si>
  <si>
    <t>08.05.2022 18:59:00</t>
  </si>
  <si>
    <t>K-4451 35-02-K04451_C C2B_5815131</t>
  </si>
  <si>
    <t>08.05.2022 18:56:52</t>
  </si>
  <si>
    <t>08.05.2022 20:31:09</t>
  </si>
  <si>
    <t>TR-12/4 45-82-M00088_TR-12/3 M02_72200647</t>
  </si>
  <si>
    <t>08.05.2022 18:44:16</t>
  </si>
  <si>
    <t>08.05.2022 19:38:39</t>
  </si>
  <si>
    <t>K-3592 35-01-K03592_911408252_911408252</t>
  </si>
  <si>
    <t>08.05.2022 18:57:46</t>
  </si>
  <si>
    <t>08.05.2022 20:09:46</t>
  </si>
  <si>
    <t>DELEMENLER BAHÇEARASI TR-1 45-73-M00670_A_56390297_56390297</t>
  </si>
  <si>
    <t>08.05.2022 19:06:23</t>
  </si>
  <si>
    <t>08.05.2022 21:08:17</t>
  </si>
  <si>
    <t>TR-12 35-22-M00012_DIREK TIPI TRAFO HUCRESI H01_2125072</t>
  </si>
  <si>
    <t>08.05.2022 19:18:40</t>
  </si>
  <si>
    <t>08.05.2022 21:36:04</t>
  </si>
  <si>
    <t>YENİKÖY TR-1 45-73-M00252_945668535_945668535</t>
  </si>
  <si>
    <t>08.05.2022 19:23:52</t>
  </si>
  <si>
    <t>08.05.2022 21:20:31</t>
  </si>
  <si>
    <t>SARUHANLI TR-17/1 45-80-M03029_95000020928_95000020928</t>
  </si>
  <si>
    <t>08.05.2022 19:24:00</t>
  </si>
  <si>
    <t>08.05.2022 20:42:35</t>
  </si>
  <si>
    <t>ULUCAK TM 35-28-A00002_KOYUNDERE M13_2313760</t>
  </si>
  <si>
    <t>08.05.2022 19:26:47</t>
  </si>
  <si>
    <t>08.05.2022 20:58:29</t>
  </si>
  <si>
    <t>YENMİŞ KÖK 35-27-M00366_GÜVENİKSAN-ÇAMBEL 2 M01_72163711</t>
  </si>
  <si>
    <t>08.05.2022 19:40:05</t>
  </si>
  <si>
    <t>08.05.2022 20:47:32</t>
  </si>
  <si>
    <t>KULALI KÖYÜ TR-1 45-86-M00167_A_56400429_56400429</t>
  </si>
  <si>
    <t>08.05.2022 19:35:06</t>
  </si>
  <si>
    <t>08.05.2022 20:03:27</t>
  </si>
  <si>
    <t>08.05.2022 19:49:25</t>
  </si>
  <si>
    <t>08.05.2022 20:21:18</t>
  </si>
  <si>
    <t>UZUNHASANLAR TR-1 35-17-M00471_950300669_950300669</t>
  </si>
  <si>
    <t>08.05.2022 19:45:57</t>
  </si>
  <si>
    <t>08.05.2022 21:53:02</t>
  </si>
  <si>
    <t>ALAŞEHİR TR-72 45-73-M00072_A_56405040_56405040</t>
  </si>
  <si>
    <t>08.05.2022 20:21:42</t>
  </si>
  <si>
    <t>08.05.2022 21:53:21</t>
  </si>
  <si>
    <t>MENDERES DM-2/TR-1 35-22-M00300_PERLİT M18_2095706</t>
  </si>
  <si>
    <t>08.05.2022 20:26:55</t>
  </si>
  <si>
    <t>08.05.2022 20:46:12</t>
  </si>
  <si>
    <t>K-1764 35-01-K01764_910772147_910772147</t>
  </si>
  <si>
    <t>08.05.2022 20:23:49</t>
  </si>
  <si>
    <t>08.05.2022 22:02:19</t>
  </si>
  <si>
    <t>GERELİ KÖYÜ ALİ BOZKAN SULAMA GRB TR-11 35-15-M00312_C_56368250_56368250</t>
  </si>
  <si>
    <t>08.05.2022 20:35:18</t>
  </si>
  <si>
    <t>08.05.2022 23:01:57</t>
  </si>
  <si>
    <t>L-97 35-18-L00097_950440052_950440052</t>
  </si>
  <si>
    <t>08.05.2022 20:40:05</t>
  </si>
  <si>
    <t>08.05.2022 22:10:22</t>
  </si>
  <si>
    <t>TR-133 35-15-M00133_35-15-M00133_66715293</t>
  </si>
  <si>
    <t>08.05.2022 20:50:37</t>
  </si>
  <si>
    <t>08.05.2022 22:33:59</t>
  </si>
  <si>
    <t>TEKELİ TR-6 35-22-M00236_955254989_955254989</t>
  </si>
  <si>
    <t>08.05.2022 21:24:04</t>
  </si>
  <si>
    <t>08.05.2022 22:30:21</t>
  </si>
  <si>
    <t>SİYEKLİ KÖK 45-71-M00185_DAĞYENİCE M07_72256926</t>
  </si>
  <si>
    <t>08.05.2022 22:19:49</t>
  </si>
  <si>
    <t>08.05.2022 23:11:00</t>
  </si>
  <si>
    <t>SALİHLERALTI TANSAŞ KÖK 35-30-M00670_GÜLKENT-4 M02_72071642</t>
  </si>
  <si>
    <t>08.05.2022 22:15:25</t>
  </si>
  <si>
    <t>08.05.2022 22:59:32</t>
  </si>
  <si>
    <t>DM-2/16 (BİM KARŞISI) 45-71-M00112_953194314_953194314</t>
  </si>
  <si>
    <t>08.05.2022 22:31:19</t>
  </si>
  <si>
    <t>08.05.2022 23:20:10</t>
  </si>
  <si>
    <t>GÜLBAHÇE TR-8 35-19-L00268_B_56376343_56376343</t>
  </si>
  <si>
    <t>08.05.2022 22:38:36</t>
  </si>
  <si>
    <t>08.05.2022 23:45:09</t>
  </si>
  <si>
    <t>DM-3/TR-30 35-26-M01632_95000522703_95000522703</t>
  </si>
  <si>
    <t>08.05.2022 22:53:26</t>
  </si>
  <si>
    <t>08.05.2022 23:32:16</t>
  </si>
  <si>
    <t>L-53 İLHİSAR 35-14-L00053_7044626_60984957_60984957</t>
  </si>
  <si>
    <t>08.05.2022 22:59:19</t>
  </si>
  <si>
    <t>09.05.2022 01:17:03</t>
  </si>
  <si>
    <t>A.KARADİŞ TARIMSAL GRUP SULAMA 35-32-L00021__82887191_82887191</t>
  </si>
  <si>
    <t>08.05.2022 23:10:00</t>
  </si>
  <si>
    <t>08.05.2022 23:47:45</t>
  </si>
  <si>
    <t>PAŞAKÖY TR-4 45-80-M00166_B_56388170_56388170</t>
  </si>
  <si>
    <t>08.05.2022 23:39:05</t>
  </si>
  <si>
    <t>09.05.2022 00:27:13</t>
  </si>
  <si>
    <t>08.05.2022 23:54:48</t>
  </si>
  <si>
    <t>09.05.2022 00:22:00</t>
  </si>
  <si>
    <t>TR-55 KÖK 35-19-M00055_TR-77 KÖK M03_76783889</t>
  </si>
  <si>
    <t>09.05.2022 00:22:38</t>
  </si>
  <si>
    <t>09.05.2022 00:57:29</t>
  </si>
  <si>
    <t>KİRELLİ KÖK 35-29-L00809_TURGUT ASLAN L05_74719161</t>
  </si>
  <si>
    <t>09.05.2022 00:59:47</t>
  </si>
  <si>
    <t>09.05.2022 01:20:23</t>
  </si>
  <si>
    <t>K-1241 35-03-K01241_K-843 K03_41936402</t>
  </si>
  <si>
    <t>09.05.2022 01:59:02</t>
  </si>
  <si>
    <t>09.05.2022 02:10:00</t>
  </si>
  <si>
    <t>ÖZGÖRKEY KÖK 35-26-M00256_UÇAK TEKSTİL M04_65969692</t>
  </si>
  <si>
    <t>09.05.2022 02:43:06</t>
  </si>
  <si>
    <t>09.05.2022 03:15:15</t>
  </si>
  <si>
    <t>KARABAĞLAR TM 35-01-A00012_TR-C K35_2310507</t>
  </si>
  <si>
    <t>09.05.2022 03:00:00</t>
  </si>
  <si>
    <t>09.05.2022 03:09:51</t>
  </si>
  <si>
    <t>OĞLANANASI TR-5 KÖK 35-22-M00092_OĞLANANASI TR-2/TR-3/TR-4/TR-6 M03_72111089</t>
  </si>
  <si>
    <t>09.05.2022 05:31:13</t>
  </si>
  <si>
    <t>09.05.2022 06:31:16</t>
  </si>
  <si>
    <t>KUŞÇULAR DM 35-19-M00461_KUŞÇULAR DM-2 M03_47230053</t>
  </si>
  <si>
    <t>09.05.2022 05:46:17</t>
  </si>
  <si>
    <t>09.05.2022 06:20:42</t>
  </si>
  <si>
    <t>ÇAMÖNÜ TR-1 35-22-M00165_DIREK TIPI TRAFO HUCRESI H01_2126248</t>
  </si>
  <si>
    <t>09.05.2022 07:18:07</t>
  </si>
  <si>
    <t>09.05.2022 09:25:52</t>
  </si>
  <si>
    <t>AKHİSAR İM 45-72-A00001_CAMÖNÜ L03_2308693</t>
  </si>
  <si>
    <t>09.05.2022 07:32:21</t>
  </si>
  <si>
    <t>09.05.2022 07:56:05</t>
  </si>
  <si>
    <t>LATİF ÖZKUL ÖZEL TR 35-15-L00696Ö_35-15-L00696Ö_2373681</t>
  </si>
  <si>
    <t>09.05.2022 07:44:17</t>
  </si>
  <si>
    <t>09.05.2022 08:31:49</t>
  </si>
  <si>
    <t>ERGÜN AS SULAMA GRUBU 35-29-L00296_A_56406503_56406503</t>
  </si>
  <si>
    <t>09.05.2022 07:45:55</t>
  </si>
  <si>
    <t>09.05.2022 08:56:23</t>
  </si>
  <si>
    <t>KÜÇÜKAVULCUK DM 35-15-L00727_BÜYÜKAVLUCUK L03_72098512</t>
  </si>
  <si>
    <t>09.05.2022 07:44:47</t>
  </si>
  <si>
    <t>09.05.2022 09:01:59</t>
  </si>
  <si>
    <t>DM-1/4 35-18-L00579_950454338_950454338</t>
  </si>
  <si>
    <t>09.05.2022 07:46:34</t>
  </si>
  <si>
    <t>09.05.2022 11:30:07</t>
  </si>
  <si>
    <t>M-1431 35-02-M01431_910151028_910151028</t>
  </si>
  <si>
    <t>09.05.2022 08:10:32</t>
  </si>
  <si>
    <t>09.05.2022 11:19:08</t>
  </si>
  <si>
    <t>YENİFOÇA TR-38 35-23-M00038_DAHİLİ TRAFO M03_72307725</t>
  </si>
  <si>
    <t>09.05.2022 08:18:08</t>
  </si>
  <si>
    <t>09.05.2022 10:13:28</t>
  </si>
  <si>
    <t>M-13 35-02-M00013_M-320 M07_2333805</t>
  </si>
  <si>
    <t>09.05.2022 08:22:53</t>
  </si>
  <si>
    <t>09.05.2022 09:31:18</t>
  </si>
  <si>
    <t>TR-2/6-A 45-72-L00942_956499560_956499560</t>
  </si>
  <si>
    <t>09.05.2022 08:20:08</t>
  </si>
  <si>
    <t>09.05.2022 09:23:38</t>
  </si>
  <si>
    <t>TR-163 35-26-M01148_956618466_956618466</t>
  </si>
  <si>
    <t>09.05.2022 08:13:51</t>
  </si>
  <si>
    <t>09.05.2022 10:47:41</t>
  </si>
  <si>
    <t>NATURAL GAZ KÖK 35-26-M00276_ABALIOĞLU TAVUKÇULUK M02_65968726</t>
  </si>
  <si>
    <t>09.05.2022 08:08:45</t>
  </si>
  <si>
    <t>09.05.2022 09:32:27</t>
  </si>
  <si>
    <t>ÜÇPINAR TR-4 45-71-M01541_953217062_953217062</t>
  </si>
  <si>
    <t>09.05.2022 08:32:37</t>
  </si>
  <si>
    <t>09.05.2022 10:42:46</t>
  </si>
  <si>
    <t>K-3246 35-07-K03246_B_56383331_56383331</t>
  </si>
  <si>
    <t>09.05.2022 08:25:39</t>
  </si>
  <si>
    <t>09.05.2022 09:01:44</t>
  </si>
  <si>
    <t>BALABANLI KÖYÜ HÜSEYİN DEMİREL SULAMA GRB TR-8 35-15-M00317_35-15-M00317_79938159</t>
  </si>
  <si>
    <t>09.05.2022 08:55:03</t>
  </si>
  <si>
    <t>09.05.2022 12:55:54</t>
  </si>
  <si>
    <t>K-2864 35-01-K02864_K-763 K02_2064313</t>
  </si>
  <si>
    <t>09.05.2022 08:59:55</t>
  </si>
  <si>
    <t>09.05.2022 18:13:30</t>
  </si>
  <si>
    <t>GÜMÜLDÜR DM 35-25-M00100_DM-6/1 M15_2309328</t>
  </si>
  <si>
    <t>09.05.2022 09:00:59</t>
  </si>
  <si>
    <t>09.05.2022 17:53:00</t>
  </si>
  <si>
    <t>EŞREFPAŞA İM 35-01-A00002_DOĞANAY K16_2045367</t>
  </si>
  <si>
    <t>09.05.2022 09:02:00</t>
  </si>
  <si>
    <t>09.05.2022 09:03:57</t>
  </si>
  <si>
    <t>M-271 KARAKAYALAR DM 35-14-M00271__81570004_81570004</t>
  </si>
  <si>
    <t>09.05.2022 08:59:04</t>
  </si>
  <si>
    <t>09.05.2022 09:51:09</t>
  </si>
  <si>
    <t>MEHMET BOZKURT SULAMA GRUBU 35-29-M00357_953172119_953172119</t>
  </si>
  <si>
    <t>09.05.2022 08:59:08</t>
  </si>
  <si>
    <t>09.05.2022 11:25:51</t>
  </si>
  <si>
    <t>HAMİDİYE PALANKAYA TR-1 45-77-L00113_DIREK TIPI TRAFO HUCRESI H01_2056357</t>
  </si>
  <si>
    <t>09.05.2022 09:10:32</t>
  </si>
  <si>
    <t>09.05.2022 13:26:46</t>
  </si>
  <si>
    <t>SARUHANLI TR-3 45-80-M00003_956567850_956567850</t>
  </si>
  <si>
    <t>09.05.2022 09:12:40</t>
  </si>
  <si>
    <t>09.05.2022 11:38:32</t>
  </si>
  <si>
    <t>METAL İŞLERİ TR-12 KÖK 35-22-M00112_TAHTALIÇAY-OĞLANANASI DİZDARLAR SULAMA GRUBU M04_72106699</t>
  </si>
  <si>
    <t>09.05.2022 08:59:52</t>
  </si>
  <si>
    <t>09.05.2022 10:03:13</t>
  </si>
  <si>
    <t>09.05.2022 09:20:09</t>
  </si>
  <si>
    <t>09.05.2022 09:21:37</t>
  </si>
  <si>
    <t>YENİ ŞAKRAN TR-7 35-17-M00207_35-17-M00207_2362604</t>
  </si>
  <si>
    <t>09.05.2022 09:18:00</t>
  </si>
  <si>
    <t>09.05.2022 13:24:41</t>
  </si>
  <si>
    <t>K-278 35-01-K00278_910972026_910972026</t>
  </si>
  <si>
    <t>09.05.2022 09:22:01</t>
  </si>
  <si>
    <t>09.05.2022 10:45:03</t>
  </si>
  <si>
    <t>DEĞİRMENDERE DM 35-22-M00085_ÇAMÖNÜ - ATAKÖY M09_50066534</t>
  </si>
  <si>
    <t>09.05.2022 09:23:24</t>
  </si>
  <si>
    <t>09.05.2022 09:31:00</t>
  </si>
  <si>
    <t>YUSUFLU TR-1 35-20-L00227_955207296_955207296</t>
  </si>
  <si>
    <t>09.05.2022 09:24:16</t>
  </si>
  <si>
    <t>09.05.2022 11:19:56</t>
  </si>
  <si>
    <t>M-1265 35-04-M01265_912696046_912696046</t>
  </si>
  <si>
    <t>09.05.2022 09:28:07</t>
  </si>
  <si>
    <t>09.05.2022 10:48:58</t>
  </si>
  <si>
    <t>BEYOBA TR-12 45-72-M00414_TR-10 M01_2331533</t>
  </si>
  <si>
    <t>09.05.2022 09:29:27</t>
  </si>
  <si>
    <t>09.05.2022 10:17:40</t>
  </si>
  <si>
    <t>K-3643 35-08-K03643__72372912_72372912</t>
  </si>
  <si>
    <t>09.05.2022 09:43:45</t>
  </si>
  <si>
    <t>09.05.2022 11:32:35</t>
  </si>
  <si>
    <t>PAYAMLI M-1 KÖK 35-25-M00175_GÜMÜLDÜR DM(SEFERİHİSAR HATTI) M06_72056738</t>
  </si>
  <si>
    <t>09.05.2022 09:49:47</t>
  </si>
  <si>
    <t>09.05.2022 13:43:05</t>
  </si>
  <si>
    <t>PELİTALAN TR-2 45-71-M01571_953205687_953205687</t>
  </si>
  <si>
    <t>09.05.2022 09:42:28</t>
  </si>
  <si>
    <t>09.05.2022 12:09:23</t>
  </si>
  <si>
    <t>BALIKLIOVA TR-3 35-19-L00324_956674663_956674663</t>
  </si>
  <si>
    <t>09.05.2022 09:32:43</t>
  </si>
  <si>
    <t>09.05.2022 13:12:27</t>
  </si>
  <si>
    <t>09.05.2022 09:58:19</t>
  </si>
  <si>
    <t>09.05.2022 11:27:07</t>
  </si>
  <si>
    <t>M-3090 35-09-M03090_99392764_99392764</t>
  </si>
  <si>
    <t>09.05.2022 10:06:03</t>
  </si>
  <si>
    <t>09.05.2022 12:31:39</t>
  </si>
  <si>
    <t>YENİ ŞAKRAN TR-8 35-17-M00208_35-17-M00208_2362001</t>
  </si>
  <si>
    <t>09.05.2022 10:11:53</t>
  </si>
  <si>
    <t>09.05.2022 15:45:57</t>
  </si>
  <si>
    <t>L-259 35-14-L00259_956634609_956634609</t>
  </si>
  <si>
    <t>09.05.2022 10:08:32</t>
  </si>
  <si>
    <t>09.05.2022 12:08:49</t>
  </si>
  <si>
    <t>ÖRENLİ TR-1 35-16-M00075_35-16-M00075_2350603</t>
  </si>
  <si>
    <t>09.05.2022 10:16:34</t>
  </si>
  <si>
    <t>09.05.2022 17:02:35</t>
  </si>
  <si>
    <t>L-308 35-18-L00308_950447475_950447475</t>
  </si>
  <si>
    <t>09.05.2022 10:14:06</t>
  </si>
  <si>
    <t>09.05.2022 11:00:55</t>
  </si>
  <si>
    <t>M-1335 KAYADİBİ KÖK 35-02-M01335_M-676 GİRİŞ M04_2333769</t>
  </si>
  <si>
    <t>09.05.2022 10:22:50</t>
  </si>
  <si>
    <t>09.05.2022 10:43:30</t>
  </si>
  <si>
    <t>HALIKÖY OVACIK MAH. TR-3 35-32-L00124_A_56369093_56369093</t>
  </si>
  <si>
    <t>09.05.2022 10:23:47</t>
  </si>
  <si>
    <t>09.05.2022 12:42:20</t>
  </si>
  <si>
    <t>YENİ ŞAKRAN TR-6 35-17-M00206_950312872_950312872</t>
  </si>
  <si>
    <t>09.05.2022 10:29:42</t>
  </si>
  <si>
    <t>09.05.2022 11:16:09</t>
  </si>
  <si>
    <t>DURMUŞ SAYGILI SULAMA GRUBU 35-29-L00718_A_56360439_56360439</t>
  </si>
  <si>
    <t>09.05.2022 10:26:30</t>
  </si>
  <si>
    <t>09.05.2022 12:08:30</t>
  </si>
  <si>
    <t>ARTICAK TR-3 35-15-L00346_B_56354077_56354077</t>
  </si>
  <si>
    <t>09.05.2022 10:24:23</t>
  </si>
  <si>
    <t>09.05.2022 12:35:00</t>
  </si>
  <si>
    <t>TR-96 35-16-L00096_C C1_47566010</t>
  </si>
  <si>
    <t>09.05.2022 10:38:11</t>
  </si>
  <si>
    <t>09.05.2022 11:53:43</t>
  </si>
  <si>
    <t>09.05.2022 10:37:36</t>
  </si>
  <si>
    <t>09.05.2022 14:09:23</t>
  </si>
  <si>
    <t>09.05.2022 10:37:46</t>
  </si>
  <si>
    <t>09.05.2022 11:36:34</t>
  </si>
  <si>
    <t>L-200 35-18-L00200_950466941_950466941</t>
  </si>
  <si>
    <t>09.05.2022 10:50:25</t>
  </si>
  <si>
    <t>09.05.2022 12:55:17</t>
  </si>
  <si>
    <t>L-45 JANDARMA SİTESİ 35-14-L00045_954921922_954921922</t>
  </si>
  <si>
    <t>09.05.2022 10:52:01</t>
  </si>
  <si>
    <t>09.05.2022 17:53:34</t>
  </si>
  <si>
    <t>TR-66 35-30-L00066_955317331_955317331</t>
  </si>
  <si>
    <t>09.05.2022 10:54:13</t>
  </si>
  <si>
    <t>09.05.2022 12:08:33</t>
  </si>
  <si>
    <t>YUKARI KARABURÇ TR-11 35-31-L00269_47942333_56362065_56362065</t>
  </si>
  <si>
    <t>09.05.2022 10:59:20</t>
  </si>
  <si>
    <t>09.05.2022 17:22:16</t>
  </si>
  <si>
    <t>M-251 35-09-M00251_M-252 M03_47547384</t>
  </si>
  <si>
    <t>09.05.2022 11:04:11</t>
  </si>
  <si>
    <t>09.05.2022 11:23:15</t>
  </si>
  <si>
    <t>TR-251 35-19-L00251_956667420_956667420</t>
  </si>
  <si>
    <t>09.05.2022 11:11:33</t>
  </si>
  <si>
    <t>09.05.2022 13:10:37</t>
  </si>
  <si>
    <t>ALİ KURUT SULAMA TR-4 45-71-M00852_DIREK TIPI TRAFO HUCRESI H01_2076915</t>
  </si>
  <si>
    <t>09.05.2022 11:20:51</t>
  </si>
  <si>
    <t>09.05.2022 14:28:41</t>
  </si>
  <si>
    <t>K-2 35-01-K00002_911723971_911723971</t>
  </si>
  <si>
    <t>09.05.2022 11:27:58</t>
  </si>
  <si>
    <t>09.05.2022 12:41:37</t>
  </si>
  <si>
    <t>ADALA TR-8 45-78-M00293_953282492_953282492</t>
  </si>
  <si>
    <t>09.05.2022 11:39:30</t>
  </si>
  <si>
    <t>09.05.2022 13:31:38</t>
  </si>
  <si>
    <t>M-2091 35-09-M02091__72410515_72410515</t>
  </si>
  <si>
    <t>09.05.2022 11:34:47</t>
  </si>
  <si>
    <t>09.05.2022 14:52:30</t>
  </si>
  <si>
    <t>TR-5 45-78-L00005_953248440_953248440</t>
  </si>
  <si>
    <t>09.05.2022 11:39:53</t>
  </si>
  <si>
    <t>09.05.2022 12:49:03</t>
  </si>
  <si>
    <t>PAYAMLI TR-1 35-10-L00056_912610700_912610700</t>
  </si>
  <si>
    <t>09.05.2022 11:42:04</t>
  </si>
  <si>
    <t>09.05.2022 13:03:05</t>
  </si>
  <si>
    <t>EĞERCİ TR-1 35-26-L00167_95000489009_95000489009</t>
  </si>
  <si>
    <t>09.05.2022 11:40:56</t>
  </si>
  <si>
    <t>09.05.2022 14:41:36</t>
  </si>
  <si>
    <t>M-147 SAKIZLIKOY 35-18-M00147_95001270752_95001270752</t>
  </si>
  <si>
    <t>09.05.2022 11:48:08</t>
  </si>
  <si>
    <t>09.05.2022 14:27:36</t>
  </si>
  <si>
    <t>BALABANLI NİHAT KUZUM SULAMA GRB TR-9 35-15-M00341_950403457_950403457</t>
  </si>
  <si>
    <t>09.05.2022 11:48:36</t>
  </si>
  <si>
    <t>09.05.2022 16:31:32</t>
  </si>
  <si>
    <t>MORDOĞAN TR-24 35-21-L00210_50054632 B1_50054802</t>
  </si>
  <si>
    <t>09.05.2022 11:55:11</t>
  </si>
  <si>
    <t>09.05.2022 15:00:09</t>
  </si>
  <si>
    <t>EMİNBEY OSMANBEY MAHALLESİ TR-1 45-78-M00869_DIREK TIPI TRAFO HUCRESI H01_2105628</t>
  </si>
  <si>
    <t>09.05.2022 11:59:24</t>
  </si>
  <si>
    <t>09.05.2022 14:31:25</t>
  </si>
  <si>
    <t>SELENDİ TR-19 45-81-M00019_945633547_945633547</t>
  </si>
  <si>
    <t>31.05.2022 16:58:38</t>
  </si>
  <si>
    <t>31.05.2022 18:54:19</t>
  </si>
  <si>
    <t>31.05.2022 12:22:20</t>
  </si>
  <si>
    <t>31.05.2022 15:00:36</t>
  </si>
  <si>
    <t>PINARLI KÖK 35-20-M00085_TR-1 M05_72358873</t>
  </si>
  <si>
    <t>31.05.2022 07:34:09</t>
  </si>
  <si>
    <t>31.05.2022 08:43:30</t>
  </si>
  <si>
    <t>DERBENT İM-DM 45-83-A00004_GÜNEY L03_2097295</t>
  </si>
  <si>
    <t>31.05.2022 06:28:35</t>
  </si>
  <si>
    <t>31.05.2022 06:30:45</t>
  </si>
  <si>
    <t>K-2356 35-10-K02356_TRAFO K04_47756074</t>
  </si>
  <si>
    <t>31.05.2022 11:09:02</t>
  </si>
  <si>
    <t>31.05.2022 19:38:34</t>
  </si>
  <si>
    <t>KARABEL KÖK(VİŞNELİ KÖK) 35-26-M01207_KARABEL RES M06_66051330</t>
  </si>
  <si>
    <t>31.05.2022 21:06:21</t>
  </si>
  <si>
    <t>31.05.2022 22:40:03</t>
  </si>
  <si>
    <t>ÇAMKÖY TOPRAK SULAMA TR-2 35-16-M00229_35-16-M00229_2363207</t>
  </si>
  <si>
    <t>31.05.2022 17:57:05</t>
  </si>
  <si>
    <t>31.05.2022 19:57:03</t>
  </si>
  <si>
    <t>BALABANLI DM 35-15-M00280_A_56398701_56398701</t>
  </si>
  <si>
    <t>31.05.2022 09:02:15</t>
  </si>
  <si>
    <t>31.05.2022 11:54:49</t>
  </si>
  <si>
    <t>TR-59 YELKENKAYA 35-19-L00059_956663611_956663611</t>
  </si>
  <si>
    <t>31.05.2022 14:42:56</t>
  </si>
  <si>
    <t>31.05.2022 15:26:06</t>
  </si>
  <si>
    <t>ALAŞEHİR TR-16/A 45-73-M00092_945683913_945683913</t>
  </si>
  <si>
    <t>31.05.2022 14:42:46</t>
  </si>
  <si>
    <t>31.05.2022 15:27:15</t>
  </si>
  <si>
    <t>BÜYÜK AVULCUK TR-2 35-15-L00703_A_56361930_56361930</t>
  </si>
  <si>
    <t>31.05.2022 08:16:46</t>
  </si>
  <si>
    <t>31.05.2022 09:04:13</t>
  </si>
  <si>
    <t>KIZILÜZÜM TR-1 35-27-M00080_912453147_912453147</t>
  </si>
  <si>
    <t>31.05.2022 14:22:32</t>
  </si>
  <si>
    <t>31.05.2022 17:28:18</t>
  </si>
  <si>
    <t>31.05.2022 13:47:57</t>
  </si>
  <si>
    <t>31.05.2022 14:55:47</t>
  </si>
  <si>
    <t>BADEMLİ TR-1 DM 35-15-L01010_ÜÇ CEVİZLER (TR-26) L02_67544249</t>
  </si>
  <si>
    <t>31.05.2022 10:15:36</t>
  </si>
  <si>
    <t>31.05.2022 17:14:16</t>
  </si>
  <si>
    <t>TR-18 35-13-L00018_35-13-L00018_2349368</t>
  </si>
  <si>
    <t>31.05.2022 09:37:15</t>
  </si>
  <si>
    <t>31.05.2022 12:28:10</t>
  </si>
  <si>
    <t>TR-97 45-78-L00097_GÜMÜŞÇAYI ÇIKIŞI L03_61302065</t>
  </si>
  <si>
    <t>31.05.2022 07:34:16</t>
  </si>
  <si>
    <t>31.05.2022 08:47:26</t>
  </si>
  <si>
    <t>L-100 BELKENT 35-18-L00100_950442152_950442152</t>
  </si>
  <si>
    <t>31.05.2022 17:21:43</t>
  </si>
  <si>
    <t>31.05.2022 18:23:35</t>
  </si>
  <si>
    <t>ÇANDARLI TR-13 35-30-M00012_955320538_955320538</t>
  </si>
  <si>
    <t>31.05.2022 23:11:24</t>
  </si>
  <si>
    <t>01.06.2022 04:21:13</t>
  </si>
  <si>
    <t>KARABAĞ TR-2 35-31-L00129_956591001_956591001</t>
  </si>
  <si>
    <t>31.05.2022 10:37:13</t>
  </si>
  <si>
    <t>31.05.2022 15:44:45</t>
  </si>
  <si>
    <t>TİRE TR-15/A 35-29-L00022_950316742_950316742</t>
  </si>
  <si>
    <t>31.05.2022 18:37:00</t>
  </si>
  <si>
    <t>31.05.2022 20:29:18</t>
  </si>
  <si>
    <t>TEKKEDERE DM 35-16-M00137_ZEYTİNDAĞ SULAMA M13_2306322</t>
  </si>
  <si>
    <t>31.05.2022 15:12:26</t>
  </si>
  <si>
    <t>31.05.2022 16:12:18</t>
  </si>
  <si>
    <t>K-4025 35-01-K04025_913375850_913375850</t>
  </si>
  <si>
    <t>31.05.2022 17:25:12</t>
  </si>
  <si>
    <t>01.06.2022 01:01:52</t>
  </si>
  <si>
    <t>ÖREN TR-4 35-31-L00558_956571393_956571393</t>
  </si>
  <si>
    <t>31.05.2022 22:12:41</t>
  </si>
  <si>
    <t>31.05.2022 23:55:29</t>
  </si>
  <si>
    <t>K-4277 35-02-K04277_910123933_910123933</t>
  </si>
  <si>
    <t>31.05.2022 13:06:48</t>
  </si>
  <si>
    <t>31.05.2022 14:07:10</t>
  </si>
  <si>
    <t>KARABURUN TR-15 35-21-L00013_953360267_953360267</t>
  </si>
  <si>
    <t>31.05.2022 11:42:36</t>
  </si>
  <si>
    <t>31.05.2022 13:09:39</t>
  </si>
  <si>
    <t>TR-1/6 45-72-M00006_956503422_956503422</t>
  </si>
  <si>
    <t>31.05.2022 18:08:44</t>
  </si>
  <si>
    <t>31.05.2022 19:34:43</t>
  </si>
  <si>
    <t>TR-105 ZEYTİNALANI 35-19-L00105_6746509_56394747_56394747</t>
  </si>
  <si>
    <t>31.05.2022 19:21:37</t>
  </si>
  <si>
    <t>31.05.2022 20:10:42</t>
  </si>
  <si>
    <t>31.05.2022 19:14:22</t>
  </si>
  <si>
    <t>31.05.2022 23:33:41</t>
  </si>
  <si>
    <t>K-572 GEÇİT 35-07-K00572_K-4953//K-1854 K01_49695045</t>
  </si>
  <si>
    <t>31.05.2022 09:10:59</t>
  </si>
  <si>
    <t>31.05.2022 20:04:09</t>
  </si>
  <si>
    <t>L-357 EGEM SAHİL SİT. 35-18-L00357_6559615_56356668_56356668</t>
  </si>
  <si>
    <t>31.05.2022 14:08:42</t>
  </si>
  <si>
    <t>31.05.2022 23:33:19</t>
  </si>
  <si>
    <t>DM08/TR01 45-73-M00017_DM-8/38 M03_66752497</t>
  </si>
  <si>
    <t>31.05.2022 00:23:29</t>
  </si>
  <si>
    <t>31.05.2022 02:02:16</t>
  </si>
  <si>
    <t>TR-86 35-17-M00086_950302510_950302510</t>
  </si>
  <si>
    <t>31.05.2022 12:47:39</t>
  </si>
  <si>
    <t>31.05.2022 13:14:31</t>
  </si>
  <si>
    <t>DM-2/TR-25 35-26-M01353_35-26-M01353_53068485</t>
  </si>
  <si>
    <t>31.05.2022 10:40:36</t>
  </si>
  <si>
    <t>31.05.2022 15:24:32</t>
  </si>
  <si>
    <t>DELİÖMER TR-1 35-22-M00280_964096599_964096599</t>
  </si>
  <si>
    <t>31.05.2022 13:56:45</t>
  </si>
  <si>
    <t>31.05.2022 16:03:03</t>
  </si>
  <si>
    <t>M-3250(YATIRIM REZERVE) 35-04-M03250_R_56364520_56364520</t>
  </si>
  <si>
    <t>31.05.2022 15:11:59</t>
  </si>
  <si>
    <t>31.05.2022 21:19:02</t>
  </si>
  <si>
    <t>HACIHALİLLER TR-1 KÖK 45-71-M00066_43141092_56393387_56393387</t>
  </si>
  <si>
    <t>31.05.2022 10:33:30</t>
  </si>
  <si>
    <t>31.05.2022 13:36:04</t>
  </si>
  <si>
    <t>DM-18/05 (TR-138) 45-71-M00255_953223070_953223070</t>
  </si>
  <si>
    <t>31.05.2022 17:29:46</t>
  </si>
  <si>
    <t>31.05.2022 17:49:45</t>
  </si>
  <si>
    <t>TR-1/11 45-72-M00011_45-72-M00011_2350188</t>
  </si>
  <si>
    <t>31.05.2022 09:40:09</t>
  </si>
  <si>
    <t>31.05.2022 14:00:47</t>
  </si>
  <si>
    <t>BOZDAĞ TR-12 35-15-L00299_950406770_950406770</t>
  </si>
  <si>
    <t>31.05.2022 14:07:55</t>
  </si>
  <si>
    <t>31.05.2022 15:10:15</t>
  </si>
  <si>
    <t>MENEMEN TR-79 35-28-M00679_953374637_953374637</t>
  </si>
  <si>
    <t>31.05.2022 23:39:08</t>
  </si>
  <si>
    <t>01.06.2022 00:47:47</t>
  </si>
  <si>
    <t>L-44 ÖDEMİŞ ÖĞRETMEN EVLERİ 35-14-L00044_956639883_956639883</t>
  </si>
  <si>
    <t>31.05.2022 14:37:32</t>
  </si>
  <si>
    <t>31.05.2022 18:48:51</t>
  </si>
  <si>
    <t>GÜMÜLDÜR M-20 35-25-M00020_9201205 m20/e1b_5784866</t>
  </si>
  <si>
    <t>31.05.2022 17:49:43</t>
  </si>
  <si>
    <t>31.05.2022 19:21:03</t>
  </si>
  <si>
    <t>M-2036 35-10-M02036_915027849_915027849</t>
  </si>
  <si>
    <t>31.05.2022 19:24:38</t>
  </si>
  <si>
    <t>31.05.2022 20:23:03</t>
  </si>
  <si>
    <t>ILIPINAR TR-2 35-23-M00082_35-23-M00082_2368103</t>
  </si>
  <si>
    <t>31.05.2022 13:31:54</t>
  </si>
  <si>
    <t>31.05.2022 15:29:00</t>
  </si>
  <si>
    <t>DM-2/7 (UYGUR SOKAK) 45-71-M00144_953190957_953190957</t>
  </si>
  <si>
    <t>31.05.2022 16:13:45</t>
  </si>
  <si>
    <t>31.05.2022 19:07:09</t>
  </si>
  <si>
    <t>K-2324 35-01-K02324_A_56368373_56368373</t>
  </si>
  <si>
    <t>31.05.2022 09:50:26</t>
  </si>
  <si>
    <t>31.05.2022 10:09:35</t>
  </si>
  <si>
    <t>ÇANKAYA KÖK 35-26-M00587_TORUN M05_65934334</t>
  </si>
  <si>
    <t>31.05.2022 22:48:46</t>
  </si>
  <si>
    <t>01.06.2022 08:05:45</t>
  </si>
  <si>
    <t>31.05.2022 06:46:37</t>
  </si>
  <si>
    <t>31.05.2022 07:03:35</t>
  </si>
  <si>
    <t>GÜMÜLDÜR DM 35-25-M00100_BARAJ M01_2054404</t>
  </si>
  <si>
    <t>31.05.2022 10:22:46</t>
  </si>
  <si>
    <t>31.05.2022 10:25:00</t>
  </si>
  <si>
    <t>L-284 İMAMOĞLU TRAFO 35-18-L00284_950459407_950459407</t>
  </si>
  <si>
    <t>31.05.2022 17:02:15</t>
  </si>
  <si>
    <t>31.05.2022 19:41:47</t>
  </si>
  <si>
    <t>L-308 35-18-L00308_L-298 L02_72136603</t>
  </si>
  <si>
    <t>31.05.2022 15:30:26</t>
  </si>
  <si>
    <t>31.05.2022 18:04:00</t>
  </si>
  <si>
    <t>31.05.2022 20:45:20</t>
  </si>
  <si>
    <t>31.05.2022 22:07:50</t>
  </si>
  <si>
    <t>KINIK ORGANİZE DM 35-24-M00208_SULTAN GIDA M16_83158736</t>
  </si>
  <si>
    <t>31.05.2022 12:36:44</t>
  </si>
  <si>
    <t>31.05.2022 13:04:20</t>
  </si>
  <si>
    <t>TR-77 ÇEŞMEALTI KÖK 35-19-M00077__78917799_78917799</t>
  </si>
  <si>
    <t>31.05.2022 12:29:19</t>
  </si>
  <si>
    <t>31.05.2022 13:58:14</t>
  </si>
  <si>
    <t>DM08/TR01 45-73-M00017_DM-8/18 M01_72362773</t>
  </si>
  <si>
    <t>31.05.2022 02:42:02</t>
  </si>
  <si>
    <t>31.05.2022 02:43:14</t>
  </si>
  <si>
    <t>TR-21 (M-721) 35-30-M00721_D_56363027_56363027</t>
  </si>
  <si>
    <t>31.05.2022 14:16:11</t>
  </si>
  <si>
    <t>31.05.2022 15:38:49</t>
  </si>
  <si>
    <t>AYRANCILAR DM-5/TR-22 35-26-M01289_E E02b_42573275</t>
  </si>
  <si>
    <t>31.05.2022 18:12:09</t>
  </si>
  <si>
    <t>31.05.2022 19:21:57</t>
  </si>
  <si>
    <t>L-474 35-18-L00474_965782050_965782050</t>
  </si>
  <si>
    <t>31.05.2022 18:20:10</t>
  </si>
  <si>
    <t>31.05.2022 22:50:39</t>
  </si>
  <si>
    <t>POYRACIK TR-9 35-24-L00032_955232742_955232742</t>
  </si>
  <si>
    <t>31.05.2022 18:46:17</t>
  </si>
  <si>
    <t>31.05.2022 19:34:00</t>
  </si>
  <si>
    <t>ALAŞEHİR TM 45-73-A00001_ALAŞEHİR ŞEHİR-1 M16_2312681</t>
  </si>
  <si>
    <t>31.05.2022 16:10:46</t>
  </si>
  <si>
    <t>31.05.2022 16:36:50</t>
  </si>
  <si>
    <t>M-891 35-02-M00891_M-32 M03_2064243</t>
  </si>
  <si>
    <t>31.05.2022 05:49:39</t>
  </si>
  <si>
    <t>31.05.2022 08:25:19</t>
  </si>
  <si>
    <t>ULUKENT DM-1/16 35-28-M00069_ESKİ KARŞIYAKA M06_66552881</t>
  </si>
  <si>
    <t>31.05.2022 15:25:09</t>
  </si>
  <si>
    <t>31.05.2022 16:15:54</t>
  </si>
  <si>
    <t>M-969 35-03-M00969_C_56364650_56364650</t>
  </si>
  <si>
    <t>31.05.2022 16:20:36</t>
  </si>
  <si>
    <t>31.05.2022 21:44:40</t>
  </si>
  <si>
    <t>DM-2/9 35-29-M00104_950339530_950339530</t>
  </si>
  <si>
    <t>31.05.2022 05:12:51</t>
  </si>
  <si>
    <t>31.05.2022 09:07:53</t>
  </si>
  <si>
    <t>ÜÇYOL KÖK 45-82-M00128_UZUNAHIRLI-MENTEŞE M04_2329337</t>
  </si>
  <si>
    <t>31.05.2022 06:44:50</t>
  </si>
  <si>
    <t>31.05.2022 08:38:46</t>
  </si>
  <si>
    <t>MENEMEN TR-81 35-28-M00681_DAĞITIM TRAFO MENEMEN TR-81 L03_66740715</t>
  </si>
  <si>
    <t>31.05.2022 14:49:30</t>
  </si>
  <si>
    <t>31.05.2022 15:25:23</t>
  </si>
  <si>
    <t>AKGEDİK KÖK-3 45-71-M00164_AKGEDİK M02_55994694</t>
  </si>
  <si>
    <t>31.05.2022 14:32:36</t>
  </si>
  <si>
    <t>31.05.2022 15:55:23</t>
  </si>
  <si>
    <t>31.05.2022 11:20:40</t>
  </si>
  <si>
    <t>31.05.2022 17:34:54</t>
  </si>
  <si>
    <t>M-400 35-09-M00400_97787608_97787608</t>
  </si>
  <si>
    <t>31.05.2022 22:35:10</t>
  </si>
  <si>
    <t>01.06.2022 01:22:40</t>
  </si>
  <si>
    <t>NURCAN ZEYTİN ÖZEL TR 45-78-M01308Ö_ H_65515708</t>
  </si>
  <si>
    <t>31.05.2022 18:33:29</t>
  </si>
  <si>
    <t>31.05.2022 19:42:42</t>
  </si>
  <si>
    <t>K-4953 35-07-K04953_K-371 K02_74768132</t>
  </si>
  <si>
    <t>31.05.2022 20:29:20</t>
  </si>
  <si>
    <t>31.05.2022 20:43:58</t>
  </si>
  <si>
    <t>K-4953 (YATIRIM REZERVE) 35-07-K04953_K-371 K02_74768155</t>
  </si>
  <si>
    <t>31.05.2022 01:03:26</t>
  </si>
  <si>
    <t>31.05.2022 01:17:58</t>
  </si>
  <si>
    <t>MADEN KÖK 45-83-M00128_İZZETTİN M03_47316670</t>
  </si>
  <si>
    <t>17.05.2022 00:19:21</t>
  </si>
  <si>
    <t>17.05.2022 01:16:15</t>
  </si>
  <si>
    <t>17.05.2022 05:19:55</t>
  </si>
  <si>
    <t>17.05.2022 05:57:04</t>
  </si>
  <si>
    <t>SOMA DM-1 45-82-M00050_SICAK SU M10_60207424</t>
  </si>
  <si>
    <t>17.05.2022 08:56:32</t>
  </si>
  <si>
    <t>17.05.2022 14:56:03</t>
  </si>
  <si>
    <t>SÜTÇÜLER TR-7 35-27-M00919_913474387_913474387</t>
  </si>
  <si>
    <t>17.05.2022 15:53:25</t>
  </si>
  <si>
    <t>17.05.2022 17:09:57</t>
  </si>
  <si>
    <t>TR-68 35-30-L00068_43004765_56362703_56362703</t>
  </si>
  <si>
    <t>17.05.2022 19:04:41</t>
  </si>
  <si>
    <t>17.05.2022 20:19:09</t>
  </si>
  <si>
    <t>DERBENT İM-DM 45-83-A00004_FABRİKALAR L06_2097157</t>
  </si>
  <si>
    <t>17.05.2022 17:26:51</t>
  </si>
  <si>
    <t>17.05.2022 17:34:38</t>
  </si>
  <si>
    <t>SOMA DM-1 45-82-M00050_TR-7/2 M11_60207311</t>
  </si>
  <si>
    <t>17.05.2022 08:48:47</t>
  </si>
  <si>
    <t>17.05.2022 08:50:39</t>
  </si>
  <si>
    <t>ULUCAK DM-2/12 35-27-M00320_98658457_98658457</t>
  </si>
  <si>
    <t>17.05.2022 14:37:11</t>
  </si>
  <si>
    <t>17.05.2022 15:47:56</t>
  </si>
  <si>
    <t>GEMİ SÖKÜM(M-130) TR 35-17-M00130_ŞİMŞEKLER M04_79389033</t>
  </si>
  <si>
    <t>17.05.2022 22:33:13</t>
  </si>
  <si>
    <t>18.05.2022 00:36:17</t>
  </si>
  <si>
    <t>TR-1/10 45-72-M00010_TR-1/12 M02_85209828</t>
  </si>
  <si>
    <t>17.05.2022 06:01:47</t>
  </si>
  <si>
    <t>17.05.2022 06:46:39</t>
  </si>
  <si>
    <t>APAK TR-1 45-80-M00126_A_56387067_56387067</t>
  </si>
  <si>
    <t>17.05.2022 09:17:11</t>
  </si>
  <si>
    <t>17.05.2022 10:43:54</t>
  </si>
  <si>
    <t>K-1858 35-09-K01858_961574699_961574699</t>
  </si>
  <si>
    <t>17.05.2022 20:27:55</t>
  </si>
  <si>
    <t>17.05.2022 21:41:10</t>
  </si>
  <si>
    <t>M-1038 35-04-M01038_99409736_99409736</t>
  </si>
  <si>
    <t>17.05.2022 12:59:09</t>
  </si>
  <si>
    <t>17.05.2022 14:47:29</t>
  </si>
  <si>
    <t>NURİYE TR-2 45-80-M00091_A_56385124_56385124</t>
  </si>
  <si>
    <t>17.05.2022 13:35:30</t>
  </si>
  <si>
    <t>17.05.2022 14:32:40</t>
  </si>
  <si>
    <t>SALUR KÖK 45-75-M00062_HatBaşıAyırıcı_53135656 M03_53135656</t>
  </si>
  <si>
    <t>17.05.2022 07:01:59</t>
  </si>
  <si>
    <t>17.05.2022 07:47:56</t>
  </si>
  <si>
    <t>KARGIN KÖK 45-71-M00095_HatBaşıAyırıcı_53134727 M07_53134727</t>
  </si>
  <si>
    <t>17.05.2022 09:10:55</t>
  </si>
  <si>
    <t>17.05.2022 09:11:39</t>
  </si>
  <si>
    <t>KARAHALİLLİ KÖK 35-20-L00087_TOKATBAŞI L05_66504217</t>
  </si>
  <si>
    <t>17.05.2022 12:11:14</t>
  </si>
  <si>
    <t>17.05.2022 13:29:11</t>
  </si>
  <si>
    <t>K-1408 35-01-K01408_912024096_912024096</t>
  </si>
  <si>
    <t>17.05.2022 09:58:09</t>
  </si>
  <si>
    <t>17.05.2022 13:38:37</t>
  </si>
  <si>
    <t>K-4532 35-01-K04532_C_56377617_56377617</t>
  </si>
  <si>
    <t>17.05.2022 11:16:03</t>
  </si>
  <si>
    <t>17.05.2022 17:55:25</t>
  </si>
  <si>
    <t>K-1879 35-09-K01879_97714043_97714043</t>
  </si>
  <si>
    <t>17.05.2022 09:30:45</t>
  </si>
  <si>
    <t>17.05.2022 10:22:13</t>
  </si>
  <si>
    <t>BÜYÜKBELEN TR-5 45-80-M00097_956550447_956550447</t>
  </si>
  <si>
    <t>17.05.2022 19:35:07</t>
  </si>
  <si>
    <t>17.05.2022 21:07:25</t>
  </si>
  <si>
    <t>17.05.2022 15:31:05</t>
  </si>
  <si>
    <t>17.05.2022 15:35:37</t>
  </si>
  <si>
    <t>SARIGÖL DM 45-79-M00069_SELİMİYE FİDERİ M18_2076606</t>
  </si>
  <si>
    <t>17.05.2022 12:17:10</t>
  </si>
  <si>
    <t>17.05.2022 12:24:32</t>
  </si>
  <si>
    <t>ERGENEKON TR-3 45-83-L00140__72374807_72374807</t>
  </si>
  <si>
    <t>17.05.2022 11:34:19</t>
  </si>
  <si>
    <t>17.05.2022 12:37:30</t>
  </si>
  <si>
    <t>ALAÇATI TM 35-18-A00005_ÇEŞME-1 M18_2308550</t>
  </si>
  <si>
    <t>17.05.2022 06:01:25</t>
  </si>
  <si>
    <t>17.05.2022 07:00:28</t>
  </si>
  <si>
    <t>YENMİŞ KÖK 35-27-M00366_Recloser M01_77618197</t>
  </si>
  <si>
    <t>17.05.2022 06:48:00</t>
  </si>
  <si>
    <t>17.05.2022 08:48:20</t>
  </si>
  <si>
    <t>KUYUCAK TR-2 35-27-M00864_A_60983121_60983121</t>
  </si>
  <si>
    <t>17.05.2022 10:54:14</t>
  </si>
  <si>
    <t>17.05.2022 11:52:53</t>
  </si>
  <si>
    <t>TR-4 35-31-L00004_35-31-L00004_2351391</t>
  </si>
  <si>
    <t>17.05.2022 10:04:44</t>
  </si>
  <si>
    <t>17.05.2022 17:51:09</t>
  </si>
  <si>
    <t>KIŞLAKÖY KÖYÜ TR-1 45-71-M01706_953223976_953223976</t>
  </si>
  <si>
    <t>17.05.2022 12:49:47</t>
  </si>
  <si>
    <t>17.05.2022 18:52:34</t>
  </si>
  <si>
    <t>TR-107 35-26-M00107_956601117_956601117</t>
  </si>
  <si>
    <t>17.05.2022 08:50:09</t>
  </si>
  <si>
    <t>17.05.2022 11:38:35</t>
  </si>
  <si>
    <t>17.05.2022 10:04:32</t>
  </si>
  <si>
    <t>17.05.2022 11:26:48</t>
  </si>
  <si>
    <t>M-1832 35-04-M01832_913419260_913419260</t>
  </si>
  <si>
    <t>17.05.2022 21:02:25</t>
  </si>
  <si>
    <t>17.05.2022 22:06:59</t>
  </si>
  <si>
    <t>ÇIRPI İM 35-20-A00002_ÇIPPI TİRE SULAMA M10_2056273</t>
  </si>
  <si>
    <t>17.05.2022 19:26:25</t>
  </si>
  <si>
    <t>17.05.2022 19:34:11</t>
  </si>
  <si>
    <t>TR-2/38 45-72-L00038_956507763_956507763</t>
  </si>
  <si>
    <t>18.05.2022 08:06:42</t>
  </si>
  <si>
    <t>18.05.2022 09:28:37</t>
  </si>
  <si>
    <t>_910302450_910302450</t>
  </si>
  <si>
    <t>18.05.2022 20:50:31</t>
  </si>
  <si>
    <t>18.05.2022 22:25:49</t>
  </si>
  <si>
    <t>L-154 ÖZELİF SİTESİ 35-18-L00154_950463099_950463099</t>
  </si>
  <si>
    <t>18.05.2022 17:34:25</t>
  </si>
  <si>
    <t>18.05.2022 21:50:58</t>
  </si>
  <si>
    <t>İĞDECİK KÖK 45-71-M00077_SULAMALAR M05_72234162</t>
  </si>
  <si>
    <t>18.05.2022 07:43:13</t>
  </si>
  <si>
    <t>18.05.2022 10:07:16</t>
  </si>
  <si>
    <t>BASRİ ÇAĞLI SULAMA GRUBU 35-29-M00306_B_56360524_56360524</t>
  </si>
  <si>
    <t>18.05.2022 15:36:26</t>
  </si>
  <si>
    <t>18.05.2022 17:23:55</t>
  </si>
  <si>
    <t>DELEMENLER ÇAMLICA TR-5 45-73-M00765_A_56386659_56386659</t>
  </si>
  <si>
    <t>18.05.2022 11:37:33</t>
  </si>
  <si>
    <t>18.05.2022 15:44:20</t>
  </si>
  <si>
    <t>KAPAKLI DM 45-72-M00309_RAHMİYE-1 TARIMSAL SULAMA M06_2099423</t>
  </si>
  <si>
    <t>18.05.2022 22:23:11</t>
  </si>
  <si>
    <t>19.05.2022 00:16:09</t>
  </si>
  <si>
    <t>M-103 35-09-M00103_97728498_97728498</t>
  </si>
  <si>
    <t>18.05.2022 13:28:37</t>
  </si>
  <si>
    <t>18.05.2022 14:49:41</t>
  </si>
  <si>
    <t>ÇIRPI İM 35-20-A00002_ÇIRPI SULAMA M09_2056271</t>
  </si>
  <si>
    <t>18.05.2022 06:07:29</t>
  </si>
  <si>
    <t>18.05.2022 06:26:50</t>
  </si>
  <si>
    <t>M-2127 35-03-M02127_910860005_910860005</t>
  </si>
  <si>
    <t>18.05.2022 10:15:32</t>
  </si>
  <si>
    <t>18.05.2022 18:25:49</t>
  </si>
  <si>
    <t>L-153 ORKENT SİTESİ 35-18-L00153_950465478_950465478</t>
  </si>
  <si>
    <t>18.05.2022 23:16:35</t>
  </si>
  <si>
    <t>19.05.2022 00:59:54</t>
  </si>
  <si>
    <t>MORDOĞAN TR-3 35-21-L00141_MORDOĞAN TR-35 L03_72179416</t>
  </si>
  <si>
    <t>18.05.2022 20:13:45</t>
  </si>
  <si>
    <t>18.05.2022 23:12:47</t>
  </si>
  <si>
    <t>HATIPLAR TR-1 45-80-M00164_956541028_956541028</t>
  </si>
  <si>
    <t>18.05.2022 09:23:29</t>
  </si>
  <si>
    <t>18.05.2022 11:44:39</t>
  </si>
  <si>
    <t>AVŞAR TR-1 45-83-L00340_955162951_955162951</t>
  </si>
  <si>
    <t>18.05.2022 08:24:53</t>
  </si>
  <si>
    <t>18.05.2022 09:49:01</t>
  </si>
  <si>
    <t>DM-1/22 45-71-M00016_D d1b_45180237</t>
  </si>
  <si>
    <t>18.05.2022 18:26:13</t>
  </si>
  <si>
    <t>18.05.2022 20:24:54</t>
  </si>
  <si>
    <t>KERESTECİLER TR-2 45-83-M00139_A_56388933_56388933</t>
  </si>
  <si>
    <t>18.05.2022 14:47:38</t>
  </si>
  <si>
    <t>18.05.2022 15:29:29</t>
  </si>
  <si>
    <t>BAŞIBÜYÜK KÖK 45-77-L00158_BAŞIBÜYÜK ÇIKIŞI L05_61353347</t>
  </si>
  <si>
    <t>18.05.2022 17:20:45</t>
  </si>
  <si>
    <t>18.05.2022 18:15:27</t>
  </si>
  <si>
    <t>KARABURÇ HACILAR TR-7 35-31-L00263_DIREK TIPI TRAFO HUCRESI H01_2050601</t>
  </si>
  <si>
    <t>18.05.2022 16:36:56</t>
  </si>
  <si>
    <t>18.05.2022 17:54:29</t>
  </si>
  <si>
    <t>ÇÖMLEKÇİ TR-7/A 35-31-L00467_956584239_956584239</t>
  </si>
  <si>
    <t>18.05.2022 20:06:34</t>
  </si>
  <si>
    <t>18.05.2022 23:10:34</t>
  </si>
  <si>
    <t>TR-1/78 45-72-M00078_C_56391712_56391712</t>
  </si>
  <si>
    <t>18.05.2022 20:43:20</t>
  </si>
  <si>
    <t>18.05.2022 22:02:39</t>
  </si>
  <si>
    <t>KÖREZ TR-1 45-77-L00367_945509050_945509050</t>
  </si>
  <si>
    <t>18.05.2022 12:45:17</t>
  </si>
  <si>
    <t>18.05.2022 14:25:50</t>
  </si>
  <si>
    <t>TR-33 45-77-L00033_TR-34 L02_2105879</t>
  </si>
  <si>
    <t>18.05.2022 09:44:12</t>
  </si>
  <si>
    <t>18.05.2022 10:12:54</t>
  </si>
  <si>
    <t>MEHMET KARADEMİR VE ARK. T-SULAMA GRB. 35-13-L00101_A_56371606_56371606</t>
  </si>
  <si>
    <t>18.05.2022 19:50:05</t>
  </si>
  <si>
    <t>18.05.2022 22:33:37</t>
  </si>
  <si>
    <t>M-5 35-02-M00005_910128453_910128453</t>
  </si>
  <si>
    <t>18.05.2022 17:12:20</t>
  </si>
  <si>
    <t>18.05.2022 18:13:56</t>
  </si>
  <si>
    <t>SULTAN DM 35-25-M00121_GÜMÜLDÜR DM M11_72117315</t>
  </si>
  <si>
    <t>18.05.2022 17:52:35</t>
  </si>
  <si>
    <t>18.05.2022 18:06:00</t>
  </si>
  <si>
    <t>TR-2/23 45-72-L00023_45-72-L00023_2365644</t>
  </si>
  <si>
    <t>18.05.2022 20:58:07</t>
  </si>
  <si>
    <t>18.05.2022 22:29:22</t>
  </si>
  <si>
    <t>L-336 REİSDERE 35-18-L00336_965835833_965835833</t>
  </si>
  <si>
    <t>18.05.2022 15:30:25</t>
  </si>
  <si>
    <t>18.05.2022 17:53:16</t>
  </si>
  <si>
    <t>BİMEYKO TR-3 35-30-M00050_B_56352764_56352764</t>
  </si>
  <si>
    <t>18.05.2022 22:23:57</t>
  </si>
  <si>
    <t>19.05.2022 00:10:03</t>
  </si>
  <si>
    <t>K-1477 35-03-K01477_B_56374832_56374832</t>
  </si>
  <si>
    <t>18.05.2022 14:06:40</t>
  </si>
  <si>
    <t>18.05.2022 18:56:34</t>
  </si>
  <si>
    <t>M-1335 KAYADİBİ KÖK 35-02-M01335_M-2625 M07_72281500</t>
  </si>
  <si>
    <t>18.05.2022 11:24:25</t>
  </si>
  <si>
    <t>18.05.2022 11:30:36</t>
  </si>
  <si>
    <t>ÜÇYOL KÖK 45-82-M00128_URUZLAR GES M06_2090645</t>
  </si>
  <si>
    <t>18.05.2022 23:33:06</t>
  </si>
  <si>
    <t>19.05.2022 00:19:47</t>
  </si>
  <si>
    <t>K-1715 35-02-K01715_B_56377600_56377600</t>
  </si>
  <si>
    <t>18.05.2022 11:19:11</t>
  </si>
  <si>
    <t>18.05.2022 17:19:00</t>
  </si>
  <si>
    <t>SELENDİ TR-30 (HÜKÜMET KONAĞI) 45-81-M00030_TR-3 M01_71991022</t>
  </si>
  <si>
    <t>18.05.2022 06:02:15</t>
  </si>
  <si>
    <t>18.05.2022 06:30:34</t>
  </si>
  <si>
    <t>ALİAĞA TR-43 DM 35-17-M00043_TR-90 ÇIKIŞ M05_2315089</t>
  </si>
  <si>
    <t>18.05.2022 14:48:40</t>
  </si>
  <si>
    <t>18.05.2022 15:04:25</t>
  </si>
  <si>
    <t>ÇIRPI İM 35-20-A00002_YENİÇİFTLİK L03_2307631</t>
  </si>
  <si>
    <t>18.05.2022 18:17:52</t>
  </si>
  <si>
    <t>18.05.2022 20:12:59</t>
  </si>
  <si>
    <t>DM06/TR02 45-73-M00052_TR-57 DM-6/9 RADYAL M06_66687747</t>
  </si>
  <si>
    <t>18.05.2022 09:31:10</t>
  </si>
  <si>
    <t>18.05.2022 13:23:00</t>
  </si>
  <si>
    <t>L-27 İZMİRLİ LİMANLAR 35-18-L00027_6674541 a1_5775902</t>
  </si>
  <si>
    <t>18.05.2022 21:52:01</t>
  </si>
  <si>
    <t>19.05.2022 04:29:59</t>
  </si>
  <si>
    <t>ÇAMLIK DM 35-17-M00173_HatBaşıAyırıcı_65358276 M08_65358276</t>
  </si>
  <si>
    <t>18.05.2022 20:57:45</t>
  </si>
  <si>
    <t>18.05.2022 23:49:03</t>
  </si>
  <si>
    <t>K-3550 35-03-K03550_G_56366036_56366036</t>
  </si>
  <si>
    <t>18.05.2022 22:51:55</t>
  </si>
  <si>
    <t>18.05.2022 23:52:57</t>
  </si>
  <si>
    <t>PAMUCAK KÖK 35-13-L00400_SELÇUK İM L10_2097131</t>
  </si>
  <si>
    <t>18.05.2022 11:37:35</t>
  </si>
  <si>
    <t>18.05.2022 12:33:25</t>
  </si>
  <si>
    <t>M-1038 35-04-M01038_F_56383056_56383056</t>
  </si>
  <si>
    <t>18.05.2022 09:47:37</t>
  </si>
  <si>
    <t>18.05.2022 14:23:39</t>
  </si>
  <si>
    <t>ELİFLİ TR-5 35-20-L00113_A_56361044_56361044</t>
  </si>
  <si>
    <t>18.05.2022 19:21:56</t>
  </si>
  <si>
    <t>18.05.2022 21:05:28</t>
  </si>
  <si>
    <t>M-1011 35-03-M01011_910555715_910555715</t>
  </si>
  <si>
    <t>18.05.2022 13:42:55</t>
  </si>
  <si>
    <t>18.05.2022 20:29:24</t>
  </si>
  <si>
    <t>KUMKUYUCAK KÖK 45-80-M00093_KUMKUYUCAK ŞEHİR M05_72193247</t>
  </si>
  <si>
    <t>18.05.2022 20:41:43</t>
  </si>
  <si>
    <t>18.05.2022 22:21:50</t>
  </si>
  <si>
    <t>GÖLCÜK TR-1 (ZEYTİNLİK) 35-15-L00749_950384893_950384893</t>
  </si>
  <si>
    <t>18.05.2022 11:49:26</t>
  </si>
  <si>
    <t>18.05.2022 14:32:06</t>
  </si>
  <si>
    <t>K-3608 35-01-K03608_910452364_910452364</t>
  </si>
  <si>
    <t>18.05.2022 10:27:41</t>
  </si>
  <si>
    <t>18.05.2022 12:02:00</t>
  </si>
  <si>
    <t>KAYALIOĞLU TR-28 45-72-L00076_95000090508_95000090508</t>
  </si>
  <si>
    <t>18.05.2022 18:10:49</t>
  </si>
  <si>
    <t>18.05.2022 19:39:18</t>
  </si>
  <si>
    <t>L-512 REİSDERE 35-18-L00512_6409444_56355807_56355807</t>
  </si>
  <si>
    <t>18.05.2022 11:11:00</t>
  </si>
  <si>
    <t>18.05.2022 13:02:26</t>
  </si>
  <si>
    <t>ÖREN TR-8 35-27-L00374_960753538_960753538</t>
  </si>
  <si>
    <t>18.05.2022 20:11:26</t>
  </si>
  <si>
    <t>18.05.2022 21:15:03</t>
  </si>
  <si>
    <t>TR-2/26 (ARABACILAR) 45-83-L00026_DAĞITIM TRAFOSU TR-2/26 L06_2089508</t>
  </si>
  <si>
    <t>18.05.2022 12:43:15</t>
  </si>
  <si>
    <t>18.05.2022 13:40:17</t>
  </si>
  <si>
    <t>AŞAĞICUMA DM 35-16-M00103_HatBaşıAyırıcı_75353751 M03_75353751</t>
  </si>
  <si>
    <t>18.05.2022 13:10:09</t>
  </si>
  <si>
    <t>18.05.2022 15:35:56</t>
  </si>
  <si>
    <t>DM-1/21 45-71-M00014_DAĞITIM TRAFOSU M03_66507604</t>
  </si>
  <si>
    <t>18.05.2022 09:39:58</t>
  </si>
  <si>
    <t>18.05.2022 11:30:57</t>
  </si>
  <si>
    <t>K-1653 35-04-K01653_K-4780 K01_2113097</t>
  </si>
  <si>
    <t>18.05.2022 09:01:29</t>
  </si>
  <si>
    <t>18.05.2022 17:38:48</t>
  </si>
  <si>
    <t>OĞULDURUK HASYURT TR-1 45-75-M00180_A_56390952_56390952</t>
  </si>
  <si>
    <t>18.05.2022 20:55:42</t>
  </si>
  <si>
    <t>18.05.2022 23:14:16</t>
  </si>
  <si>
    <t>YARBASAN KÖK 45-74-M00119_HatBaşıAyırıcı_77952860 M03_77952860</t>
  </si>
  <si>
    <t>18.05.2022 17:56:16</t>
  </si>
  <si>
    <t>18.05.2022 19:52:42</t>
  </si>
  <si>
    <t>AHMETBEYLİ MAYDANOZ M-7 35-22-M00245_C_56353807_56353807</t>
  </si>
  <si>
    <t>18.05.2022 10:45:38</t>
  </si>
  <si>
    <t>18.05.2022 13:33:03</t>
  </si>
  <si>
    <t>18.05.2022 23:26:24</t>
  </si>
  <si>
    <t>18.05.2022 23:31:43</t>
  </si>
  <si>
    <t>AŞAĞIKIRIKLAR DM 35-16-M00448_YENİKENT SULAMA M11_2115986</t>
  </si>
  <si>
    <t>18.05.2022 06:29:51</t>
  </si>
  <si>
    <t>18.05.2022 06:35:39</t>
  </si>
  <si>
    <t>K-1710 35-02-K01710_A A1B_5843664</t>
  </si>
  <si>
    <t>18.05.2022 14:48:32</t>
  </si>
  <si>
    <t>18.05.2022 16:38:03</t>
  </si>
  <si>
    <t>M-22 HASTANE ÖNÜ 35-14-M00022_DIREK TIPI TRAFO HUCRESI H01_2097855</t>
  </si>
  <si>
    <t>18.05.2022 10:40:29</t>
  </si>
  <si>
    <t>18.05.2022 11:17:32</t>
  </si>
  <si>
    <t>YENİKÖY TR-4 45-71-M00125_BEYDERE KÖK M02_72244247</t>
  </si>
  <si>
    <t>18.05.2022 11:00:39</t>
  </si>
  <si>
    <t>18.05.2022 11:54:44</t>
  </si>
  <si>
    <t>AKSELENDİ TR-6 45-72-L00828_B_56406211_56406211</t>
  </si>
  <si>
    <t>18.05.2022 21:48:13</t>
  </si>
  <si>
    <t>18.05.2022 23:18:53</t>
  </si>
  <si>
    <t>SEKİKÖY MUSLUK TR-8 35-15-L00517_950404109_950404109</t>
  </si>
  <si>
    <t>18.05.2022 12:15:09</t>
  </si>
  <si>
    <t>18.05.2022 18:12:58</t>
  </si>
  <si>
    <t>CAFERBEY KÖK 45-78-L00231_HASALAN L02_2105184</t>
  </si>
  <si>
    <t>18.05.2022 18:27:31</t>
  </si>
  <si>
    <t>18.05.2022 19:21:06</t>
  </si>
  <si>
    <t>KARABURUN TR-4 35-21-L00145_B_56354416_56354416</t>
  </si>
  <si>
    <t>18.05.2022 09:18:10</t>
  </si>
  <si>
    <t>18.05.2022 17:38:46</t>
  </si>
  <si>
    <t>18.05.2022 18:18:56</t>
  </si>
  <si>
    <t>18.05.2022 19:48:56</t>
  </si>
  <si>
    <t>GÜLBAHÇE TR-8 35-19-L00268_956689861_956689861</t>
  </si>
  <si>
    <t>18.05.2022 16:28:25</t>
  </si>
  <si>
    <t>18.05.2022 17:53:59</t>
  </si>
  <si>
    <t>YİĞİTLER KÖK 35-27-M00707_YİĞİTLER SULAMA M01_72159090</t>
  </si>
  <si>
    <t>18.05.2022 21:08:26</t>
  </si>
  <si>
    <t>19.05.2022 00:18:12</t>
  </si>
  <si>
    <t>AĞAÇ İŞLERİ TR-11 35-22-M00111_955270062_955270062</t>
  </si>
  <si>
    <t>18.05.2022 08:56:10</t>
  </si>
  <si>
    <t>18.05.2022 09:48:27</t>
  </si>
  <si>
    <t>18.05.2022 19:48:43</t>
  </si>
  <si>
    <t>18.05.2022 22:23:09</t>
  </si>
  <si>
    <t>BİRGİ TR-8 35-15-L01074_D D01_64105043</t>
  </si>
  <si>
    <t>18.05.2022 17:53:53</t>
  </si>
  <si>
    <t>18.05.2022 20:17:00</t>
  </si>
  <si>
    <t>L-14 SEVTUR 35-18-L00014_950466939_950466939</t>
  </si>
  <si>
    <t>18.05.2022 12:48:45</t>
  </si>
  <si>
    <t>18.05.2022 14:40:47</t>
  </si>
  <si>
    <t>KARGIN KÖK 45-84-M00004_45-84-M00004_72162967</t>
  </si>
  <si>
    <t>18.05.2022 19:51:45</t>
  </si>
  <si>
    <t>18.05.2022 21:21:57</t>
  </si>
  <si>
    <t>GÖKÇEN DM 35-29-M00123_HatBaşıAyırıcı_53133392 M12_53133392</t>
  </si>
  <si>
    <t>18.05.2022 09:58:00</t>
  </si>
  <si>
    <t>18.05.2022 18:29:16</t>
  </si>
  <si>
    <t>18.05.2022 06:02:20</t>
  </si>
  <si>
    <t>18.05.2022 07:51:14</t>
  </si>
  <si>
    <t>YAĞCILLI TR-3 45-82-M00329_45-82-M00329_2373185</t>
  </si>
  <si>
    <t>18.05.2022 23:05:00</t>
  </si>
  <si>
    <t>18.05.2022 23:54:58</t>
  </si>
  <si>
    <t>KOCAİSKAN TR-1 45-76-M00179_45-76-M00179_2347057</t>
  </si>
  <si>
    <t>18.05.2022 22:22:56</t>
  </si>
  <si>
    <t>19.05.2022 00:36:46</t>
  </si>
  <si>
    <t>KUŞÇULAR TR-6 35-19-M00218_5855062_56389670_56389670</t>
  </si>
  <si>
    <t>18.05.2022 07:43:17</t>
  </si>
  <si>
    <t>18.05.2022 11:43:09</t>
  </si>
  <si>
    <t>L-291 35-18-L00291_L-292 OVACIK YOLU (KERİMOĞLU) L03_72186892</t>
  </si>
  <si>
    <t>18.05.2022 10:38:41</t>
  </si>
  <si>
    <t>18.05.2022 11:13:40</t>
  </si>
  <si>
    <t>K-18 35-04-K00018_99286596_99286596</t>
  </si>
  <si>
    <t>18.05.2022 23:53:21</t>
  </si>
  <si>
    <t>19.05.2022 00:37:53</t>
  </si>
  <si>
    <t>İMBAT DM 35-17-M00260_İGSAŞ DM M13_2320872</t>
  </si>
  <si>
    <t>18.05.2022 08:29:44</t>
  </si>
  <si>
    <t>18.05.2022 08:49:25</t>
  </si>
  <si>
    <t>GÖRDES TR-20 45-75-M00020_B_56390805_56390805</t>
  </si>
  <si>
    <t>18.05.2022 21:05:12</t>
  </si>
  <si>
    <t>18.05.2022 22:12:12</t>
  </si>
  <si>
    <t>ZEYTİNDAĞ TR-1 35-16-M00003_953328606_953328606</t>
  </si>
  <si>
    <t>18.05.2022 20:58:18</t>
  </si>
  <si>
    <t>19.05.2022 02:52:07</t>
  </si>
  <si>
    <t>AŞAĞICUMA DM 35-16-M00103_HatBaşıAyırıcı_53140771 M03_53140771</t>
  </si>
  <si>
    <t>18.05.2022 18:20:24</t>
  </si>
  <si>
    <t>18.05.2022 21:19:41</t>
  </si>
  <si>
    <t>DM-1/17 45-71-M00041_D d4b_45143157</t>
  </si>
  <si>
    <t>18.05.2022 19:12:44</t>
  </si>
  <si>
    <t>18.05.2022 20:08:27</t>
  </si>
  <si>
    <t>DM-1/26 35-29-M00026_35-29-M00026_72201525</t>
  </si>
  <si>
    <t>18.05.2022 14:46:29</t>
  </si>
  <si>
    <t>18.05.2022 15:31:06</t>
  </si>
  <si>
    <t>DALBAHÇE TR-1 45-83-L00187_DIREK TIPI TRAFO HUCRESI H01_2104570</t>
  </si>
  <si>
    <t>18.05.2022 09:10:08</t>
  </si>
  <si>
    <t>18.05.2022 15:38:27</t>
  </si>
  <si>
    <t>TR-6 (M-706) 35-30-M00706_955300200_955300200</t>
  </si>
  <si>
    <t>18.05.2022 17:41:10</t>
  </si>
  <si>
    <t>18.05.2022 18:15:48</t>
  </si>
  <si>
    <t>BALABAN TR-1 35-24-M00106_B_56376456_56376456</t>
  </si>
  <si>
    <t>18.05.2022 14:32:05</t>
  </si>
  <si>
    <t>18.05.2022 16:01:07</t>
  </si>
  <si>
    <t>DM02/TR25 45-73-M00051_C_56405744_56405744</t>
  </si>
  <si>
    <t>18.05.2022 20:31:06</t>
  </si>
  <si>
    <t>18.05.2022 21:52:14</t>
  </si>
  <si>
    <t>L-145 DALYAN DM 35-18-L00145_950461053_950461053</t>
  </si>
  <si>
    <t>18.05.2022 15:15:13</t>
  </si>
  <si>
    <t>18.05.2022 17:45:54</t>
  </si>
  <si>
    <t>KARABURUN TR-4/18 35-21-L00012_C_56357359_56357359</t>
  </si>
  <si>
    <t>18.05.2022 18:35:30</t>
  </si>
  <si>
    <t>19.05.2022 01:10:15</t>
  </si>
  <si>
    <t>M-580 (DM-6/18) 35-17-M00580__72410856_72410856</t>
  </si>
  <si>
    <t>18.05.2022 21:07:27</t>
  </si>
  <si>
    <t>19.05.2022 03:04:25</t>
  </si>
  <si>
    <t>SUBAŞI İM 35-26-A00002_NAİME L03_2035579</t>
  </si>
  <si>
    <t>18.05.2022 10:10:26</t>
  </si>
  <si>
    <t>18.05.2022 10:20:37</t>
  </si>
  <si>
    <t>TR-11 35-15-M00011__72373397_72373397</t>
  </si>
  <si>
    <t>18.05.2022 22:35:54</t>
  </si>
  <si>
    <t>19.05.2022 01:27:39</t>
  </si>
  <si>
    <t>RECEPLİ KÖYÜ TR-1 45-71-M01694_DIREK TIPI TRAFO HUCRESI H01_2085082</t>
  </si>
  <si>
    <t>18.05.2022 11:54:07</t>
  </si>
  <si>
    <t>18.05.2022 15:32:17</t>
  </si>
  <si>
    <t>L-287 SCOTCH PARK 35-18-L00287_950462238_950462238</t>
  </si>
  <si>
    <t>18.05.2022 11:50:56</t>
  </si>
  <si>
    <t>18.05.2022 13:29:03</t>
  </si>
  <si>
    <t>K-18 35-04-K00018_B K18B4B_5824329</t>
  </si>
  <si>
    <t>18.05.2022 15:54:07</t>
  </si>
  <si>
    <t>18.05.2022 17:21:00</t>
  </si>
  <si>
    <t>MURADİYE DM-4/12 45-71-M00214_954690681_954690681</t>
  </si>
  <si>
    <t>18.05.2022 15:01:45</t>
  </si>
  <si>
    <t>18.05.2022 17:51:07</t>
  </si>
  <si>
    <t>M-1038 35-04-M01038_G_56383053_56383053</t>
  </si>
  <si>
    <t>18.05.2022 09:13:34</t>
  </si>
  <si>
    <t>18.05.2022 13:36:21</t>
  </si>
  <si>
    <t>MORDOĞAN TR-27 35-21-L00154_B_60983514_60983514</t>
  </si>
  <si>
    <t>18.05.2022 19:32:29</t>
  </si>
  <si>
    <t>18.05.2022 22:09:06</t>
  </si>
  <si>
    <t>ALİBEYLİ TR-2 45-80-M00065_45-80-M00065_72191468</t>
  </si>
  <si>
    <t>18.05.2022 20:29:00</t>
  </si>
  <si>
    <t>18.05.2022 20:49:00</t>
  </si>
  <si>
    <t>_910324363_910324363</t>
  </si>
  <si>
    <t>18.05.2022 19:18:03</t>
  </si>
  <si>
    <t>18.05.2022 20:35:13</t>
  </si>
  <si>
    <t>SOMA TR-29 45-82-M00029_945527004_945527004</t>
  </si>
  <si>
    <t>18.05.2022 23:30:29</t>
  </si>
  <si>
    <t>19.05.2022 00:29:11</t>
  </si>
  <si>
    <t>K-29 35-03-K00029_915930057_915930057</t>
  </si>
  <si>
    <t>18.05.2022 18:07:02</t>
  </si>
  <si>
    <t>19.05.2022 01:21:10</t>
  </si>
  <si>
    <t>TR-2/82 BARIŞ MANÇO KÖK 45-83-L00082_TR-2/83 L03_61336406</t>
  </si>
  <si>
    <t>18.05.2022 13:23:12</t>
  </si>
  <si>
    <t>18.05.2022 14:16:56</t>
  </si>
  <si>
    <t>KUŞÇULAR TR-6 35-19-M00218_35-19-M00218_2350426</t>
  </si>
  <si>
    <t>18.05.2022 06:40:23</t>
  </si>
  <si>
    <t>18.05.2022 09:38:09</t>
  </si>
  <si>
    <t>BOĞAZİÇİ İM 35-01-A00001_GÜLTEPE K18_2307515</t>
  </si>
  <si>
    <t>18.05.2022 19:58:40</t>
  </si>
  <si>
    <t>18.05.2022 21:01:00</t>
  </si>
  <si>
    <t>TR-1/81 45-72-M00081_TR-1/85 M05_2308326</t>
  </si>
  <si>
    <t>18.05.2022 20:16:15</t>
  </si>
  <si>
    <t>18.05.2022 21:45:00</t>
  </si>
  <si>
    <t>SUBAŞI İM 35-26-A00002_PAMUKYAZI L04_2035578</t>
  </si>
  <si>
    <t>18.05.2022 09:45:21</t>
  </si>
  <si>
    <t>18.05.2022 11:13:10</t>
  </si>
  <si>
    <t>DM-1/17 45-71-M00041_DAĞITIM TRAFOSU M03_66438547</t>
  </si>
  <si>
    <t>18.05.2022 12:28:19</t>
  </si>
  <si>
    <t>18.05.2022 16:35:45</t>
  </si>
  <si>
    <t>CABARLAR TR-5 45-75-M00112_D_56356895_56356895</t>
  </si>
  <si>
    <t>19.05.2022 11:21:57</t>
  </si>
  <si>
    <t>19.05.2022 12:13:25</t>
  </si>
  <si>
    <t>19.05.2022 18:50:05</t>
  </si>
  <si>
    <t>19.05.2022 19:18:55</t>
  </si>
  <si>
    <t>KEMALİYE DM (TR-1) 45-73-M00150_TOYGAR M03_66715921</t>
  </si>
  <si>
    <t>19.05.2022 05:57:00</t>
  </si>
  <si>
    <t>19.05.2022 08:34:26</t>
  </si>
  <si>
    <t>HELVACI DM-2 35-17-M00359_ŞEHİT KEMAL M05_66476614</t>
  </si>
  <si>
    <t>19.05.2022 10:46:12</t>
  </si>
  <si>
    <t>19.05.2022 11:31:22</t>
  </si>
  <si>
    <t>19.05.2022 10:40:08</t>
  </si>
  <si>
    <t>19.05.2022 13:35:43</t>
  </si>
  <si>
    <t>K-2979 35-02-K02979_C_56376152_56376152</t>
  </si>
  <si>
    <t>19.05.2022 12:11:37</t>
  </si>
  <si>
    <t>19.05.2022 14:51:44</t>
  </si>
  <si>
    <t>ÇALTIDERE TR-6 35-17-M00236_10975035_56355788_56355788</t>
  </si>
  <si>
    <t>19.05.2022 21:37:21</t>
  </si>
  <si>
    <t>19.05.2022 22:01:18</t>
  </si>
  <si>
    <t>DM-12/08 45-71-M02401_953200251_953200251</t>
  </si>
  <si>
    <t>19.05.2022 15:35:34</t>
  </si>
  <si>
    <t>19.05.2022 15:50:36</t>
  </si>
  <si>
    <t>K-4512 35-03-K04512_A_65514232_65514232</t>
  </si>
  <si>
    <t>19.05.2022 17:47:18</t>
  </si>
  <si>
    <t>19.05.2022 20:19:48</t>
  </si>
  <si>
    <t>BADEMLİ TR-1 DM 35-15-L01010_HatBaşıAyırıcı_53132661 L09_53132661</t>
  </si>
  <si>
    <t>19.05.2022 08:33:48</t>
  </si>
  <si>
    <t>19.05.2022 17:10:56</t>
  </si>
  <si>
    <t>İSTASYONALTI KÖK 45-83-M00131_CELALETTİN AŞKIN M08_2097308</t>
  </si>
  <si>
    <t>19.05.2022 09:37:36</t>
  </si>
  <si>
    <t>19.05.2022 12:17:37</t>
  </si>
  <si>
    <t>M-2662 35-02-M02662_DAĞITIM TRAFOSU M-2662 M03_61322565</t>
  </si>
  <si>
    <t>19.05.2022 00:45:37</t>
  </si>
  <si>
    <t>19.05.2022 03:38:41</t>
  </si>
  <si>
    <t>TR-26 35-17-M00217_6149150_56394209_56394209</t>
  </si>
  <si>
    <t>19.05.2022 09:32:52</t>
  </si>
  <si>
    <t>19.05.2022 13:48:13</t>
  </si>
  <si>
    <t>UMMANDERESİ TR-2 45-75-M00074_A_56369671_56369671</t>
  </si>
  <si>
    <t>19.05.2022 10:31:12</t>
  </si>
  <si>
    <t>19.05.2022 12:44:29</t>
  </si>
  <si>
    <t>M-1017 35-03-M01017_910434852_910434852</t>
  </si>
  <si>
    <t>19.05.2022 12:27:37</t>
  </si>
  <si>
    <t>19.05.2022 13:39:52</t>
  </si>
  <si>
    <t>M-2948(YATIRIM REZERVE) 35-01-M02948_F_56359379_56359379</t>
  </si>
  <si>
    <t>19.05.2022 17:45:45</t>
  </si>
  <si>
    <t>20.05.2022 00:03:52</t>
  </si>
  <si>
    <t>M-2314 35-02-M02314_G_72410500_72410500</t>
  </si>
  <si>
    <t>19.05.2022 19:22:29</t>
  </si>
  <si>
    <t>19.05.2022 19:53:11</t>
  </si>
  <si>
    <t>K-2756 35-01-K02756_911626482_911626482</t>
  </si>
  <si>
    <t>19.05.2022 14:07:33</t>
  </si>
  <si>
    <t>19.05.2022 16:53:48</t>
  </si>
  <si>
    <t>_910447116_910447116</t>
  </si>
  <si>
    <t>19.05.2022 12:44:08</t>
  </si>
  <si>
    <t>19.05.2022 14:20:03</t>
  </si>
  <si>
    <t>TİRE DM-2 35-29-M00002_DM2/17 M08_2060767</t>
  </si>
  <si>
    <t>19.05.2022 07:43:41</t>
  </si>
  <si>
    <t>19.05.2022 08:11:00</t>
  </si>
  <si>
    <t>K-4698 35-01-K04698_35-01-K04698_2375176</t>
  </si>
  <si>
    <t>19.05.2022 05:29:19</t>
  </si>
  <si>
    <t>19.05.2022 08:53:00</t>
  </si>
  <si>
    <t>19.05.2022 03:02:16</t>
  </si>
  <si>
    <t>19.05.2022 03:07:41</t>
  </si>
  <si>
    <t>ORTA MAHALLE M-4 35-25-M00118_B_56357823_56357823</t>
  </si>
  <si>
    <t>19.05.2022 15:58:02</t>
  </si>
  <si>
    <t>19.05.2022 19:00:12</t>
  </si>
  <si>
    <t>ÖRNEKKÖY TR4 35-27-L00129_912573582_912573582</t>
  </si>
  <si>
    <t>19.05.2022 06:48:02</t>
  </si>
  <si>
    <t>19.05.2022 07:44:34</t>
  </si>
  <si>
    <t>PAZARKÖY TR-2 45-78-L00651_49253217_56391110_56391110</t>
  </si>
  <si>
    <t>19.05.2022 15:56:54</t>
  </si>
  <si>
    <t>19.05.2022 18:09:29</t>
  </si>
  <si>
    <t>BİMEYKO TR-3 35-30-M00050_D_56352765_56352765</t>
  </si>
  <si>
    <t>19.05.2022 07:11:25</t>
  </si>
  <si>
    <t>19.05.2022 10:18:21</t>
  </si>
  <si>
    <t>AKÇAKİLİSE TR-1 35-21-L00044_B_76803841_76803841</t>
  </si>
  <si>
    <t>19.05.2022 19:32:00</t>
  </si>
  <si>
    <t>20.05.2022 00:05:25</t>
  </si>
  <si>
    <t>K-598 35-01-K00598_910433653_910433653</t>
  </si>
  <si>
    <t>19.05.2022 00:23:59</t>
  </si>
  <si>
    <t>19.05.2022 01:24:05</t>
  </si>
  <si>
    <t>AŞAĞIÇOBANİSA KÖK 45-71-M00096_AŞAĞIÇOBANİSA TR-3 M06_2321776</t>
  </si>
  <si>
    <t>19.05.2022 20:13:10</t>
  </si>
  <si>
    <t>19.05.2022 21:34:33</t>
  </si>
  <si>
    <t>K-1653 35-04-K01653_K-4767 K02_2113098</t>
  </si>
  <si>
    <t>19.05.2022 10:52:00</t>
  </si>
  <si>
    <t>19.05.2022 17:08:58</t>
  </si>
  <si>
    <t>DM-3/TR-15 45-72-M00613_956509286_956509286</t>
  </si>
  <si>
    <t>19.05.2022 21:00:07</t>
  </si>
  <si>
    <t>19.05.2022 21:59:08</t>
  </si>
  <si>
    <t>AĞAÇ İŞLERİ KÖK-2 (M-703) 35-22-M00125_AĞAÇ SANAYİ TR-7/TR-8/TR-9/TR-10 M05_72110795</t>
  </si>
  <si>
    <t>19.05.2022 11:00:34</t>
  </si>
  <si>
    <t>19.05.2022 12:02:03</t>
  </si>
  <si>
    <t>ÖRNEKKÖY TR-1 45-73-M00259_45-73-M00259_2368260</t>
  </si>
  <si>
    <t>19.05.2022 07:37:36</t>
  </si>
  <si>
    <t>19.05.2022 13:04:27</t>
  </si>
  <si>
    <t>YAYLAKÖY KÖYÜ TR-1 45-71-M01710_DIREK TIPI TRAFO HUCRESI H01_2085585</t>
  </si>
  <si>
    <t>19.05.2022 10:29:52</t>
  </si>
  <si>
    <t>19.05.2022 19:47:04</t>
  </si>
  <si>
    <t>TR-81 TARIMSAL SULAMA 45-80-M01081_45-80-M01081_2375880</t>
  </si>
  <si>
    <t>19.05.2022 17:27:05</t>
  </si>
  <si>
    <t>19.05.2022 18:34:09</t>
  </si>
  <si>
    <t>SELÇUK İM/DM 35-13-A00004_TRAFO-2 (15800) L11_65986053</t>
  </si>
  <si>
    <t>19.05.2022 04:34:35</t>
  </si>
  <si>
    <t>19.05.2022 04:47:00</t>
  </si>
  <si>
    <t>K-1017 35-02-K01017_A_56368234_56368234</t>
  </si>
  <si>
    <t>19.05.2022 21:48:56</t>
  </si>
  <si>
    <t>20.05.2022 00:29:47</t>
  </si>
  <si>
    <t>ATAKÖY TR-4 35-22-M00193_955291520_955291520</t>
  </si>
  <si>
    <t>19.05.2022 17:57:49</t>
  </si>
  <si>
    <t>19.05.2022 19:05:23</t>
  </si>
  <si>
    <t>19.05.2022 04:25:12</t>
  </si>
  <si>
    <t>19.05.2022 04:48:47</t>
  </si>
  <si>
    <t>M-3090 35-09-M03090_914646444_914646444</t>
  </si>
  <si>
    <t>19.05.2022 21:33:03</t>
  </si>
  <si>
    <t>19.05.2022 23:55:52</t>
  </si>
  <si>
    <t>OĞUZLAR TR-1 35-15-L00739_DIREK TIPI TRAFO HUCRESI H01_2040169</t>
  </si>
  <si>
    <t>OG İzolatör Arızası</t>
  </si>
  <si>
    <t>19.05.2022 07:23:08</t>
  </si>
  <si>
    <t>19.05.2022 10:41:11</t>
  </si>
  <si>
    <t>MAHMUT ESKİYÖRÜK SULAMA GRUBU 35-29-M00363_A_56395330_56395330</t>
  </si>
  <si>
    <t>19.05.2022 13:47:25</t>
  </si>
  <si>
    <t>19.05.2022 16:05:15</t>
  </si>
  <si>
    <t>L-470 KÖK 35-18-L00470_L-310 L03_72090181</t>
  </si>
  <si>
    <t>OG Atlama Arızası</t>
  </si>
  <si>
    <t>19.05.2022 23:51:26</t>
  </si>
  <si>
    <t>20.05.2022 00:27:47</t>
  </si>
  <si>
    <t>ÜNİVERSİTE TM 35-02-A00008_ÜNİVERSİTE-4 K32_2062769</t>
  </si>
  <si>
    <t>19.05.2022 20:03:59</t>
  </si>
  <si>
    <t>19.05.2022 20:25:01</t>
  </si>
  <si>
    <t>K-4542 35-01-K04542_911526048_911526048</t>
  </si>
  <si>
    <t>19.05.2022 19:05:52</t>
  </si>
  <si>
    <t>TR-2/4 45-83-L00004_48078023_56386842_56386842</t>
  </si>
  <si>
    <t>19.05.2022 11:23:01</t>
  </si>
  <si>
    <t>19.05.2022 12:39:56</t>
  </si>
  <si>
    <t>K-4458 35-01-K04458_A_56359599_56359599</t>
  </si>
  <si>
    <t>19.05.2022 01:58:08</t>
  </si>
  <si>
    <t>19.05.2022 04:32:06</t>
  </si>
  <si>
    <t>19.05.2022 06:17:50</t>
  </si>
  <si>
    <t>19.05.2022 07:10:56</t>
  </si>
  <si>
    <t>BAHÇEDERE TR-1 35-17-M00183_35-17-M00183_2376444</t>
  </si>
  <si>
    <t>19.05.2022 11:28:35</t>
  </si>
  <si>
    <t>19.05.2022 13:18:53</t>
  </si>
  <si>
    <t>ÇOBANKÖY KÖK 35-29-L00066_EĞRİDERE FİDERİ L04_72212417</t>
  </si>
  <si>
    <t>19.05.2022 05:03:53</t>
  </si>
  <si>
    <t>19.05.2022 06:26:05</t>
  </si>
  <si>
    <t>TR-2/29 45-72-L00029_956512488_956512488</t>
  </si>
  <si>
    <t>19.05.2022 12:47:38</t>
  </si>
  <si>
    <t>19.05.2022 14:15:12</t>
  </si>
  <si>
    <t>ÖRNEKKÖY TR-1 45-73-M00259_A_56387027_56387027</t>
  </si>
  <si>
    <t>19.05.2022 14:35:14</t>
  </si>
  <si>
    <t>19.05.2022 16:37:51</t>
  </si>
  <si>
    <t>TR-87 35-17-M00087__56393153_56393153</t>
  </si>
  <si>
    <t>19.05.2022 11:24:01</t>
  </si>
  <si>
    <t>19.05.2022 12:26:10</t>
  </si>
  <si>
    <t>19.05.2022 13:24:27</t>
  </si>
  <si>
    <t>19.05.2022 15:07:00</t>
  </si>
  <si>
    <t>KOYUNDERE TR-12 35-28-M00161_7315922_56366150_56366150</t>
  </si>
  <si>
    <t>19.05.2022 09:05:35</t>
  </si>
  <si>
    <t>19.05.2022 10:17:34</t>
  </si>
  <si>
    <t>URGANLI TR-2 45-83-M00570_955157543_955157543</t>
  </si>
  <si>
    <t>19.05.2022 15:13:48</t>
  </si>
  <si>
    <t>19.05.2022 18:08:45</t>
  </si>
  <si>
    <t>M-1 35-02-M00001_M-1269 M12_78582590</t>
  </si>
  <si>
    <t>19.05.2022 19:32:39</t>
  </si>
  <si>
    <t>19.05.2022 20:14:08</t>
  </si>
  <si>
    <t>TR-96 45-78-L00096_49361598_56386081_56386081</t>
  </si>
  <si>
    <t>19.05.2022 08:24:35</t>
  </si>
  <si>
    <t>19.05.2022 10:00:51</t>
  </si>
  <si>
    <t>19.05.2022 00:39:51</t>
  </si>
  <si>
    <t>19.05.2022 02:13:07</t>
  </si>
  <si>
    <t>TR-84 ORHAN HALLIOĞLU GRB. 35-15-M00084_B_56373146_56373146</t>
  </si>
  <si>
    <t>19.05.2022 06:52:41</t>
  </si>
  <si>
    <t>19.05.2022 16:32:35</t>
  </si>
  <si>
    <t>19.05.2022 22:24:55</t>
  </si>
  <si>
    <t>20.05.2022 01:32:57</t>
  </si>
  <si>
    <t>ORTA MAH. TRP 35-20-L00029_955197547_955197547</t>
  </si>
  <si>
    <t>19.05.2022 16:02:10</t>
  </si>
  <si>
    <t>19.05.2022 17:06:00</t>
  </si>
  <si>
    <t>ÇANDARLI TR-1 35-30-M00001_955321848_955321848</t>
  </si>
  <si>
    <t>19.05.2022 02:41:06</t>
  </si>
  <si>
    <t>19.05.2022 03:32:32</t>
  </si>
  <si>
    <t>ZEYTİNELİ TR-1 35-19-M00208_956693171_956693171</t>
  </si>
  <si>
    <t>19.05.2022 08:09:44</t>
  </si>
  <si>
    <t>19.05.2022 10:45:41</t>
  </si>
  <si>
    <t>M-328 35-03-M00328_DIREK TIPI TRAFO HUCRESI H01_2070661</t>
  </si>
  <si>
    <t>19.05.2022 03:29:50</t>
  </si>
  <si>
    <t>19.05.2022 06:12:20</t>
  </si>
  <si>
    <t>GELENBE TR-3 45-76-L00062_955253350_955253350</t>
  </si>
  <si>
    <t>19.05.2022 10:31:05</t>
  </si>
  <si>
    <t>19.05.2022 13:12:03</t>
  </si>
  <si>
    <t>K-4786 35-04-K04786_99642044_99642044</t>
  </si>
  <si>
    <t>19.05.2022 22:34:42</t>
  </si>
  <si>
    <t>19.05.2022 23:58:37</t>
  </si>
  <si>
    <t>M-2778 35-02-M02778_99574440_99574440</t>
  </si>
  <si>
    <t>19.05.2022 10:32:49</t>
  </si>
  <si>
    <t>19.05.2022 12:14:57</t>
  </si>
  <si>
    <t>TR-2/73-A 45-83-L00151_IRLAMAZ KÖK L03_72157763</t>
  </si>
  <si>
    <t>19.05.2022 04:21:35</t>
  </si>
  <si>
    <t>19.05.2022 05:03:55</t>
  </si>
  <si>
    <t>ALAHIDIR TR-2 45-84-L00021_A_81519339_81519339</t>
  </si>
  <si>
    <t>19.05.2022 17:21:43</t>
  </si>
  <si>
    <t>19.05.2022 19:41:12</t>
  </si>
  <si>
    <t>ALAÇATI İM 35-18-A00002_L-289 KANTAR L14_2307545</t>
  </si>
  <si>
    <t>19.05.2022 18:00:55</t>
  </si>
  <si>
    <t>19.05.2022 20:19:08</t>
  </si>
  <si>
    <t>TR-174/A 45-78-L00736_95000137126_95000137126</t>
  </si>
  <si>
    <t>19.05.2022 16:16:24</t>
  </si>
  <si>
    <t>19.05.2022 18:24:39</t>
  </si>
  <si>
    <t>K-2312 35-03-K02312_910492826_910492826</t>
  </si>
  <si>
    <t>22.05.2022 16:13:16</t>
  </si>
  <si>
    <t>22.05.2022 16:47:00</t>
  </si>
  <si>
    <t>TR-1/71 45-72-M00071_956505454_956505454</t>
  </si>
  <si>
    <t>22.05.2022 03:16:11</t>
  </si>
  <si>
    <t>22.05.2022 04:18:54</t>
  </si>
  <si>
    <t>TR-149 35-15-M00149_TR-108 M02_66879221</t>
  </si>
  <si>
    <t>22.05.2022 09:18:38</t>
  </si>
  <si>
    <t>22.05.2022 17:12:00</t>
  </si>
  <si>
    <t>KENANPAŞA TR-1 45-73-M00749_45-73-M00749_2355694</t>
  </si>
  <si>
    <t>22.05.2022 20:56:47</t>
  </si>
  <si>
    <t>22.05.2022 23:33:58</t>
  </si>
  <si>
    <t>TR-16 35-31-L00016_47982153_56400199_56400199</t>
  </si>
  <si>
    <t>22.05.2022 05:48:35</t>
  </si>
  <si>
    <t>22.05.2022 06:26:58</t>
  </si>
  <si>
    <t>ULUCAK TM 35-28-A00002_HatBaşıAyırıcı_53133671 M13_53133671</t>
  </si>
  <si>
    <t>22.05.2022 09:45:07</t>
  </si>
  <si>
    <t>22.05.2022 15:24:32</t>
  </si>
  <si>
    <t>MUTAFLAR KARAKUZU TR-3 35-32-L00069_DIREK TIPI TRAFO HUCRESI H01_2044872</t>
  </si>
  <si>
    <t>22.05.2022 10:47:16</t>
  </si>
  <si>
    <t>22.05.2022 18:40:53</t>
  </si>
  <si>
    <t>BOZALAN TR-1 35-28-M00281_C_56379549_56379549</t>
  </si>
  <si>
    <t>Yabani Hayvan Teması</t>
  </si>
  <si>
    <t>22.05.2022 08:36:20</t>
  </si>
  <si>
    <t>22.05.2022 11:31:32</t>
  </si>
  <si>
    <t>YEŞİLYURT TR-14 45-73-M00803_945639986_945639986</t>
  </si>
  <si>
    <t>22.05.2022 09:57:10</t>
  </si>
  <si>
    <t>22.05.2022 11:30:33</t>
  </si>
  <si>
    <t>ÜÇYOL KÖK 45-82-M00128_URUZLAR GES M06_2329339</t>
  </si>
  <si>
    <t>22.05.2022 09:54:52</t>
  </si>
  <si>
    <t>22.05.2022 17:19:15</t>
  </si>
  <si>
    <t>BAĞARASI TR-10 KÖK 35-23-M00179_ESKİİBAĞARASI M02_72143182</t>
  </si>
  <si>
    <t>22.05.2022 06:36:27</t>
  </si>
  <si>
    <t>22.05.2022 07:28:14</t>
  </si>
  <si>
    <t>L-330 DENİZKIZI-1 35-18-L00330_9746479_56358146_56358146</t>
  </si>
  <si>
    <t>22.05.2022 12:14:30</t>
  </si>
  <si>
    <t>22.05.2022 14:59:23</t>
  </si>
  <si>
    <t>DEĞİRMENDERE TR-1 35-22-M00197_95001179424_95001179424</t>
  </si>
  <si>
    <t>22.05.2022 18:14:20</t>
  </si>
  <si>
    <t>22.05.2022 19:05:18</t>
  </si>
  <si>
    <t>SARAÇLAR KÖK 45-77-L00104_HAMİDİYE L05_72240088</t>
  </si>
  <si>
    <t>22.05.2022 08:59:00</t>
  </si>
  <si>
    <t>22.05.2022 17:09:01</t>
  </si>
  <si>
    <t>K-3659 35-08-K03659_35-08-K03659_42450981</t>
  </si>
  <si>
    <t>22.05.2022 11:10:40</t>
  </si>
  <si>
    <t>22.05.2022 12:08:12</t>
  </si>
  <si>
    <t>BÜYÜKBELEN TR-7 45-80-M00098_A_56393525_56393525</t>
  </si>
  <si>
    <t>22.05.2022 18:17:48</t>
  </si>
  <si>
    <t>22.05.2022 20:18:35</t>
  </si>
  <si>
    <t>TR-54 İTFAİYE 35-26-M00054_956630714_956630714</t>
  </si>
  <si>
    <t>22.05.2022 16:29:51</t>
  </si>
  <si>
    <t>22.05.2022 18:49:22</t>
  </si>
  <si>
    <t>L-360 İMBAT SİTESİ 35-18-L00360_950429122_950429122</t>
  </si>
  <si>
    <t>22.05.2022 15:26:12</t>
  </si>
  <si>
    <t>22.05.2022 17:40:15</t>
  </si>
  <si>
    <t>MORSAN TM 45-71-A00002_BAĞYOLU M12_2312165</t>
  </si>
  <si>
    <t>22.05.2022 16:23:24</t>
  </si>
  <si>
    <t>22.05.2022 16:45:28</t>
  </si>
  <si>
    <t>MORDOĞAN TR-38 35-21-L00165_E_56357187_56357187</t>
  </si>
  <si>
    <t>22.05.2022 09:06:13</t>
  </si>
  <si>
    <t>22.05.2022 12:12:55</t>
  </si>
  <si>
    <t>TR-1 35-15-M00001_48879820_56381287_56381287</t>
  </si>
  <si>
    <t>22.05.2022 18:13:33</t>
  </si>
  <si>
    <t>22.05.2022 21:01:50</t>
  </si>
  <si>
    <t>TR-28 (M-728) 35-30-M00728_955299703_955299703</t>
  </si>
  <si>
    <t>22.05.2022 09:45:21</t>
  </si>
  <si>
    <t>22.05.2022 10:34:20</t>
  </si>
  <si>
    <t>TR-56 35-15-M00056_48874611_56363714_56363714</t>
  </si>
  <si>
    <t>22.05.2022 13:46:17</t>
  </si>
  <si>
    <t>22.05.2022 15:18:06</t>
  </si>
  <si>
    <t>M-213(DM-3/11) 35-09-M00213_97561501_97561501</t>
  </si>
  <si>
    <t>22.05.2022 13:49:35</t>
  </si>
  <si>
    <t>22.05.2022 17:40:58</t>
  </si>
  <si>
    <t>TEOMAN AVCIOĞLU SLM GRB TR 35-27-M00549_DIREK TIPI TRAFO HUCRESI H01_2054791</t>
  </si>
  <si>
    <t>22.05.2022 19:09:31</t>
  </si>
  <si>
    <t>22.05.2022 20:17:41</t>
  </si>
  <si>
    <t>EĞLENHOCA TR-3 35-21-L00120_953364279_953364279</t>
  </si>
  <si>
    <t>22.05.2022 11:13:43</t>
  </si>
  <si>
    <t>22.05.2022 15:02:44</t>
  </si>
  <si>
    <t>ÜRKMEZ M-2 35-25-M00138_7263366_56376293_56376293</t>
  </si>
  <si>
    <t>22.05.2022 06:29:43</t>
  </si>
  <si>
    <t>22.05.2022 07:30:56</t>
  </si>
  <si>
    <t>EMİRLİ TR-7 35-15-L00636_C_56369760_56369760</t>
  </si>
  <si>
    <t>22.05.2022 13:03:38</t>
  </si>
  <si>
    <t>22.05.2022 14:35:19</t>
  </si>
  <si>
    <t>L-279 ERDİL SİTESİ 35-18-L00279_950438708_950438708</t>
  </si>
  <si>
    <t>22.05.2022 16:59:57</t>
  </si>
  <si>
    <t>22.05.2022 18:37:21</t>
  </si>
  <si>
    <t>DURASILLI TR-7 45-78-M01118_TR-8 M05_2105388</t>
  </si>
  <si>
    <t>22.05.2022 10:37:04</t>
  </si>
  <si>
    <t>22.05.2022 10:52:00</t>
  </si>
  <si>
    <t>L-56 HUZURKENT 35-14-L00056_956640214_956640214</t>
  </si>
  <si>
    <t>22.05.2022 10:40:33</t>
  </si>
  <si>
    <t>22.05.2022 11:33:44</t>
  </si>
  <si>
    <t>L-145 DALYAN DM 35-18-L00145_L-140 L01_72052180</t>
  </si>
  <si>
    <t>22.05.2022 05:46:48</t>
  </si>
  <si>
    <t>22.05.2022 07:32:27</t>
  </si>
  <si>
    <t>K-995 35-07-K00995_966559551_966559551</t>
  </si>
  <si>
    <t>22.05.2022 12:47:51</t>
  </si>
  <si>
    <t>22.05.2022 14:47:49</t>
  </si>
  <si>
    <t>PAŞATIMARI TARIMSAL SULAMA TR-7 45-83-M00249_45-83-M00249_2368507</t>
  </si>
  <si>
    <t>22.05.2022 10:02:31</t>
  </si>
  <si>
    <t>22.05.2022 12:07:09</t>
  </si>
  <si>
    <t>MÜNİR ÇELİK TR 45-71-M00889__76034820_76034820</t>
  </si>
  <si>
    <t>22.05.2022 07:33:50</t>
  </si>
  <si>
    <t>22.05.2022 10:08:15</t>
  </si>
  <si>
    <t>TR-2/26 (ARABACILAR) 45-83-L00026_TR-28 L05_2326438</t>
  </si>
  <si>
    <t>22.05.2022 09:14:13</t>
  </si>
  <si>
    <t>22.05.2022 12:46:59</t>
  </si>
  <si>
    <t>YAKAKÖY ULUBEY TR-1 45-75-M00263_B_56391370_56391370</t>
  </si>
  <si>
    <t>22.05.2022 09:05:12</t>
  </si>
  <si>
    <t>22.05.2022 10:38:19</t>
  </si>
  <si>
    <t>YUKARIBEY DM (TR-3) 35-16-M00866_AŞAĞICUMA DM M02_79464823</t>
  </si>
  <si>
    <t>22.05.2022 09:20:00</t>
  </si>
  <si>
    <t>22.05.2022 17:24:32</t>
  </si>
  <si>
    <t>DEĞİRMENDERE TR-6 35-22-M00196_DIREK TIPI TRAFO HUCRESI H01_2035397</t>
  </si>
  <si>
    <t>22.05.2022 15:03:50</t>
  </si>
  <si>
    <t>22.05.2022 16:38:01</t>
  </si>
  <si>
    <t>TR-43 45-74-M00315_TR-5 M02_49463907</t>
  </si>
  <si>
    <t>22.05.2022 13:22:10</t>
  </si>
  <si>
    <t>22.05.2022 13:40:38</t>
  </si>
  <si>
    <t>KAYIŞLAR KÖK 45-80-M00183_DİLEK M03_72195773</t>
  </si>
  <si>
    <t>22.05.2022 09:41:20</t>
  </si>
  <si>
    <t>22.05.2022 10:35:00</t>
  </si>
  <si>
    <t>KIRMAHALLE  TR-12 35-28-M00271_C_56357731_56357731</t>
  </si>
  <si>
    <t>22.05.2022 09:23:19</t>
  </si>
  <si>
    <t>22.05.2022 14:34:24</t>
  </si>
  <si>
    <t>MENEMEN TR-79 35-28-L00079_MENEMEN TR-81 L03_66568411</t>
  </si>
  <si>
    <t>22.05.2022 08:25:34</t>
  </si>
  <si>
    <t>22.05.2022 17:48:23</t>
  </si>
  <si>
    <t>SÖĞÜTLÜ TR-1 45-72-L00203_A_56390574_56390574</t>
  </si>
  <si>
    <t>22.05.2022 12:32:47</t>
  </si>
  <si>
    <t>22.05.2022 14:24:51</t>
  </si>
  <si>
    <t>DM-1/TR-12 35-13-L00459_946420601_946420601</t>
  </si>
  <si>
    <t>22.05.2022 10:40:31</t>
  </si>
  <si>
    <t>22.05.2022 12:21:26</t>
  </si>
  <si>
    <t>ASMACIK TR-1 45-71-M01697_953197497_953197497</t>
  </si>
  <si>
    <t>22.05.2022 05:27:46</t>
  </si>
  <si>
    <t>22.05.2022 08:21:51</t>
  </si>
  <si>
    <t>DM-2/49 TOKİ 35-26-M01420_966931435_966931435</t>
  </si>
  <si>
    <t>22.05.2022 17:19:19</t>
  </si>
  <si>
    <t>22.05.2022 22:30:36</t>
  </si>
  <si>
    <t>ÇIRPI İM 35-20-A00002_ÇİFTÇİGEDİĞİ L09_2054992</t>
  </si>
  <si>
    <t>22.05.2022 13:30:05</t>
  </si>
  <si>
    <t>22.05.2022 13:31:31</t>
  </si>
  <si>
    <t>M-2747 35-01-M02747_913436542_913436542</t>
  </si>
  <si>
    <t>22.05.2022 17:33:20</t>
  </si>
  <si>
    <t>22.05.2022 19:55:56</t>
  </si>
  <si>
    <t>BADEMBÜKÜ TR-2 35-21-L00218_953361453_953361453</t>
  </si>
  <si>
    <t>22.05.2022 11:24:18</t>
  </si>
  <si>
    <t>22.05.2022 16:29:25</t>
  </si>
  <si>
    <t>22.05.2022 07:12:53</t>
  </si>
  <si>
    <t>22.05.2022 07:50:55</t>
  </si>
  <si>
    <t>ÇAMLICA TR-10 45-86-M00049_TR-6 M01_84246776</t>
  </si>
  <si>
    <t>22.05.2022 09:28:00</t>
  </si>
  <si>
    <t>22.05.2022 17:00:51</t>
  </si>
  <si>
    <t>AŞAĞICUMA DM 35-16-M00103_AŞAĞICUMA M04_72040418</t>
  </si>
  <si>
    <t>22.05.2022 11:35:15</t>
  </si>
  <si>
    <t>22.05.2022 13:36:46</t>
  </si>
  <si>
    <t>TR-12 (M-712) 35-30-M00712_955297178_955297178</t>
  </si>
  <si>
    <t>22.05.2022 22:35:12</t>
  </si>
  <si>
    <t>22.05.2022 23:28:36</t>
  </si>
  <si>
    <t>EMİRLİ TR-7 35-15-L00636_B_56369761_56369761</t>
  </si>
  <si>
    <t>22.05.2022 15:43:24</t>
  </si>
  <si>
    <t>22.05.2022 22:36:00</t>
  </si>
  <si>
    <t>K-4131 35-04-K04131_966131545_966131545</t>
  </si>
  <si>
    <t>22.05.2022 15:10:21</t>
  </si>
  <si>
    <t>22.05.2022 18:46:26</t>
  </si>
  <si>
    <t>SAZOBA DM 45-72-M00413_HatBaşıAyırıcı_53139256 M07_53139256</t>
  </si>
  <si>
    <t>22.05.2022 13:57:03</t>
  </si>
  <si>
    <t>22.05.2022 15:16:47</t>
  </si>
  <si>
    <t>KAPAKLI DM 45-72-M00309_KAYIŞLAR M09_2322957</t>
  </si>
  <si>
    <t>22.05.2022 08:10:20</t>
  </si>
  <si>
    <t>22.05.2022 08:52:00</t>
  </si>
  <si>
    <t>SÜLEYMANLI TR-1 35-16-L00263_35-16-L00263_2361849</t>
  </si>
  <si>
    <t>22.05.2022 09:16:18</t>
  </si>
  <si>
    <t>22.05.2022 13:42:07</t>
  </si>
  <si>
    <t>_C_56389825_56389825</t>
  </si>
  <si>
    <t>22.05.2022 09:02:59</t>
  </si>
  <si>
    <t>22.05.2022 15:04:53</t>
  </si>
  <si>
    <t>TR-17 35-15-M00017_950349024_950349024</t>
  </si>
  <si>
    <t>22.05.2022 16:27:47</t>
  </si>
  <si>
    <t>22.05.2022 22:16:04</t>
  </si>
  <si>
    <t>ÖDEMİŞ İM 35-15-A00001_HatBaşıAyırıcı_53132620 L15_53132620</t>
  </si>
  <si>
    <t>22.05.2022 07:52:24</t>
  </si>
  <si>
    <t>22.05.2022 11:26:48</t>
  </si>
  <si>
    <t>L-45 JANDARMA SİTESİ 35-14-L00045_956645833_956645833</t>
  </si>
  <si>
    <t>22.05.2022 13:31:37</t>
  </si>
  <si>
    <t>22.05.2022 15:54:36</t>
  </si>
  <si>
    <t>TR-2/93 45-83-L00093_955149362_955149362</t>
  </si>
  <si>
    <t>22.05.2022 23:29:05</t>
  </si>
  <si>
    <t>23.05.2022 00:34:36</t>
  </si>
  <si>
    <t>TR-1/71 45-72-M00071_956505422_956505422</t>
  </si>
  <si>
    <t>22.05.2022 21:07:04</t>
  </si>
  <si>
    <t>22.05.2022 23:32:17</t>
  </si>
  <si>
    <t>M-180 DALYAN ARITMA DM 35-18-M00180_L-192 L05_66030552</t>
  </si>
  <si>
    <t>22.05.2022 07:58:56</t>
  </si>
  <si>
    <t>22.05.2022 09:40:20</t>
  </si>
  <si>
    <t>ALİ ERİSEV GRB 35-20-L00059_9750908_56360272_56360272</t>
  </si>
  <si>
    <t>22.05.2022 19:43:39</t>
  </si>
  <si>
    <t>22.05.2022 20:23:11</t>
  </si>
  <si>
    <t>ALANİÇİ TR-2 35-28-M00264_B_56373434_56373434</t>
  </si>
  <si>
    <t>22.05.2022 13:35:02</t>
  </si>
  <si>
    <t>22.05.2022 18:47:40</t>
  </si>
  <si>
    <t>TR-77 35-16-L00077_35-16-L00077_2347377</t>
  </si>
  <si>
    <t>22.05.2022 17:38:41</t>
  </si>
  <si>
    <t>22.05.2022 21:20:59</t>
  </si>
  <si>
    <t>TEKELİ DM 35-22-M00088_TEKELİ M10_48495871</t>
  </si>
  <si>
    <t>22.05.2022 09:11:46</t>
  </si>
  <si>
    <t>22.05.2022 13:52:09</t>
  </si>
  <si>
    <t>22.05.2022 16:44:20</t>
  </si>
  <si>
    <t>22.05.2022 17:24:56</t>
  </si>
  <si>
    <t>TEKELİ TR-7 35-22-M00274_DIREK TIPI TRAFO HUCRESI H01_2111101</t>
  </si>
  <si>
    <t>22.05.2022 11:06:51</t>
  </si>
  <si>
    <t>22.05.2022 16:53:43</t>
  </si>
  <si>
    <t>K-706 35-04-K00706_35-04-K00706_2377291</t>
  </si>
  <si>
    <t>24.05.2022 13:45:00</t>
  </si>
  <si>
    <t>24.05.2022 18:22:59</t>
  </si>
  <si>
    <t>ÇAYLI TR-10 35-15-L00203_D_56371157_56371157</t>
  </si>
  <si>
    <t>24.05.2022 17:27:42</t>
  </si>
  <si>
    <t>24.05.2022 22:57:54</t>
  </si>
  <si>
    <t>DM-4/8 (YENİ MALİYE) 45-71-M00279_A a1_45125226</t>
  </si>
  <si>
    <t>24.05.2022 09:22:27</t>
  </si>
  <si>
    <t>24.05.2022 19:07:30</t>
  </si>
  <si>
    <t>ALTINTEPE TR-41 35-22-M00856_955283475_955283475</t>
  </si>
  <si>
    <t>24.05.2022 19:23:43</t>
  </si>
  <si>
    <t>24.05.2022 20:58:26</t>
  </si>
  <si>
    <t>TATAR DM 35-19-M00256_ALAÇATI-1 ÇIKIŞ M12_2053774</t>
  </si>
  <si>
    <t>24.05.2022 16:14:29</t>
  </si>
  <si>
    <t>24.05.2022 17:10:02</t>
  </si>
  <si>
    <t>24.05.2022 14:01:44</t>
  </si>
  <si>
    <t>24.05.2022 14:04:55</t>
  </si>
  <si>
    <t>K-1306 35-08-K01306_95000548212_95000548212</t>
  </si>
  <si>
    <t>24.05.2022 08:16:34</t>
  </si>
  <si>
    <t>24.05.2022 09:19:37</t>
  </si>
  <si>
    <t>TR-1/3 45-83-M00003_PAŞATIMARI TR-1 M05_2095355</t>
  </si>
  <si>
    <t>24.05.2022 09:00:25</t>
  </si>
  <si>
    <t>24.05.2022 15:58:28</t>
  </si>
  <si>
    <t>TR-20 35-27-M00020_912910816_912910816</t>
  </si>
  <si>
    <t>24.05.2022 10:16:22</t>
  </si>
  <si>
    <t>24.05.2022 13:06:38</t>
  </si>
  <si>
    <t>SOMA TR-16/4 45-82-M00096__81569959_81569959</t>
  </si>
  <si>
    <t>24.05.2022 18:33:00</t>
  </si>
  <si>
    <t>24.05.2022 18:52:40</t>
  </si>
  <si>
    <t>BİRGİ TR-10 35-15-L00266_950391783_950391783</t>
  </si>
  <si>
    <t>24.05.2022 11:23:49</t>
  </si>
  <si>
    <t>24.05.2022 12:35:22</t>
  </si>
  <si>
    <t>YOLÜSTÜ TR-1 35-15-L00915_A_56406130_56406130</t>
  </si>
  <si>
    <t>AG Travers Arızası</t>
  </si>
  <si>
    <t>24.05.2022 11:54:04</t>
  </si>
  <si>
    <t>24.05.2022 14:16:48</t>
  </si>
  <si>
    <t>ŞEMİKLER TM 35-04-A00003_ATAKENT-2 M07_2310732</t>
  </si>
  <si>
    <t>24.05.2022 23:08:30</t>
  </si>
  <si>
    <t>24.05.2022 23:50:36</t>
  </si>
  <si>
    <t>M-4 35-02-M00004_910239998_910239998</t>
  </si>
  <si>
    <t>24.05.2022 12:34:29</t>
  </si>
  <si>
    <t>24.05.2022 13:22:17</t>
  </si>
  <si>
    <t>NURULLAH ÇELEBİ ÖZEL TR 35-30-M00396Ö_ H_77400410</t>
  </si>
  <si>
    <t>24.05.2022 10:00:06</t>
  </si>
  <si>
    <t>24.05.2022 14:37:48</t>
  </si>
  <si>
    <t>AKGEDİK KÖK-3 45-71-M00164_GÜRLE M04_55994735</t>
  </si>
  <si>
    <t>24.05.2022 16:04:17</t>
  </si>
  <si>
    <t>24.05.2022 16:40:17</t>
  </si>
  <si>
    <t>ULUCAK DM 35-27-M00792_ULUCAK ŞEHİR M04_2310310</t>
  </si>
  <si>
    <t>24.05.2022 14:40:56</t>
  </si>
  <si>
    <t>24.05.2022 15:02:52</t>
  </si>
  <si>
    <t>K-1904 35-10-K01904_A a1_5874491</t>
  </si>
  <si>
    <t>24.05.2022 17:13:49</t>
  </si>
  <si>
    <t>24.05.2022 17:45:08</t>
  </si>
  <si>
    <t>TR-105 ZEYTİNALANI 35-19-L00105_956692911_956692911</t>
  </si>
  <si>
    <t>24.05.2022 17:40:03</t>
  </si>
  <si>
    <t>24.05.2022 20:09:45</t>
  </si>
  <si>
    <t>K-3317 35-09-K03317_95000518786_95000518786</t>
  </si>
  <si>
    <t>24.05.2022 09:43:18</t>
  </si>
  <si>
    <t>24.05.2022 13:13:59</t>
  </si>
  <si>
    <t>K-1621 35-02-K01621_B_56373489_56373489</t>
  </si>
  <si>
    <t>24.05.2022 23:55:44</t>
  </si>
  <si>
    <t>25.05.2022 02:34:25</t>
  </si>
  <si>
    <t>BOSTANLI GIS TM 35-04-A00001_Bostanlı-7 K14_2311278</t>
  </si>
  <si>
    <t>24.05.2022 10:52:55</t>
  </si>
  <si>
    <t>24.05.2022 12:28:26</t>
  </si>
  <si>
    <t>K-4293 35-09-K04293_965849460_965849460</t>
  </si>
  <si>
    <t>24.05.2022 12:11:43</t>
  </si>
  <si>
    <t>24.05.2022 14:11:39</t>
  </si>
  <si>
    <t>MÜTEVELLİ TR-7 45-80-M00104_45-80-M00104_2376622</t>
  </si>
  <si>
    <t>24.05.2022 18:50:32</t>
  </si>
  <si>
    <t>24.05.2022 20:53:04</t>
  </si>
  <si>
    <t>KARABEL KÖK(VİŞNELİ KÖK) 35-26-M01207_DEREKÖY CUMALI M05_66051329</t>
  </si>
  <si>
    <t>24.05.2022 10:40:46</t>
  </si>
  <si>
    <t>24.05.2022 11:18:31</t>
  </si>
  <si>
    <t>GERELİ TR-2 35-15-L00670_35-15-L00670_2364881</t>
  </si>
  <si>
    <t>24.05.2022 19:58:09</t>
  </si>
  <si>
    <t>24.05.2022 22:22:36</t>
  </si>
  <si>
    <t>K-510 35-01-K00510_912845995_912845995</t>
  </si>
  <si>
    <t>24.05.2022 14:54:35</t>
  </si>
  <si>
    <t>24.05.2022 17:08:12</t>
  </si>
  <si>
    <t>L-353 İŞTUR 35-18-L00353_12483134_56373444_56373444</t>
  </si>
  <si>
    <t>24.05.2022 17:39:52</t>
  </si>
  <si>
    <t>24.05.2022 19:20:28</t>
  </si>
  <si>
    <t>TR-21 35-31-L00021_A_65513564_65513564</t>
  </si>
  <si>
    <t>24.05.2022 09:43:10</t>
  </si>
  <si>
    <t>24.05.2022 17:16:50</t>
  </si>
  <si>
    <t>PAŞAKÖY KÖK 45-80-M00052_AYDINLAR ÇIKIŞI M06_72063857</t>
  </si>
  <si>
    <t>24.05.2022 19:47:06</t>
  </si>
  <si>
    <t>24.05.2022 20:26:58</t>
  </si>
  <si>
    <t>VİLLAKENT TR-1 35-28-M00391_966595525_966595525</t>
  </si>
  <si>
    <t>24.05.2022 16:20:26</t>
  </si>
  <si>
    <t>24.05.2022 18:05:59</t>
  </si>
  <si>
    <t>SAMİ GÜÇLÜ GRB. 35-20-M00014_35-20-M00014_2355283</t>
  </si>
  <si>
    <t>24.05.2022 12:18:10</t>
  </si>
  <si>
    <t>24.05.2022 13:40:56</t>
  </si>
  <si>
    <t>ULUCAK DM-1/8 35-27-M00339_967055962_967055962</t>
  </si>
  <si>
    <t>24.05.2022 10:40:19</t>
  </si>
  <si>
    <t>24.05.2022 13:26:12</t>
  </si>
  <si>
    <t>TR-2 GÖLCÜKLER 35-22-M00002_955261900_955261900</t>
  </si>
  <si>
    <t>24.05.2022 11:58:40</t>
  </si>
  <si>
    <t>24.05.2022 14:42:38</t>
  </si>
  <si>
    <t>ÖDEMİŞ TM-2 35-15-A00005_YOLÜSTÜ M18_2119704</t>
  </si>
  <si>
    <t>24.05.2022 10:09:06</t>
  </si>
  <si>
    <t>24.05.2022 19:30:49</t>
  </si>
  <si>
    <t>BIÇAKÇI TR-2 35-15-L00081_950355600_950355600</t>
  </si>
  <si>
    <t>24.05.2022 15:24:26</t>
  </si>
  <si>
    <t>24.05.2022 19:24:33</t>
  </si>
  <si>
    <t>DEMİRTAŞ KÖK 35-30-M00149_ESENTEPE KÖYLER M02_72078653</t>
  </si>
  <si>
    <t>24.05.2022 03:14:26</t>
  </si>
  <si>
    <t>24.05.2022 04:26:54</t>
  </si>
  <si>
    <t>AVŞAR İM 45-83-A00002_F KOLU L03_81661212</t>
  </si>
  <si>
    <t>24.05.2022 07:40:20</t>
  </si>
  <si>
    <t>24.05.2022 08:45:28</t>
  </si>
  <si>
    <t>L-298 35-18-L00298_950460013_950460013</t>
  </si>
  <si>
    <t>24.05.2022 13:37:21</t>
  </si>
  <si>
    <t>24.05.2022 17:55:09</t>
  </si>
  <si>
    <t>KAPAKLI İM 45-72-A00003_ESKİ MECİDİYE L04_2327011</t>
  </si>
  <si>
    <t>24.05.2022 16:40:43</t>
  </si>
  <si>
    <t>24.05.2022 18:19:49</t>
  </si>
  <si>
    <t>KARGIN KÖK 45-71-M00095_ESKİ KARAOĞLANLI (BAYIRLAR PETROL) M02_2321773</t>
  </si>
  <si>
    <t>24.05.2022 07:57:24</t>
  </si>
  <si>
    <t>24.05.2022 10:56:36</t>
  </si>
  <si>
    <t>YOLÜSTÜ İM 35-15-A00002_YOLÜSTÜ MERKEZ L08_2314556</t>
  </si>
  <si>
    <t>24.05.2022 10:09:08</t>
  </si>
  <si>
    <t>24.05.2022 17:47:25</t>
  </si>
  <si>
    <t>M-448 35-03-M00448_B_56362553_56362553</t>
  </si>
  <si>
    <t>24.05.2022 12:57:49</t>
  </si>
  <si>
    <t>24.05.2022 14:53:49</t>
  </si>
  <si>
    <t>HAMZABEYLİ KÖK 45-71-M00071_GİRİŞ M05_2318888</t>
  </si>
  <si>
    <t>24.05.2022 10:06:00</t>
  </si>
  <si>
    <t>24.05.2022 19:44:25</t>
  </si>
  <si>
    <t>YENİOBA KÖK 35-29-M00125_YENİÇİFTLİK M011_72191056</t>
  </si>
  <si>
    <t>24.05.2022 14:17:04</t>
  </si>
  <si>
    <t>24.05.2022 14:57:58</t>
  </si>
  <si>
    <t>L-292 35-18-L00292_954966639_954966639</t>
  </si>
  <si>
    <t>24.05.2022 14:07:15</t>
  </si>
  <si>
    <t>24.05.2022 22:45:24</t>
  </si>
  <si>
    <t>L-250 35-18-L00250_8633827_56368473_56368473</t>
  </si>
  <si>
    <t>24.05.2022 18:08:25</t>
  </si>
  <si>
    <t>24.05.2022 20:59:25</t>
  </si>
  <si>
    <t>ÇANDARLI DM-TR-20 35-30-M00020_HatBaşıAyırıcı_66251437 M06_66251437</t>
  </si>
  <si>
    <t>24.05.2022 18:38:37</t>
  </si>
  <si>
    <t>24.05.2022 19:59:22</t>
  </si>
  <si>
    <t>M-2396 35-02-M02396_97474874_97474874</t>
  </si>
  <si>
    <t>24.05.2022 14:55:58</t>
  </si>
  <si>
    <t>24.05.2022 15:54:09</t>
  </si>
  <si>
    <t>GÖLMARMARA İM 45-85-A00001_HatBaşıAyırıcı_53135835 L28_53135835</t>
  </si>
  <si>
    <t>24.05.2022 09:33:24</t>
  </si>
  <si>
    <t>24.05.2022 13:59:40</t>
  </si>
  <si>
    <t>TURGUTALP TR-4/1 (DM3/9) 45-82-M00063_C_56388670_56388670</t>
  </si>
  <si>
    <t>24.05.2022 14:50:50</t>
  </si>
  <si>
    <t>24.05.2022 17:23:36</t>
  </si>
  <si>
    <t>M-1148 35-09-M01148_M-1149 M03_47617194</t>
  </si>
  <si>
    <t>25.05.2022 06:20:13</t>
  </si>
  <si>
    <t>25.05.2022 06:22:34</t>
  </si>
  <si>
    <t>L-305 35-18-L00305_35-18-L00305_80786546</t>
  </si>
  <si>
    <t>25.05.2022 11:21:58</t>
  </si>
  <si>
    <t>25.05.2022 12:17:12</t>
  </si>
  <si>
    <t>MENEMEN İM 35-28-A00001_KESİKKÖY-1 M17_2311063</t>
  </si>
  <si>
    <t>25.05.2022 19:59:39</t>
  </si>
  <si>
    <t>25.05.2022 20:10:19</t>
  </si>
  <si>
    <t>MADEN KÖK 45-83-M00128_İZZETTİN M03_47316729</t>
  </si>
  <si>
    <t>25.05.2022 09:08:55</t>
  </si>
  <si>
    <t>25.05.2022 12:20:54</t>
  </si>
  <si>
    <t>GÜNLÜCE TR-4 35-15-L00831_C_56407278_56407278</t>
  </si>
  <si>
    <t>25.05.2022 06:37:18</t>
  </si>
  <si>
    <t>25.05.2022 08:56:48</t>
  </si>
  <si>
    <t>M-13 HIDIRLIK 35-14-M00013_956639835_956639835</t>
  </si>
  <si>
    <t>25.05.2022 17:19:48</t>
  </si>
  <si>
    <t>25.05.2022 20:24:48</t>
  </si>
  <si>
    <t>AKHİSAR İM 45-72-A00001_HatBaşıAyırıcı_81255787 L03_81255787</t>
  </si>
  <si>
    <t>25.05.2022 18:47:51</t>
  </si>
  <si>
    <t>25.05.2022 20:17:17</t>
  </si>
  <si>
    <t>MUSTAFA YILMAZ SULAMA GRUBU 35-29-M00226_B_56361345_56361345</t>
  </si>
  <si>
    <t>25.05.2022 13:42:21</t>
  </si>
  <si>
    <t>25.05.2022 17:59:38</t>
  </si>
  <si>
    <t>CABARLAR TR-2 45-75-M00113_945608826_945608826</t>
  </si>
  <si>
    <t>25.05.2022 10:38:23</t>
  </si>
  <si>
    <t>25.05.2022 11:51:24</t>
  </si>
  <si>
    <t>GÜNEŞLİ TR-1 35-16-M00125_47470075_56399695_56399695</t>
  </si>
  <si>
    <t>25.05.2022 17:45:13</t>
  </si>
  <si>
    <t>25.05.2022 19:01:56</t>
  </si>
  <si>
    <t>MENDERES DM-2/TR-1 35-22-M00300_KÖYLER-1 M15_2328470</t>
  </si>
  <si>
    <t>25.05.2022 14:31:32</t>
  </si>
  <si>
    <t>25.05.2022 15:12:53</t>
  </si>
  <si>
    <t>SUBAŞI İM 35-26-A00002_PAMUKYAZI L04_2304030</t>
  </si>
  <si>
    <t>25.05.2022 15:21:48</t>
  </si>
  <si>
    <t>25.05.2022 15:46:06</t>
  </si>
  <si>
    <t>M-1873 35-04-M01873_ M01_2055073</t>
  </si>
  <si>
    <t>25.05.2022 01:50:36</t>
  </si>
  <si>
    <t>25.05.2022 01:52:00</t>
  </si>
  <si>
    <t>NAİL TUNTAŞ VE ARK. T-SULAMA GRB. 35-13-L00094_DIREK TIPI TRAFO HUCRESI H01_2042161</t>
  </si>
  <si>
    <t>25.05.2022 19:22:14</t>
  </si>
  <si>
    <t>25.05.2022 20:25:21</t>
  </si>
  <si>
    <t>TİRE TR-15/A 35-29-L00022_A_56387663_56387663</t>
  </si>
  <si>
    <t>25.05.2022 20:45:06</t>
  </si>
  <si>
    <t>25.05.2022 23:49:08</t>
  </si>
  <si>
    <t>SARIKAYA TR-1 45-71-M00996_45-71-M00996_2358858</t>
  </si>
  <si>
    <t>25.05.2022 22:05:45</t>
  </si>
  <si>
    <t>26.05.2022 00:37:12</t>
  </si>
  <si>
    <t>M-1173 35-04-M01173_C_56363576_56363576</t>
  </si>
  <si>
    <t>25.05.2022 11:59:09</t>
  </si>
  <si>
    <t>25.05.2022 13:03:01</t>
  </si>
  <si>
    <t>USLU DEMİR KÖK 35-28-M00758_DİREK NO-3 (DSİ) M05_2117241</t>
  </si>
  <si>
    <t>25.05.2022 10:28:08</t>
  </si>
  <si>
    <t>25.05.2022 11:15:49</t>
  </si>
  <si>
    <t>KAVAKLIDERE TR-9 45-73-M00143_KAVAKLIDERE TR-7 M03_2317688</t>
  </si>
  <si>
    <t>25.05.2022 09:34:03</t>
  </si>
  <si>
    <t>25.05.2022 19:01:20</t>
  </si>
  <si>
    <t>VEHBİ ÖZACAR GRB 35-20-M00029_DIREK TIPI TRAFO HUCRESI H01_2049515</t>
  </si>
  <si>
    <t>25.05.2022 08:23:15</t>
  </si>
  <si>
    <t>25.05.2022 10:54:40</t>
  </si>
  <si>
    <t>TİRE İM-DM-1 35-29-A00001_DOYRANLI L11_2059658</t>
  </si>
  <si>
    <t>25.05.2022 06:29:44</t>
  </si>
  <si>
    <t>25.05.2022 06:34:14</t>
  </si>
  <si>
    <t>TR-1/83C 45-83-M00738_95001433554_95001433554</t>
  </si>
  <si>
    <t>25.05.2022 16:51:48</t>
  </si>
  <si>
    <t>25.05.2022 17:18:21</t>
  </si>
  <si>
    <t>KINIK İM 35-24-A00001_KINIK-2 M02_2059063</t>
  </si>
  <si>
    <t>25.05.2022 08:15:35</t>
  </si>
  <si>
    <t>25.05.2022 08:26:01</t>
  </si>
  <si>
    <t>K-434 35-02-K00434_913217953_913217953</t>
  </si>
  <si>
    <t>25.05.2022 13:26:59</t>
  </si>
  <si>
    <t>25.05.2022 16:04:08</t>
  </si>
  <si>
    <t>ALAŞEHİR TR-5 45-73-M00005_45-73-M00005_2354274</t>
  </si>
  <si>
    <t>25.05.2022 20:28:08</t>
  </si>
  <si>
    <t>25.05.2022 22:58:21</t>
  </si>
  <si>
    <t>İZSU ÖZEL TR 35-27-M01279Ö_DAĞITIM TRAFOSU M01_82245587</t>
  </si>
  <si>
    <t>25.05.2022 17:42:08</t>
  </si>
  <si>
    <t>25.05.2022 19:00:56</t>
  </si>
  <si>
    <t>PAYAMLI M-25 35-25-M00189_35-25-M00189_2354492</t>
  </si>
  <si>
    <t>25.05.2022 18:06:31</t>
  </si>
  <si>
    <t>25.05.2022 18:31:06</t>
  </si>
  <si>
    <t>K-1538 35-03-K01538_913128934_913128934</t>
  </si>
  <si>
    <t>25.05.2022 10:55:35</t>
  </si>
  <si>
    <t>25.05.2022 14:27:07</t>
  </si>
  <si>
    <t>25.05.2022 16:15:38</t>
  </si>
  <si>
    <t>25.05.2022 17:44:36</t>
  </si>
  <si>
    <t>KARABURUN İM 35-21-A00001_HatBaşıAyırıcı_53138228 L05_53138228</t>
  </si>
  <si>
    <t>25.05.2022 12:09:33</t>
  </si>
  <si>
    <t>25.05.2022 16:38:56</t>
  </si>
  <si>
    <t>25.05.2022 19:16:01</t>
  </si>
  <si>
    <t>25.05.2022 21:46:12</t>
  </si>
  <si>
    <t>TR-104 45-78-L00104_D D03_65775479</t>
  </si>
  <si>
    <t>25.05.2022 01:08:48</t>
  </si>
  <si>
    <t>25.05.2022 03:23:00</t>
  </si>
  <si>
    <t>M-2544 (YATIRIM REZERVE) 35-01-M02544_C_56369111_56369111</t>
  </si>
  <si>
    <t>26.05.2022 19:56:57</t>
  </si>
  <si>
    <t>27.05.2022 01:46:15</t>
  </si>
  <si>
    <t>SELENDİ DM 45-81-M00001_SATILMIŞ M14_2321600</t>
  </si>
  <si>
    <t>26.05.2022 14:45:10</t>
  </si>
  <si>
    <t>26.05.2022 15:40:37</t>
  </si>
  <si>
    <t>TR-63 35-17-M00063_DIREK TIPI TRAFO HUCRESI H01_2044933</t>
  </si>
  <si>
    <t>26.05.2022 06:29:34</t>
  </si>
  <si>
    <t>26.05.2022 07:36:34</t>
  </si>
  <si>
    <t>KEMİKLİDERE KÖK 45-80-M00108_KEMİKLİDERE KÖY M02_2322669</t>
  </si>
  <si>
    <t>26.05.2022 09:36:56</t>
  </si>
  <si>
    <t>26.05.2022 16:56:38</t>
  </si>
  <si>
    <t>KAPANCI KÖK 45-78-L00229_KARAYAHŞİ-ÇAYKÖY L03_2328990</t>
  </si>
  <si>
    <t>26.05.2022 09:52:25</t>
  </si>
  <si>
    <t>26.05.2022 16:54:42</t>
  </si>
  <si>
    <t>M-2957 35-04-M02957_G G3B_5795133</t>
  </si>
  <si>
    <t>26.05.2022 14:54:59</t>
  </si>
  <si>
    <t>26.05.2022 20:04:27</t>
  </si>
  <si>
    <t>TR-2/52 45-72-L00052_45-72-L00052_2373704</t>
  </si>
  <si>
    <t>26.05.2022 10:22:14</t>
  </si>
  <si>
    <t>26.05.2022 12:36:17</t>
  </si>
  <si>
    <t>L-257 35-18-L00257_35-18-L00257_2376423</t>
  </si>
  <si>
    <t>26.05.2022 14:04:45</t>
  </si>
  <si>
    <t>26.05.2022 17:59:33</t>
  </si>
  <si>
    <t>KUŞÇULAR TR-10(OVAKAHVE) 35-19-M00222_956676653_956676653</t>
  </si>
  <si>
    <t>26.05.2022 19:35:53</t>
  </si>
  <si>
    <t>26.05.2022 21:48:13</t>
  </si>
  <si>
    <t>_B_56382940_56382940</t>
  </si>
  <si>
    <t>26.05.2022 09:28:34</t>
  </si>
  <si>
    <t>26.05.2022 10:17:54</t>
  </si>
  <si>
    <t>SEYREK TR-3 35-28-M00372__78540087_78540087</t>
  </si>
  <si>
    <t>26.05.2022 22:54:04</t>
  </si>
  <si>
    <t>26.05.2022 23:50:21</t>
  </si>
  <si>
    <t>K-1211 35-03-K01211_910584855_910584855</t>
  </si>
  <si>
    <t>26.05.2022 16:37:09</t>
  </si>
  <si>
    <t>26.05.2022 21:46:07</t>
  </si>
  <si>
    <t>_A_56395249_56395249</t>
  </si>
  <si>
    <t>26.05.2022 17:38:16</t>
  </si>
  <si>
    <t>26.05.2022 19:28:03</t>
  </si>
  <si>
    <t>HİSARLIK TR-3 35-20-L00469_35-20-L00469_2361633</t>
  </si>
  <si>
    <t>26.05.2022 11:57:39</t>
  </si>
  <si>
    <t>26.05.2022 15:52:53</t>
  </si>
  <si>
    <t>MURADİYE DM-4/20 45-71-M00854_ALCAN M03_72088379</t>
  </si>
  <si>
    <t>26.05.2022 12:22:13</t>
  </si>
  <si>
    <t>26.05.2022 12:32:25</t>
  </si>
  <si>
    <t>HELVACI DM-2 35-17-M00359_HELVACI M04_66476613</t>
  </si>
  <si>
    <t>26.05.2022 20:24:48</t>
  </si>
  <si>
    <t>26.05.2022 20:28:13</t>
  </si>
  <si>
    <t>ULUDERBENT TR-5 45-73-M00536_945651509_945651509</t>
  </si>
  <si>
    <t>26.05.2022 17:12:42</t>
  </si>
  <si>
    <t>26.05.2022 22:06:52</t>
  </si>
  <si>
    <t>TR-1/77 45-72-M00077_956504752_956504752</t>
  </si>
  <si>
    <t>26.05.2022 09:48:07</t>
  </si>
  <si>
    <t>26.05.2022 14:36:40</t>
  </si>
  <si>
    <t>KEMALİYE DM (TR-1) 45-73-M00150_AKKEÇİLİ ÇIKIŞ M01_66716009</t>
  </si>
  <si>
    <t>26.05.2022 19:01:52</t>
  </si>
  <si>
    <t>26.05.2022 20:49:16</t>
  </si>
  <si>
    <t>ÇİLE DM 35-22-M00086_ÇİLE KÖYÜ M05_50064043</t>
  </si>
  <si>
    <t>26.05.2022 11:03:18</t>
  </si>
  <si>
    <t>26.05.2022 11:08:55</t>
  </si>
  <si>
    <t>ATAKENT DM (M-2214) 35-09-M02214_M-1143 M05_2309034</t>
  </si>
  <si>
    <t>26.05.2022 15:31:55</t>
  </si>
  <si>
    <t>26.05.2022 16:39:00</t>
  </si>
  <si>
    <t>TR-23 35-15-M00023_35-15-M00023_67020435</t>
  </si>
  <si>
    <t>26.05.2022 10:21:55</t>
  </si>
  <si>
    <t>26.05.2022 13:43:42</t>
  </si>
  <si>
    <t>ÇANŞA KÖK 45-81-M00047_ M03_2317361</t>
  </si>
  <si>
    <t>26.05.2022 10:15:35</t>
  </si>
  <si>
    <t>26.05.2022 11:59:53</t>
  </si>
  <si>
    <t>K-700 35-04-K00700_954706361_954706361</t>
  </si>
  <si>
    <t>26.05.2022 13:51:08</t>
  </si>
  <si>
    <t>26.05.2022 18:50:29</t>
  </si>
  <si>
    <t>HALİLLER KÖK 35-31-L00228_SIRIMLI L011_72238625</t>
  </si>
  <si>
    <t>26.05.2022 16:35:55</t>
  </si>
  <si>
    <t>26.05.2022 18:14:21</t>
  </si>
  <si>
    <t>TR-1/84 (ERBİLLER) 45-83-M00084_955159817_955159817</t>
  </si>
  <si>
    <t>26.05.2022 08:35:35</t>
  </si>
  <si>
    <t>26.05.2022 11:16:14</t>
  </si>
  <si>
    <t>K-376 35-01-K00376_E_56363183_56363183</t>
  </si>
  <si>
    <t>26.05.2022 09:38:21</t>
  </si>
  <si>
    <t>26.05.2022 10:22:29</t>
  </si>
  <si>
    <t>AHMETLİ TR-3 45-84-L00003_955181707_955181707</t>
  </si>
  <si>
    <t>26.05.2022 19:26:33</t>
  </si>
  <si>
    <t>26.05.2022 22:19:53</t>
  </si>
  <si>
    <t>K-2013 35-08-K02013_TRAFO K03_42039654</t>
  </si>
  <si>
    <t>26.05.2022 11:43:04</t>
  </si>
  <si>
    <t>26.05.2022 12:52:36</t>
  </si>
  <si>
    <t>K-3013 35-08-K03013_912292511_912292511</t>
  </si>
  <si>
    <t>26.05.2022 16:20:17</t>
  </si>
  <si>
    <t>26.05.2022 18:26:03</t>
  </si>
  <si>
    <t>MURADİYE TR-5 (ESKİ MEZARLIK YANI) 45-71-M00204_A A1_5966162</t>
  </si>
  <si>
    <t>26.05.2022 21:09:33</t>
  </si>
  <si>
    <t>27.05.2022 00:05:28</t>
  </si>
  <si>
    <t>GÜMÜLDÜR M-12 35-25-M00012_955263654_955263654</t>
  </si>
  <si>
    <t>26.05.2022 14:02:10</t>
  </si>
  <si>
    <t>26.05.2022 15:19:42</t>
  </si>
  <si>
    <t>M-2759 35-03-M02759_910454574_910454574</t>
  </si>
  <si>
    <t>26.05.2022 20:39:58</t>
  </si>
  <si>
    <t>26.05.2022 22:39:02</t>
  </si>
  <si>
    <t>TR-113 45-78-L00113_A_56405788_56405788</t>
  </si>
  <si>
    <t>26.05.2022 20:09:58</t>
  </si>
  <si>
    <t>26.05.2022 22:22:17</t>
  </si>
  <si>
    <t>M-2877 35-07-M02877_A A02b_5911314</t>
  </si>
  <si>
    <t>26.05.2022 15:49:37</t>
  </si>
  <si>
    <t>26.05.2022 16:11:26</t>
  </si>
  <si>
    <t>L-271 SANATKARLAR SİTESİ 35-18-L00271_950445178_950445178</t>
  </si>
  <si>
    <t>26.05.2022 09:12:23</t>
  </si>
  <si>
    <t>26.05.2022 10:40:56</t>
  </si>
  <si>
    <t>YEŞİLYURT DM 45-73-M00476_SOBRAN M02_2318327</t>
  </si>
  <si>
    <t>26.05.2022 19:57:35</t>
  </si>
  <si>
    <t>26.05.2022 23:39:26</t>
  </si>
  <si>
    <t>YEŞİLYURT TR-8 45-73-M00483_945640566_945640566</t>
  </si>
  <si>
    <t>26.05.2022 18:03:13</t>
  </si>
  <si>
    <t>26.05.2022 18:54:04</t>
  </si>
  <si>
    <t>KULA İM 45-77-A00001_KONURCA M01_2049499</t>
  </si>
  <si>
    <t>26.05.2022 20:45:49</t>
  </si>
  <si>
    <t>26.05.2022 20:50:23</t>
  </si>
  <si>
    <t>M-1414 35-01-M01414_A A2_60670971</t>
  </si>
  <si>
    <t>26.05.2022 11:17:06</t>
  </si>
  <si>
    <t>26.05.2022 19:18:41</t>
  </si>
  <si>
    <t>TR-53 35-17-M00053__56390046_56390046</t>
  </si>
  <si>
    <t>26.05.2022 21:06:12</t>
  </si>
  <si>
    <t>26.05.2022 22:13:20</t>
  </si>
  <si>
    <t>26.05.2022 17:21:18</t>
  </si>
  <si>
    <t>26.05.2022 17:25:22</t>
  </si>
  <si>
    <t>GÖKÇEÖREN KÖK 45-77-M00024_GÖKÇEÖREN TR-1 M01_72216585</t>
  </si>
  <si>
    <t>26.05.2022 16:59:15</t>
  </si>
  <si>
    <t>26.05.2022 17:00:30</t>
  </si>
  <si>
    <t>TR-22 35-22-M00022_95000080634_95000080634</t>
  </si>
  <si>
    <t>26.05.2022 21:38:54</t>
  </si>
  <si>
    <t>27.05.2022 00:17:25</t>
  </si>
  <si>
    <t>26.05.2022 08:21:51</t>
  </si>
  <si>
    <t>26.05.2022 08:46:49</t>
  </si>
  <si>
    <t>ÇINARDİBİ TR-4 35-20-M00046_35-20-M00046_2371329</t>
  </si>
  <si>
    <t>26.05.2022 20:01:35</t>
  </si>
  <si>
    <t>26.05.2022 20:25:49</t>
  </si>
  <si>
    <t>MUSTAFA YILMAZ SULAMA GRUBU 35-29-M00226_950346867_950346867</t>
  </si>
  <si>
    <t>26.05.2022 08:57:55</t>
  </si>
  <si>
    <t>26.05.2022 10:11:08</t>
  </si>
  <si>
    <t>K-1038 35-01-K01038_C 2C_5862581</t>
  </si>
  <si>
    <t>26.05.2022 10:34:27</t>
  </si>
  <si>
    <t>26.05.2022 12:52:10</t>
  </si>
  <si>
    <t>M-2957 (YATIRIM REZERVE) 35-04-M02957_A_56363795_56363795</t>
  </si>
  <si>
    <t>26.05.2022 13:16:04</t>
  </si>
  <si>
    <t>26.05.2022 14:50:06</t>
  </si>
  <si>
    <t>MUSACALI TR-2 45-83-M00403_955157889_955157889</t>
  </si>
  <si>
    <t>26.05.2022 14:58:00</t>
  </si>
  <si>
    <t>26.05.2022 18:48:53</t>
  </si>
  <si>
    <t>L-280 35-18-L00280_950438262_950438262</t>
  </si>
  <si>
    <t>26.05.2022 14:10:06</t>
  </si>
  <si>
    <t>26.05.2022 15:58:14</t>
  </si>
  <si>
    <t>M-2760 35-10-M02760_TCK M02_81656712</t>
  </si>
  <si>
    <t>26.05.2022 18:00:30</t>
  </si>
  <si>
    <t>26.05.2022 18:58:05</t>
  </si>
  <si>
    <t>K-1143 35-01-K01143_DAĞITIM TRAFOSU K03_66516404</t>
  </si>
  <si>
    <t>26.05.2022 09:03:55</t>
  </si>
  <si>
    <t>26.05.2022 20:38:00</t>
  </si>
  <si>
    <t>M-2728 35-04-M02728_35-04-M02728_77307930</t>
  </si>
  <si>
    <t>26.05.2022 15:35:14</t>
  </si>
  <si>
    <t>26.05.2022 20:57:37</t>
  </si>
  <si>
    <t>KARABULU KÖK 35-31-L00227_HALİLLER KÖK L06_2337018</t>
  </si>
  <si>
    <t>26.05.2022 20:38:19</t>
  </si>
  <si>
    <t>27.05.2022 01:13:09</t>
  </si>
  <si>
    <t>YENİ BAĞARASI TR-3 35-23-M00209_DIREK TIPI TRAFO HUCRESI H01_2046024</t>
  </si>
  <si>
    <t>26.05.2022 09:22:25</t>
  </si>
  <si>
    <t>26.05.2022 12:41:37</t>
  </si>
  <si>
    <t>IŞIKLAR KÖK 45-73-M00467_TEPEKÖY M05_83813232</t>
  </si>
  <si>
    <t>26.05.2022 18:56:39</t>
  </si>
  <si>
    <t>26.05.2022 20:24:03</t>
  </si>
  <si>
    <t>K-958 35-02-K00958_35-02-K00958_65677713</t>
  </si>
  <si>
    <t>26.05.2022 05:24:31</t>
  </si>
  <si>
    <t>26.05.2022 05:43:13</t>
  </si>
  <si>
    <t>YAZIBAŞI DM-3 35-26-M00764_TOKİ M04_2335685</t>
  </si>
  <si>
    <t>26.05.2022 10:01:35</t>
  </si>
  <si>
    <t>26.05.2022 10:55:01</t>
  </si>
  <si>
    <t>TR-51 TORBALI PAZAR YERİ 35-26-M00051_956618289_956618289</t>
  </si>
  <si>
    <t>26.05.2022 12:25:34</t>
  </si>
  <si>
    <t>26.05.2022 19:13:42</t>
  </si>
  <si>
    <t>M-2018 35-01-M02018_912700284_912700284</t>
  </si>
  <si>
    <t>26.05.2022 06:40:31</t>
  </si>
  <si>
    <t>26.05.2022 14:19:48</t>
  </si>
  <si>
    <t>M-1147 GEÇİT 35-09-M01147_M-362 M02_47553534</t>
  </si>
  <si>
    <t>26.05.2022 10:55:51</t>
  </si>
  <si>
    <t>26.05.2022 11:31:28</t>
  </si>
  <si>
    <t>SETÜSTÜ TR-2 45-83-M00134_TR-1/126 M02_2323596</t>
  </si>
  <si>
    <t>26.05.2022 09:23:32</t>
  </si>
  <si>
    <t>26.05.2022 12:25:54</t>
  </si>
  <si>
    <t>K-4594 35-02-K04594_35-02-K04594_65768550</t>
  </si>
  <si>
    <t>26.05.2022 15:45:13</t>
  </si>
  <si>
    <t>26.05.2022 16:01:52</t>
  </si>
  <si>
    <t>M-1687 35-02-M01687_35-02-M01687_2359080</t>
  </si>
  <si>
    <t>26.05.2022 17:20:00</t>
  </si>
  <si>
    <t>26.05.2022 17:49:25</t>
  </si>
  <si>
    <t>AKTAŞ ÇANKAYA MAH. TR 45-77-L00258_DIREK TIPI TRAFO HUCRESI H01_2054074</t>
  </si>
  <si>
    <t>26.05.2022 09:04:06</t>
  </si>
  <si>
    <t>26.05.2022 16:54:22</t>
  </si>
  <si>
    <t>DM-5/1 45-71-M02283_DAĞITIM TRAFO DM-5/1 M03_73447740</t>
  </si>
  <si>
    <t>26.05.2022 12:13:03</t>
  </si>
  <si>
    <t>26.05.2022 16:35:03</t>
  </si>
  <si>
    <t>ALAŞEHİR TM 45-73-A00001_IŞIKLAR M18_2312683</t>
  </si>
  <si>
    <t>26.05.2022 11:24:32</t>
  </si>
  <si>
    <t>26.05.2022 11:28:35</t>
  </si>
  <si>
    <t>TR-39 35-17-M00039_M-38(TR-38) M02_66463300</t>
  </si>
  <si>
    <t>26.05.2022 09:20:05</t>
  </si>
  <si>
    <t>26.05.2022 18:14:11</t>
  </si>
  <si>
    <t>K-4720 35-03-K04720_D_56378312_56378312</t>
  </si>
  <si>
    <t>26.05.2022 12:28:40</t>
  </si>
  <si>
    <t>26.05.2022 14:54:43</t>
  </si>
  <si>
    <t>L-197 GÖLCÜK KÖYÜ 35-14-L00197_10446304_56357902_56357902</t>
  </si>
  <si>
    <t>26.05.2022 18:22:52</t>
  </si>
  <si>
    <t>26.05.2022 19:06:36</t>
  </si>
  <si>
    <t>DM-11 45-71-M00280_45-71-M00280_2370260</t>
  </si>
  <si>
    <t>26.05.2022 09:45:16</t>
  </si>
  <si>
    <t>26.05.2022 18:17:39</t>
  </si>
  <si>
    <t>MORDOĞAN TR-29 35-21-L00157_953364892_953364892</t>
  </si>
  <si>
    <t>26.05.2022 10:33:46</t>
  </si>
  <si>
    <t>26.05.2022 15:54:57</t>
  </si>
  <si>
    <t>YİĞİTLER TR-1 35-27-L00225_DIREK TIPI TRAFO HUCRESI H01_2054288</t>
  </si>
  <si>
    <t>26.05.2022 07:02:13</t>
  </si>
  <si>
    <t>26.05.2022 10:37:01</t>
  </si>
  <si>
    <t>KAPAKLI İM 45-72-A00003_YENİ MECİDİYE L03_2107706</t>
  </si>
  <si>
    <t>26.05.2022 18:18:57</t>
  </si>
  <si>
    <t>26.05.2022 19:15:00</t>
  </si>
  <si>
    <t>M-2926 35-03-M02926_910948185_910948185</t>
  </si>
  <si>
    <t>26.05.2022 10:35:59</t>
  </si>
  <si>
    <t>26.05.2022 12:12:38</t>
  </si>
  <si>
    <t>SOMA TR-24 45-82-M00024_D_56404887_56404887</t>
  </si>
  <si>
    <t>26.05.2022 15:03:26</t>
  </si>
  <si>
    <t>26.05.2022 15:53:19</t>
  </si>
  <si>
    <t>TR-1/44 45-83-M00044_48104506_56401379_56401379</t>
  </si>
  <si>
    <t>26.05.2022 18:57:51</t>
  </si>
  <si>
    <t>26.05.2022 20:56:55</t>
  </si>
  <si>
    <t>EMİRALEM TR-18 KÖK 35-28-M00239_EMİRALEM TR-7/EMİRALEM TR-13 M03_66567540</t>
  </si>
  <si>
    <t>26.05.2022 19:01:45</t>
  </si>
  <si>
    <t>26.05.2022 20:16:10</t>
  </si>
  <si>
    <t>TİRE DM-2/7 35-29-L00735_950317240_950317240</t>
  </si>
  <si>
    <t>26.05.2022 11:21:00</t>
  </si>
  <si>
    <t>26.05.2022 15:32:50</t>
  </si>
  <si>
    <t>MÜTEVELLİ TR-5 45-80-M00106_956538011_956538011</t>
  </si>
  <si>
    <t>26.05.2022 20:36:30</t>
  </si>
  <si>
    <t>26.05.2022 21:17:22</t>
  </si>
  <si>
    <t>ÇAYAĞZI MERKEZ TR-20 35-31-L00273_956577061_956577061</t>
  </si>
  <si>
    <t>26.05.2022 10:51:59</t>
  </si>
  <si>
    <t>26.05.2022 12:59:14</t>
  </si>
  <si>
    <t>KUŞÇULAR TR-11(KASABA EVLERİ) 35-19-M00264_956689585_956689585</t>
  </si>
  <si>
    <t>26.05.2022 14:25:15</t>
  </si>
  <si>
    <t>26.05.2022 15:20:02</t>
  </si>
  <si>
    <t>27.05.2022 06:42:40</t>
  </si>
  <si>
    <t>27.05.2022 08:40:50</t>
  </si>
  <si>
    <t>ALÇUK TM 35-17-A00001_FOÇA-1 M32_2307957</t>
  </si>
  <si>
    <t>27.05.2022 04:55:16</t>
  </si>
  <si>
    <t>27.05.2022 05:54:18</t>
  </si>
  <si>
    <t>M-13 GERMİYAN 35-18-M00184_950442113_950442113</t>
  </si>
  <si>
    <t>27.05.2022 10:01:27</t>
  </si>
  <si>
    <t>27.05.2022 11:14:04</t>
  </si>
  <si>
    <t>27.05.2022 10:13:00</t>
  </si>
  <si>
    <t>27.05.2022 18:25:12</t>
  </si>
  <si>
    <t>SUDELİĞİ KÖK 45-72-L00111_SELCİKLİ ÇIKIŞI L04_66544620</t>
  </si>
  <si>
    <t>27.05.2022 09:27:10</t>
  </si>
  <si>
    <t>27.05.2022 09:54:00</t>
  </si>
  <si>
    <t>ESKİ FOÇA İM 35-23-A00001_FOTAŞ-2 M02_2050293</t>
  </si>
  <si>
    <t>27.05.2022 05:45:33</t>
  </si>
  <si>
    <t>27.05.2022 07:10:49</t>
  </si>
  <si>
    <t>TSK LOJMANLARI TR-1 ÖZEL 35-28-M00622Ö_ M01_2328683</t>
  </si>
  <si>
    <t>27.05.2022 15:59:12</t>
  </si>
  <si>
    <t>27.05.2022 17:30:28</t>
  </si>
  <si>
    <t>27.05.2022 18:44:37</t>
  </si>
  <si>
    <t>27.05.2022 18:45:52</t>
  </si>
  <si>
    <t>SARUHANLI TR-16 45-80-M00016_956559431_956559431</t>
  </si>
  <si>
    <t>27.05.2022 12:20:51</t>
  </si>
  <si>
    <t>27.05.2022 14:43:11</t>
  </si>
  <si>
    <t>DENİZGİREN TR-3 35-21-L00206_953363844_953363844</t>
  </si>
  <si>
    <t>27.05.2022 16:24:05</t>
  </si>
  <si>
    <t>27.05.2022 17:26:38</t>
  </si>
  <si>
    <t>K-996 35-02-K00996_913686421_913686421</t>
  </si>
  <si>
    <t>27.05.2022 08:35:18</t>
  </si>
  <si>
    <t>27.05.2022 10:05:46</t>
  </si>
  <si>
    <t>DM-20/07 (VEZİROĞLU) 45-71-M00274_B_56399591_56399591</t>
  </si>
  <si>
    <t>27.05.2022 17:40:30</t>
  </si>
  <si>
    <t>27.05.2022 18:33:51</t>
  </si>
  <si>
    <t>HALİLBEYLİ TR-3 35-27-M01052_ H_61268186</t>
  </si>
  <si>
    <t>27.05.2022 20:57:45</t>
  </si>
  <si>
    <t>27.05.2022 21:55:18</t>
  </si>
  <si>
    <t>PEYNİRÇUKURU TR-1 45-73-M00280_A_56390161_56390161</t>
  </si>
  <si>
    <t>27.05.2022 21:13:24</t>
  </si>
  <si>
    <t>27.05.2022 23:42:28</t>
  </si>
  <si>
    <t>BOZDAĞ TR-5 35-15-L00312_950401307_950401307</t>
  </si>
  <si>
    <t>27.05.2022 09:47:18</t>
  </si>
  <si>
    <t>27.05.2022 15:09:35</t>
  </si>
  <si>
    <t>TR-17 45-78-L00017_F_65513079_65513079</t>
  </si>
  <si>
    <t>27.05.2022 09:06:07</t>
  </si>
  <si>
    <t>27.05.2022 11:02:18</t>
  </si>
  <si>
    <t>YENİCE KÖK 45-86-M00234_İÇİKLER ÇIKIŞ M02_41955371</t>
  </si>
  <si>
    <t>27.05.2022 06:55:26</t>
  </si>
  <si>
    <t>27.05.2022 08:50:17</t>
  </si>
  <si>
    <t>TR-135 35-19-L00135_956693504_956693504</t>
  </si>
  <si>
    <t>27.05.2022 14:02:27</t>
  </si>
  <si>
    <t>27.05.2022 18:46:38</t>
  </si>
  <si>
    <t>M-1229 35-01-M01229_B_56358768_56358768</t>
  </si>
  <si>
    <t>27.05.2022 10:49:00</t>
  </si>
  <si>
    <t>27.05.2022 17:14:48</t>
  </si>
  <si>
    <t>SELİM GES KÖK 35-23-M00319_ESKİ FOÇA İM FOTAŞ-2 M03_72307469</t>
  </si>
  <si>
    <t>27.05.2022 06:22:46</t>
  </si>
  <si>
    <t>27.05.2022 07:18:51</t>
  </si>
  <si>
    <t>K-1026 35-02-K01026_35-02-K01026_2372437</t>
  </si>
  <si>
    <t>27.05.2022 09:21:05</t>
  </si>
  <si>
    <t>27.05.2022 10:26:24</t>
  </si>
  <si>
    <t>ZAFER YILMAZ GRUBU 35-26-M01142_6486974_56358463_56358463</t>
  </si>
  <si>
    <t>27.05.2022 15:52:09</t>
  </si>
  <si>
    <t>27.05.2022 17:19:32</t>
  </si>
  <si>
    <t>YENİ FOÇA TR-2 35-23-M00002_TR-9 M01_66039430</t>
  </si>
  <si>
    <t>27.05.2022 08:53:00</t>
  </si>
  <si>
    <t>27.05.2022 09:12:12</t>
  </si>
  <si>
    <t>KARATEKE TR-1 35-29-L00142_35-29-L00142_66115855</t>
  </si>
  <si>
    <t>AG Kademe Ayarı</t>
  </si>
  <si>
    <t>27.05.2022 20:10:00</t>
  </si>
  <si>
    <t>27.05.2022 20:28:18</t>
  </si>
  <si>
    <t>K-663 AKBANK BASMANE 35-01-K00663Ö_ K03_2067398</t>
  </si>
  <si>
    <t>27.05.2022 16:30:00</t>
  </si>
  <si>
    <t>27.05.2022 21:45:39</t>
  </si>
  <si>
    <t>DM-6/8 35-26-M00655_35-26-M00655_65937421</t>
  </si>
  <si>
    <t>27.05.2022 09:37:25</t>
  </si>
  <si>
    <t>27.05.2022 15:59:33</t>
  </si>
  <si>
    <t>TİRE DM2/11 35-29-M00117_48388709_65503485_65503485</t>
  </si>
  <si>
    <t>27.05.2022 16:48:53</t>
  </si>
  <si>
    <t>27.05.2022 17:58:39</t>
  </si>
  <si>
    <t>K-4920 35-02-K04920_35-02-K04920_67038546</t>
  </si>
  <si>
    <t>27.05.2022 09:08:42</t>
  </si>
  <si>
    <t>27.05.2022 09:54:58</t>
  </si>
  <si>
    <t>HASAN  KAYSI 35-30-M00370_955326038_955326038</t>
  </si>
  <si>
    <t>27.05.2022 12:02:31</t>
  </si>
  <si>
    <t>27.05.2022 17:24:50</t>
  </si>
  <si>
    <t>DERBENT İM-DM 45-83-A00004_B.BELEN M14_2331773</t>
  </si>
  <si>
    <t>27.05.2022 17:45:40</t>
  </si>
  <si>
    <t>27.05.2022 19:04:26</t>
  </si>
  <si>
    <t>K-3643 35-08-K03643_35-08-K03643_42458763</t>
  </si>
  <si>
    <t>27.05.2022 16:14:20</t>
  </si>
  <si>
    <t>27.05.2022 16:47:30</t>
  </si>
  <si>
    <t>ÜÇPINAR DM 45-71-M00183_ÜÇPINAR M08_72249133</t>
  </si>
  <si>
    <t>27.05.2022 07:57:29</t>
  </si>
  <si>
    <t>27.05.2022 08:12:28</t>
  </si>
  <si>
    <t>BAŞOVA DEREBEBEKLER TR-3 35-15-L00488_A_56367922_56367922</t>
  </si>
  <si>
    <t>27.05.2022 18:13:22</t>
  </si>
  <si>
    <t>28.05.2022 03:02:52</t>
  </si>
  <si>
    <t>TR-21 (M-721) 35-30-M00721_955299693_955299693</t>
  </si>
  <si>
    <t>27.05.2022 16:21:24</t>
  </si>
  <si>
    <t>27.05.2022 18:38:56</t>
  </si>
  <si>
    <t>BAĞYURDU TR-5 35-27-L00232_35-27-L00232_72159448</t>
  </si>
  <si>
    <t>27.05.2022 19:12:47</t>
  </si>
  <si>
    <t>27.05.2022 21:12:27</t>
  </si>
  <si>
    <t>SUDELİĞİ KÖK 45-72-L00111_HatBaşıAyırıcı_53139654 L04_53139654</t>
  </si>
  <si>
    <t>27.05.2022 09:55:33</t>
  </si>
  <si>
    <t>27.05.2022 10:13:29</t>
  </si>
  <si>
    <t>DM-3/30 45-71-M00084_953199541_953199541</t>
  </si>
  <si>
    <t>27.05.2022 17:53:43</t>
  </si>
  <si>
    <t>27.05.2022 18:52:30</t>
  </si>
  <si>
    <t>CANYURT SİTESİ 35-30-M00289_DIREK TIPI TRAFO HUCRESI H01_2067380</t>
  </si>
  <si>
    <t>27.05.2022 15:25:00</t>
  </si>
  <si>
    <t>27.05.2022 18:31:15</t>
  </si>
  <si>
    <t>FUAR İM 35-01-A00003_ÇORAKKAPI M02_72278820</t>
  </si>
  <si>
    <t>27.05.2022 11:19:42</t>
  </si>
  <si>
    <t>27.05.2022 12:55:57</t>
  </si>
  <si>
    <t>TR-2/78 45-83-L00078_TR-2/79-1 L06_61345066</t>
  </si>
  <si>
    <t>27.05.2022 16:42:43</t>
  </si>
  <si>
    <t>27.05.2022 18:26:36</t>
  </si>
  <si>
    <t>ANADOLU YEM KÖK 35-26-M00754_EMAR M04_65910737</t>
  </si>
  <si>
    <t>27.05.2022 16:09:14</t>
  </si>
  <si>
    <t>27.05.2022 16:49:25</t>
  </si>
  <si>
    <t>TR-86 35-17-M00086_A a/1_5947926</t>
  </si>
  <si>
    <t>27.05.2022 08:53:42</t>
  </si>
  <si>
    <t>27.05.2022 09:31:26</t>
  </si>
  <si>
    <t>DM-5/19 35-26-M00815__81571260_81571260</t>
  </si>
  <si>
    <t>27.05.2022 11:30:08</t>
  </si>
  <si>
    <t>27.05.2022 12:30:33</t>
  </si>
  <si>
    <t>TAYTAN TR-7 45-78-M01295_ H_61374733</t>
  </si>
  <si>
    <t>27.05.2022 08:02:38</t>
  </si>
  <si>
    <t>27.05.2022 10:25:13</t>
  </si>
  <si>
    <t>TEKKE TR-2 35-15-L01012_950400974_950400974</t>
  </si>
  <si>
    <t>27.05.2022 15:29:53</t>
  </si>
  <si>
    <t>27.05.2022 21:50:06</t>
  </si>
  <si>
    <t>L-293 YENİ MECİDİYE 35-18-L00293_950467415_950467415</t>
  </si>
  <si>
    <t>27.05.2022 23:26:51</t>
  </si>
  <si>
    <t>28.05.2022 02:14:17</t>
  </si>
  <si>
    <t>SANCAKLI TR-4 35-22-M00156_DIREK TIPI TRAFO HUCRESI H01_2126242</t>
  </si>
  <si>
    <t>27.05.2022 08:56:59</t>
  </si>
  <si>
    <t>27.05.2022 09:45:59</t>
  </si>
  <si>
    <t>ESKİOBA KÖK 35-29-L00037_AYAKLIKIRI L07_2045393</t>
  </si>
  <si>
    <t>27.05.2022 11:08:00</t>
  </si>
  <si>
    <t>27.05.2022 11:11:06</t>
  </si>
  <si>
    <t>KARADOĞAN TR-6 35-15-L00465_DIREK TIPI TRAFO HUCRESI H01_2049705</t>
  </si>
  <si>
    <t>27.05.2022 17:00:15</t>
  </si>
  <si>
    <t>27.05.2022 22:51:47</t>
  </si>
  <si>
    <t>ISMET ERTEN SULAMA GRUBU 35-29-M00206_A_56361312_56361312</t>
  </si>
  <si>
    <t>27.05.2022 18:37:19</t>
  </si>
  <si>
    <t>27.05.2022 19:37:51</t>
  </si>
  <si>
    <t>AKHİSAR İM 45-72-A00001_TR-1/43 M13_2308508</t>
  </si>
  <si>
    <t>29.05.2022 17:14:48</t>
  </si>
  <si>
    <t>29.05.2022 17:44:27</t>
  </si>
  <si>
    <t>SELENDİ TR-16 45-81-M00016_TR-15 M02_71987620</t>
  </si>
  <si>
    <t>29.05.2022 13:24:10</t>
  </si>
  <si>
    <t>29.05.2022 14:18:00</t>
  </si>
  <si>
    <t>GÜNEY DM 45-83-L00130_DAĞMARMARA L07_2096779</t>
  </si>
  <si>
    <t>29.05.2022 10:44:03</t>
  </si>
  <si>
    <t>29.05.2022 15:10:15</t>
  </si>
  <si>
    <t>YENMİŞ KÖK 35-27-M00366_YUKARI YENMİŞ M05_72163656</t>
  </si>
  <si>
    <t>29.05.2022 06:27:29</t>
  </si>
  <si>
    <t>29.05.2022 06:41:22</t>
  </si>
  <si>
    <t>KIRKAĞAÇ TR-1/6 45-76-M00030_955248238_955248238</t>
  </si>
  <si>
    <t>29.05.2022 00:17:27</t>
  </si>
  <si>
    <t>29.05.2022 07:59:36</t>
  </si>
  <si>
    <t>MURADİYE DM-4/12 45-71-M00214_953242999_953242999</t>
  </si>
  <si>
    <t>29.05.2022 17:51:43</t>
  </si>
  <si>
    <t>30.05.2022 01:50:39</t>
  </si>
  <si>
    <t>ÖDEMİŞ TM-2 35-15-A00005_YOLÜSTÜ M18_2334263</t>
  </si>
  <si>
    <t>29.05.2022 23:47:29</t>
  </si>
  <si>
    <t>30.05.2022 00:27:23</t>
  </si>
  <si>
    <t>29.05.2022 12:07:09</t>
  </si>
  <si>
    <t>29.05.2022 12:47:30</t>
  </si>
  <si>
    <t>TR-10 (M-710) 35-30-M00710_955299256_955299256</t>
  </si>
  <si>
    <t>29.05.2022 22:01:42</t>
  </si>
  <si>
    <t>29.05.2022 23:57:37</t>
  </si>
  <si>
    <t>29.05.2022 18:14:07</t>
  </si>
  <si>
    <t>29.05.2022 20:59:02</t>
  </si>
  <si>
    <t>M-919 35-02-M00919_35-02-M00919_2364321</t>
  </si>
  <si>
    <t>29.05.2022 14:28:55</t>
  </si>
  <si>
    <t>29.05.2022 19:36:28</t>
  </si>
  <si>
    <t>TR-2/76 45-83-M00774_955153947_955153947</t>
  </si>
  <si>
    <t>29.05.2022 10:15:55</t>
  </si>
  <si>
    <t>29.05.2022 11:34:22</t>
  </si>
  <si>
    <t>YENİ KARAKÖY TR-1 35-17-M00730_950303554_950303554</t>
  </si>
  <si>
    <t>29.05.2022 18:42:14</t>
  </si>
  <si>
    <t>29.05.2022 19:37:39</t>
  </si>
  <si>
    <t>29.05.2022 19:10:00</t>
  </si>
  <si>
    <t>29.05.2022 19:32:00</t>
  </si>
  <si>
    <t>M-429 35-02-M00429_35-02-M00429_2363094</t>
  </si>
  <si>
    <t>29.05.2022 10:03:43</t>
  </si>
  <si>
    <t>29.05.2022 13:01:59</t>
  </si>
  <si>
    <t>ÇAVLU TR-1 KÖK 45-78-L00624_45-78-L00624_2367589</t>
  </si>
  <si>
    <t>29.05.2022 09:12:00</t>
  </si>
  <si>
    <t>29.05.2022 15:48:16</t>
  </si>
  <si>
    <t>TR-99 ZEYTİNALANI 35-19-L00099_7893867_56377748_56377748</t>
  </si>
  <si>
    <t>29.05.2022 22:38:40</t>
  </si>
  <si>
    <t>30.05.2022 02:00:36</t>
  </si>
  <si>
    <t>SARUHANLI TR-2 45-80-M00002_ÖZGÜR YETİŞGİN M03_73402536</t>
  </si>
  <si>
    <t>29.05.2022 09:04:56</t>
  </si>
  <si>
    <t>29.05.2022 16:18:23</t>
  </si>
  <si>
    <t>BALIKLIOVA TR-1 35-19-L00271_A_81735435_81735435</t>
  </si>
  <si>
    <t>29.05.2022 16:27:10</t>
  </si>
  <si>
    <t>29.05.2022 17:47:22</t>
  </si>
  <si>
    <t>TR-54 35-30-L00054_43005701_56367236_56367236</t>
  </si>
  <si>
    <t>29.05.2022 20:43:04</t>
  </si>
  <si>
    <t>29.05.2022 22:18:40</t>
  </si>
  <si>
    <t>L-47 DENİZKENT SİTESİ 35-14-L00047_95000522018_95000522018</t>
  </si>
  <si>
    <t>29.05.2022 19:25:49</t>
  </si>
  <si>
    <t>29.05.2022 21:36:29</t>
  </si>
  <si>
    <t>L-469 35-18-L00469_950436649_950436649</t>
  </si>
  <si>
    <t>29.05.2022 06:49:18</t>
  </si>
  <si>
    <t>29.05.2022 09:51:55</t>
  </si>
  <si>
    <t>M-1234 35-01-M01234_M-1233 M03_2325665</t>
  </si>
  <si>
    <t>29.05.2022 23:34:52</t>
  </si>
  <si>
    <t>30.05.2022 00:59:54</t>
  </si>
  <si>
    <t>AKGEDİK KÖK-2 45-71-M00163_UZUNBURUN M02_55994964</t>
  </si>
  <si>
    <t>29.05.2022 12:05:21</t>
  </si>
  <si>
    <t>29.05.2022 13:04:31</t>
  </si>
  <si>
    <t>YASEMİN DM 35-19-M00002_KUŞÇULAR DM-2 M02_2116640</t>
  </si>
  <si>
    <t>29.05.2022 11:08:25</t>
  </si>
  <si>
    <t>29.05.2022 11:13:56</t>
  </si>
  <si>
    <t>_A_56382942_56382942</t>
  </si>
  <si>
    <t>29.05.2022 17:35:14</t>
  </si>
  <si>
    <t>29.05.2022 18:22:20</t>
  </si>
  <si>
    <t>ÜRKMEZ M-22 35-25-M00156_D d1b_5914818</t>
  </si>
  <si>
    <t>29.05.2022 09:15:02</t>
  </si>
  <si>
    <t>29.05.2022 13:06:47</t>
  </si>
  <si>
    <t>MENEMEN TR-86 35-28-L00086_35-28-L00086_2377216</t>
  </si>
  <si>
    <t>29.05.2022 09:13:33</t>
  </si>
  <si>
    <t>29.05.2022 15:29:28</t>
  </si>
  <si>
    <t>KALEKÖY TR-4 35-31-L00236_35-31-L00236_2365450</t>
  </si>
  <si>
    <t>29.05.2022 19:52:10</t>
  </si>
  <si>
    <t>29.05.2022 20:15:49</t>
  </si>
  <si>
    <t>SOMA TR-44 45-82-M00044_TR-43 M05_2091597</t>
  </si>
  <si>
    <t>29.05.2022 17:12:02</t>
  </si>
  <si>
    <t>29.05.2022 18:12:40</t>
  </si>
  <si>
    <t>ÜRKMEZ DM-2 (ÜRKMEZ M-1) 35-25-M00137_ÜRKMEZ DM-4(ÜRKMEZ M-21) M01_72079543</t>
  </si>
  <si>
    <t>29.05.2022 05:42:40</t>
  </si>
  <si>
    <t>29.05.2022 06:54:21</t>
  </si>
  <si>
    <t>MORALILAR İM 45-72-A00002_PINARCIK L03_2097901</t>
  </si>
  <si>
    <t>29.05.2022 14:17:41</t>
  </si>
  <si>
    <t>29.05.2022 15:43:23</t>
  </si>
  <si>
    <t>KÖPRÜBAŞI TR-19 45-86-M00019_DAĞITIM TRAFO KÖPRÜBAŞI TR-19 M04_72222841</t>
  </si>
  <si>
    <t>29.05.2022 09:37:19</t>
  </si>
  <si>
    <t>29.05.2022 12:44:07</t>
  </si>
  <si>
    <t>KAYMAKÇI TR-37 35-15-L00231_A_56368604_56368604</t>
  </si>
  <si>
    <t>29.05.2022 19:58:05</t>
  </si>
  <si>
    <t>30.05.2022 03:12:55</t>
  </si>
  <si>
    <t>KOZLUCA TR-2 45-73-M00502_45-73-M00502_2352162</t>
  </si>
  <si>
    <t>29.05.2022 15:05:26</t>
  </si>
  <si>
    <t>29.05.2022 16:05:58</t>
  </si>
  <si>
    <t>K-2921 35-02-K02921_910008964_910008964</t>
  </si>
  <si>
    <t>29.05.2022 20:53:27</t>
  </si>
  <si>
    <t>29.05.2022 22:25:19</t>
  </si>
  <si>
    <t>TİYENLİ KÖK 45-85-M00004_TİYENLİ KÖY ÇIKIŞI M01_72102279</t>
  </si>
  <si>
    <t>29.05.2022 08:12:40</t>
  </si>
  <si>
    <t>29.05.2022 08:47:07</t>
  </si>
  <si>
    <t>TR-21 (M-721) 35-30-M00721_955324658_955324658</t>
  </si>
  <si>
    <t>29.05.2022 09:44:53</t>
  </si>
  <si>
    <t>29.05.2022 12:54:26</t>
  </si>
  <si>
    <t>29.05.2022 06:47:47</t>
  </si>
  <si>
    <t>29.05.2022 08:43:30</t>
  </si>
  <si>
    <t>K-4028 35-01-K04028_DIREK TIPI TRAFO HUCRESI H01_2051259</t>
  </si>
  <si>
    <t>29.05.2022 18:04:05</t>
  </si>
  <si>
    <t>29.05.2022 20:19:24</t>
  </si>
  <si>
    <t>YENİ FOÇA TR-29 35-23-M00029_950419755_950419755</t>
  </si>
  <si>
    <t>29.05.2022 11:08:43</t>
  </si>
  <si>
    <t>29.05.2022 12:06:18</t>
  </si>
  <si>
    <t>GÜZELKÖY TR 45-71-M00984_44426536_56399214_56399214</t>
  </si>
  <si>
    <t>29.05.2022 07:02:38</t>
  </si>
  <si>
    <t>29.05.2022 10:17:50</t>
  </si>
  <si>
    <t>ALAŞEHİR TR-16/A 45-73-M00092_945683861_945683861</t>
  </si>
  <si>
    <t>29.05.2022 19:21:14</t>
  </si>
  <si>
    <t>29.05.2022 20:45:13</t>
  </si>
  <si>
    <t>29.05.2022 19:03:16</t>
  </si>
  <si>
    <t>29.05.2022 20:40:41</t>
  </si>
  <si>
    <t>KÖSEDERE TR-2 35-21-L00125_C_56376253_56376253</t>
  </si>
  <si>
    <t>29.05.2022 18:27:39</t>
  </si>
  <si>
    <t>29.05.2022 22:17:58</t>
  </si>
  <si>
    <t>DİNDARLI KÖK TR-3 KAKLIK 45-79-M00395_KIZILÇUKUR GÜNYAKA KARACAALİ BEYHARMAN M06_72035371</t>
  </si>
  <si>
    <t>29.05.2022 15:29:50</t>
  </si>
  <si>
    <t>29.05.2022 15:31:00</t>
  </si>
  <si>
    <t>L-329 35-18-L00329_950436919_950436919</t>
  </si>
  <si>
    <t>29.05.2022 10:10:21</t>
  </si>
  <si>
    <t>29.05.2022 12:14:24</t>
  </si>
  <si>
    <t>ULUKENT DM-6/7 KÖK 35-28-M00618_KILIÇOĞLU KÖK M09_79699572</t>
  </si>
  <si>
    <t>29.05.2022 20:15:19</t>
  </si>
  <si>
    <t>29.05.2022 21:01:32</t>
  </si>
  <si>
    <t>METAL İŞLERİ TR-12 KÖK 35-22-M00112_HatBaşıAyırıcı_53133263 M04_53133263</t>
  </si>
  <si>
    <t>29.05.2022 06:02:34</t>
  </si>
  <si>
    <t>29.05.2022 09:38:31</t>
  </si>
  <si>
    <t>K-4613 35-02-K04613_912901126_912901126</t>
  </si>
  <si>
    <t>29.05.2022 09:22:32</t>
  </si>
  <si>
    <t>29.05.2022 10:01:01</t>
  </si>
  <si>
    <t>K-1779 35-01-K01779_E_56377850_56377850</t>
  </si>
  <si>
    <t>29.05.2022 10:36:00</t>
  </si>
  <si>
    <t>29.05.2022 12:50:27</t>
  </si>
  <si>
    <t>29.05.2022 08:56:14</t>
  </si>
  <si>
    <t>29.05.2022 09:45:52</t>
  </si>
  <si>
    <t>MORDOĞAN KÖYÜ TR-2 35-21-L00137_953357192_953357192</t>
  </si>
  <si>
    <t>29.05.2022 12:09:53</t>
  </si>
  <si>
    <t>29.05.2022 14:16:36</t>
  </si>
  <si>
    <t>M-978 35-03-M00978_35-03-M00978_2356578</t>
  </si>
  <si>
    <t>29.05.2022 16:37:03</t>
  </si>
  <si>
    <t>29.05.2022 17:04:13</t>
  </si>
  <si>
    <t>K-289 35-04-K00289_C C1B_5832017</t>
  </si>
  <si>
    <t>29.05.2022 10:36:30</t>
  </si>
  <si>
    <t>29.05.2022 11:34:25</t>
  </si>
  <si>
    <t>M-1186 35-04-M01186_99191997_99191997</t>
  </si>
  <si>
    <t>29.05.2022 03:09:58</t>
  </si>
  <si>
    <t>29.05.2022 15:06:50</t>
  </si>
  <si>
    <t>MENDERES DM-2/TR-1 35-22-M00300_MENDERES-1 M17_2328468</t>
  </si>
  <si>
    <t>29.05.2022 10:21:12</t>
  </si>
  <si>
    <t>29.05.2022 11:26:15</t>
  </si>
  <si>
    <t>ERZE AMBALAJ KÖK 35-27-M00086_TR-32(DM03-TR-01) M04_72177598</t>
  </si>
  <si>
    <t>29.05.2022 09:47:38</t>
  </si>
  <si>
    <t>29.05.2022 09:59:06</t>
  </si>
  <si>
    <t>ANADOLU İM 35-02-A00001_KARACAOĞLAN K33_2049176</t>
  </si>
  <si>
    <t>29.05.2022 23:02:50</t>
  </si>
  <si>
    <t>30.05.2022 02:47:06</t>
  </si>
  <si>
    <t>ARSLANLAR TM 35-26-A00004_HatBaşıAyırıcı_73403519 M02_73403519</t>
  </si>
  <si>
    <t>29.05.2022 08:56:19</t>
  </si>
  <si>
    <t>29.05.2022 09:30:56</t>
  </si>
  <si>
    <t>ULUKENT DM-3 35-28-M00003_DM-3/30 M03_2312186</t>
  </si>
  <si>
    <t>29.05.2022 07:24:50</t>
  </si>
  <si>
    <t>29.05.2022 14:54:53</t>
  </si>
  <si>
    <t>TR-2/76 45-83-M00774_955153948_955153948</t>
  </si>
  <si>
    <t>29.05.2022 20:12:14</t>
  </si>
  <si>
    <t>29.05.2022 22:25:24</t>
  </si>
  <si>
    <t>K-995 35-07-K00995_99067795_99067795</t>
  </si>
  <si>
    <t>29.05.2022 13:49:03</t>
  </si>
  <si>
    <t>29.05.2022 17:26:09</t>
  </si>
  <si>
    <t>AHMETLİ TR-10 EMNİYET 45-84-L00010_TR-74 KURTULUŞ L03_72401309</t>
  </si>
  <si>
    <t>29.05.2022 14:34:11</t>
  </si>
  <si>
    <t>29.05.2022 15:47:02</t>
  </si>
  <si>
    <t>TR-83 35-30-L00083_955293204_955293204</t>
  </si>
  <si>
    <t>29.05.2022 16:12:22</t>
  </si>
  <si>
    <t>29.05.2022 18:06:02</t>
  </si>
  <si>
    <t>GELENBE İM 45-76-A00001_ALACALAR L02_2093763</t>
  </si>
  <si>
    <t>29.05.2022 18:33:02</t>
  </si>
  <si>
    <t>29.05.2022 18:41:09</t>
  </si>
  <si>
    <t>L-312 GERMİYAN EVLERİ 35-18-L00312_950450144_950450144</t>
  </si>
  <si>
    <t>29.05.2022 17:11:51</t>
  </si>
  <si>
    <t>29.05.2022 21:24:28</t>
  </si>
  <si>
    <t>GÜLBAHÇE TR-2 (TR-183) 35-19-L00183_956696750_956696750</t>
  </si>
  <si>
    <t>29.05.2022 19:56:15</t>
  </si>
  <si>
    <t>29.05.2022 21:25:44</t>
  </si>
  <si>
    <t>DM-6/8 35-26-M00655__56360235_56360235</t>
  </si>
  <si>
    <t>29.05.2022 08:43:50</t>
  </si>
  <si>
    <t>29.05.2022 11:46:33</t>
  </si>
  <si>
    <t>DM-25/16 45-71-M00392_DAĞITIM TRAFOSU M03_72048778</t>
  </si>
  <si>
    <t>29.05.2022 10:43:17</t>
  </si>
  <si>
    <t>29.05.2022 11:43:36</t>
  </si>
  <si>
    <t>MURADİYE DM-11/3 KÖK 45-71-M00844_ÜNLÜ ZIRAAT M04_72091056</t>
  </si>
  <si>
    <t>29.05.2022 22:35:13</t>
  </si>
  <si>
    <t>30.05.2022 04:06:00</t>
  </si>
  <si>
    <t>KÜRE TR-1 35-29-L00483_950404898_950404898</t>
  </si>
  <si>
    <t>29.05.2022 09:53:47</t>
  </si>
  <si>
    <t>29.05.2022 12:16:15</t>
  </si>
  <si>
    <t>TR-76 45-78-L00076_SALİHLİ İM L03_2104157</t>
  </si>
  <si>
    <t>31.05.2022 06:50:16</t>
  </si>
  <si>
    <t>31.05.2022 07:06:16</t>
  </si>
  <si>
    <t>HASKÖY TR-1 35-20-L00206_A_56382561_56382561</t>
  </si>
  <si>
    <t>31.05.2022 15:28:25</t>
  </si>
  <si>
    <t>31.05.2022 18:02:29</t>
  </si>
  <si>
    <t>L-36 35-18-L00036_954714732_954714732</t>
  </si>
  <si>
    <t>31.05.2022 05:24:49</t>
  </si>
  <si>
    <t>31.05.2022 12:31:05</t>
  </si>
  <si>
    <t>HALİLLER KÖK 35-31-L00228_KARABOLU L010_72238624</t>
  </si>
  <si>
    <t>31.05.2022 10:32:56</t>
  </si>
  <si>
    <t>31.05.2022 19:01:08</t>
  </si>
  <si>
    <t>TR-2/101 45-83-M00775_955153591_955153591</t>
  </si>
  <si>
    <t>31.05.2022 14:53:03</t>
  </si>
  <si>
    <t>31.05.2022 15:25:37</t>
  </si>
  <si>
    <t>SEYREK TR-7 KÖK 35-28-M00379_HatBaşıAyırıcı_64536215 M04_64536215</t>
  </si>
  <si>
    <t>31.05.2022 10:52:18</t>
  </si>
  <si>
    <t>31.05.2022 12:30:02</t>
  </si>
  <si>
    <t>M-891 35-02-M00891_M-32 M03_2302813</t>
  </si>
  <si>
    <t>31.05.2022 08:43:19</t>
  </si>
  <si>
    <t>31.05.2022 08:57:14</t>
  </si>
  <si>
    <t>SOMA TR-23 45-82-M00023_TR-20 M01_83206196</t>
  </si>
  <si>
    <t>31.05.2022 10:18:27</t>
  </si>
  <si>
    <t>31.05.2022 10:52:07</t>
  </si>
  <si>
    <t>ARSLANLAR TM 35-26-A00004_KÖYLER-3 L45_2305569</t>
  </si>
  <si>
    <t>31.05.2022 18:43:19</t>
  </si>
  <si>
    <t>31.05.2022 18:45:09</t>
  </si>
  <si>
    <t>K-3137 35-01-K03137_C_56373828_56373828</t>
  </si>
  <si>
    <t>31.05.2022 08:55:41</t>
  </si>
  <si>
    <t>31.05.2022 11:28:09</t>
  </si>
  <si>
    <t>PINARCIK TR-1 35-17-R00041_11824380_56357479_56357479</t>
  </si>
  <si>
    <t>31.05.2022 09:26:40</t>
  </si>
  <si>
    <t>31.05.2022 17:40:03</t>
  </si>
  <si>
    <t>L-392 ALTINEVLER 35-18-L00392_950457617_950457617</t>
  </si>
  <si>
    <t>31.05.2022 11:20:31</t>
  </si>
  <si>
    <t>31.05.2022 17:39:33</t>
  </si>
  <si>
    <t>MURADİYE DM-4 45-71-M00190_956277837_956277837</t>
  </si>
  <si>
    <t>31.05.2022 17:28:17</t>
  </si>
  <si>
    <t>31.05.2022 22:25:59</t>
  </si>
  <si>
    <t>MURADİYE TR-5 (ESKİ MEZARLIK YANI) 45-71-M00204_COCA COLA M02_2091441</t>
  </si>
  <si>
    <t>31.05.2022 09:03:49</t>
  </si>
  <si>
    <t>31.05.2022 10:15:07</t>
  </si>
  <si>
    <t>SOMA TR-1 45-82-M00001_TR-2 M02_2043977</t>
  </si>
  <si>
    <t>31.05.2022 13:11:09</t>
  </si>
  <si>
    <t>31.05.2022 13:20:52</t>
  </si>
  <si>
    <t>DM-2/12 45-72-M00610_956508771_956508771</t>
  </si>
  <si>
    <t>31.05.2022 20:48:12</t>
  </si>
  <si>
    <t>31.05.2022 22:48:59</t>
  </si>
  <si>
    <t>L-245 35-18-L00245_950457582_950457582</t>
  </si>
  <si>
    <t>31.05.2022 18:45:42</t>
  </si>
  <si>
    <t>31.05.2022 22:33:00</t>
  </si>
  <si>
    <t>ARMUTLU TR-23 35-27-L00023_98764387_98764387</t>
  </si>
  <si>
    <t>31.05.2022 23:46:08</t>
  </si>
  <si>
    <t>01.06.2022 00:25:29</t>
  </si>
  <si>
    <t>HAKKI SAĞLAM TARIMSAL SULAMA TR 45-78-M00709_DIREK TIPI TRAFO HUCRESI H01_2111718</t>
  </si>
  <si>
    <t>31.05.2022 20:45:29</t>
  </si>
  <si>
    <t>31.05.2022 22:43:11</t>
  </si>
  <si>
    <t>OVAKENT İM 35-15-A00003_LOKMAN KUYU L06_2057393</t>
  </si>
  <si>
    <t>31.05.2022 16:11:38</t>
  </si>
  <si>
    <t>31.05.2022 16:15:00</t>
  </si>
  <si>
    <t>31.05.2022 10:49:42</t>
  </si>
  <si>
    <t>31.05.2022 10:55:41</t>
  </si>
  <si>
    <t>KARABURÇ DAĞKOLU TR-13 35-31-L00271_47942483_56357217_56357217</t>
  </si>
  <si>
    <t>31.05.2022 14:54:34</t>
  </si>
  <si>
    <t>31.05.2022 15:20:26</t>
  </si>
  <si>
    <t>KEMALİYE DM (TR-1) 45-73-M00150_TOYGAR M03_66716003</t>
  </si>
  <si>
    <t>31.05.2022 07:50:36</t>
  </si>
  <si>
    <t>31.05.2022 08:43:15</t>
  </si>
  <si>
    <t>PAŞAKÖY KÖK 45-80-M00052_ŞEHİR-1 ÇIKIŞI M04_72063855</t>
  </si>
  <si>
    <t>31.05.2022 11:04:34</t>
  </si>
  <si>
    <t>31.05.2022 12:01:25</t>
  </si>
  <si>
    <t>M-969 35-03-M00969_910957759_910957759</t>
  </si>
  <si>
    <t>31.05.2022 21:30:28</t>
  </si>
  <si>
    <t>31.05.2022 22:00:41</t>
  </si>
  <si>
    <t>31.05.2022 22:33:09</t>
  </si>
  <si>
    <t>31.05.2022 23:10:21</t>
  </si>
  <si>
    <t>K-4453 35-10-K04453_K-3163 K02_47743230</t>
  </si>
  <si>
    <t>31.05.2022 10:22:32</t>
  </si>
  <si>
    <t>31.05.2022 18:11:23</t>
  </si>
  <si>
    <t>DM-25/17 45-71-M00049_953196291_953196291</t>
  </si>
  <si>
    <t>31.05.2022 14:01:13</t>
  </si>
  <si>
    <t>31.05.2022 17:15:52</t>
  </si>
  <si>
    <t>KARABEL KÖK(VİŞNELİ KÖK) 35-26-M01207_VİŞNELİ M04_66051328</t>
  </si>
  <si>
    <t>31.05.2022 13:04:08</t>
  </si>
  <si>
    <t>31.05.2022 14:10:58</t>
  </si>
  <si>
    <t>31.05.2022 07:32:30</t>
  </si>
  <si>
    <t>31.05.2022 08:39:21</t>
  </si>
  <si>
    <t>L-356 BAŞKENT SİTESİ 35-18-L00356_950455671_950455671</t>
  </si>
  <si>
    <t>31.05.2022 11:25:04</t>
  </si>
  <si>
    <t>31.05.2022 13:24:00</t>
  </si>
  <si>
    <t>HACIHALİLLER TR-1 45-81-M00215_ H_61180869</t>
  </si>
  <si>
    <t>31.05.2022 20:31:48</t>
  </si>
  <si>
    <t>31.05.2022 22:31:00</t>
  </si>
  <si>
    <t>ÜRKMEZ M-18 35-25-M00151_956639002_956639002</t>
  </si>
  <si>
    <t>31.05.2022 20:10:16</t>
  </si>
  <si>
    <t>31.05.2022 22:48:48</t>
  </si>
  <si>
    <t>TAYTAN OFİS KÖK 45-78-M00314_DEMİRKÖPRÜ DM-2 ÇIKIŞI (DEMİRKÖPRÜ-2) M06_60669850</t>
  </si>
  <si>
    <t>31.05.2022 09:26:56</t>
  </si>
  <si>
    <t>31.05.2022 17:19:21</t>
  </si>
  <si>
    <t>L-270 35-18-L00270_950444760_950444760</t>
  </si>
  <si>
    <t>31.05.2022 15:26:52</t>
  </si>
  <si>
    <t>31.05.2022 20:08:13</t>
  </si>
  <si>
    <t>DM-12/TR-1 45-73-M00067_DM-8 ÇIKIŞI M015_65918038</t>
  </si>
  <si>
    <t>31.05.2022 00:57:36</t>
  </si>
  <si>
    <t>31.05.2022 06:34:48</t>
  </si>
  <si>
    <t>K-1603 35-01-K01603_911724016_911724016</t>
  </si>
  <si>
    <t>31.05.2022 15:04:31</t>
  </si>
  <si>
    <t>31.05.2022 16:37:39</t>
  </si>
  <si>
    <t>DEMİRCİ KÖK 35-26-M00779_KARACAAĞAÇ ENH M06_42707151</t>
  </si>
  <si>
    <t>31.05.2022 18:22:43</t>
  </si>
  <si>
    <t>31.05.2022 19:07:04</t>
  </si>
  <si>
    <t>VİLLAKENT TR-1 35-28-M00391_953371668_953371668</t>
  </si>
  <si>
    <t>31.05.2022 14:38:02</t>
  </si>
  <si>
    <t>31.05.2022 15:30:40</t>
  </si>
  <si>
    <t>K-1887 35-09-K01887_97714978_97714978</t>
  </si>
  <si>
    <t>31.05.2022 03:04:02</t>
  </si>
  <si>
    <t>31.05.2022 04:01:58</t>
  </si>
  <si>
    <t>31.05.2022 19:08:10</t>
  </si>
  <si>
    <t>31.05.2022 19:18:31</t>
  </si>
  <si>
    <t>KIRKAĞAÇ TR-1 45-76-M00001_KIRKAĞAÇ TR-2/TR-3/TR-18/TR-24 M03_72215520</t>
  </si>
  <si>
    <t>31.05.2022 19:32:19</t>
  </si>
  <si>
    <t>31.05.2022 19:45:00</t>
  </si>
  <si>
    <t>YILMAZ TR-7 45-78-L00207_953250238_953250238</t>
  </si>
  <si>
    <t>31.05.2022 17:11:55</t>
  </si>
  <si>
    <t>31.05.2022 19:29:01</t>
  </si>
  <si>
    <t>TOPÇAM SULAMA TR-6 35-16-M00199_35-16-M00199_2372781</t>
  </si>
  <si>
    <t>31.05.2022 09:56:32</t>
  </si>
  <si>
    <t>31.05.2022 10:53:04</t>
  </si>
  <si>
    <t>TR-1-7/1 BEKLEME KABİN 35-20-L00032_35-20-L00032_66527241</t>
  </si>
  <si>
    <t>31.05.2022 17:50:22</t>
  </si>
  <si>
    <t>31.05.2022 18:11:29</t>
  </si>
  <si>
    <t>DM06/TR25 45-73-M00076_DM6/01 GİRİŞ M04_66684378</t>
  </si>
  <si>
    <t>31.05.2022 18:12:51</t>
  </si>
  <si>
    <t>31.05.2022 23:17:04</t>
  </si>
  <si>
    <t>SAKARLI TR-1 45-76-M00142_A_56391936_56391936</t>
  </si>
  <si>
    <t>31.05.2022 07:59:18</t>
  </si>
  <si>
    <t>31.05.2022 10:00:44</t>
  </si>
  <si>
    <t>BAŞIBÜYÜK KÖK 45-77-L00158_HatBaşıAyırıcı_76564806 L03_76564806</t>
  </si>
  <si>
    <t>31.05.2022 09:20:29</t>
  </si>
  <si>
    <t>31.05.2022 17:29:20</t>
  </si>
  <si>
    <t>31.05.2022 11:42:56</t>
  </si>
  <si>
    <t>31.05.2022 11:48:08</t>
  </si>
  <si>
    <t>DM08/TR01 45-73-M00017_DM-8/2 M06_66749466</t>
  </si>
  <si>
    <t>31.05.2022 06:33:16</t>
  </si>
  <si>
    <t>31.05.2022 07:07:27</t>
  </si>
  <si>
    <t>K-3186 35-02-K03186_E_56368518_56368518</t>
  </si>
  <si>
    <t>31.05.2022 12:45:08</t>
  </si>
  <si>
    <t>31.05.2022 14:34:12</t>
  </si>
  <si>
    <t>MURADİYE TR-2 SU DEPOSU 45-71-M00199_953221442_953221442</t>
  </si>
  <si>
    <t>31.05.2022 20:45:10</t>
  </si>
  <si>
    <t>01.06.2022 04:52:24</t>
  </si>
  <si>
    <t>SARUHANLI TR-9 45-80-M00009_915848426_915848426</t>
  </si>
  <si>
    <t>31.05.2022 09:08:34</t>
  </si>
  <si>
    <t>31.05.2022 11:30:17</t>
  </si>
  <si>
    <t>L-128/1 35-18-L00603_50067433_56406673_56406673</t>
  </si>
  <si>
    <t>31.05.2022 10:24:38</t>
  </si>
  <si>
    <t>31.05.2022 12:56:49</t>
  </si>
  <si>
    <t>AŞAĞICUMA DM 35-16-M00103_TERZİHALİLLER M03_72040415</t>
  </si>
  <si>
    <t>31.05.2022 18:30:13</t>
  </si>
  <si>
    <t>31.05.2022 19:25:05</t>
  </si>
  <si>
    <t>TURGUTALP TR-1 45-82-M00051_SOMA DM-3 M05_85188475</t>
  </si>
  <si>
    <t>31.05.2022 10:33:16</t>
  </si>
  <si>
    <t>31.05.2022 11:05:06</t>
  </si>
  <si>
    <t>DM08/TR01 45-73-M00017_DM-8/40 M05_66749582</t>
  </si>
  <si>
    <t>31.05.2022 03:00:55</t>
  </si>
  <si>
    <t>31.05.2022 03:01:33</t>
  </si>
  <si>
    <t>TR-22 45-74-M00022_TR-24 ÇIKIŞ M02_61299224</t>
  </si>
  <si>
    <t>31.05.2022 14:15:01</t>
  </si>
  <si>
    <t>31.05.2022 14:39:55</t>
  </si>
  <si>
    <t>31.05.2022 06:28:29</t>
  </si>
  <si>
    <t>31.05.2022 06:30:30</t>
  </si>
  <si>
    <t>TR-1/46 45-72-M00046_B_56401984_56401984</t>
  </si>
  <si>
    <t>31.05.2022 16:07:18</t>
  </si>
  <si>
    <t>31.05.2022 21:02:58</t>
  </si>
  <si>
    <t>DEYNEKLER TR-1 45-85-M00026_945468914_945468914</t>
  </si>
  <si>
    <t>31.05.2022 14:56:37</t>
  </si>
  <si>
    <t>31.05.2022 15:43:10</t>
  </si>
  <si>
    <t>ÖZBEY İM 35-26-A00005_ÖZBEY YENİKÖY L02_2314104</t>
  </si>
  <si>
    <t>31.05.2022 16:28:43</t>
  </si>
  <si>
    <t>31.05.2022 17:30:00</t>
  </si>
  <si>
    <t>TR-34 35-15-M00034_950351055_950351055</t>
  </si>
  <si>
    <t>31.05.2022 13:44:50</t>
  </si>
  <si>
    <t>31.05.2022 15:10:13</t>
  </si>
  <si>
    <t>DM4/TR-8 35-27-M00022_910535902_910535902</t>
  </si>
  <si>
    <t>31.05.2022 13:19:44</t>
  </si>
  <si>
    <t>31.05.2022 14:31:38</t>
  </si>
  <si>
    <t>K-739 35-04-K00739_K-3167 K01_2069356</t>
  </si>
  <si>
    <t>31.05.2022 09:57:03</t>
  </si>
  <si>
    <t>31.05.2022 16:59:35</t>
  </si>
  <si>
    <t>MORDOĞAN TR-35 35-21-L00147_953365320_953365320</t>
  </si>
  <si>
    <t>31.05.2022 08:35:51</t>
  </si>
  <si>
    <t>31.05.2022 10:31:28</t>
  </si>
  <si>
    <t>ÜRKMEZ M-22 35-25-M00156_35-25-M00156_72072508</t>
  </si>
  <si>
    <t>31.05.2022 11:42:30</t>
  </si>
  <si>
    <t>31.05.2022 12:46:39</t>
  </si>
  <si>
    <t>TR-60 35-26-M00060_956624836_956624836</t>
  </si>
  <si>
    <t>31.05.2022 08:57:18</t>
  </si>
  <si>
    <t>31.05.2022 13:08:32</t>
  </si>
  <si>
    <t>YENİÇİFTLİK TR-1 35-20-L00399_DIREK TIPI TRAFO HUCRESI H01_2105053</t>
  </si>
  <si>
    <t>31.05.2022 18:25:27</t>
  </si>
  <si>
    <t>31.05.2022 18:39:21</t>
  </si>
  <si>
    <t>CABBAR DM 45-73-M00100_KEMALİYE-1 ÇIKIŞ M09_2058104</t>
  </si>
  <si>
    <t>31.05.2022 07:19:29</t>
  </si>
  <si>
    <t>31.05.2022 07:26:52</t>
  </si>
  <si>
    <t>KOLDERE KÖK 45-80-M00051_TR-3 TR-6 TR-8 TR-9 M04_73403316</t>
  </si>
  <si>
    <t>31.05.2022 09:32:01</t>
  </si>
  <si>
    <t>31.05.2022 15:55:18</t>
  </si>
  <si>
    <t>TİRE İM-DM-1 35-29-A00001_HatBaşıAyırıcı_53133478 M03_53133478</t>
  </si>
  <si>
    <t>31.05.2022 11:19:04</t>
  </si>
  <si>
    <t>31.05.2022 11:42:11</t>
  </si>
  <si>
    <t>KÖSEDERE TR-2 35-21-L00125_95001314707_95001314707</t>
  </si>
  <si>
    <t>12.05.2022 16:35:14</t>
  </si>
  <si>
    <t>12.05.2022 19:38:05</t>
  </si>
  <si>
    <t>ULUCAK DM-2/17 35-27-M00859_99090080_99090080</t>
  </si>
  <si>
    <t>12.05.2022 16:28:55</t>
  </si>
  <si>
    <t>12.05.2022 18:01:03</t>
  </si>
  <si>
    <t>TR-136 35-15-M00136_950382537_950382537</t>
  </si>
  <si>
    <t>12.05.2022 16:27:22</t>
  </si>
  <si>
    <t>12.05.2022 18:55:58</t>
  </si>
  <si>
    <t>K-1869 35-09-K01869_97705760_97705760</t>
  </si>
  <si>
    <t>12.05.2022 16:39:09</t>
  </si>
  <si>
    <t>12.05.2022 19:44:00</t>
  </si>
  <si>
    <t>DEMİRKÖPRÜ TM 45-78-A00005_HatBaşıAyırıcı_53139856 M05_53139856</t>
  </si>
  <si>
    <t>12.05.2022 17:35:00</t>
  </si>
  <si>
    <t>12.05.2022 17:59:25</t>
  </si>
  <si>
    <t>L-321 35-18-L00321_950449377_950449377</t>
  </si>
  <si>
    <t>12.05.2022 16:48:12</t>
  </si>
  <si>
    <t>12.05.2022 19:57:45</t>
  </si>
  <si>
    <t>M-2605 YELKİ DM 35-10-M02605_TEOS GES M05_2303619</t>
  </si>
  <si>
    <t>12.05.2022 16:33:39</t>
  </si>
  <si>
    <t>12.05.2022 19:28:35</t>
  </si>
  <si>
    <t>TR-9(M-709) 35-30-M00709_955297641_955297641</t>
  </si>
  <si>
    <t>12.05.2022 16:53:16</t>
  </si>
  <si>
    <t>12.05.2022 18:30:25</t>
  </si>
  <si>
    <t>ÇUKURALTI M-52 35-25-M00087_955265171_955265171</t>
  </si>
  <si>
    <t>12.05.2022 16:49:49</t>
  </si>
  <si>
    <t>12.05.2022 17:59:48</t>
  </si>
  <si>
    <t>OVACIK TR-1 35-19-L00305_956670827_956670827</t>
  </si>
  <si>
    <t>12.05.2022 16:57:50</t>
  </si>
  <si>
    <t>12.05.2022 21:21:37</t>
  </si>
  <si>
    <t>DADAĞLI TR-9 TARIMSAL SULAMA 45-79-M00458_45-79-M00458_2358439</t>
  </si>
  <si>
    <t>12.05.2022 17:01:28</t>
  </si>
  <si>
    <t>12.05.2022 19:06:17</t>
  </si>
  <si>
    <t>DM-2/2 35-28-M00128_A_56353382_56353382</t>
  </si>
  <si>
    <t>12.05.2022 17:02:47</t>
  </si>
  <si>
    <t>12.05.2022 17:57:59</t>
  </si>
  <si>
    <t>YEŞİLYURT TR-2 45-73-M00481_945644226_945644226</t>
  </si>
  <si>
    <t>12.05.2022 17:12:05</t>
  </si>
  <si>
    <t>12.05.2022 19:42:43</t>
  </si>
  <si>
    <t>ATAKÖY OVA TR-3 35-22-M00181_DIREK TIPI TRAFO HUCRESI H01_2126873</t>
  </si>
  <si>
    <t>12.05.2022 17:17:47</t>
  </si>
  <si>
    <t>12.05.2022 18:46:45</t>
  </si>
  <si>
    <t>DM-3/TR-20 35-22-M00079_955266664_955266664</t>
  </si>
  <si>
    <t>12.05.2022 17:18:51</t>
  </si>
  <si>
    <t>12.05.2022 18:05:50</t>
  </si>
  <si>
    <t>L-114 OVACIK 35-18-L00114_950461762_950461762</t>
  </si>
  <si>
    <t>12.05.2022 17:16:31</t>
  </si>
  <si>
    <t>12.05.2022 22:20:17</t>
  </si>
  <si>
    <t>DEMİRKÖPRÜ TM 45-78-A00005_KULA M05_2329518</t>
  </si>
  <si>
    <t>12.05.2022 17:36:46</t>
  </si>
  <si>
    <t>12.05.2022 17:59:22</t>
  </si>
  <si>
    <t>DM-2/TR-12 35-16-M00833__79530027_79530027</t>
  </si>
  <si>
    <t>12.05.2022 17:39:04</t>
  </si>
  <si>
    <t>12.05.2022 17:59:23</t>
  </si>
  <si>
    <t>K-3185 35-04-K03185_962498939_962498939</t>
  </si>
  <si>
    <t>12.05.2022 17:32:30</t>
  </si>
  <si>
    <t>12.05.2022 18:48:47</t>
  </si>
  <si>
    <t>M-3426(YATIRIM REZERVE) 35-03-M03426_G k1503g1b_5791444</t>
  </si>
  <si>
    <t>12.05.2022 17:36:52</t>
  </si>
  <si>
    <t>12.05.2022 18:31:21</t>
  </si>
  <si>
    <t>ÇAPAKLI KÖK 45-78-M01161_HatBaşıAyırıcı_53139984 M05_53139984</t>
  </si>
  <si>
    <t>12.05.2022 17:40:23</t>
  </si>
  <si>
    <t>12.05.2022 19:02:39</t>
  </si>
  <si>
    <t>AHMETBEYLER DM 35-16-M00154_YUKARI KIRIKLAR M08_82965210</t>
  </si>
  <si>
    <t>12.05.2022 17:44:16</t>
  </si>
  <si>
    <t>12.05.2022 18:26:46</t>
  </si>
  <si>
    <t>M-1302 35-09-M01302_913622240_913622240</t>
  </si>
  <si>
    <t>12.05.2022 17:55:27</t>
  </si>
  <si>
    <t>12.05.2022 21:36:25</t>
  </si>
  <si>
    <t>TR-2/106 45-83-L00106_DAĞITIM TRAFOSU L03_72116445</t>
  </si>
  <si>
    <t>12.05.2022 17:52:49</t>
  </si>
  <si>
    <t>12.05.2022 18:49:15</t>
  </si>
  <si>
    <t>12.05.2022 17:51:52</t>
  </si>
  <si>
    <t>12.05.2022 21:25:08</t>
  </si>
  <si>
    <t>ALİAĞA TR-43 DM 35-17-M00043_M-87 M04_2315214</t>
  </si>
  <si>
    <t>12.05.2022 18:37:42</t>
  </si>
  <si>
    <t>12.05.2022 18:41:13</t>
  </si>
  <si>
    <t>ÇAPAKLI KÖK 45-78-M01161_GÖKÇEKÖY M05_78225836</t>
  </si>
  <si>
    <t>12.05.2022 18:55:12</t>
  </si>
  <si>
    <t>12.05.2022 19:04:46</t>
  </si>
  <si>
    <t>K-4282 35-09-K04282_912396320_912396320</t>
  </si>
  <si>
    <t>12.05.2022 18:39:40</t>
  </si>
  <si>
    <t>12.05.2022 21:02:35</t>
  </si>
  <si>
    <t>_948526239_948526239</t>
  </si>
  <si>
    <t>12.05.2022 18:22:22</t>
  </si>
  <si>
    <t>12.05.2022 19:44:43</t>
  </si>
  <si>
    <t>AŞAĞICUMA DM 35-16-M00103_BERGAMA TM-GERİLİM M05_72040366</t>
  </si>
  <si>
    <t>12.05.2022 18:58:16</t>
  </si>
  <si>
    <t>12.05.2022 18:58:46</t>
  </si>
  <si>
    <t>M-1541 35-01-M01541_910662255_910662255</t>
  </si>
  <si>
    <t>12.05.2022 19:00:11</t>
  </si>
  <si>
    <t>12.05.2022 20:15:38</t>
  </si>
  <si>
    <t>12.05.2022 19:08:52</t>
  </si>
  <si>
    <t>12.05.2022 19:59:10</t>
  </si>
  <si>
    <t>M-3426(YATIRIM REZERVE) 35-03-M03426_913114903_913114903</t>
  </si>
  <si>
    <t>12.05.2022 19:06:36</t>
  </si>
  <si>
    <t>12.05.2022 21:27:58</t>
  </si>
  <si>
    <t>ÇATALOLUK TR 1 45-74-M00230_945594989_945594989</t>
  </si>
  <si>
    <t>12.05.2022 19:14:21</t>
  </si>
  <si>
    <t>12.05.2022 20:44:38</t>
  </si>
  <si>
    <t>SARUHANLI DM 45-80-M00001_ŞEHİR-1 TR-25 M02_2086522</t>
  </si>
  <si>
    <t>12.05.2022 19:18:39</t>
  </si>
  <si>
    <t>12.05.2022 19:22:12</t>
  </si>
  <si>
    <t>M-639 OLDURUK KÖK 35-03-M00639_M-738  ( GÖLET) M02_42868455</t>
  </si>
  <si>
    <t>12.05.2022 19:34:46</t>
  </si>
  <si>
    <t>12.05.2022 20:09:11</t>
  </si>
  <si>
    <t>K-1603 35-01-K01603_911440264_911440264</t>
  </si>
  <si>
    <t>12.05.2022 19:36:21</t>
  </si>
  <si>
    <t>12.05.2022 21:50:55</t>
  </si>
  <si>
    <t>LÜTFİYE KÖK 45-80-M02970_KUMKUYUCAK    TST-1 M03_84270457</t>
  </si>
  <si>
    <t>12.05.2022 19:46:31</t>
  </si>
  <si>
    <t>12.05.2022 20:40:17</t>
  </si>
  <si>
    <t>TR-13(M-713) 35-30-M00713_955298735_955298735</t>
  </si>
  <si>
    <t>12.05.2022 19:49:21</t>
  </si>
  <si>
    <t>12.05.2022 21:23:16</t>
  </si>
  <si>
    <t>DOĞUCA TR-1 45-72-L01027_956516065_956516065</t>
  </si>
  <si>
    <t>12.05.2022 19:59:48</t>
  </si>
  <si>
    <t>12.05.2022 21:17:47</t>
  </si>
  <si>
    <t>DM02/TR15 YURT ÜZERİ 45-73-M00045_45-73-M00045_66914618</t>
  </si>
  <si>
    <t>12.05.2022 20:03:41</t>
  </si>
  <si>
    <t>12.05.2022 22:04:18</t>
  </si>
  <si>
    <t>K-3584 35-01-K03584_C_56378189_56378189</t>
  </si>
  <si>
    <t>12.05.2022 19:55:54</t>
  </si>
  <si>
    <t>12.05.2022 20:36:22</t>
  </si>
  <si>
    <t>K-4014 35-02-K04014_913165589_913165589</t>
  </si>
  <si>
    <t>12.05.2022 20:24:50</t>
  </si>
  <si>
    <t>12.05.2022 22:05:45</t>
  </si>
  <si>
    <t>K-3023 35-01-K03023_911593183_911593183</t>
  </si>
  <si>
    <t>12.05.2022 19:52:15</t>
  </si>
  <si>
    <t>12.05.2022 21:32:58</t>
  </si>
  <si>
    <t>BALIKLI TR-1 45-75-M00221__72371914_72371914</t>
  </si>
  <si>
    <t>12.05.2022 20:39:23</t>
  </si>
  <si>
    <t>12.05.2022 22:00:49</t>
  </si>
  <si>
    <t>YENİKÖY TR-2 45-71-M01045_953221990_953221990</t>
  </si>
  <si>
    <t>12.05.2022 20:41:00</t>
  </si>
  <si>
    <t>12.05.2022 22:35:31</t>
  </si>
  <si>
    <t>DENİZGİREN TR-2 35-21-L00080_953363912_953363912</t>
  </si>
  <si>
    <t>12.05.2022 20:43:46</t>
  </si>
  <si>
    <t>13.05.2022 00:09:10</t>
  </si>
  <si>
    <t>YENİKÖY DERE MAH. TR-4 35-31-L00470_35-31-L00470_72242716</t>
  </si>
  <si>
    <t>12.05.2022 20:42:13</t>
  </si>
  <si>
    <t>12.05.2022 22:20:15</t>
  </si>
  <si>
    <t>L-225 35-18-L00225_950458399_950458399</t>
  </si>
  <si>
    <t>12.05.2022 20:58:49</t>
  </si>
  <si>
    <t>12.05.2022 23:22:29</t>
  </si>
  <si>
    <t>ÇANDARLI TR-3 35-30-M00003_955315290_955315290</t>
  </si>
  <si>
    <t>12.05.2022 21:14:26</t>
  </si>
  <si>
    <t>12.05.2022 22:27:54</t>
  </si>
  <si>
    <t>TR-1/45 (25/17b) ÇIRÇIR 45-71-M00148_953183116_953183116</t>
  </si>
  <si>
    <t>12.05.2022 21:16:02</t>
  </si>
  <si>
    <t>12.05.2022 22:13:55</t>
  </si>
  <si>
    <t>M-2506 35-01-M02506_910375386_910375386</t>
  </si>
  <si>
    <t>12.05.2022 20:52:05</t>
  </si>
  <si>
    <t>12.05.2022 22:38:01</t>
  </si>
  <si>
    <t>GÖKÇEAHMET TR-2 45-72-L00118_956514468_956514468</t>
  </si>
  <si>
    <t>12.05.2022 21:14:59</t>
  </si>
  <si>
    <t>12.05.2022 23:13:17</t>
  </si>
  <si>
    <t>EVRENOS TR-3 45-71-M01411_953175446_953175446</t>
  </si>
  <si>
    <t>12.05.2022 19:18:42</t>
  </si>
  <si>
    <t>12.05.2022 23:02:13</t>
  </si>
  <si>
    <t>ERDELLİ TR-2 KÖK 45-72-L00476_HatBaşıAyırıcı_53137213 L04_53137213</t>
  </si>
  <si>
    <t>12.05.2022 21:41:46</t>
  </si>
  <si>
    <t>12.05.2022 21:44:00</t>
  </si>
  <si>
    <t>ERDELLİ TR-2 KÖK 45-72-L00476_ARABACI BOZKÖY ÇIKIŞ L04_66551743</t>
  </si>
  <si>
    <t>12.05.2022 21:44:56</t>
  </si>
  <si>
    <t>12.05.2022 21:47:00</t>
  </si>
  <si>
    <t>K-3373 35-10-K03373_98046305_98046305</t>
  </si>
  <si>
    <t>12.05.2022 21:54:52</t>
  </si>
  <si>
    <t>12.05.2022 22:34:12</t>
  </si>
  <si>
    <t>DAMARDI AKPINAR TR-2 45-75-M00326_45-75-M00326_2367333</t>
  </si>
  <si>
    <t>12.05.2022 21:48:21</t>
  </si>
  <si>
    <t>12.05.2022 23:00:26</t>
  </si>
  <si>
    <t>L-287 SCOTCH PARK 35-18-L00287_950447182_950447182</t>
  </si>
  <si>
    <t>12.05.2022 22:26:29</t>
  </si>
  <si>
    <t>12.05.2022 23:19:13</t>
  </si>
  <si>
    <t>YENİFOÇA TR-37 35-23-M00037_950417338_950417338</t>
  </si>
  <si>
    <t>12.05.2022 22:37:08</t>
  </si>
  <si>
    <t>13.05.2022 00:00:37</t>
  </si>
  <si>
    <t>UMURCALI TR 1 35-31-L00187_47966850_56380581_56380581</t>
  </si>
  <si>
    <t>12.05.2022 22:41:48</t>
  </si>
  <si>
    <t>12.05.2022 23:02:51</t>
  </si>
  <si>
    <t>ÇANDARLI TR-3 35-30-M00003_955313732_955313732</t>
  </si>
  <si>
    <t>12.05.2022 22:50:41</t>
  </si>
  <si>
    <t>12.05.2022 23:42:10</t>
  </si>
  <si>
    <t>ÇANDARLI DM-TR-20 35-30-M00020_ŞEHİR-2 M02_72352922</t>
  </si>
  <si>
    <t>12.05.2022 23:51:11</t>
  </si>
  <si>
    <t>13.05.2022 00:30:00</t>
  </si>
  <si>
    <t>GÜZELHİSAR TR-1 35-17-M00167_DIREK TIPI TRAFO HUCRESI H01_2039188</t>
  </si>
  <si>
    <t>12.05.2022 09:00:00</t>
  </si>
  <si>
    <t>12.05.2022 19:04:00</t>
  </si>
  <si>
    <t>ÇAMURHAMAMI KÖK 45-78-L00230_HatBaşıAyırıcı_79961582 L03_79961582</t>
  </si>
  <si>
    <t>13.05.2022 19:52:06</t>
  </si>
  <si>
    <t>13.05.2022 19:52:36</t>
  </si>
  <si>
    <t>L-133 MANİSALILAR SİTESİ 35-14-L00133_956660664_956660664</t>
  </si>
  <si>
    <t>13.05.2022 11:38:11</t>
  </si>
  <si>
    <t>13.05.2022 15:06:48</t>
  </si>
  <si>
    <t>ULUKENT KÖK-15 35-28-M00070_ULUKENT TR-6 M05_66524969</t>
  </si>
  <si>
    <t>13.05.2022 06:54:16</t>
  </si>
  <si>
    <t>13.05.2022 07:35:52</t>
  </si>
  <si>
    <t>L-245 35-18-L00245_A_56377236_56377236</t>
  </si>
  <si>
    <t>13.05.2022 10:39:15</t>
  </si>
  <si>
    <t>13.05.2022 12:55:59</t>
  </si>
  <si>
    <t>13.05.2022 11:57:23</t>
  </si>
  <si>
    <t>13.05.2022 12:25:43</t>
  </si>
  <si>
    <t>13.05.2022 20:15:52</t>
  </si>
  <si>
    <t>14.05.2022 01:32:53</t>
  </si>
  <si>
    <t>ARPALIK KÖK 45-83-M00137_MADEN M05_2096502</t>
  </si>
  <si>
    <t>13.05.2022 14:38:16</t>
  </si>
  <si>
    <t>13.05.2022 15:14:08</t>
  </si>
  <si>
    <t>TEPEKÖY TR-1 35-16-L00257_35-16-L00257_2348094</t>
  </si>
  <si>
    <t>13.05.2022 09:00:24</t>
  </si>
  <si>
    <t>13.05.2022 14:39:13</t>
  </si>
  <si>
    <t>04.05.2022 10:53:22</t>
  </si>
  <si>
    <t>04.05.2022 11:38:20</t>
  </si>
  <si>
    <t>L-175 35-18-L00175_49990595 A01_49991032</t>
  </si>
  <si>
    <t>04.05.2022 10:58:00</t>
  </si>
  <si>
    <t>04.05.2022 13:17:22</t>
  </si>
  <si>
    <t>04.05.2022 11:13:28</t>
  </si>
  <si>
    <t>04.05.2022 11:47:58</t>
  </si>
  <si>
    <t>KOLDERE KÖK 45-80-M00051_ÇAVUŞOĞLU TST M06_73403234</t>
  </si>
  <si>
    <t>04.05.2022 11:18:54</t>
  </si>
  <si>
    <t>04.05.2022 12:26:18</t>
  </si>
  <si>
    <t>YENİCE TR1 35-30-L00269_955293315_955293315</t>
  </si>
  <si>
    <t>04.05.2022 11:27:15</t>
  </si>
  <si>
    <t>04.05.2022 12:35:50</t>
  </si>
  <si>
    <t>ŞİRİNOBA KENT TR-241 35-19-L00247_10907743 B1B_5938638</t>
  </si>
  <si>
    <t>04.05.2022 11:28:58</t>
  </si>
  <si>
    <t>04.05.2022 13:50:26</t>
  </si>
  <si>
    <t>ULUCAK DM-2/12 35-27-M00320_DAĞITIM TRAFO ULUCAK DM-2/12 M03_72176175</t>
  </si>
  <si>
    <t>04.05.2022 11:40:06</t>
  </si>
  <si>
    <t>04.05.2022 13:27:37</t>
  </si>
  <si>
    <t>PINARLI KÖK 35-20-M00085_TR-6 - TR-7 M06_72358874</t>
  </si>
  <si>
    <t>04.05.2022 11:32:02</t>
  </si>
  <si>
    <t>04.05.2022 12:08:56</t>
  </si>
  <si>
    <t>ÇAYLI TR-4 35-15-L00191_950400218_950400218</t>
  </si>
  <si>
    <t>04.05.2022 11:35:30</t>
  </si>
  <si>
    <t>04.05.2022 13:00:13</t>
  </si>
  <si>
    <t>YENİ ŞAKRAN KÖK 35-17-M00174_KÖYLER M02_66296526</t>
  </si>
  <si>
    <t>04.05.2022 11:44:14</t>
  </si>
  <si>
    <t>04.05.2022 14:03:51</t>
  </si>
  <si>
    <t>TR-140 35-26-M00140_956614681_956614681</t>
  </si>
  <si>
    <t>04.05.2022 12:01:56</t>
  </si>
  <si>
    <t>04.05.2022 12:33:16</t>
  </si>
  <si>
    <t>KULA İM 45-77-A00001_TR-1 L13_2049997</t>
  </si>
  <si>
    <t>04.05.2022 12:12:26</t>
  </si>
  <si>
    <t>04.05.2022 12:16:45</t>
  </si>
  <si>
    <t>KEMAL ERGÜN SULAMA GRUBU 35-29-M00189_955210526_955210526</t>
  </si>
  <si>
    <t>04.05.2022 12:14:44</t>
  </si>
  <si>
    <t>04.05.2022 14:09:38</t>
  </si>
  <si>
    <t>ÜRKMEZ M-2 35-25-M00138_956639169_956639169</t>
  </si>
  <si>
    <t>04.05.2022 12:27:35</t>
  </si>
  <si>
    <t>04.05.2022 13:48:30</t>
  </si>
  <si>
    <t>ÇAYKÖY TR-1 45-78-L00429_953278655_953278655</t>
  </si>
  <si>
    <t>04.05.2022 12:40:26</t>
  </si>
  <si>
    <t>04.05.2022 14:26:49</t>
  </si>
  <si>
    <t>TR-1 35-27-M00001_35-27-M00001_83485151</t>
  </si>
  <si>
    <t>04.05.2022 12:39:44</t>
  </si>
  <si>
    <t>04.05.2022 13:17:27</t>
  </si>
  <si>
    <t>SANCAKLI TR-4 35-22-M00156_955284966_955284966</t>
  </si>
  <si>
    <t>04.05.2022 13:07:32</t>
  </si>
  <si>
    <t>04.05.2022 14:01:55</t>
  </si>
  <si>
    <t>K-2499 35-09-K02499_97717530_97717530</t>
  </si>
  <si>
    <t>04.05.2022 13:14:01</t>
  </si>
  <si>
    <t>04.05.2022 14:30:27</t>
  </si>
  <si>
    <t>KARAYAĞCI AVŞAR TR-1 45-75-M00293_A_56385883_56385883</t>
  </si>
  <si>
    <t>04.05.2022 13:15:50</t>
  </si>
  <si>
    <t>04.05.2022 14:31:47</t>
  </si>
  <si>
    <t>M-1253 35-01-M01253_97957455_97957455</t>
  </si>
  <si>
    <t>04.05.2022 13:23:08</t>
  </si>
  <si>
    <t>04.05.2022 17:24:00</t>
  </si>
  <si>
    <t>AKSELENDİ TR-6 45-72-L00828_956492484_956492484</t>
  </si>
  <si>
    <t>04.05.2022 13:22:32</t>
  </si>
  <si>
    <t>04.05.2022 15:10:53</t>
  </si>
  <si>
    <t>DM06/TR-01 45-73-M00053_TR-50-54-55 M05_67583627</t>
  </si>
  <si>
    <t>04.05.2022 13:42:02</t>
  </si>
  <si>
    <t>04.05.2022 13:56:40</t>
  </si>
  <si>
    <t>SANCAKLI TR-6 35-22-M00155_955294810_955294810</t>
  </si>
  <si>
    <t>04.05.2022 14:06:12</t>
  </si>
  <si>
    <t>04.05.2022 15:27:17</t>
  </si>
  <si>
    <t>MUSAHOCA TR-1 45-76-L00118_955235506_955235506</t>
  </si>
  <si>
    <t>04.05.2022 14:11:02</t>
  </si>
  <si>
    <t>04.05.2022 15:16:13</t>
  </si>
  <si>
    <t>04.05.2022 13:56:00</t>
  </si>
  <si>
    <t>04.05.2022 15:25:16</t>
  </si>
  <si>
    <t>KARAKUYU TR-3 35-26-M00440_95000083066_95000083066</t>
  </si>
  <si>
    <t>04.05.2022 14:26:42</t>
  </si>
  <si>
    <t>04.05.2022 15:44:29</t>
  </si>
  <si>
    <t>TR-2/86 45-83-L00086__84553535_84553535</t>
  </si>
  <si>
    <t>04.05.2022 14:32:46</t>
  </si>
  <si>
    <t>04.05.2022 16:23:12</t>
  </si>
  <si>
    <t>K-363 35-04-K00363_99408926_99408926</t>
  </si>
  <si>
    <t>04.05.2022 14:38:14</t>
  </si>
  <si>
    <t>04.05.2022 16:40:29</t>
  </si>
  <si>
    <t>EMİRLİ TR-2 35-15-L00858_35-15-L00858_65832161</t>
  </si>
  <si>
    <t>04.05.2022 14:46:08</t>
  </si>
  <si>
    <t>04.05.2022 15:31:10</t>
  </si>
  <si>
    <t>AĞAÇ İŞLERİ KÖK-2 (M-703) 35-22-M00125_KISIKKÖY(KARTAL) M02_72110798</t>
  </si>
  <si>
    <t>04.05.2022 14:48:07</t>
  </si>
  <si>
    <t>04.05.2022 15:20:14</t>
  </si>
  <si>
    <t>MURADİYE TR-2 SU DEPOSU 45-71-M00199_953221304_953221304</t>
  </si>
  <si>
    <t>04.05.2022 14:57:02</t>
  </si>
  <si>
    <t>04.05.2022 15:46:33</t>
  </si>
  <si>
    <t>KAVAKLIDERE TR-12 45-73-M00145_TR-13 M02_2317694</t>
  </si>
  <si>
    <t>04.05.2022 15:00:48</t>
  </si>
  <si>
    <t>04.05.2022 15:32:53</t>
  </si>
  <si>
    <t>KARŞIYAKA GIS TM 35-04-A00002_Karşıyaka-10 K17_2309969</t>
  </si>
  <si>
    <t>04.05.2022 15:06:00</t>
  </si>
  <si>
    <t>04.05.2022 15:17:39</t>
  </si>
  <si>
    <t>HİLAL KLASİK TM 35-01-A00011_GÜRÇEŞME M12_2313922</t>
  </si>
  <si>
    <t>04.05.2022 15:08:30</t>
  </si>
  <si>
    <t>04.05.2022 15:17:18</t>
  </si>
  <si>
    <t>GÖBEKLİ TR-2 45-73-M01077_B_56385424_56385424</t>
  </si>
  <si>
    <t>04.05.2022 14:58:32</t>
  </si>
  <si>
    <t>04.05.2022 15:45:10</t>
  </si>
  <si>
    <t>TR-84 35-19-L00084_956665794_956665794</t>
  </si>
  <si>
    <t>04.05.2022 15:08:55</t>
  </si>
  <si>
    <t>04.05.2022 17:54:03</t>
  </si>
  <si>
    <t>L-319 BAHÇELİEVLER-2 35-18-L00319_950449586_950449586</t>
  </si>
  <si>
    <t>04.05.2022 15:08:01</t>
  </si>
  <si>
    <t>04.05.2022 17:14:20</t>
  </si>
  <si>
    <t>M-236 35-02-M00236_M-630 M03_2121910</t>
  </si>
  <si>
    <t>04.05.2022 15:34:34</t>
  </si>
  <si>
    <t>04.05.2022 16:30:30</t>
  </si>
  <si>
    <t>TUFANLAR MAH. TR 45-77-L00164_A_56356613_56356613</t>
  </si>
  <si>
    <t>04.05.2022 15:44:44</t>
  </si>
  <si>
    <t>04.05.2022 17:26:58</t>
  </si>
  <si>
    <t>SOMA TR-17/2 45-82-M00110_95001262375_95001262375</t>
  </si>
  <si>
    <t>04.05.2022 15:53:27</t>
  </si>
  <si>
    <t>04.05.2022 17:25:43</t>
  </si>
  <si>
    <t>04.05.2022 15:53:03</t>
  </si>
  <si>
    <t>04.05.2022 17:46:14</t>
  </si>
  <si>
    <t>04.05.2022 16:03:18</t>
  </si>
  <si>
    <t>04.05.2022 17:12:33</t>
  </si>
  <si>
    <t>BOZDAĞ TR-5 35-15-L00312_D_60982761_60982761</t>
  </si>
  <si>
    <t>04.05.2022 16:17:07</t>
  </si>
  <si>
    <t>04.05.2022 18:14:03</t>
  </si>
  <si>
    <t>MEHMET ASLAN ÖZEL TR 35-23-M00231Ö_ M02_2336947</t>
  </si>
  <si>
    <t>04.05.2022 16:22:00</t>
  </si>
  <si>
    <t>04.05.2022 17:01:38</t>
  </si>
  <si>
    <t>KAVACIK TR-1 35-01-L00001_910337880_910337880</t>
  </si>
  <si>
    <t>04.05.2022 16:05:03</t>
  </si>
  <si>
    <t>04.05.2022 18:42:41</t>
  </si>
  <si>
    <t>K-337 35-07-K00337_912401651_912401651</t>
  </si>
  <si>
    <t>04.05.2022 16:23:35</t>
  </si>
  <si>
    <t>04.05.2022 17:06:37</t>
  </si>
  <si>
    <t>MENEMEN DM-5/27 35-28-L00099_35-28-L00099_66743135</t>
  </si>
  <si>
    <t>04.05.2022 16:31:08</t>
  </si>
  <si>
    <t>04.05.2022 17:16:45</t>
  </si>
  <si>
    <t>BENLİELİ İSABEYLİ TR-1 45-75-M00160_C_56394578_56394578</t>
  </si>
  <si>
    <t>04.05.2022 16:25:13</t>
  </si>
  <si>
    <t>04.05.2022 17:59:31</t>
  </si>
  <si>
    <t>TR-14 35-15-M00014_48910048_60983082_60983082</t>
  </si>
  <si>
    <t>04.05.2022 16:35:12</t>
  </si>
  <si>
    <t>04.05.2022 17:13:33</t>
  </si>
  <si>
    <t>MEDİ KÖK 35-27-M00425_AKALAN M01_72165947</t>
  </si>
  <si>
    <t>04.05.2022 16:39:58</t>
  </si>
  <si>
    <t>04.05.2022 17:16:05</t>
  </si>
  <si>
    <t>DM-1/TR-26 35-14-M00302_956643567_956643567</t>
  </si>
  <si>
    <t>04.05.2022 16:39:16</t>
  </si>
  <si>
    <t>04.05.2022 18:04:25</t>
  </si>
  <si>
    <t>L-274 35-18-L00274_950445093_950445093</t>
  </si>
  <si>
    <t>04.05.2022 16:43:18</t>
  </si>
  <si>
    <t>04.05.2022 18:18:17</t>
  </si>
  <si>
    <t>GÜZELKÖY TR 45-71-M00984_953190607_953190607</t>
  </si>
  <si>
    <t>04.05.2022 16:43:29</t>
  </si>
  <si>
    <t>04.05.2022 18:28:42</t>
  </si>
  <si>
    <t>KAŞIKÇI SULAMA TR-1 35-24-M00242_35-24-M00242_2361617</t>
  </si>
  <si>
    <t>04.05.2022 16:48:04</t>
  </si>
  <si>
    <t>04.05.2022 18:42:16</t>
  </si>
  <si>
    <t>YENİPAZAR TR-3 45-78-M00687_A_56392117_56392117</t>
  </si>
  <si>
    <t>04.05.2022 16:51:03</t>
  </si>
  <si>
    <t>04.05.2022 18:21:06</t>
  </si>
  <si>
    <t>SULUDERE TR-10 35-31-L00064_47982912_56400173_56400173</t>
  </si>
  <si>
    <t>04.05.2022 16:51:50</t>
  </si>
  <si>
    <t>04.05.2022 17:26:28</t>
  </si>
  <si>
    <t>OVAKENT M.METİN GRB. TR-5 35-15-L00880_A_56373133_56373133</t>
  </si>
  <si>
    <t>04.05.2022 17:03:34</t>
  </si>
  <si>
    <t>04.05.2022 18:26:09</t>
  </si>
  <si>
    <t>DM06/TR02 45-73-M00052_TR-57 DM-6/9 RADYAL M06_66687804</t>
  </si>
  <si>
    <t>04.05.2022 17:18:20</t>
  </si>
  <si>
    <t>K-848 35-04-K00848_K-3857 K02_2314300</t>
  </si>
  <si>
    <t>04.05.2022 17:29:05</t>
  </si>
  <si>
    <t>04.05.2022 18:49:28</t>
  </si>
  <si>
    <t>TR-2 35-15-M00002_48880023_56379911_56379911</t>
  </si>
  <si>
    <t>04.05.2022 17:29:47</t>
  </si>
  <si>
    <t>04.05.2022 20:19:59</t>
  </si>
  <si>
    <t>TR-2/114 45-83-L00114_955150125_955150125</t>
  </si>
  <si>
    <t>04.05.2022 17:33:21</t>
  </si>
  <si>
    <t>04.05.2022 19:42:55</t>
  </si>
  <si>
    <t>SİYEKLİ TR-2 45-71-M01974_A_56389049_56389049</t>
  </si>
  <si>
    <t>04.05.2022 17:40:08</t>
  </si>
  <si>
    <t>04.05.2022 19:46:25</t>
  </si>
  <si>
    <t>YENİ LİMAN TR-1 35-21-L00050_953357621_953357621</t>
  </si>
  <si>
    <t>04.05.2022 17:43:56</t>
  </si>
  <si>
    <t>04.05.2022 19:45:35</t>
  </si>
  <si>
    <t>L-393 YENİ OKUL 35-18-L00393_950448780_950448780</t>
  </si>
  <si>
    <t>04.05.2022 17:54:17</t>
  </si>
  <si>
    <t>04.05.2022 19:20:18</t>
  </si>
  <si>
    <t>İZZETTİN TARIMSAL SULAMA TR-4 45-83-M00347_45-83-M00347_2347593</t>
  </si>
  <si>
    <t>04.05.2022 18:05:07</t>
  </si>
  <si>
    <t>04.05.2022 19:36:02</t>
  </si>
  <si>
    <t>L-311 35-18-L00311_950441942_950441942</t>
  </si>
  <si>
    <t>04.05.2022 18:01:53</t>
  </si>
  <si>
    <t>04.05.2022 20:29:09</t>
  </si>
  <si>
    <t>MUSAHOCA TR-1 45-76-L00118_955235655_955235655</t>
  </si>
  <si>
    <t>04.05.2022 18:05:56</t>
  </si>
  <si>
    <t>04.05.2022 18:45:56</t>
  </si>
  <si>
    <t>ALAŞEHİR TR-8 45-73-M00008_A_56391182_56391182</t>
  </si>
  <si>
    <t>04.05.2022 18:02:28</t>
  </si>
  <si>
    <t>04.05.2022 20:16:24</t>
  </si>
  <si>
    <t>04.05.2022 18:08:17</t>
  </si>
  <si>
    <t>04.05.2022 19:42:29</t>
  </si>
  <si>
    <t>İĞDECİK TR-4 45-71-M00085_953203630_953203630</t>
  </si>
  <si>
    <t>04.05.2022 18:14:51</t>
  </si>
  <si>
    <t>04.05.2022 22:08:29</t>
  </si>
  <si>
    <t>KÖPRÜBAŞI TR-27 (FUTBOL SAHASI) 45-86-M00027_915860250_915860250</t>
  </si>
  <si>
    <t>04.05.2022 18:27:54</t>
  </si>
  <si>
    <t>04.05.2022 22:11:52</t>
  </si>
  <si>
    <t>GÜLKENT KÖK-3 35-30-M00219_GAZETECİLER SİTESİ M04_84885199</t>
  </si>
  <si>
    <t>04.05.2022 18:34:45</t>
  </si>
  <si>
    <t>04.05.2022 19:42:22</t>
  </si>
  <si>
    <t>ATAKÖY TR-8 35-22-M00858_955269917_955269917</t>
  </si>
  <si>
    <t>06.05.2022 11:18:43</t>
  </si>
  <si>
    <t>06.05.2022 13:15:58</t>
  </si>
  <si>
    <t>SAİP KÖYÜ TR-1 35-21-L00102_953357988_953357988</t>
  </si>
  <si>
    <t>06.05.2022 11:20:52</t>
  </si>
  <si>
    <t>06.05.2022 13:57:04</t>
  </si>
  <si>
    <t>TR-51 45-78-L00051_C c1b_49409579</t>
  </si>
  <si>
    <t>06.05.2022 11:25:06</t>
  </si>
  <si>
    <t>06.05.2022 13:00:48</t>
  </si>
  <si>
    <t>L-287 SCOTCH PARK 35-18-L00287_950447159_950447159</t>
  </si>
  <si>
    <t>06.05.2022 11:25:34</t>
  </si>
  <si>
    <t>06.05.2022 13:22:09</t>
  </si>
  <si>
    <t>L-353 İŞTUR 35-18-L00353_12483134_56375212_56375212</t>
  </si>
  <si>
    <t>06.05.2022 11:26:11</t>
  </si>
  <si>
    <t>06.05.2022 12:59:05</t>
  </si>
  <si>
    <t>K-1411 35-04-K01411_913170127_913170127</t>
  </si>
  <si>
    <t>06.05.2022 11:16:55</t>
  </si>
  <si>
    <t>06.05.2022 12:43:34</t>
  </si>
  <si>
    <t>ARDIÇ MAHALLESİ TR-12 35-21-L00134_TR-8 - TR-9 - TR-17 L01_72192660</t>
  </si>
  <si>
    <t>06.05.2022 11:36:47</t>
  </si>
  <si>
    <t>06.05.2022 12:01:47</t>
  </si>
  <si>
    <t>ÇUKURALTI M-20 35-25-M00068_955268852_955268852</t>
  </si>
  <si>
    <t>06.05.2022 11:37:55</t>
  </si>
  <si>
    <t>06.05.2022 14:25:48</t>
  </si>
  <si>
    <t>TR-83 35-19-L00083_956663172_956663172</t>
  </si>
  <si>
    <t>06.05.2022 11:38:12</t>
  </si>
  <si>
    <t>06.05.2022 12:20:30</t>
  </si>
  <si>
    <t>K-1038 35-01-K01038_912061171_912061171</t>
  </si>
  <si>
    <t>06.05.2022 11:47:38</t>
  </si>
  <si>
    <t>06.05.2022 17:08:30</t>
  </si>
  <si>
    <t>TR-2/5 45-72-L00005_C_56390625_56390625</t>
  </si>
  <si>
    <t>06.05.2022 11:52:01</t>
  </si>
  <si>
    <t>06.05.2022 13:37:38</t>
  </si>
  <si>
    <t>YILMAZ TR-5 45-78-L00205_953250224_953250224</t>
  </si>
  <si>
    <t>06.05.2022 11:57:36</t>
  </si>
  <si>
    <t>06.05.2022 14:24:50</t>
  </si>
  <si>
    <t>MESCİTLİ S. KASAP GRB. TR-5 35-15-L01011_D_56362267_56362267</t>
  </si>
  <si>
    <t>06.05.2022 12:06:31</t>
  </si>
  <si>
    <t>06.05.2022 14:52:31</t>
  </si>
  <si>
    <t>M-333 35-02-M00333_35-02-M00333_2372655</t>
  </si>
  <si>
    <t>06.05.2022 12:10:48</t>
  </si>
  <si>
    <t>06.05.2022 14:05:13</t>
  </si>
  <si>
    <t>BAYRAMŞAH TR-1 45-74-M00205_B_56352266_56352266</t>
  </si>
  <si>
    <t>06.05.2022 12:13:52</t>
  </si>
  <si>
    <t>06.05.2022 13:04:18</t>
  </si>
  <si>
    <t>DM-14/11 45-71-M00561_A_56397966_56397966</t>
  </si>
  <si>
    <t>06.05.2022 12:07:27</t>
  </si>
  <si>
    <t>06.05.2022 13:07:50</t>
  </si>
  <si>
    <t>KARAYAĞCI TR-1 45-75-M00195_B_56385267_56385267</t>
  </si>
  <si>
    <t>06.05.2022 12:17:32</t>
  </si>
  <si>
    <t>06.05.2022 14:53:28</t>
  </si>
  <si>
    <t>BİRGİ TR-10 35-15-L00266_950391750_950391750</t>
  </si>
  <si>
    <t>06.05.2022 12:19:26</t>
  </si>
  <si>
    <t>06.05.2022 13:43:30</t>
  </si>
  <si>
    <t>AŞAĞIKIŞLA TR-2 45-72-M00202_B_56406548_56406548</t>
  </si>
  <si>
    <t>06.05.2022 12:16:12</t>
  </si>
  <si>
    <t>06.05.2022 14:12:14</t>
  </si>
  <si>
    <t>TR-1/6 45-83-M00006_TR-1/9 M05_83863410</t>
  </si>
  <si>
    <t>06.05.2022 12:16:30</t>
  </si>
  <si>
    <t>06.05.2022 13:04:34</t>
  </si>
  <si>
    <t>06.05.2022 12:25:38</t>
  </si>
  <si>
    <t>06.05.2022 13:37:06</t>
  </si>
  <si>
    <t>M-2538 35-02-M02538_T_56369554_56369554</t>
  </si>
  <si>
    <t>06.05.2022 12:30:48</t>
  </si>
  <si>
    <t>06.05.2022 13:58:12</t>
  </si>
  <si>
    <t>YEŞİLTEPE TUTAK MAH. TR-2 35-32-L00049_946414284_946414284</t>
  </si>
  <si>
    <t>06.05.2022 12:32:57</t>
  </si>
  <si>
    <t>06.05.2022 12:52:48</t>
  </si>
  <si>
    <t>TR-114 35-16-L00114_953335764_953335764</t>
  </si>
  <si>
    <t>06.05.2022 11:52:55</t>
  </si>
  <si>
    <t>06.05.2022 15:34:22</t>
  </si>
  <si>
    <t>L-366 ILDIR KÖY 35-18-L00366_950441455_950441455</t>
  </si>
  <si>
    <t>06.05.2022 12:34:02</t>
  </si>
  <si>
    <t>06.05.2022 15:06:48</t>
  </si>
  <si>
    <t>TR-59 YELKENKAYA 35-19-L00059_956663610_956663610</t>
  </si>
  <si>
    <t>06.05.2022 12:35:00</t>
  </si>
  <si>
    <t>06.05.2022 13:54:57</t>
  </si>
  <si>
    <t>06.05.2022 12:42:57</t>
  </si>
  <si>
    <t>06.05.2022 18:17:49</t>
  </si>
  <si>
    <t>M-30 35-02-M00030_M-454 M08_2311572</t>
  </si>
  <si>
    <t>06.05.2022 12:39:17</t>
  </si>
  <si>
    <t>06.05.2022 12:50:00</t>
  </si>
  <si>
    <t>KULA İM 45-77-A00001_TR-1 L13_2049998</t>
  </si>
  <si>
    <t>06.05.2022 12:44:47</t>
  </si>
  <si>
    <t>06.05.2022 13:11:38</t>
  </si>
  <si>
    <t>K-10 35-01-K00010_E_56365720_56365720</t>
  </si>
  <si>
    <t>06.05.2022 13:01:24</t>
  </si>
  <si>
    <t>06.05.2022 15:20:12</t>
  </si>
  <si>
    <t>K-4161 35-02-K04161_F_56364139_56364139</t>
  </si>
  <si>
    <t>06.05.2022 13:11:18</t>
  </si>
  <si>
    <t>06.05.2022 15:01:09</t>
  </si>
  <si>
    <t>ADALA TR-1 45-78-M00284_ADALA TR-2/3/7/8/9 M03_83647780</t>
  </si>
  <si>
    <t>06.05.2022 13:13:57</t>
  </si>
  <si>
    <t>06.05.2022 14:19:02</t>
  </si>
  <si>
    <t>M-2921 35-02-M02921_912591248_912591248</t>
  </si>
  <si>
    <t>06.05.2022 13:20:55</t>
  </si>
  <si>
    <t>06.05.2022 16:45:34</t>
  </si>
  <si>
    <t>M-204(DM-2/7) 35-09-M00204_A a1b_5867942</t>
  </si>
  <si>
    <t>06.05.2022 13:27:11</t>
  </si>
  <si>
    <t>06.05.2022 19:56:55</t>
  </si>
  <si>
    <t>M-3251 35-04-M03251_99493936_99493936</t>
  </si>
  <si>
    <t>06.05.2022 13:55:39</t>
  </si>
  <si>
    <t>06.05.2022 14:45:06</t>
  </si>
  <si>
    <t>K-1864 35-09-K01864_97792492_97792492</t>
  </si>
  <si>
    <t>06.05.2022 14:22:25</t>
  </si>
  <si>
    <t>06.05.2022 16:56:31</t>
  </si>
  <si>
    <t>YAĞCILLI TR-3 45-82-M00329_A_56386845_56386845</t>
  </si>
  <si>
    <t>06.05.2022 14:22:01</t>
  </si>
  <si>
    <t>06.05.2022 14:56:51</t>
  </si>
  <si>
    <t>YAVAŞLAR TR-1 45-74-M00148_45-74-M00148_2353415</t>
  </si>
  <si>
    <t>06.05.2022 14:32:32</t>
  </si>
  <si>
    <t>06.05.2022 18:44:11</t>
  </si>
  <si>
    <t>06.05.2022 14:41:10</t>
  </si>
  <si>
    <t>06.05.2022 15:03:17</t>
  </si>
  <si>
    <t>GÖBEKLİ TR-1 45-73-M01076_945659854_945659854</t>
  </si>
  <si>
    <t>06.05.2022 14:39:47</t>
  </si>
  <si>
    <t>06.05.2022 17:43:57</t>
  </si>
  <si>
    <t>M-1265 35-04-M01265_967147318_967147318</t>
  </si>
  <si>
    <t>06.05.2022 14:45:35</t>
  </si>
  <si>
    <t>06.05.2022 16:39:23</t>
  </si>
  <si>
    <t>SANCAKLI TR-5 35-22-M00159_955283775_955283775</t>
  </si>
  <si>
    <t>06.05.2022 14:52:09</t>
  </si>
  <si>
    <t>06.05.2022 15:50:41</t>
  </si>
  <si>
    <t>SARUHANLI TR-17 45-80-M00017_A_56389288_56389288</t>
  </si>
  <si>
    <t>06.05.2022 14:55:36</t>
  </si>
  <si>
    <t>06.05.2022 15:48:43</t>
  </si>
  <si>
    <t>M-17 UŞAKLILAR SİTESİ 35-18-M00017_950455150_950455150</t>
  </si>
  <si>
    <t>06.05.2022 14:59:14</t>
  </si>
  <si>
    <t>06.05.2022 17:50:30</t>
  </si>
  <si>
    <t>HALİL İBİLOĞLU SULAMA GRUBU 35-29-M00294_955214758_955214758</t>
  </si>
  <si>
    <t>06.05.2022 15:02:31</t>
  </si>
  <si>
    <t>06.05.2022 20:21:08</t>
  </si>
  <si>
    <t>M-147 SAKIZLIKOY 35-18-M00147_950466152_950466152</t>
  </si>
  <si>
    <t>06.05.2022 15:13:09</t>
  </si>
  <si>
    <t>06.05.2022 17:59:24</t>
  </si>
  <si>
    <t>KIŞLAKÖY KÖYÜ TR-1 45-71-M01706_43168742_56384272_56384272</t>
  </si>
  <si>
    <t>06.05.2022 15:13:37</t>
  </si>
  <si>
    <t>06.05.2022 16:45:50</t>
  </si>
  <si>
    <t>TR-61 TARIMSAL SULAMA 45-80-M01061_45-80-M01061_2372243</t>
  </si>
  <si>
    <t>06.05.2022 15:17:31</t>
  </si>
  <si>
    <t>06.05.2022 17:38:48</t>
  </si>
  <si>
    <t>BELENYAKA TR-3 45-73-M00699_945647447_945647447</t>
  </si>
  <si>
    <t>06.05.2022 15:28:44</t>
  </si>
  <si>
    <t>06.05.2022 18:28:51</t>
  </si>
  <si>
    <t>TR-39 35-16-L00039_953332227_953332227</t>
  </si>
  <si>
    <t>06.05.2022 15:34:07</t>
  </si>
  <si>
    <t>06.05.2022 17:23:16</t>
  </si>
  <si>
    <t>K-1779 35-01-K01779_910685276_910685276</t>
  </si>
  <si>
    <t>06.05.2022 15:41:22</t>
  </si>
  <si>
    <t>06.05.2022 17:14:30</t>
  </si>
  <si>
    <t>06.05.2022 15:43:40</t>
  </si>
  <si>
    <t>06.05.2022 17:17:51</t>
  </si>
  <si>
    <t>ARMUTLU DM-2/TR-36 (ESKİ TR-6) 35-27-L00006_967100239_967100239</t>
  </si>
  <si>
    <t>06.05.2022 15:59:35</t>
  </si>
  <si>
    <t>06.05.2022 18:02:38</t>
  </si>
  <si>
    <t>GÜLENYAKA TURCUK TR-1 45-73-M00517_45-73-M00517_2353255</t>
  </si>
  <si>
    <t>06.05.2022 16:04:08</t>
  </si>
  <si>
    <t>06.05.2022 18:37:28</t>
  </si>
  <si>
    <t>L-366 ILDIR KÖY 35-18-L00366_950458071_950458071</t>
  </si>
  <si>
    <t>06.05.2022 16:05:14</t>
  </si>
  <si>
    <t>06.05.2022 18:20:35</t>
  </si>
  <si>
    <t>TR-59 YELKENKAYA 35-19-L00059_C c1b_5938542</t>
  </si>
  <si>
    <t>06.05.2022 16:06:20</t>
  </si>
  <si>
    <t>06.05.2022 17:24:46</t>
  </si>
  <si>
    <t>ÇİLE TR-4 35-22-M00189_955292283_955292283</t>
  </si>
  <si>
    <t>06.05.2022 16:10:34</t>
  </si>
  <si>
    <t>06.05.2022 18:15:39</t>
  </si>
  <si>
    <t>TR-19 45-74-M00019_95000065727_95000065727</t>
  </si>
  <si>
    <t>06.05.2022 15:59:56</t>
  </si>
  <si>
    <t>06.05.2022 16:42:58</t>
  </si>
  <si>
    <t>K-4325 35-04-K04325_C_56367847_56367847</t>
  </si>
  <si>
    <t>06.05.2022 16:13:11</t>
  </si>
  <si>
    <t>06.05.2022 17:05:44</t>
  </si>
  <si>
    <t>K-4614 35-10-K04614_98044693_98044693</t>
  </si>
  <si>
    <t>06.05.2022 16:15:51</t>
  </si>
  <si>
    <t>06.05.2022 16:56:33</t>
  </si>
  <si>
    <t>06.05.2022 16:23:03</t>
  </si>
  <si>
    <t>06.05.2022 16:34:53</t>
  </si>
  <si>
    <t>K-4282 35-09-K04282_35-09-K04282_47536522</t>
  </si>
  <si>
    <t>06.05.2022 16:26:47</t>
  </si>
  <si>
    <t>06.05.2022 17:02:31</t>
  </si>
  <si>
    <t>TR-1-5/14 35-20-L00057_955214259_955214259</t>
  </si>
  <si>
    <t>06.05.2022 16:28:00</t>
  </si>
  <si>
    <t>06.05.2022 19:13:02</t>
  </si>
  <si>
    <t>06.05.2022 16:38:47</t>
  </si>
  <si>
    <t>06.05.2022 17:30:17</t>
  </si>
  <si>
    <t>06.05.2022 16:38:41</t>
  </si>
  <si>
    <t>06.05.2022 17:20:22</t>
  </si>
  <si>
    <t>_11535365_56365812_56365812</t>
  </si>
  <si>
    <t>06.05.2022 16:40:46</t>
  </si>
  <si>
    <t>06.05.2022 17:09:22</t>
  </si>
  <si>
    <t>MAHMUTLAR KÖK 45-74-M00354_HatBaşıAyırıcı_77952727 M010_77952727</t>
  </si>
  <si>
    <t>06.05.2022 16:32:37</t>
  </si>
  <si>
    <t>06.05.2022 17:25:03</t>
  </si>
  <si>
    <t>K-1779 35-01-K01779_35-01-K01779_2375040</t>
  </si>
  <si>
    <t>06.05.2022 16:59:28</t>
  </si>
  <si>
    <t>06.05.2022 17:19:53</t>
  </si>
  <si>
    <t>06.05.2022 17:00:30</t>
  </si>
  <si>
    <t>06.05.2022 21:06:11</t>
  </si>
  <si>
    <t>L-317 BAHÇELİEVLER-1 35-18-L00317_95001192762_95001192762</t>
  </si>
  <si>
    <t>06.05.2022 17:05:03</t>
  </si>
  <si>
    <t>06.05.2022 18:54:31</t>
  </si>
  <si>
    <t>K-4032 35-01-K04032_K-1557 K01_2118672</t>
  </si>
  <si>
    <t>06.05.2022 17:05:00</t>
  </si>
  <si>
    <t>06.05.2022 17:20:00</t>
  </si>
  <si>
    <t>YAĞCILLI TR-3 45-82-M00329_B_56385118_56385118</t>
  </si>
  <si>
    <t>06.05.2022 17:17:17</t>
  </si>
  <si>
    <t>06.05.2022 18:52:51</t>
  </si>
  <si>
    <t>KOCAKAĞAN KARAPINAR TR-1 45-72-L00226_B_56406559_56406559</t>
  </si>
  <si>
    <t>07.05.2022 19:43:14</t>
  </si>
  <si>
    <t>07.05.2022 20:51:51</t>
  </si>
  <si>
    <t>K-1201 35-01-K01201_910695339_910695339</t>
  </si>
  <si>
    <t>07.05.2022 20:55:00</t>
  </si>
  <si>
    <t>08.05.2022 03:34:22</t>
  </si>
  <si>
    <t>07.05.2022 20:53:47</t>
  </si>
  <si>
    <t>07.05.2022 21:59:07</t>
  </si>
  <si>
    <t>MUSALAR YENİKÖY TR-1 45-83-M00663__72373880_72373880</t>
  </si>
  <si>
    <t>07.05.2022 20:46:28</t>
  </si>
  <si>
    <t>07.05.2022 22:12:49</t>
  </si>
  <si>
    <t>ATAKÖY TR-7 35-22-M00177_955291026_955291026</t>
  </si>
  <si>
    <t>07.05.2022 21:04:50</t>
  </si>
  <si>
    <t>07.05.2022 22:00:59</t>
  </si>
  <si>
    <t>07.05.2022 21:10:00</t>
  </si>
  <si>
    <t>07.05.2022 21:13:21</t>
  </si>
  <si>
    <t>ESKİ FOÇA İM 35-23-A00001_TR-2 GİRİŞ-ÖLÇÜ L08_2050309</t>
  </si>
  <si>
    <t>07.05.2022 21:10:27</t>
  </si>
  <si>
    <t>07.05.2022 21:13:17</t>
  </si>
  <si>
    <t>ÜÇYOL KÖK 45-82-M00128_HatBaşıAyırıcı_53136089 M06_53136089</t>
  </si>
  <si>
    <t>07.05.2022 20:53:10</t>
  </si>
  <si>
    <t>07.05.2022 22:15:34</t>
  </si>
  <si>
    <t>M-2545 35-02-M02545_95001334878_95001334878</t>
  </si>
  <si>
    <t>07.05.2022 21:30:02</t>
  </si>
  <si>
    <t>08.05.2022 00:19:09</t>
  </si>
  <si>
    <t>ÇITAK TR-1 35-17-M00438_C_56356485_56356485</t>
  </si>
  <si>
    <t>07.05.2022 21:47:04</t>
  </si>
  <si>
    <t>07.05.2022 23:01:02</t>
  </si>
  <si>
    <t>CAFER ÇETİNKAYA SULAMA GRUBU 35-29-M00160_A_56396293_56396293</t>
  </si>
  <si>
    <t>07.05.2022 21:48:49</t>
  </si>
  <si>
    <t>07.05.2022 23:32:59</t>
  </si>
  <si>
    <t>TR-19 45-74-M00019_945585068_945585068</t>
  </si>
  <si>
    <t>07.05.2022 21:57:35</t>
  </si>
  <si>
    <t>07.05.2022 22:50:30</t>
  </si>
  <si>
    <t>TR-109 ZEYTİNALANI 35-19-L00109_8553162_56373338_56373338</t>
  </si>
  <si>
    <t>07.05.2022 22:28:54</t>
  </si>
  <si>
    <t>07.05.2022 23:43:14</t>
  </si>
  <si>
    <t>07.05.2022 22:52:03</t>
  </si>
  <si>
    <t>08.05.2022 01:37:21</t>
  </si>
  <si>
    <t>TİRE İM-DM-1 35-29-A00001_MAHMUTLAR L13_2312356</t>
  </si>
  <si>
    <t>07.05.2022 22:46:00</t>
  </si>
  <si>
    <t>07.05.2022 23:10:34</t>
  </si>
  <si>
    <t>K-255 35-02-K00255_C_56364656_56364656</t>
  </si>
  <si>
    <t>07.05.2022 23:08:22</t>
  </si>
  <si>
    <t>08.05.2022 01:03:30</t>
  </si>
  <si>
    <t>YEŞİLYURT TR-10 45-73-M00485_945640268_945640268</t>
  </si>
  <si>
    <t>07.05.2022 23:40:01</t>
  </si>
  <si>
    <t>08.05.2022 02:12:18</t>
  </si>
  <si>
    <t>İBRAHİMKUYU DM 35-15-M00286_TR-9 TR-10 TR-11 M04_67554611</t>
  </si>
  <si>
    <t>08.05.2022 00:45:20</t>
  </si>
  <si>
    <t>08.05.2022 02:19:31</t>
  </si>
  <si>
    <t>MURADİYE DM-4/12-A (DİREK TR-1) 45-71-M01872_45-71-M01872_2375745</t>
  </si>
  <si>
    <t>08.05.2022 00:45:34</t>
  </si>
  <si>
    <t>08.05.2022 01:56:22</t>
  </si>
  <si>
    <t>K-4577 35-01-K04577_K-1129 K01_67033292</t>
  </si>
  <si>
    <t>08.05.2022 00:59:54</t>
  </si>
  <si>
    <t>08.05.2022 01:02:00</t>
  </si>
  <si>
    <t>K-2312 35-03-K02312_K-1402 K02_41939467</t>
  </si>
  <si>
    <t>08.05.2022 02:00:00</t>
  </si>
  <si>
    <t>08.05.2022 02:02:00</t>
  </si>
  <si>
    <t>UMURLU TR-7 35-31-L00361_47784639_56352352_56352352</t>
  </si>
  <si>
    <t>08.05.2022 02:10:41</t>
  </si>
  <si>
    <t>08.05.2022 04:21:20</t>
  </si>
  <si>
    <t>SAĞANCI İM 35-16-A00003_SAĞANCI L03_2316402</t>
  </si>
  <si>
    <t>08.05.2022 02:43:57</t>
  </si>
  <si>
    <t>08.05.2022 02:54:40</t>
  </si>
  <si>
    <t>08.05.2022 03:13:13</t>
  </si>
  <si>
    <t>08.05.2022 03:38:29</t>
  </si>
  <si>
    <t>ALÇUK TM 35-17-A00001_DERSAN-2 M27_2307837</t>
  </si>
  <si>
    <t>08.05.2022 03:18:23</t>
  </si>
  <si>
    <t>08.05.2022 03:24:21</t>
  </si>
  <si>
    <t>08.05.2022 03:22:05</t>
  </si>
  <si>
    <t>08.05.2022 04:56:04</t>
  </si>
  <si>
    <t>08.05.2022 03:27:38</t>
  </si>
  <si>
    <t>08.05.2022 05:53:16</t>
  </si>
  <si>
    <t>08.05.2022 04:10:27</t>
  </si>
  <si>
    <t>08.05.2022 04:24:42</t>
  </si>
  <si>
    <t>CENNET MAHALLESİ TR-2 35-16-M00135_47492196_56396443_56396443</t>
  </si>
  <si>
    <t>08.05.2022 04:59:13</t>
  </si>
  <si>
    <t>08.05.2022 06:22:05</t>
  </si>
  <si>
    <t>KİLLİK TR-16 45-73-M00350_DAĞITIM TRAFOSU TR-16 M06_67005503</t>
  </si>
  <si>
    <t>08.05.2022 05:06:27</t>
  </si>
  <si>
    <t>08.05.2022 06:10:36</t>
  </si>
  <si>
    <t>L-430 35-18-L00430_95000492989_95000492989</t>
  </si>
  <si>
    <t>08.05.2022 05:29:36</t>
  </si>
  <si>
    <t>08.05.2022 09:08:12</t>
  </si>
  <si>
    <t>08.05.2022 06:34:29</t>
  </si>
  <si>
    <t>08.05.2022 07:05:50</t>
  </si>
  <si>
    <t>KILAVUZLAR KÖK 45-74-M00198_KILAVUZLAR M03_72237278</t>
  </si>
  <si>
    <t>08.05.2022 06:48:17</t>
  </si>
  <si>
    <t>08.05.2022 07:24:10</t>
  </si>
  <si>
    <t>K-1549 35-01-K01549_910984372_910984372</t>
  </si>
  <si>
    <t>08.05.2022 07:43:57</t>
  </si>
  <si>
    <t>08.05.2022 09:02:33</t>
  </si>
  <si>
    <t>TR-15 35-32-L00015_D_56374644_56374644</t>
  </si>
  <si>
    <t>08.05.2022 07:47:25</t>
  </si>
  <si>
    <t>08.05.2022 10:07:30</t>
  </si>
  <si>
    <t>08.05.2022 07:49:55</t>
  </si>
  <si>
    <t>08.05.2022 08:15:46</t>
  </si>
  <si>
    <t>KEMAL IŞIK SULAMA GRUBU TR 35-27-M00267_DIREK TIPI TRAFO HUCRESI H01_2051811</t>
  </si>
  <si>
    <t>08.05.2022 08:07:50</t>
  </si>
  <si>
    <t>08.05.2022 10:42:25</t>
  </si>
  <si>
    <t>AŞAĞICUMA DM 35-16-M00103_HatBaşıAyırıcı_53140597 M03_53140597</t>
  </si>
  <si>
    <t>08.05.2022 07:55:43</t>
  </si>
  <si>
    <t>08.05.2022 10:40:47</t>
  </si>
  <si>
    <t>TR-17 35-31-L00017_47982025_56399884_56399884</t>
  </si>
  <si>
    <t>08.05.2022 08:59:04</t>
  </si>
  <si>
    <t>08.05.2022 09:38:46</t>
  </si>
  <si>
    <t>K-1402 35-01-K01402_TRAFO K04_2118652</t>
  </si>
  <si>
    <t>08.05.2022 09:02:56</t>
  </si>
  <si>
    <t>08.05.2022 17:20:04</t>
  </si>
  <si>
    <t>GÜMÜLDÜR M-14 35-25-M00014_955263844_955263844</t>
  </si>
  <si>
    <t>08.05.2022 09:00:18</t>
  </si>
  <si>
    <t>08.05.2022 09:42:40</t>
  </si>
  <si>
    <t>08.05.2022 09:02:51</t>
  </si>
  <si>
    <t>08.05.2022 12:46:23</t>
  </si>
  <si>
    <t>K-4577 35-01-K04577_DAĞITIM TRAFOSU K03_67033268</t>
  </si>
  <si>
    <t>08.05.2022 09:06:40</t>
  </si>
  <si>
    <t>08.05.2022 17:50:00</t>
  </si>
  <si>
    <t>M-732 35-17-M00732_35-17-M00732_72806921</t>
  </si>
  <si>
    <t>08.05.2022 09:37:45</t>
  </si>
  <si>
    <t>08.05.2022 15:14:49</t>
  </si>
  <si>
    <t>CEVİZALAN TR-2 35-15-L01027_C_56362022_56362022</t>
  </si>
  <si>
    <t>08.05.2022 09:08:25</t>
  </si>
  <si>
    <t>08.05.2022 12:30:29</t>
  </si>
  <si>
    <t>ALMAK TM 35-17-A00003_YENİFOÇA-1 M27_2307151</t>
  </si>
  <si>
    <t>08.05.2022 09:20:35</t>
  </si>
  <si>
    <t>08.05.2022 09:44:35</t>
  </si>
  <si>
    <t>DURHASAN KÖK 45-74-M00373_MEZİTLER M02_83945203</t>
  </si>
  <si>
    <t>08.05.2022 09:18:47</t>
  </si>
  <si>
    <t>08.05.2022 11:41:00</t>
  </si>
  <si>
    <t>DENİZKÖY TR-1 35-30-M00594_955319230_955319230</t>
  </si>
  <si>
    <t>08.05.2022 09:19:19</t>
  </si>
  <si>
    <t>08.05.2022 10:47:02</t>
  </si>
  <si>
    <t>ÇAMAVLU TR-2 35-16-M00124_35-16-M00124_2351670</t>
  </si>
  <si>
    <t>08.05.2022 09:32:27</t>
  </si>
  <si>
    <t>08.05.2022 18:00:33</t>
  </si>
  <si>
    <t>SEFERİHİSAR İM 35-14-A00002_HatBaşıAyırıcı_53133123 L09_53133123</t>
  </si>
  <si>
    <t>08.05.2022 09:33:35</t>
  </si>
  <si>
    <t>08.05.2022 13:44:58</t>
  </si>
  <si>
    <t>MECİDİYE TR-1 KÖK 45-72-L00078_GÖKÇEKÖY (KÖYLER ÇIKIŞI) L010_66560899</t>
  </si>
  <si>
    <t>08.05.2022 09:40:39</t>
  </si>
  <si>
    <t>08.05.2022 10:16:19</t>
  </si>
  <si>
    <t>TR-2/98 45-83-M00780_TR-2/100 M01_81593459</t>
  </si>
  <si>
    <t>08.05.2022 09:22:38</t>
  </si>
  <si>
    <t>08.05.2022 10:01:00</t>
  </si>
  <si>
    <t>BOSTANCI TR-1 45-76-L00025_955239897_955239897</t>
  </si>
  <si>
    <t>08.05.2022 09:25:52</t>
  </si>
  <si>
    <t>08.05.2022 11:44:33</t>
  </si>
  <si>
    <t>K-1927 35-10-K01927_912608672_912608672</t>
  </si>
  <si>
    <t>08.05.2022 09:43:52</t>
  </si>
  <si>
    <t>08.05.2022 11:18:28</t>
  </si>
  <si>
    <t>YENİFOÇA TR-1 DM 35-23-M00001_YENİ FOÇA TR-24 M03_83360615</t>
  </si>
  <si>
    <t>08.05.2022 09:41:39</t>
  </si>
  <si>
    <t>08.05.2022 10:35:19</t>
  </si>
  <si>
    <t>YARBASAN KÖK 45-74-M00119_ESKİ YARBASAN M02_72246658</t>
  </si>
  <si>
    <t>08.05.2022 09:58:27</t>
  </si>
  <si>
    <t>08.05.2022 09:59:17</t>
  </si>
  <si>
    <t>KAMUKENT TR-1 35-21-M00039_A A01b_78795060</t>
  </si>
  <si>
    <t>08.05.2022 10:05:38</t>
  </si>
  <si>
    <t>08.05.2022 14:28:11</t>
  </si>
  <si>
    <t>KOLDERE KÖK 45-80-M00051_ÇAVUŞOĞLU TST M06_73403318</t>
  </si>
  <si>
    <t>08.05.2022 09:59:41</t>
  </si>
  <si>
    <t>08.05.2022 10:35:00</t>
  </si>
  <si>
    <t>M-1555 35-08-M01555_35-08-M01555_41976288</t>
  </si>
  <si>
    <t>08.05.2022 10:08:00</t>
  </si>
  <si>
    <t>08.05.2022 11:39:43</t>
  </si>
  <si>
    <t>OTOKENT İM 35-08-A00004_GEDİZ K09_2308673</t>
  </si>
  <si>
    <t>08.05.2022 10:16:17</t>
  </si>
  <si>
    <t>08.05.2022 11:01:16</t>
  </si>
  <si>
    <t>İSTASYONALTI KÖK 45-83-M00131_CELALETTİN AŞKIN M08_2329824</t>
  </si>
  <si>
    <t>08.05.2022 10:11:49</t>
  </si>
  <si>
    <t>08.05.2022 12:06:49</t>
  </si>
  <si>
    <t>TR-84 ORHAN HALLIOĞLU GRB. 35-15-M00084_C_56373145_56373145</t>
  </si>
  <si>
    <t>08.05.2022 10:25:54</t>
  </si>
  <si>
    <t>08.05.2022 13:15:38</t>
  </si>
  <si>
    <t>PE-MA MANTAR ÖZEL TR-1 35-23-M00134Ö_DIREK TIPI TRAFO HUCRESI H01_2046351</t>
  </si>
  <si>
    <t>08.05.2022 10:19:13</t>
  </si>
  <si>
    <t>08.05.2022 12:29:34</t>
  </si>
  <si>
    <t>YUNTDAĞYENİCE KÖYÜ TR-1 45-71-M01699_43175956_56384147_56384147</t>
  </si>
  <si>
    <t>08.05.2022 10:38:39</t>
  </si>
  <si>
    <t>08.05.2022 12:43:56</t>
  </si>
  <si>
    <t>K-3403 35-08-K03403_K-1127 K02_2109476</t>
  </si>
  <si>
    <t>08.05.2022 10:36:18</t>
  </si>
  <si>
    <t>08.05.2022 12:03:15</t>
  </si>
  <si>
    <t>K-1578 35-02-K01578_99999800_99999800</t>
  </si>
  <si>
    <t>08.05.2022 10:44:32</t>
  </si>
  <si>
    <t>08.05.2022 13:00:27</t>
  </si>
  <si>
    <t>08.05.2022 11:00:53</t>
  </si>
  <si>
    <t>08.05.2022 13:44:24</t>
  </si>
  <si>
    <t>URLA TM-1 35-19-A00004_ALAÇATI-1 M02_2313932</t>
  </si>
  <si>
    <t>08.05.2022 11:12:35</t>
  </si>
  <si>
    <t>08.05.2022 11:34:29</t>
  </si>
  <si>
    <t>DELEMENLER BAHÇEARASI TR-2 45-73-M00795_945648545_945648545</t>
  </si>
  <si>
    <t>08.05.2022 11:07:18</t>
  </si>
  <si>
    <t>08.05.2022 12:41:19</t>
  </si>
  <si>
    <t>YELKİ TR-8 (M-2340) 35-10-M02340_913447111_913447111</t>
  </si>
  <si>
    <t>08.05.2022 11:12:13</t>
  </si>
  <si>
    <t>08.05.2022 13:35:59</t>
  </si>
  <si>
    <t>DEREKÖY YENİ MAH. TR 45-77-L00292_A_56387491_56387491</t>
  </si>
  <si>
    <t>08.05.2022 11:47:12</t>
  </si>
  <si>
    <t>08.05.2022 13:17:04</t>
  </si>
  <si>
    <t>ILIPINAR KÖK 35-23-M00154_ILIPINAR SULAMA ÇIKIŞI M08_67163398</t>
  </si>
  <si>
    <t>08.05.2022 11:53:56</t>
  </si>
  <si>
    <t>08.05.2022 12:41:23</t>
  </si>
  <si>
    <t>K-3558 35-02-K03558_C_56372035_56372035</t>
  </si>
  <si>
    <t>09.05.2022 12:05:45</t>
  </si>
  <si>
    <t>09.05.2022 13:41:58</t>
  </si>
  <si>
    <t>AKSELENDİ TR-3 45-72-L00825_A_56406359_56406359</t>
  </si>
  <si>
    <t>09.05.2022 12:14:25</t>
  </si>
  <si>
    <t>09.05.2022 20:04:58</t>
  </si>
  <si>
    <t>ULUKENT TR-5 35-28-M00085_95001354755_95001354755</t>
  </si>
  <si>
    <t>09.05.2022 12:25:07</t>
  </si>
  <si>
    <t>09.05.2022 13:16:09</t>
  </si>
  <si>
    <t>TR-25 35-15-L00025_950352928_950352928</t>
  </si>
  <si>
    <t>09.05.2022 12:21:21</t>
  </si>
  <si>
    <t>09.05.2022 14:50:20</t>
  </si>
  <si>
    <t>SEYİRKENT TR-1 45-83-M00691_ÜÇÜNCÜ KISIM SANAYİ TR-1 M01_61334574</t>
  </si>
  <si>
    <t>09.05.2022 12:32:07</t>
  </si>
  <si>
    <t>09.05.2022 13:46:39</t>
  </si>
  <si>
    <t>SARIKAYA TR-1 45-82-L00056_C_79744533_79744533</t>
  </si>
  <si>
    <t>09.05.2022 12:48:06</t>
  </si>
  <si>
    <t>09.05.2022 15:02:00</t>
  </si>
  <si>
    <t>K-785 35-04-K00785_99034246_99034246</t>
  </si>
  <si>
    <t>09.05.2022 12:47:26</t>
  </si>
  <si>
    <t>09.05.2022 14:13:02</t>
  </si>
  <si>
    <t>İM-2/TR-22 SIĞACIK 35-14-L00302_956636583_956636583</t>
  </si>
  <si>
    <t>09.05.2022 12:54:40</t>
  </si>
  <si>
    <t>09.05.2022 15:16:12</t>
  </si>
  <si>
    <t>YENİCEKÖY YEŞİLLER TR-2 45-72-L00178_956527958_956527958</t>
  </si>
  <si>
    <t>09.05.2022 10:28:20</t>
  </si>
  <si>
    <t>09.05.2022 17:59:17</t>
  </si>
  <si>
    <t>MEHMET ESKİCİ VE ARK.ÖZEL 35-15-L00971Ö_35-15-L00971Ö_2352923</t>
  </si>
  <si>
    <t>09.05.2022 13:04:02</t>
  </si>
  <si>
    <t>09.05.2022 14:57:16</t>
  </si>
  <si>
    <t>MUSTAFA YILMAZ SULAMA GRUBU 35-29-M00226_954919897_954919897</t>
  </si>
  <si>
    <t>09.05.2022 13:05:14</t>
  </si>
  <si>
    <t>09.05.2022 14:08:56</t>
  </si>
  <si>
    <t>K-2 35-01-K00002_911288152_911288152</t>
  </si>
  <si>
    <t>09.05.2022 13:14:04</t>
  </si>
  <si>
    <t>09.05.2022 14:52:58</t>
  </si>
  <si>
    <t>MEHMET KARAMAN SULAMA GRUBU TR 35-27-M00191_950234831_950234831</t>
  </si>
  <si>
    <t>09.05.2022 13:18:57</t>
  </si>
  <si>
    <t>09.05.2022 15:10:05</t>
  </si>
  <si>
    <t>L-224 SİBAM EVLERİ 35-18-L00224_950458439_950458439</t>
  </si>
  <si>
    <t>09.05.2022 13:21:15</t>
  </si>
  <si>
    <t>09.05.2022 21:15:51</t>
  </si>
  <si>
    <t>DEMİRKÖPRÜ TM 45-78-A00005_KULA M05_2096291</t>
  </si>
  <si>
    <t>09.05.2022 13:26:07</t>
  </si>
  <si>
    <t>09.05.2022 13:48:52</t>
  </si>
  <si>
    <t>09.05.2022 13:34:52</t>
  </si>
  <si>
    <t>09.05.2022 14:43:17</t>
  </si>
  <si>
    <t>M-1276 35-03-M01276_915193461_915193461</t>
  </si>
  <si>
    <t>09.05.2022 13:35:31</t>
  </si>
  <si>
    <t>09.05.2022 16:18:03</t>
  </si>
  <si>
    <t>YENİKÖY TR-9 35-15-L00384_950352105_950352105</t>
  </si>
  <si>
    <t>09.05.2022 13:38:48</t>
  </si>
  <si>
    <t>09.05.2022 15:32:00</t>
  </si>
  <si>
    <t>TR-53 35-30-L00053_955330894_955330894</t>
  </si>
  <si>
    <t>09.05.2022 13:46:51</t>
  </si>
  <si>
    <t>09.05.2022 15:00:31</t>
  </si>
  <si>
    <t>L-226 ARITMA 35-18-L00226_A a4b_5953894</t>
  </si>
  <si>
    <t>09.05.2022 13:44:08</t>
  </si>
  <si>
    <t>09.05.2022 14:57:52</t>
  </si>
  <si>
    <t>TR-30 45-78-L00764_953258889_953258889</t>
  </si>
  <si>
    <t>09.05.2022 13:56:50</t>
  </si>
  <si>
    <t>09.05.2022 14:48:07</t>
  </si>
  <si>
    <t>BANKACILAR TR-2 35-30-M00208_955300596_955300596</t>
  </si>
  <si>
    <t>09.05.2022 13:58:19</t>
  </si>
  <si>
    <t>09.05.2022 15:52:24</t>
  </si>
  <si>
    <t>YENİ ŞAKRAN TR-6 35-17-M00206_950309195_950309195</t>
  </si>
  <si>
    <t>09.05.2022 14:10:31</t>
  </si>
  <si>
    <t>09.05.2022 15:46:56</t>
  </si>
  <si>
    <t>ULUKENT DM-4/5 35-28-M00047_953382862_953382862</t>
  </si>
  <si>
    <t>09.05.2022 14:15:51</t>
  </si>
  <si>
    <t>09.05.2022 16:28:05</t>
  </si>
  <si>
    <t>L-296 35-18-L00296_950447802_950447802</t>
  </si>
  <si>
    <t>09.05.2022 14:26:51</t>
  </si>
  <si>
    <t>09.05.2022 15:21:19</t>
  </si>
  <si>
    <t>KARAKÖY TR-1 45-72-L00275_956490065_956490065</t>
  </si>
  <si>
    <t>09.05.2022 14:20:59</t>
  </si>
  <si>
    <t>09.05.2022 15:55:55</t>
  </si>
  <si>
    <t>K-1870 35-09-K01870_97663954_97663954</t>
  </si>
  <si>
    <t>09.05.2022 14:30:02</t>
  </si>
  <si>
    <t>09.05.2022 16:07:58</t>
  </si>
  <si>
    <t>L-157 YEŞİLKENT 35-14-L00157_956633920_956633920</t>
  </si>
  <si>
    <t>09.05.2022 14:36:39</t>
  </si>
  <si>
    <t>09.05.2022 15:55:25</t>
  </si>
  <si>
    <t>L-37 YAT LİMANI 35-14-L00037_956636548_956636548</t>
  </si>
  <si>
    <t>09.05.2022 14:36:56</t>
  </si>
  <si>
    <t>09.05.2022 15:41:30</t>
  </si>
  <si>
    <t>K-966 35-02-K00966_99888758_99888758</t>
  </si>
  <si>
    <t>09.05.2022 14:54:44</t>
  </si>
  <si>
    <t>09.05.2022 16:12:57</t>
  </si>
  <si>
    <t>K-3038 35-04-K03038_99328322_99328322</t>
  </si>
  <si>
    <t>09.05.2022 14:56:57</t>
  </si>
  <si>
    <t>09.05.2022 20:07:14</t>
  </si>
  <si>
    <t>ARSLANLAR TM 35-26-A00004_PANCAR M24_2307686</t>
  </si>
  <si>
    <t>09.05.2022 14:53:17</t>
  </si>
  <si>
    <t>09.05.2022 15:28:49</t>
  </si>
  <si>
    <t>K-843 35-03-K00843_910469518_910469518</t>
  </si>
  <si>
    <t>09.05.2022 14:53:38</t>
  </si>
  <si>
    <t>09.05.2022 17:05:29</t>
  </si>
  <si>
    <t>ÖREN TOPRAK SULAMA TR-5 35-27-M00775_948411755_948411755</t>
  </si>
  <si>
    <t>09.05.2022 15:14:24</t>
  </si>
  <si>
    <t>09.05.2022 18:03:35</t>
  </si>
  <si>
    <t>M-1705 35-02-M01705_95000522899_95000522899</t>
  </si>
  <si>
    <t>09.05.2022 15:23:09</t>
  </si>
  <si>
    <t>09.05.2022 17:28:09</t>
  </si>
  <si>
    <t>YAKAPINAR TOPRAK SU KOOP TR-1 35-20-L00143_955212218_955212218</t>
  </si>
  <si>
    <t>09.05.2022 15:27:59</t>
  </si>
  <si>
    <t>09.05.2022 16:40:48</t>
  </si>
  <si>
    <t>TR-76 35-16-L00076_953342955_953342955</t>
  </si>
  <si>
    <t>09.05.2022 15:28:47</t>
  </si>
  <si>
    <t>09.05.2022 16:55:05</t>
  </si>
  <si>
    <t>DUMANLAR KÖK 45-81-M00044_HatBaşıAyırıcı_73215482 M03_73215482</t>
  </si>
  <si>
    <t>09.05.2022 15:34:10</t>
  </si>
  <si>
    <t>09.05.2022 18:13:17</t>
  </si>
  <si>
    <t>TR-1/8 45-83-M00008_45-83-M00008_2356906</t>
  </si>
  <si>
    <t>09.05.2022 15:37:56</t>
  </si>
  <si>
    <t>09.05.2022 16:59:32</t>
  </si>
  <si>
    <t>09.05.2022 15:43:29</t>
  </si>
  <si>
    <t>09.05.2022 16:14:23</t>
  </si>
  <si>
    <t>HAKKI ÖZDEMİR TR 35-27-M00529_A_56363217_56363217</t>
  </si>
  <si>
    <t>09.05.2022 15:45:38</t>
  </si>
  <si>
    <t>09.05.2022 18:11:57</t>
  </si>
  <si>
    <t>09.05.2022 15:40:00</t>
  </si>
  <si>
    <t>09.05.2022 15:51:00</t>
  </si>
  <si>
    <t>ÇATALOLUK DM 45-74-M00227_AYVAALAN M03_2115039</t>
  </si>
  <si>
    <t>09.05.2022 15:49:37</t>
  </si>
  <si>
    <t>09.05.2022 16:20:50</t>
  </si>
  <si>
    <t>L-37 YAT LİMANI 35-14-L00037_F F03_5845710</t>
  </si>
  <si>
    <t>09.05.2022 15:49:23</t>
  </si>
  <si>
    <t>09.05.2022 17:39:19</t>
  </si>
  <si>
    <t>K-3555 35-01-K03555_910795756_910795756</t>
  </si>
  <si>
    <t>09.05.2022 15:57:22</t>
  </si>
  <si>
    <t>09.05.2022 17:51:04</t>
  </si>
  <si>
    <t>K-1990 35-04-K01990_99322458_99322458</t>
  </si>
  <si>
    <t>09.05.2022 16:12:28</t>
  </si>
  <si>
    <t>09.05.2022 17:36:19</t>
  </si>
  <si>
    <t>DELİÇOBAN ÜZÜMLÜ TARIMSAL SULAMA 45-75-M00158_D_56371799_56371799</t>
  </si>
  <si>
    <t>09.05.2022 16:22:01</t>
  </si>
  <si>
    <t>09.05.2022 17:42:05</t>
  </si>
  <si>
    <t>DM-1/13 45-71-M00034_953205796_953205796</t>
  </si>
  <si>
    <t>09.05.2022 16:30:54</t>
  </si>
  <si>
    <t>09.05.2022 17:04:27</t>
  </si>
  <si>
    <t>HALİLBEYLİ DM 35-27-M00620_ESA BİOGAZ KÖK M14_67123794</t>
  </si>
  <si>
    <t>09.05.2022 16:45:34</t>
  </si>
  <si>
    <t>09.05.2022 18:17:16</t>
  </si>
  <si>
    <t>09.05.2022 16:42:14</t>
  </si>
  <si>
    <t>09.05.2022 21:55:15</t>
  </si>
  <si>
    <t>09.05.2022 16:52:47</t>
  </si>
  <si>
    <t>09.05.2022 17:08:03</t>
  </si>
  <si>
    <t>DM-05/02 45-71-M00048_FABRİKALAR M03_66503089</t>
  </si>
  <si>
    <t>09.05.2022 16:54:53</t>
  </si>
  <si>
    <t>09.05.2022 17:30:31</t>
  </si>
  <si>
    <t>L-82 SERTUR 35-18-L00082_11997952 _5784985</t>
  </si>
  <si>
    <t>09.05.2022 17:04:31</t>
  </si>
  <si>
    <t>09.05.2022 20:21:47</t>
  </si>
  <si>
    <t>TR-56 35-30-L00056_955316052_955316052</t>
  </si>
  <si>
    <t>09.05.2022 16:57:24</t>
  </si>
  <si>
    <t>09.05.2022 17:52:21</t>
  </si>
  <si>
    <t>DÜNDARLI MUHTARLIĞI MERA 35-24-M00073_35-24-M00073_2375860</t>
  </si>
  <si>
    <t>09.05.2022 17:10:38</t>
  </si>
  <si>
    <t>09.05.2022 18:27:03</t>
  </si>
  <si>
    <t>IŞIKLAR TR-1 35-29-L00088_C_56360365_56360365</t>
  </si>
  <si>
    <t>09.05.2022 17:39:41</t>
  </si>
  <si>
    <t>09.05.2022 19:07:07</t>
  </si>
  <si>
    <t>YENİFOÇA TR-39 35-23-M00039_DAĞITIM TRAFO YENİFOÇA TR-39 M06_83971150</t>
  </si>
  <si>
    <t>09.05.2022 17:43:39</t>
  </si>
  <si>
    <t>09.05.2022 18:49:16</t>
  </si>
  <si>
    <t>09.05.2022 17:57:10</t>
  </si>
  <si>
    <t>09.05.2022 20:33:17</t>
  </si>
  <si>
    <t>PAYAMLI M-1 KÖK 35-25-M00175_İZSU ARITMA M14_72057875</t>
  </si>
  <si>
    <t>09.05.2022 18:13:34</t>
  </si>
  <si>
    <t>09.05.2022 22:38:21</t>
  </si>
  <si>
    <t>EŞREFPAŞA İM 35-01-A00002_DOĞANAY K16_2309523</t>
  </si>
  <si>
    <t>09.05.2022 18:01:25</t>
  </si>
  <si>
    <t>09.05.2022 18:05:59</t>
  </si>
  <si>
    <t>M-103 35-09-M00103_915052789_915052789</t>
  </si>
  <si>
    <t>09.05.2022 18:02:09</t>
  </si>
  <si>
    <t>09.05.2022 18:46:40</t>
  </si>
  <si>
    <t>KUYUCAK TR-1 35-27-M00863_98801245_98801245</t>
  </si>
  <si>
    <t>09.05.2022 18:01:24</t>
  </si>
  <si>
    <t>09.05.2022 22:08:09</t>
  </si>
  <si>
    <t>TR-75 45-78-M00075_953264225_953264225</t>
  </si>
  <si>
    <t>09.05.2022 18:05:13</t>
  </si>
  <si>
    <t>09.05.2022 18:49:20</t>
  </si>
  <si>
    <t>M-2517 35-02-M02517_A_56365867_56365867</t>
  </si>
  <si>
    <t>09.05.2022 18:08:57</t>
  </si>
  <si>
    <t>09.05.2022 18:59:13</t>
  </si>
  <si>
    <t>EĞLENHOCA DM 35-21-M00013_KARABURUN-1 M05_72178832</t>
  </si>
  <si>
    <t>09.05.2022 18:24:36</t>
  </si>
  <si>
    <t>09.05.2022 18:50:31</t>
  </si>
  <si>
    <t>TİYENLİ TR-1 45-85-M00009_945468110_945468110</t>
  </si>
  <si>
    <t>09.05.2022 18:23:36</t>
  </si>
  <si>
    <t>09.05.2022 21:18:52</t>
  </si>
  <si>
    <t>GÜMÜLDÜR M-23 35-25-M00023_D_56355105_56355105</t>
  </si>
  <si>
    <t>09.05.2022 17:52:00</t>
  </si>
  <si>
    <t>09.05.2022 19:11:31</t>
  </si>
  <si>
    <t>ÇATALOLUK DM 45-74-M00227_GÜVELİ M05_2328578</t>
  </si>
  <si>
    <t>09.05.2022 16:04:29</t>
  </si>
  <si>
    <t>09.05.2022 22:22:23</t>
  </si>
  <si>
    <t>TR-1-5/10 35-20-L00054_955214514_955214514</t>
  </si>
  <si>
    <t>09.05.2022 18:25:19</t>
  </si>
  <si>
    <t>09.05.2022 22:26:39</t>
  </si>
  <si>
    <t>FIRINLI TR-5 35-20-L00092_DIREK TIPI TRAFO HUCRESI H01_2038054</t>
  </si>
  <si>
    <t>09.05.2022 18:32:20</t>
  </si>
  <si>
    <t>09.05.2022 20:27:27</t>
  </si>
  <si>
    <t>HALKAVLU TR-1 45-76-M00159_965779971_965779971</t>
  </si>
  <si>
    <t>09.05.2022 18:49:00</t>
  </si>
  <si>
    <t>09.05.2022 20:39:15</t>
  </si>
  <si>
    <t>L-331 DENİZKENT 35-18-L00331_950436980_950436980</t>
  </si>
  <si>
    <t>09.05.2022 18:58:12</t>
  </si>
  <si>
    <t>09.05.2022 22:47:51</t>
  </si>
  <si>
    <t>SOMA KÖYLER DM-2 45-82-M00125_SAVAŞTEPE 34.5 M09_2035838</t>
  </si>
  <si>
    <t>18.05.2022 14:39:43</t>
  </si>
  <si>
    <t>18.05.2022 14:40:55</t>
  </si>
  <si>
    <t>SOFTALAR TR-1 45-75-M00207_A_56386591_56386591</t>
  </si>
  <si>
    <t>18.05.2022 21:53:27</t>
  </si>
  <si>
    <t>18.05.2022 23:27:10</t>
  </si>
  <si>
    <t>SELENDİ TR-5 45-81-M00005_A_56402005_56402005</t>
  </si>
  <si>
    <t>18.05.2022 17:44:01</t>
  </si>
  <si>
    <t>18.05.2022 18:44:01</t>
  </si>
  <si>
    <t>ÇUKUROVA PETROL ÖZEL TR 35-27-M00221Ö_DIREK TIPI TRAFO HUCRESI H01_2054808</t>
  </si>
  <si>
    <t>18.05.2022 18:01:07</t>
  </si>
  <si>
    <t>18.05.2022 20:27:51</t>
  </si>
  <si>
    <t>ÇAPAK TR-2 35-26-M00426_956612790_956612790</t>
  </si>
  <si>
    <t>18.05.2022 09:01:37</t>
  </si>
  <si>
    <t>18.05.2022 15:29:58</t>
  </si>
  <si>
    <t>SOMA A SANTRALİ İM/DM 45-82-A00001_MADEN L16_2091661</t>
  </si>
  <si>
    <t>18.05.2022 19:43:35</t>
  </si>
  <si>
    <t>18.05.2022 20:27:26</t>
  </si>
  <si>
    <t>ÇIRPI İM 35-20-A00002_ÇIRPI-1(CAMİİ MAH) M15_2307620</t>
  </si>
  <si>
    <t>18.05.2022 09:09:47</t>
  </si>
  <si>
    <t>18.05.2022 10:26:12</t>
  </si>
  <si>
    <t>SELENDİ TR-6 45-81-M00006_HatBaşıAyırıcı_53135402 M04_53135402</t>
  </si>
  <si>
    <t>18.05.2022 06:39:49</t>
  </si>
  <si>
    <t>18.05.2022 10:07:07</t>
  </si>
  <si>
    <t>DM-1/17 45-71-M00041_A a2b_45142941</t>
  </si>
  <si>
    <t>18.05.2022 17:00:05</t>
  </si>
  <si>
    <t>18.05.2022 19:00:18</t>
  </si>
  <si>
    <t>YAKAPINAR TR-5 35-20-L00138_C_56377071_56377071</t>
  </si>
  <si>
    <t>18.05.2022 11:46:59</t>
  </si>
  <si>
    <t>18.05.2022 12:30:41</t>
  </si>
  <si>
    <t>MESTANLAR TR-1 45-72-L00739_956479987_956479987</t>
  </si>
  <si>
    <t>18.05.2022 08:26:36</t>
  </si>
  <si>
    <t>18.05.2022 13:13:00</t>
  </si>
  <si>
    <t>M-9 GERMİYAN 35-18-M00009_DIREK TIPI TRAFO HUCRESI H01_2102131</t>
  </si>
  <si>
    <t>18.05.2022 09:00:34</t>
  </si>
  <si>
    <t>18.05.2022 09:39:53</t>
  </si>
  <si>
    <t>ÇANDARLI TR-1 35-30-M00001_C_56367633_56367633</t>
  </si>
  <si>
    <t>18.05.2022 20:04:16</t>
  </si>
  <si>
    <t>18.05.2022 22:00:56</t>
  </si>
  <si>
    <t>DM-2/TR-18 45-72-M00678_956481231_956481231</t>
  </si>
  <si>
    <t>18.05.2022 18:31:39</t>
  </si>
  <si>
    <t>18.05.2022 20:26:07</t>
  </si>
  <si>
    <t>18.05.2022 23:24:08</t>
  </si>
  <si>
    <t>19.05.2022 01:00:28</t>
  </si>
  <si>
    <t>M-329 35-03-M00329_967125051_967125051</t>
  </si>
  <si>
    <t>18.05.2022 10:13:12</t>
  </si>
  <si>
    <t>18.05.2022 11:45:57</t>
  </si>
  <si>
    <t>MEYDANCIK MAH. TR-1 45-74-M00261_A_56383042_56383042</t>
  </si>
  <si>
    <t>18.05.2022 21:58:17</t>
  </si>
  <si>
    <t>18.05.2022 23:25:12</t>
  </si>
  <si>
    <t>PAYAMLI M-21 35-25-M00171_956642253_956642253</t>
  </si>
  <si>
    <t>18.05.2022 17:43:43</t>
  </si>
  <si>
    <t>18.05.2022 20:03:51</t>
  </si>
  <si>
    <t>TR-2/18 (YAYLAKAPI) 45-83-L00018_DAĞITIM TRAFOSU TR-2/18 L04_2086156</t>
  </si>
  <si>
    <t>18.05.2022 09:36:24</t>
  </si>
  <si>
    <t>18.05.2022 10:28:56</t>
  </si>
  <si>
    <t>_C_56392002_56392002</t>
  </si>
  <si>
    <t>18.05.2022 21:17:12</t>
  </si>
  <si>
    <t>19.05.2022 03:12:24</t>
  </si>
  <si>
    <t>İSTASYONALTI KÖK 45-83-M00131_HatBaşıAyırıcı_53137002 M08_53137002</t>
  </si>
  <si>
    <t>18.05.2022 22:08:56</t>
  </si>
  <si>
    <t>18.05.2022 23:09:21</t>
  </si>
  <si>
    <t>GÖRDES TR-27 45-75-M00042_GÖRDES TR-28 M01_61335194</t>
  </si>
  <si>
    <t>18.05.2022 20:20:09</t>
  </si>
  <si>
    <t>18.05.2022 20:49:21</t>
  </si>
  <si>
    <t>18.05.2022 20:46:24</t>
  </si>
  <si>
    <t>18.05.2022 21:31:50</t>
  </si>
  <si>
    <t>18.05.2022 14:02:18</t>
  </si>
  <si>
    <t>18.05.2022 14:03:35</t>
  </si>
  <si>
    <t>ÖRNEKKÖY TR6 35-27-L00131_914389556_914389556</t>
  </si>
  <si>
    <t>18.05.2022 22:33:48</t>
  </si>
  <si>
    <t>19.05.2022 01:35:53</t>
  </si>
  <si>
    <t>TEKELİ TR-4 35-22-M00234_955253925_955253925</t>
  </si>
  <si>
    <t>18.05.2022 13:21:53</t>
  </si>
  <si>
    <t>18.05.2022 15:11:23</t>
  </si>
  <si>
    <t>K-3757 35-02-K03757_910554504_910554504</t>
  </si>
  <si>
    <t>18.05.2022 16:17:31</t>
  </si>
  <si>
    <t>18.05.2022 17:26:45</t>
  </si>
  <si>
    <t>DM-1/11 45-71-M00030_AHMET DEDE M02_66459279</t>
  </si>
  <si>
    <t>18.05.2022 12:35:05</t>
  </si>
  <si>
    <t>18.05.2022 18:06:55</t>
  </si>
  <si>
    <t>AKSELENDİ İM 45-72-A00004_AKSELENDİ TR7 L11_75948385</t>
  </si>
  <si>
    <t>18.05.2022 06:25:29</t>
  </si>
  <si>
    <t>18.05.2022 07:23:40</t>
  </si>
  <si>
    <t>TR-60 35-16-L00060_47597202_56353504_56353504</t>
  </si>
  <si>
    <t>18.05.2022 15:46:12</t>
  </si>
  <si>
    <t>18.05.2022 17:06:30</t>
  </si>
  <si>
    <t>ŞEVKİ OLGUN VE ARK. T-SULAMA GRB.TR-2 35-13-L00129_956289313_956289313</t>
  </si>
  <si>
    <t>18.05.2022 11:23:36</t>
  </si>
  <si>
    <t>18.05.2022 13:31:44</t>
  </si>
  <si>
    <t>PANAZTEPE DM 35-28-M00732_KESİKKÖY-1 GİRİŞ M07_2315523</t>
  </si>
  <si>
    <t>18.05.2022 14:48:29</t>
  </si>
  <si>
    <t>18.05.2022 15:54:53</t>
  </si>
  <si>
    <t>M-1276 35-03-M01276_35-03-M01276_2358501</t>
  </si>
  <si>
    <t>18.05.2022 09:12:00</t>
  </si>
  <si>
    <t>18.05.2022 17:40:05</t>
  </si>
  <si>
    <t>L-37 YAT LİMANI 35-14-L00037_B B01_5846699</t>
  </si>
  <si>
    <t>18.05.2022 17:21:57</t>
  </si>
  <si>
    <t>18.05.2022 21:51:28</t>
  </si>
  <si>
    <t>KOLDERE KÖK 45-80-M00051_GÜMÜLCELİ M011_73403251</t>
  </si>
  <si>
    <t>18.05.2022 20:29:19</t>
  </si>
  <si>
    <t>18.05.2022 20:29:59</t>
  </si>
  <si>
    <t>DM-1/26 45-71-M00008_DAĞITIM TRAFOSU M03_72073136</t>
  </si>
  <si>
    <t>18.05.2022 12:31:00</t>
  </si>
  <si>
    <t>18.05.2022 15:03:22</t>
  </si>
  <si>
    <t>TR-1/77 45-72-M00077__83647921_83647921</t>
  </si>
  <si>
    <t>18.05.2022 03:30:25</t>
  </si>
  <si>
    <t>18.05.2022 04:14:13</t>
  </si>
  <si>
    <t>SARIÇALI TR-2 45-72-L00777_A_56390235_56390235</t>
  </si>
  <si>
    <t>18.05.2022 23:05:30</t>
  </si>
  <si>
    <t>19.05.2022 00:03:28</t>
  </si>
  <si>
    <t>TOPÇAM SULAMA TR-6 35-16-M00199_47522146_56396751_56396751</t>
  </si>
  <si>
    <t>18.05.2022 19:34:28</t>
  </si>
  <si>
    <t>19.05.2022 01:40:29</t>
  </si>
  <si>
    <t>DEMİRTAŞ TR-1 35-30-M00150_35-30-M00150_2365758</t>
  </si>
  <si>
    <t>18.05.2022 04:20:24</t>
  </si>
  <si>
    <t>18.05.2022 05:28:17</t>
  </si>
  <si>
    <t>FOÇA TR-4 35-23-L00004_FOÇA TR-2 L04_2331905</t>
  </si>
  <si>
    <t>18.05.2022 23:49:49</t>
  </si>
  <si>
    <t>19.05.2022 00:57:31</t>
  </si>
  <si>
    <t>TARİŞ KÖK 45-73-M01049_ULAŞTIRMA TABURU M02_66732611</t>
  </si>
  <si>
    <t>18.05.2022 05:31:36</t>
  </si>
  <si>
    <t>18.05.2022 05:56:39</t>
  </si>
  <si>
    <t>MENEMEN DM-3/13 35-28-M00722_A A01_5931951</t>
  </si>
  <si>
    <t>18.05.2022 22:16:36</t>
  </si>
  <si>
    <t>18.05.2022 23:39:22</t>
  </si>
  <si>
    <t>K-426 35-07-K00426_K k1b_5830933</t>
  </si>
  <si>
    <t>18.05.2022 11:29:16</t>
  </si>
  <si>
    <t>18.05.2022 12:52:41</t>
  </si>
  <si>
    <t>DM-18/07 45-71-M02377_TURGUTALP M03_83785518</t>
  </si>
  <si>
    <t>18.05.2022 06:44:15</t>
  </si>
  <si>
    <t>18.05.2022 07:50:32</t>
  </si>
  <si>
    <t>OVACIK KÖYÜ TR-5 35-27-L00268_99005789_99005789</t>
  </si>
  <si>
    <t>18.05.2022 10:53:01</t>
  </si>
  <si>
    <t>18.05.2022 16:12:26</t>
  </si>
  <si>
    <t>18.05.2022 14:02:21</t>
  </si>
  <si>
    <t>18.05.2022 15:44:24</t>
  </si>
  <si>
    <t>KABAKUM TR-1 35-30-L00127_955301116_955301116</t>
  </si>
  <si>
    <t>18.05.2022 20:43:34</t>
  </si>
  <si>
    <t>18.05.2022 22:53:38</t>
  </si>
  <si>
    <t>K-419 35-01-K00419_K-1178 K02_2119081</t>
  </si>
  <si>
    <t>18.05.2022 21:01:31</t>
  </si>
  <si>
    <t>18.05.2022 21:13:00</t>
  </si>
  <si>
    <t>18.05.2022 13:26:52</t>
  </si>
  <si>
    <t>18.05.2022 17:04:34</t>
  </si>
  <si>
    <t>18.05.2022 09:46:59</t>
  </si>
  <si>
    <t>18.05.2022 11:46:09</t>
  </si>
  <si>
    <t>K-3942 35-07-K03942_913449262_913449262</t>
  </si>
  <si>
    <t>18.05.2022 22:28:12</t>
  </si>
  <si>
    <t>19.05.2022 01:37:25</t>
  </si>
  <si>
    <t>SOMA A SANTRALİ İM/DM 45-82-A00001_SAVAŞTEPE 15.8 L14_2324960</t>
  </si>
  <si>
    <t>18.05.2022 23:15:33</t>
  </si>
  <si>
    <t>18.05.2022 23:33:00</t>
  </si>
  <si>
    <t>TR-111 45-78-L00111_DAĞITIM TRAFOSU TR-111 L04_65935415</t>
  </si>
  <si>
    <t>18.05.2022 09:21:00</t>
  </si>
  <si>
    <t>18.05.2022 16:59:12</t>
  </si>
  <si>
    <t>K-2495 35-02-K02495_35-02-K02495_2356561</t>
  </si>
  <si>
    <t>18.05.2022 23:39:30</t>
  </si>
  <si>
    <t>19.05.2022 00:36:03</t>
  </si>
  <si>
    <t>18.05.2022 20:45:35</t>
  </si>
  <si>
    <t>18.05.2022 20:59:21</t>
  </si>
  <si>
    <t>TR-45 35-30-L00045_C_56362985_56362985</t>
  </si>
  <si>
    <t>18.05.2022 14:44:01</t>
  </si>
  <si>
    <t>18.05.2022 17:50:30</t>
  </si>
  <si>
    <t>18.05.2022 14:47:40</t>
  </si>
  <si>
    <t>18.05.2022 15:29:55</t>
  </si>
  <si>
    <t>K-1368 35-08-K01368_950219096_950219096</t>
  </si>
  <si>
    <t>18.05.2022 04:57:24</t>
  </si>
  <si>
    <t>18.05.2022 06:34:47</t>
  </si>
  <si>
    <t>YUNTDAĞIKÖSELER KÖYÜ TR-1 45-71-M01748_43172290_56399605_56399605</t>
  </si>
  <si>
    <t>18.05.2022 22:59:23</t>
  </si>
  <si>
    <t>19.05.2022 05:13:16</t>
  </si>
  <si>
    <t>SOMA KÖYLER DM-2 45-82-M00125_DM-1 ÇIKIŞI DM-2 FİDER-2 M10_66332640</t>
  </si>
  <si>
    <t>18.05.2022 15:34:21</t>
  </si>
  <si>
    <t>18.05.2022 15:46:05</t>
  </si>
  <si>
    <t>SUDELİĞİ KÖK 45-72-L00111_HatBaşıAyırıcı_53139797 L04_53139797</t>
  </si>
  <si>
    <t>18.05.2022 19:26:18</t>
  </si>
  <si>
    <t>18.05.2022 20:25:49</t>
  </si>
  <si>
    <t>_H_56365751_56365751</t>
  </si>
  <si>
    <t>18.05.2022 10:09:16</t>
  </si>
  <si>
    <t>18.05.2022 17:19:06</t>
  </si>
  <si>
    <t>KARABAĞLAR TM 35-01-A00012_KARABAĞLAR-17 K42_2310625</t>
  </si>
  <si>
    <t>18.05.2022 15:57:19</t>
  </si>
  <si>
    <t>18.05.2022 17:09:50</t>
  </si>
  <si>
    <t>DM-14/05 (TR-14/19) 45-71-M00547_953241218_953241218</t>
  </si>
  <si>
    <t>18.05.2022 08:40:16</t>
  </si>
  <si>
    <t>18.05.2022 10:46:12</t>
  </si>
  <si>
    <t>İM-1/TR-8 35-14-M00301_95001249960_95001249960</t>
  </si>
  <si>
    <t>18.05.2022 10:44:30</t>
  </si>
  <si>
    <t>18.05.2022 12:04:36</t>
  </si>
  <si>
    <t>İĞDECİK TR-5 45-71-M00079_A_56403747_56403747</t>
  </si>
  <si>
    <t>18.05.2022 20:07:24</t>
  </si>
  <si>
    <t>19.05.2022 00:37:49</t>
  </si>
  <si>
    <t>YENİ DOĞAN KÖK 45-72-M00633_YENİ DOĞAN M01_79260697</t>
  </si>
  <si>
    <t>18.05.2022 14:08:22</t>
  </si>
  <si>
    <t>18.05.2022 15:05:57</t>
  </si>
  <si>
    <t>TAŞLIYOL KÖK 35-27-M00495_TAŞLIYOL M03_72168905</t>
  </si>
  <si>
    <t>18.05.2022 09:14:36</t>
  </si>
  <si>
    <t>18.05.2022 09:41:20</t>
  </si>
  <si>
    <t>ÜÇPINAR TR-6 45-71-M01538_B_56363700_56363700</t>
  </si>
  <si>
    <t>18.05.2022 20:47:53</t>
  </si>
  <si>
    <t>19.05.2022 01:29:18</t>
  </si>
  <si>
    <t>GÜMÜLDÜR DM-6 (M-17) 35-25-M00017_955263772_955263772</t>
  </si>
  <si>
    <t>18.05.2022 08:35:48</t>
  </si>
  <si>
    <t>18.05.2022 10:08:30</t>
  </si>
  <si>
    <t>DM-1/42 45-71-M00025_G g2b_45143143</t>
  </si>
  <si>
    <t>18.05.2022 21:31:37</t>
  </si>
  <si>
    <t>18.05.2022 22:14:07</t>
  </si>
  <si>
    <t>M-2605 YELKİ DM 35-10-M02605_TEOS GES M05_2035521</t>
  </si>
  <si>
    <t>25.05.2022 13:05:45</t>
  </si>
  <si>
    <t>25.05.2022 13:58:34</t>
  </si>
  <si>
    <t>DM-14/2 45-71-M00373_B_56397660_56397660</t>
  </si>
  <si>
    <t>25.05.2022 20:09:57</t>
  </si>
  <si>
    <t>25.05.2022 21:21:11</t>
  </si>
  <si>
    <t>GÜMÜLDÜR DM 35-25-M00100_SEFERİHİSAR M20_2309324</t>
  </si>
  <si>
    <t>25.05.2022 17:15:07</t>
  </si>
  <si>
    <t>25.05.2022 17:40:34</t>
  </si>
  <si>
    <t>İBRAHİM TÜRK SLM GRB TR 35-27-M00717_35-27-M00717_2369938</t>
  </si>
  <si>
    <t>25.05.2022 09:40:18</t>
  </si>
  <si>
    <t>25.05.2022 13:45:45</t>
  </si>
  <si>
    <t>TEPEKÖY TR-1 45-73-M00785_45-73-M00785_2354758</t>
  </si>
  <si>
    <t>25.05.2022 19:23:06</t>
  </si>
  <si>
    <t>25.05.2022 21:28:22</t>
  </si>
  <si>
    <t>TORBALI DM-5/TR-1 (TR-101) 35-26-M00101_ORMAN FİD. (TR-103-104-105) M07_66227492</t>
  </si>
  <si>
    <t>25.05.2022 15:31:15</t>
  </si>
  <si>
    <t>25.05.2022 16:53:38</t>
  </si>
  <si>
    <t>ÇIRPI TR-1/4 35-20-M00004_948273476_948273476</t>
  </si>
  <si>
    <t>25.05.2022 18:42:54</t>
  </si>
  <si>
    <t>25.05.2022 21:03:43</t>
  </si>
  <si>
    <t>TİRE İM-DM-1 35-29-A00001_HatBaşıAyırıcı_53138504 L04_53138504</t>
  </si>
  <si>
    <t>25.05.2022 17:34:11</t>
  </si>
  <si>
    <t>25.05.2022 19:34:06</t>
  </si>
  <si>
    <t>K-524 35-01-K00524_910573135_910573135</t>
  </si>
  <si>
    <t>25.05.2022 16:30:56</t>
  </si>
  <si>
    <t>25.05.2022 17:22:18</t>
  </si>
  <si>
    <t>GÖLCÜK TR-3 35-15-L00318_GÖLCÜK DM L03_2333472</t>
  </si>
  <si>
    <t>25.05.2022 09:30:00</t>
  </si>
  <si>
    <t>25.05.2022 11:55:10</t>
  </si>
  <si>
    <t>SEYREK TR-7 KÖK 35-28-M00379_GÜNERLİ M05_2329493</t>
  </si>
  <si>
    <t>25.05.2022 12:16:48</t>
  </si>
  <si>
    <t>25.05.2022 15:25:29</t>
  </si>
  <si>
    <t>L-261 SİTESPOR 35-18-L00261_950450900_950450900</t>
  </si>
  <si>
    <t>25.05.2022 16:35:46</t>
  </si>
  <si>
    <t>25.05.2022 17:48:51</t>
  </si>
  <si>
    <t>TR-27/A 45-77-L00013_945507780_945507780</t>
  </si>
  <si>
    <t>25.05.2022 09:54:50</t>
  </si>
  <si>
    <t>25.05.2022 12:16:21</t>
  </si>
  <si>
    <t>M-3127 35-10-M03127_98112726_98112726</t>
  </si>
  <si>
    <t>25.05.2022 19:12:53</t>
  </si>
  <si>
    <t>25.05.2022 19:51:21</t>
  </si>
  <si>
    <t>L-510 REİSDERE 35-18-L00510_9349605_56365831_56365831</t>
  </si>
  <si>
    <t>25.05.2022 19:39:50</t>
  </si>
  <si>
    <t>25.05.2022 21:43:31</t>
  </si>
  <si>
    <t>YOLÜSTÜ İM 35-15-A00002_ERTUĞRUL KÖYÜ L15_2076426</t>
  </si>
  <si>
    <t>25.05.2022 12:35:08</t>
  </si>
  <si>
    <t>25.05.2022 12:38:15</t>
  </si>
  <si>
    <t>GÜMÜLDÜR DM 35-25-M00100_ÖZDERE DM-1 M21_2309323</t>
  </si>
  <si>
    <t>25.05.2022 15:49:35</t>
  </si>
  <si>
    <t>25.05.2022 16:22:00</t>
  </si>
  <si>
    <t>ATAKENT DM (M-2214) 35-09-M02214_M-1580 M04_2309035</t>
  </si>
  <si>
    <t>25.05.2022 10:04:22</t>
  </si>
  <si>
    <t>25.05.2022 10:48:45</t>
  </si>
  <si>
    <t>KAVAKDERE DM 35-14-M00339_KAVAKDERE KÖY M08_65666681</t>
  </si>
  <si>
    <t>25.05.2022 15:40:57</t>
  </si>
  <si>
    <t>25.05.2022 16:01:00</t>
  </si>
  <si>
    <t>M-70 BELEDİYE PARK 35-14-M00070_8096594 e3_5956604</t>
  </si>
  <si>
    <t>25.05.2022 20:19:32</t>
  </si>
  <si>
    <t>25.05.2022 20:44:46</t>
  </si>
  <si>
    <t>DM-23 45-71-M00500_45-71-M00500_2347370</t>
  </si>
  <si>
    <t>25.05.2022 12:43:41</t>
  </si>
  <si>
    <t>25.05.2022 17:13:33</t>
  </si>
  <si>
    <t>K-4564 35-02-K04564_K-1993 K01_2066275</t>
  </si>
  <si>
    <t>25.05.2022 10:04:55</t>
  </si>
  <si>
    <t>25.05.2022 10:15:35</t>
  </si>
  <si>
    <t>K-4918 35-04-K04918_99431788_99431788</t>
  </si>
  <si>
    <t>25.05.2022 15:12:09</t>
  </si>
  <si>
    <t>25.05.2022 19:03:43</t>
  </si>
  <si>
    <t>KARAVELİLER TR-1 KÖK 35-20-L00137__72767561_72767561</t>
  </si>
  <si>
    <t>25.05.2022 17:56:41</t>
  </si>
  <si>
    <t>25.05.2022 20:19:53</t>
  </si>
  <si>
    <t>İZZETTİN KÖK 45-83-M00132_HatBaşıAyırıcı_53137087 M02_53137087</t>
  </si>
  <si>
    <t>25.05.2022 13:10:25</t>
  </si>
  <si>
    <t>25.05.2022 15:54:37</t>
  </si>
  <si>
    <t>AŞAĞIKIRIKLAR TR-5 35-16-M00710_953351660_953351660</t>
  </si>
  <si>
    <t>25.05.2022 09:34:15</t>
  </si>
  <si>
    <t>25.05.2022 13:57:14</t>
  </si>
  <si>
    <t>AVŞAR İM 45-83-A00002_E KOLU L02_81661213</t>
  </si>
  <si>
    <t>25.05.2022 09:58:27</t>
  </si>
  <si>
    <t>25.05.2022 10:06:00</t>
  </si>
  <si>
    <t>YENİ HARMANDALI TR-1 45-71-M00893_45-71-M00893_2356815</t>
  </si>
  <si>
    <t>25.05.2022 08:47:09</t>
  </si>
  <si>
    <t>25.05.2022 14:25:41</t>
  </si>
  <si>
    <t>M-37 35-02-M00037_99903103_99903103</t>
  </si>
  <si>
    <t>25.05.2022 14:19:57</t>
  </si>
  <si>
    <t>25.05.2022 17:19:55</t>
  </si>
  <si>
    <t>ÇAYBAŞI YOLU TR-2 35-26-M01195_7163888_56358622_56358622</t>
  </si>
  <si>
    <t>25.05.2022 18:21:46</t>
  </si>
  <si>
    <t>25.05.2022 20:56:03</t>
  </si>
  <si>
    <t>25.05.2022 08:53:20</t>
  </si>
  <si>
    <t>25.05.2022 09:39:32</t>
  </si>
  <si>
    <t>TURGUTALP TR-4/1 (DM3/9) 45-82-M00063_E_56388669_56388669</t>
  </si>
  <si>
    <t>25.05.2022 23:09:00</t>
  </si>
  <si>
    <t>26.05.2022 01:25:02</t>
  </si>
  <si>
    <t>UZUNKÖY TR-2 35-31-L00143_47827445_56389534_56389534</t>
  </si>
  <si>
    <t>25.05.2022 21:33:31</t>
  </si>
  <si>
    <t>25.05.2022 23:08:39</t>
  </si>
  <si>
    <t>NEZİR GÜMÜŞ ÖZEL TR 35-27-M00403Ö_ M03_2311690</t>
  </si>
  <si>
    <t>25.05.2022 20:23:03</t>
  </si>
  <si>
    <t>25.05.2022 22:43:01</t>
  </si>
  <si>
    <t>_C_56356467_56356467</t>
  </si>
  <si>
    <t>25.05.2022 16:52:55</t>
  </si>
  <si>
    <t>25.05.2022 17:47:41</t>
  </si>
  <si>
    <t>25.05.2022 12:07:44</t>
  </si>
  <si>
    <t>25.05.2022 12:18:32</t>
  </si>
  <si>
    <t>ALAŞEHİR TM 45-73-A00001_YEŞİLYURT M06_2312672</t>
  </si>
  <si>
    <t>25.05.2022 19:32:35</t>
  </si>
  <si>
    <t>25.05.2022 20:22:35</t>
  </si>
  <si>
    <t>LÜTFİYE KÖK 45-80-M02970_TST-2 M04_84270515</t>
  </si>
  <si>
    <t>25.05.2022 07:37:01</t>
  </si>
  <si>
    <t>25.05.2022 09:17:05</t>
  </si>
  <si>
    <t>İSMAİLLİ KÖK 35-16-M00045_HatBaşıAyırıcı_53140528 M05_53140528</t>
  </si>
  <si>
    <t>25.05.2022 05:59:22</t>
  </si>
  <si>
    <t>25.05.2022 10:05:32</t>
  </si>
  <si>
    <t>K-49 35-01-K00049_N 1N_5865814</t>
  </si>
  <si>
    <t>25.05.2022 15:07:49</t>
  </si>
  <si>
    <t>25.05.2022 20:41:43</t>
  </si>
  <si>
    <t>KEMAL ERGÜN SULAMA GRUBU 35-29-M00189_955210656_955210656</t>
  </si>
  <si>
    <t>25.05.2022 10:31:52</t>
  </si>
  <si>
    <t>25.05.2022 11:28:28</t>
  </si>
  <si>
    <t>BARAJ KÖK 35-17-M00461_HatBaşıAyırıcı_65631794 M01_65631794</t>
  </si>
  <si>
    <t>25.05.2022 09:40:41</t>
  </si>
  <si>
    <t>25.05.2022 11:44:26</t>
  </si>
  <si>
    <t>ÇALTIDERE KÖK 35-17-M00231_ŞAKRAN M06_66291227</t>
  </si>
  <si>
    <t>25.05.2022 18:37:15</t>
  </si>
  <si>
    <t>25.05.2022 19:24:54</t>
  </si>
  <si>
    <t>ÜRKÜTLER TR-1 35-16-M00091_C_56395361_56395361</t>
  </si>
  <si>
    <t>25.05.2022 08:56:06</t>
  </si>
  <si>
    <t>25.05.2022 11:55:35</t>
  </si>
  <si>
    <t>K-2416 35-07-K02416_A A1_5849419</t>
  </si>
  <si>
    <t>25.05.2022 16:58:54</t>
  </si>
  <si>
    <t>25.05.2022 18:21:11</t>
  </si>
  <si>
    <t>DM-3/12 (KISIK CAMİİ) 45-71-M00106_953220590_953220590</t>
  </si>
  <si>
    <t>25.05.2022 11:53:22</t>
  </si>
  <si>
    <t>25.05.2022 14:03:35</t>
  </si>
  <si>
    <t>ATAKÖY TR-4 35-22-M00193_35-22-M00193_2374942</t>
  </si>
  <si>
    <t>25.05.2022 09:59:41</t>
  </si>
  <si>
    <t>25.05.2022 10:19:35</t>
  </si>
  <si>
    <t>ALAŞEHİR TR-5 45-73-M00005_945670050_945670050</t>
  </si>
  <si>
    <t>25.05.2022 18:12:52</t>
  </si>
  <si>
    <t>25.05.2022 19:24:40</t>
  </si>
  <si>
    <t>K-4150 35-01-K04150_B B1_66262749</t>
  </si>
  <si>
    <t>AG Box Arızası</t>
  </si>
  <si>
    <t>25.05.2022 14:52:30</t>
  </si>
  <si>
    <t>25.05.2022 16:45:49</t>
  </si>
  <si>
    <t>25.05.2022 09:27:53</t>
  </si>
  <si>
    <t>25.05.2022 09:55:54</t>
  </si>
  <si>
    <t>K-1591 35-04-K01591_B B3B_5815557</t>
  </si>
  <si>
    <t>25.05.2022 19:18:10</t>
  </si>
  <si>
    <t>25.05.2022 21:13:42</t>
  </si>
  <si>
    <t>SELENDİ TR-4 45-81-M00004_TR-5 M05_2076770</t>
  </si>
  <si>
    <t>25.05.2022 12:14:35</t>
  </si>
  <si>
    <t>25.05.2022 12:48:23</t>
  </si>
  <si>
    <t>KARAKUYU TR-2 35-22-M00290_955285230_955285230</t>
  </si>
  <si>
    <t>25.05.2022 15:12:04</t>
  </si>
  <si>
    <t>25.05.2022 16:05:14</t>
  </si>
  <si>
    <t>M-3090 35-09-M03090_915164276_915164276</t>
  </si>
  <si>
    <t>25.05.2022 19:44:53</t>
  </si>
  <si>
    <t>25.05.2022 21:42:30</t>
  </si>
  <si>
    <t>DM-22/06 (YELKEN KONUTLARI) 45-71-M00649_C C1_44590636</t>
  </si>
  <si>
    <t>25.05.2022 10:13:58</t>
  </si>
  <si>
    <t>25.05.2022 10:52:59</t>
  </si>
  <si>
    <t>CAFERBEY KÖK 45-78-L00231_HASALAN L02_2327775</t>
  </si>
  <si>
    <t>25.05.2022 10:03:47</t>
  </si>
  <si>
    <t>25.05.2022 11:05:49</t>
  </si>
  <si>
    <t>25.05.2022 17:10:45</t>
  </si>
  <si>
    <t>25.05.2022 18:02:59</t>
  </si>
  <si>
    <t>K-211 35-02-K00211_99964776_99964776</t>
  </si>
  <si>
    <t>25.05.2022 18:50:12</t>
  </si>
  <si>
    <t>25.05.2022 20:49:36</t>
  </si>
  <si>
    <t>K-2405 35-10-K02405_TRAFO K04_47757774</t>
  </si>
  <si>
    <t>25.05.2022 09:56:28</t>
  </si>
  <si>
    <t>25.05.2022 19:02:03</t>
  </si>
  <si>
    <t>M-380 35-30-M00380_35-30-M00380_72063718</t>
  </si>
  <si>
    <t>25.05.2022 12:31:31</t>
  </si>
  <si>
    <t>25.05.2022 14:53:23</t>
  </si>
  <si>
    <t>25.05.2022 09:05:24</t>
  </si>
  <si>
    <t>25.05.2022 17:20:58</t>
  </si>
  <si>
    <t>AŞAĞIŞAKRAN TR-1 35-17-M00223_B_60984369_60984369</t>
  </si>
  <si>
    <t>25.05.2022 18:52:40</t>
  </si>
  <si>
    <t>25.05.2022 20:08:09</t>
  </si>
  <si>
    <t>KAYIŞLAR KÖK 45-80-M00183_YENİOSMANİYE M04_72195774</t>
  </si>
  <si>
    <t>25.05.2022 12:08:21</t>
  </si>
  <si>
    <t>25.05.2022 12:57:14</t>
  </si>
  <si>
    <t>25.05.2022 13:31:49</t>
  </si>
  <si>
    <t>25.05.2022 13:42:25</t>
  </si>
  <si>
    <t>GÖKEYÜP ALANBAŞI TR-1 45-78-M00801_49203389_56407996_56407996</t>
  </si>
  <si>
    <t>25.05.2022 21:48:59</t>
  </si>
  <si>
    <t>25.05.2022 22:37:26</t>
  </si>
  <si>
    <t>AŞAĞICUMA DM 35-16-M00103_HatBaşıAyırıcı_53139684 M01_53139684</t>
  </si>
  <si>
    <t>25.05.2022 14:09:55</t>
  </si>
  <si>
    <t>25.05.2022 18:06:29</t>
  </si>
  <si>
    <t>OSMANGAZİ İM 35-02-A00004_TR-1 10.5 K17_2101346</t>
  </si>
  <si>
    <t>25.05.2022 10:03:56</t>
  </si>
  <si>
    <t>25.05.2022 10:16:00</t>
  </si>
  <si>
    <t>DM-25/18 45-71-M00366_E_60983359_60983359</t>
  </si>
  <si>
    <t>25.05.2022 08:17:29</t>
  </si>
  <si>
    <t>25.05.2022 10:01:24</t>
  </si>
  <si>
    <t>OVACIK KÖYÜ DEDEKLER TR-2 35-27-L00269_C_56354027_56354027</t>
  </si>
  <si>
    <t>25.05.2022 16:28:21</t>
  </si>
  <si>
    <t>25.05.2022 17:59:07</t>
  </si>
  <si>
    <t>GÜLBAHÇE TR-10 35-19-L00249_35-19-L00249_2350458</t>
  </si>
  <si>
    <t>25.05.2022 09:26:15</t>
  </si>
  <si>
    <t>25.05.2022 17:27:54</t>
  </si>
  <si>
    <t>AKGEDİK KÖK-1 45-71-M00162_MORSAN M02_56219221</t>
  </si>
  <si>
    <t>25.05.2022 12:30:31</t>
  </si>
  <si>
    <t>25.05.2022 13:35:53</t>
  </si>
  <si>
    <t>YENİKÖY MERKEZ TR-1 35-31-L00183_D_72247286_72247286</t>
  </si>
  <si>
    <t>25.05.2022 09:08:43</t>
  </si>
  <si>
    <t>25.05.2022 12:17:57</t>
  </si>
  <si>
    <t>L-335 35-18-L00335_6706785_56353700_56353700</t>
  </si>
  <si>
    <t>25.05.2022 16:00:33</t>
  </si>
  <si>
    <t>25.05.2022 18:11:32</t>
  </si>
  <si>
    <t>L-241 35-18-L00241_10347014 D1_5947278</t>
  </si>
  <si>
    <t>25.05.2022 14:21:55</t>
  </si>
  <si>
    <t>25.05.2022 21:46:00</t>
  </si>
  <si>
    <t>K-1410 35-07-K01410_E_65506014_65506014</t>
  </si>
  <si>
    <t>25.05.2022 18:58:14</t>
  </si>
  <si>
    <t>TR-54 35-30-L00054_43004959 _43010964</t>
  </si>
  <si>
    <t>25.05.2022 17:14:08</t>
  </si>
  <si>
    <t>25.05.2022 20:00:08</t>
  </si>
  <si>
    <t>K-2929 35-02-K02929_K-1771 K02_2113146</t>
  </si>
  <si>
    <t>25.05.2022 10:03:57</t>
  </si>
  <si>
    <t>25.05.2022 10:14:48</t>
  </si>
  <si>
    <t>K-4325 35-04-K04325_99446277_99446277</t>
  </si>
  <si>
    <t>25.05.2022 14:17:43</t>
  </si>
  <si>
    <t>25.05.2022 19:26:25</t>
  </si>
  <si>
    <t>KESİKKÖY DM 35-28-M00309_SEYREK TR-7 KÖK M04_2323286</t>
  </si>
  <si>
    <t>25.05.2022 11:29:42</t>
  </si>
  <si>
    <t>25.05.2022 12:21:24</t>
  </si>
  <si>
    <t>YAZIBAŞI TOKİ TR-2 35-26-M00768_35-26-M00768_65956369</t>
  </si>
  <si>
    <t>25.05.2022 16:36:55</t>
  </si>
  <si>
    <t>25.05.2022 17:39:03</t>
  </si>
  <si>
    <t>DM-23/03 TOKİ OKUL 45-71-M00518_45-71-M00518_66507909</t>
  </si>
  <si>
    <t>25.05.2022 16:31:00</t>
  </si>
  <si>
    <t>25.05.2022 17:29:12</t>
  </si>
  <si>
    <t>M-3100(YATIRIM REZERVE) 35-02-M03100_D_56394830_56394830</t>
  </si>
  <si>
    <t>25.05.2022 09:19:00</t>
  </si>
  <si>
    <t>25.05.2022 16:19:34</t>
  </si>
  <si>
    <t>K-4332 35-07-K04332_962687395_962687395</t>
  </si>
  <si>
    <t>25.05.2022 11:28:52</t>
  </si>
  <si>
    <t>25.05.2022 12:23:33</t>
  </si>
  <si>
    <t>TURGUTLU İM 45-83-A00001_KURTULUŞ KABİN M04_42295552</t>
  </si>
  <si>
    <t>25.05.2022 18:17:36</t>
  </si>
  <si>
    <t>25.05.2022 18:43:00</t>
  </si>
  <si>
    <t>SELÇUK İM/DM 35-13-A00004_SELÇUK ZİRAİ SULAMA L05_65986069</t>
  </si>
  <si>
    <t>25.05.2022 20:01:08</t>
  </si>
  <si>
    <t>25.05.2022 20:12:31</t>
  </si>
  <si>
    <t>K-1902 35-10-K01902_954752206_954752206</t>
  </si>
  <si>
    <t>25.05.2022 15:50:23</t>
  </si>
  <si>
    <t>25.05.2022 20:02:49</t>
  </si>
  <si>
    <t>VİLLAKENT TR-1 35-28-M00391_ST TR1G1_5913868</t>
  </si>
  <si>
    <t>25.05.2022 20:25:53</t>
  </si>
  <si>
    <t>25.05.2022 21:22:52</t>
  </si>
  <si>
    <t>KIRCALAR DM 35-16-M00261_ÜRKÜTLER-SINIRADA GRUP KÖYLER ENH M03_72041787</t>
  </si>
  <si>
    <t>25.05.2022 03:05:38</t>
  </si>
  <si>
    <t>25.05.2022 03:09:51</t>
  </si>
  <si>
    <t>K-2888 35-10-K02888_912725676_912725676</t>
  </si>
  <si>
    <t>25.05.2022 15:22:59</t>
  </si>
  <si>
    <t>25.05.2022 17:08:13</t>
  </si>
  <si>
    <t>KELLETEPE KÖK 35-31-L00035_ŞEMSİLER TR-1 L04_72230944</t>
  </si>
  <si>
    <t>25.05.2022 09:34:35</t>
  </si>
  <si>
    <t>25.05.2022 18:17:37</t>
  </si>
  <si>
    <t>K-414 35-01-K00414_912102708_912102708</t>
  </si>
  <si>
    <t>25.05.2022 20:47:24</t>
  </si>
  <si>
    <t>25.05.2022 22:27:01</t>
  </si>
  <si>
    <t>K-414 35-01-K00414_B_56375657_56375657</t>
  </si>
  <si>
    <t>25.05.2022 17:47:08</t>
  </si>
  <si>
    <t>25.05.2022 18:59:05</t>
  </si>
  <si>
    <t>M-1180 35-04-M01180_TRAFO-1 M01_2114354</t>
  </si>
  <si>
    <t>25.05.2022 00:18:59</t>
  </si>
  <si>
    <t>25.05.2022 01:59:29</t>
  </si>
  <si>
    <t>SEYREK TR-2 35-28-M00909_95001280962_95001280962</t>
  </si>
  <si>
    <t>25.05.2022 14:26:48</t>
  </si>
  <si>
    <t>25.05.2022 21:59:16</t>
  </si>
  <si>
    <t>AKHİSAR İM 45-72-A00001_ESKİ ZEYTİN OVA L06_2308263</t>
  </si>
  <si>
    <t>25.05.2022 09:38:34</t>
  </si>
  <si>
    <t>25.05.2022 10:14:35</t>
  </si>
  <si>
    <t>MEDAR DM 45-72-L00079_KÖYLER L03_66588723</t>
  </si>
  <si>
    <t>25.05.2022 05:48:36</t>
  </si>
  <si>
    <t>25.05.2022 06:37:31</t>
  </si>
  <si>
    <t>K-4326 35-04-K04326_B_56354460_56354460</t>
  </si>
  <si>
    <t>25.05.2022 10:28:00</t>
  </si>
  <si>
    <t>25.05.2022 10:56:12</t>
  </si>
  <si>
    <t>K-55 35-04-K00055_A A2B_5807457</t>
  </si>
  <si>
    <t>25.05.2022 19:20:19</t>
  </si>
  <si>
    <t>25.05.2022 21:37:05</t>
  </si>
  <si>
    <t>DM-25/18 45-71-M00366_953243606_953243606</t>
  </si>
  <si>
    <t>25.05.2022 17:24:57</t>
  </si>
  <si>
    <t>25.05.2022 20:23:46</t>
  </si>
  <si>
    <t>25.05.2022 15:46:17</t>
  </si>
  <si>
    <t>25.05.2022 16:16:21</t>
  </si>
  <si>
    <t>25.05.2022 22:57:07</t>
  </si>
  <si>
    <t>25.05.2022 23:40:37</t>
  </si>
  <si>
    <t>M-3100(YATIRIM REZERVE) 35-02-M03100_A_56389750_56389750</t>
  </si>
  <si>
    <t>25.05.2022 09:04:00</t>
  </si>
  <si>
    <t>25.05.2022 16:17:12</t>
  </si>
  <si>
    <t>DM-14/3 45-71-M00387_953197221_953197221</t>
  </si>
  <si>
    <t>25.05.2022 21:25:55</t>
  </si>
  <si>
    <t>26.05.2022 00:34:02</t>
  </si>
  <si>
    <t>DM-23/07 45-71-M00494_45-71-M00494_2365284</t>
  </si>
  <si>
    <t>25.05.2022 12:48:48</t>
  </si>
  <si>
    <t>25.05.2022 16:44:53</t>
  </si>
  <si>
    <t>ALİZE KÖK 35-18-M00059_ALAÇATI TM (URLA-1) M10_72185135</t>
  </si>
  <si>
    <t>25.05.2022 16:16:59</t>
  </si>
  <si>
    <t>25.05.2022 16:31:08</t>
  </si>
  <si>
    <t>25.05.2022 10:49:43</t>
  </si>
  <si>
    <t>25.05.2022 12:58:11</t>
  </si>
  <si>
    <t>25.05.2022 20:22:29</t>
  </si>
  <si>
    <t>AKGEDİK TOKİ TR-1 45-71-M02124_AKGEDİK TOKİ TR-2 M01_78012658</t>
  </si>
  <si>
    <t>25.05.2022 17:32:49</t>
  </si>
  <si>
    <t>25.05.2022 17:56:30</t>
  </si>
  <si>
    <t>PİRİNÇCİ TR-3 35-15-L01158_35-15-L01158_82104912</t>
  </si>
  <si>
    <t>25.05.2022 20:31:00</t>
  </si>
  <si>
    <t>25.05.2022 21:17:12</t>
  </si>
  <si>
    <t>DERBENT TM 45-83-A00003_AHMETLİ M18_2312523</t>
  </si>
  <si>
    <t>25.05.2022 10:56:42</t>
  </si>
  <si>
    <t>25.05.2022 11:04:46</t>
  </si>
  <si>
    <t>TR-61 45-78-M00061_953258079_953258079</t>
  </si>
  <si>
    <t>25.05.2022 04:50:17</t>
  </si>
  <si>
    <t>25.05.2022 07:17:53</t>
  </si>
  <si>
    <t>M-37 35-02-M00037_99571660_99571660</t>
  </si>
  <si>
    <t>25.05.2022 12:17:04</t>
  </si>
  <si>
    <t>25.05.2022 13:22:40</t>
  </si>
  <si>
    <t>YENİ ŞAKRAN TR-11 35-17-M00211_10560031_56356233_56356233</t>
  </si>
  <si>
    <t>25.05.2022 15:17:04</t>
  </si>
  <si>
    <t>25.05.2022 16:31:27</t>
  </si>
  <si>
    <t>OVAKENT İM 35-15-A00003_BADEMLİ L01_2308505</t>
  </si>
  <si>
    <t>25.05.2022 10:19:52</t>
  </si>
  <si>
    <t>25.05.2022 19:14:08</t>
  </si>
  <si>
    <t>HACIRAHMANLI TR-8 45-80-M00085_95000560177_95000560177</t>
  </si>
  <si>
    <t>25.05.2022 19:13:40</t>
  </si>
  <si>
    <t>25.05.2022 21:07:56</t>
  </si>
  <si>
    <t>M-147 SAKIZLIKOY 35-18-M00147_950443833_950443833</t>
  </si>
  <si>
    <t>25.05.2022 14:37:47</t>
  </si>
  <si>
    <t>25.05.2022 18:53:37</t>
  </si>
  <si>
    <t>ULUKENT DM-3/29 35-28-M00050_ULUKENT DM-3/30 M02_66491716</t>
  </si>
  <si>
    <t>25.05.2022 12:36:35</t>
  </si>
  <si>
    <t>25.05.2022 13:53:00</t>
  </si>
  <si>
    <t>TR-52 35-17-M00052_35-17-M00052_2351044</t>
  </si>
  <si>
    <t>25.05.2022 09:39:24</t>
  </si>
  <si>
    <t>25.05.2022 15:58:12</t>
  </si>
  <si>
    <t>25.05.2022 17:28:11</t>
  </si>
  <si>
    <t>ALİ TUNCEL SLM TR 35-26-L00351_DIREK TIPI TRAFO HUCRESI H01_2039786</t>
  </si>
  <si>
    <t>25.05.2022 09:47:02</t>
  </si>
  <si>
    <t>25.05.2022 10:22:09</t>
  </si>
  <si>
    <t>SUBAŞI-5 35-26-L00332_6777084_56358279_56358279</t>
  </si>
  <si>
    <t>25.05.2022 11:40:09</t>
  </si>
  <si>
    <t>25.05.2022 12:25:29</t>
  </si>
  <si>
    <t>OLGUNLAR TR-5 35-31-L00218_47891858_56381293_56381293</t>
  </si>
  <si>
    <t>25.05.2022 08:43:41</t>
  </si>
  <si>
    <t>25.05.2022 11:00:11</t>
  </si>
  <si>
    <t>M-210(DM-2/23) 35-09-M00210_97608342_97608342</t>
  </si>
  <si>
    <t>25.05.2022 14:27:41</t>
  </si>
  <si>
    <t>25.05.2022 17:15:24</t>
  </si>
  <si>
    <t>M-37 35-02-M00037_D_56375548_56375548</t>
  </si>
  <si>
    <t>25.05.2022 16:59:56</t>
  </si>
  <si>
    <t>25.05.2022 17:32:54</t>
  </si>
  <si>
    <t>TİRKEŞ TR-1 45-80-M00125_DIREK TIPI TRAFO HUCRESI H01_2082739</t>
  </si>
  <si>
    <t>25.05.2022 09:20:55</t>
  </si>
  <si>
    <t>25.05.2022 16:29:37</t>
  </si>
  <si>
    <t>25.05.2022 08:03:55</t>
  </si>
  <si>
    <t>25.05.2022 09:04:27</t>
  </si>
  <si>
    <t>YUKARIBEY DM (TR-3) 35-16-M00866_HatBaşıAyırıcı_74702098 M05_74702098</t>
  </si>
  <si>
    <t>25.05.2022 09:25:43</t>
  </si>
  <si>
    <t>25.05.2022 13:22:49</t>
  </si>
  <si>
    <t>K-3183 35-02-K03183_99242257_99242257</t>
  </si>
  <si>
    <t>25.05.2022 09:11:27</t>
  </si>
  <si>
    <t>25.05.2022 10:36:48</t>
  </si>
  <si>
    <t>ILGIN TR-2 45-73-M00593_45-73-M00593_2353513</t>
  </si>
  <si>
    <t>25.05.2022 11:41:28</t>
  </si>
  <si>
    <t>25.05.2022 13:23:28</t>
  </si>
  <si>
    <t>ARİF ŞENOL 35-26-L00057_DIREK TIPI TRAFO HUCRESI H01_2041737</t>
  </si>
  <si>
    <t>25.05.2022 19:53:27</t>
  </si>
  <si>
    <t>25.05.2022 23:27:47</t>
  </si>
  <si>
    <t>_48136600_56385945_56385945</t>
  </si>
  <si>
    <t>25.05.2022 17:11:41</t>
  </si>
  <si>
    <t>25.05.2022 18:14:40</t>
  </si>
  <si>
    <t>25.05.2022 08:49:59</t>
  </si>
  <si>
    <t>25.05.2022 09:07:00</t>
  </si>
  <si>
    <t>TR-147 35-19-L00147_95001170135_95001170135</t>
  </si>
  <si>
    <t>25.05.2022 09:45:21</t>
  </si>
  <si>
    <t>25.05.2022 10:54:46</t>
  </si>
  <si>
    <t>K-136 35-01-K00136_911276248_911276248</t>
  </si>
  <si>
    <t>25.05.2022 18:53:45</t>
  </si>
  <si>
    <t>25.05.2022 21:33:54</t>
  </si>
  <si>
    <t>TIRAZLI KÖK 45-79-M00079_BAHARLAR M06_72036291</t>
  </si>
  <si>
    <t>25.05.2022 13:59:45</t>
  </si>
  <si>
    <t>25.05.2022 14:02:00</t>
  </si>
  <si>
    <t>M-19 35-02-M00019_35-02-M00019_2377240</t>
  </si>
  <si>
    <t>25.05.2022 17:43:55</t>
  </si>
  <si>
    <t>25.05.2022 18:32:08</t>
  </si>
  <si>
    <t>K-1770 35-04-K01770_K-3963 K01_2120926</t>
  </si>
  <si>
    <t>25.05.2022 10:44:00</t>
  </si>
  <si>
    <t>İM-2/TR-29 SIĞACIK 35-14-L00287_956636826_956636826</t>
  </si>
  <si>
    <t>25.05.2022 13:42:33</t>
  </si>
  <si>
    <t>25.05.2022 17:27:38</t>
  </si>
  <si>
    <t>KADIOVACIK TR-1 35-19-M00202_956698499_956698499</t>
  </si>
  <si>
    <t>25.05.2022 16:37:02</t>
  </si>
  <si>
    <t>25.05.2022 19:12:28</t>
  </si>
  <si>
    <t>KARAVELİLER TR-1 KÖK 35-20-L00137_KIZILCAOVA L03_2328879</t>
  </si>
  <si>
    <t>25.05.2022 08:44:19</t>
  </si>
  <si>
    <t>25.05.2022 09:19:48</t>
  </si>
  <si>
    <t>25.05.2022 06:07:08</t>
  </si>
  <si>
    <t>25.05.2022 06:26:06</t>
  </si>
  <si>
    <t>25.05.2022 10:58:25</t>
  </si>
  <si>
    <t>25.05.2022 11:42:15</t>
  </si>
  <si>
    <t>M-3089 35-03-M03089_C_56364309_56364309</t>
  </si>
  <si>
    <t>25.05.2022 11:21:03</t>
  </si>
  <si>
    <t>25.05.2022 11:43:47</t>
  </si>
  <si>
    <t>GİRELLİ KIROĞLAN TR-4 45-73-M00764_45-73-M00764_2355700</t>
  </si>
  <si>
    <t>25.05.2022 18:43:48</t>
  </si>
  <si>
    <t>25.05.2022 23:17:16</t>
  </si>
  <si>
    <t>UMURCALI TR-7 35-31-L00110_DIREK TIPI TRAFO HUCRESI H01_2049947</t>
  </si>
  <si>
    <t>25.05.2022 10:14:26</t>
  </si>
  <si>
    <t>25.05.2022 17:48:06</t>
  </si>
  <si>
    <t>M-2948(YATIRIM REZERVE) 35-01-M02948_B_56367378_56367378</t>
  </si>
  <si>
    <t>25.05.2022 17:02:04</t>
  </si>
  <si>
    <t>25.05.2022 19:16:54</t>
  </si>
  <si>
    <t>M-2018 35-01-M02018_912848734_912848734</t>
  </si>
  <si>
    <t>25.05.2022 11:53:19</t>
  </si>
  <si>
    <t>25.05.2022 13:02:47</t>
  </si>
  <si>
    <t>M-1637 35-01-M01637_B B01B_5912780</t>
  </si>
  <si>
    <t>25.05.2022 09:53:28</t>
  </si>
  <si>
    <t>25.05.2022 16:40:45</t>
  </si>
  <si>
    <t>DOĞANÇAY İM 35-04-A00004_VADİ EVLERİ M06_77533413</t>
  </si>
  <si>
    <t>25.05.2022 10:04:21</t>
  </si>
  <si>
    <t>25.05.2022 10:13:45</t>
  </si>
  <si>
    <t>DM-16/02-C 45-71-M00606_A_56399911_56399911</t>
  </si>
  <si>
    <t>25.05.2022 14:11:53</t>
  </si>
  <si>
    <t>25.05.2022 16:00:37</t>
  </si>
  <si>
    <t>K-4024 35-01-K04024_911060867_911060867</t>
  </si>
  <si>
    <t>25.05.2022 18:08:58</t>
  </si>
  <si>
    <t>25.05.2022 20:06:17</t>
  </si>
  <si>
    <t>K-2433 35-04-K02433_35-04-K02433_2360334</t>
  </si>
  <si>
    <t>25.05.2022 18:14:05</t>
  </si>
  <si>
    <t>25.05.2022 18:49:21</t>
  </si>
  <si>
    <t>25.05.2022 01:35:20</t>
  </si>
  <si>
    <t>25.05.2022 03:35:44</t>
  </si>
  <si>
    <t>ÇUKURALAN TR-1 35-30-L00138_35-30-L00138_2356464</t>
  </si>
  <si>
    <t>25.05.2022 15:17:54</t>
  </si>
  <si>
    <t>25.05.2022 17:24:25</t>
  </si>
  <si>
    <t>KABAKUM KÖK-9 35-30-L00126_İSLAMLAR L02_72067069</t>
  </si>
  <si>
    <t>25.05.2022 17:46:47</t>
  </si>
  <si>
    <t>25.05.2022 18:46:16</t>
  </si>
  <si>
    <t>TİLKİKÖY TR-2 45-71-M01272_C_56399609_56399609</t>
  </si>
  <si>
    <t>25.05.2022 12:23:26</t>
  </si>
  <si>
    <t>25.05.2022 15:51:59</t>
  </si>
  <si>
    <t>M-1343 35-04-M01343_M-2874 M01_2065948</t>
  </si>
  <si>
    <t>25.05.2022 12:31:35</t>
  </si>
  <si>
    <t>25.05.2022 13:00:24</t>
  </si>
  <si>
    <t>ARMUTLU TOPRAK SLM TR 35-27-M00561_DIREK TIPI TRAFO HUCRESI H01_2049802</t>
  </si>
  <si>
    <t>25.05.2022 09:10:36</t>
  </si>
  <si>
    <t>25.05.2022 10:51:50</t>
  </si>
  <si>
    <t>K-4943 KAPASİTÖR 35-04-K04943_K-1591 K010_72315813</t>
  </si>
  <si>
    <t>25.05.2022 09:32:10</t>
  </si>
  <si>
    <t>25.05.2022 18:23:54</t>
  </si>
  <si>
    <t>ÖZBEY İM 35-26-A00005_CEZA EVİ L12_2066112</t>
  </si>
  <si>
    <t>25.05.2022 22:52:01</t>
  </si>
  <si>
    <t>25.05.2022 23:35:12</t>
  </si>
  <si>
    <t>ATAKENT DM (M-2214) 35-09-M02214_M-1649 M12_2307766</t>
  </si>
  <si>
    <t>25.05.2022 10:28:20</t>
  </si>
  <si>
    <t>25.05.2022 11:34:26</t>
  </si>
  <si>
    <t>25.05.2022 09:56:13</t>
  </si>
  <si>
    <t>25.05.2022 11:06:51</t>
  </si>
  <si>
    <t>ULUKENT DM-4/17 35-28-M00053_ULUKENT DM-3/24 M04_66490007</t>
  </si>
  <si>
    <t>25.05.2022 14:03:17</t>
  </si>
  <si>
    <t>25.05.2022 15:33:59</t>
  </si>
  <si>
    <t>POYRACIK TR-10 35-24-L00033_C_56368687_56368687</t>
  </si>
  <si>
    <t>25.05.2022 14:28:18</t>
  </si>
  <si>
    <t>25.05.2022 15:15:54</t>
  </si>
  <si>
    <t>25.05.2022 06:49:29</t>
  </si>
  <si>
    <t>25.05.2022 08:34:08</t>
  </si>
  <si>
    <t>KIZILCAOVA TR-1 35-20-L00167_DIREK TIPI TRAFO HUCRESI H01_2048021</t>
  </si>
  <si>
    <t>25.05.2022 06:53:59</t>
  </si>
  <si>
    <t>25.05.2022 09:09:06</t>
  </si>
  <si>
    <t>ARSLANLAR TM 35-26-A00004_BAYINDIR M01_2327575</t>
  </si>
  <si>
    <t>25.05.2022 15:42:37</t>
  </si>
  <si>
    <t>25.05.2022 17:38:15</t>
  </si>
  <si>
    <t>M-3089 35-03-M03089_915131233_915131233</t>
  </si>
  <si>
    <t>25.05.2022 10:47:59</t>
  </si>
  <si>
    <t>25.05.2022 11:37:20</t>
  </si>
  <si>
    <t>KARAALİ DM 45-71-M02127_TOKİ-2 M06_54851029</t>
  </si>
  <si>
    <t>25.05.2022 16:49:26</t>
  </si>
  <si>
    <t>25.05.2022 17:27:15</t>
  </si>
  <si>
    <t>BAHARLAR TR-3 45-79-M00134_45-79-M00134_2366365</t>
  </si>
  <si>
    <t>25.05.2022 15:24:35</t>
  </si>
  <si>
    <t>25.05.2022 17:13:29</t>
  </si>
  <si>
    <t>ALAŞEHİR TM 45-73-A00001_TEKEL M14_2312679</t>
  </si>
  <si>
    <t>25.05.2022 19:32:15</t>
  </si>
  <si>
    <t>25.05.2022 20:24:15</t>
  </si>
  <si>
    <t>K-2814 35-04-K02814_915016447_915016447</t>
  </si>
  <si>
    <t>25.05.2022 19:06:41</t>
  </si>
  <si>
    <t>25.05.2022 20:55:38</t>
  </si>
  <si>
    <t>ŞEMİKLER TM 35-04-A00003_VATAN-1 M05_2310730</t>
  </si>
  <si>
    <t>25.05.2022 10:06:44</t>
  </si>
  <si>
    <t>25.05.2022 12:21:15</t>
  </si>
  <si>
    <t>M-2674 35-01-M02674_E E1_5869454</t>
  </si>
  <si>
    <t>25.05.2022 17:47:47</t>
  </si>
  <si>
    <t>25.05.2022 19:14:50</t>
  </si>
  <si>
    <t>25.05.2022 09:49:44</t>
  </si>
  <si>
    <t>25.05.2022 10:54:55</t>
  </si>
  <si>
    <t>_B_56392493_56392493</t>
  </si>
  <si>
    <t>25.05.2022 09:35:12</t>
  </si>
  <si>
    <t>25.05.2022 17:21:30</t>
  </si>
  <si>
    <t>25.05.2022 09:16:47</t>
  </si>
  <si>
    <t>25.05.2022 09:18:47</t>
  </si>
  <si>
    <t>PAYAMLI M-27 (SAKIZAĞACI KÖK) 35-25-M00188_M-25/M-22/M-23/M-24/İZSU M03_72070683</t>
  </si>
  <si>
    <t>25.05.2022 23:00:45</t>
  </si>
  <si>
    <t>25.05.2022 23:28:04</t>
  </si>
  <si>
    <t>YENMİŞ KÖK 35-27-M00366_Recloser M03_2303188</t>
  </si>
  <si>
    <t>25.05.2022 22:19:56</t>
  </si>
  <si>
    <t>25.05.2022 22:23:39</t>
  </si>
  <si>
    <t>SOBRAN TR-2 45-73-M00953_45-73-M00953_2353924</t>
  </si>
  <si>
    <t>25.05.2022 13:07:25</t>
  </si>
  <si>
    <t>25.05.2022 13:49:35</t>
  </si>
  <si>
    <t>TR-136 35-16-L00136_A_56352817_56352817</t>
  </si>
  <si>
    <t>25.05.2022 06:34:12</t>
  </si>
  <si>
    <t>25.05.2022 12:55:53</t>
  </si>
  <si>
    <t>ALİAĞA TR-43 DM 35-17-M00043_GÜZELHİSAR ÇIKIŞI M13_2315084</t>
  </si>
  <si>
    <t>25.05.2022 17:22:15</t>
  </si>
  <si>
    <t>25.05.2022 18:04:27</t>
  </si>
  <si>
    <t>YEŞİLYURT DM 45-73-M00476_SOBRAN M02_2086192</t>
  </si>
  <si>
    <t>25.05.2022 19:23:15</t>
  </si>
  <si>
    <t>25.05.2022 21:11:07</t>
  </si>
  <si>
    <t>K-590 35-04-K00590_35-04-K00590_2364388</t>
  </si>
  <si>
    <t>25.05.2022 21:40:46</t>
  </si>
  <si>
    <t>25.05.2022 22:41:41</t>
  </si>
  <si>
    <t>KISMALI TR-2 45-83-M00725__72373729_72373729</t>
  </si>
  <si>
    <t>25.05.2022 11:30:34</t>
  </si>
  <si>
    <t>25.05.2022 13:05:02</t>
  </si>
  <si>
    <t>TR-140 35-19-L00140_DIREK TIPI TRAFO HUCRESI H01_2057083</t>
  </si>
  <si>
    <t>25.05.2022 21:35:45</t>
  </si>
  <si>
    <t>25.05.2022 22:08:16</t>
  </si>
  <si>
    <t>YENİKÖY TR-2 45-71-M01045_953221989_953221989</t>
  </si>
  <si>
    <t>25.05.2022 08:00:42</t>
  </si>
  <si>
    <t>25.05.2022 12:52:19</t>
  </si>
  <si>
    <t>DM-22/09 45-71-M00652_45-71-M00652_72252443</t>
  </si>
  <si>
    <t>25.05.2022 10:26:00</t>
  </si>
  <si>
    <t>25.05.2022 12:33:49</t>
  </si>
  <si>
    <t>M-2875 35-04-M02875_VADİEVLERİ(DOĞANÇAY-1) M06_84886131</t>
  </si>
  <si>
    <t>25.05.2022 19:12:26</t>
  </si>
  <si>
    <t>25.05.2022 19:27:17</t>
  </si>
  <si>
    <t>TR-54 İTFAİYE 35-26-M00054_956614524_956614524</t>
  </si>
  <si>
    <t>25.05.2022 13:44:50</t>
  </si>
  <si>
    <t>25.05.2022 21:00:43</t>
  </si>
  <si>
    <t>AHMET  OLGUN VE ARK. T-SULAMA GRB. 35-13-L00127_B_56383735_56383735</t>
  </si>
  <si>
    <t>25.05.2022 19:35:27</t>
  </si>
  <si>
    <t>25.05.2022 22:24:43</t>
  </si>
  <si>
    <t>L-181 TAN SİTESİ 35-18-L00181_7094023_60982358_60982358</t>
  </si>
  <si>
    <t>25.05.2022 10:33:49</t>
  </si>
  <si>
    <t>25.05.2022 14:40:13</t>
  </si>
  <si>
    <t>AYRANCILAR DM-2/TR-16 35-26-M01285_956627980_956627980</t>
  </si>
  <si>
    <t>25.05.2022 14:41:57</t>
  </si>
  <si>
    <t>25.05.2022 17:42:41</t>
  </si>
  <si>
    <t>AŞAĞI KAYAPINAR TR-1 45-71-M01004_45-71-M01004_2355327</t>
  </si>
  <si>
    <t>25.05.2022 07:19:45</t>
  </si>
  <si>
    <t>25.05.2022 11:47:42</t>
  </si>
  <si>
    <t>TR-34 35-27-M00034_K K03_83333788</t>
  </si>
  <si>
    <t>25.05.2022 09:32:11</t>
  </si>
  <si>
    <t>25.05.2022 11:09:23</t>
  </si>
  <si>
    <t>M-2707 35-02-M02707_35-02-M02707_77269396</t>
  </si>
  <si>
    <t>25.05.2022 05:42:52</t>
  </si>
  <si>
    <t>25.05.2022 12:04:08</t>
  </si>
  <si>
    <t>YENMİŞ KÖK 35-27-M00366_ÇAMBEL-1 M03_72163706</t>
  </si>
  <si>
    <t>25.05.2022 18:40:34</t>
  </si>
  <si>
    <t>25.05.2022 19:54:38</t>
  </si>
  <si>
    <t>KEMALPAŞA TM 35-27-A00002_YENMİŞ M08_2306688</t>
  </si>
  <si>
    <t>25.05.2022 18:32:06</t>
  </si>
  <si>
    <t>25.05.2022 18:40:00</t>
  </si>
  <si>
    <t>OG Kesici Arızası</t>
  </si>
  <si>
    <t>25.05.2022 11:44:54</t>
  </si>
  <si>
    <t>25.05.2022 12:47:30</t>
  </si>
  <si>
    <t>25.05.2022 17:33:11</t>
  </si>
  <si>
    <t>25.05.2022 20:19:21</t>
  </si>
  <si>
    <t>REMZİ DEMİRBAĞ SULAMA GRUBU 35-29-M00196_A_56360451_56360451</t>
  </si>
  <si>
    <t>25.05.2022 21:39:33</t>
  </si>
  <si>
    <t>25.05.2022 23:11:04</t>
  </si>
  <si>
    <t>TARIMSAL SULAMA TR-68 45-85-L00098_45-85-L00098_2354616</t>
  </si>
  <si>
    <t>25.05.2022 17:53:23</t>
  </si>
  <si>
    <t>25.05.2022 19:49:37</t>
  </si>
  <si>
    <t>25.05.2022 08:19:23</t>
  </si>
  <si>
    <t>25.05.2022 08:56:44</t>
  </si>
  <si>
    <t>DOĞANÇAY İM 35-04-A00004_TRAFO-1 K07_77533378</t>
  </si>
  <si>
    <t>25.05.2022 10:56:05</t>
  </si>
  <si>
    <t>TR-1-5/13 35-20-L00060_955212805_955212805</t>
  </si>
  <si>
    <t>25.05.2022 09:24:23</t>
  </si>
  <si>
    <t>25.05.2022 11:02:42</t>
  </si>
  <si>
    <t>TR-1/70 45-72-M00070__83647925_83647925</t>
  </si>
  <si>
    <t>25.05.2022 00:30:58</t>
  </si>
  <si>
    <t>25.05.2022 04:11:43</t>
  </si>
  <si>
    <t>TR-2/2 45-83-L00002_ORKA L02_72143550</t>
  </si>
  <si>
    <t>25.05.2022 10:14:17</t>
  </si>
  <si>
    <t>25.05.2022 11:56:44</t>
  </si>
  <si>
    <t>25.05.2022 10:00:02</t>
  </si>
  <si>
    <t>25.05.2022 16:28:07</t>
  </si>
  <si>
    <t>25.05.2022 21:49:37</t>
  </si>
  <si>
    <t>25.05.2022 22:46:08</t>
  </si>
  <si>
    <t>DEĞİRMENDERE DM 35-22-M00085_ÇİLEME-MALTA-SANCAKLI M08_50066533</t>
  </si>
  <si>
    <t>25.05.2022 06:51:24</t>
  </si>
  <si>
    <t>25.05.2022 08:17:18</t>
  </si>
  <si>
    <t>K-1538 35-03-K01538_913144237_913144237</t>
  </si>
  <si>
    <t>25.05.2022 15:35:25</t>
  </si>
  <si>
    <t>25.05.2022 17:01:59</t>
  </si>
  <si>
    <t>K-749 35-01-K00749_911559441_911559441</t>
  </si>
  <si>
    <t>25.05.2022 09:45:14</t>
  </si>
  <si>
    <t>25.05.2022 11:17:24</t>
  </si>
  <si>
    <t>ATAKENT DM (M-2214) 35-09-M02214_ATAKENT-2 M06_2309033</t>
  </si>
  <si>
    <t>25.05.2022 10:09:01</t>
  </si>
  <si>
    <t>25.05.2022 11:22:45</t>
  </si>
  <si>
    <t>M-3100(YATIRIM REZERVE) 35-02-M03100_B_56394831_56394831</t>
  </si>
  <si>
    <t>25.05.2022 16:18:05</t>
  </si>
  <si>
    <t>GÜMÜLDÜR DM 35-25-M00100_BARAJ M01_2309330</t>
  </si>
  <si>
    <t>25.05.2022 15:21:00</t>
  </si>
  <si>
    <t>25.05.2022 15:23:00</t>
  </si>
  <si>
    <t>AYASKENT DM-2 (TR-1) 35-16-M00011_HatBaşıAyırıcı_53140170 M04_53140170</t>
  </si>
  <si>
    <t>25.05.2022 09:05:09</t>
  </si>
  <si>
    <t>25.05.2022 17:43:50</t>
  </si>
  <si>
    <t>TR-50 35-22-M00050_DEREKÖY M03_82002741</t>
  </si>
  <si>
    <t>26.05.2022 16:50:24</t>
  </si>
  <si>
    <t>26.05.2022 17:01:00</t>
  </si>
  <si>
    <t>M-2638 35-03-M02638_915138929_915138929</t>
  </si>
  <si>
    <t>26.05.2022 12:00:04</t>
  </si>
  <si>
    <t>26.05.2022 14:47:41</t>
  </si>
  <si>
    <t>L-293 YENİ MECİDİYE 35-18-L00293_950448444_950448444</t>
  </si>
  <si>
    <t>26.05.2022 11:23:53</t>
  </si>
  <si>
    <t>26.05.2022 12:24:02</t>
  </si>
  <si>
    <t>ZEYTİNLİOVA TR-1 KÖK 45-72-L00389_TR-2 - TR-2-A L03_2102916</t>
  </si>
  <si>
    <t>26.05.2022 22:13:01</t>
  </si>
  <si>
    <t>26.05.2022 23:29:02</t>
  </si>
  <si>
    <t>YOLÜSTÜ İM 35-15-A00002_KAVAKKUYU M04_2074354</t>
  </si>
  <si>
    <t>26.05.2022 20:45:40</t>
  </si>
  <si>
    <t>27.05.2022 02:54:23</t>
  </si>
  <si>
    <t>ARDIÇ MAHALLESİ TR-17 35-21-L00128_953366849_953366849</t>
  </si>
  <si>
    <t>26.05.2022 21:03:03</t>
  </si>
  <si>
    <t>26.05.2022 22:18:09</t>
  </si>
  <si>
    <t>26.05.2022 09:41:30</t>
  </si>
  <si>
    <t>26.05.2022 09:47:39</t>
  </si>
  <si>
    <t>TAYTAN OFİS KÖK 45-78-M00314_YENİ KABAZLI M016_60669846</t>
  </si>
  <si>
    <t>26.05.2022 09:18:15</t>
  </si>
  <si>
    <t>26.05.2022 16:00:16</t>
  </si>
  <si>
    <t>KIZILCAOVA TR-1 35-20-L00167_95001346614_95001346614</t>
  </si>
  <si>
    <t>26.05.2022 15:07:18</t>
  </si>
  <si>
    <t>26.05.2022 17:58:55</t>
  </si>
  <si>
    <t>TR-87 MENTEŞ KAVŞAĞI 35-19-L00087_956691270_956691270</t>
  </si>
  <si>
    <t>26.05.2022 18:45:34</t>
  </si>
  <si>
    <t>26.05.2022 21:17:05</t>
  </si>
  <si>
    <t>ÖREN TR-1 35-31-L00314_956571479_956571479</t>
  </si>
  <si>
    <t>26.05.2022 18:16:14</t>
  </si>
  <si>
    <t>26.05.2022 23:37:15</t>
  </si>
  <si>
    <t>K-2438 35-01-K02438_35-01-K02438_2374310</t>
  </si>
  <si>
    <t>26.05.2022 15:59:35</t>
  </si>
  <si>
    <t>26.05.2022 16:37:03</t>
  </si>
  <si>
    <t>MORDOĞAN TR-38 35-21-L00165_H_56379505_56379505</t>
  </si>
  <si>
    <t>26.05.2022 09:23:24</t>
  </si>
  <si>
    <t>26.05.2022 15:05:16</t>
  </si>
  <si>
    <t>L-310 35-18-L00310_9109203_56369862_56369862</t>
  </si>
  <si>
    <t>26.05.2022 12:31:14</t>
  </si>
  <si>
    <t>26.05.2022 16:31:26</t>
  </si>
  <si>
    <t>EVCİLER KARIKOCA MAH. TR 45-77-L00266_945492702_945492702</t>
  </si>
  <si>
    <t>26.05.2022 19:15:07</t>
  </si>
  <si>
    <t>26.05.2022 21:36:05</t>
  </si>
  <si>
    <t>K-1745 35-01-K01745_D_56362726_56362726</t>
  </si>
  <si>
    <t>26.05.2022 17:18:46</t>
  </si>
  <si>
    <t>26.05.2022 18:31:25</t>
  </si>
  <si>
    <t>VELİLER DM 35-15-L00840_BÜLBÜLLER-KERPİÇLİK L01_66945989</t>
  </si>
  <si>
    <t>26.05.2022 20:46:35</t>
  </si>
  <si>
    <t>27.05.2022 02:30:35</t>
  </si>
  <si>
    <t>TR-2/84 45-83-L00084_48122398_56385911_56385911</t>
  </si>
  <si>
    <t>26.05.2022 17:56:15</t>
  </si>
  <si>
    <t>26.05.2022 18:52:49</t>
  </si>
  <si>
    <t>K-4027 35-01-K04027_A_56358109_56358109</t>
  </si>
  <si>
    <t>26.05.2022 09:32:26</t>
  </si>
  <si>
    <t>26.05.2022 18:08:47</t>
  </si>
  <si>
    <t>HACIRAHMANLI TR-1 KÖK 45-80-M00070_HACIRAHMANLI M05_72197691</t>
  </si>
  <si>
    <t>26.05.2022 09:00:05</t>
  </si>
  <si>
    <t>26.05.2022 15:39:14</t>
  </si>
  <si>
    <t>L-215 35-18-L00215_950451665_950451665</t>
  </si>
  <si>
    <t>26.05.2022 09:46:50</t>
  </si>
  <si>
    <t>26.05.2022 13:14:03</t>
  </si>
  <si>
    <t>MORDOĞAN TR-1 35-21-L00201_953366093_953366093</t>
  </si>
  <si>
    <t>26.05.2022 17:47:15</t>
  </si>
  <si>
    <t>26.05.2022 19:52:36</t>
  </si>
  <si>
    <t>KARAAĞAÇ DEDEBAŞI TR-1 45-75-M00229_C_56386722_56386722</t>
  </si>
  <si>
    <t>26.05.2022 22:45:25</t>
  </si>
  <si>
    <t>27.05.2022 02:03:50</t>
  </si>
  <si>
    <t>K-3889 35-02-K03889_95000627627_95000627627</t>
  </si>
  <si>
    <t>26.05.2022 10:35:21</t>
  </si>
  <si>
    <t>26.05.2022 11:39:37</t>
  </si>
  <si>
    <t>TR-249 (DM-5/10) 35-19-M00249_956678709_956678709</t>
  </si>
  <si>
    <t>26.05.2022 21:12:52</t>
  </si>
  <si>
    <t>26.05.2022 23:21:40</t>
  </si>
  <si>
    <t>SARIGÖL DM 45-79-M00069_ESKİ KÖYLER FİDERİ M05_2076620</t>
  </si>
  <si>
    <t>26.05.2022 19:49:47</t>
  </si>
  <si>
    <t>26.05.2022 21:09:21</t>
  </si>
  <si>
    <t>26.05.2022 16:17:53</t>
  </si>
  <si>
    <t>26.05.2022 16:28:17</t>
  </si>
  <si>
    <t>L-23 ESKİ POSTANE ÖNÜ 35-14-L00023_956639625_956639625</t>
  </si>
  <si>
    <t>26.05.2022 19:29:40</t>
  </si>
  <si>
    <t>26.05.2022 21:53:03</t>
  </si>
  <si>
    <t>KOZLUCA TR-1 45-73-M00500_45-73-M00500_2352090</t>
  </si>
  <si>
    <t>26.05.2022 17:06:26</t>
  </si>
  <si>
    <t>26.05.2022 18:58:26</t>
  </si>
  <si>
    <t>İBRAHİM SEZEN-2 SULAMA GRUBU 35-29-M00379_950345332_950345332</t>
  </si>
  <si>
    <t>26.05.2022 15:48:40</t>
  </si>
  <si>
    <t>26.05.2022 18:34:28</t>
  </si>
  <si>
    <t>EBSO TM 35-09-A00001_BALATCIK M16_2314254</t>
  </si>
  <si>
    <t>26.05.2022 22:42:08</t>
  </si>
  <si>
    <t>26.05.2022 23:22:00</t>
  </si>
  <si>
    <t>DM-14/3 45-71-M00387_DM-14/02 M04_66511376</t>
  </si>
  <si>
    <t>26.05.2022 12:45:30</t>
  </si>
  <si>
    <t>26.05.2022 14:28:40</t>
  </si>
  <si>
    <t>TR-84 35-16-L00084_47565481_56397820_56397820</t>
  </si>
  <si>
    <t>26.05.2022 14:43:46</t>
  </si>
  <si>
    <t>26.05.2022 15:45:01</t>
  </si>
  <si>
    <t>KOYUNDERE TOKİ DM-5/9 35-28-M00145_DAĞIITM TRAFO KOYUNDERE TOKİ DM-5/9 M03_66534915</t>
  </si>
  <si>
    <t>26.05.2022 09:26:04</t>
  </si>
  <si>
    <t>26.05.2022 18:11:05</t>
  </si>
  <si>
    <t>SULUDERE KÖK 35-31-L00057_SULUDERE-1 L06_2337258</t>
  </si>
  <si>
    <t>26.05.2022 09:37:00</t>
  </si>
  <si>
    <t>26.05.2022 13:17:21</t>
  </si>
  <si>
    <t>M-1076 35-02-M01076_99975148_99975148</t>
  </si>
  <si>
    <t>26.05.2022 09:45:34</t>
  </si>
  <si>
    <t>26.05.2022 10:39:36</t>
  </si>
  <si>
    <t>K-3771 35-08-K03771_35-08-K03771_42028825</t>
  </si>
  <si>
    <t>26.05.2022 11:29:26</t>
  </si>
  <si>
    <t>26.05.2022 12:16:54</t>
  </si>
  <si>
    <t>SARMA KÖYÜ TR-2 45-71-M01525_43197467_56395514_56395514</t>
  </si>
  <si>
    <t>26.05.2022 18:16:28</t>
  </si>
  <si>
    <t>26.05.2022 20:01:02</t>
  </si>
  <si>
    <t>ŞEHİRLİOĞLU TR-1 45-81-M00060_45-81-M00060_2368694</t>
  </si>
  <si>
    <t>26.05.2022 15:21:33</t>
  </si>
  <si>
    <t>26.05.2022 17:06:52</t>
  </si>
  <si>
    <t>HALİLLER ÜMMET ÇAVUŞLAR TR-4 35-31-L00234_956581775_956581775</t>
  </si>
  <si>
    <t>26.05.2022 10:31:59</t>
  </si>
  <si>
    <t>26.05.2022 12:39:48</t>
  </si>
  <si>
    <t>DM-1/59 45-71-M00020_KUŞLUBAHÇE M02_66398633</t>
  </si>
  <si>
    <t>26.05.2022 07:37:02</t>
  </si>
  <si>
    <t>26.05.2022 08:20:18</t>
  </si>
  <si>
    <t>HELVACI TR-3 35-17-M00363_8852309_56356520_56356520</t>
  </si>
  <si>
    <t>26.05.2022 11:35:13</t>
  </si>
  <si>
    <t>26.05.2022 15:18:03</t>
  </si>
  <si>
    <t>SEYDİKÖY İM 35-08-A00002_MEDYA M21_2307093</t>
  </si>
  <si>
    <t>26.05.2022 05:49:39</t>
  </si>
  <si>
    <t>26.05.2022 06:48:12</t>
  </si>
  <si>
    <t>26.05.2022 17:32:47</t>
  </si>
  <si>
    <t>26.05.2022 22:31:57</t>
  </si>
  <si>
    <t>CABBAR KAMARA TR-1 45-73-M00857_945639631_945639631</t>
  </si>
  <si>
    <t>26.05.2022 19:28:26</t>
  </si>
  <si>
    <t>27.05.2022 00:24:17</t>
  </si>
  <si>
    <t>L-287 SCOTCH PARK 35-18-L00287_950459152_950459152</t>
  </si>
  <si>
    <t>26.05.2022 10:20:32</t>
  </si>
  <si>
    <t>26.05.2022 14:03:17</t>
  </si>
  <si>
    <t>TR-8 35-15-L00008_TR-130 L01_67551163</t>
  </si>
  <si>
    <t>26.05.2022 09:12:55</t>
  </si>
  <si>
    <t>26.05.2022 16:40:36</t>
  </si>
  <si>
    <t>26.05.2022 11:32:08</t>
  </si>
  <si>
    <t>MENEMEN TR-39 35-28-L00039_953387017_953387017</t>
  </si>
  <si>
    <t>26.05.2022 14:35:54</t>
  </si>
  <si>
    <t>26.05.2022 16:32:53</t>
  </si>
  <si>
    <t>M-1069 GEÇİT 35-08-M01069_M-1636 H5_2332133</t>
  </si>
  <si>
    <t>26.05.2022 07:22:03</t>
  </si>
  <si>
    <t>26.05.2022 07:44:20</t>
  </si>
  <si>
    <t>M-1180 35-04-M01180_35-04-M01180_2365029</t>
  </si>
  <si>
    <t>26.05.2022 11:15:27</t>
  </si>
  <si>
    <t>26.05.2022 11:44:47</t>
  </si>
  <si>
    <t>KAYAPINAR KÖK 45-71-M02146_KAYAPINAR M06_60777384</t>
  </si>
  <si>
    <t>26.05.2022 10:46:15</t>
  </si>
  <si>
    <t>26.05.2022 11:48:55</t>
  </si>
  <si>
    <t>26.05.2022 14:48:57</t>
  </si>
  <si>
    <t>26.05.2022 17:27:49</t>
  </si>
  <si>
    <t>ÜRKMEZ M-17 35-25-M00174_956659723_956659723</t>
  </si>
  <si>
    <t>26.05.2022 17:37:44</t>
  </si>
  <si>
    <t>26.05.2022 22:11:47</t>
  </si>
  <si>
    <t>TURGUTALP KÖK 45-71-M00260_SULTANYAYLASI M04_72233756</t>
  </si>
  <si>
    <t>26.05.2022 08:57:35</t>
  </si>
  <si>
    <t>26.05.2022 17:16:16</t>
  </si>
  <si>
    <t>M-2088 35-09-M02088_M-396 M02_49450230</t>
  </si>
  <si>
    <t>26.05.2022 23:02:58</t>
  </si>
  <si>
    <t>27.05.2022 01:00:26</t>
  </si>
  <si>
    <t>YENİŞEHİR TR-2 35-31-L00378_47863679_56392278_56392278</t>
  </si>
  <si>
    <t>26.05.2022 21:22:48</t>
  </si>
  <si>
    <t>27.05.2022 06:14:17</t>
  </si>
  <si>
    <t>SAĞANCI İM 35-16-A00003_SÜLEYMANLI L05_2072980</t>
  </si>
  <si>
    <t>26.05.2022 17:15:13</t>
  </si>
  <si>
    <t>26.05.2022 17:24:28</t>
  </si>
  <si>
    <t>ÇATALKAYA KÖYÜ TR-1 35-21-L00171_953367246_953367246</t>
  </si>
  <si>
    <t>26.05.2022 13:11:21</t>
  </si>
  <si>
    <t>26.05.2022 18:46:45</t>
  </si>
  <si>
    <t>LÜTFİYE TR-1 45-80-M00131_DIREK TIPI TRAFO HUCRESI H01_2092634</t>
  </si>
  <si>
    <t>26.05.2022 14:08:24</t>
  </si>
  <si>
    <t>26.05.2022 17:53:30</t>
  </si>
  <si>
    <t>İSMAİL AYRANCI SULAMA GRUBU 35-29-M00199_955210515_955210515</t>
  </si>
  <si>
    <t>26.05.2022 07:39:15</t>
  </si>
  <si>
    <t>26.05.2022 09:50:13</t>
  </si>
  <si>
    <t>AMBARSEKİ KÖYÜ TR-1 35-21-L00105_A_56376926_56376926</t>
  </si>
  <si>
    <t>26.05.2022 09:14:07</t>
  </si>
  <si>
    <t>26.05.2022 11:42:20</t>
  </si>
  <si>
    <t>KENDİRLİK TR-1 45-84-L00171_7207718_56386641_56386641</t>
  </si>
  <si>
    <t>26.05.2022 20:39:27</t>
  </si>
  <si>
    <t>26.05.2022 23:48:23</t>
  </si>
  <si>
    <t>26.05.2022 15:25:14</t>
  </si>
  <si>
    <t>26.05.2022 16:52:31</t>
  </si>
  <si>
    <t>KOYUNDERE TR-16 35-28-M00160_DAĞITIM TRAFO KOYUNDERE TR-16 M03_66534716</t>
  </si>
  <si>
    <t>26.05.2022 09:54:45</t>
  </si>
  <si>
    <t>26.05.2022 17:54:44</t>
  </si>
  <si>
    <t>TR-294 NÜKET CİHANER 35-19-M00475_ H_54974604</t>
  </si>
  <si>
    <t>26.05.2022 06:29:04</t>
  </si>
  <si>
    <t>26.05.2022 07:46:45</t>
  </si>
  <si>
    <t>OTO IRMAK DM 35-27-M00833_OTO IRMAK ÖZEL TR-3 M05_72165404</t>
  </si>
  <si>
    <t>26.05.2022 10:14:10</t>
  </si>
  <si>
    <t>26.05.2022 12:34:08</t>
  </si>
  <si>
    <t>M-13 HIDIRLIK 35-14-M00013_956639731_956639731</t>
  </si>
  <si>
    <t>26.05.2022 15:02:21</t>
  </si>
  <si>
    <t>26.05.2022 17:05:13</t>
  </si>
  <si>
    <t>TR-46 35-15-L00046_48874670_56366524_56366524</t>
  </si>
  <si>
    <t>26.05.2022 20:37:55</t>
  </si>
  <si>
    <t>26.05.2022 21:41:08</t>
  </si>
  <si>
    <t>SEYİRKENT TR-1 45-83-M00691_955177681_955177681</t>
  </si>
  <si>
    <t>26.05.2022 13:07:45</t>
  </si>
  <si>
    <t>26.05.2022 17:27:51</t>
  </si>
  <si>
    <t>26.05.2022 18:28:59</t>
  </si>
  <si>
    <t>26.05.2022 18:56:27</t>
  </si>
  <si>
    <t>ŞEHİT KEMAL KÖK 35-17-M00449_HELVACI DM-2 M03_66442960</t>
  </si>
  <si>
    <t>26.05.2022 17:56:39</t>
  </si>
  <si>
    <t>26.05.2022 18:55:52</t>
  </si>
  <si>
    <t>K-2438 35-01-K02438_C_56375886_56375886</t>
  </si>
  <si>
    <t>26.05.2022 13:10:00</t>
  </si>
  <si>
    <t>26.05.2022 16:29:06</t>
  </si>
  <si>
    <t>HİSARLIK TR-2 35-20-L00468_35-20-L00468_2371246</t>
  </si>
  <si>
    <t>26.05.2022 12:22:04</t>
  </si>
  <si>
    <t>26.05.2022 15:48:09</t>
  </si>
  <si>
    <t>26.05.2022 22:08:39</t>
  </si>
  <si>
    <t>TİRE DM-2/7 35-29-L00735_950316488_950316488</t>
  </si>
  <si>
    <t>26.05.2022 18:09:32</t>
  </si>
  <si>
    <t>26.05.2022 19:44:52</t>
  </si>
  <si>
    <t>MURADİYE DM 45-71-M00006_ÜÇPINAR DM M02_2322412</t>
  </si>
  <si>
    <t>26.05.2022 18:41:05</t>
  </si>
  <si>
    <t>26.05.2022 19:05:17</t>
  </si>
  <si>
    <t>K-3071 35-03-K03071_912527970_912527970</t>
  </si>
  <si>
    <t>26.05.2022 13:20:44</t>
  </si>
  <si>
    <t>26.05.2022 16:38:03</t>
  </si>
  <si>
    <t>CAFERBEY KÖK 45-78-L00231_HatBaşıAyırıcı_53139505 L04_53139505</t>
  </si>
  <si>
    <t>26.05.2022 20:58:23</t>
  </si>
  <si>
    <t>27.05.2022 00:08:29</t>
  </si>
  <si>
    <t>26.05.2022 17:16:26</t>
  </si>
  <si>
    <t>26.05.2022 19:21:36</t>
  </si>
  <si>
    <t>M-2955(YATIRIM REZERVE) 35-01-M02955_35-01-M02955_76336886</t>
  </si>
  <si>
    <t>26.05.2022 10:02:47</t>
  </si>
  <si>
    <t>26.05.2022 19:54:26</t>
  </si>
  <si>
    <t>L-256 (18 KABİN) 35-18-L00256_35-18-L00256_2358728</t>
  </si>
  <si>
    <t>26.05.2022 09:18:10</t>
  </si>
  <si>
    <t>26.05.2022 18:00:57</t>
  </si>
  <si>
    <t>YOLÜSTÜ İM 35-15-A00002_EURO GIDA L02_2074346</t>
  </si>
  <si>
    <t>26.05.2022 08:04:01</t>
  </si>
  <si>
    <t>26.05.2022 08:06:52</t>
  </si>
  <si>
    <t>İZSU DEMİRCİLİ SU KUYUSU ÖZEL TR 35-15-L00150Ö_DIREK TIPI TRAFO HUCRESI H01_2043094</t>
  </si>
  <si>
    <t>26.05.2022 08:21:31</t>
  </si>
  <si>
    <t>26.05.2022 10:22:27</t>
  </si>
  <si>
    <t>YAZIBAŞI TOKİ TR-1 35-26-M00767_DAĞITIM TRAFO YAZIBAŞI TOKİ TR-1 M03_65957564</t>
  </si>
  <si>
    <t>26.05.2022 14:48:37</t>
  </si>
  <si>
    <t>M-78 FULYA EVLERİ 35-14-M00078_956653896_956653896</t>
  </si>
  <si>
    <t>26.05.2022 10:44:24</t>
  </si>
  <si>
    <t>26.05.2022 13:44:11</t>
  </si>
  <si>
    <t>K-3934 35-01-K03934_TRAFO K03_2118858</t>
  </si>
  <si>
    <t>26.05.2022 09:03:13</t>
  </si>
  <si>
    <t>26.05.2022 19:46:49</t>
  </si>
  <si>
    <t>M-2948 35-01-M02948_911532960_911532960</t>
  </si>
  <si>
    <t>26.05.2022 12:09:47</t>
  </si>
  <si>
    <t>26.05.2022 17:24:11</t>
  </si>
  <si>
    <t>TOYGAR KÖK 45-73-M00166_TOYGAR ÇIKIŞ M01_66715045</t>
  </si>
  <si>
    <t>26.05.2022 22:42:05</t>
  </si>
  <si>
    <t>26.05.2022 22:42:40</t>
  </si>
  <si>
    <t>SARIGÖL DM 45-79-M00069_HatBaşıAyırıcı_53134266 M18_53134266</t>
  </si>
  <si>
    <t>26.05.2022 19:51:51</t>
  </si>
  <si>
    <t>26.05.2022 21:53:37</t>
  </si>
  <si>
    <t>GERELİ TR-2 35-15-L00670_C_56371062_56371062</t>
  </si>
  <si>
    <t>26.05.2022 21:06:15</t>
  </si>
  <si>
    <t>26.05.2022 22:32:23</t>
  </si>
  <si>
    <t>ÖDEMİŞ İM 35-15-A00001_YENİCEKÖY L04_83647136</t>
  </si>
  <si>
    <t>26.05.2022 09:42:05</t>
  </si>
  <si>
    <t>26.05.2022 18:56:34</t>
  </si>
  <si>
    <t>26.05.2022 19:44:10</t>
  </si>
  <si>
    <t>26.05.2022 19:51:25</t>
  </si>
  <si>
    <t>HABAŞ TM 35-17-A00008_ÖZKAN-1 M17_2333332</t>
  </si>
  <si>
    <t>26.05.2022 16:16:14</t>
  </si>
  <si>
    <t>26.05.2022 18:18:15</t>
  </si>
  <si>
    <t>26.05.2022 09:24:06</t>
  </si>
  <si>
    <t>26.05.2022 10:35:05</t>
  </si>
  <si>
    <t>26.05.2022 13:21:42</t>
  </si>
  <si>
    <t>26.05.2022 17:46:28</t>
  </si>
  <si>
    <t>K-217 35-01-K00217_911187175_911187175</t>
  </si>
  <si>
    <t>26.05.2022 20:53:43</t>
  </si>
  <si>
    <t>26.05.2022 21:57:09</t>
  </si>
  <si>
    <t>YENİ FOÇA TR-9 35-23-M00009_YENİFOÇA TR-10 M03_2335042</t>
  </si>
  <si>
    <t>26.05.2022 12:41:20</t>
  </si>
  <si>
    <t>26.05.2022 13:53:31</t>
  </si>
  <si>
    <t>İĞDECİK KÖK 45-71-M00077_HatBaşıAyırıcı_53134788 M05_53134788</t>
  </si>
  <si>
    <t>26.05.2022 21:43:32</t>
  </si>
  <si>
    <t>26.05.2022 22:47:16</t>
  </si>
  <si>
    <t>TR-24 45-74-M00024_A_56397092_56397092</t>
  </si>
  <si>
    <t>26.05.2022 15:55:40</t>
  </si>
  <si>
    <t>26.05.2022 17:10:20</t>
  </si>
  <si>
    <t>K-3065 35-07-K03065_95000480524_95000480524</t>
  </si>
  <si>
    <t>26.05.2022 08:20:50</t>
  </si>
  <si>
    <t>26.05.2022 09:21:09</t>
  </si>
  <si>
    <t>L-425 BELLONA KABİN 35-18-L00425_7044416_56368757_56368757</t>
  </si>
  <si>
    <t>26.05.2022 18:23:46</t>
  </si>
  <si>
    <t>26.05.2022 19:33:34</t>
  </si>
  <si>
    <t>M-1224 35-01-M01224_C_56368625_56368625</t>
  </si>
  <si>
    <t>26.05.2022 09:46:51</t>
  </si>
  <si>
    <t>26.05.2022 18:25:06</t>
  </si>
  <si>
    <t>SELİMŞAHLAR TR-2 45-71-M00137_TOKİ M03_2320416</t>
  </si>
  <si>
    <t>26.05.2022 07:01:05</t>
  </si>
  <si>
    <t>26.05.2022 07:27:43</t>
  </si>
  <si>
    <t>26.05.2022 05:45:27</t>
  </si>
  <si>
    <t>26.05.2022 13:32:12</t>
  </si>
  <si>
    <t>ÇAVUŞLAR TR-2 45-79-M00271_C_56389545_56389545</t>
  </si>
  <si>
    <t>26.05.2022 18:12:50</t>
  </si>
  <si>
    <t>26.05.2022 19:02:33</t>
  </si>
  <si>
    <t>M-2552 35-09-M02552_D_56382353_56382353</t>
  </si>
  <si>
    <t>26.05.2022 18:59:59</t>
  </si>
  <si>
    <t>26.05.2022 19:40:53</t>
  </si>
  <si>
    <t>K-916 35-01-K00916_911300009_911300009</t>
  </si>
  <si>
    <t>26.05.2022 16:13:56</t>
  </si>
  <si>
    <t>26.05.2022 22:08:59</t>
  </si>
  <si>
    <t>SALMAN KÖYÜ TR-1 35-21-L00076_953368934_953368934</t>
  </si>
  <si>
    <t>26.05.2022 20:07:48</t>
  </si>
  <si>
    <t>26.05.2022 23:39:35</t>
  </si>
  <si>
    <t>DM-25/2 45-71-M00056_953222483_953222483</t>
  </si>
  <si>
    <t>26.05.2022 00:33:25</t>
  </si>
  <si>
    <t>26.05.2022 01:05:38</t>
  </si>
  <si>
    <t>ARMUTLU TR-24 35-27-L00338_913622195_913622195</t>
  </si>
  <si>
    <t>26.05.2022 19:34:12</t>
  </si>
  <si>
    <t>26.05.2022 22:04:00</t>
  </si>
  <si>
    <t>KONURCA HACI HURŞİTLER TR-1 45-77-M00107_B_65512891_65512891</t>
  </si>
  <si>
    <t>26.05.2022 21:40:46</t>
  </si>
  <si>
    <t>26.05.2022 23:49:53</t>
  </si>
  <si>
    <t>DM-12/05 45-71-M00587_45-71-M00587_72089681</t>
  </si>
  <si>
    <t>26.05.2022 10:10:29</t>
  </si>
  <si>
    <t>26.05.2022 17:18:45</t>
  </si>
  <si>
    <t>K-1794 35-01-K01794_C_56378324_56378324</t>
  </si>
  <si>
    <t>26.05.2022 13:56:00</t>
  </si>
  <si>
    <t>26.05.2022 14:30:16</t>
  </si>
  <si>
    <t>K-4444 35-08-K04444_98941440_98941440</t>
  </si>
  <si>
    <t>26.05.2022 12:45:02</t>
  </si>
  <si>
    <t>26.05.2022 14:43:29</t>
  </si>
  <si>
    <t>K-4027 35-01-K04027__79836543_79836543</t>
  </si>
  <si>
    <t>26.05.2022 09:31:14</t>
  </si>
  <si>
    <t>26.05.2022 18:12:07</t>
  </si>
  <si>
    <t>L-474 35-18-L00474_950465892_950465892</t>
  </si>
  <si>
    <t>26.05.2022 08:31:46</t>
  </si>
  <si>
    <t>26.05.2022 14:12:56</t>
  </si>
  <si>
    <t>YAKACIK TR-2 35-20-L00233_35-20-L00233_2371414</t>
  </si>
  <si>
    <t>26.05.2022 19:47:55</t>
  </si>
  <si>
    <t>26.05.2022 20:16:05</t>
  </si>
  <si>
    <t>MUSTAFA YILMAZ SULAMA GRUBU 35-29-M00226_950346866_950346866</t>
  </si>
  <si>
    <t>26.05.2022 17:26:31</t>
  </si>
  <si>
    <t>26.05.2022 19:40:56</t>
  </si>
  <si>
    <t>DM-4/19 45-71-M00203_45-71-M00203_72059973</t>
  </si>
  <si>
    <t>26.05.2022 09:28:00</t>
  </si>
  <si>
    <t>26.05.2022 11:24:14</t>
  </si>
  <si>
    <t>DERBENT İM-DM 45-83-A00004_B.BELEN M14_2097152</t>
  </si>
  <si>
    <t>26.05.2022 18:29:44</t>
  </si>
  <si>
    <t>26.05.2022 19:22:03</t>
  </si>
  <si>
    <t>SARIGÖL TR-42 45-79-M00042_TR-43-44 M03_2316122</t>
  </si>
  <si>
    <t>26.05.2022 11:29:36</t>
  </si>
  <si>
    <t>26.05.2022 12:50:52</t>
  </si>
  <si>
    <t>AYRANCILAR DM-5 35-26-M00807_HatBaşıAyırıcı_53133913 M03_53133913</t>
  </si>
  <si>
    <t>26.05.2022 10:32:34</t>
  </si>
  <si>
    <t>26.05.2022 11:02:27</t>
  </si>
  <si>
    <t>HİLMİ DİRLİK SULAMA GRUBU 35-29-M00212_955214502_955214502</t>
  </si>
  <si>
    <t>26.05.2022 15:23:16</t>
  </si>
  <si>
    <t>26.05.2022 17:18:09</t>
  </si>
  <si>
    <t>YENİ FOÇA TR-25 35-23-M00025_YENİFOÇA TR-26 M01_2334896</t>
  </si>
  <si>
    <t>26.05.2022 11:33:01</t>
  </si>
  <si>
    <t>26.05.2022 12:06:24</t>
  </si>
  <si>
    <t>KARABURÇ HAL YANI TR-4 35-31-L00266_DIREK TIPI TRAFO HUCRESI H01_2050604</t>
  </si>
  <si>
    <t>26.05.2022 12:15:25</t>
  </si>
  <si>
    <t>26.05.2022 13:25:13</t>
  </si>
  <si>
    <t>26.05.2022 05:42:58</t>
  </si>
  <si>
    <t>26.05.2022 06:29:20</t>
  </si>
  <si>
    <t>M-1636 GEÇİT 35-08-M01636_M-2905 M02_85484969</t>
  </si>
  <si>
    <t>26.05.2022 07:45:42</t>
  </si>
  <si>
    <t>26.05.2022 12:07:35</t>
  </si>
  <si>
    <t>26.05.2022 20:37:28</t>
  </si>
  <si>
    <t>27.05.2022 00:09:09</t>
  </si>
  <si>
    <t>26.05.2022 17:48:00</t>
  </si>
  <si>
    <t>26.05.2022 23:02:19</t>
  </si>
  <si>
    <t>KAYAKÖY DM 35-15-L00866_KAYAKÖY MERKEZ L06_72307056</t>
  </si>
  <si>
    <t>26.05.2022 09:05:37</t>
  </si>
  <si>
    <t>26.05.2022 10:42:21</t>
  </si>
  <si>
    <t>26.05.2022 18:26:35</t>
  </si>
  <si>
    <t>26.05.2022 21:46:57</t>
  </si>
  <si>
    <t>YAZIBAŞI DM-5 35-26-M00550_DM-5/41 M08_2335562</t>
  </si>
  <si>
    <t>26.05.2022 08:06:38</t>
  </si>
  <si>
    <t>26.05.2022 09:36:23</t>
  </si>
  <si>
    <t>M-1224 35-01-M01224_A_65499216_65499216</t>
  </si>
  <si>
    <t>26.05.2022 09:49:22</t>
  </si>
  <si>
    <t>26.05.2022 18:23:42</t>
  </si>
  <si>
    <t>YOLÜSTÜ TR-5 (ÜÇ DUTLAR MEVKİİ) 35-15-M00219_C_56372405_56372405</t>
  </si>
  <si>
    <t>26.05.2022 18:32:26</t>
  </si>
  <si>
    <t>26.05.2022 20:27:48</t>
  </si>
  <si>
    <t>K-4027 35-01-K04027_C_56358072_56358072</t>
  </si>
  <si>
    <t>26.05.2022 09:33:50</t>
  </si>
  <si>
    <t>26.05.2022 18:10:03</t>
  </si>
  <si>
    <t>K-3901 35-08-K03901_D_56377373_56377373</t>
  </si>
  <si>
    <t>26.05.2022 09:05:00</t>
  </si>
  <si>
    <t>26.05.2022 11:15:51</t>
  </si>
  <si>
    <t>M-1637 35-01-M01637_912537708_912537708</t>
  </si>
  <si>
    <t>26.05.2022 06:36:16</t>
  </si>
  <si>
    <t>26.05.2022 08:37:08</t>
  </si>
  <si>
    <t>M-2813 35-03-M02813_955021142_955021142</t>
  </si>
  <si>
    <t>26.05.2022 13:55:11</t>
  </si>
  <si>
    <t>26.05.2022 19:40:25</t>
  </si>
  <si>
    <t>SART TR-1 KÖK 45-78-M00168_SART TR-2 M03_81491753</t>
  </si>
  <si>
    <t>26.05.2022 10:40:05</t>
  </si>
  <si>
    <t>26.05.2022 11:16:05</t>
  </si>
  <si>
    <t>BEREKETLİ TR-2 YEĞENLER 45-79-M00322_D_56386811_56386811</t>
  </si>
  <si>
    <t>26.05.2022 19:45:46</t>
  </si>
  <si>
    <t>26.05.2022 22:10:25</t>
  </si>
  <si>
    <t>TR-42 35-19-M00042_35-19-M00042_72145100</t>
  </si>
  <si>
    <t>26.05.2022 07:25:45</t>
  </si>
  <si>
    <t>26.05.2022 08:46:41</t>
  </si>
  <si>
    <t>K-1536 35-01-K01536_910746341_910746341</t>
  </si>
  <si>
    <t>26.05.2022 22:49:05</t>
  </si>
  <si>
    <t>27.05.2022 02:16:42</t>
  </si>
  <si>
    <t>M-2955(YATIRIM REZERVE) 35-01-M02955_E_56365794_56365794</t>
  </si>
  <si>
    <t>26.05.2022 21:30:04</t>
  </si>
  <si>
    <t>TAYTAN OFİS KÖK 45-78-M00314_ÜLKÜ FABRİKALAR M014_60669844</t>
  </si>
  <si>
    <t>26.05.2022 20:04:57</t>
  </si>
  <si>
    <t>26.05.2022 20:57:07</t>
  </si>
  <si>
    <t>TR-130 35-15-L00130_950358723_950358723</t>
  </si>
  <si>
    <t>26.05.2022 17:27:59</t>
  </si>
  <si>
    <t>26.05.2022 18:53:46</t>
  </si>
  <si>
    <t>YOLÜSTÜ TR-11 35-15-M00268_A_56406985_56406985</t>
  </si>
  <si>
    <t>26.05.2022 22:00:21</t>
  </si>
  <si>
    <t>27.05.2022 03:12:59</t>
  </si>
  <si>
    <t>ÇIRPI İM 35-20-A00002_ARIKBAŞI L12_2054987</t>
  </si>
  <si>
    <t>26.05.2022 12:19:44</t>
  </si>
  <si>
    <t>26.05.2022 12:23:36</t>
  </si>
  <si>
    <t>M-2967 35-02-M02967_912939242_912939242</t>
  </si>
  <si>
    <t>26.05.2022 19:05:52</t>
  </si>
  <si>
    <t>26.05.2022 20:21:19</t>
  </si>
  <si>
    <t>TAHTALIÇAY KÖK (M-751) 35-22-M00145_M-1548 TÜFEKÇİOĞLU M02_2112936</t>
  </si>
  <si>
    <t>26.05.2022 09:12:08</t>
  </si>
  <si>
    <t>26.05.2022 09:57:49</t>
  </si>
  <si>
    <t>KARAKUZU TR-1 35-17-M00466_950303373_950303373</t>
  </si>
  <si>
    <t>26.05.2022 15:45:11</t>
  </si>
  <si>
    <t>26.05.2022 19:47:56</t>
  </si>
  <si>
    <t>DEREBAŞI-TR-1 35-29-L00267_950341490_950341490</t>
  </si>
  <si>
    <t>26.05.2022 10:29:14</t>
  </si>
  <si>
    <t>26.05.2022 14:48:39</t>
  </si>
  <si>
    <t>K-1581 35-01-K01581_97451159_97451159</t>
  </si>
  <si>
    <t>26.05.2022 08:01:59</t>
  </si>
  <si>
    <t>26.05.2022 09:59:39</t>
  </si>
  <si>
    <t>M-2144 35-07-M02144_35-07-M02144_61057750</t>
  </si>
  <si>
    <t>26.05.2022 10:50:35</t>
  </si>
  <si>
    <t>26.05.2022 17:38:39</t>
  </si>
  <si>
    <t>PAYAMLI M-30 35-25-M00166_966674374_966674374</t>
  </si>
  <si>
    <t>26.05.2022 15:25:16</t>
  </si>
  <si>
    <t>26.05.2022 17:31:23</t>
  </si>
  <si>
    <t>AKÇAKÖY TR-1 35-22-M00288_955269525_955269525</t>
  </si>
  <si>
    <t>26.05.2022 14:58:18</t>
  </si>
  <si>
    <t>26.05.2022 17:44:57</t>
  </si>
  <si>
    <t>M-333 35-02-M00333_K K1B_5813931</t>
  </si>
  <si>
    <t>26.05.2022 11:55:25</t>
  </si>
  <si>
    <t>26.05.2022 13:22:44</t>
  </si>
  <si>
    <t>KIZILOBA TR-1 35-20-L00257_95000584101_95000584101</t>
  </si>
  <si>
    <t>26.05.2022 16:39:56</t>
  </si>
  <si>
    <t>26.05.2022 22:37:42</t>
  </si>
  <si>
    <t>26.05.2022 19:40:43</t>
  </si>
  <si>
    <t>26.05.2022 21:20:22</t>
  </si>
  <si>
    <t>AŞAĞICUMA DM 35-16-M00103_HatBaşıAyırıcı_53140750 M03_53140750</t>
  </si>
  <si>
    <t>26.05.2022 09:41:21</t>
  </si>
  <si>
    <t>26.05.2022 18:11:06</t>
  </si>
  <si>
    <t>AKPINAR GÖKSU MAH. TR-1 45-75-M00077_45-75-M00077_2352693</t>
  </si>
  <si>
    <t>26.05.2022 21:41:37</t>
  </si>
  <si>
    <t>26.05.2022 23:18:38</t>
  </si>
  <si>
    <t>TR-53 35-17-M00053_DAĞITIM TRAFO TR-53 M06_66222812</t>
  </si>
  <si>
    <t>26.05.2022 08:53:37</t>
  </si>
  <si>
    <t>26.05.2022 13:50:04</t>
  </si>
  <si>
    <t>ALAŞEHİR TR-64 45-73-M00064_945671076_945671076</t>
  </si>
  <si>
    <t>26.05.2022 23:04:15</t>
  </si>
  <si>
    <t>27.05.2022 01:53:53</t>
  </si>
  <si>
    <t>ÇANDARLI TR-17 35-30-M00017_E_56364034_56364034</t>
  </si>
  <si>
    <t>26.05.2022 18:44:22</t>
  </si>
  <si>
    <t>26.05.2022 19:57:33</t>
  </si>
  <si>
    <t>M-3078 35-02-M03078_915934629_915934629</t>
  </si>
  <si>
    <t>26.05.2022 15:09:59</t>
  </si>
  <si>
    <t>26.05.2022 17:03:03</t>
  </si>
  <si>
    <t>OVAKENT TR-6 35-15-L00586_C_56407439_56407439</t>
  </si>
  <si>
    <t>26.05.2022 21:35:59</t>
  </si>
  <si>
    <t>27.05.2022 04:22:12</t>
  </si>
  <si>
    <t>YİĞİTLER TR-3 35-27-L00227_B_56362805_56362805</t>
  </si>
  <si>
    <t>26.05.2022 18:12:03</t>
  </si>
  <si>
    <t>26.05.2022 21:13:19</t>
  </si>
  <si>
    <t>26.05.2022 17:14:18</t>
  </si>
  <si>
    <t>26.05.2022 18:56:51</t>
  </si>
  <si>
    <t>K-3313 35-09-K03313_97869021_97869021</t>
  </si>
  <si>
    <t>26.05.2022 10:02:37</t>
  </si>
  <si>
    <t>26.05.2022 11:35:17</t>
  </si>
  <si>
    <t>MEHMET DEMİRTAŞ SLM GRB TR 35-27-M00722_DIREK TIPI TRAFO HUCRESI H01_2049323</t>
  </si>
  <si>
    <t>26.05.2022 14:01:52</t>
  </si>
  <si>
    <t>26.05.2022 16:17:35</t>
  </si>
  <si>
    <t>HALİTPAŞA DM 45-80-M00060_HALİTPAŞA ŞEHİR M04_72188718</t>
  </si>
  <si>
    <t>26.05.2022 12:30:48</t>
  </si>
  <si>
    <t>26.05.2022 13:16:58</t>
  </si>
  <si>
    <t>ALAŞEHİR TR-15 45-73-M00015_945673738_945673738</t>
  </si>
  <si>
    <t>26.05.2022 21:23:03</t>
  </si>
  <si>
    <t>27.05.2022 00:48:00</t>
  </si>
  <si>
    <t>M-2360 35-04-M02360_M-2361 İSTEK VAKFI KOLEJİ M04_49927754</t>
  </si>
  <si>
    <t>26.05.2022 20:20:56</t>
  </si>
  <si>
    <t>27.05.2022 12:34:54</t>
  </si>
  <si>
    <t>HALİLLER KÖK 35-31-L00228_KALEKÖY L02_72238617</t>
  </si>
  <si>
    <t>26.05.2022 20:33:28</t>
  </si>
  <si>
    <t>26.05.2022 21:30:19</t>
  </si>
  <si>
    <t>K-1781 35-04-K01781_C_56366591_56366591</t>
  </si>
  <si>
    <t>26.05.2022 15:59:27</t>
  </si>
  <si>
    <t>26.05.2022 18:03:23</t>
  </si>
  <si>
    <t>ZEYTİNALAN İM 35-19-A00002_KEKLİKTEPE M10_2308024</t>
  </si>
  <si>
    <t>26.05.2022 06:57:15</t>
  </si>
  <si>
    <t>26.05.2022 07:05:36</t>
  </si>
  <si>
    <t>EMİRALEM TR-17 35-28-M00233_DIREK TIPI TRAFO HUCRESI H01_2112731</t>
  </si>
  <si>
    <t>26.05.2022 16:51:24</t>
  </si>
  <si>
    <t>26.05.2022 20:12:37</t>
  </si>
  <si>
    <t>BAŞARAN TR-6 35-31-L00075_47942024_56371431_56371431</t>
  </si>
  <si>
    <t>26.05.2022 11:57:29</t>
  </si>
  <si>
    <t>26.05.2022 13:30:57</t>
  </si>
  <si>
    <t>26.05.2022 15:00:13</t>
  </si>
  <si>
    <t>26.05.2022 16:14:12</t>
  </si>
  <si>
    <t>OKLUİSA KÖK 45-81-M00046_HatBaşıAyırıcı_53134859 M04_53134859</t>
  </si>
  <si>
    <t>26.05.2022 07:11:07</t>
  </si>
  <si>
    <t>26.05.2022 08:40:52</t>
  </si>
  <si>
    <t>DM-4/76 (AMBER SOKAK) 45-71-M00217_45-71-M00217_72064593</t>
  </si>
  <si>
    <t>26.05.2022 09:30:15</t>
  </si>
  <si>
    <t>26.05.2022 11:41:12</t>
  </si>
  <si>
    <t>M-2813 35-03-M02813__83870566_83870566</t>
  </si>
  <si>
    <t>26.05.2022 08:57:46</t>
  </si>
  <si>
    <t>26.05.2022 09:43:58</t>
  </si>
  <si>
    <t>YENİFOÇA TR-24 35-23-M00024_YENİFOÇA TR-25 M02_72189448</t>
  </si>
  <si>
    <t>26.05.2022 10:34:57</t>
  </si>
  <si>
    <t>26.05.2022 11:57:45</t>
  </si>
  <si>
    <t>ALİAĞA GIS TM 35-17-A00014_HatBaşıAyırıcı_65632288 M020_65632288</t>
  </si>
  <si>
    <t>26.05.2022 11:41:43</t>
  </si>
  <si>
    <t>26.05.2022 14:40:57</t>
  </si>
  <si>
    <t>BAĞCILAR TR-2 45-78-M00684_49289660_56392119_56392119</t>
  </si>
  <si>
    <t>26.05.2022 20:45:19</t>
  </si>
  <si>
    <t>26.05.2022 21:22:24</t>
  </si>
  <si>
    <t>K-4027 35-01-K04027_912138698_912138698</t>
  </si>
  <si>
    <t>26.05.2022 19:22:28</t>
  </si>
  <si>
    <t>27.05.2022 01:02:35</t>
  </si>
  <si>
    <t>26.05.2022 09:25:05</t>
  </si>
  <si>
    <t>26.05.2022 11:36:42</t>
  </si>
  <si>
    <t>MORDOĞAN TR-24 35-21-L00210_953365268_953365268</t>
  </si>
  <si>
    <t>26.05.2022 13:16:50</t>
  </si>
  <si>
    <t>26.05.2022 19:32:40</t>
  </si>
  <si>
    <t>K-567 35-02-K00567_99843216_99843216</t>
  </si>
  <si>
    <t>26.05.2022 09:20:08</t>
  </si>
  <si>
    <t>26.05.2022 09:52:47</t>
  </si>
  <si>
    <t>26.05.2022 14:10:00</t>
  </si>
  <si>
    <t>26.05.2022 15:27:29</t>
  </si>
  <si>
    <t>26.05.2022 19:35:28</t>
  </si>
  <si>
    <t>26.05.2022 19:40:18</t>
  </si>
  <si>
    <t>K-3643 35-08-K03643_912104178_912104178</t>
  </si>
  <si>
    <t>26.05.2022 22:13:42</t>
  </si>
  <si>
    <t>27.05.2022 00:49:35</t>
  </si>
  <si>
    <t>TR-140 ŞHT.ALİ DERELİ MEVKİİ 35-15-L00140_C_56356239_56356239</t>
  </si>
  <si>
    <t>26.05.2022 18:10:07</t>
  </si>
  <si>
    <t>26.05.2022 20:04:23</t>
  </si>
  <si>
    <t>YENİ TOKİ TR-7 45-71-M02245_A A-1b_72153816</t>
  </si>
  <si>
    <t>26.05.2022 11:06:21</t>
  </si>
  <si>
    <t>26.05.2022 18:41:17</t>
  </si>
  <si>
    <t>GÖRDES DM 45-75-M00050_KAŞIKÇI M11_2083718</t>
  </si>
  <si>
    <t>26.05.2022 10:07:58</t>
  </si>
  <si>
    <t>26.05.2022 10:11:31</t>
  </si>
  <si>
    <t>MEDAR TR-2 45-72-M00593__72372147_72372147</t>
  </si>
  <si>
    <t>26.05.2022 17:17:25</t>
  </si>
  <si>
    <t>26.05.2022 19:03:09</t>
  </si>
  <si>
    <t>YEŞİLOVA TR-2 45-78-M01059_49347175_56391286_56391286</t>
  </si>
  <si>
    <t>26.05.2022 20:31:59</t>
  </si>
  <si>
    <t>26.05.2022 21:20:48</t>
  </si>
  <si>
    <t>SELÇUK İM/DM 35-13-A00004_ŞEHİR-1 L03_65986071</t>
  </si>
  <si>
    <t>26.05.2022 12:45:17</t>
  </si>
  <si>
    <t>26.05.2022 12:57:22</t>
  </si>
  <si>
    <t>TR-13 35-31-L00013_47996362_56398013_56398013</t>
  </si>
  <si>
    <t>26.05.2022 09:09:15</t>
  </si>
  <si>
    <t>26.05.2022 18:20:19</t>
  </si>
  <si>
    <t>K-4027 35-01-K04027_B_56358073_56358073</t>
  </si>
  <si>
    <t>26.05.2022 09:19:02</t>
  </si>
  <si>
    <t>26.05.2022 18:07:42</t>
  </si>
  <si>
    <t>OVAKENT İM 35-15-A00003_ÇATAL ARMUT L05_2057398</t>
  </si>
  <si>
    <t>26.05.2022 09:01:10</t>
  </si>
  <si>
    <t>26.05.2022 15:54:48</t>
  </si>
  <si>
    <t>TR-68 35-17-M00068_TR-64 M01_66231673</t>
  </si>
  <si>
    <t>26.05.2022 21:17:29</t>
  </si>
  <si>
    <t>26.05.2022 22:14:25</t>
  </si>
  <si>
    <t>26.05.2022 09:44:45</t>
  </si>
  <si>
    <t>26.05.2022 10:58:44</t>
  </si>
  <si>
    <t>DERBENTALTI TARIMSAL SULAMA TR-1 45-83-M00582_DIREK TIPI TRAFO HUCRESI H01_2101238</t>
  </si>
  <si>
    <t>26.05.2022 19:34:40</t>
  </si>
  <si>
    <t>26.05.2022 21:34:17</t>
  </si>
  <si>
    <t>GÜMÜLDÜR M-2 35-25-M00002_B_56371773_56371773</t>
  </si>
  <si>
    <t>26.05.2022 11:27:12</t>
  </si>
  <si>
    <t>26.05.2022 12:15:33</t>
  </si>
  <si>
    <t>26.05.2022 15:25:06</t>
  </si>
  <si>
    <t>26.05.2022 15:56:18</t>
  </si>
  <si>
    <t>DM-25/14 45-71-M00053_45-71-M00053_72048273</t>
  </si>
  <si>
    <t>26.05.2022 10:30:00</t>
  </si>
  <si>
    <t>26.05.2022 11:57:34</t>
  </si>
  <si>
    <t>ÇAKALTEPE TR-1 35-22-M00183_945379364_945379364</t>
  </si>
  <si>
    <t>26.05.2022 17:43:06</t>
  </si>
  <si>
    <t>26.05.2022 19:25:42</t>
  </si>
  <si>
    <t>KINIK TR-24 35-24-M00024_DIREK TIPI TRAFO HUCRESI H01_2042236</t>
  </si>
  <si>
    <t>26.05.2022 10:10:42</t>
  </si>
  <si>
    <t>26.05.2022 13:38:18</t>
  </si>
  <si>
    <t>DEMİRTAŞ KÖK 35-30-M00149_DELİKTAŞ M05_72078603</t>
  </si>
  <si>
    <t>26.05.2022 07:34:04</t>
  </si>
  <si>
    <t>26.05.2022 08:27:35</t>
  </si>
  <si>
    <t>ÖREN TR-1 KÖK 35-27-L00213_BAĞYURDU L03_72160520</t>
  </si>
  <si>
    <t>26.05.2022 02:07:35</t>
  </si>
  <si>
    <t>26.05.2022 03:35:05</t>
  </si>
  <si>
    <t>K-3708 35-08-K03708_915149250_915149250</t>
  </si>
  <si>
    <t>26.05.2022 20:05:29</t>
  </si>
  <si>
    <t>26.05.2022 22:08:45</t>
  </si>
  <si>
    <t>ÇÖKELEK TR-1 45-78-L00649_49259653_56393503_56393503</t>
  </si>
  <si>
    <t>26.05.2022 23:49:50</t>
  </si>
  <si>
    <t>27.05.2022 01:29:41</t>
  </si>
  <si>
    <t>26.05.2022 17:29:33</t>
  </si>
  <si>
    <t>26.05.2022 18:48:52</t>
  </si>
  <si>
    <t>YENİCEKÖY YEŞİLLER TR-2 45-72-L00178_45-72-L00178_2370046</t>
  </si>
  <si>
    <t>26.05.2022 10:13:56</t>
  </si>
  <si>
    <t>26.05.2022 16:34:44</t>
  </si>
  <si>
    <t>TARIMSAL SULAMA TR-10 45-85-L00054_45-85-L00054_2350001</t>
  </si>
  <si>
    <t>26.05.2022 14:29:30</t>
  </si>
  <si>
    <t>26.05.2022 16:06:43</t>
  </si>
  <si>
    <t>M-2189 KARAAĞAÇ TR-2 35-03-M02189_A_56362746_56362746</t>
  </si>
  <si>
    <t>27.05.2022 14:19:29</t>
  </si>
  <si>
    <t>27.05.2022 19:33:04</t>
  </si>
  <si>
    <t>K-3388 35-04-K03388_H H-4_5901635</t>
  </si>
  <si>
    <t>27.05.2022 03:34:37</t>
  </si>
  <si>
    <t>27.05.2022 04:27:56</t>
  </si>
  <si>
    <t>UĞURLU KÖK 45-86-M00045_HatBaşıAyırıcı_53135437 M04_53135437</t>
  </si>
  <si>
    <t>27.05.2022 17:02:16</t>
  </si>
  <si>
    <t>27.05.2022 17:04:00</t>
  </si>
  <si>
    <t>TR-2/34-A 45-72-L00061_956500062_956500062</t>
  </si>
  <si>
    <t>27.05.2022 15:08:02</t>
  </si>
  <si>
    <t>27.05.2022 19:30:51</t>
  </si>
  <si>
    <t>TEPEKÖY TR-1 45-73-M00785_945665181_945665181</t>
  </si>
  <si>
    <t>27.05.2022 18:51:56</t>
  </si>
  <si>
    <t>27.05.2022 19:47:18</t>
  </si>
  <si>
    <t>OSMANCIK TR-1 35-29-L00514_95001236771_95001236771</t>
  </si>
  <si>
    <t>27.05.2022 17:35:44</t>
  </si>
  <si>
    <t>27.05.2022 22:34:22</t>
  </si>
  <si>
    <t>L-393 YENİ OKUL 35-18-L00393_950464972_950464972</t>
  </si>
  <si>
    <t>27.05.2022 18:24:49</t>
  </si>
  <si>
    <t>27.05.2022 20:47:20</t>
  </si>
  <si>
    <t>27.05.2022 13:09:53</t>
  </si>
  <si>
    <t>27.05.2022 15:23:34</t>
  </si>
  <si>
    <t>KARAAĞAÇLI TR-13 45-71-M01075_KARAAĞAÇLI TR-2 M06_2320971</t>
  </si>
  <si>
    <t>27.05.2022 19:42:40</t>
  </si>
  <si>
    <t>27.05.2022 20:58:17</t>
  </si>
  <si>
    <t>K-3934 35-01-K03934_35-01-K03934_2375941</t>
  </si>
  <si>
    <t>27.05.2022 10:03:38</t>
  </si>
  <si>
    <t>27.05.2022 18:26:12</t>
  </si>
  <si>
    <t>KARAAĞAÇLI TR-1 45-71-M01904_ M03_2334945</t>
  </si>
  <si>
    <t>27.05.2022 21:27:26</t>
  </si>
  <si>
    <t>27.05.2022 23:38:55</t>
  </si>
  <si>
    <t>DM-16/24 45-71-M02400_953200347_953200347</t>
  </si>
  <si>
    <t>27.05.2022 08:15:27</t>
  </si>
  <si>
    <t>27.05.2022 14:50:24</t>
  </si>
  <si>
    <t>TR-337 35-19-L00371_95000478829_95000478829</t>
  </si>
  <si>
    <t>27.05.2022 15:28:17</t>
  </si>
  <si>
    <t>27.05.2022 17:35:21</t>
  </si>
  <si>
    <t>GÜZELKÖY KÖK 45-71-M00123_HAŞİM AKCURA ENH M03_50218012</t>
  </si>
  <si>
    <t>27.05.2022 10:49:23</t>
  </si>
  <si>
    <t>27.05.2022 12:05:00</t>
  </si>
  <si>
    <t>K-1594 35-01-K01594_B_60982823_60982823</t>
  </si>
  <si>
    <t>27.05.2022 09:46:00</t>
  </si>
  <si>
    <t>27.05.2022 18:12:12</t>
  </si>
  <si>
    <t>K-824 35-08-K00824_C_65513757_65513757</t>
  </si>
  <si>
    <t>27.05.2022 11:21:51</t>
  </si>
  <si>
    <t>27.05.2022 21:11:16</t>
  </si>
  <si>
    <t>27.05.2022 09:14:16</t>
  </si>
  <si>
    <t>27.05.2022 17:36:23</t>
  </si>
  <si>
    <t>L-424 AKTAŞ MARKET 35-18-L00424_915016140_915016140</t>
  </si>
  <si>
    <t>27.05.2022 15:10:07</t>
  </si>
  <si>
    <t>27.05.2022 18:06:09</t>
  </si>
  <si>
    <t>HECİZ TR-1 45-82-L00012_45-82-L00012_2370721</t>
  </si>
  <si>
    <t>27.05.2022 12:06:56</t>
  </si>
  <si>
    <t>27.05.2022 14:11:08</t>
  </si>
  <si>
    <t>TR-1/10 45-72-M00010_TR-1/11 M05_85209825</t>
  </si>
  <si>
    <t>27.05.2022 08:26:40</t>
  </si>
  <si>
    <t>27.05.2022 09:12:44</t>
  </si>
  <si>
    <t>VELİLER TR-2 35-15-L01162_ H_82406675</t>
  </si>
  <si>
    <t>27.05.2022 09:28:23</t>
  </si>
  <si>
    <t>27.05.2022 14:41:49</t>
  </si>
  <si>
    <t>L-393 YENİ OKUL 35-18-L00393_950448642_950448642</t>
  </si>
  <si>
    <t>27.05.2022 11:04:02</t>
  </si>
  <si>
    <t>27.05.2022 13:30:53</t>
  </si>
  <si>
    <t>İM-1/TR-7 (MİMOZA) 35-14-M00311_956643213_956643213</t>
  </si>
  <si>
    <t>27.05.2022 13:41:47</t>
  </si>
  <si>
    <t>27.05.2022 17:30:30</t>
  </si>
  <si>
    <t>TR-65 35-30-L00065_TR-67 L01_2123674</t>
  </si>
  <si>
    <t>27.05.2022 14:12:06</t>
  </si>
  <si>
    <t>27.05.2022 15:23:02</t>
  </si>
  <si>
    <t>DERBENT İM-DM 45-83-A00004_MANİSA-2 M12_2097148</t>
  </si>
  <si>
    <t>27.05.2022 19:55:05</t>
  </si>
  <si>
    <t>27.05.2022 20:36:03</t>
  </si>
  <si>
    <t>CAMBAZLI KÖK 45-84-M00005_KARGIN M04_50241540</t>
  </si>
  <si>
    <t>27.05.2022 19:03:39</t>
  </si>
  <si>
    <t>27.05.2022 21:13:00</t>
  </si>
  <si>
    <t>M-2954 35-01-M02954_911948339_911948339</t>
  </si>
  <si>
    <t>27.05.2022 00:00:08</t>
  </si>
  <si>
    <t>27.05.2022 01:43:18</t>
  </si>
  <si>
    <t>27.05.2022 09:13:36</t>
  </si>
  <si>
    <t>27.05.2022 16:49:39</t>
  </si>
  <si>
    <t>FUAR İM 35-01-A00003_FEVZİPAŞA K23_2329049</t>
  </si>
  <si>
    <t>27.05.2022 12:56:30</t>
  </si>
  <si>
    <t>27.05.2022 16:21:16</t>
  </si>
  <si>
    <t>TR-1/76 45-72-M00076_956502122_956502122</t>
  </si>
  <si>
    <t>27.05.2022 19:36:56</t>
  </si>
  <si>
    <t>27.05.2022 20:32:35</t>
  </si>
  <si>
    <t>DM-13/22 (ÇİMENLİ SOKAK) 45-71-M00059_45-71-M00059_2367871</t>
  </si>
  <si>
    <t>27.05.2022 10:00:40</t>
  </si>
  <si>
    <t>27.05.2022 11:56:06</t>
  </si>
  <si>
    <t>M-213(DM-3/11) 35-09-M00213_912525538_912525538</t>
  </si>
  <si>
    <t>27.05.2022 21:53:46</t>
  </si>
  <si>
    <t>27.05.2022 22:21:32</t>
  </si>
  <si>
    <t>K-1594 35-01-K01594_E_56375469_56375469</t>
  </si>
  <si>
    <t>27.05.2022 18:10:18</t>
  </si>
  <si>
    <t>DM-25/18 45-71-M00366_953196095_953196095</t>
  </si>
  <si>
    <t>27.05.2022 17:02:23</t>
  </si>
  <si>
    <t>27.05.2022 19:22:11</t>
  </si>
  <si>
    <t>27.05.2022 09:17:02</t>
  </si>
  <si>
    <t>27.05.2022 17:13:14</t>
  </si>
  <si>
    <t>AĞAÇ İŞLERİ TR-10 35-22-M00110_5844816 TR10/D1_5918322</t>
  </si>
  <si>
    <t>27.05.2022 11:51:44</t>
  </si>
  <si>
    <t>27.05.2022 12:46:01</t>
  </si>
  <si>
    <t>SELENDİ TR-20/A 45-81-M00255_945624727_945624727</t>
  </si>
  <si>
    <t>27.05.2022 17:11:58</t>
  </si>
  <si>
    <t>27.05.2022 19:08:33</t>
  </si>
  <si>
    <t>MENEMEN TR-51 35-28-L00051_35-28-L00051_2348213</t>
  </si>
  <si>
    <t>27.05.2022 09:21:17</t>
  </si>
  <si>
    <t>27.05.2022 13:48:22</t>
  </si>
  <si>
    <t>GÖKÇEN DM 1-1/2 35-29-L00059_950343693_950343693</t>
  </si>
  <si>
    <t>27.05.2022 18:28:23</t>
  </si>
  <si>
    <t>27.05.2022 19:50:29</t>
  </si>
  <si>
    <t>M-36 35-02-M00036_DIREK TIPI TRAFO HUCRESI H01_2059084</t>
  </si>
  <si>
    <t>27.05.2022 13:46:43</t>
  </si>
  <si>
    <t>27.05.2022 15:01:37</t>
  </si>
  <si>
    <t>OKLUİSA KÖK 45-81-M00046_ESKİN GRUP M03_71994400</t>
  </si>
  <si>
    <t>27.05.2022 18:42:36</t>
  </si>
  <si>
    <t>27.05.2022 18:46:00</t>
  </si>
  <si>
    <t>M-1996 35-09-M01996_M-1999 M02_2113405</t>
  </si>
  <si>
    <t>27.05.2022 08:30:53</t>
  </si>
  <si>
    <t>27.05.2022 09:17:32</t>
  </si>
  <si>
    <t>27.05.2022 07:43:07</t>
  </si>
  <si>
    <t>27.05.2022 07:44:56</t>
  </si>
  <si>
    <t>L-228 ILICA GARAJ 35-18-L00228_C c1b_5953965</t>
  </si>
  <si>
    <t>27.05.2022 20:43:58</t>
  </si>
  <si>
    <t>27.05.2022 23:49:56</t>
  </si>
  <si>
    <t>K-4771 35-03-K04771_35-03-K04771_55020038</t>
  </si>
  <si>
    <t>27.05.2022 03:48:05</t>
  </si>
  <si>
    <t>27.05.2022 13:45:33</t>
  </si>
  <si>
    <t>K-1878 35-09-K01878_97771841_97771841</t>
  </si>
  <si>
    <t>27.05.2022 16:23:24</t>
  </si>
  <si>
    <t>27.05.2022 18:38:13</t>
  </si>
  <si>
    <t>K-1725 35-07-K01725_D_56379407_56379407</t>
  </si>
  <si>
    <t>27.05.2022 17:58:50</t>
  </si>
  <si>
    <t>27.05.2022 18:33:13</t>
  </si>
  <si>
    <t>TR-2/3 45-83-L00003_48136734_56384780_56384780</t>
  </si>
  <si>
    <t>27.05.2022 17:44:49</t>
  </si>
  <si>
    <t>27.05.2022 18:54:27</t>
  </si>
  <si>
    <t>SOMA TR-16/8 (DM3/19) LABELLA ÜSTÜ 45-82-M00100_945545821_945545821</t>
  </si>
  <si>
    <t>27.05.2022 09:01:31</t>
  </si>
  <si>
    <t>27.05.2022 09:59:47</t>
  </si>
  <si>
    <t>YOLÜSTÜ İM 35-15-A00002_BİRGİ-2 L11_2316546</t>
  </si>
  <si>
    <t>27.05.2022 10:42:05</t>
  </si>
  <si>
    <t>27.05.2022 18:30:16</t>
  </si>
  <si>
    <t>27.05.2022 01:57:40</t>
  </si>
  <si>
    <t>27.05.2022 03:08:38</t>
  </si>
  <si>
    <t>YENİ LİMAN TR-2 35-21-L00051_35-21-L00051_49790893</t>
  </si>
  <si>
    <t>27.05.2022 13:53:57</t>
  </si>
  <si>
    <t>27.05.2022 14:10:54</t>
  </si>
  <si>
    <t>DM-14/4b 45-71-M00543_B_56398335_56398335</t>
  </si>
  <si>
    <t>27.05.2022 09:48:43</t>
  </si>
  <si>
    <t>27.05.2022 10:56:00</t>
  </si>
  <si>
    <t>İSMAİLLİ KÖK 35-16-M00045_HatBaşıAyırıcı_53140515 M05_53140515</t>
  </si>
  <si>
    <t>27.05.2022 09:29:52</t>
  </si>
  <si>
    <t>27.05.2022 14:13:34</t>
  </si>
  <si>
    <t>DM-1/50 35-29-M00050_950340477_950340477</t>
  </si>
  <si>
    <t>27.05.2022 19:35:36</t>
  </si>
  <si>
    <t>27.05.2022 21:22:07</t>
  </si>
  <si>
    <t>K-1781 35-04-K01781_35-04-K01781_2359442</t>
  </si>
  <si>
    <t>27.05.2022 12:05:49</t>
  </si>
  <si>
    <t>27.05.2022 15:13:26</t>
  </si>
  <si>
    <t>SALİHLERALTI TANSAŞ KÖK 35-30-M00670_GÜLKENT-4 M02_72071618</t>
  </si>
  <si>
    <t>27.05.2022 18:33:30</t>
  </si>
  <si>
    <t>27.05.2022 19:12:57</t>
  </si>
  <si>
    <t>TR-2/69 (15,8) 45-83-L00069_DM-3/15 L04_81566172</t>
  </si>
  <si>
    <t>27.05.2022 10:12:37</t>
  </si>
  <si>
    <t>27.05.2022 17:26:36</t>
  </si>
  <si>
    <t>AKÇAPINAR KÖK 45-83-L00131_AKÇAPINAR L06_72176518</t>
  </si>
  <si>
    <t>27.05.2022 20:40:03</t>
  </si>
  <si>
    <t>27.05.2022 21:38:22</t>
  </si>
  <si>
    <t>M-13 HIDIRLIK 35-14-M00013_956639745_956639745</t>
  </si>
  <si>
    <t>27.05.2022 15:12:06</t>
  </si>
  <si>
    <t>27.05.2022 15:35:55</t>
  </si>
  <si>
    <t>DM-4/TR-3 (TR-37) 35-13-L00037_946423285_946423285</t>
  </si>
  <si>
    <t>27.05.2022 11:42:33</t>
  </si>
  <si>
    <t>27.05.2022 12:58:22</t>
  </si>
  <si>
    <t>TR-1/72 45-72-M00072_956505903_956505903</t>
  </si>
  <si>
    <t>27.05.2022 22:28:56</t>
  </si>
  <si>
    <t>27.05.2022 23:24:27</t>
  </si>
  <si>
    <t>27.05.2022 06:27:36</t>
  </si>
  <si>
    <t>27.05.2022 06:49:16</t>
  </si>
  <si>
    <t>L-270 35-18-L00270_950444767_950444767</t>
  </si>
  <si>
    <t>27.05.2022 15:52:31</t>
  </si>
  <si>
    <t>27.05.2022 17:38:02</t>
  </si>
  <si>
    <t>VİLLAKENT TR-5 35-28-M00382_953372302_953372302</t>
  </si>
  <si>
    <t>27.05.2022 07:47:07</t>
  </si>
  <si>
    <t>27.05.2022 10:59:49</t>
  </si>
  <si>
    <t>FOÇA CEZA İNFAZ KURUMU KÖK 35-23-M00302_OPET ÇIKIŞ M04_67574172</t>
  </si>
  <si>
    <t>27.05.2022 16:13:57</t>
  </si>
  <si>
    <t>27.05.2022 17:30:39</t>
  </si>
  <si>
    <t>SANCAKLI UZUNÇINAR KÖYÜ 45-71-M00566_45-71-M00566_2353872</t>
  </si>
  <si>
    <t>27.05.2022 20:51:45</t>
  </si>
  <si>
    <t>27.05.2022 22:15:57</t>
  </si>
  <si>
    <t>KONURCA HACIUMMETLER TR 45-77-M00109_A_56362102_56362102</t>
  </si>
  <si>
    <t>27.05.2022 15:42:57</t>
  </si>
  <si>
    <t>27.05.2022 18:09:00</t>
  </si>
  <si>
    <t>27.05.2022 09:04:10</t>
  </si>
  <si>
    <t>27.05.2022 17:43:02</t>
  </si>
  <si>
    <t>POYRACIK TR-3 35-24-L00026_TR-4 L01_72093982</t>
  </si>
  <si>
    <t>27.05.2022 19:08:04</t>
  </si>
  <si>
    <t>27.05.2022 19:54:03</t>
  </si>
  <si>
    <t>DEĞİRMENDERE ILDIZLAR YANI TR-3 45-73-M00299_44572399_56394075_56394075</t>
  </si>
  <si>
    <t>27.05.2022 07:27:34</t>
  </si>
  <si>
    <t>27.05.2022 08:28:27</t>
  </si>
  <si>
    <t>K-2629 35-02-K02629_99934537_99934537</t>
  </si>
  <si>
    <t>27.05.2022 10:35:22</t>
  </si>
  <si>
    <t>27.05.2022 13:45:40</t>
  </si>
  <si>
    <t>K-25 35-03-K00025_910722203_910722203</t>
  </si>
  <si>
    <t>27.05.2022 14:24:02</t>
  </si>
  <si>
    <t>27.05.2022 23:39:55</t>
  </si>
  <si>
    <t>TİRE TR-4 35-29-L00004_950336992_950336992</t>
  </si>
  <si>
    <t>27.05.2022 18:11:50</t>
  </si>
  <si>
    <t>27.05.2022 21:59:10</t>
  </si>
  <si>
    <t>27.05.2022 08:14:55</t>
  </si>
  <si>
    <t>27.05.2022 10:26:25</t>
  </si>
  <si>
    <t>27.05.2022 07:00:27</t>
  </si>
  <si>
    <t>27.05.2022 07:02:18</t>
  </si>
  <si>
    <t>L-444 35-18-L00444_966123453_966123453</t>
  </si>
  <si>
    <t>27.05.2022 11:00:34</t>
  </si>
  <si>
    <t>27.05.2022 11:46:29</t>
  </si>
  <si>
    <t>L-23 ESKİ POSTANE ÖNÜ 35-14-L00023_956658601_956658601</t>
  </si>
  <si>
    <t>27.05.2022 15:55:29</t>
  </si>
  <si>
    <t>27.05.2022 16:42:04</t>
  </si>
  <si>
    <t>TR-75 (M-775) 35-30-M00775_955297168_955297168</t>
  </si>
  <si>
    <t>27.05.2022 23:11:20</t>
  </si>
  <si>
    <t>28.05.2022 01:15:22</t>
  </si>
  <si>
    <t>27.05.2022 10:04:25</t>
  </si>
  <si>
    <t>27.05.2022 17:12:28</t>
  </si>
  <si>
    <t>_C_56399266_56399266</t>
  </si>
  <si>
    <t>27.05.2022 09:34:26</t>
  </si>
  <si>
    <t>27.05.2022 16:54:38</t>
  </si>
  <si>
    <t>M-13 HIDIRLIK 35-14-M00013_B B05b_78985258</t>
  </si>
  <si>
    <t>27.05.2022 17:02:53</t>
  </si>
  <si>
    <t>27.05.2022 18:40:34</t>
  </si>
  <si>
    <t>27.05.2022 17:44:17</t>
  </si>
  <si>
    <t>27.05.2022 18:04:07</t>
  </si>
  <si>
    <t>K-4770 35-02-K04770__72410777_72410777</t>
  </si>
  <si>
    <t>27.05.2022 18:21:27</t>
  </si>
  <si>
    <t>27.05.2022 19:55:51</t>
  </si>
  <si>
    <t>_HatBaşıAyırıcı_75209731 _75209731</t>
  </si>
  <si>
    <t>27.05.2022 21:08:30</t>
  </si>
  <si>
    <t>27.05.2022 23:21:16</t>
  </si>
  <si>
    <t>27.05.2022 10:25:42</t>
  </si>
  <si>
    <t>27.05.2022 11:27:51</t>
  </si>
  <si>
    <t>ÇAMLIK KÖYÜ TR-1 35-32-L00066_C_56357553_56357553</t>
  </si>
  <si>
    <t>27.05.2022 16:32:14</t>
  </si>
  <si>
    <t>27.05.2022 17:08:43</t>
  </si>
  <si>
    <t>K-4730 35-08-K04730_35-08-K04730_72159269</t>
  </si>
  <si>
    <t>27.05.2022 09:00:00</t>
  </si>
  <si>
    <t>27.05.2022 10:03:08</t>
  </si>
  <si>
    <t>HALKEĞİTİMCİLER-2 35-30-M00348_42903399_60985263_60985263</t>
  </si>
  <si>
    <t>27.05.2022 19:13:19</t>
  </si>
  <si>
    <t>27.05.2022 19:53:53</t>
  </si>
  <si>
    <t>TR-33 45-78-L00033_DAĞITIM TRAFOSU TR-33 L01_61214093</t>
  </si>
  <si>
    <t>27.05.2022 13:06:19</t>
  </si>
  <si>
    <t>27.05.2022 15:06:27</t>
  </si>
  <si>
    <t>MESCİTLİ S. KASAP GRB. TR-5 35-15-L01011_A_56406828_56406828</t>
  </si>
  <si>
    <t>27.05.2022 11:26:52</t>
  </si>
  <si>
    <t>27.05.2022 16:58:31</t>
  </si>
  <si>
    <t>ÇAYBAŞI DM-1/TR-9 35-26-L00211_956603253_956603253</t>
  </si>
  <si>
    <t>27.05.2022 20:18:33</t>
  </si>
  <si>
    <t>27.05.2022 22:34:57</t>
  </si>
  <si>
    <t>27.05.2022 06:44:19</t>
  </si>
  <si>
    <t>27.05.2022 08:31:34</t>
  </si>
  <si>
    <t>TURGUTALP KÖK 45-71-M00260_TURGUTALP M02_72233761</t>
  </si>
  <si>
    <t>27.05.2022 08:58:53</t>
  </si>
  <si>
    <t>27.05.2022 17:08:04</t>
  </si>
  <si>
    <t>TR-318 ZEYTİNALANI 35-19-L00366_A_72050232_72050232</t>
  </si>
  <si>
    <t>27.05.2022 11:21:18</t>
  </si>
  <si>
    <t>27.05.2022 13:33:09</t>
  </si>
  <si>
    <t>SELENDİ TR-20/A 45-81-M00255_945633521_945633521</t>
  </si>
  <si>
    <t>27.05.2022 18:45:22</t>
  </si>
  <si>
    <t>27.05.2022 19:51:08</t>
  </si>
  <si>
    <t>AHMETLİ TR-5 45-84-L00005_955178622_955178622</t>
  </si>
  <si>
    <t>27.05.2022 14:53:37</t>
  </si>
  <si>
    <t>27.05.2022 16:02:08</t>
  </si>
  <si>
    <t>ZEKİ ÖZÇAM VE ARK. TR 35-24-M00068_35-24-M00068_2362588</t>
  </si>
  <si>
    <t>27.05.2022 16:01:54</t>
  </si>
  <si>
    <t>27.05.2022 20:49:15</t>
  </si>
  <si>
    <t>GÜNDÜZ OKAN SULAMA GRUBU 35-29-M00177_A_56360445_56360445</t>
  </si>
  <si>
    <t>27.05.2022 09:42:50</t>
  </si>
  <si>
    <t>27.05.2022 18:49:13</t>
  </si>
  <si>
    <t>CENKYERİ TR-4 45-82-M00252_945535013_945535013</t>
  </si>
  <si>
    <t>27.05.2022 12:59:27</t>
  </si>
  <si>
    <t>27.05.2022 15:46:34</t>
  </si>
  <si>
    <t>YENİ ŞAKRAN TR-4 35-17-M00204_950308414_950308414</t>
  </si>
  <si>
    <t>27.05.2022 17:39:33</t>
  </si>
  <si>
    <t>27.05.2022 18:18:28</t>
  </si>
  <si>
    <t>27.05.2022 15:20:52</t>
  </si>
  <si>
    <t>27.05.2022 16:36:57</t>
  </si>
  <si>
    <t>SÜTÇÜLER TR-7 35-27-M00919_E_56401709_56401709</t>
  </si>
  <si>
    <t>27.05.2022 09:48:01</t>
  </si>
  <si>
    <t>27.05.2022 14:21:26</t>
  </si>
  <si>
    <t>HALİLBEYLİ TR-1 KÖK 35-27-M01057_BAĞYURDU İSKİMAETİ HALİLBEYLİ TR-2/TR-3 M03_61283943</t>
  </si>
  <si>
    <t>27.05.2022 21:26:47</t>
  </si>
  <si>
    <t>27.05.2022 21:56:41</t>
  </si>
  <si>
    <t>DM-25/2 45-71-M00056__73544159_73544159</t>
  </si>
  <si>
    <t>27.05.2022 18:06:44</t>
  </si>
  <si>
    <t>27.05.2022 19:06:47</t>
  </si>
  <si>
    <t>BOZDAĞ TR-11 35-15-L00298_A_65513064_65513064</t>
  </si>
  <si>
    <t>27.05.2022 16:37:59</t>
  </si>
  <si>
    <t>27.05.2022 18:37:48</t>
  </si>
  <si>
    <t>DURASILLI TARIMSAL SULAMA-12 TR 45-78-M00996_45-78-M00996_2353232</t>
  </si>
  <si>
    <t>27.05.2022 19:24:02</t>
  </si>
  <si>
    <t>27.05.2022 22:05:02</t>
  </si>
  <si>
    <t>ÜÇPINAR TR-5 45-71-M01536_45-71-M01536_2366428</t>
  </si>
  <si>
    <t>27.05.2022 09:00:41</t>
  </si>
  <si>
    <t>27.05.2022 10:03:52</t>
  </si>
  <si>
    <t>CANADA TURİZM ÖZEL TR 35-27-M00136Ö_DIREK TIPI TRAFO HUCRESI H01_2054278</t>
  </si>
  <si>
    <t>27.05.2022 09:46:34</t>
  </si>
  <si>
    <t>27.05.2022 17:57:35</t>
  </si>
  <si>
    <t>YENİKÖY YÖRÜKLER MAH. TR-5 35-15-L00505__83007479_83007479</t>
  </si>
  <si>
    <t>27.05.2022 10:07:31</t>
  </si>
  <si>
    <t>27.05.2022 11:33:07</t>
  </si>
  <si>
    <t>İM-1/TR-7 (MİMOZA) 35-14-M00311_956643445_956643445</t>
  </si>
  <si>
    <t>27.05.2022 11:11:14</t>
  </si>
  <si>
    <t>27.05.2022 13:21:04</t>
  </si>
  <si>
    <t>BALABANLI KÖYÜ HÜSEYİN DEMİREL SULAMA GRB TR-8 35-15-M00317_D_79938164_79938164</t>
  </si>
  <si>
    <t>27.05.2022 05:59:50</t>
  </si>
  <si>
    <t>27.05.2022 07:47:24</t>
  </si>
  <si>
    <t>KAREL KÖK 35-18-L00528_ L03_72061187</t>
  </si>
  <si>
    <t>27.05.2022 10:05:40</t>
  </si>
  <si>
    <t>27.05.2022 11:32:39</t>
  </si>
  <si>
    <t>L-110 OVACIK 35-18-L00110_95001211786_95001211786</t>
  </si>
  <si>
    <t>27.05.2022 17:12:07</t>
  </si>
  <si>
    <t>27.05.2022 20:40:16</t>
  </si>
  <si>
    <t>HARMANDALI DM-3 (M-211) 35-09-M00211_M-2781 M03_45384026</t>
  </si>
  <si>
    <t>27.05.2022 06:29:52</t>
  </si>
  <si>
    <t>27.05.2022 06:39:45</t>
  </si>
  <si>
    <t>ALİ KURT GRUBU 35-26-L00121_6842403_56358478_56358478</t>
  </si>
  <si>
    <t>27.05.2022 14:40:40</t>
  </si>
  <si>
    <t>27.05.2022 15:19:45</t>
  </si>
  <si>
    <t>BERGAMA İM-2 35-16-A00002_TR-107 M09_2055201</t>
  </si>
  <si>
    <t>27.05.2022 14:20:24</t>
  </si>
  <si>
    <t>27.05.2022 14:30:54</t>
  </si>
  <si>
    <t>MURADİYE TR-10 45-71-M02143_953243063_953243063</t>
  </si>
  <si>
    <t>27.05.2022 15:43:24</t>
  </si>
  <si>
    <t>27.05.2022 19:07:15</t>
  </si>
  <si>
    <t>EVCİLER TR-1 45-77-L00268_B_56402969_56402969</t>
  </si>
  <si>
    <t>27.05.2022 19:41:17</t>
  </si>
  <si>
    <t>27.05.2022 21:14:20</t>
  </si>
  <si>
    <t>NİLSAN KÖK 35-26-M00725_HASUN SULAMA M06_65911192</t>
  </si>
  <si>
    <t>27.05.2022 17:52:29</t>
  </si>
  <si>
    <t>27.05.2022 18:55:02</t>
  </si>
  <si>
    <t>K-1433 35-04-K01433_99037690_99037690</t>
  </si>
  <si>
    <t>27.05.2022 00:00:23</t>
  </si>
  <si>
    <t>27.05.2022 01:07:30</t>
  </si>
  <si>
    <t>M-1106 35-01-M01106_E_56355137_56355137</t>
  </si>
  <si>
    <t>27.05.2022 10:02:00</t>
  </si>
  <si>
    <t>27.05.2022 17:54:00</t>
  </si>
  <si>
    <t>MENEMEN TR-52 35-28-L00052_DONANIMLI YEDEK L03_66732103</t>
  </si>
  <si>
    <t>27.05.2022 07:20:01</t>
  </si>
  <si>
    <t>27.05.2022 08:10:02</t>
  </si>
  <si>
    <t>ERZE AMBALAJ KÖK 35-27-M00086_TR-32(DM03-TR-01) M04_72177640</t>
  </si>
  <si>
    <t>27.05.2022 16:43:02</t>
  </si>
  <si>
    <t>27.05.2022 18:07:46</t>
  </si>
  <si>
    <t>OVACIK TR-2 35-15-L00286_D_56370040_56370040</t>
  </si>
  <si>
    <t>27.05.2022 14:32:16</t>
  </si>
  <si>
    <t>27.05.2022 16:03:32</t>
  </si>
  <si>
    <t>GÖKÇEYURT TR-1 35-16-M00065_47596973_56353319_56353319</t>
  </si>
  <si>
    <t>27.05.2022 21:42:18</t>
  </si>
  <si>
    <t>27.05.2022 22:40:08</t>
  </si>
  <si>
    <t>YAŞAR ÖTNÜ DM 35-26-M01243_35-26-M01243_2359941</t>
  </si>
  <si>
    <t>27.05.2022 16:35:27</t>
  </si>
  <si>
    <t>27.05.2022 17:52:12</t>
  </si>
  <si>
    <t>KARAPINAR İM 45-78-A00002_ÇAVLU M06_66243741</t>
  </si>
  <si>
    <t>27.05.2022 09:18:18</t>
  </si>
  <si>
    <t>27.05.2022 17:20:37</t>
  </si>
  <si>
    <t>ÇORAKLAR TR 35-17-M00442_10979556_56357074_56357074</t>
  </si>
  <si>
    <t>27.05.2022 23:57:04</t>
  </si>
  <si>
    <t>28.05.2022 00:33:15</t>
  </si>
  <si>
    <t>BEREKETLİ TR-2 YEĞENLER 45-79-M00322_B_56386813_56386813</t>
  </si>
  <si>
    <t>27.05.2022 08:57:53</t>
  </si>
  <si>
    <t>27.05.2022 10:27:30</t>
  </si>
  <si>
    <t>BOZDAĞ TR-14 35-15-L00306_950406863_950406863</t>
  </si>
  <si>
    <t>27.05.2022 16:02:07</t>
  </si>
  <si>
    <t>27.05.2022 20:02:22</t>
  </si>
  <si>
    <t>M-1989 35-09-M01989_M-2024 M01_54996202</t>
  </si>
  <si>
    <t>27.05.2022 09:13:46</t>
  </si>
  <si>
    <t>27.05.2022 09:51:48</t>
  </si>
  <si>
    <t>K-1037 35-01-K01037_K-218 K01_42464128</t>
  </si>
  <si>
    <t>27.05.2022 20:19:08</t>
  </si>
  <si>
    <t>27.05.2022 21:12:42</t>
  </si>
  <si>
    <t>K-1594 35-01-K01594_A_56368022_56368022</t>
  </si>
  <si>
    <t>27.05.2022 09:42:30</t>
  </si>
  <si>
    <t>K-2438 35-01-K02438_910901969_910901969</t>
  </si>
  <si>
    <t>27.05.2022 10:58:02</t>
  </si>
  <si>
    <t>27.05.2022 14:05:56</t>
  </si>
  <si>
    <t>M-1555 35-08-M01555_M-2905 M01_41976242</t>
  </si>
  <si>
    <t>27.05.2022 13:52:17</t>
  </si>
  <si>
    <t>27.05.2022 15:00:05</t>
  </si>
  <si>
    <t>BEKİRLER TR-1 45-72-L00357_DIREK TIPI TRAFO HUCRESI H01_2109533</t>
  </si>
  <si>
    <t>27.05.2022 13:42:09</t>
  </si>
  <si>
    <t>27.05.2022 14:50:05</t>
  </si>
  <si>
    <t>MAHMUT ESKİYÖRÜK SULAMA GRUBU 35-29-M00363_DIREK TIPI TRAFO HUCRESI H01_2101789</t>
  </si>
  <si>
    <t>27.05.2022 08:23:00</t>
  </si>
  <si>
    <t>27.05.2022 13:39:43</t>
  </si>
  <si>
    <t>L-105 35-18-L00105_OVACIK KÖYÜ VE VERİCİLER L02_2324754</t>
  </si>
  <si>
    <t>27.05.2022 06:13:11</t>
  </si>
  <si>
    <t>27.05.2022 07:53:30</t>
  </si>
  <si>
    <t>PAŞAKÖY TR-3 45-80-M00058_956536869_956536869</t>
  </si>
  <si>
    <t>27.05.2022 10:03:21</t>
  </si>
  <si>
    <t>27.05.2022 11:51:46</t>
  </si>
  <si>
    <t>K-3994 35-03-K03994_950132449_950132449</t>
  </si>
  <si>
    <t>27.05.2022 15:22:02</t>
  </si>
  <si>
    <t>27.05.2022 21:16:54</t>
  </si>
  <si>
    <t>TR-318 ZEYTİNALANI 35-19-L00366_956670579_956670579</t>
  </si>
  <si>
    <t>27.05.2022 13:12:00</t>
  </si>
  <si>
    <t>27.05.2022 18:01:27</t>
  </si>
  <si>
    <t>BAĞLICA TR-3 45-79-M00288_945566644_945566644</t>
  </si>
  <si>
    <t>27.05.2022 13:57:08</t>
  </si>
  <si>
    <t>27.05.2022 15:25:14</t>
  </si>
  <si>
    <t>DEREKÖY TR-33 35-22-M00867_955292495_955292495</t>
  </si>
  <si>
    <t>27.05.2022 14:36:35</t>
  </si>
  <si>
    <t>27.05.2022 19:04:21</t>
  </si>
  <si>
    <t>M-3062 (YATIRIM REZERVE) 35-09-M03062_913396591_913396591</t>
  </si>
  <si>
    <t>27.05.2022 13:19:17</t>
  </si>
  <si>
    <t>27.05.2022 17:27:08</t>
  </si>
  <si>
    <t>27.05.2022 09:20:37</t>
  </si>
  <si>
    <t>27.05.2022 17:17:59</t>
  </si>
  <si>
    <t>OVACIK TR-2 35-15-L00286_950402201_950402201</t>
  </si>
  <si>
    <t>27.05.2022 17:19:37</t>
  </si>
  <si>
    <t>27.05.2022 23:23:19</t>
  </si>
  <si>
    <t>K-364 35-04-K00364_E_56370854_56370854</t>
  </si>
  <si>
    <t>27.05.2022 18:45:53</t>
  </si>
  <si>
    <t>27.05.2022 19:33:36</t>
  </si>
  <si>
    <t>27.05.2022 18:35:41</t>
  </si>
  <si>
    <t>27.05.2022 19:36:52</t>
  </si>
  <si>
    <t>KARAKOVA TR-4 35-15-L01080_950405197_950405197</t>
  </si>
  <si>
    <t>27.05.2022 11:12:38</t>
  </si>
  <si>
    <t>27.05.2022 18:56:23</t>
  </si>
  <si>
    <t>URGANLI YENİKÖY TR-2 45-83-L00446_45-83-L00446_2358036</t>
  </si>
  <si>
    <t>27.05.2022 09:07:50</t>
  </si>
  <si>
    <t>27.05.2022 17:00:34</t>
  </si>
  <si>
    <t>MURADİYE DM-4 45-71-M00190_953207537_953207537</t>
  </si>
  <si>
    <t>27.05.2022 20:58:28</t>
  </si>
  <si>
    <t>28.05.2022 01:56:48</t>
  </si>
  <si>
    <t>DİNGİLLER ÇAYBAŞI TR-1 45-72-L00170_B_56394353_56394353</t>
  </si>
  <si>
    <t>27.05.2022 08:45:55</t>
  </si>
  <si>
    <t>27.05.2022 11:49:43</t>
  </si>
  <si>
    <t>TR-2/78 45-83-L00078_TR-2/78-1 L07_61345067</t>
  </si>
  <si>
    <t>27.05.2022 15:54:00</t>
  </si>
  <si>
    <t>27.05.2022 16:29:33</t>
  </si>
  <si>
    <t>KAPANCI KÖK 45-78-L00229_HatBaşıAyırıcı_53140022 L03_53140022</t>
  </si>
  <si>
    <t>27.05.2022 09:43:30</t>
  </si>
  <si>
    <t>27.05.2022 11:33:02</t>
  </si>
  <si>
    <t>K-4186 35-03-K04186_35-03-K04186_41947159</t>
  </si>
  <si>
    <t>27.05.2022 12:41:06</t>
  </si>
  <si>
    <t>27.05.2022 15:15:47</t>
  </si>
  <si>
    <t>SARIKAYA KÖK 35-31-L00284_İĞDELİ L01_2337273</t>
  </si>
  <si>
    <t>27.05.2022 10:08:34</t>
  </si>
  <si>
    <t>27.05.2022 19:40:14</t>
  </si>
  <si>
    <t>GÖKÇEN DM 35-29-M00123_ASMALIK M12_2328948</t>
  </si>
  <si>
    <t>27.05.2022 09:20:28</t>
  </si>
  <si>
    <t>27.05.2022 15:07:54</t>
  </si>
  <si>
    <t>L-243 35-18-L00243_950445803_950445803</t>
  </si>
  <si>
    <t>27.05.2022 18:41:35</t>
  </si>
  <si>
    <t>27.05.2022 21:57:57</t>
  </si>
  <si>
    <t>BAYIRLI TR-7 35-15-L01008_35-15-L01008_2371642</t>
  </si>
  <si>
    <t>27.05.2022 08:35:50</t>
  </si>
  <si>
    <t>27.05.2022 09:10:39</t>
  </si>
  <si>
    <t>KARAPINAR İM 45-78-A00002_HatBaşıAyırıcı_53139564 M05_53139564</t>
  </si>
  <si>
    <t>27.05.2022 15:45:11</t>
  </si>
  <si>
    <t>27.05.2022 17:02:50</t>
  </si>
  <si>
    <t>27.05.2022 20:44:25</t>
  </si>
  <si>
    <t>27.05.2022 22:33:40</t>
  </si>
  <si>
    <t>K-2417 35-01-K02417_B_56376902_56376902</t>
  </si>
  <si>
    <t>27.05.2022 12:02:06</t>
  </si>
  <si>
    <t>27.05.2022 12:47:58</t>
  </si>
  <si>
    <t>TR-1/91 45-72-M00091_B_56390617_56390617</t>
  </si>
  <si>
    <t>27.05.2022 16:26:10</t>
  </si>
  <si>
    <t>27.05.2022 18:56:11</t>
  </si>
  <si>
    <t>K-1051 35-04-K01051_912516985_912516985</t>
  </si>
  <si>
    <t>27.05.2022 16:53:04</t>
  </si>
  <si>
    <t>27.05.2022 18:13:21</t>
  </si>
  <si>
    <t>MENEMEN İM 35-28-A00001_KESİKKÖY-2 M02_2054311</t>
  </si>
  <si>
    <t>27.05.2022 06:30:00</t>
  </si>
  <si>
    <t>27.05.2022 07:03:00</t>
  </si>
  <si>
    <t>K-3388 35-04-K03388__79725833_79725833</t>
  </si>
  <si>
    <t>27.05.2022 05:57:55</t>
  </si>
  <si>
    <t>27.05.2022 12:43:08</t>
  </si>
  <si>
    <t>ATALAN KÖK 35-26-L00247_GÖLLÜCE L06_72823413</t>
  </si>
  <si>
    <t>27.05.2022 18:14:06</t>
  </si>
  <si>
    <t>27.05.2022 18:48:51</t>
  </si>
  <si>
    <t>TR-2/78 45-83-L00078_TR-2/75 L04_61345004</t>
  </si>
  <si>
    <t>27.05.2022 15:20:30</t>
  </si>
  <si>
    <t>PİRENTEPE TR-1 35-22-M00270_955285194_955285194</t>
  </si>
  <si>
    <t>27.05.2022 19:27:12</t>
  </si>
  <si>
    <t>27.05.2022 20:31:01</t>
  </si>
  <si>
    <t>GERELİ KÖYÜ KAVAKKUYU TR-6 35-15-M00223_C_56362009_56362009</t>
  </si>
  <si>
    <t>27.05.2022 06:55:21</t>
  </si>
  <si>
    <t>27.05.2022 14:00:29</t>
  </si>
  <si>
    <t>DM-09/12 (KÖMÜRCÜLER SİTESİ) 45-71-M00378_45-71-M00378_66152507</t>
  </si>
  <si>
    <t>27.05.2022 08:59:10</t>
  </si>
  <si>
    <t>27.05.2022 11:41:34</t>
  </si>
  <si>
    <t>L-400 35-18-L00400_950459371_950459371</t>
  </si>
  <si>
    <t>27.05.2022 09:12:23</t>
  </si>
  <si>
    <t>27.05.2022 12:25:25</t>
  </si>
  <si>
    <t>KARGINIŞIKLAR TR-1 45-74-M00125_D_56380013_56380013</t>
  </si>
  <si>
    <t>27.05.2022 09:26:36</t>
  </si>
  <si>
    <t>27.05.2022 11:14:31</t>
  </si>
  <si>
    <t>DM-16/22 45-71-M02398_953200109_953200109</t>
  </si>
  <si>
    <t>27.05.2022 20:12:37</t>
  </si>
  <si>
    <t>27.05.2022 21:38:44</t>
  </si>
  <si>
    <t>ÖRNEKKÖY TR-1 35-27-L00128_35-27-L00128_72169418</t>
  </si>
  <si>
    <t>27.05.2022 18:25:30</t>
  </si>
  <si>
    <t>27.05.2022 19:56:56</t>
  </si>
  <si>
    <t>L-290 35-18-L00290_950456657_950456657</t>
  </si>
  <si>
    <t>27.05.2022 09:59:32</t>
  </si>
  <si>
    <t>27.05.2022 11:34:57</t>
  </si>
  <si>
    <t>ZEYTİNALAN İM 35-19-A00002_HatBaşıAyırıcı_53134102 M11_53134102</t>
  </si>
  <si>
    <t>27.05.2022 14:16:15</t>
  </si>
  <si>
    <t>27.05.2022 17:05:21</t>
  </si>
  <si>
    <t>KARAPINAR İM 45-78-A00002_HatBaşıAyırıcı_53139563 M05_53139563</t>
  </si>
  <si>
    <t>27.05.2022 17:31:15</t>
  </si>
  <si>
    <t>27.05.2022 18:54:19</t>
  </si>
  <si>
    <t>27.05.2022 18:05:03</t>
  </si>
  <si>
    <t>27.05.2022 19:12:08</t>
  </si>
  <si>
    <t>27.05.2022 09:10:23</t>
  </si>
  <si>
    <t>27.05.2022 10:47:10</t>
  </si>
  <si>
    <t>K-824 35-08-K00824_35-08-K00824_42446735</t>
  </si>
  <si>
    <t>27.05.2022 17:53:56</t>
  </si>
  <si>
    <t>27.05.2022 21:29:18</t>
  </si>
  <si>
    <t>K-1168 35-01-K01168_K-1267 / K-663 K03_2119990</t>
  </si>
  <si>
    <t>27.05.2022 21:38:00</t>
  </si>
  <si>
    <t>27.05.2022 22:19:30</t>
  </si>
  <si>
    <t>27.05.2022 10:30:17</t>
  </si>
  <si>
    <t>27.05.2022 15:05:11</t>
  </si>
  <si>
    <t>ALİAĞA GIS TM 35-17-A00014_HatBaşıAyırıcı_73922093 M020_73922093</t>
  </si>
  <si>
    <t>27.05.2022 16:29:50</t>
  </si>
  <si>
    <t>27.05.2022 17:05:47</t>
  </si>
  <si>
    <t>K-414 35-01-K00414_35-01-K00414_2376286</t>
  </si>
  <si>
    <t>27.05.2022 08:18:51</t>
  </si>
  <si>
    <t>27.05.2022 09:54:34</t>
  </si>
  <si>
    <t>YENİ LİMAN TR-2 35-21-L00051_953357663_953357663</t>
  </si>
  <si>
    <t>27.05.2022 11:58:53</t>
  </si>
  <si>
    <t>27.05.2022 14:21:31</t>
  </si>
  <si>
    <t>L-268 BOZDOĞAN MARKET 35-18-L00268_950452438_950452438</t>
  </si>
  <si>
    <t>27.05.2022 11:00:40</t>
  </si>
  <si>
    <t>27.05.2022 13:02:19</t>
  </si>
  <si>
    <t>DALLIK TR-1 35-29-L00305_95001182136_95001182136</t>
  </si>
  <si>
    <t>27.05.2022 09:37:32</t>
  </si>
  <si>
    <t>27.05.2022 14:10:12</t>
  </si>
  <si>
    <t>L-308 35-18-L00308_950462178_950462178</t>
  </si>
  <si>
    <t>27.05.2022 18:51:59</t>
  </si>
  <si>
    <t>27.05.2022 21:44:42</t>
  </si>
  <si>
    <t>TR-2/3 45-83-L00003_TR-2/4 L01_72148300</t>
  </si>
  <si>
    <t>27.05.2022 06:11:30</t>
  </si>
  <si>
    <t>27.05.2022 06:41:21</t>
  </si>
  <si>
    <t>OĞULDURUK HASYURT TR-1 45-75-M00180_945609994_945609994</t>
  </si>
  <si>
    <t>27.05.2022 20:06:06</t>
  </si>
  <si>
    <t>27.05.2022 21:58:43</t>
  </si>
  <si>
    <t>ÇINARDİBİ TR-1 35-20-M00049_35-20-M00049_61278201</t>
  </si>
  <si>
    <t>27.05.2022 17:47:41</t>
  </si>
  <si>
    <t>27.05.2022 18:11:40</t>
  </si>
  <si>
    <t>GERENKÖY TR-7 35-23-M00153_BC_56356461_56356461</t>
  </si>
  <si>
    <t>27.05.2022 16:36:23</t>
  </si>
  <si>
    <t>27.05.2022 17:10:53</t>
  </si>
  <si>
    <t>ÇIRPI TOPRAK SU TR-4 35-20-L00192_35-20-L00192_2363585</t>
  </si>
  <si>
    <t>27.05.2022 19:41:37</t>
  </si>
  <si>
    <t>27.05.2022 21:13:57</t>
  </si>
  <si>
    <t>BİRGİ TR-19 35-15-L00265_DIREK TIPI TRAFO HUCRESI H01_2046153</t>
  </si>
  <si>
    <t>27.05.2022 10:34:16</t>
  </si>
  <si>
    <t>27.05.2022 18:23:25</t>
  </si>
  <si>
    <t>SÜTÇÜLER TR-7 35-27-M00919_A_56380220_56380220</t>
  </si>
  <si>
    <t>27.05.2022 15:26:26</t>
  </si>
  <si>
    <t>27.05.2022 17:22:48</t>
  </si>
  <si>
    <t>YENİ FOÇA TR-13 35-23-M00013_ASKERİYE M02_2115939</t>
  </si>
  <si>
    <t>27.05.2022 12:24:02</t>
  </si>
  <si>
    <t>27.05.2022 15:02:47</t>
  </si>
  <si>
    <t>27.05.2022 09:49:34</t>
  </si>
  <si>
    <t>27.05.2022 10:41:51</t>
  </si>
  <si>
    <t>27.05.2022 17:14:09</t>
  </si>
  <si>
    <t>27.05.2022 21:37:02</t>
  </si>
  <si>
    <t>K-425 35-04-K00425_K-3110 K01_2038063</t>
  </si>
  <si>
    <t>27.05.2022 10:27:59</t>
  </si>
  <si>
    <t>27.05.2022 17:00:56</t>
  </si>
  <si>
    <t>ÇOBANLAR SUBATAN TR-1 35-15-L00358_35-15-L00358_2365314</t>
  </si>
  <si>
    <t>27.05.2022 09:45:51</t>
  </si>
  <si>
    <t>27.05.2022 17:40:09</t>
  </si>
  <si>
    <t>AKKEÇİLİ TR-452 TARIMSAL SULAMA 45-73-M00917_45-73-M00917_2356062</t>
  </si>
  <si>
    <t>27.05.2022 18:30:47</t>
  </si>
  <si>
    <t>27.05.2022 20:42:37</t>
  </si>
  <si>
    <t>TR-1/103 45-71-M00942_45-71-M00942_66501713</t>
  </si>
  <si>
    <t>27.05.2022 12:08:45</t>
  </si>
  <si>
    <t>27.05.2022 12:50:58</t>
  </si>
  <si>
    <t>M-2728 35-04-M02728_913311778_913311778</t>
  </si>
  <si>
    <t>27.05.2022 11:04:39</t>
  </si>
  <si>
    <t>27.05.2022 14:35:33</t>
  </si>
  <si>
    <t>MENDERES DM-4/TR-1 35-22-M00004_DM-4/TR-12 M14_2330245</t>
  </si>
  <si>
    <t>27.05.2022 08:22:25</t>
  </si>
  <si>
    <t>27.05.2022 08:37:53</t>
  </si>
  <si>
    <t>İBRAHİM SEZEN-2 SULAMA GRUBU 35-29-M00379_950345330_950345330</t>
  </si>
  <si>
    <t>27.05.2022 14:56:25</t>
  </si>
  <si>
    <t>27.05.2022 18:23:17</t>
  </si>
  <si>
    <t>DURASILLI TR-1 KÖK 45-78-M01114_TR-12 M01_2328782</t>
  </si>
  <si>
    <t>27.05.2022 05:57:45</t>
  </si>
  <si>
    <t>27.05.2022 07:40:43</t>
  </si>
  <si>
    <t>K-1683 35-01-K01683_910564106_910564106</t>
  </si>
  <si>
    <t>27.05.2022 22:31:00</t>
  </si>
  <si>
    <t>28.05.2022 00:18:42</t>
  </si>
  <si>
    <t>27.05.2022 15:39:34</t>
  </si>
  <si>
    <t>27.05.2022 17:01:16</t>
  </si>
  <si>
    <t>SÜLEYMANLI TR-10 45-72-L00304_956528311_956528311</t>
  </si>
  <si>
    <t>27.05.2022 10:02:09</t>
  </si>
  <si>
    <t>27.05.2022 12:15:01</t>
  </si>
  <si>
    <t>K-4771 35-03-K04771_A A1_61089118</t>
  </si>
  <si>
    <t>27.05.2022 12:48:40</t>
  </si>
  <si>
    <t>27.05.2022 16:42:30</t>
  </si>
  <si>
    <t>HILAL GIS TM 35-01-A00010_HİLAL-3 K15_2313221</t>
  </si>
  <si>
    <t>27.05.2022 19:52:10</t>
  </si>
  <si>
    <t>27.05.2022 20:28:46</t>
  </si>
  <si>
    <t>ÇAMLICA KÖK 45-81-M00048_ÇERİPAŞA M02_71996143</t>
  </si>
  <si>
    <t>27.05.2022 13:09:33</t>
  </si>
  <si>
    <t>27.05.2022 15:30:33</t>
  </si>
  <si>
    <t>KAVŞAK DM TR-154 35-16-L00154_BENZİNLİK ÇIKIŞI/ETÇİLER L03_66050337</t>
  </si>
  <si>
    <t>27.05.2022 21:52:31</t>
  </si>
  <si>
    <t>27.05.2022 22:19:53</t>
  </si>
  <si>
    <t>L-10 KARADAĞ DM 35-18-L00010_950440008_950440008</t>
  </si>
  <si>
    <t>27.05.2022 14:26:52</t>
  </si>
  <si>
    <t>27.05.2022 16:09:23</t>
  </si>
  <si>
    <t>MUTAFLAR DEĞİRMEN YANI TR-5 35-32-L00056_946412518_946412518</t>
  </si>
  <si>
    <t>27.05.2022 10:42:29</t>
  </si>
  <si>
    <t>27.05.2022 13:14:52</t>
  </si>
  <si>
    <t>K-3168 35-02-K03168_35-02-K03168_2353178</t>
  </si>
  <si>
    <t>27.05.2022 09:15:23</t>
  </si>
  <si>
    <t>27.05.2022 10:03:11</t>
  </si>
  <si>
    <t>M-1010 35-03-M01010_910586474_910586474</t>
  </si>
  <si>
    <t>27.05.2022 09:43:02</t>
  </si>
  <si>
    <t>27.05.2022 19:15:59</t>
  </si>
  <si>
    <t>27.05.2022 12:47:16</t>
  </si>
  <si>
    <t>27.05.2022 13:55:19</t>
  </si>
  <si>
    <t>27.05.2022 16:18:16</t>
  </si>
  <si>
    <t>27.05.2022 16:28:00</t>
  </si>
  <si>
    <t>DİKİLİTAŞ ORTACA MAH. TR-1 45-75-M00315_DIREK TIPI TRAFO HUCRESI H01_2054215</t>
  </si>
  <si>
    <t>27.05.2022 04:34:35</t>
  </si>
  <si>
    <t>27.05.2022 06:24:23</t>
  </si>
  <si>
    <t>SANAYİ SİTESİ TR-1 35-17-M00295_İGSAŞ KÖK M02_66282575</t>
  </si>
  <si>
    <t>27.05.2022 10:19:31</t>
  </si>
  <si>
    <t>27.05.2022 12:23:55</t>
  </si>
  <si>
    <t>K-3730 35-02-K03730_B_56366022_56366022</t>
  </si>
  <si>
    <t>27.05.2022 18:40:48</t>
  </si>
  <si>
    <t>27.05.2022 18:59:30</t>
  </si>
  <si>
    <t>AHMETLİ TR-9 45-84-L00009_955178691_955178691</t>
  </si>
  <si>
    <t>27.05.2022 11:10:18</t>
  </si>
  <si>
    <t>27.05.2022 12:13:35</t>
  </si>
  <si>
    <t>_956599364_956599364</t>
  </si>
  <si>
    <t>27.05.2022 07:40:23</t>
  </si>
  <si>
    <t>27.05.2022 10:53:05</t>
  </si>
  <si>
    <t>TR-51 35-15-M00051_950350601_950350601</t>
  </si>
  <si>
    <t>27.05.2022 15:12:26</t>
  </si>
  <si>
    <t>27.05.2022 20:16:11</t>
  </si>
  <si>
    <t>ÇANDARLI TR-15 (SANAYİ) 35-30-M00015_955320501_955320501</t>
  </si>
  <si>
    <t>27.05.2022 18:30:41</t>
  </si>
  <si>
    <t>27.05.2022 23:02:01</t>
  </si>
  <si>
    <t>SEYİTOBA TR-1 45-80-L00177_45-80-L00177_2362719</t>
  </si>
  <si>
    <t>27.05.2022 14:26:42</t>
  </si>
  <si>
    <t>27.05.2022 15:33:22</t>
  </si>
  <si>
    <t>K-1708 35-01-K01708_911432391_911432391</t>
  </si>
  <si>
    <t>27.05.2022 22:09:47</t>
  </si>
  <si>
    <t>27.05.2022 23:51:21</t>
  </si>
  <si>
    <t>KIRCALAR TR-1 35-24-M00069_A_65550548_65550548</t>
  </si>
  <si>
    <t>27.05.2022 18:00:28</t>
  </si>
  <si>
    <t>27.05.2022 20:21:08</t>
  </si>
  <si>
    <t>K-2485 35-01-K02485_911772810_911772810</t>
  </si>
  <si>
    <t>27.05.2022 00:19:46</t>
  </si>
  <si>
    <t>27.05.2022 01:03:35</t>
  </si>
  <si>
    <t>YAZIBAŞI TOKİ TR-1 35-26-M00767_YAZIBAŞI TOKİ TR-2 M02_65957527</t>
  </si>
  <si>
    <t>27.05.2022 10:02:20</t>
  </si>
  <si>
    <t>27.05.2022 15:27:07</t>
  </si>
  <si>
    <t>27.05.2022 10:40:00</t>
  </si>
  <si>
    <t>27.05.2022 11:03:58</t>
  </si>
  <si>
    <t>KINIK ORGANİZE DM 35-24-M00208_KOCAÖMERLİ KÖYLER M13_83158733</t>
  </si>
  <si>
    <t>28.05.2022 14:57:20</t>
  </si>
  <si>
    <t>28.05.2022 15:12:54</t>
  </si>
  <si>
    <t>28.05.2022 15:27:06</t>
  </si>
  <si>
    <t>28.05.2022 17:14:35</t>
  </si>
  <si>
    <t>28.05.2022 19:48:00</t>
  </si>
  <si>
    <t>28.05.2022 21:16:21</t>
  </si>
  <si>
    <t>AKHİSAR İM 45-72-A00001_CAMÖNÜ L03_2058311</t>
  </si>
  <si>
    <t>28.05.2022 08:54:55</t>
  </si>
  <si>
    <t>28.05.2022 12:47:59</t>
  </si>
  <si>
    <t>PANAZTEPE DM 35-28-M00732_HatBaşıAyırıcı_77856330 M07_77856330</t>
  </si>
  <si>
    <t>28.05.2022 18:44:15</t>
  </si>
  <si>
    <t>28.05.2022 20:22:40</t>
  </si>
  <si>
    <t>DİKİLİ İM 35-30-A00001_ŞEHİR-1 L03_72357041</t>
  </si>
  <si>
    <t>28.05.2022 09:53:31</t>
  </si>
  <si>
    <t>28.05.2022 13:46:23</t>
  </si>
  <si>
    <t>L-36 35-18-L00036_950438733_950438733</t>
  </si>
  <si>
    <t>28.05.2022 18:14:49</t>
  </si>
  <si>
    <t>28.05.2022 19:43:49</t>
  </si>
  <si>
    <t>KUŞÇULAR TR-7 35-19-M00219_DIREK TIPI TRAFO HUCRESI H01_2057922</t>
  </si>
  <si>
    <t>28.05.2022 17:39:46</t>
  </si>
  <si>
    <t>28.05.2022 18:41:40</t>
  </si>
  <si>
    <t>TOKMAKLI KÖK 45-86-M00047_BORLU TR-3 M06_72227763</t>
  </si>
  <si>
    <t>28.05.2022 09:22:00</t>
  </si>
  <si>
    <t>28.05.2022 12:00:26</t>
  </si>
  <si>
    <t>MENEMEN TR-86 35-28-L00086_D_56394482_56394482</t>
  </si>
  <si>
    <t>28.05.2022 09:05:01</t>
  </si>
  <si>
    <t>28.05.2022 16:53:14</t>
  </si>
  <si>
    <t>AKÖREN TR-19 KÖK 45-78-M00974_YENİKENT ÇIKIŞI    KAPASİTÖR M05_66244826</t>
  </si>
  <si>
    <t>28.05.2022 11:54:25</t>
  </si>
  <si>
    <t>28.05.2022 13:32:38</t>
  </si>
  <si>
    <t>ÜÇYOL KÖK 45-82-M00128_KARAÇAM GES M05_2090481</t>
  </si>
  <si>
    <t>28.05.2022 11:19:36</t>
  </si>
  <si>
    <t>28.05.2022 13:56:54</t>
  </si>
  <si>
    <t>SELENDİ TR-4 45-81-M00004_TR-5 M05_2320338</t>
  </si>
  <si>
    <t>28.05.2022 06:10:11</t>
  </si>
  <si>
    <t>28.05.2022 08:33:26</t>
  </si>
  <si>
    <t>_C_56382941_56382941</t>
  </si>
  <si>
    <t>28.05.2022 23:18:20</t>
  </si>
  <si>
    <t>29.05.2022 00:18:31</t>
  </si>
  <si>
    <t>L-284 İMAMOĞLU TRAFO 35-18-L00284_950459249_950459249</t>
  </si>
  <si>
    <t>28.05.2022 17:45:33</t>
  </si>
  <si>
    <t>28.05.2022 18:09:31</t>
  </si>
  <si>
    <t>ARMUTLU TR-21 35-27-M00615_957794066_957794066</t>
  </si>
  <si>
    <t>28.05.2022 15:30:17</t>
  </si>
  <si>
    <t>28.05.2022 17:30:11</t>
  </si>
  <si>
    <t>YENİ ŞAKRAN KÖK 35-17-M00174_YENİ ŞAKRAN M03_66296488</t>
  </si>
  <si>
    <t>28.05.2022 19:45:24</t>
  </si>
  <si>
    <t>28.05.2022 19:50:00</t>
  </si>
  <si>
    <t>M-1106 35-01-M01106_TRF-2 M02_2117850</t>
  </si>
  <si>
    <t>28.05.2022 09:02:00</t>
  </si>
  <si>
    <t>28.05.2022 10:11:12</t>
  </si>
  <si>
    <t>TR-66 45-78-L00066_953260395_953260395</t>
  </si>
  <si>
    <t>28.05.2022 20:24:54</t>
  </si>
  <si>
    <t>28.05.2022 21:41:07</t>
  </si>
  <si>
    <t>K-567 35-02-K00567_35-02-K00567_76583272</t>
  </si>
  <si>
    <t>28.05.2022 18:40:30</t>
  </si>
  <si>
    <t>28.05.2022 20:02:53</t>
  </si>
  <si>
    <t>M-2675 35-01-M02675_910690776_910690776</t>
  </si>
  <si>
    <t>28.05.2022 14:59:24</t>
  </si>
  <si>
    <t>28.05.2022 18:20:09</t>
  </si>
  <si>
    <t>M-1814 KISIK DM-1 35-22-M00095_SULAMA M15_72099859</t>
  </si>
  <si>
    <t>28.05.2022 14:14:18</t>
  </si>
  <si>
    <t>28.05.2022 14:56:06</t>
  </si>
  <si>
    <t>28.05.2022 09:16:22</t>
  </si>
  <si>
    <t>28.05.2022 11:07:03</t>
  </si>
  <si>
    <t>DM-1/TR-19 35-13-M00027_DAĞITIM TRF DM-1/TR-19 M03_66202176</t>
  </si>
  <si>
    <t>28.05.2022 01:33:31</t>
  </si>
  <si>
    <t>28.05.2022 02:57:50</t>
  </si>
  <si>
    <t>28.05.2022 10:21:43</t>
  </si>
  <si>
    <t>28.05.2022 12:33:28</t>
  </si>
  <si>
    <t>OVACIK KÖYÜ DEDEKLER TR-2 35-27-L00269_35-27-L00269_2368754</t>
  </si>
  <si>
    <t>28.05.2022 09:28:40</t>
  </si>
  <si>
    <t>28.05.2022 12:10:22</t>
  </si>
  <si>
    <t>KIRMAHALLE  TR-12 35-28-M00271_A_65513049_65513049</t>
  </si>
  <si>
    <t>28.05.2022 17:59:43</t>
  </si>
  <si>
    <t>28.05.2022 18:42:59</t>
  </si>
  <si>
    <t>28.05.2022 20:54:26</t>
  </si>
  <si>
    <t>28.05.2022 22:13:17</t>
  </si>
  <si>
    <t>MENEMEN TR-71 35-28-L00071_953372939_953372939</t>
  </si>
  <si>
    <t>28.05.2022 15:30:38</t>
  </si>
  <si>
    <t>28.05.2022 20:22:34</t>
  </si>
  <si>
    <t>TAHTALIÇAY KÖK (M-751) 35-22-M00145_M-52 BASIN YAYIN M05_2330031</t>
  </si>
  <si>
    <t>28.05.2022 10:20:25</t>
  </si>
  <si>
    <t>28.05.2022 11:33:15</t>
  </si>
  <si>
    <t>YAGMUR SİTESİ TR 35-30-M00291_955327916_955327916</t>
  </si>
  <si>
    <t>28.05.2022 11:26:22</t>
  </si>
  <si>
    <t>28.05.2022 14:50:02</t>
  </si>
  <si>
    <t>TR-138 35-15-M00138_48891449_56406475_56406475</t>
  </si>
  <si>
    <t>28.05.2022 19:42:45</t>
  </si>
  <si>
    <t>28.05.2022 20:29:00</t>
  </si>
  <si>
    <t>K-4283 GÖRECE 35-22-K04283_955287892_955287892</t>
  </si>
  <si>
    <t>28.05.2022 05:44:32</t>
  </si>
  <si>
    <t>28.05.2022 10:50:47</t>
  </si>
  <si>
    <t>BALABANLI DM 35-15-M00280_B_56398702_56398702</t>
  </si>
  <si>
    <t>28.05.2022 16:37:47</t>
  </si>
  <si>
    <t>28.05.2022 17:18:35</t>
  </si>
  <si>
    <t>M-3095(YATIRIM REZERVE) 35-07-M03095_D_56384977_56384977</t>
  </si>
  <si>
    <t>28.05.2022 10:03:55</t>
  </si>
  <si>
    <t>28.05.2022 11:31:36</t>
  </si>
  <si>
    <t>GÜMÜLDÜR M-33 35-25-M00033_955263959_955263959</t>
  </si>
  <si>
    <t>28.05.2022 21:12:08</t>
  </si>
  <si>
    <t>29.05.2022 02:14:56</t>
  </si>
  <si>
    <t>DM-18/08 45-71-M00257_953216976_953216976</t>
  </si>
  <si>
    <t>28.05.2022 20:24:20</t>
  </si>
  <si>
    <t>28.05.2022 21:33:00</t>
  </si>
  <si>
    <t>YILMAZ İM 45-78-A00003_YILMAZ TR-2 L03_2331487</t>
  </si>
  <si>
    <t>28.05.2022 09:29:12</t>
  </si>
  <si>
    <t>28.05.2022 17:55:00</t>
  </si>
  <si>
    <t>UZUNBURUN TR-1 45-71-M01048_DIREK TIPI TRAFO HUCRESI H01_2082844</t>
  </si>
  <si>
    <t>28.05.2022 16:02:29</t>
  </si>
  <si>
    <t>28.05.2022 19:56:51</t>
  </si>
  <si>
    <t>TR-309 35-19-L00360_956676637_956676637</t>
  </si>
  <si>
    <t>28.05.2022 14:23:49</t>
  </si>
  <si>
    <t>28.05.2022 17:18:48</t>
  </si>
  <si>
    <t>K-1935 35-09-K01935_TRAFO K04_45353658</t>
  </si>
  <si>
    <t>28.05.2022 09:10:48</t>
  </si>
  <si>
    <t>28.05.2022 18:59:51</t>
  </si>
  <si>
    <t>K-3969 35-04-K03969_966564601_966564601</t>
  </si>
  <si>
    <t>28.05.2022 18:18:18</t>
  </si>
  <si>
    <t>28.05.2022 19:33:46</t>
  </si>
  <si>
    <t>M-1431 35-02-M01431_910108536_910108536</t>
  </si>
  <si>
    <t>28.05.2022 08:23:10</t>
  </si>
  <si>
    <t>28.05.2022 14:56:53</t>
  </si>
  <si>
    <t>GELENBE İM 45-76-A00001_SAKARLI M03_2089839</t>
  </si>
  <si>
    <t>28.05.2022 02:11:35</t>
  </si>
  <si>
    <t>28.05.2022 02:30:00</t>
  </si>
  <si>
    <t>DM-8/10 45-71-M00287_AKPINAR MAH. DİREK TİPLERİ M02_2116681</t>
  </si>
  <si>
    <t>28.05.2022 07:32:05</t>
  </si>
  <si>
    <t>28.05.2022 09:02:04</t>
  </si>
  <si>
    <t>GÜNEY DM 45-83-L00130_DAĞMARMARA L07_2303291</t>
  </si>
  <si>
    <t>28.05.2022 11:25:35</t>
  </si>
  <si>
    <t>28.05.2022 11:42:00</t>
  </si>
  <si>
    <t>HACIHALİLLER SULAMA TR-1 45-71-M01801_45-71-M01801_2372216</t>
  </si>
  <si>
    <t>28.05.2022 19:49:15</t>
  </si>
  <si>
    <t>29.05.2022 02:00:37</t>
  </si>
  <si>
    <t>28.05.2022 18:02:30</t>
  </si>
  <si>
    <t>28.05.2022 18:42:45</t>
  </si>
  <si>
    <t>K-893 35-04-K00893_912613808_912613808</t>
  </si>
  <si>
    <t>28.05.2022 13:24:13</t>
  </si>
  <si>
    <t>28.05.2022 14:23:23</t>
  </si>
  <si>
    <t>K-4039 35-03-K04039_961122530_961122530</t>
  </si>
  <si>
    <t>28.05.2022 08:10:06</t>
  </si>
  <si>
    <t>28.05.2022 09:02:47</t>
  </si>
  <si>
    <t>ZEYTİNLİPARK DM (M-400) 35-17-M00400_M-2 M05_66434704</t>
  </si>
  <si>
    <t>28.05.2022 16:58:50</t>
  </si>
  <si>
    <t>28.05.2022 17:21:49</t>
  </si>
  <si>
    <t>L-103 DÜZCE AZMAK 35-14-L00103_7097687_60982516_60982516</t>
  </si>
  <si>
    <t>28.05.2022 11:43:36</t>
  </si>
  <si>
    <t>28.05.2022 13:19:14</t>
  </si>
  <si>
    <t>YILMAZ DM 45-80-M02976_TM GİRİŞ M05_78582778</t>
  </si>
  <si>
    <t>28.05.2022 16:24:54</t>
  </si>
  <si>
    <t>28.05.2022 16:30:24</t>
  </si>
  <si>
    <t>28.05.2022 10:33:44</t>
  </si>
  <si>
    <t>28.05.2022 13:29:04</t>
  </si>
  <si>
    <t>POYRAZDAMLARI TR-11 45-78-M00576_POYRAZDAMLARI TR-12-13-14 M04_2106467</t>
  </si>
  <si>
    <t>28.05.2022 17:23:01</t>
  </si>
  <si>
    <t>28.05.2022 19:10:11</t>
  </si>
  <si>
    <t>TR-13 35-19-L00013_956668125_956668125</t>
  </si>
  <si>
    <t>28.05.2022 10:10:27</t>
  </si>
  <si>
    <t>28.05.2022 11:41:40</t>
  </si>
  <si>
    <t>KINIK TR-26 35-24-L00217_955219485_955219485</t>
  </si>
  <si>
    <t>28.05.2022 15:29:58</t>
  </si>
  <si>
    <t>28.05.2022 17:55:37</t>
  </si>
  <si>
    <t>SELENDİ TR-2 45-81-M00002_945634724_945634724</t>
  </si>
  <si>
    <t>28.05.2022 14:26:54</t>
  </si>
  <si>
    <t>28.05.2022 17:13:18</t>
  </si>
  <si>
    <t>28.05.2022 07:15:56</t>
  </si>
  <si>
    <t>28.05.2022 07:41:31</t>
  </si>
  <si>
    <t>M-2008 35-02-M02008_F _5783802</t>
  </si>
  <si>
    <t>28.05.2022 19:14:34</t>
  </si>
  <si>
    <t>28.05.2022 22:54:39</t>
  </si>
  <si>
    <t>SEYREK TR-7 KÖK 35-28-M00379_HatBaşıAyırıcı_53132275 M04_53132275</t>
  </si>
  <si>
    <t>28.05.2022 06:20:41</t>
  </si>
  <si>
    <t>28.05.2022 07:15:21</t>
  </si>
  <si>
    <t>YENİKÖY YÖRÜKLER MAH. TR-5 35-15-L00505_35-15-L00505_2365938</t>
  </si>
  <si>
    <t>28.05.2022 20:47:34</t>
  </si>
  <si>
    <t>28.05.2022 22:12:07</t>
  </si>
  <si>
    <t>PANCAR TM 35-26-A00003_PANCAR-4 M05_2331033</t>
  </si>
  <si>
    <t>28.05.2022 02:27:23</t>
  </si>
  <si>
    <t>28.05.2022 02:38:31</t>
  </si>
  <si>
    <t>28.05.2022 15:01:05</t>
  </si>
  <si>
    <t>28.05.2022 15:37:08</t>
  </si>
  <si>
    <t>KAPLAN TR-1 35-16-M00118_953323407_953323407</t>
  </si>
  <si>
    <t>28.05.2022 13:47:15</t>
  </si>
  <si>
    <t>28.05.2022 18:44:54</t>
  </si>
  <si>
    <t>28.05.2022 13:10:23</t>
  </si>
  <si>
    <t>28.05.2022 14:52:47</t>
  </si>
  <si>
    <t>ÇEPNİBEKTAŞ TR-1 45-83-L00300_B_56401103_56401103</t>
  </si>
  <si>
    <t>28.05.2022 21:06:38</t>
  </si>
  <si>
    <t>28.05.2022 22:24:46</t>
  </si>
  <si>
    <t>28.05.2022 11:29:50</t>
  </si>
  <si>
    <t>28.05.2022 13:39:00</t>
  </si>
  <si>
    <t>TR-31 DEREKÖY 35-22-M00031_955279646_955279646</t>
  </si>
  <si>
    <t>28.05.2022 18:47:41</t>
  </si>
  <si>
    <t>28.05.2022 20:00:55</t>
  </si>
  <si>
    <t>L-230 (45 KABİN) 35-18-L00230_L-265 L02_76972492</t>
  </si>
  <si>
    <t>28.05.2022 18:05:14</t>
  </si>
  <si>
    <t>28.05.2022 19:03:44</t>
  </si>
  <si>
    <t>HACI HALİLLER DM 45-71-M00065_TURGUTLU-2 M09_72237336</t>
  </si>
  <si>
    <t>28.05.2022 06:35:45</t>
  </si>
  <si>
    <t>28.05.2022 06:39:15</t>
  </si>
  <si>
    <t>DM-3/09 (YAYLA KABİN) 45-71-M00120_DM-3/10  DM-3/11  DM-3/12 M03_72060383</t>
  </si>
  <si>
    <t>28.05.2022 14:56:17</t>
  </si>
  <si>
    <t>28.05.2022 16:30:19</t>
  </si>
  <si>
    <t>28.05.2022 07:45:22</t>
  </si>
  <si>
    <t>28.05.2022 15:16:17</t>
  </si>
  <si>
    <t>OĞLANANASI TR-9 35-22-M00262_DIREK TIPI TRAFO HUCRESI H01_2112509</t>
  </si>
  <si>
    <t>28.05.2022 13:20:45</t>
  </si>
  <si>
    <t>28.05.2022 14:46:07</t>
  </si>
  <si>
    <t>K-2877 35-02-K02877_G G1B_5850491</t>
  </si>
  <si>
    <t>28.05.2022 08:42:11</t>
  </si>
  <si>
    <t>28.05.2022 14:56:11</t>
  </si>
  <si>
    <t>K-1725 35-07-K01725_35-07-K01725_2368405</t>
  </si>
  <si>
    <t>28.05.2022 17:05:12</t>
  </si>
  <si>
    <t>28.05.2022 17:22:48</t>
  </si>
  <si>
    <t>SİNİRLİ TR-2 45-83-M00458_A_56388666_56388666</t>
  </si>
  <si>
    <t>28.05.2022 12:27:08</t>
  </si>
  <si>
    <t>28.05.2022 15:43:31</t>
  </si>
  <si>
    <t>28.05.2022 20:06:27</t>
  </si>
  <si>
    <t>28.05.2022 21:56:57</t>
  </si>
  <si>
    <t>PELİTALAN TR-1 45-71-M01570_A_56385288_56385288</t>
  </si>
  <si>
    <t>28.05.2022 11:52:34</t>
  </si>
  <si>
    <t>28.05.2022 18:01:18</t>
  </si>
  <si>
    <t>28.05.2022 09:19:49</t>
  </si>
  <si>
    <t>28.05.2022 18:35:00</t>
  </si>
  <si>
    <t>GÜZELKÖY KÖK 45-71-M00123_HAŞİM AKCURA ENH M03_50218077</t>
  </si>
  <si>
    <t>28.05.2022 23:08:57</t>
  </si>
  <si>
    <t>29.05.2022 01:31:10</t>
  </si>
  <si>
    <t>KULALAR TR-1 45-74-M00208_DIREK TIPI TRAFO HUCRESI H01_2108116</t>
  </si>
  <si>
    <t>28.05.2022 14:35:11</t>
  </si>
  <si>
    <t>28.05.2022 15:19:15</t>
  </si>
  <si>
    <t>ÇATALOLUK DM 45-74-M00227_GÜVELİ M05_2115043</t>
  </si>
  <si>
    <t>28.05.2022 10:17:25</t>
  </si>
  <si>
    <t>28.05.2022 10:23:32</t>
  </si>
  <si>
    <t>ŞEMİKLER TM 35-04-A00003_ŞEMİKLER-7 K32_2312122</t>
  </si>
  <si>
    <t>28.05.2022 00:36:05</t>
  </si>
  <si>
    <t>28.05.2022 02:14:39</t>
  </si>
  <si>
    <t>ÇALTI KÖY TR-1 35-24-M00075_DIREK TIPI TRAFO HUCRESI H01_2034646</t>
  </si>
  <si>
    <t>28.05.2022 16:05:11</t>
  </si>
  <si>
    <t>K-846 35-04-K00846_98950956_98950956</t>
  </si>
  <si>
    <t>28.05.2022 20:13:08</t>
  </si>
  <si>
    <t>28.05.2022 21:15:46</t>
  </si>
  <si>
    <t>L-47 DENİZKENT SİTESİ 35-14-L00047_956652718_956652718</t>
  </si>
  <si>
    <t>28.05.2022 09:42:16</t>
  </si>
  <si>
    <t>28.05.2022 11:04:14</t>
  </si>
  <si>
    <t>BOZDAĞ TR-4 35-15-L00313_48787593_56369278_56369278</t>
  </si>
  <si>
    <t>28.05.2022 21:27:53</t>
  </si>
  <si>
    <t>29.05.2022 03:16:48</t>
  </si>
  <si>
    <t>KÖREZ TR-1 45-77-L00367__72373186_72373186</t>
  </si>
  <si>
    <t>28.05.2022 13:52:05</t>
  </si>
  <si>
    <t>28.05.2022 14:22:35</t>
  </si>
  <si>
    <t>YAZIBAŞI DM-4 35-26-M00633_ŞEMSİOĞLU M01_66127401</t>
  </si>
  <si>
    <t>28.05.2022 04:59:29</t>
  </si>
  <si>
    <t>28.05.2022 06:17:23</t>
  </si>
  <si>
    <t>28.05.2022 15:30:06</t>
  </si>
  <si>
    <t>28.05.2022 16:22:04</t>
  </si>
  <si>
    <t>ÇAMLIK DM 35-17-M00173_TR-10 M11_66328135</t>
  </si>
  <si>
    <t>28.05.2022 19:44:20</t>
  </si>
  <si>
    <t>28.05.2022 19:48:02</t>
  </si>
  <si>
    <t>AKHİSAR TM 45-72-A00006_GÖRDES M05_2313118</t>
  </si>
  <si>
    <t>28.05.2022 09:37:23</t>
  </si>
  <si>
    <t>28.05.2022 09:42:50</t>
  </si>
  <si>
    <t>DM-3/07 (MAKEDON GÖÇMENLERİ) 45-71-M00062_A dm1/64a1b_45179838</t>
  </si>
  <si>
    <t>28.05.2022 10:31:10</t>
  </si>
  <si>
    <t>28.05.2022 15:09:11</t>
  </si>
  <si>
    <t>ZEYTİNLİPARK DM (M-400) 35-17-M00400_M-91 M03_66434805</t>
  </si>
  <si>
    <t>28.05.2022 17:24:55</t>
  </si>
  <si>
    <t>28.05.2022 17:51:52</t>
  </si>
  <si>
    <t>28.05.2022 16:45:39</t>
  </si>
  <si>
    <t>28.05.2022 20:57:14</t>
  </si>
  <si>
    <t>TR-136 35-15-M00136_A_60985237_60985237</t>
  </si>
  <si>
    <t>28.05.2022 07:49:06</t>
  </si>
  <si>
    <t>28.05.2022 11:43:25</t>
  </si>
  <si>
    <t>TR-138 35-15-M00138_950373585_950373585</t>
  </si>
  <si>
    <t>28.05.2022 18:03:25</t>
  </si>
  <si>
    <t>28.05.2022 20:14:14</t>
  </si>
  <si>
    <t>DURASILLI TARIMSAL SULAMA-15 TR 45-78-M00999_DIREK TIPI TRAFO HUCRESI H01_2111780</t>
  </si>
  <si>
    <t>28.05.2022 11:53:36</t>
  </si>
  <si>
    <t>28.05.2022 13:29:49</t>
  </si>
  <si>
    <t>L-268 BOZDOĞAN MARKET 35-18-L00268_950452752_950452752</t>
  </si>
  <si>
    <t>28.05.2022 12:28:43</t>
  </si>
  <si>
    <t>28.05.2022 13:09:35</t>
  </si>
  <si>
    <t>TR-110 45-78-L00110_B_56388423_56388423</t>
  </si>
  <si>
    <t>28.05.2022 17:01:13</t>
  </si>
  <si>
    <t>28.05.2022 20:15:21</t>
  </si>
  <si>
    <t>TR-13 35-19-L00013_956667447_956667447</t>
  </si>
  <si>
    <t>28.05.2022 01:13:23</t>
  </si>
  <si>
    <t>28.05.2022 02:49:43</t>
  </si>
  <si>
    <t>SOMA TR-3/1 45-82-M00081_C_56388899_56388899</t>
  </si>
  <si>
    <t>28.05.2022 20:10:12</t>
  </si>
  <si>
    <t>28.05.2022 20:52:52</t>
  </si>
  <si>
    <t>AKGEDİK KÖK-3 45-71-M00164_MORSAN M01_55994702</t>
  </si>
  <si>
    <t>28.05.2022 10:09:11</t>
  </si>
  <si>
    <t>28.05.2022 16:52:14</t>
  </si>
  <si>
    <t>KEMER TR-20 35-31-L00529_956596894_956596894</t>
  </si>
  <si>
    <t>28.05.2022 09:29:43</t>
  </si>
  <si>
    <t>28.05.2022 10:47:05</t>
  </si>
  <si>
    <t>TR-51 35-27-M00051_913668150_913668150</t>
  </si>
  <si>
    <t>28.05.2022 17:09:50</t>
  </si>
  <si>
    <t>28.05.2022 19:46:09</t>
  </si>
  <si>
    <t>TEKELİ TR-6 35-22-M00236_35-22-M00236_53096719</t>
  </si>
  <si>
    <t>28.05.2022 09:13:05</t>
  </si>
  <si>
    <t>28.05.2022 17:42:48</t>
  </si>
  <si>
    <t>YEŞİLYAYLA TR-5 45-77-M00138_DIREK TIPI TRAFO HUCRESI H01_2034683</t>
  </si>
  <si>
    <t>28.05.2022 08:15:56</t>
  </si>
  <si>
    <t>28.05.2022 11:36:54</t>
  </si>
  <si>
    <t>M-992 35-03-M00992_B_56380824_56380824</t>
  </si>
  <si>
    <t>28.05.2022 23:18:40</t>
  </si>
  <si>
    <t>29.05.2022 01:36:30</t>
  </si>
  <si>
    <t>28.05.2022 05:38:03</t>
  </si>
  <si>
    <t>28.05.2022 06:07:51</t>
  </si>
  <si>
    <t>M-978 35-03-M00978_910229913_910229913</t>
  </si>
  <si>
    <t>28.05.2022 16:55:27</t>
  </si>
  <si>
    <t>M-2326 35-04-M02326_913798414_913798414</t>
  </si>
  <si>
    <t>28.05.2022 11:00:25</t>
  </si>
  <si>
    <t>28.05.2022 13:43:07</t>
  </si>
  <si>
    <t>ALAAĞAÇ TR-1 45-74-M00277_DIREK TIPI TRAFO HUCRESI H01_2053704</t>
  </si>
  <si>
    <t>28.05.2022 09:25:53</t>
  </si>
  <si>
    <t>28.05.2022 10:55:18</t>
  </si>
  <si>
    <t>SOMA KÖYLER DM-2 45-82-M00125_BERGAMA M02_2035736</t>
  </si>
  <si>
    <t>28.05.2022 10:00:00</t>
  </si>
  <si>
    <t>28.05.2022 10:11:19</t>
  </si>
  <si>
    <t>YILMAZ DM 45-80-M02976_TR-20 M03_78582829</t>
  </si>
  <si>
    <t>28.05.2022 09:03:55</t>
  </si>
  <si>
    <t>28.05.2022 16:22:40</t>
  </si>
  <si>
    <t>AYRANCILAR DM-5 35-26-M00807_DEMİRCİ M03_2125777</t>
  </si>
  <si>
    <t>28.05.2022 19:48:34</t>
  </si>
  <si>
    <t>28.05.2022 19:49:24</t>
  </si>
  <si>
    <t>KELLETEPE KÖK 35-31-L00035_SULUDERE KÖK L05_72230945</t>
  </si>
  <si>
    <t>28.05.2022 15:32:51</t>
  </si>
  <si>
    <t>28.05.2022 17:10:27</t>
  </si>
  <si>
    <t>GÖKÇELER (YAYLACIK MAH.) TR-1 45-71-M00999_45-71-M00999_2357089</t>
  </si>
  <si>
    <t>28.05.2022 14:11:10</t>
  </si>
  <si>
    <t>28.05.2022 17:41:16</t>
  </si>
  <si>
    <t>BERGAMA İM-1 35-16-A00001_ŞEHİR-7 L07_2085178</t>
  </si>
  <si>
    <t>28.05.2022 07:12:55</t>
  </si>
  <si>
    <t>28.05.2022 07:27:11</t>
  </si>
  <si>
    <t>28.05.2022 10:21:00</t>
  </si>
  <si>
    <t>28.05.2022 11:19:12</t>
  </si>
  <si>
    <t>AYRANCILAR DM-5 35-26-M00807_DAĞITIM TRAFO DM-5 M07_2126283</t>
  </si>
  <si>
    <t>28.05.2022 18:55:50</t>
  </si>
  <si>
    <t>28.05.2022 20:00:07</t>
  </si>
  <si>
    <t>BURUNCUK KÖK 35-20-L00273_ZEYTİNOVA DAĞ GRUBU L02_66528753</t>
  </si>
  <si>
    <t>28.05.2022 13:00:00</t>
  </si>
  <si>
    <t>28.05.2022 13:50:14</t>
  </si>
  <si>
    <t>SOMA TR-12/3 45-82-M00086_945540779_945540779</t>
  </si>
  <si>
    <t>28.05.2022 15:41:25</t>
  </si>
  <si>
    <t>28.05.2022 17:01:26</t>
  </si>
  <si>
    <t>ALAŞEHİR TR-87 45-73-M00087_945680321_945680321</t>
  </si>
  <si>
    <t>28.05.2022 16:15:22</t>
  </si>
  <si>
    <t>28.05.2022 17:16:49</t>
  </si>
  <si>
    <t>İLYASLAR KÖK 45-76-M00048_İLYASLAR M02_72213067</t>
  </si>
  <si>
    <t>28.05.2022 09:51:00</t>
  </si>
  <si>
    <t>M-1540 35-01-M01540_35-01-M01540_2366627</t>
  </si>
  <si>
    <t>28.05.2022 19:52:20</t>
  </si>
  <si>
    <t>28.05.2022 20:28:13</t>
  </si>
  <si>
    <t>28.05.2022 09:00:00</t>
  </si>
  <si>
    <t>28.05.2022 18:41:14</t>
  </si>
  <si>
    <t>BEYOBA TR-12 45-72-M00414_TR-6 SAZOBA TOPSU RİNG M04_2102850</t>
  </si>
  <si>
    <t>28.05.2022 18:53:40</t>
  </si>
  <si>
    <t>28.05.2022 18:54:40</t>
  </si>
  <si>
    <t>ÇOBANLAR SUBATAN TR-1 35-15-L00358_DIREK TIPI TRAFO HUCRESI H01_2048568</t>
  </si>
  <si>
    <t>28.05.2022 09:55:06</t>
  </si>
  <si>
    <t>28.05.2022 18:25:04</t>
  </si>
  <si>
    <t>TR-75 45-78-M00075_953260598_953260598</t>
  </si>
  <si>
    <t>28.05.2022 15:01:35</t>
  </si>
  <si>
    <t>28.05.2022 15:36:07</t>
  </si>
  <si>
    <t>DM-1/4 35-18-L00579_950454548_950454548</t>
  </si>
  <si>
    <t>28.05.2022 16:14:09</t>
  </si>
  <si>
    <t>28.05.2022 17:03:25</t>
  </si>
  <si>
    <t>TR-2/121 45-83-M00715_TR-2/122 M02_61195388</t>
  </si>
  <si>
    <t>28.05.2022 11:57:51</t>
  </si>
  <si>
    <t>28.05.2022 15:43:27</t>
  </si>
  <si>
    <t>BELENYAKA TR-3 45-73-M00699_945647534_945647534</t>
  </si>
  <si>
    <t>28.05.2022 20:22:36</t>
  </si>
  <si>
    <t>28.05.2022 21:10:20</t>
  </si>
  <si>
    <t>MENEMEN TR-84 35-28-L00084_35-28-L00084_2377215</t>
  </si>
  <si>
    <t>28.05.2022 09:06:01</t>
  </si>
  <si>
    <t>28.05.2022 16:48:50</t>
  </si>
  <si>
    <t>BULGURCA TR-1 35-22-M00252_955271757_955271757</t>
  </si>
  <si>
    <t>28.05.2022 22:03:31</t>
  </si>
  <si>
    <t>28.05.2022 23:38:29</t>
  </si>
  <si>
    <t>28.05.2022 17:25:00</t>
  </si>
  <si>
    <t>28.05.2022 17:25:54</t>
  </si>
  <si>
    <t>L-238 35-18-L00238_12146294_56370503_56370503</t>
  </si>
  <si>
    <t>28.05.2022 11:18:38</t>
  </si>
  <si>
    <t>28.05.2022 15:22:11</t>
  </si>
  <si>
    <t>KUŞÇULAR DM 35-19-M00461_ALAÇATI-1 ÇIKIŞ M02_46998946</t>
  </si>
  <si>
    <t>28.05.2022 18:20:15</t>
  </si>
  <si>
    <t>28.05.2022 18:51:23</t>
  </si>
  <si>
    <t>K-1867 35-09-K01867_A_56382023_56382023</t>
  </si>
  <si>
    <t>28.05.2022 07:06:55</t>
  </si>
  <si>
    <t>28.05.2022 08:34:33</t>
  </si>
  <si>
    <t>K-1664 35-04-K01664_TRAFO K04_2310803</t>
  </si>
  <si>
    <t>28.05.2022 02:18:39</t>
  </si>
  <si>
    <t>28.05.2022 05:00:15</t>
  </si>
  <si>
    <t>HARMANDALI DM-2 (M-200) 35-09-M00200_M-2166Ö M01_45385845</t>
  </si>
  <si>
    <t>28.05.2022 17:50:51</t>
  </si>
  <si>
    <t>28.05.2022 18:01:21</t>
  </si>
  <si>
    <t>İSMAİL AKSOY SLM GRB TR 35-27-M00703_DIREK TIPI TRAFO HUCRESI H01_2054345</t>
  </si>
  <si>
    <t>28.05.2022 08:15:00</t>
  </si>
  <si>
    <t>28.05.2022 09:45:53</t>
  </si>
  <si>
    <t>KEMALPAŞA TM 35-27-A00002_HatBaşıAyırıcı_66092056 M01_66092056</t>
  </si>
  <si>
    <t>28.05.2022 16:33:50</t>
  </si>
  <si>
    <t>28.05.2022 18:03:16</t>
  </si>
  <si>
    <t>KABAÇINAR TR-1 45-83-L00285_45-83-L00285_2356650</t>
  </si>
  <si>
    <t>28.05.2022 20:52:03</t>
  </si>
  <si>
    <t>28.05.2022 22:50:58</t>
  </si>
  <si>
    <t>K-1620 35-08-K01620_A_56383445_56383445</t>
  </si>
  <si>
    <t>28.05.2022 10:40:57</t>
  </si>
  <si>
    <t>28.05.2022 11:17:00</t>
  </si>
  <si>
    <t>DM-2/13 35-26-M00311_956624267_956624267</t>
  </si>
  <si>
    <t>28.05.2022 16:14:56</t>
  </si>
  <si>
    <t>28.05.2022 17:16:45</t>
  </si>
  <si>
    <t>ÜÇPINAR DM 45-71-M00183_PELİTALAN M03_72249125</t>
  </si>
  <si>
    <t>28.05.2022 06:30:29</t>
  </si>
  <si>
    <t>28.05.2022 06:42:47</t>
  </si>
  <si>
    <t>HAMZABEYLİ TR-2 45-71-M01772_DIREK TIPI TRAFO HUCRESI H01_2080773</t>
  </si>
  <si>
    <t>28.05.2022 10:02:35</t>
  </si>
  <si>
    <t>28.05.2022 16:30:34</t>
  </si>
  <si>
    <t>DM-2/20 35-27-M01092_95002366264_95002366264</t>
  </si>
  <si>
    <t>28.05.2022 12:01:27</t>
  </si>
  <si>
    <t>28.05.2022 15:41:11</t>
  </si>
  <si>
    <t>DM-2/TR-20 35-22-M00853_TR-51 (ALTINTEPE) M01_66057502</t>
  </si>
  <si>
    <t>28.05.2022 14:18:15</t>
  </si>
  <si>
    <t>28.05.2022 15:15:47</t>
  </si>
  <si>
    <t>TR-82 35-19-L00082_6299707_65509101_65509101</t>
  </si>
  <si>
    <t>28.05.2022 22:35:09</t>
  </si>
  <si>
    <t>29.05.2022 00:22:51</t>
  </si>
  <si>
    <t>KAVAKLIDERE TR-19 45-73-M01013_45-73-M01013_2353363</t>
  </si>
  <si>
    <t>28.05.2022 09:09:51</t>
  </si>
  <si>
    <t>28.05.2022 17:13:55</t>
  </si>
  <si>
    <t>YUKARI KIZILCA TR-3 35-27-L00053_DIREK TIPI TRAFO HUCRESI H01_2052050</t>
  </si>
  <si>
    <t>28.05.2022 18:18:16</t>
  </si>
  <si>
    <t>28.05.2022 20:06:08</t>
  </si>
  <si>
    <t>ARPALIK TARIMSAL SULAMA TR-6 45-83-M00344_45-83-M00344_2356839</t>
  </si>
  <si>
    <t>28.05.2022 08:13:05</t>
  </si>
  <si>
    <t>28.05.2022 09:37:56</t>
  </si>
  <si>
    <t>DM-21/08 45-71-M00459_45-71-M00459_72250212</t>
  </si>
  <si>
    <t>28.05.2022 09:32:54</t>
  </si>
  <si>
    <t>28.05.2022 17:40:10</t>
  </si>
  <si>
    <t>28.05.2022 02:45:51</t>
  </si>
  <si>
    <t>28.05.2022 04:18:07</t>
  </si>
  <si>
    <t>BEZİRGANLI ÇAMLIK TR-1 45-78-M00250_49417609_56406180_56406180</t>
  </si>
  <si>
    <t>28.05.2022 21:10:56</t>
  </si>
  <si>
    <t>28.05.2022 22:01:11</t>
  </si>
  <si>
    <t>KEMALPAŞA TM 35-27-A00002_IŞIKLAR-2 M04_2306691</t>
  </si>
  <si>
    <t>28.05.2022 13:14:14</t>
  </si>
  <si>
    <t>28.05.2022 14:27:18</t>
  </si>
  <si>
    <t>GÜLBAHÇE TR-10 35-19-L00249_956689577_956689577</t>
  </si>
  <si>
    <t>28.05.2022 15:16:50</t>
  </si>
  <si>
    <t>28.05.2022 18:09:36</t>
  </si>
  <si>
    <t>M-3033 35-09-M03033_A_56364530_56364530</t>
  </si>
  <si>
    <t>28.05.2022 11:46:10</t>
  </si>
  <si>
    <t>28.05.2022 12:42:18</t>
  </si>
  <si>
    <t>SAKIPAĞA KÖK 35-28-M00605_DSİ-EGELİM (USLU DM) M03_66565821</t>
  </si>
  <si>
    <t>28.05.2022 19:23:42</t>
  </si>
  <si>
    <t>28.05.2022 22:13:37</t>
  </si>
  <si>
    <t>K-1129 35-03-K01129_K-4577 K02_41920423</t>
  </si>
  <si>
    <t>28.05.2022 03:14:13</t>
  </si>
  <si>
    <t>28.05.2022 03:22:00</t>
  </si>
  <si>
    <t>M-1224 35-01-M01224_D_56368623_56368623</t>
  </si>
  <si>
    <t>28.05.2022 10:08:00</t>
  </si>
  <si>
    <t>28.05.2022 11:34:00</t>
  </si>
  <si>
    <t>DUMANLAR KÖK 45-81-M00044_HatBaşıAyırıcı_53134829 M03_53134829</t>
  </si>
  <si>
    <t>28.05.2022 15:11:53</t>
  </si>
  <si>
    <t>28.05.2022 18:35:19</t>
  </si>
  <si>
    <t>MANİSA TM-1 45-71-A00001_TURGUTLU-2 M18_2309133</t>
  </si>
  <si>
    <t>28.05.2022 06:38:30</t>
  </si>
  <si>
    <t>28.05.2022 06:50:34</t>
  </si>
  <si>
    <t>ÜRKMEZ DM-4 (ÜRKMEZ M-21) 35-25-M00155_956636864_956636864</t>
  </si>
  <si>
    <t>28.05.2022 14:41:24</t>
  </si>
  <si>
    <t>28.05.2022 15:48:26</t>
  </si>
  <si>
    <t>AKGEDİK KÖK-1 45-71-M00162_EMLAKDERE M03_56219224</t>
  </si>
  <si>
    <t>28.05.2022 09:10:45</t>
  </si>
  <si>
    <t>28.05.2022 09:53:12</t>
  </si>
  <si>
    <t>MEHMET TÜRK TR 35-27-M00510_35-27-M00510_2367006</t>
  </si>
  <si>
    <t>28.05.2022 18:27:22</t>
  </si>
  <si>
    <t>28.05.2022 20:52:34</t>
  </si>
  <si>
    <t>28.05.2022 20:14:26</t>
  </si>
  <si>
    <t>28.05.2022 20:31:06</t>
  </si>
  <si>
    <t>KARAKOCA TR-1 45-71-M00978_45-71-M00978_2355322</t>
  </si>
  <si>
    <t>28.05.2022 09:11:50</t>
  </si>
  <si>
    <t>28.05.2022 12:26:08</t>
  </si>
  <si>
    <t>TR-66 35-16-L00066_TR-73 L04_71994585</t>
  </si>
  <si>
    <t>28.05.2022 07:37:33</t>
  </si>
  <si>
    <t>28.05.2022 07:46:08</t>
  </si>
  <si>
    <t>VEHBİ KILIÇ VE ARK.TARIMSAL SULAM GRUBU 45-71-M00953_DIREK TIPI TRAFO HUCRESI H01_2077141</t>
  </si>
  <si>
    <t>28.05.2022 20:25:06</t>
  </si>
  <si>
    <t>28.05.2022 23:43:12</t>
  </si>
  <si>
    <t>TİRE İM-DM-1 35-29-A00001_MAHMUTLAR L13_2060147</t>
  </si>
  <si>
    <t>28.05.2022 11:41:03</t>
  </si>
  <si>
    <t>28.05.2022 11:47:06</t>
  </si>
  <si>
    <t>DM-10/TR-27 (M-1879) 35-22-M00148_965812838_965812838</t>
  </si>
  <si>
    <t>28.05.2022 15:16:26</t>
  </si>
  <si>
    <t>28.05.2022 20:05:27</t>
  </si>
  <si>
    <t>PANAZTEPE DM 35-28-M00732_DERSAN-1 ÇIKIŞ M08_2315524</t>
  </si>
  <si>
    <t>28.05.2022 19:43:38</t>
  </si>
  <si>
    <t>28.05.2022 20:30:59</t>
  </si>
  <si>
    <t>ÖDEMİŞ İM 35-15-A00001_DONANIMLI YEDEK L06_83647572</t>
  </si>
  <si>
    <t>28.05.2022 09:01:01</t>
  </si>
  <si>
    <t>28.05.2022 16:05:50</t>
  </si>
  <si>
    <t>28.05.2022 14:10:31</t>
  </si>
  <si>
    <t>28.05.2022 14:23:02</t>
  </si>
  <si>
    <t>OVACIK TR-1 35-19-L00305_956693279_956693279</t>
  </si>
  <si>
    <t>28.05.2022 18:13:38</t>
  </si>
  <si>
    <t>28.05.2022 19:33:20</t>
  </si>
  <si>
    <t>TR-18 (M-718) 35-30-M00718_941899191_941899191</t>
  </si>
  <si>
    <t>28.05.2022 16:13:22</t>
  </si>
  <si>
    <t>28.05.2022 17:57:08</t>
  </si>
  <si>
    <t>AYRANCILAR DM-3 35-26-M00795_PANCAR-3 (AYIRANCILAR-2) M14_2335350</t>
  </si>
  <si>
    <t>28.05.2022 01:35:40</t>
  </si>
  <si>
    <t>28.05.2022 02:13:00</t>
  </si>
  <si>
    <t>YENMİŞ KÖK 35-27-M00366_DSİ M06_72163658</t>
  </si>
  <si>
    <t>28.05.2022 11:51:29</t>
  </si>
  <si>
    <t>28.05.2022 12:12:25</t>
  </si>
  <si>
    <t>28.05.2022 20:30:20</t>
  </si>
  <si>
    <t>28.05.2022 21:45:42</t>
  </si>
  <si>
    <t>K-3322 35-09-K03322_35-09-K03322_47442154</t>
  </si>
  <si>
    <t>28.05.2022 09:40:24</t>
  </si>
  <si>
    <t>28.05.2022 15:47:46</t>
  </si>
  <si>
    <t>IŞIKLAR TM 35-02-A00006_BOĞAZİÇİ-1 M04_2307645</t>
  </si>
  <si>
    <t>28.05.2022 10:20:18</t>
  </si>
  <si>
    <t>28.05.2022 10:52:30</t>
  </si>
  <si>
    <t>DM-4/TR-14 35-26-M01288_DM4/TR8 M05_42462298</t>
  </si>
  <si>
    <t>28.05.2022 21:15:38</t>
  </si>
  <si>
    <t>28.05.2022 22:55:03</t>
  </si>
  <si>
    <t>ARDIÇ MAHALLESİ TR-17 35-21-L00128_953366864_953366864</t>
  </si>
  <si>
    <t>28.05.2022 01:56:17</t>
  </si>
  <si>
    <t>28.05.2022 03:38:47</t>
  </si>
  <si>
    <t>KAVAKLIDERE TR-12 45-73-M00145_TR-13 M02_2093005</t>
  </si>
  <si>
    <t>28.05.2022 17:47:00</t>
  </si>
  <si>
    <t>28.05.2022 19:12:42</t>
  </si>
  <si>
    <t>KARMEZ DM 35-27-M00657_İLHAN ADAŞ M03_72158883</t>
  </si>
  <si>
    <t>28.05.2022 09:24:08</t>
  </si>
  <si>
    <t>28.05.2022 09:51:35</t>
  </si>
  <si>
    <t>28.05.2022 23:28:11</t>
  </si>
  <si>
    <t>29.05.2022 00:09:48</t>
  </si>
  <si>
    <t>YENİKENT SULAMA TR-9 35-16-M00218_953354489_953354489</t>
  </si>
  <si>
    <t>28.05.2022 08:26:52</t>
  </si>
  <si>
    <t>28.05.2022 10:40:53</t>
  </si>
  <si>
    <t>K-4478 35-09-K04478_K-4053 K01_45354500</t>
  </si>
  <si>
    <t>28.05.2022 13:16:21</t>
  </si>
  <si>
    <t>28.05.2022 13:42:35</t>
  </si>
  <si>
    <t>EVCİLER TR-1 45-77-L00268_A_56402968_56402968</t>
  </si>
  <si>
    <t>28.05.2022 16:26:33</t>
  </si>
  <si>
    <t>28.05.2022 18:23:39</t>
  </si>
  <si>
    <t>HACIRAHMANLI TR-4 45-80-M00150_45-80-M00150_2376979</t>
  </si>
  <si>
    <t>28.05.2022 07:57:18</t>
  </si>
  <si>
    <t>28.05.2022 08:38:42</t>
  </si>
  <si>
    <t>K-1233 35-04-K01233_35-04-K01233_2377326</t>
  </si>
  <si>
    <t>28.05.2022 11:06:35</t>
  </si>
  <si>
    <t>28.05.2022 11:51:46</t>
  </si>
  <si>
    <t>DM-5/TR-8 (ESKİ TR-40) 35-26-M01360_956620698_956620698</t>
  </si>
  <si>
    <t>28.05.2022 12:50:34</t>
  </si>
  <si>
    <t>28.05.2022 15:15:35</t>
  </si>
  <si>
    <t>ÇIRPI TR-1-2/3 35-20-M00008_950085854_950085854</t>
  </si>
  <si>
    <t>28.05.2022 18:39:40</t>
  </si>
  <si>
    <t>28.05.2022 20:30:50</t>
  </si>
  <si>
    <t>KABAKUM KÖK-9 35-30-L00126_SALİHLER- BAHÇELİ L07_72067144</t>
  </si>
  <si>
    <t>28.05.2022 08:57:00</t>
  </si>
  <si>
    <t>28.05.2022 17:26:44</t>
  </si>
  <si>
    <t>ÇATALOLUK DM 45-74-M00227_HatBaşıAyırıcı_77952822 M03_77952822</t>
  </si>
  <si>
    <t>28.05.2022 09:20:35</t>
  </si>
  <si>
    <t>28.05.2022 09:21:15</t>
  </si>
  <si>
    <t>SOMA A SANTRALİ İM/DM 45-82-A00001_SAVAŞTEPE 15.8 L14_2091658</t>
  </si>
  <si>
    <t>28.05.2022 17:41:34</t>
  </si>
  <si>
    <t>28.05.2022 17:53:25</t>
  </si>
  <si>
    <t>SELENDİ TR-20/A 45-81-M00255_945633387_945633387</t>
  </si>
  <si>
    <t>28.05.2022 17:53:04</t>
  </si>
  <si>
    <t>28.05.2022 21:41:57</t>
  </si>
  <si>
    <t>SELÇUK İM/DM 35-13-A00004_ŞEHİR-2 L13_65986292</t>
  </si>
  <si>
    <t>28.05.2022 16:06:59</t>
  </si>
  <si>
    <t>28.05.2022 16:35:06</t>
  </si>
  <si>
    <t>L-425 BELLONA KABİN 35-18-L00425_12294394_56372915_56372915</t>
  </si>
  <si>
    <t>28.05.2022 20:45:39</t>
  </si>
  <si>
    <t>28.05.2022 22:04:34</t>
  </si>
  <si>
    <t>28.05.2022 10:29:51</t>
  </si>
  <si>
    <t>28.05.2022 13:26:07</t>
  </si>
  <si>
    <t>M-2506 35-01-M02506_910272945_910272945</t>
  </si>
  <si>
    <t>28.05.2022 21:51:10</t>
  </si>
  <si>
    <t>29.05.2022 01:08:49</t>
  </si>
  <si>
    <t>K-1867 35-09-K01867_913331544_913331544</t>
  </si>
  <si>
    <t>28.05.2022 09:31:21</t>
  </si>
  <si>
    <t>28.05.2022 10:28:07</t>
  </si>
  <si>
    <t>L-424 AKTAŞ MARKET 35-18-L00424_950456913_950456913</t>
  </si>
  <si>
    <t>28.05.2022 23:14:29</t>
  </si>
  <si>
    <t>29.05.2022 00:33:59</t>
  </si>
  <si>
    <t>TEKELİ TR-1 35-22-M00231_C_56355364_56355364</t>
  </si>
  <si>
    <t>28.05.2022 17:39:26</t>
  </si>
  <si>
    <t>28.05.2022 18:19:45</t>
  </si>
  <si>
    <t>M-1781 35-02-M01781_IŞIKLAR TM M01_2046678</t>
  </si>
  <si>
    <t>28.05.2022 10:52:38</t>
  </si>
  <si>
    <t>28.05.2022 12:24:43</t>
  </si>
  <si>
    <t>DEĞİRMENDERE TR-4 35-22-M00195_955290686_955290686</t>
  </si>
  <si>
    <t>28.05.2022 15:25:28</t>
  </si>
  <si>
    <t>28.05.2022 18:48:13</t>
  </si>
  <si>
    <t>M-1038 35-04-M01038_R M1038/TR2/R02b_80966345</t>
  </si>
  <si>
    <t>28.05.2022 16:53:23</t>
  </si>
  <si>
    <t>28.05.2022 18:41:02</t>
  </si>
  <si>
    <t>TR-129 35-15-M00129_TR-7 M02_66869858</t>
  </si>
  <si>
    <t>28.05.2022 09:48:25</t>
  </si>
  <si>
    <t>28.05.2022 15:05:04</t>
  </si>
  <si>
    <t>28.05.2022 09:24:28</t>
  </si>
  <si>
    <t>28.05.2022 09:35:51</t>
  </si>
  <si>
    <t>TİRE TR-4 35-29-L00004_950342383_950342383</t>
  </si>
  <si>
    <t>28.05.2022 20:31:59</t>
  </si>
  <si>
    <t>28.05.2022 22:23:31</t>
  </si>
  <si>
    <t>KINIK İM 35-24-A00001_YAYA KENT M09_2309867</t>
  </si>
  <si>
    <t>28.05.2022 14:59:50</t>
  </si>
  <si>
    <t>28.05.2022 15:32:02</t>
  </si>
  <si>
    <t>L-261 SİTESPOR 35-18-L00261_12145189_56368799_56368799</t>
  </si>
  <si>
    <t>28.05.2022 11:42:06</t>
  </si>
  <si>
    <t>28.05.2022 12:36:43</t>
  </si>
  <si>
    <t>TR-34 35-13-M00052_FABERCE EFES L05_76785428</t>
  </si>
  <si>
    <t>28.05.2022 18:55:38</t>
  </si>
  <si>
    <t>28.05.2022 19:25:52</t>
  </si>
  <si>
    <t>TR-51 TORBALI PAZAR YERİ 35-26-M00051_956614324_956614324</t>
  </si>
  <si>
    <t>28.05.2022 10:33:19</t>
  </si>
  <si>
    <t>28.05.2022 12:18:25</t>
  </si>
  <si>
    <t>28.05.2022 07:08:21</t>
  </si>
  <si>
    <t>28.05.2022 07:12:13</t>
  </si>
  <si>
    <t>TR-2/65 45-83-L00065_TR-2/67 L01_72135708</t>
  </si>
  <si>
    <t>28.05.2022 09:02:55</t>
  </si>
  <si>
    <t>28.05.2022 12:55:23</t>
  </si>
  <si>
    <t>VELİLER KÖK 35-31-L00116_VELİLER TR-1 L02_2337022</t>
  </si>
  <si>
    <t>28.05.2022 07:09:59</t>
  </si>
  <si>
    <t>28.05.2022 07:43:05</t>
  </si>
  <si>
    <t>DUMANLAR KÖK 45-81-M00044_DUMANLAR M03_72038303</t>
  </si>
  <si>
    <t>28.05.2022 12:14:00</t>
  </si>
  <si>
    <t>28.05.2022 12:15:20</t>
  </si>
  <si>
    <t>TR-135 RÜYAKENT 35-15-M00135_DAĞITIM TRAFO TR-135 RÜYAKENT M03_66666733</t>
  </si>
  <si>
    <t>Trafo Bakım Çalışması</t>
  </si>
  <si>
    <t>28.05.2022 11:22:55</t>
  </si>
  <si>
    <t>28.05.2022 13:00:01</t>
  </si>
  <si>
    <t>TR-71 35-16-L00071_A_56397129_56397129</t>
  </si>
  <si>
    <t>28.05.2022 19:13:18</t>
  </si>
  <si>
    <t>28.05.2022 20:55:32</t>
  </si>
  <si>
    <t>SELAMPEN KÖK 35-26-M00926_İLMAKSAN M04_65890766</t>
  </si>
  <si>
    <t>28.05.2022 02:13:13</t>
  </si>
  <si>
    <t>28.05.2022 05:09:50</t>
  </si>
  <si>
    <t>KARADOĞAN TR-6 35-15-L00465_35-15-L00465_2365664</t>
  </si>
  <si>
    <t>28.05.2022 19:58:49</t>
  </si>
  <si>
    <t>28.05.2022 23:52:00</t>
  </si>
  <si>
    <t>DM-7/18 35-26-M00637__56360302_56360302</t>
  </si>
  <si>
    <t>28.05.2022 16:46:45</t>
  </si>
  <si>
    <t>28.05.2022 20:46:01</t>
  </si>
  <si>
    <t>TR-1/3 45-83-M00003_A_56388320_56388320</t>
  </si>
  <si>
    <t>28.05.2022 13:22:23</t>
  </si>
  <si>
    <t>28.05.2022 20:56:43</t>
  </si>
  <si>
    <t>FOÇA TR-37 35-23-L00037_42134759_56398908_56398908</t>
  </si>
  <si>
    <t>28.05.2022 21:08:23</t>
  </si>
  <si>
    <t>28.05.2022 22:06:23</t>
  </si>
  <si>
    <t>DM-2/17 (HATUNİYE) 45-71-M00170_45-71-M00170_66480635</t>
  </si>
  <si>
    <t>28.05.2022 09:31:49</t>
  </si>
  <si>
    <t>28.05.2022 11:12:12</t>
  </si>
  <si>
    <t>L-58 HAVACILAR SİTESİ 35-14-L00058_956652598_956652598</t>
  </si>
  <si>
    <t>28.05.2022 17:52:25</t>
  </si>
  <si>
    <t>28.05.2022 20:41:38</t>
  </si>
  <si>
    <t>28.05.2022 10:01:01</t>
  </si>
  <si>
    <t>28.05.2022 11:00:35</t>
  </si>
  <si>
    <t>ÜRKMEZ M-22 35-25-M00156_C c1b_5914810</t>
  </si>
  <si>
    <t>28.05.2022 22:36:58</t>
  </si>
  <si>
    <t>28.05.2022 23:01:49</t>
  </si>
  <si>
    <t>ÇAPAKLI KÖK 45-78-M01161_SÜLEYMANİYE M06_78225754</t>
  </si>
  <si>
    <t>28.05.2022 19:36:40</t>
  </si>
  <si>
    <t>28.05.2022 20:12:07</t>
  </si>
  <si>
    <t>ILIPINAR GES KÖK 35-23-M00348_CP TAVUKÇULUK ENH M04_47275652</t>
  </si>
  <si>
    <t>28.05.2022 09:12:59</t>
  </si>
  <si>
    <t>28.05.2022 10:54:43</t>
  </si>
  <si>
    <t>DEMİRCİ KÖK 35-26-M00779_DEMİRCİ KÖYÜ TR-1 M02_42707155</t>
  </si>
  <si>
    <t>28.05.2022 15:51:05</t>
  </si>
  <si>
    <t>28.05.2022 18:08:42</t>
  </si>
  <si>
    <t>28.05.2022 15:34:53</t>
  </si>
  <si>
    <t>28.05.2022 17:51:26</t>
  </si>
  <si>
    <t>ŞATIRLAR TR-1 45-80-L00208_956535444_956535444</t>
  </si>
  <si>
    <t>28.05.2022 10:29:12</t>
  </si>
  <si>
    <t>28.05.2022 13:11:00</t>
  </si>
  <si>
    <t>BELKENT SİTESİ TR 35-30-M00336_35-30-M00336_72075080</t>
  </si>
  <si>
    <t>28.05.2022 17:16:06</t>
  </si>
  <si>
    <t>28.05.2022 18:50:04</t>
  </si>
  <si>
    <t>TEKKEDERE DM 35-16-M00137_YENİKENT M03_2306338</t>
  </si>
  <si>
    <t>28.05.2022 12:23:30</t>
  </si>
  <si>
    <t>28.05.2022 13:32:10</t>
  </si>
  <si>
    <t>GÜZELKÖY KÖK 45-71-M00123_SULAMA M06_50218009</t>
  </si>
  <si>
    <t>28.05.2022 14:12:34</t>
  </si>
  <si>
    <t>28.05.2022 22:47:33</t>
  </si>
  <si>
    <t>TİRE DM-2/8 35-29-M00116_YASSIYOL L01_72182764</t>
  </si>
  <si>
    <t>28.05.2022 09:10:24</t>
  </si>
  <si>
    <t>28.05.2022 17:21:43</t>
  </si>
  <si>
    <t>28.05.2022 14:31:30</t>
  </si>
  <si>
    <t>28.05.2022 14:32:20</t>
  </si>
  <si>
    <t>28.05.2022 16:31:18</t>
  </si>
  <si>
    <t>28.05.2022 18:26:44</t>
  </si>
  <si>
    <t>K-1038 35-01-K01038_910433741_910433741</t>
  </si>
  <si>
    <t>28.05.2022 02:55:46</t>
  </si>
  <si>
    <t>28.05.2022 03:42:28</t>
  </si>
  <si>
    <t>SARUHANLI TR-31 45-80-M00031_SARUHANLI TR-11 M02_72202478</t>
  </si>
  <si>
    <t>28.05.2022 08:09:32</t>
  </si>
  <si>
    <t>28.05.2022 08:14:00</t>
  </si>
  <si>
    <t>K-329 35-02-K00329_35-02-K00329_2375732</t>
  </si>
  <si>
    <t>28.05.2022 09:04:40</t>
  </si>
  <si>
    <t>28.05.2022 19:05:54</t>
  </si>
  <si>
    <t>BOZDAĞ TR-12 35-15-L00299_B_65513156_65513156</t>
  </si>
  <si>
    <t>28.05.2022 11:48:07</t>
  </si>
  <si>
    <t>28.05.2022 15:06:08</t>
  </si>
  <si>
    <t>28.05.2022 04:18:12</t>
  </si>
  <si>
    <t>28.05.2022 13:28:33</t>
  </si>
  <si>
    <t>28.05.2022 06:46:17</t>
  </si>
  <si>
    <t>28.05.2022 07:07:32</t>
  </si>
  <si>
    <t>K-1128 35-03-K01128_910155581_910155581</t>
  </si>
  <si>
    <t>28.05.2022 22:44:14</t>
  </si>
  <si>
    <t>29.05.2022 02:26:51</t>
  </si>
  <si>
    <t>KIRCALAR TR-1 35-24-M00069_35-24-M00069_2371271</t>
  </si>
  <si>
    <t>28.05.2022 10:49:07</t>
  </si>
  <si>
    <t>28.05.2022 12:08:54</t>
  </si>
  <si>
    <t>M-2926 35-03-M02926_912545061_912545061</t>
  </si>
  <si>
    <t>28.05.2022 17:50:22</t>
  </si>
  <si>
    <t>28.05.2022 21:31:47</t>
  </si>
  <si>
    <t>M-1523 35-08-M01523_915057415_915057415</t>
  </si>
  <si>
    <t>28.05.2022 07:46:14</t>
  </si>
  <si>
    <t>28.05.2022 08:45:46</t>
  </si>
  <si>
    <t>ARMUTLU İM 35-27-A00001_TR-1 15.8 L13_2050868</t>
  </si>
  <si>
    <t>28.05.2022 12:25:25</t>
  </si>
  <si>
    <t>28.05.2022 13:19:27</t>
  </si>
  <si>
    <t>TAŞOKÇULAR TR-1 45-74-M00234_DIREK TIPI TRAFO HUCRESI H01_2058502</t>
  </si>
  <si>
    <t>28.05.2022 15:55:42</t>
  </si>
  <si>
    <t>28.05.2022 17:39:02</t>
  </si>
  <si>
    <t>TR-49 TARIMSAL SULAMA 45-80-M01049_45-80-M01049_2375950</t>
  </si>
  <si>
    <t>28.05.2022 09:09:15</t>
  </si>
  <si>
    <t>28.05.2022 10:28:03</t>
  </si>
  <si>
    <t>DM-2/9 35-29-M00104_950317623_950317623</t>
  </si>
  <si>
    <t>28.05.2022 19:53:13</t>
  </si>
  <si>
    <t>28.05.2022 21:02:18</t>
  </si>
  <si>
    <t>ÇUKURALTI M-22 35-25-M00070_C_56355149_56355149</t>
  </si>
  <si>
    <t>28.05.2022 21:32:02</t>
  </si>
  <si>
    <t>28.05.2022 23:05:20</t>
  </si>
  <si>
    <t>K-3891 35-02-K03891_913009517_913009517</t>
  </si>
  <si>
    <t>28.05.2022 07:34:45</t>
  </si>
  <si>
    <t>28.05.2022 16:57:23</t>
  </si>
  <si>
    <t>YENİKÖY-4 35-26-L00143_6486806_56358530_56358530</t>
  </si>
  <si>
    <t>28.05.2022 16:27:07</t>
  </si>
  <si>
    <t>28.05.2022 17:24:39</t>
  </si>
  <si>
    <t>28.05.2022 10:58:53</t>
  </si>
  <si>
    <t>28.05.2022 13:16:37</t>
  </si>
  <si>
    <t>GÜMÜLDÜR M-31 35-25-M00031_GÜMÜLDÜR M-33 M02_72083032</t>
  </si>
  <si>
    <t>28.05.2022 09:40:03</t>
  </si>
  <si>
    <t>28.05.2022 12:25:47</t>
  </si>
  <si>
    <t>PANAZTEPE DM 35-28-M00732_DERSAN-2 GİRİŞ M05_2315521</t>
  </si>
  <si>
    <t>28.05.2022 15:27:48</t>
  </si>
  <si>
    <t>28.05.2022 16:49:35</t>
  </si>
  <si>
    <t>TR-333 35-19-L00309_83361020 E02_83362357</t>
  </si>
  <si>
    <t>28.05.2022 10:41:40</t>
  </si>
  <si>
    <t>28.05.2022 11:42:46</t>
  </si>
  <si>
    <t>M-3089 35-03-M03089_913336844_913336844</t>
  </si>
  <si>
    <t>28.05.2022 18:09:30</t>
  </si>
  <si>
    <t>29.05.2022 00:54:47</t>
  </si>
  <si>
    <t>TR-2/115-1 45-83-L00313_DIREK TIPI TRAFO HUCRESI H01_2104944</t>
  </si>
  <si>
    <t>28.05.2022 17:23:18</t>
  </si>
  <si>
    <t>28.05.2022 19:11:37</t>
  </si>
  <si>
    <t>SARIGÖL TR-3 45-79-M00003_45-79-M00003_2370114</t>
  </si>
  <si>
    <t>28.05.2022 11:43:06</t>
  </si>
  <si>
    <t>28.05.2022 12:45:39</t>
  </si>
  <si>
    <t>BALLICA TR-3 45-72-L00549_956533359_956533359</t>
  </si>
  <si>
    <t>28.05.2022 12:27:41</t>
  </si>
  <si>
    <t>28.05.2022 14:49:16</t>
  </si>
  <si>
    <t>YENİCEKÖY TR-6 35-15-L00414__81571048_81571048</t>
  </si>
  <si>
    <t>28.05.2022 18:31:54</t>
  </si>
  <si>
    <t>28.05.2022 23:12:37</t>
  </si>
  <si>
    <t>TİRE DM-2/4 35-29-L00023_DM-2/6 L01_72216703</t>
  </si>
  <si>
    <t>28.05.2022 10:13:00</t>
  </si>
  <si>
    <t>28.05.2022 10:17:40</t>
  </si>
  <si>
    <t>L-29 35-14-L00029_9084520_56355750_56355750</t>
  </si>
  <si>
    <t>28.05.2022 14:35:04</t>
  </si>
  <si>
    <t>28.05.2022 17:17:05</t>
  </si>
  <si>
    <t>M-2913 (YATIRIM REZERVE) 35-01-M02913_35-01-M02913_73633534</t>
  </si>
  <si>
    <t>28.05.2022 09:10:00</t>
  </si>
  <si>
    <t>28.05.2022 17:20:57</t>
  </si>
  <si>
    <t>TR-55 KÖK 35-19-M00055_956683013_956683013</t>
  </si>
  <si>
    <t>28.05.2022 20:01:00</t>
  </si>
  <si>
    <t>28.05.2022 22:21:51</t>
  </si>
  <si>
    <t>KÜÇÜKAVULCUK DM 35-15-L00727_KÜÇÜKAVLUCUK SULAMA GRB L05_72098463</t>
  </si>
  <si>
    <t>28.05.2022 07:26:30</t>
  </si>
  <si>
    <t>28.05.2022 08:16:19</t>
  </si>
  <si>
    <t>KUYUCAK TR-1 35-22-M00273_955292537_955292537</t>
  </si>
  <si>
    <t>28.05.2022 20:46:32</t>
  </si>
  <si>
    <t>29.05.2022 00:31:21</t>
  </si>
  <si>
    <t>TR-4 35-31-M00004_956594512_956594512</t>
  </si>
  <si>
    <t>28.05.2022 21:27:47</t>
  </si>
  <si>
    <t>28.05.2022 22:30:38</t>
  </si>
  <si>
    <t>MEHMET TÜRK TR 35-27-M00510_DIREK TIPI TRAFO HUCRESI H01_2051173</t>
  </si>
  <si>
    <t>28.05.2022 17:56:07</t>
  </si>
  <si>
    <t>28.05.2022 18:53:11</t>
  </si>
  <si>
    <t>TR-71 35-16-L00071_DIREK TIPI TRAFO HUCRESI H01_2040661</t>
  </si>
  <si>
    <t>28.05.2022 15:24:23</t>
  </si>
  <si>
    <t>28.05.2022 17:52:16</t>
  </si>
  <si>
    <t>29.05.2022 08:39:42</t>
  </si>
  <si>
    <t>29.05.2022 10:39:15</t>
  </si>
  <si>
    <t>AVUNDURUK TR-1 35-31-L00179_956586263_956586263</t>
  </si>
  <si>
    <t>29.05.2022 18:13:33</t>
  </si>
  <si>
    <t>29.05.2022 21:02:11</t>
  </si>
  <si>
    <t>29.05.2022 09:10:32</t>
  </si>
  <si>
    <t>29.05.2022 13:53:34</t>
  </si>
  <si>
    <t>K-733 35-01-K00733_35-01-K00733_2375936</t>
  </si>
  <si>
    <t>29.05.2022 09:27:00</t>
  </si>
  <si>
    <t>29.05.2022 17:03:47</t>
  </si>
  <si>
    <t>ARMUTLU DM-2/TR-27 35-27-L00350_966592265_966592265</t>
  </si>
  <si>
    <t>29.05.2022 13:50:12</t>
  </si>
  <si>
    <t>29.05.2022 15:54:03</t>
  </si>
  <si>
    <t>L-277 35-18-L00277_950450371_950450371</t>
  </si>
  <si>
    <t>29.05.2022 13:47:29</t>
  </si>
  <si>
    <t>29.05.2022 18:07:32</t>
  </si>
  <si>
    <t>DM-14/3B 45-71-M02250_953239174_953239174</t>
  </si>
  <si>
    <t>29.05.2022 17:12:26</t>
  </si>
  <si>
    <t>29.05.2022 18:01:07</t>
  </si>
  <si>
    <t>L-456 35-18-L00456_950453206_950453206</t>
  </si>
  <si>
    <t>29.05.2022 12:04:57</t>
  </si>
  <si>
    <t>29.05.2022 21:19:03</t>
  </si>
  <si>
    <t>KERPİÇLİK KÖYÜ TR-1 35-15-L00546_B_56406777_56406777</t>
  </si>
  <si>
    <t>29.05.2022 20:07:22</t>
  </si>
  <si>
    <t>30.05.2022 03:48:14</t>
  </si>
  <si>
    <t>MURADİYE TR-5(BELEDİYE KABİN) 45-71-M00194_A_56394011_56394011</t>
  </si>
  <si>
    <t>29.05.2022 15:58:56</t>
  </si>
  <si>
    <t>29.05.2022 20:54:19</t>
  </si>
  <si>
    <t>TURGUTALP TR-4/2 45-82-M00065_45-82-M00065_2367172</t>
  </si>
  <si>
    <t>29.05.2022 09:26:00</t>
  </si>
  <si>
    <t>29.05.2022 10:28:28</t>
  </si>
  <si>
    <t>29.05.2022 15:12:28</t>
  </si>
  <si>
    <t>29.05.2022 16:31:43</t>
  </si>
  <si>
    <t>BOZYAKA TM 35-01-A00007_GÖZTEPE-2 M06_2312208</t>
  </si>
  <si>
    <t>29.05.2022 22:42:02</t>
  </si>
  <si>
    <t>29.05.2022 23:34:43</t>
  </si>
  <si>
    <t>M-1335 KAYADİBİ KÖK 35-02-M01335_M-640 TRT ÇIKIŞI M03_2118176</t>
  </si>
  <si>
    <t>29.05.2022 10:38:54</t>
  </si>
  <si>
    <t>29.05.2022 10:51:30</t>
  </si>
  <si>
    <t>SARUHANLI TR-6 45-80-M00006_45-80-M00006_72203032</t>
  </si>
  <si>
    <t>29.05.2022 09:20:50</t>
  </si>
  <si>
    <t>29.05.2022 16:59:56</t>
  </si>
  <si>
    <t>M-2926 35-03-M02926_35-03-M02926_73954572</t>
  </si>
  <si>
    <t>29.05.2022 09:46:38</t>
  </si>
  <si>
    <t>29.05.2022 18:11:38</t>
  </si>
  <si>
    <t>KAVAKDERE DM 35-14-M00339_KAVAKDERE KÖY M08_65666754</t>
  </si>
  <si>
    <t>29.05.2022 19:22:43</t>
  </si>
  <si>
    <t>29.05.2022 19:53:23</t>
  </si>
  <si>
    <t>K-1097  2.ONURHAN 35-01-K01097_ K01_2314943</t>
  </si>
  <si>
    <t>29.05.2022 09:06:35</t>
  </si>
  <si>
    <t>29.05.2022 17:21:01</t>
  </si>
  <si>
    <t>KESİKKÖY TR-2 35-28-M00334_953374095_953374095</t>
  </si>
  <si>
    <t>29.05.2022 12:54:19</t>
  </si>
  <si>
    <t>29.05.2022 17:11:38</t>
  </si>
  <si>
    <t>TR-111 ZEYTİNALANI 35-19-L00111_TR-113 L02_2121571</t>
  </si>
  <si>
    <t>29.05.2022 16:25:36</t>
  </si>
  <si>
    <t>29.05.2022 16:46:10</t>
  </si>
  <si>
    <t>DM-14/22 45-71-M00545_45089886_56402410_56402410</t>
  </si>
  <si>
    <t>29.05.2022 16:37:46</t>
  </si>
  <si>
    <t>29.05.2022 19:04:14</t>
  </si>
  <si>
    <t>29.05.2022 07:02:08</t>
  </si>
  <si>
    <t>29.05.2022 07:25:08</t>
  </si>
  <si>
    <t>_C SDP_54667000</t>
  </si>
  <si>
    <t>29.05.2022 12:41:05</t>
  </si>
  <si>
    <t>29.05.2022 13:39:07</t>
  </si>
  <si>
    <t>29.05.2022 17:41:25</t>
  </si>
  <si>
    <t>29.05.2022 17:51:13</t>
  </si>
  <si>
    <t>ISMET ERTEN SULAMA GRUBU 35-29-M00206_B_56361315_56361315</t>
  </si>
  <si>
    <t>29.05.2022 14:34:34</t>
  </si>
  <si>
    <t>29.05.2022 15:22:30</t>
  </si>
  <si>
    <t>DEMİRCİLİ TR-1 35-15-L00390_ H_61262470</t>
  </si>
  <si>
    <t>29.05.2022 19:04:41</t>
  </si>
  <si>
    <t>30.05.2022 04:20:26</t>
  </si>
  <si>
    <t>KÖPRÜBAŞI DM 45-86-M00051_TR-25 M04_85039998</t>
  </si>
  <si>
    <t>29.05.2022 17:08:30</t>
  </si>
  <si>
    <t>29.05.2022 17:15:31</t>
  </si>
  <si>
    <t>29.05.2022 06:02:11</t>
  </si>
  <si>
    <t>29.05.2022 07:23:09</t>
  </si>
  <si>
    <t>M-1525 35-03-M01525_910631028_910631028</t>
  </si>
  <si>
    <t>29.05.2022 14:25:19</t>
  </si>
  <si>
    <t>29.05.2022 16:49:06</t>
  </si>
  <si>
    <t>L-27 İZMİRLİ LİMANLAR 35-18-L00027_95001370524_95001370524</t>
  </si>
  <si>
    <t>29.05.2022 09:23:47</t>
  </si>
  <si>
    <t>29.05.2022 10:56:44</t>
  </si>
  <si>
    <t>DÜNDARLI KÖK 35-29-L00053_HatBaşıAyırıcı_53138512 L05_53138512</t>
  </si>
  <si>
    <t>29.05.2022 18:57:30</t>
  </si>
  <si>
    <t>29.05.2022 19:00:10</t>
  </si>
  <si>
    <t>URGANLI TR-1 KÖK 45-83-M00129_DERBENT TM M03_2098472</t>
  </si>
  <si>
    <t>29.05.2022 08:35:40</t>
  </si>
  <si>
    <t>29.05.2022 09:27:31</t>
  </si>
  <si>
    <t>ŞEVKET ŞENGÜL SULAMA GRUBU 35-29-L00671_DIREK TIPI TRAFO HUCRESI H01_2097676</t>
  </si>
  <si>
    <t>29.05.2022 15:56:43</t>
  </si>
  <si>
    <t>29.05.2022 17:09:08</t>
  </si>
  <si>
    <t>29.05.2022 08:52:30</t>
  </si>
  <si>
    <t>29.05.2022 09:42:33</t>
  </si>
  <si>
    <t>29.05.2022 17:05:10</t>
  </si>
  <si>
    <t>29.05.2022 20:21:45</t>
  </si>
  <si>
    <t>TR-86 35-17-M00086_950301761_950301761</t>
  </si>
  <si>
    <t>29.05.2022 20:58:07</t>
  </si>
  <si>
    <t>29.05.2022 22:15:57</t>
  </si>
  <si>
    <t>K-3548 35-03-K03548_35-03-K03548_42297466</t>
  </si>
  <si>
    <t>29.05.2022 09:37:10</t>
  </si>
  <si>
    <t>29.05.2022 16:25:43</t>
  </si>
  <si>
    <t>M-1044 35-02-M01044_99732662_99732662</t>
  </si>
  <si>
    <t>29.05.2022 11:23:29</t>
  </si>
  <si>
    <t>29.05.2022 12:36:25</t>
  </si>
  <si>
    <t>L-228 ILICA GARAJ 35-18-L00228_950440697_950440697</t>
  </si>
  <si>
    <t>29.05.2022 22:36:17</t>
  </si>
  <si>
    <t>30.05.2022 00:36:29</t>
  </si>
  <si>
    <t>K-385 35-01-K00385_C A2_60555762</t>
  </si>
  <si>
    <t>29.05.2022 11:13:53</t>
  </si>
  <si>
    <t>29.05.2022 13:24:53</t>
  </si>
  <si>
    <t>KARABURUN TR-1/9 35-21-L00024_C C5B_5774909</t>
  </si>
  <si>
    <t>29.05.2022 16:13:40</t>
  </si>
  <si>
    <t>29.05.2022 18:16:19</t>
  </si>
  <si>
    <t>ÇORUK TR-1 45-72-L00724_956491076_956491076</t>
  </si>
  <si>
    <t>29.05.2022 15:21:46</t>
  </si>
  <si>
    <t>29.05.2022 18:20:52</t>
  </si>
  <si>
    <t>TR-337 35-19-L00371_956671307_956671307</t>
  </si>
  <si>
    <t>29.05.2022 14:48:39</t>
  </si>
  <si>
    <t>29.05.2022 20:46:23</t>
  </si>
  <si>
    <t>ÖVEÇLİ KÖK 45-76-L00002_HatBaşıAyırıcı_53136583 L03_53136583</t>
  </si>
  <si>
    <t>29.05.2022 09:47:04</t>
  </si>
  <si>
    <t>29.05.2022 10:48:09</t>
  </si>
  <si>
    <t>DM-21/08-E 45-71-M00585_45-71-M00585_2358481</t>
  </si>
  <si>
    <t>29.05.2022 10:16:44</t>
  </si>
  <si>
    <t>29.05.2022 11:53:34</t>
  </si>
  <si>
    <t>BAYINDIR İM 35-20-A00001_CANLI L09_2313515</t>
  </si>
  <si>
    <t>29.05.2022 10:58:00</t>
  </si>
  <si>
    <t>29.05.2022 13:38:43</t>
  </si>
  <si>
    <t>ÜÇPINAR DM 45-71-M00183_ÜÇPINAR M08_72249228</t>
  </si>
  <si>
    <t>29.05.2022 08:57:51</t>
  </si>
  <si>
    <t>29.05.2022 17:15:58</t>
  </si>
  <si>
    <t>İZZETTİN KÖK 45-83-M00132_SİNİRLİ M02_2107099</t>
  </si>
  <si>
    <t>29.05.2022 17:24:37</t>
  </si>
  <si>
    <t>29.05.2022 17:57:38</t>
  </si>
  <si>
    <t>K-1685 35-01-K01685_K-749 K02_2117724</t>
  </si>
  <si>
    <t>29.05.2022 09:28:03</t>
  </si>
  <si>
    <t>29.05.2022 18:18:45</t>
  </si>
  <si>
    <t>M-1283 35-02-M01283_G_56367567_56367567</t>
  </si>
  <si>
    <t>29.05.2022 09:03:10</t>
  </si>
  <si>
    <t>29.05.2022 14:46:11</t>
  </si>
  <si>
    <t>TR-7/B 45-77-L00353_945488028_945488028</t>
  </si>
  <si>
    <t>29.05.2022 23:49:31</t>
  </si>
  <si>
    <t>30.05.2022 00:51:29</t>
  </si>
  <si>
    <t>KEMALİYE TR-3 45-73-M00151_45-73-M00151_66721484</t>
  </si>
  <si>
    <t>29.05.2022 06:28:00</t>
  </si>
  <si>
    <t>29.05.2022 07:17:03</t>
  </si>
  <si>
    <t>DM-19/02A 45-71-M02184_AMCAOĞLU GIDA HATTI M09_65995478</t>
  </si>
  <si>
    <t>29.05.2022 14:48:24</t>
  </si>
  <si>
    <t>29.05.2022 15:26:34</t>
  </si>
  <si>
    <t>BEYKÖY KÖK TR-12 35-32-L00012_YENİYURT TR-1 L01_2334562</t>
  </si>
  <si>
    <t>29.05.2022 00:31:52</t>
  </si>
  <si>
    <t>29.05.2022 01:46:32</t>
  </si>
  <si>
    <t>L-197 GÖLCÜK KÖYÜ 35-14-L00197_11975074_56357522_56357522</t>
  </si>
  <si>
    <t>29.05.2022 13:20:31</t>
  </si>
  <si>
    <t>29.05.2022 15:40:57</t>
  </si>
  <si>
    <t>KARABURUN TR-1/9 35-21-L00024_KARABURUN TR-9 L02_72179594</t>
  </si>
  <si>
    <t>29.05.2022 18:01:00</t>
  </si>
  <si>
    <t>29.05.2022 19:03:22</t>
  </si>
  <si>
    <t>L-325 (ALBAYRAK) 35-18-L00325_950449970_950449970</t>
  </si>
  <si>
    <t>29.05.2022 17:50:47</t>
  </si>
  <si>
    <t>29.05.2022 21:26:56</t>
  </si>
  <si>
    <t>SOMA TR-29 45-82-M00029_945526639_945526639</t>
  </si>
  <si>
    <t>29.05.2022 22:56:45</t>
  </si>
  <si>
    <t>29.05.2022 23:57:03</t>
  </si>
  <si>
    <t>K-916 35-01-K00916_911770635_911770635</t>
  </si>
  <si>
    <t>29.05.2022 20:27:16</t>
  </si>
  <si>
    <t>29.05.2022 21:49:43</t>
  </si>
  <si>
    <t>DM-14/08 45-71-M00385__72410768_72410768</t>
  </si>
  <si>
    <t>29.05.2022 16:09:36</t>
  </si>
  <si>
    <t>29.05.2022 18:16:27</t>
  </si>
  <si>
    <t>DAĞISTAN KÖŞE RAMAZAN GÖKMEN TR 35-24-M00060_35-24-M00060_2362264</t>
  </si>
  <si>
    <t>29.05.2022 16:54:28</t>
  </si>
  <si>
    <t>29.05.2022 18:04:44</t>
  </si>
  <si>
    <t>K-2312 35-03-K02312_D_56355632_56355632</t>
  </si>
  <si>
    <t>29.05.2022 15:23:01</t>
  </si>
  <si>
    <t>29.05.2022 18:23:59</t>
  </si>
  <si>
    <t>M-1212 35-02-M01212_98311863_98311863</t>
  </si>
  <si>
    <t>29.05.2022 10:00:19</t>
  </si>
  <si>
    <t>29.05.2022 11:39:12</t>
  </si>
  <si>
    <t>ÜRKMEZ DM-4 (ÜRKMEZ M-21) 35-25-M00155_ÜRKMEZ M-14 M05_72072950</t>
  </si>
  <si>
    <t>29.05.2022 04:29:34</t>
  </si>
  <si>
    <t>29.05.2022 06:36:45</t>
  </si>
  <si>
    <t>GÜMÜLDÜR M-20 35-25-M00020_6967277 a2b_5784782</t>
  </si>
  <si>
    <t>09.05.2022 19:22:27</t>
  </si>
  <si>
    <t>09.05.2022 19:46:33</t>
  </si>
  <si>
    <t>09.05.2022 19:23:25</t>
  </si>
  <si>
    <t>09.05.2022 20:29:41</t>
  </si>
  <si>
    <t>MECİDİYE TR-1 KÖK 45-72-L00078_956520077_956520077</t>
  </si>
  <si>
    <t>09.05.2022 19:29:12</t>
  </si>
  <si>
    <t>09.05.2022 22:44:13</t>
  </si>
  <si>
    <t>SÜLEYMANLI KÖK 35-28-M00606_HatBaşıAyırıcı_53133606 M04_53133606</t>
  </si>
  <si>
    <t>09.05.2022 19:29:48</t>
  </si>
  <si>
    <t>09.05.2022 20:54:48</t>
  </si>
  <si>
    <t>GÖKÇEN DM 35-29-M00123_HatBaşıAyırıcı_53138714 M12_53138714</t>
  </si>
  <si>
    <t>09.05.2022 19:20:18</t>
  </si>
  <si>
    <t>10.05.2022 01:43:11</t>
  </si>
  <si>
    <t>GÜMÜLDÜR M-15 35-25-M00015_5667581 d1b_5787807</t>
  </si>
  <si>
    <t>09.05.2022 18:12:00</t>
  </si>
  <si>
    <t>09.05.2022 20:57:09</t>
  </si>
  <si>
    <t>GÜMÜLDÜR DM-6 (M-17) 35-25-M00017_CACTÜS OTEL-İNKİM SİTESİ ÖZEL M07_72088253</t>
  </si>
  <si>
    <t>09.05.2022 19:56:01</t>
  </si>
  <si>
    <t>10.05.2022 02:38:13</t>
  </si>
  <si>
    <t>09.05.2022 19:52:55</t>
  </si>
  <si>
    <t>09.05.2022 20:13:25</t>
  </si>
  <si>
    <t>DM02/TR26 GAYE İ.Ö.O 45-73-M00043_E e2_45157568</t>
  </si>
  <si>
    <t>09.05.2022 20:02:30</t>
  </si>
  <si>
    <t>09.05.2022 21:24:09</t>
  </si>
  <si>
    <t>EMİRLİ TR-1 35-15-L00857_950389387_950389387</t>
  </si>
  <si>
    <t>09.05.2022 20:08:35</t>
  </si>
  <si>
    <t>09.05.2022 21:03:33</t>
  </si>
  <si>
    <t>M-1038 35-04-M01038_98903576_98903576</t>
  </si>
  <si>
    <t>09.05.2022 20:09:15</t>
  </si>
  <si>
    <t>09.05.2022 23:07:59</t>
  </si>
  <si>
    <t>K-3045 35-02-K03045_C_56379351_56379351</t>
  </si>
  <si>
    <t>09.05.2022 20:11:26</t>
  </si>
  <si>
    <t>09.05.2022 21:34:38</t>
  </si>
  <si>
    <t>K-1549 35-01-K01549_915931765_915931765</t>
  </si>
  <si>
    <t>09.05.2022 20:34:00</t>
  </si>
  <si>
    <t>10.05.2022 04:05:07</t>
  </si>
  <si>
    <t>HASSEKİ TR-1 35-21-L00066_953364154_953364154</t>
  </si>
  <si>
    <t>09.05.2022 20:44:58</t>
  </si>
  <si>
    <t>10.05.2022 01:25:16</t>
  </si>
  <si>
    <t>KARABURUN TR-7 35-21-L00033_C_56357082_56357082</t>
  </si>
  <si>
    <t>09.05.2022 20:46:31</t>
  </si>
  <si>
    <t>09.05.2022 23:04:42</t>
  </si>
  <si>
    <t>09.05.2022 21:05:17</t>
  </si>
  <si>
    <t>09.05.2022 23:06:47</t>
  </si>
  <si>
    <t>ARMUTLU TOPRAK SLM TR 35-27-M00561_A_56382955_56382955</t>
  </si>
  <si>
    <t>09.05.2022 21:10:41</t>
  </si>
  <si>
    <t>09.05.2022 22:24:49</t>
  </si>
  <si>
    <t>MURADİYE TR-5 (ESKİ MEZARLIK YANI) 45-71-M00204_A_56400302_56400302</t>
  </si>
  <si>
    <t>09.05.2022 21:17:43</t>
  </si>
  <si>
    <t>09.05.2022 23:29:35</t>
  </si>
  <si>
    <t>TAHİR UNCU SULAMA GRUBU 35-29-M00395_B_56398092_56398092</t>
  </si>
  <si>
    <t>09.05.2022 21:46:44</t>
  </si>
  <si>
    <t>10.05.2022 00:11:31</t>
  </si>
  <si>
    <t>K-3148 35-04-K03148_915944430_915944430</t>
  </si>
  <si>
    <t>09.05.2022 21:55:38</t>
  </si>
  <si>
    <t>10.05.2022 00:10:12</t>
  </si>
  <si>
    <t>TR-12 35-22-M00012_955289593_955289593</t>
  </si>
  <si>
    <t>09.05.2022 22:12:32</t>
  </si>
  <si>
    <t>10.05.2022 00:12:43</t>
  </si>
  <si>
    <t>EYKO TR-5 35-30-M00031_C_56380186_56380186</t>
  </si>
  <si>
    <t>09.05.2022 22:12:24</t>
  </si>
  <si>
    <t>09.05.2022 23:01:35</t>
  </si>
  <si>
    <t>MIDIKLI KÖK 45-81-M00043_KINIK M03_2328723</t>
  </si>
  <si>
    <t>09.05.2022 22:27:29</t>
  </si>
  <si>
    <t>09.05.2022 23:16:52</t>
  </si>
  <si>
    <t>MURADİYE TR-3 45-71-M02147_953243938_953243938</t>
  </si>
  <si>
    <t>09.05.2022 23:23:10</t>
  </si>
  <si>
    <t>09.05.2022 23:53:01</t>
  </si>
  <si>
    <t>09.05.2022 23:46:21</t>
  </si>
  <si>
    <t>10.05.2022 01:36:28</t>
  </si>
  <si>
    <t>DM-2/8 BAŞKENT TR 35-18-L00588_DM-2/9 L04_72045768</t>
  </si>
  <si>
    <t>09.05.2022 23:58:29</t>
  </si>
  <si>
    <t>10.05.2022 01:37:57</t>
  </si>
  <si>
    <t>10.05.2022 00:04:04</t>
  </si>
  <si>
    <t>10.05.2022 00:50:17</t>
  </si>
  <si>
    <t>MUSTAFA TAŞKIN SULAMA GRUBU TR 35-27-L00155_C_56382117_56382117</t>
  </si>
  <si>
    <t>10.05.2022 00:14:42</t>
  </si>
  <si>
    <t>10.05.2022 01:48:20</t>
  </si>
  <si>
    <t>L-37 YAT LİMANI 35-14-L00037_E E05_5850227</t>
  </si>
  <si>
    <t>10.05.2022 00:34:18</t>
  </si>
  <si>
    <t>10.05.2022 03:09:38</t>
  </si>
  <si>
    <t>K-3770 35-01-K03770_K-883 K02_65816182</t>
  </si>
  <si>
    <t>10.05.2022 00:59:20</t>
  </si>
  <si>
    <t>10.05.2022 01:10:00</t>
  </si>
  <si>
    <t>YENİ ŞAKRAN KÖK 35-17-M00174_HatBaşıAyırıcı_72921802 M02_72921802</t>
  </si>
  <si>
    <t>10.05.2022 02:21:20</t>
  </si>
  <si>
    <t>10.05.2022 04:34:32</t>
  </si>
  <si>
    <t>DM-12/08 45-71-M02401_953200003_953200003</t>
  </si>
  <si>
    <t>10.05.2022 02:30:08</t>
  </si>
  <si>
    <t>10.05.2022 04:37:35</t>
  </si>
  <si>
    <t>10.05.2022 03:27:37</t>
  </si>
  <si>
    <t>10.05.2022 04:46:31</t>
  </si>
  <si>
    <t>L-105 35-18-L00105_OVACIK KÖYÜ AZMAK MEVKİ L03_2324753</t>
  </si>
  <si>
    <t>10.05.2022 03:56:07</t>
  </si>
  <si>
    <t>10.05.2022 04:45:00</t>
  </si>
  <si>
    <t>ALAÇATI TM 35-18-A00005_URLA-1 M09_2311010</t>
  </si>
  <si>
    <t>10.05.2022 05:32:37</t>
  </si>
  <si>
    <t>10.05.2022 06:14:24</t>
  </si>
  <si>
    <t>TURGUTLU İM 45-83-A00001_ŞEHİR-5 L14_42295572</t>
  </si>
  <si>
    <t>10.05.2022 05:59:19</t>
  </si>
  <si>
    <t>10.05.2022 06:26:00</t>
  </si>
  <si>
    <t>TR-2/112 45-83-L00112_TR-2/114 L02_61337579</t>
  </si>
  <si>
    <t>10.05.2022 06:36:50</t>
  </si>
  <si>
    <t>10.05.2022 10:16:42</t>
  </si>
  <si>
    <t>TR-19/03 45-71-M01865_DM-19/02 M02_72079761</t>
  </si>
  <si>
    <t>10.05.2022 06:45:08</t>
  </si>
  <si>
    <t>10.05.2022 07:23:43</t>
  </si>
  <si>
    <t>TEPECİK KÖPRÜ DM 35-14-M00332_TAŞKENT DM-2 (DOĞANBEY-2 477 H.H. SAĞ DEVRE) M07_49833970</t>
  </si>
  <si>
    <t>10.05.2022 06:44:17</t>
  </si>
  <si>
    <t>10.05.2022 07:15:32</t>
  </si>
  <si>
    <t>DEMİRKÖPRÜ TM 45-78-A00005_KÖPRÜBAŞI M07_2329516</t>
  </si>
  <si>
    <t>10.05.2022 06:52:07</t>
  </si>
  <si>
    <t>10.05.2022 07:10:18</t>
  </si>
  <si>
    <t>HALITLI TR-2 45-71-M01504_45-71-M01504_2366943</t>
  </si>
  <si>
    <t>10.05.2022 06:52:11</t>
  </si>
  <si>
    <t>10.05.2022 08:03:54</t>
  </si>
  <si>
    <t>GERELİ KÖYÜ KAVAKKUYU TR-8 35-15-M00225_A_56369690_56369690</t>
  </si>
  <si>
    <t>10.05.2022 07:08:06</t>
  </si>
  <si>
    <t>10.05.2022 08:39:14</t>
  </si>
  <si>
    <t>AKGEDİK KÖK-2 45-71-M00163_UZUNBURUN M02_55994925</t>
  </si>
  <si>
    <t>10.05.2022 07:21:17</t>
  </si>
  <si>
    <t>10.05.2022 08:47:32</t>
  </si>
  <si>
    <t>10.05.2022 07:45:18</t>
  </si>
  <si>
    <t>10.05.2022 10:04:28</t>
  </si>
  <si>
    <t>SOMA DM-1 45-82-M00050_M-4 M16_60207430</t>
  </si>
  <si>
    <t>10.05.2022 08:12:19</t>
  </si>
  <si>
    <t>10.05.2022 08:59:08</t>
  </si>
  <si>
    <t>DERBENT İM-DM 45-83-A00004_CANBAZLI KÖK M02_2329810</t>
  </si>
  <si>
    <t>10.05.2022 08:06:00</t>
  </si>
  <si>
    <t>10.05.2022 08:18:00</t>
  </si>
  <si>
    <t>BAĞARASI TR-10 KÖK 35-23-M00179_HatBaşıAyırıcı_53139197 M02_53139197</t>
  </si>
  <si>
    <t>10.05.2022 08:12:18</t>
  </si>
  <si>
    <t>10.05.2022 09:05:58</t>
  </si>
  <si>
    <t>L-455 35-18-L00455_950447435_950447435</t>
  </si>
  <si>
    <t>10.05.2022 08:11:07</t>
  </si>
  <si>
    <t>10.05.2022 09:35:36</t>
  </si>
  <si>
    <t>OTOYOL DM 45-80-M02917_HatBaşıAyırıcı_53137209 M01_53137209</t>
  </si>
  <si>
    <t>10.05.2022 08:23:37</t>
  </si>
  <si>
    <t>10.05.2022 08:24:57</t>
  </si>
  <si>
    <t>10.05.2022 08:56:47</t>
  </si>
  <si>
    <t>10.05.2022 09:24:21</t>
  </si>
  <si>
    <t>K-1296 35-01-K01296_910437030_910437030</t>
  </si>
  <si>
    <t>10.05.2022 08:58:08</t>
  </si>
  <si>
    <t>10.05.2022 10:19:15</t>
  </si>
  <si>
    <t>L-93 ULAMIŞ MEYDAN 35-14-L00093_956633827_956633827</t>
  </si>
  <si>
    <t>10.05.2022 08:58:50</t>
  </si>
  <si>
    <t>10.05.2022 09:42:16</t>
  </si>
  <si>
    <t>TR-1/61 45-72-M00061_DIREK TIPI TRAFO HUCRESI H01_2068939</t>
  </si>
  <si>
    <t>10.05.2022 13:55:37</t>
  </si>
  <si>
    <t>10.05.2022 20:26:27</t>
  </si>
  <si>
    <t>ÖREN TR-1 45-74-M00107_DIREK TIPI TRAFO HUCRESI H01_2047067</t>
  </si>
  <si>
    <t>10.05.2022 09:07:00</t>
  </si>
  <si>
    <t>10.05.2022 14:54:54</t>
  </si>
  <si>
    <t>TR-19 35-27-M00019__72374043_72374043</t>
  </si>
  <si>
    <t>10.05.2022 09:07:57</t>
  </si>
  <si>
    <t>10.05.2022 16:59:14</t>
  </si>
  <si>
    <t>10.05.2022 09:09:42</t>
  </si>
  <si>
    <t>10.05.2022 18:54:03</t>
  </si>
  <si>
    <t>10.05.2022 09:11:24</t>
  </si>
  <si>
    <t>10.05.2022 10:39:00</t>
  </si>
  <si>
    <t>MAVİKÖŞE TR-3 35-17-M00227_950304085_950304085</t>
  </si>
  <si>
    <t>10.05.2022 09:13:41</t>
  </si>
  <si>
    <t>10.05.2022 11:02:21</t>
  </si>
  <si>
    <t>TEKKE AZİZ YILMAZ GRB. TR-5 35-15-L00127_A_56368969_56368969</t>
  </si>
  <si>
    <t>10.05.2022 09:19:54</t>
  </si>
  <si>
    <t>10.05.2022 13:02:41</t>
  </si>
  <si>
    <t>URLA TM-1 35-19-A00004_HatBaşıAyırıcı_53134090 M07_53134090</t>
  </si>
  <si>
    <t>10.05.2022 09:22:35</t>
  </si>
  <si>
    <t>10.05.2022 18:06:00</t>
  </si>
  <si>
    <t>TİRE TR-12 35-29-L00012_TR-13 L03_82689747</t>
  </si>
  <si>
    <t>10.05.2022 09:25:14</t>
  </si>
  <si>
    <t>10.05.2022 17:23:30</t>
  </si>
  <si>
    <t>K-554 35-01-K00554_911799047_911799047</t>
  </si>
  <si>
    <t>10.05.2022 09:17:35</t>
  </si>
  <si>
    <t>10.05.2022 11:56:31</t>
  </si>
  <si>
    <t>TIRMANLAR DM 35-16-M00171_HatBaşıAyırıcı_74718568 M03_74718568</t>
  </si>
  <si>
    <t>10.05.2022 09:22:00</t>
  </si>
  <si>
    <t>10.05.2022 13:09:39</t>
  </si>
  <si>
    <t>AŞAĞIŞAKRAN TR-1 35-17-M00223_35-17-M00223_58006356</t>
  </si>
  <si>
    <t>10.05.2022 09:32:28</t>
  </si>
  <si>
    <t>10.05.2022 15:01:20</t>
  </si>
  <si>
    <t>AZİMLİ TR-1 45-80-M00127_A_56384896_56384896</t>
  </si>
  <si>
    <t>10.05.2022 09:36:51</t>
  </si>
  <si>
    <t>10.05.2022 10:36:59</t>
  </si>
  <si>
    <t>K-258 35-01-K00258_913056976_913056976</t>
  </si>
  <si>
    <t>10.05.2022 09:36:14</t>
  </si>
  <si>
    <t>10.05.2022 10:57:40</t>
  </si>
  <si>
    <t>ALAÇATI TM 35-18-A00005_HatBaşıAyırıcı_53138281 M09_53138281</t>
  </si>
  <si>
    <t>10.05.2022 09:32:50</t>
  </si>
  <si>
    <t>10.05.2022 12:01:28</t>
  </si>
  <si>
    <t>DM-03/01 45-71-M00003_953217944_953217944</t>
  </si>
  <si>
    <t>10.05.2022 09:40:15</t>
  </si>
  <si>
    <t>10.05.2022 11:53:40</t>
  </si>
  <si>
    <t>ÖZDERE ORTA MAHALLE DM (M-1) 35-25-M00120_35-25-M00120_72127259</t>
  </si>
  <si>
    <t>10.05.2022 09:45:51</t>
  </si>
  <si>
    <t>10.05.2022 12:05:54</t>
  </si>
  <si>
    <t>K-1990 35-04-K01990_99205363_99205363</t>
  </si>
  <si>
    <t>10.05.2022 09:45:23</t>
  </si>
  <si>
    <t>10.05.2022 12:02:08</t>
  </si>
  <si>
    <t>KÖPRÜBAŞI TR-23 (DERE YANI) 45-86-M00023_DAHİLİ TRAFO M03_84551164</t>
  </si>
  <si>
    <t>10.05.2022 09:49:02</t>
  </si>
  <si>
    <t>10.05.2022 12:01:15</t>
  </si>
  <si>
    <t>KULA İM 45-77-A00001_DEMİRKÖPRÜ M03_2049497</t>
  </si>
  <si>
    <t>10.05.2022 09:49:57</t>
  </si>
  <si>
    <t>10.05.2022 10:02:26</t>
  </si>
  <si>
    <t>KOCAKAĞAN İSLAMİYE TR-1 45-72-L00232_B_56406581_56406581</t>
  </si>
  <si>
    <t>10.05.2022 09:52:23</t>
  </si>
  <si>
    <t>10.05.2022 17:10:45</t>
  </si>
  <si>
    <t>TR-45 TARIMSAL SULAMA 45-80-M01045_45-80-M01045_2375699</t>
  </si>
  <si>
    <t>10.05.2022 09:58:07</t>
  </si>
  <si>
    <t>10.05.2022 11:28:37</t>
  </si>
  <si>
    <t>K-1532 35-02-K01532_35-02-K01532_2375444</t>
  </si>
  <si>
    <t>10.05.2022 10:12:43</t>
  </si>
  <si>
    <t>10.05.2022 11:09:48</t>
  </si>
  <si>
    <t>GÜLPINAR TR-1 45-73-M01041_45-73-M01041_2353780</t>
  </si>
  <si>
    <t>10.05.2022 09:59:30</t>
  </si>
  <si>
    <t>10.05.2022 12:20:21</t>
  </si>
  <si>
    <t>10.05.2022 10:17:26</t>
  </si>
  <si>
    <t>10.05.2022 10:39:19</t>
  </si>
  <si>
    <t>10.05.2022 10:18:06</t>
  </si>
  <si>
    <t>10.05.2022 13:19:16</t>
  </si>
  <si>
    <t>K-1982 35-02-K01982_A_56371575_56371575</t>
  </si>
  <si>
    <t>10.05.2022 10:21:19</t>
  </si>
  <si>
    <t>10.05.2022 11:57:35</t>
  </si>
  <si>
    <t>10.05.2022 10:25:20</t>
  </si>
  <si>
    <t>10.05.2022 11:52:06</t>
  </si>
  <si>
    <t>SELENDİ TR-17 45-81-M00017_945634613_945634613</t>
  </si>
  <si>
    <t>10.05.2022 10:08:11</t>
  </si>
  <si>
    <t>10.05.2022 11:29:33</t>
  </si>
  <si>
    <t>TR-92 TARIMSAL SULAMA 45-80-M01092_45-80-M01092_2353376</t>
  </si>
  <si>
    <t>10.05.2022 10:25:42</t>
  </si>
  <si>
    <t>10.05.2022 12:30:33</t>
  </si>
  <si>
    <t>PANCAR TR-6 35-26-M00903__66216112_66216112</t>
  </si>
  <si>
    <t>10.05.2022 10:28:43</t>
  </si>
  <si>
    <t>10.05.2022 12:56:32</t>
  </si>
  <si>
    <t>TUFAN PEHLİVANLAR ÖZEL TR 35-19-M00328Ö_DIREK TIPI TRAFO HUCRESI H01_2062081</t>
  </si>
  <si>
    <t>10.05.2022 10:31:42</t>
  </si>
  <si>
    <t>10.05.2022 11:55:08</t>
  </si>
  <si>
    <t>SANCAKLI BOZKÖY KÖK 45-71-M00087_KÖY İÇİ RİNG-1 M03_61320773</t>
  </si>
  <si>
    <t>10.05.2022 10:33:57</t>
  </si>
  <si>
    <t>10.05.2022 12:28:07</t>
  </si>
  <si>
    <t>YENİ FOÇA TR-30 35-23-M00030_950426022_950426022</t>
  </si>
  <si>
    <t>10.05.2022 10:36:36</t>
  </si>
  <si>
    <t>10.05.2022 11:38:36</t>
  </si>
  <si>
    <t>ILICA GIS TM 35-07-A00002_ILICA-1 K01_2313364</t>
  </si>
  <si>
    <t>10.05.2022 10:35:27</t>
  </si>
  <si>
    <t>10.05.2022 12:47:09</t>
  </si>
  <si>
    <t>TR-1/43 45-83-M00043_ÖZEL M01_2330143</t>
  </si>
  <si>
    <t>10.05.2022 10:36:42</t>
  </si>
  <si>
    <t>10.05.2022 11:40:52</t>
  </si>
  <si>
    <t>10.05.2022 10:40:00</t>
  </si>
  <si>
    <t>10.05.2022 11:03:00</t>
  </si>
  <si>
    <t>10.05.2022 10:43:53</t>
  </si>
  <si>
    <t>10.05.2022 12:01:03</t>
  </si>
  <si>
    <t>GÖRDES DM 45-75-M00050_HatBaşıAyırıcı_53135709 M09_53135709</t>
  </si>
  <si>
    <t>10.05.2022 10:45:47</t>
  </si>
  <si>
    <t>10.05.2022 11:45:40</t>
  </si>
  <si>
    <t>YOLÜSTÜ TR-5 (ÜÇ DUTLAR MEVKİİ) 35-15-M00219__81571053_81571053</t>
  </si>
  <si>
    <t>10.05.2022 10:55:20</t>
  </si>
  <si>
    <t>10.05.2022 11:40:28</t>
  </si>
  <si>
    <t>DM-14/3A 45-71-M02249_B B01B_73719696</t>
  </si>
  <si>
    <t>AG Direk Değişimi</t>
  </si>
  <si>
    <t>10.05.2022 10:59:33</t>
  </si>
  <si>
    <t>10.05.2022 14:16:45</t>
  </si>
  <si>
    <t>YAHŞELLİ KÖK 35-28-M00293_HatBaşıAyırıcı_53133933 M01_53133933</t>
  </si>
  <si>
    <t>10.05.2022 11:07:25</t>
  </si>
  <si>
    <t>10.05.2022 12:32:50</t>
  </si>
  <si>
    <t>L-111 OVACIK 35-18-L00111_963989995_963989995</t>
  </si>
  <si>
    <t>10.05.2022 11:14:05</t>
  </si>
  <si>
    <t>10.05.2022 15:59:16</t>
  </si>
  <si>
    <t>10.05.2022 11:03:45</t>
  </si>
  <si>
    <t>10.05.2022 11:59:44</t>
  </si>
  <si>
    <t>M-10 35-02-M00010_M-1437 M04_2320104</t>
  </si>
  <si>
    <t>10.05.2022 11:16:15</t>
  </si>
  <si>
    <t>10.05.2022 11:33:02</t>
  </si>
  <si>
    <t>10.05.2022 11:28:24</t>
  </si>
  <si>
    <t>10.05.2022 11:54:40</t>
  </si>
  <si>
    <t>A.KARADİŞ TARIMSAL GRUP SULAMA 35-32-L00021_946412107_946412107</t>
  </si>
  <si>
    <t>10.05.2022 11:40:55</t>
  </si>
  <si>
    <t>10.05.2022 14:24:36</t>
  </si>
  <si>
    <t>MUSTAFA YILMAZ SULAMA GRUBU 35-29-M00226_950345902_950345902</t>
  </si>
  <si>
    <t>10.05.2022 11:40:47</t>
  </si>
  <si>
    <t>10.05.2022 13:08:45</t>
  </si>
  <si>
    <t>TR-4 (M-704) 35-30-M00704_955298476_955298476</t>
  </si>
  <si>
    <t>10.05.2022 11:41:19</t>
  </si>
  <si>
    <t>10.05.2022 15:04:12</t>
  </si>
  <si>
    <t>TR-1-5/15A 35-20-L00466_D_82710488_82710488</t>
  </si>
  <si>
    <t>10.05.2022 11:53:06</t>
  </si>
  <si>
    <t>10.05.2022 12:51:43</t>
  </si>
  <si>
    <t>10.05.2022 12:11:42</t>
  </si>
  <si>
    <t>10.05.2022 12:24:47</t>
  </si>
  <si>
    <t>BORNOVA TM 35-02-A00005_EGE M30_2308389</t>
  </si>
  <si>
    <t>10.05.2022 12:13:31</t>
  </si>
  <si>
    <t>10.05.2022 14:03:22</t>
  </si>
  <si>
    <t>M-285 35-14-M00305_966415168_966415168</t>
  </si>
  <si>
    <t>10.05.2022 12:21:09</t>
  </si>
  <si>
    <t>10.05.2022 14:48:34</t>
  </si>
  <si>
    <t>TAYLAN SAVRAN SULAMA GRUBU 35-29-M00307_A_56360538_56360538</t>
  </si>
  <si>
    <t>10.05.2022 12:09:44</t>
  </si>
  <si>
    <t>10.05.2022 14:02:34</t>
  </si>
  <si>
    <t>GENCERLER TR-5 35-20-L00042_955203040_955203040</t>
  </si>
  <si>
    <t>10.05.2022 12:15:12</t>
  </si>
  <si>
    <t>10.05.2022 14:39:45</t>
  </si>
  <si>
    <t>TR-100 KANAL KARŞISI 35-26-M00100_956604200_956604200</t>
  </si>
  <si>
    <t>10.05.2022 12:22:52</t>
  </si>
  <si>
    <t>10.05.2022 13:13:19</t>
  </si>
  <si>
    <t>DM-20/09 45-71-M00589_F F01b_84573702</t>
  </si>
  <si>
    <t>10.05.2022 12:18:34</t>
  </si>
  <si>
    <t>10.05.2022 15:58:04</t>
  </si>
  <si>
    <t>DURASILLI TR-7 45-78-M01118_TR-8 M05_2105389</t>
  </si>
  <si>
    <t>10.05.2022 12:34:49</t>
  </si>
  <si>
    <t>10.05.2022 13:46:34</t>
  </si>
  <si>
    <t>SÜLEYMANLI TR-10 45-72-L00304_956529907_956529907</t>
  </si>
  <si>
    <t>10.05.2022 12:40:43</t>
  </si>
  <si>
    <t>10.05.2022 18:14:19</t>
  </si>
  <si>
    <t>AHMET ÖZDİRİK SLM GRB TR 35-27-M00718_914598742_914598742</t>
  </si>
  <si>
    <t>10.05.2022 12:42:23</t>
  </si>
  <si>
    <t>10.05.2022 14:52:40</t>
  </si>
  <si>
    <t>MENEMEN TR-82 35-28-M00682_953374962_953374962</t>
  </si>
  <si>
    <t>10.05.2022 12:43:10</t>
  </si>
  <si>
    <t>10.05.2022 14:07:25</t>
  </si>
  <si>
    <t>10.05.2022 12:46:30</t>
  </si>
  <si>
    <t>10.05.2022 14:13:36</t>
  </si>
  <si>
    <t>K-611 35-02-K00611_99995784_99995784</t>
  </si>
  <si>
    <t>10.05.2022 12:46:42</t>
  </si>
  <si>
    <t>10.05.2022 15:14:46</t>
  </si>
  <si>
    <t>MORDOĞAN TR-34 35-21-L00148_953356636_953356636</t>
  </si>
  <si>
    <t>10.05.2022 12:46:33</t>
  </si>
  <si>
    <t>10.05.2022 15:47:55</t>
  </si>
  <si>
    <t>AKPINAR TR-2 45-75-M00080_45-75-M00080_2352694</t>
  </si>
  <si>
    <t>10.05.2022 12:49:10</t>
  </si>
  <si>
    <t>10.05.2022 14:14:01</t>
  </si>
  <si>
    <t>AKSELENDİ TR-7 45-72-L00837_956492758_956492758</t>
  </si>
  <si>
    <t>10.05.2022 12:53:54</t>
  </si>
  <si>
    <t>10.05.2022 17:18:10</t>
  </si>
  <si>
    <t>M-206(DM-2/17) 35-09-M00206_D_56365856_56365856</t>
  </si>
  <si>
    <t>10.05.2022 12:55:21</t>
  </si>
  <si>
    <t>10.05.2022 17:41:01</t>
  </si>
  <si>
    <t>TEKKE TR-2 35-15-L01012_C_56369333_56369333</t>
  </si>
  <si>
    <t>10.05.2022 13:04:16</t>
  </si>
  <si>
    <t>10.05.2022 14:46:54</t>
  </si>
  <si>
    <t>BOZDAĞ TR-12 35-15-L00299_A_65513111_65513111</t>
  </si>
  <si>
    <t>10.05.2022 13:06:20</t>
  </si>
  <si>
    <t>10.05.2022 16:24:22</t>
  </si>
  <si>
    <t>AHMETBEYLİ M-4 35-22-M00242_955256133_955256133</t>
  </si>
  <si>
    <t>10.05.2022 13:08:11</t>
  </si>
  <si>
    <t>10.05.2022 14:21:03</t>
  </si>
  <si>
    <t>10.05.2022 13:18:50</t>
  </si>
  <si>
    <t>10.05.2022 14:15:58</t>
  </si>
  <si>
    <t>K-1990 35-04-K01990_99333241_99333241</t>
  </si>
  <si>
    <t>10.05.2022 13:26:05</t>
  </si>
  <si>
    <t>10.05.2022 17:23:08</t>
  </si>
  <si>
    <t>L-287 SCOTCH PARK 35-18-L00287_950462300_950462300</t>
  </si>
  <si>
    <t>10.05.2022 13:32:58</t>
  </si>
  <si>
    <t>10.05.2022 15:07:50</t>
  </si>
  <si>
    <t>VİLLAKENT TR-1 35-28-M00391_95000456549_95000456549</t>
  </si>
  <si>
    <t>10.05.2022 13:37:21</t>
  </si>
  <si>
    <t>10.05.2022 17:52:56</t>
  </si>
  <si>
    <t>ÜRKMEZ M-5 35-25-M00142_11220454_60983582_60983582</t>
  </si>
  <si>
    <t>10.05.2022 13:36:48</t>
  </si>
  <si>
    <t>10.05.2022 17:51:41</t>
  </si>
  <si>
    <t>M-1804 35-02-M01804_35-02-M01804_2356223</t>
  </si>
  <si>
    <t>10.05.2022 13:38:37</t>
  </si>
  <si>
    <t>10.05.2022 13:58:38</t>
  </si>
  <si>
    <t>10.05.2022 13:40:42</t>
  </si>
  <si>
    <t>10.05.2022 15:12:37</t>
  </si>
  <si>
    <t>ÇUKURALTI M-12 35-25-M00058_955267837_955267837</t>
  </si>
  <si>
    <t>10.05.2022 13:44:33</t>
  </si>
  <si>
    <t>10.05.2022 15:14:09</t>
  </si>
  <si>
    <t>K-1932 35-09-K01932_913271247_913271247</t>
  </si>
  <si>
    <t>10.05.2022 13:44:48</t>
  </si>
  <si>
    <t>10.05.2022 17:13:22</t>
  </si>
  <si>
    <t>K-258 35-01-K00258_913545363_913545363</t>
  </si>
  <si>
    <t>10.05.2022 13:47:52</t>
  </si>
  <si>
    <t>10.05.2022 14:41:46</t>
  </si>
  <si>
    <t>TIRMANLAR DM 35-16-M00171_HatBaşıAyırıcı_53140438 M04_53140438</t>
  </si>
  <si>
    <t>10.05.2022 13:57:19</t>
  </si>
  <si>
    <t>10.05.2022 18:00:41</t>
  </si>
  <si>
    <t>KARABURÇ CAMİYANI TR-1/A 35-31-L00496_956582049_956582049</t>
  </si>
  <si>
    <t>10.05.2022 14:00:06</t>
  </si>
  <si>
    <t>10.05.2022 15:12:54</t>
  </si>
  <si>
    <t>M-1862 35-02-M01862_35-02-M01862_2377101</t>
  </si>
  <si>
    <t>10.05.2022 14:11:22</t>
  </si>
  <si>
    <t>10.05.2022 14:47:51</t>
  </si>
  <si>
    <t>PINARLI TR-1 35-20-M00100_955210058_955210058</t>
  </si>
  <si>
    <t>10.05.2022 14:00:46</t>
  </si>
  <si>
    <t>10.05.2022 18:53:52</t>
  </si>
  <si>
    <t>TR-2/14 45-72-L00014_956498441_956498441</t>
  </si>
  <si>
    <t>10.05.2022 14:04:10</t>
  </si>
  <si>
    <t>10.05.2022 15:44:55</t>
  </si>
  <si>
    <t>CUMALI TOPRAK SULAMA TR-2 35-24-M00198_35-24-M00198_2346924</t>
  </si>
  <si>
    <t>10.05.2022 14:19:02</t>
  </si>
  <si>
    <t>10.05.2022 15:44:30</t>
  </si>
  <si>
    <t>SOMA A SANTRALİ İM/DM 45-82-A00001_SAVAŞTEPE 15.8 L14_2091657</t>
  </si>
  <si>
    <t>10.05.2022 14:21:29</t>
  </si>
  <si>
    <t>10.05.2022 14:57:39</t>
  </si>
  <si>
    <t>MELTEMKÖY SAHİL SİTESİ TR 35-30-M00676_95000060104_95000060104</t>
  </si>
  <si>
    <t>10.05.2022 14:23:20</t>
  </si>
  <si>
    <t>10.05.2022 17:35:52</t>
  </si>
  <si>
    <t>TR-1-5/12 35-20-L00061_955211779_955211779</t>
  </si>
  <si>
    <t>10.05.2022 14:21:04</t>
  </si>
  <si>
    <t>10.05.2022 15:32:35</t>
  </si>
  <si>
    <t>10.05.2022 14:14:00</t>
  </si>
  <si>
    <t>10.05.2022 15:12:00</t>
  </si>
  <si>
    <t>TR-2/87-1 45-83-L00133_B_56397665_56397665</t>
  </si>
  <si>
    <t>10.05.2022 14:26:44</t>
  </si>
  <si>
    <t>10.05.2022 15:17:47</t>
  </si>
  <si>
    <t>YOLÜSTÜ TR-1 35-15-L00915_950361328_950361328</t>
  </si>
  <si>
    <t>10.05.2022 14:31:35</t>
  </si>
  <si>
    <t>10.05.2022 18:25:27</t>
  </si>
  <si>
    <t>K-2472 35-04-K02472_35-04-K02472_2351998</t>
  </si>
  <si>
    <t>10.05.2022 14:34:20</t>
  </si>
  <si>
    <t>10.05.2022 17:26:52</t>
  </si>
  <si>
    <t>ARMUTLU DM-02/TR-25 35-27-L00415_A_56364921_56364921</t>
  </si>
  <si>
    <t>10.05.2022 14:35:41</t>
  </si>
  <si>
    <t>10.05.2022 16:03:22</t>
  </si>
  <si>
    <t>AHMETLİ DM 45-77-M00187_ESKİ SELENDİ M08_80367319</t>
  </si>
  <si>
    <t>10.05.2022 14:38:57</t>
  </si>
  <si>
    <t>10.05.2022 14:59:31</t>
  </si>
  <si>
    <t>GEDİK KATRANDERE TR-2 35-31-L00133_47845319_56391879_56391879</t>
  </si>
  <si>
    <t>10.05.2022 14:46:45</t>
  </si>
  <si>
    <t>10.05.2022 17:54:59</t>
  </si>
  <si>
    <t>L-224 SİBAM EVLERİ 35-18-L00224_950458401_950458401</t>
  </si>
  <si>
    <t>10.05.2022 14:52:56</t>
  </si>
  <si>
    <t>10.05.2022 18:02:13</t>
  </si>
  <si>
    <t>GERELİ KÖYÜ KAVAKKUYU TR 5 35-15-M00222_B_56367957_56367957</t>
  </si>
  <si>
    <t>10.05.2022 14:56:20</t>
  </si>
  <si>
    <t>10.05.2022 17:43:41</t>
  </si>
  <si>
    <t>TOKMAKLI KÖK 45-86-M00047_TOKMAKLI M05_72227672</t>
  </si>
  <si>
    <t>10.05.2022 15:14:00</t>
  </si>
  <si>
    <t>10.05.2022 16:15:00</t>
  </si>
  <si>
    <t>YAKAPINAR TR-2 35-20-L00152_955193474_955193474</t>
  </si>
  <si>
    <t>10.05.2022 15:02:00</t>
  </si>
  <si>
    <t>10.05.2022 16:59:53</t>
  </si>
  <si>
    <t>M-55 İNKİM 35-25-M00271_35-25-M00271_75048719</t>
  </si>
  <si>
    <t>10.05.2022 15:08:34</t>
  </si>
  <si>
    <t>10.05.2022 18:42:27</t>
  </si>
  <si>
    <t>M-1303 35-03-M01303_A_60984247_60984247</t>
  </si>
  <si>
    <t>10.05.2022 15:16:00</t>
  </si>
  <si>
    <t>10.05.2022 16:21:23</t>
  </si>
  <si>
    <t>ZEYTİNLİOVA TR-21 45-72-L00439_956529577_956529577</t>
  </si>
  <si>
    <t>10.05.2022 15:17:33</t>
  </si>
  <si>
    <t>10.05.2022 19:00:35</t>
  </si>
  <si>
    <t>TR-77 35-17-M00077_950300782_950300782</t>
  </si>
  <si>
    <t>10.05.2022 15:26:37</t>
  </si>
  <si>
    <t>10.05.2022 15:49:20</t>
  </si>
  <si>
    <t>L-113 OVACIK 35-18-L00113_948713589_948713589</t>
  </si>
  <si>
    <t>10.05.2022 15:31:42</t>
  </si>
  <si>
    <t>10.05.2022 18:32:49</t>
  </si>
  <si>
    <t>ALAŞEHİR TR-93 ORTA REFÜJ AYDINLATMA 45-73-M00093_DIREK TIPI TRAFO HUCRESI H01_2086441</t>
  </si>
  <si>
    <t>10.05.2022 15:33:33</t>
  </si>
  <si>
    <t>10.05.2022 16:34:11</t>
  </si>
  <si>
    <t>CABBAR DM 45-73-M00100_EMRE PLASTİK M01_2057592</t>
  </si>
  <si>
    <t>10.05.2022 15:39:40</t>
  </si>
  <si>
    <t>10.05.2022 16:32:46</t>
  </si>
  <si>
    <t>ÖZBEY İM 35-26-A00005_CEZA EVİ L12_2314087</t>
  </si>
  <si>
    <t>10.05.2022 15:39:39</t>
  </si>
  <si>
    <t>10.05.2022 15:50:51</t>
  </si>
  <si>
    <t>10.05.2022 15:32:57</t>
  </si>
  <si>
    <t>10.05.2022 16:33:22</t>
  </si>
  <si>
    <t>KAYALIOĞLU TR-4 45-72-L00075_956531253_956531253</t>
  </si>
  <si>
    <t>10.05.2022 15:43:47</t>
  </si>
  <si>
    <t>10.05.2022 21:19:01</t>
  </si>
  <si>
    <t>GÜLKENT KÖK-4 35-30-M00223_SAHİLLERARASI TANSAŞ KÖK M03_72112423</t>
  </si>
  <si>
    <t>10.05.2022 15:43:13</t>
  </si>
  <si>
    <t>10.05.2022 17:15:30</t>
  </si>
  <si>
    <t>ALAŞEHİR TR-49 45-73-M00049_945674453_945674453</t>
  </si>
  <si>
    <t>10.05.2022 15:59:39</t>
  </si>
  <si>
    <t>10.05.2022 18:03:34</t>
  </si>
  <si>
    <t>10.05.2022 16:08:35</t>
  </si>
  <si>
    <t>10.05.2022 16:14:18</t>
  </si>
  <si>
    <t>BADEMLİ TR-14 35-15-L01030_950392734_950392734</t>
  </si>
  <si>
    <t>10.05.2022 16:13:46</t>
  </si>
  <si>
    <t>10.05.2022 19:21:53</t>
  </si>
  <si>
    <t>L-280 35-18-L00280_95001363191_95001363191</t>
  </si>
  <si>
    <t>10.05.2022 16:23:28</t>
  </si>
  <si>
    <t>10.05.2022 19:00:20</t>
  </si>
  <si>
    <t>CUMALI TOPRAK SULAMA TR-2 35-24-M00198_DIREK TIPI TRAFO HUCRESI H01_2040663</t>
  </si>
  <si>
    <t>10.05.2022 16:33:31</t>
  </si>
  <si>
    <t>10.05.2022 21:03:27</t>
  </si>
  <si>
    <t>KAYACIK YANIKDAĞ TR-2 45-75-M00198_945617683_945617683</t>
  </si>
  <si>
    <t>10.05.2022 16:36:54</t>
  </si>
  <si>
    <t>10.05.2022 18:29:32</t>
  </si>
  <si>
    <t>HAVUTÇULU TR-2 35-13-L00495_95000104156_95000104156</t>
  </si>
  <si>
    <t>10.05.2022 16:37:58</t>
  </si>
  <si>
    <t>10.05.2022 20:58:20</t>
  </si>
  <si>
    <t>TOKATBAŞI TR-1 35-20-L00101_955207794_955207794</t>
  </si>
  <si>
    <t>10.05.2022 16:30:00</t>
  </si>
  <si>
    <t>10.05.2022 18:01:09</t>
  </si>
  <si>
    <t>DM-2/40-A (SERİN SOKAK) 45-71-M00516_953187108_953187108</t>
  </si>
  <si>
    <t>10.05.2022 16:38:23</t>
  </si>
  <si>
    <t>10.05.2022 17:32:20</t>
  </si>
  <si>
    <t>H.K. KÖK 35-26-M00664_YAZIBAŞI ÇIKIŞI M05_65911923</t>
  </si>
  <si>
    <t>10.05.2022 16:42:22</t>
  </si>
  <si>
    <t>10.05.2022 19:03:40</t>
  </si>
  <si>
    <t>FIRDAMLAR TR-1 45-76-M00164_42791102_56388142_56388142</t>
  </si>
  <si>
    <t>10.05.2022 16:45:36</t>
  </si>
  <si>
    <t>10.05.2022 18:47:19</t>
  </si>
  <si>
    <t>K-3584 35-01-K03584_910696754_910696754</t>
  </si>
  <si>
    <t>10.05.2022 16:41:22</t>
  </si>
  <si>
    <t>10.05.2022 18:27:15</t>
  </si>
  <si>
    <t>TR-1/59A 45-71-M02142_45-71-M02142_60543415</t>
  </si>
  <si>
    <t>10.05.2022 16:48:42</t>
  </si>
  <si>
    <t>10.05.2022 17:57:20</t>
  </si>
  <si>
    <t>TR-90 35-13-L00107_A_81213415_81213415</t>
  </si>
  <si>
    <t>10.05.2022 16:57:48</t>
  </si>
  <si>
    <t>10.05.2022 19:20:20</t>
  </si>
  <si>
    <t>10.05.2022 16:51:23</t>
  </si>
  <si>
    <t>10.05.2022 17:45:53</t>
  </si>
  <si>
    <t>KULA İM 45-77-A00001_HatBaşıAyırıcı_79939740 M07_79939740</t>
  </si>
  <si>
    <t>10.05.2022 16:56:43</t>
  </si>
  <si>
    <t>10.05.2022 18:43:23</t>
  </si>
  <si>
    <t>SARIGÖL TR-8 45-79-M00008_TR-15 M02_2318554</t>
  </si>
  <si>
    <t>10.05.2022 17:10:39</t>
  </si>
  <si>
    <t>10.05.2022 18:21:54</t>
  </si>
  <si>
    <t>AHMET ÖZDİRİK SLM GRB TR 35-27-M00718_35-27-M00718_2369931</t>
  </si>
  <si>
    <t>10.05.2022 17:13:47</t>
  </si>
  <si>
    <t>10.05.2022 17:49:02</t>
  </si>
  <si>
    <t>TAŞLIYATAK TR-1 35-31-L00366_47791624_56352977_56352977</t>
  </si>
  <si>
    <t>10.05.2022 17:13:37</t>
  </si>
  <si>
    <t>10.05.2022 19:21:50</t>
  </si>
  <si>
    <t>10.05.2022 17:07:56</t>
  </si>
  <si>
    <t>10.05.2022 17:32:49</t>
  </si>
  <si>
    <t>ÇINARLIKUYU KÖK 45-71-M00188_ÇINARLIKUYU TR-1 M02_72248738</t>
  </si>
  <si>
    <t>10.05.2022 17:20:37</t>
  </si>
  <si>
    <t>10.05.2022 18:48:00</t>
  </si>
  <si>
    <t>TR-53 TARIMSAL SULAMA 45-80-M01053_45-80-M01053_2375768</t>
  </si>
  <si>
    <t>10.05.2022 17:22:50</t>
  </si>
  <si>
    <t>10.05.2022 18:26:31</t>
  </si>
  <si>
    <t>M-2539 35-02-M02539_99620913_99620913</t>
  </si>
  <si>
    <t>10.05.2022 17:26:23</t>
  </si>
  <si>
    <t>10.05.2022 19:18:57</t>
  </si>
  <si>
    <t>MIDIKLI KÖK 45-81-M00043_KINIK M03_2101973</t>
  </si>
  <si>
    <t>10.05.2022 17:28:31</t>
  </si>
  <si>
    <t>10.05.2022 20:58:22</t>
  </si>
  <si>
    <t>TİRE TR-2 35-29-M00465_A A01b_66333344</t>
  </si>
  <si>
    <t>10.05.2022 17:29:22</t>
  </si>
  <si>
    <t>10.05.2022 19:35:09</t>
  </si>
  <si>
    <t>ÇAMPINAR DERE MAH. TR-1 45-81-M00183_A_56402615_56402615</t>
  </si>
  <si>
    <t>10.05.2022 17:37:31</t>
  </si>
  <si>
    <t>10.05.2022 22:31:21</t>
  </si>
  <si>
    <t>GÖKEYÜP TR-4 45-78-M00817_49203317_56405904_56405904</t>
  </si>
  <si>
    <t>10.05.2022 17:39:10</t>
  </si>
  <si>
    <t>10.05.2022 19:02:54</t>
  </si>
  <si>
    <t>GAMA EVLERİ 35-30-M00066_955318913_955318913</t>
  </si>
  <si>
    <t>10.05.2022 17:38:55</t>
  </si>
  <si>
    <t>10.05.2022 19:27:47</t>
  </si>
  <si>
    <t>FIRDAMLAR TR-1 45-76-M00164_DIREK TIPI TRAFO HUCRESI H01_2084917</t>
  </si>
  <si>
    <t>OG Trafo Kademe Ayarı</t>
  </si>
  <si>
    <t>10.05.2022 17:49:12</t>
  </si>
  <si>
    <t>10.05.2022 18:51:57</t>
  </si>
  <si>
    <t>BAHADIRLAR TR-6 OVA 45-79-M00146_A_56385079_56385079</t>
  </si>
  <si>
    <t>10.05.2022 17:46:20</t>
  </si>
  <si>
    <t>10.05.2022 19:04:58</t>
  </si>
  <si>
    <t>KARABURUN TR-4 35-21-L00145_95001323439_95001323439</t>
  </si>
  <si>
    <t>10.05.2022 17:52:18</t>
  </si>
  <si>
    <t>10.05.2022 20:22:35</t>
  </si>
  <si>
    <t>KURUCUOVA TR-4 35-15-L00255_C_56368967_56368967</t>
  </si>
  <si>
    <t>10.05.2022 17:53:11</t>
  </si>
  <si>
    <t>10.05.2022 18:28:54</t>
  </si>
  <si>
    <t>K-782 35-01-K00782_35-01-K00782_2350195</t>
  </si>
  <si>
    <t>10.05.2022 17:55:43</t>
  </si>
  <si>
    <t>10.05.2022 19:14:24</t>
  </si>
  <si>
    <t>KARAAĞAÇLI TR-5 45-71-M01082_A_56352607_56352607</t>
  </si>
  <si>
    <t>10.05.2022 18:03:04</t>
  </si>
  <si>
    <t>10.05.2022 19:54:09</t>
  </si>
  <si>
    <t>PANCAR KÖK 35-26-M00891_PANCAR ŞEHİR M01_2302861</t>
  </si>
  <si>
    <t>10.05.2022 18:05:14</t>
  </si>
  <si>
    <t>10.05.2022 18:37:00</t>
  </si>
  <si>
    <t>SELENDİ DM 45-81-M00001_SATILMIŞ M14_2079214</t>
  </si>
  <si>
    <t>10.05.2022 18:10:29</t>
  </si>
  <si>
    <t>10.05.2022 18:11:09</t>
  </si>
  <si>
    <t>K-3287 35-01-K03287_K-3134 K01_2118156</t>
  </si>
  <si>
    <t>10.05.2022 08:59:27</t>
  </si>
  <si>
    <t>10.05.2022 18:29:27</t>
  </si>
  <si>
    <t>TR-42 35-13-L00042_H_56370153_56370153</t>
  </si>
  <si>
    <t>10.05.2022 18:13:29</t>
  </si>
  <si>
    <t>10.05.2022 19:46:38</t>
  </si>
  <si>
    <t>K-844 35-01-K00844_35-01-K00844_2347146</t>
  </si>
  <si>
    <t>10.05.2022 18:18:59</t>
  </si>
  <si>
    <t>10.05.2022 19:05:44</t>
  </si>
  <si>
    <t>SELENDİ DM 45-81-M00001_HatBaşıAyırıcı_53135188 M14_53135188</t>
  </si>
  <si>
    <t>10.05.2022 18:18:35</t>
  </si>
  <si>
    <t>10.05.2022 22:48:45</t>
  </si>
  <si>
    <t>GÜMÜLDÜR DM-4 35-25-M00053_GÜMÜLDÜR DM M01_72085139</t>
  </si>
  <si>
    <t>10.05.2022 18:35:57</t>
  </si>
  <si>
    <t>10.05.2022 19:10:00</t>
  </si>
  <si>
    <t>DEĞİRMENDERE DM 35-22-M00085_ÇAMÖNÜ - ATAKÖY M09_50066540</t>
  </si>
  <si>
    <t>10.05.2022 18:36:37</t>
  </si>
  <si>
    <t>GÖLCÜK YILDIZKEN TR 35-30-M00121_35-30-M00121_72086427</t>
  </si>
  <si>
    <t>10.05.2022 18:33:46</t>
  </si>
  <si>
    <t>10.05.2022 21:54:51</t>
  </si>
  <si>
    <t>DAĞARLAR KAYALAR TR-1 45-73-M00598_45-73-M00598_2355967</t>
  </si>
  <si>
    <t>10.05.2022 18:39:51</t>
  </si>
  <si>
    <t>10.05.2022 21:43:56</t>
  </si>
  <si>
    <t>KIZILCAAVLU TR-3 35-15-L00182_DIREK TIPI TRAFO HUCRESI H01_2039363</t>
  </si>
  <si>
    <t>10.05.2022 18:42:47</t>
  </si>
  <si>
    <t>10.05.2022 20:04:03</t>
  </si>
  <si>
    <t>BOZYERLER TR-2 35-16-M00140_953349671_953349671</t>
  </si>
  <si>
    <t>10.05.2022 18:44:07</t>
  </si>
  <si>
    <t>10.05.2022 21:19:08</t>
  </si>
  <si>
    <t>ATAKÖY TR-4 35-22-M00193_DIREK TIPI TRAFO HUCRESI H01_2126883</t>
  </si>
  <si>
    <t>10.05.2022 18:39:28</t>
  </si>
  <si>
    <t>10.05.2022 20:21:07</t>
  </si>
  <si>
    <t>ALAŞEHİR TR-5 45-73-M00005_945670111_945670111</t>
  </si>
  <si>
    <t>10.05.2022 18:44:01</t>
  </si>
  <si>
    <t>10.05.2022 20:44:55</t>
  </si>
  <si>
    <t>YUSUFLU TR-3 35-20-L00237_10502380_56373837_56373837</t>
  </si>
  <si>
    <t>10.05.2022 18:56:02</t>
  </si>
  <si>
    <t>10.05.2022 19:11:22</t>
  </si>
  <si>
    <t>M-980 35-03-M00980_910378993_910378993</t>
  </si>
  <si>
    <t>10.05.2022 18:56:52</t>
  </si>
  <si>
    <t>10.05.2022 22:18:24</t>
  </si>
  <si>
    <t>DEMİRCİLİ DM 35-15-L00895_BENZİNLİK L011_85268689</t>
  </si>
  <si>
    <t>10.05.2022 19:03:47</t>
  </si>
  <si>
    <t>10.05.2022 21:14:52</t>
  </si>
  <si>
    <t>DÜNDARLI TR-1 35-24-M00202_B_56354361_56354361</t>
  </si>
  <si>
    <t>10.05.2022 18:45:14</t>
  </si>
  <si>
    <t>10.05.2022 22:42:08</t>
  </si>
  <si>
    <t>YARBASAN KÖK 45-74-M00119_HatBaşıAyırıcı_77952729 M02_77952729</t>
  </si>
  <si>
    <t>10.05.2022 19:06:26</t>
  </si>
  <si>
    <t>10.05.2022 20:22:14</t>
  </si>
  <si>
    <t>ZEYTİNLER TR-1 35-19-M00207_956698435_956698435</t>
  </si>
  <si>
    <t>10.05.2022 19:10:07</t>
  </si>
  <si>
    <t>10.05.2022 20:55:58</t>
  </si>
  <si>
    <t>AKHİSAR İM 45-72-A00001_OVAKÖY L04_2058309</t>
  </si>
  <si>
    <t>10.05.2022 19:15:39</t>
  </si>
  <si>
    <t>10.05.2022 19:47:32</t>
  </si>
  <si>
    <t>10.05.2022 19:11:53</t>
  </si>
  <si>
    <t>10.05.2022 20:46:07</t>
  </si>
  <si>
    <t>GÜMÜLDÜR M-23 35-25-M00023_DAĞITIM TRAFO GÜMÜLDÜR M-23 M04_72085484</t>
  </si>
  <si>
    <t>10.05.2022 19:20:56</t>
  </si>
  <si>
    <t>10.05.2022 20:10:46</t>
  </si>
  <si>
    <t>10.05.2022 19:24:37</t>
  </si>
  <si>
    <t>10.05.2022 19:58:00</t>
  </si>
  <si>
    <t>BIÇAKÇI OVACIK TR-3 35-15-L00082_946416942_946416942</t>
  </si>
  <si>
    <t>10.05.2022 19:24:13</t>
  </si>
  <si>
    <t>10.05.2022 22:19:18</t>
  </si>
  <si>
    <t>SOMA TR-27 45-82-M00027_945525058_945525058</t>
  </si>
  <si>
    <t>10.05.2022 19:15:14</t>
  </si>
  <si>
    <t>10.05.2022 20:10:12</t>
  </si>
  <si>
    <t>HİSAR TR-2 35-31-L00119_47996461_56398072_56398072</t>
  </si>
  <si>
    <t>10.05.2022 19:25:55</t>
  </si>
  <si>
    <t>10.05.2022 20:34:43</t>
  </si>
  <si>
    <t>BAYAT ALANDAMLARI TR-1 45-75-M00243_945612632_945612632</t>
  </si>
  <si>
    <t>10.05.2022 19:32:08</t>
  </si>
  <si>
    <t>10.05.2022 20:36:39</t>
  </si>
  <si>
    <t>GÜLKENT TR-1 35-30-M00224_955300995_955300995</t>
  </si>
  <si>
    <t>10.05.2022 19:23:05</t>
  </si>
  <si>
    <t>10.05.2022 21:30:16</t>
  </si>
  <si>
    <t>L-201 GÜZELÇİFTLİK 35-14-L00201_DAĞITIM TRAFO L-201 GÜZELÇİFTLİK L04_72216672</t>
  </si>
  <si>
    <t>10.05.2022 19:48:06</t>
  </si>
  <si>
    <t>10.05.2022 21:30:26</t>
  </si>
  <si>
    <t>PİYADELER KÖK 45-73-M00136_ÖRNEKKÖY M04_66674753</t>
  </si>
  <si>
    <t>10.05.2022 19:50:27</t>
  </si>
  <si>
    <t>10.05.2022 21:13:04</t>
  </si>
  <si>
    <t>MEDAR DM 45-72-L00079_TR-6 L06_66588791</t>
  </si>
  <si>
    <t>10.05.2022 19:41:12</t>
  </si>
  <si>
    <t>10.05.2022 20:34:02</t>
  </si>
  <si>
    <t>TR-55 35-15-M00055_35-15-M00055_66708381</t>
  </si>
  <si>
    <t>10.05.2022 19:48:11</t>
  </si>
  <si>
    <t>10.05.2022 21:05:37</t>
  </si>
  <si>
    <t>DEMİRTAŞ TR-1 45-76-M00165_A_56389158_56389158</t>
  </si>
  <si>
    <t>10.05.2022 19:58:53</t>
  </si>
  <si>
    <t>10.05.2022 21:14:48</t>
  </si>
  <si>
    <t>ÇEŞNELİ TR-3 45-73-M00456_D_56397263_56397263</t>
  </si>
  <si>
    <t>10.05.2022 19:48:24</t>
  </si>
  <si>
    <t>10.05.2022 23:32:34</t>
  </si>
  <si>
    <t>K-4014 35-02-K04014_913258914_913258914</t>
  </si>
  <si>
    <t>10.05.2022 20:08:52</t>
  </si>
  <si>
    <t>10.05.2022 21:38:29</t>
  </si>
  <si>
    <t>KAVAKLIDERE TR-12 45-73-M00145_TR-14 M05_2093010</t>
  </si>
  <si>
    <t>10.05.2022 19:54:20</t>
  </si>
  <si>
    <t>10.05.2022 21:51:56</t>
  </si>
  <si>
    <t>K-3628 35-01-K03628_911666723_911666723</t>
  </si>
  <si>
    <t>10.05.2022 20:45:41</t>
  </si>
  <si>
    <t>10.05.2022 22:29:35</t>
  </si>
  <si>
    <t>TR-2/29 45-72-L00029_B_56392950_56392950</t>
  </si>
  <si>
    <t>10.05.2022 20:56:30</t>
  </si>
  <si>
    <t>10.05.2022 22:52:30</t>
  </si>
  <si>
    <t>ZEYTİNOVA TR-7 35-20-L00314_DIREK TIPI TRAFO HUCRESI H01_2045469</t>
  </si>
  <si>
    <t>10.05.2022 20:46:28</t>
  </si>
  <si>
    <t>10.05.2022 21:50:12</t>
  </si>
  <si>
    <t>DM-2/41 (ULUCAMİİ ÖNÜ) 45-71-M00515_953187257_953187257</t>
  </si>
  <si>
    <t>10.05.2022 21:14:03</t>
  </si>
  <si>
    <t>10.05.2022 22:53:21</t>
  </si>
  <si>
    <t>PİYADELER KÖK 45-73-M00136_HatBaşıAyırıcı_53135729 M04_53135729</t>
  </si>
  <si>
    <t>10.05.2022 21:07:15</t>
  </si>
  <si>
    <t>10.05.2022 23:24:29</t>
  </si>
  <si>
    <t>ÇAYBAŞI DM-1/19 35-26-M00182__81659529_81659529</t>
  </si>
  <si>
    <t>10.05.2022 21:20:13</t>
  </si>
  <si>
    <t>10.05.2022 21:56:18</t>
  </si>
  <si>
    <t>L-185 UFUKKÖY SİTESİ 35-14-L00185_DIREK TIPI TRAFO HUCRESI H01_2102066</t>
  </si>
  <si>
    <t>10.05.2022 21:29:00</t>
  </si>
  <si>
    <t>10.05.2022 22:20:59</t>
  </si>
  <si>
    <t>ÇALTIDERE KÖK 35-17-M00231_ÖLÇÜ M02_66291233</t>
  </si>
  <si>
    <t>10.05.2022 21:45:19</t>
  </si>
  <si>
    <t>10.05.2022 22:26:27</t>
  </si>
  <si>
    <t>L-425 BELLONA KABİN 35-18-L00425_950462444_950462444</t>
  </si>
  <si>
    <t>10.05.2022 22:00:00</t>
  </si>
  <si>
    <t>10.05.2022 22:58:24</t>
  </si>
  <si>
    <t>K-3628 35-01-K03628_35-01-K03628_2348599</t>
  </si>
  <si>
    <t>10.05.2022 21:58:19</t>
  </si>
  <si>
    <t>10.05.2022 22:33:39</t>
  </si>
  <si>
    <t>BAYRAMŞAH ALTIKAPILI TR-1 45-77-L00137_B_56385758_56385758</t>
  </si>
  <si>
    <t>10.05.2022 22:09:05</t>
  </si>
  <si>
    <t>10.05.2022 23:25:17</t>
  </si>
  <si>
    <t>K-3628 35-01-K03628_C_56375754_56375754</t>
  </si>
  <si>
    <t>10.05.2022 22:27:41</t>
  </si>
  <si>
    <t>11.05.2022 03:06:00</t>
  </si>
  <si>
    <t>TR-19 45-74-M00019_945585042_945585042</t>
  </si>
  <si>
    <t>10.05.2022 22:37:03</t>
  </si>
  <si>
    <t>10.05.2022 23:27:26</t>
  </si>
  <si>
    <t>ÇAYBAŞI DM-1/TR-9 35-26-L00211_12272386_56358782_56358782</t>
  </si>
  <si>
    <t>10.05.2022 22:54:52</t>
  </si>
  <si>
    <t>10.05.2022 23:40:27</t>
  </si>
  <si>
    <t>BAKIR TR-6 45-76-M00072_B_56389841_56389841</t>
  </si>
  <si>
    <t>10.05.2022 23:11:03</t>
  </si>
  <si>
    <t>11.05.2022 00:09:12</t>
  </si>
  <si>
    <t>SÜLEYMANLI TR-10 45-72-L00304_956487277_956487277</t>
  </si>
  <si>
    <t>10.05.2022 23:50:20</t>
  </si>
  <si>
    <t>11.05.2022 01:18:15</t>
  </si>
  <si>
    <t>TR-52 35-19-L00052_12491765_56376295_56376295</t>
  </si>
  <si>
    <t>11.05.2022 00:34:17</t>
  </si>
  <si>
    <t>11.05.2022 02:08:10</t>
  </si>
  <si>
    <t>K-499 35-01-K00499_K-880 K01_2063565</t>
  </si>
  <si>
    <t>11.05.2022 00:57:42</t>
  </si>
  <si>
    <t>11.05.2022 01:07:15</t>
  </si>
  <si>
    <t>ÇAYBAŞI DM-1/TR-9 35-26-L00211_95000642033_95000642033</t>
  </si>
  <si>
    <t>11.05.2022 01:27:32</t>
  </si>
  <si>
    <t>11.05.2022 02:23:19</t>
  </si>
  <si>
    <t>İSKELE KÖK 35-19-L00275_ÇAYIR L03_72119386</t>
  </si>
  <si>
    <t>11.05.2022 01:37:46</t>
  </si>
  <si>
    <t>11.05.2022 02:06:47</t>
  </si>
  <si>
    <t>DM-3/16 35-26-M00819_956628798_956628798</t>
  </si>
  <si>
    <t>11.05.2022 01:55:24</t>
  </si>
  <si>
    <t>11.05.2022 02:46:31</t>
  </si>
  <si>
    <t>TROPİKAL DM 35-27-L00056_ÇİNİLİKÖY L05_72201720</t>
  </si>
  <si>
    <t>11.05.2022 02:44:09</t>
  </si>
  <si>
    <t>11.05.2022 03:33:17</t>
  </si>
  <si>
    <t>PANCAR KÖK 35-26-M00891_BULGURCA OĞLANANASI M03_2302863</t>
  </si>
  <si>
    <t>11.05.2022 05:50:46</t>
  </si>
  <si>
    <t>11.05.2022 06:52:09</t>
  </si>
  <si>
    <t>BERGAMA İM-1 35-16-A00001_ŞEHİR-7 L07_2323247</t>
  </si>
  <si>
    <t>11.05.2022 06:46:26</t>
  </si>
  <si>
    <t>11.05.2022 07:50:20</t>
  </si>
  <si>
    <t>MURADİYE DM-5 45-71-M00618_DM-3/11 M03_2336091</t>
  </si>
  <si>
    <t>11.05.2022 06:45:02</t>
  </si>
  <si>
    <t>11.05.2022 07:23:00</t>
  </si>
  <si>
    <t>11.05.2022 06:50:57</t>
  </si>
  <si>
    <t>11.05.2022 08:44:06</t>
  </si>
  <si>
    <t>HÜSEYİN DALGIÇ TARIMSAL SULAMA TR 45-78-M01055_DIREK TIPI TRAFO HUCRESI H01_2037800</t>
  </si>
  <si>
    <t>11.05.2022 07:15:54</t>
  </si>
  <si>
    <t>11.05.2022 09:18:25</t>
  </si>
  <si>
    <t>SARIGÖL TR-41 45-79-M00041_945557959_945557959</t>
  </si>
  <si>
    <t>11.05.2022 07:27:00</t>
  </si>
  <si>
    <t>11.05.2022 08:08:11</t>
  </si>
  <si>
    <t>11.05.2022 07:53:04</t>
  </si>
  <si>
    <t>11.05.2022 08:16:36</t>
  </si>
  <si>
    <t>M-1265 35-04-M01265_949715622_949715622</t>
  </si>
  <si>
    <t>11.05.2022 07:36:03</t>
  </si>
  <si>
    <t>11.05.2022 09:28:43</t>
  </si>
  <si>
    <t>MURADİYE TR-5 (ESKİ MEZARLIK YANI) 45-71-M00204_FABRİKALAR M05_2312805</t>
  </si>
  <si>
    <t>11.05.2022 07:55:43</t>
  </si>
  <si>
    <t>11.05.2022 09:16:25</t>
  </si>
  <si>
    <t>İBRAHİMAĞA TR-1 45-77-M00059_945500721_945500721</t>
  </si>
  <si>
    <t>11.05.2022 07:57:26</t>
  </si>
  <si>
    <t>11.05.2022 09:14:37</t>
  </si>
  <si>
    <t>ÇATALOLUK DM 45-74-M00227_GÜVELİ M05_2115044</t>
  </si>
  <si>
    <t>11.05.2022 08:03:59</t>
  </si>
  <si>
    <t>11.05.2022 08:25:03</t>
  </si>
  <si>
    <t>11.05.2022 08:07:44</t>
  </si>
  <si>
    <t>11.05.2022 08:35:28</t>
  </si>
  <si>
    <t>SARISU TR-4 35-31-L00082_47816467_56352592_56352592</t>
  </si>
  <si>
    <t>11.05.2022 08:18:27</t>
  </si>
  <si>
    <t>11.05.2022 11:48:49</t>
  </si>
  <si>
    <t>BOYNUYOĞUN TR-1 35-29-L00341_950320172_950320172</t>
  </si>
  <si>
    <t>11.05.2022 08:20:11</t>
  </si>
  <si>
    <t>11.05.2022 09:05:00</t>
  </si>
  <si>
    <t>L-130 35-18-L00130_L-131 HABERİŞ L02_49900348</t>
  </si>
  <si>
    <t>11.05.2022 08:35:14</t>
  </si>
  <si>
    <t>11.05.2022 08:52:10</t>
  </si>
  <si>
    <t>ÇAPAKLI KÖK 45-78-M01161_HatBaşıAyırıcı_53139944 M05_53139944</t>
  </si>
  <si>
    <t>11.05.2022 08:15:18</t>
  </si>
  <si>
    <t>11.05.2022 12:42:14</t>
  </si>
  <si>
    <t>11.05.2022 08:38:02</t>
  </si>
  <si>
    <t>11.05.2022 09:00:06</t>
  </si>
  <si>
    <t>OSMANCIK TR-1 35-29-L00514__72470126_72470126</t>
  </si>
  <si>
    <t>11.05.2022 08:38:43</t>
  </si>
  <si>
    <t>11.05.2022 10:55:00</t>
  </si>
  <si>
    <t>AKÇAŞEHİR KÖK 35-29-L00035_AKÇAŞEHİR-2 L07_72208766</t>
  </si>
  <si>
    <t>11.05.2022 08:36:43</t>
  </si>
  <si>
    <t>11.05.2022 09:37:38</t>
  </si>
  <si>
    <t>ALOSBİ TM 35-17-A00006_ŞAKRAN M05_2310717</t>
  </si>
  <si>
    <t>11.05.2022 09:02:23</t>
  </si>
  <si>
    <t>11.05.2022 17:28:46</t>
  </si>
  <si>
    <t>KOYUNDERE TR-5 35-28-M00137_KOYUNDERE KÖK M02_66564580</t>
  </si>
  <si>
    <t>11.05.2022 09:00:15</t>
  </si>
  <si>
    <t>11.05.2022 09:18:00</t>
  </si>
  <si>
    <t>K-1129 35-03-K01129_TRAFO K04_41920427</t>
  </si>
  <si>
    <t>11.05.2022 09:05:13</t>
  </si>
  <si>
    <t>11.05.2022 17:39:07</t>
  </si>
  <si>
    <t>GÜMÜLDÜR M-50 35-25-M00050_950247929_950247929</t>
  </si>
  <si>
    <t>11.05.2022 09:03:13</t>
  </si>
  <si>
    <t>11.05.2022 17:44:09</t>
  </si>
  <si>
    <t>TR-138 35-19-L00138_35-19-L00138_2361786</t>
  </si>
  <si>
    <t>11.05.2022 09:07:56</t>
  </si>
  <si>
    <t>11.05.2022 17:14:09</t>
  </si>
  <si>
    <t>11.05.2022 09:17:17</t>
  </si>
  <si>
    <t>11.05.2022 09:41:23</t>
  </si>
  <si>
    <t>TR-1/77 45-72-M00077_TR-1/79 M03_83461223</t>
  </si>
  <si>
    <t>11.05.2022 09:06:16</t>
  </si>
  <si>
    <t>11.05.2022 18:23:00</t>
  </si>
  <si>
    <t>GÖKÇEALAN TR-1 35-13-L00085_35-13-L00085_76636009</t>
  </si>
  <si>
    <t>11.05.2022 09:15:44</t>
  </si>
  <si>
    <t>11.05.2022 15:32:41</t>
  </si>
  <si>
    <t>KÖPRÜBAŞI TR-27 (FUTBOL SAHASI) 45-86-M00027_KÖPRÜBAŞI TR-28 M02_72220573</t>
  </si>
  <si>
    <t>11.05.2022 09:16:40</t>
  </si>
  <si>
    <t>11.05.2022 17:21:06</t>
  </si>
  <si>
    <t>11.05.2022 09:20:49</t>
  </si>
  <si>
    <t>11.05.2022 18:18:08</t>
  </si>
  <si>
    <t>K-1296 35-01-K01296_910950887_910950887</t>
  </si>
  <si>
    <t>11.05.2022 09:21:02</t>
  </si>
  <si>
    <t>11.05.2022 11:18:40</t>
  </si>
  <si>
    <t>HALITLI TR-1 45-71-M01503_953245187_953245187</t>
  </si>
  <si>
    <t>11.05.2022 09:20:40</t>
  </si>
  <si>
    <t>11.05.2022 11:41:05</t>
  </si>
  <si>
    <t>ÇAYBAŞI DM-1/19 35-26-M00182_7696853_56358755_56358755</t>
  </si>
  <si>
    <t>11.05.2022 09:20:22</t>
  </si>
  <si>
    <t>11.05.2022 11:15:03</t>
  </si>
  <si>
    <t>ALOSBİ TM 35-17-A00006_HatBaşıAyırıcı_65356291 M05_65356291</t>
  </si>
  <si>
    <t>11.05.2022 09:28:05</t>
  </si>
  <si>
    <t>11.05.2022 09:44:33</t>
  </si>
  <si>
    <t>ÇOBANLAR SUBATAN TR-2 35-15-L00357_35-15-L00357_2365319</t>
  </si>
  <si>
    <t>11.05.2022 09:24:36</t>
  </si>
  <si>
    <t>11.05.2022 16:48:22</t>
  </si>
  <si>
    <t>GÖKÇEALAN TR-2 35-13-L00086_35-13-L00086_76635941</t>
  </si>
  <si>
    <t>11.05.2022 09:29:42</t>
  </si>
  <si>
    <t>11.05.2022 15:13:35</t>
  </si>
  <si>
    <t>TR-26 35-31-L00026_956590786_956590786</t>
  </si>
  <si>
    <t>11.05.2022 09:25:58</t>
  </si>
  <si>
    <t>11.05.2022 11:26:39</t>
  </si>
  <si>
    <t>MURADİYE TR-5 (ESKİ MEZARLIK YANI) 45-71-M00204_HatBaşıAyırıcı_53135867 M02_53135867</t>
  </si>
  <si>
    <t>11.05.2022 09:31:11</t>
  </si>
  <si>
    <t>11.05.2022 14:04:34</t>
  </si>
  <si>
    <t>TR-1 35-27-M00001_TR-41 M017_85144739</t>
  </si>
  <si>
    <t>11.05.2022 09:33:46</t>
  </si>
  <si>
    <t>11.05.2022 10:18:46</t>
  </si>
  <si>
    <t>L-346 MANİSA BURCU SİTESİ 35-18-L00346_950441840_950441840</t>
  </si>
  <si>
    <t>11.05.2022 09:37:41</t>
  </si>
  <si>
    <t>11.05.2022 12:27:10</t>
  </si>
  <si>
    <t>K-3291 35-08-K03291_35-08-K03291_42033301</t>
  </si>
  <si>
    <t>11.05.2022 09:42:17</t>
  </si>
  <si>
    <t>11.05.2022 11:30:41</t>
  </si>
  <si>
    <t>K-822 35-01-K00822_913519325_913519325</t>
  </si>
  <si>
    <t>11.05.2022 09:52:09</t>
  </si>
  <si>
    <t>11.05.2022 10:38:19</t>
  </si>
  <si>
    <t>SARIGÖL TR-29 45-79-M00029_950042473_950042473</t>
  </si>
  <si>
    <t>11.05.2022 10:10:12</t>
  </si>
  <si>
    <t>11.05.2022 17:38:56</t>
  </si>
  <si>
    <t>K-738 35-03-K00738_910049168_910049168</t>
  </si>
  <si>
    <t>11.05.2022 10:02:10</t>
  </si>
  <si>
    <t>11.05.2022 11:24:46</t>
  </si>
  <si>
    <t>BOZDAĞ TR-12 35-15-L00299_C_65513155_65513155</t>
  </si>
  <si>
    <t>11.05.2022 10:21:48</t>
  </si>
  <si>
    <t>11.05.2022 12:35:29</t>
  </si>
  <si>
    <t>BAŞIBÜYÜK KIRLILAR TR-1 45-77-L00229_A_56396144_56396144</t>
  </si>
  <si>
    <t>11.05.2022 10:28:53</t>
  </si>
  <si>
    <t>11.05.2022 12:58:35</t>
  </si>
  <si>
    <t>ALANKIYI TR-9 35-20-L00416_955208668_955208668</t>
  </si>
  <si>
    <t>11.05.2022 10:33:28</t>
  </si>
  <si>
    <t>11.05.2022 18:50:01</t>
  </si>
  <si>
    <t>ÇİLE DM 35-22-M00086_ÇAKALTEPE M04_50064049</t>
  </si>
  <si>
    <t>11.05.2022 10:45:01</t>
  </si>
  <si>
    <t>11.05.2022 11:17:00</t>
  </si>
  <si>
    <t>_955214511_955214511</t>
  </si>
  <si>
    <t>11.05.2022 10:43:57</t>
  </si>
  <si>
    <t>11.05.2022 12:53:50</t>
  </si>
  <si>
    <t>_99206529_99206529</t>
  </si>
  <si>
    <t>11.05.2022 10:47:37</t>
  </si>
  <si>
    <t>11.05.2022 12:02:04</t>
  </si>
  <si>
    <t>K-1229 35-01-K01229_912226418_912226418</t>
  </si>
  <si>
    <t>11.05.2022 10:50:14</t>
  </si>
  <si>
    <t>11.05.2022 12:52:12</t>
  </si>
  <si>
    <t>11.05.2022 10:39:40</t>
  </si>
  <si>
    <t>11.05.2022 13:03:21</t>
  </si>
  <si>
    <t>_A_56385674_56385674</t>
  </si>
  <si>
    <t>11.05.2022 10:59:40</t>
  </si>
  <si>
    <t>11.05.2022 12:29:24</t>
  </si>
  <si>
    <t>PAYAMLI M-19 35-25-M00172_966580827_966580827</t>
  </si>
  <si>
    <t>11.05.2022 10:57:56</t>
  </si>
  <si>
    <t>11.05.2022 14:01:38</t>
  </si>
  <si>
    <t>DAĞDERE DM 45-72-M00097_HatBaşıAyırıcı_66364230 M05_66364230</t>
  </si>
  <si>
    <t>11.05.2022 10:55:14</t>
  </si>
  <si>
    <t>11.05.2022 14:42:11</t>
  </si>
  <si>
    <t>İM-1/TR-7 (MİMOZA) 35-14-M00311_A A01_5932630</t>
  </si>
  <si>
    <t>11.05.2022 11:02:55</t>
  </si>
  <si>
    <t>11.05.2022 16:38:03</t>
  </si>
  <si>
    <t>TR-41 45-77-L00041_945490931_945490931</t>
  </si>
  <si>
    <t>11.05.2022 11:06:53</t>
  </si>
  <si>
    <t>11.05.2022 12:28:13</t>
  </si>
  <si>
    <t>K-3148 35-04-K03148_A_56364235_56364235</t>
  </si>
  <si>
    <t>11.05.2022 11:04:22</t>
  </si>
  <si>
    <t>11.05.2022 11:49:38</t>
  </si>
  <si>
    <t>PANAZTEPE DM 35-28-M00732_MALTEPE M03_2055987</t>
  </si>
  <si>
    <t>11.05.2022 11:15:04</t>
  </si>
  <si>
    <t>11.05.2022 11:55:54</t>
  </si>
  <si>
    <t>11.05.2022 11:07:40</t>
  </si>
  <si>
    <t>11.05.2022 14:13:56</t>
  </si>
  <si>
    <t>ABDURRAHMA KUNDAKÇI SLM GRB TR 35-27-M00680_35-27-M00680_2355293</t>
  </si>
  <si>
    <t>11.05.2022 12:29:08</t>
  </si>
  <si>
    <t>11.05.2022 15:10:00</t>
  </si>
  <si>
    <t>K-4183 35-10-K04183_913633392_913633392</t>
  </si>
  <si>
    <t>11.05.2022 11:36:25</t>
  </si>
  <si>
    <t>11.05.2022 12:15:50</t>
  </si>
  <si>
    <t>SOMA TR-13 45-82-M00013_B_56401811_56401811</t>
  </si>
  <si>
    <t>11.05.2022 11:37:35</t>
  </si>
  <si>
    <t>11.05.2022 13:00:42</t>
  </si>
  <si>
    <t>DURASILLI TR-25 45-78-M01140_95000010411_95000010411</t>
  </si>
  <si>
    <t>11.05.2022 11:48:04</t>
  </si>
  <si>
    <t>11.05.2022 12:34:29</t>
  </si>
  <si>
    <t>TR-103 35-15-L00103_E e1b_48898323</t>
  </si>
  <si>
    <t>11.05.2022 11:51:15</t>
  </si>
  <si>
    <t>11.05.2022 14:28:07</t>
  </si>
  <si>
    <t>M-1298 35-03-M01298_910380873_910380873</t>
  </si>
  <si>
    <t>11.05.2022 11:50:31</t>
  </si>
  <si>
    <t>11.05.2022 20:45:14</t>
  </si>
  <si>
    <t>YUKARIBEY DM (TR-3) 35-16-M00866_HatBaşıAyırıcı_53140765 M05_53140765</t>
  </si>
  <si>
    <t>11.05.2022 12:02:14</t>
  </si>
  <si>
    <t>11.05.2022 14:48:40</t>
  </si>
  <si>
    <t>11.05.2022 12:14:59</t>
  </si>
  <si>
    <t>11.05.2022 12:26:10</t>
  </si>
  <si>
    <t>KAZIM SULANÇ SULAMA GRUBU 35-29-L00656__72399323_72399323</t>
  </si>
  <si>
    <t>11.05.2022 12:00:49</t>
  </si>
  <si>
    <t>11.05.2022 14:13:27</t>
  </si>
  <si>
    <t>DM-14/05 (TR-14/19) 45-71-M00547_953240553_953240553</t>
  </si>
  <si>
    <t>11.05.2022 12:20:31</t>
  </si>
  <si>
    <t>11.05.2022 14:47:39</t>
  </si>
  <si>
    <t>TR-40 35-13-L00040_95000537640_95000537640</t>
  </si>
  <si>
    <t>11.05.2022 12:07:39</t>
  </si>
  <si>
    <t>11.05.2022 13:23:00</t>
  </si>
  <si>
    <t>DM-05/02 45-71-M00048_FABRİKALAR M03_66503094</t>
  </si>
  <si>
    <t>11.05.2022 12:36:51</t>
  </si>
  <si>
    <t>11.05.2022 13:13:52</t>
  </si>
  <si>
    <t>M-739 35-03-M00739_ M04_2062283</t>
  </si>
  <si>
    <t>11.05.2022 13:19:56</t>
  </si>
  <si>
    <t>11.05.2022 14:11:16</t>
  </si>
  <si>
    <t>TR-1-5/2A 35-20-L00286_955213659_955213659</t>
  </si>
  <si>
    <t>11.05.2022 12:44:54</t>
  </si>
  <si>
    <t>11.05.2022 13:39:38</t>
  </si>
  <si>
    <t>ÇAYBAŞI DM-1/19 35-26-M00182_35-26-M00182_2357146</t>
  </si>
  <si>
    <t>11.05.2022 12:45:36</t>
  </si>
  <si>
    <t>11.05.2022 14:36:16</t>
  </si>
  <si>
    <t>L-292 35-18-L00292_95001393566_95001393566</t>
  </si>
  <si>
    <t>11.05.2022 13:11:14</t>
  </si>
  <si>
    <t>11.05.2022 15:06:43</t>
  </si>
  <si>
    <t>K-4253 35-07-K04253_35-07-K04253_48187449</t>
  </si>
  <si>
    <t>11.05.2022 13:25:27</t>
  </si>
  <si>
    <t>11.05.2022 13:48:03</t>
  </si>
  <si>
    <t>M-1959 35-02-M01959_35-02-M01959_66523843</t>
  </si>
  <si>
    <t>11.05.2022 13:27:14</t>
  </si>
  <si>
    <t>11.05.2022 14:28:28</t>
  </si>
  <si>
    <t>YENİKENT SULAMA TR-2 35-16-M00211_953354437_953354437</t>
  </si>
  <si>
    <t>11.05.2022 13:35:20</t>
  </si>
  <si>
    <t>11.05.2022 21:04:45</t>
  </si>
  <si>
    <t>TR-330 35-19-L00369_956667589_956667589</t>
  </si>
  <si>
    <t>11.05.2022 13:41:54</t>
  </si>
  <si>
    <t>11.05.2022 13:59:19</t>
  </si>
  <si>
    <t>BAĞARASI TR-4 35-23-M00173_35-23-M00173_2367836</t>
  </si>
  <si>
    <t>11.05.2022 13:47:18</t>
  </si>
  <si>
    <t>11.05.2022 14:18:36</t>
  </si>
  <si>
    <t>KİLLİK KÖK (TR-1) 45-73-M00342_TR-2 KİLLİK KÖK M01_67018281</t>
  </si>
  <si>
    <t>11.05.2022 13:46:31</t>
  </si>
  <si>
    <t>11.05.2022 15:48:00</t>
  </si>
  <si>
    <t>11.05.2022 13:56:59</t>
  </si>
  <si>
    <t>11.05.2022 15:29:21</t>
  </si>
  <si>
    <t>İM-1/TR-2 (TR-64) 35-14-M00308_A A02_5941277</t>
  </si>
  <si>
    <t>11.05.2022 13:57:21</t>
  </si>
  <si>
    <t>11.05.2022 19:22:55</t>
  </si>
  <si>
    <t>L-209 35-18-L00209_950451633_950451633</t>
  </si>
  <si>
    <t>11.05.2022 13:59:28</t>
  </si>
  <si>
    <t>11.05.2022 17:12:12</t>
  </si>
  <si>
    <t>KIRMAHALLE  TR-12 35-28-M00271_B_65504752_65504752</t>
  </si>
  <si>
    <t>11.05.2022 14:16:05</t>
  </si>
  <si>
    <t>11.05.2022 16:22:05</t>
  </si>
  <si>
    <t>11.05.2022 14:18:00</t>
  </si>
  <si>
    <t>11.05.2022 15:48:39</t>
  </si>
  <si>
    <t>K-2509 35-02-K02509_A_56364513_56364513</t>
  </si>
  <si>
    <t>11.05.2022 14:21:39</t>
  </si>
  <si>
    <t>11.05.2022 17:41:02</t>
  </si>
  <si>
    <t>11.05.2022 14:32:32</t>
  </si>
  <si>
    <t>11.05.2022 16:30:29</t>
  </si>
  <si>
    <t>POYRACIK TR-9 35-24-L00032_955219691_955219691</t>
  </si>
  <si>
    <t>11.05.2022 14:34:02</t>
  </si>
  <si>
    <t>11.05.2022 17:24:47</t>
  </si>
  <si>
    <t>11.05.2022 14:37:30</t>
  </si>
  <si>
    <t>11.05.2022 15:20:54</t>
  </si>
  <si>
    <t>MURADİYE JANDARMA TRAFO 45-71-M01867_A_56393064_56393064</t>
  </si>
  <si>
    <t>11.05.2022 14:38:19</t>
  </si>
  <si>
    <t>11.05.2022 18:27:27</t>
  </si>
  <si>
    <t>SİYEKLİ KÖK 45-71-M00185_OSMANCALI M04_72256928</t>
  </si>
  <si>
    <t>11.05.2022 14:45:21</t>
  </si>
  <si>
    <t>11.05.2022 15:27:00</t>
  </si>
  <si>
    <t>L-55 ÖZMET 35-14-L00055_965663106_965663106</t>
  </si>
  <si>
    <t>11.05.2022 15:01:53</t>
  </si>
  <si>
    <t>11.05.2022 17:49:27</t>
  </si>
  <si>
    <t>TR-2/30-A 45-72-L00060_956527338_956527338</t>
  </si>
  <si>
    <t>11.05.2022 14:57:49</t>
  </si>
  <si>
    <t>11.05.2022 17:26:32</t>
  </si>
  <si>
    <t>M-2599 35-02-M02599_M-1068 M11_72137854</t>
  </si>
  <si>
    <t>11.05.2022 15:03:06</t>
  </si>
  <si>
    <t>11.05.2022 15:46:15</t>
  </si>
  <si>
    <t>DM-3/18 35-19-M00416_956677924_956677924</t>
  </si>
  <si>
    <t>11.05.2022 15:07:05</t>
  </si>
  <si>
    <t>11.05.2022 15:34:23</t>
  </si>
  <si>
    <t>ALAŞEHİR TR-23 45-73-M00023_A_56396918_56396918</t>
  </si>
  <si>
    <t>11.05.2022 15:10:19</t>
  </si>
  <si>
    <t>11.05.2022 15:32:57</t>
  </si>
  <si>
    <t>M-1390 35-02-M01390_A_56364162_56364162</t>
  </si>
  <si>
    <t>11.05.2022 15:15:35</t>
  </si>
  <si>
    <t>11.05.2022 23:24:42</t>
  </si>
  <si>
    <t>ÇUKURALTI M-37 35-25-M00078_955264588_955264588</t>
  </si>
  <si>
    <t>11.05.2022 15:28:46</t>
  </si>
  <si>
    <t>11.05.2022 19:11:50</t>
  </si>
  <si>
    <t>BALLICA TR-5 45-72-L00554_956533358_956533358</t>
  </si>
  <si>
    <t>11.05.2022 15:31:57</t>
  </si>
  <si>
    <t>11.05.2022 17:57:24</t>
  </si>
  <si>
    <t>ALOSBİ TM 35-17-A00006_ADALET-2 M08_2310720</t>
  </si>
  <si>
    <t>11.05.2022 15:36:48</t>
  </si>
  <si>
    <t>11.05.2022 15:38:44</t>
  </si>
  <si>
    <t>DOĞUŞLAR TR-2 45-79-M00103_E_56386849_56386849</t>
  </si>
  <si>
    <t>11.05.2022 15:29:16</t>
  </si>
  <si>
    <t>11.05.2022 18:54:35</t>
  </si>
  <si>
    <t>IRLAMAZ KÖK 45-83-L00153_TR-2/73-A L01_72158530</t>
  </si>
  <si>
    <t>11.05.2022 15:36:26</t>
  </si>
  <si>
    <t>11.05.2022 16:25:43</t>
  </si>
  <si>
    <t>KEMALİYE TR-7 45-73-M00155_SARI SIĞIRLI İÇME SUYU ÇIKIŞI M01_2088527</t>
  </si>
  <si>
    <t>11.05.2022 15:30:03</t>
  </si>
  <si>
    <t>11.05.2022 16:53:54</t>
  </si>
  <si>
    <t>SARIGÖL TR-31 45-79-M00031_D_56396204_56396204</t>
  </si>
  <si>
    <t>11.05.2022 15:31:02</t>
  </si>
  <si>
    <t>11.05.2022 17:19:33</t>
  </si>
  <si>
    <t>SARIGÖL TR-49 45-79-M00049_45-79-M00049_2368481</t>
  </si>
  <si>
    <t>11.05.2022 15:49:19</t>
  </si>
  <si>
    <t>11.05.2022 16:38:21</t>
  </si>
  <si>
    <t>M-909 GEÇİT 35-02-M00909_M-429 M01_66956093</t>
  </si>
  <si>
    <t>11.05.2022 15:57:50</t>
  </si>
  <si>
    <t>11.05.2022 16:38:40</t>
  </si>
  <si>
    <t>11.05.2022 15:52:00</t>
  </si>
  <si>
    <t>11.05.2022 18:28:00</t>
  </si>
  <si>
    <t>ARSLANLAR TM 35-26-A00004_ÇIRPI-1 M04_2305249</t>
  </si>
  <si>
    <t>11.05.2022 16:03:16</t>
  </si>
  <si>
    <t>11.05.2022 16:52:57</t>
  </si>
  <si>
    <t>DM-1/45 45-71-M00027_953207894_953207894</t>
  </si>
  <si>
    <t>11.05.2022 16:08:44</t>
  </si>
  <si>
    <t>11.05.2022 17:52:20</t>
  </si>
  <si>
    <t>TR-62 35-27-M00145_99914793_99914793</t>
  </si>
  <si>
    <t>11.05.2022 16:14:23</t>
  </si>
  <si>
    <t>11.05.2022 18:15:38</t>
  </si>
  <si>
    <t>TR-15 35-13-M00015_946422942_946422942</t>
  </si>
  <si>
    <t>11.05.2022 16:17:59</t>
  </si>
  <si>
    <t>11.05.2022 18:22:29</t>
  </si>
  <si>
    <t>DM-2/20 35-27-M01092__72840403_72840403</t>
  </si>
  <si>
    <t>11.05.2022 16:16:36</t>
  </si>
  <si>
    <t>11.05.2022 17:36:48</t>
  </si>
  <si>
    <t>YENİKÖY TR-10 35-15-L00506_953131379_953131379</t>
  </si>
  <si>
    <t>11.05.2022 16:22:14</t>
  </si>
  <si>
    <t>11.05.2022 19:10:07</t>
  </si>
  <si>
    <t>11.05.2022 16:32:23</t>
  </si>
  <si>
    <t>11.05.2022 17:27:25</t>
  </si>
  <si>
    <t>K-4594 35-02-K04594_98792348_98792348</t>
  </si>
  <si>
    <t>11.05.2022 16:32:33</t>
  </si>
  <si>
    <t>11.05.2022 17:43:02</t>
  </si>
  <si>
    <t>EĞLENHOCA TR-3 35-21-L00120_953360945_953360945</t>
  </si>
  <si>
    <t>11.05.2022 16:18:32</t>
  </si>
  <si>
    <t>11.05.2022 19:21:24</t>
  </si>
  <si>
    <t>BALIKLIOVA TR-5 35-19-L00374_956667497_956667497</t>
  </si>
  <si>
    <t>11.05.2022 16:28:55</t>
  </si>
  <si>
    <t>11.05.2022 18:41:37</t>
  </si>
  <si>
    <t>11.05.2022 16:24:56</t>
  </si>
  <si>
    <t>11.05.2022 17:16:47</t>
  </si>
  <si>
    <t>SARUHANLI TR-13 45-80-M00013_G_60984380_60984380</t>
  </si>
  <si>
    <t>11.05.2022 16:43:12</t>
  </si>
  <si>
    <t>11.05.2022 17:55:59</t>
  </si>
  <si>
    <t>K-984 35-07-K00984_C_56382860_56382860</t>
  </si>
  <si>
    <t>11.05.2022 17:08:27</t>
  </si>
  <si>
    <t>11.05.2022 17:42:38</t>
  </si>
  <si>
    <t>11.05.2022 16:45:47</t>
  </si>
  <si>
    <t>11.05.2022 18:59:49</t>
  </si>
  <si>
    <t>ÇIRPI İM 35-20-A00002_KANDAK(ÇIRPI-3) M02_2055128</t>
  </si>
  <si>
    <t>11.05.2022 17:25:50</t>
  </si>
  <si>
    <t>11.05.2022 17:36:31</t>
  </si>
  <si>
    <t>AVŞAR İM 45-83-A00002_G KOLU L09_81661026</t>
  </si>
  <si>
    <t>11.05.2022 16:56:06</t>
  </si>
  <si>
    <t>11.05.2022 17:42:56</t>
  </si>
  <si>
    <t>ÇANDARLI TR-3 35-30-M00003_955318633_955318633</t>
  </si>
  <si>
    <t>11.05.2022 16:46:57</t>
  </si>
  <si>
    <t>11.05.2022 21:01:59</t>
  </si>
  <si>
    <t>İM-1/TR-7 (MİMOZA) 35-14-M00311_956661986_956661986</t>
  </si>
  <si>
    <t>11.05.2022 16:00:25</t>
  </si>
  <si>
    <t>11.05.2022 17:15:09</t>
  </si>
  <si>
    <t>11.05.2022 16:52:40</t>
  </si>
  <si>
    <t>11.05.2022 19:04:59</t>
  </si>
  <si>
    <t>11.05.2022 17:04:16</t>
  </si>
  <si>
    <t>11.05.2022 18:36:45</t>
  </si>
  <si>
    <t>SARIGÖL DM 45-79-M00069_DADAĞLI FİDERİ M17_2076608</t>
  </si>
  <si>
    <t>11.05.2022 17:02:18</t>
  </si>
  <si>
    <t>11.05.2022 17:51:12</t>
  </si>
  <si>
    <t>HALİLLER KÖK 35-31-L00228_KALEKÖY L02_72238538</t>
  </si>
  <si>
    <t>11.05.2022 17:17:36</t>
  </si>
  <si>
    <t>11.05.2022 17:57:52</t>
  </si>
  <si>
    <t>BANKACILAR TR-2 35-30-M00208_955301485_955301485</t>
  </si>
  <si>
    <t>11.05.2022 17:10:37</t>
  </si>
  <si>
    <t>11.05.2022 19:58:57</t>
  </si>
  <si>
    <t>ESKİOBA KÖK 35-29-L00037_TİRA TM L05_2093165</t>
  </si>
  <si>
    <t>11.05.2022 17:19:26</t>
  </si>
  <si>
    <t>11.05.2022 17:20:39</t>
  </si>
  <si>
    <t>L-284 İMAMOĞLU TRAFO 35-18-L00284_950459260_950459260</t>
  </si>
  <si>
    <t>11.05.2022 17:23:25</t>
  </si>
  <si>
    <t>11.05.2022 18:42:30</t>
  </si>
  <si>
    <t>DM-5/8 35-26-M00806_7100543_56360215_56360215</t>
  </si>
  <si>
    <t>11.05.2022 17:30:47</t>
  </si>
  <si>
    <t>11.05.2022 18:35:27</t>
  </si>
  <si>
    <t>11.05.2022 17:27:43</t>
  </si>
  <si>
    <t>11.05.2022 18:31:23</t>
  </si>
  <si>
    <t>K-2370 35-01-K02370_98576612_98576612</t>
  </si>
  <si>
    <t>11.05.2022 17:31:06</t>
  </si>
  <si>
    <t>11.05.2022 18:25:10</t>
  </si>
  <si>
    <t>TR-41/1 45-82-M00522_945536828_945536828</t>
  </si>
  <si>
    <t>11.05.2022 17:35:17</t>
  </si>
  <si>
    <t>11.05.2022 20:11:53</t>
  </si>
  <si>
    <t>IRLAMAZ KÖK 45-83-L00153_IRLAMAZ L03_72158563</t>
  </si>
  <si>
    <t>11.05.2022 17:37:13</t>
  </si>
  <si>
    <t>11.05.2022 19:05:48</t>
  </si>
  <si>
    <t>İM-1/TR-7 (MİMOZA) 35-14-M00311_956643181_956643181</t>
  </si>
  <si>
    <t>11.05.2022 17:39:15</t>
  </si>
  <si>
    <t>11.05.2022 20:23:49</t>
  </si>
  <si>
    <t>11.05.2022 18:01:22</t>
  </si>
  <si>
    <t>11.05.2022 18:32:52</t>
  </si>
  <si>
    <t>PAZARKÖY KÖK 45-78-L00700_HatBaşıAyırıcı_53140408 L05_53140408</t>
  </si>
  <si>
    <t>11.05.2022 17:58:03</t>
  </si>
  <si>
    <t>11.05.2022 20:11:10</t>
  </si>
  <si>
    <t>SARIGÖL DM 45-79-M00069_HatBaşıAyırıcı_53134373 M16_53134373</t>
  </si>
  <si>
    <t>11.05.2022 18:00:20</t>
  </si>
  <si>
    <t>11.05.2022 20:44:38</t>
  </si>
  <si>
    <t>GÖRDES TR-35 45-75-M00035_945607415_945607415</t>
  </si>
  <si>
    <t>11.05.2022 18:07:11</t>
  </si>
  <si>
    <t>11.05.2022 23:47:34</t>
  </si>
  <si>
    <t>DAĞDERE DM 45-72-M00097_DAĞDERE MERKEZ M04_2329941</t>
  </si>
  <si>
    <t>11.05.2022 18:15:16</t>
  </si>
  <si>
    <t>11.05.2022 18:21:00</t>
  </si>
  <si>
    <t>YENİ ŞAKRAN TR-6 35-17-M00206_950312871_950312871</t>
  </si>
  <si>
    <t>11.05.2022 18:20:21</t>
  </si>
  <si>
    <t>11.05.2022 19:47:08</t>
  </si>
  <si>
    <t>ÇALTIDERE TR-5 35-17-M00235_7815048_56355224_56355224</t>
  </si>
  <si>
    <t>11.05.2022 18:28:11</t>
  </si>
  <si>
    <t>11.05.2022 18:57:44</t>
  </si>
  <si>
    <t>HASAN VARLIK 35-26-M00535_7381227_56359867_56359867</t>
  </si>
  <si>
    <t>11.05.2022 18:25:53</t>
  </si>
  <si>
    <t>11.05.2022 19:00:35</t>
  </si>
  <si>
    <t>YEŞİLOVA ÇAYIR TR-5 35-20-L00130_10766604_56373899_56373899</t>
  </si>
  <si>
    <t>11.05.2022 18:39:22</t>
  </si>
  <si>
    <t>11.05.2022 19:49:25</t>
  </si>
  <si>
    <t>11.05.2022 18:43:25</t>
  </si>
  <si>
    <t>11.05.2022 21:03:48</t>
  </si>
  <si>
    <t>11.05.2022 18:39:36</t>
  </si>
  <si>
    <t>11.05.2022 22:22:50</t>
  </si>
  <si>
    <t>11.05.2022 18:27:00</t>
  </si>
  <si>
    <t>11.05.2022 19:43:49</t>
  </si>
  <si>
    <t>AŞAĞIKIRIKLAR DM 35-16-M00448_YENİKENT SULAMA M11_2334658</t>
  </si>
  <si>
    <t>11.05.2022 19:00:38</t>
  </si>
  <si>
    <t>11.05.2022 20:04:20</t>
  </si>
  <si>
    <t>11.05.2022 19:08:56</t>
  </si>
  <si>
    <t>11.05.2022 19:18:26</t>
  </si>
  <si>
    <t>KİLLİK KÖK (TR-1) 45-73-M00342_A_56404984_56404984</t>
  </si>
  <si>
    <t>11.05.2022 18:54:08</t>
  </si>
  <si>
    <t>11.05.2022 20:29:01</t>
  </si>
  <si>
    <t>M-1912 35-02-M01912_M-3203 M01_2051371</t>
  </si>
  <si>
    <t>11.05.2022 19:18:37</t>
  </si>
  <si>
    <t>11.05.2022 20:00:35</t>
  </si>
  <si>
    <t>Y. YAZAR SULAMA GRUBU TR 35-27-M00528_95000563866_95000563866</t>
  </si>
  <si>
    <t>11.05.2022 19:34:42</t>
  </si>
  <si>
    <t>11.05.2022 21:47:27</t>
  </si>
  <si>
    <t>GÖLMARMARA İM 45-85-A00001_HatBaşıAyırıcı_53135873 L28_53135873</t>
  </si>
  <si>
    <t>11.05.2022 19:35:03</t>
  </si>
  <si>
    <t>11.05.2022 22:32:39</t>
  </si>
  <si>
    <t>M-1796 35-02-M01796_M-2511 M02_2306131</t>
  </si>
  <si>
    <t>11.05.2022 19:59:01</t>
  </si>
  <si>
    <t>11.05.2022 20:47:19</t>
  </si>
  <si>
    <t>SUBAŞI TR-2 45-73-M00820_945646042_945646042</t>
  </si>
  <si>
    <t>11.05.2022 19:45:27</t>
  </si>
  <si>
    <t>11.05.2022 21:43:05</t>
  </si>
  <si>
    <t>UZUNHASANLAR TR-1 35-17-M00471_950300670_950300670</t>
  </si>
  <si>
    <t>11.05.2022 20:01:30</t>
  </si>
  <si>
    <t>11.05.2022 22:06:40</t>
  </si>
  <si>
    <t>K-429 35-01-K00429_910958683_910958683</t>
  </si>
  <si>
    <t>11.05.2022 20:15:24</t>
  </si>
  <si>
    <t>11.05.2022 21:45:00</t>
  </si>
  <si>
    <t>M-3567(YATIRIM REZERVE) 35-02-M03567_B_56373224_56373224</t>
  </si>
  <si>
    <t>11.05.2022 20:52:22</t>
  </si>
  <si>
    <t>12.05.2022 03:45:07</t>
  </si>
  <si>
    <t>ÇALTIDERE TR-4 35-17-M00234_6634976_56356452_56356452</t>
  </si>
  <si>
    <t>11.05.2022 20:58:25</t>
  </si>
  <si>
    <t>11.05.2022 21:17:05</t>
  </si>
  <si>
    <t>CABBAR FAKILI TR-4 45-73-M00641_D_56407001_56407001</t>
  </si>
  <si>
    <t>11.05.2022 21:04:52</t>
  </si>
  <si>
    <t>11.05.2022 22:24:48</t>
  </si>
  <si>
    <t>BALIKLIOVA TR-8 35-19-L00302_956673684_956673684</t>
  </si>
  <si>
    <t>11.05.2022 21:40:55</t>
  </si>
  <si>
    <t>11.05.2022 23:01:52</t>
  </si>
  <si>
    <t>_A_56384514_56384514</t>
  </si>
  <si>
    <t>11.05.2022 21:45:10</t>
  </si>
  <si>
    <t>11.05.2022 23:20:45</t>
  </si>
  <si>
    <t>DM-1/31 35-29-M00031_950342580_950342580</t>
  </si>
  <si>
    <t>11.05.2022 22:25:34</t>
  </si>
  <si>
    <t>12.05.2022 07:02:23</t>
  </si>
  <si>
    <t>TR-73 35-16-L00073_35-16-L00073_71993514</t>
  </si>
  <si>
    <t>11.05.2022 22:34:15</t>
  </si>
  <si>
    <t>11.05.2022 22:47:44</t>
  </si>
  <si>
    <t>L-239 BAYKAL 35-18-L00239_950444671_950444671</t>
  </si>
  <si>
    <t>11.05.2022 23:17:27</t>
  </si>
  <si>
    <t>12.05.2022 01:41:48</t>
  </si>
  <si>
    <t>YENİFOÇA TR-44 35-23-M00044_35-23-M00044_72188277</t>
  </si>
  <si>
    <t>11.05.2022 23:22:16</t>
  </si>
  <si>
    <t>12.05.2022 02:55:43</t>
  </si>
  <si>
    <t>KINIK ORGANİZE DM 35-24-M00208_KINIK OSB M02_83158745</t>
  </si>
  <si>
    <t>11.05.2022 23:37:05</t>
  </si>
  <si>
    <t>11.05.2022 23:56:38</t>
  </si>
  <si>
    <t>EŞREFPAŞA İM 35-01-A00002_ZÜMRÜTTEPE K03_2045900</t>
  </si>
  <si>
    <t>11.05.2022 23:45:51</t>
  </si>
  <si>
    <t>12.05.2022 00:00:24</t>
  </si>
  <si>
    <t>ÖRNEKKÖY TR4 35-27-L00129_B_56372362_56372362</t>
  </si>
  <si>
    <t>11.05.2022 22:44:02</t>
  </si>
  <si>
    <t>12.05.2022 01:43:50</t>
  </si>
  <si>
    <t>KARALAR TR-1 35-16-M00089__77439164_77439164</t>
  </si>
  <si>
    <t>12.05.2022 00:08:25</t>
  </si>
  <si>
    <t>12.05.2022 02:12:11</t>
  </si>
  <si>
    <t>K-3846 35-03-K03846_K-1505 K02_41964571</t>
  </si>
  <si>
    <t>12.05.2022 00:57:00</t>
  </si>
  <si>
    <t>12.05.2022 01:15:20</t>
  </si>
  <si>
    <t>TR-2/3 45-83-L00003_TR-2/4 L01_72148351</t>
  </si>
  <si>
    <t>12.05.2022 01:16:46</t>
  </si>
  <si>
    <t>12.05.2022 02:56:14</t>
  </si>
  <si>
    <t>ADİLOBA TR-2 45-80-M00157_45-80-M00157_2363805</t>
  </si>
  <si>
    <t>12.05.2022 02:53:13</t>
  </si>
  <si>
    <t>12.05.2022 03:32:57</t>
  </si>
  <si>
    <t>EBSO TM 35-09-A00001_EBSO-12 K42_2062709</t>
  </si>
  <si>
    <t>12.05.2022 03:04:03</t>
  </si>
  <si>
    <t>12.05.2022 03:15:15</t>
  </si>
  <si>
    <t>DEMİRTAŞ KÖK 35-30-M00149_DELİKTAŞ M05_72078656</t>
  </si>
  <si>
    <t>12.05.2022 04:29:54</t>
  </si>
  <si>
    <t>12.05.2022 05:14:00</t>
  </si>
  <si>
    <t>ÇUKURALTI M-14 35-25-M00060_ÇUKURALTI M-13 ÇAMLIK KÖK M01_72123852</t>
  </si>
  <si>
    <t>12.05.2022 05:58:46</t>
  </si>
  <si>
    <t>12.05.2022 06:49:57</t>
  </si>
  <si>
    <t>İĞDECİK KÖK 45-71-M00077_SULAMALAR M05_72234124</t>
  </si>
  <si>
    <t>12.05.2022 06:20:44</t>
  </si>
  <si>
    <t>12.05.2022 07:54:57</t>
  </si>
  <si>
    <t>12.05.2022 06:42:36</t>
  </si>
  <si>
    <t>12.05.2022 06:53:00</t>
  </si>
  <si>
    <t>DAĞISTAN KÖK 35-16-M00186_HatBaşıAyırıcı_53138907 M03_53138907</t>
  </si>
  <si>
    <t>12.05.2022 06:47:19</t>
  </si>
  <si>
    <t>12.05.2022 06:50:00</t>
  </si>
  <si>
    <t>K-3975 35-04-K03975_913161692_913161692</t>
  </si>
  <si>
    <t>12.05.2022 07:07:30</t>
  </si>
  <si>
    <t>12.05.2022 07:44:51</t>
  </si>
  <si>
    <t>ERGENEKON TR-2 45-83-L00139_955151758_955151758</t>
  </si>
  <si>
    <t>12.05.2022 07:15:56</t>
  </si>
  <si>
    <t>12.05.2022 11:21:49</t>
  </si>
  <si>
    <t>BAŞIBÜYÜK ACEMLER TR-1 45-77-L00159_945495491_945495491</t>
  </si>
  <si>
    <t>12.05.2022 07:35:26</t>
  </si>
  <si>
    <t>12.05.2022 08:47:34</t>
  </si>
  <si>
    <t>12.05.2022 07:41:01</t>
  </si>
  <si>
    <t>12.05.2022 10:15:43</t>
  </si>
  <si>
    <t>KORDON KÖK 45-78-M00730_KABAZLI M01_2105504</t>
  </si>
  <si>
    <t>12.05.2022 07:46:46</t>
  </si>
  <si>
    <t>12.05.2022 07:47:26</t>
  </si>
  <si>
    <t>TR-1/61-A 45-72-M00623_956511198_956511198</t>
  </si>
  <si>
    <t>12.05.2022 07:48:15</t>
  </si>
  <si>
    <t>12.05.2022 10:36:27</t>
  </si>
  <si>
    <t>12.05.2022 07:56:51</t>
  </si>
  <si>
    <t>12.05.2022 09:07:39</t>
  </si>
  <si>
    <t>IŞIKLAR KÖK 45-73-M00467_CABERFAKILI KÖY MERKEZ M010_83813307</t>
  </si>
  <si>
    <t>12.05.2022 08:06:41</t>
  </si>
  <si>
    <t>12.05.2022 09:32:11</t>
  </si>
  <si>
    <t>TR-286 35-19-L00286_956662548_956662548</t>
  </si>
  <si>
    <t>12.05.2022 08:14:11</t>
  </si>
  <si>
    <t>12.05.2022 14:12:49</t>
  </si>
  <si>
    <t>GÜMÜLDÜR M-19 35-25-M00019_955262881_955262881</t>
  </si>
  <si>
    <t>12.05.2022 08:31:53</t>
  </si>
  <si>
    <t>12.05.2022 09:46:06</t>
  </si>
  <si>
    <t>MENEMEN DM-3/22 (TR-61) 35-28-M00734_B B04_5940477</t>
  </si>
  <si>
    <t>12.05.2022 08:33:49</t>
  </si>
  <si>
    <t>12.05.2022 10:54:44</t>
  </si>
  <si>
    <t>L-64 35-18-L00064_6406610_56354362_56354362</t>
  </si>
  <si>
    <t>12.05.2022 08:34:00</t>
  </si>
  <si>
    <t>12.05.2022 09:59:28</t>
  </si>
  <si>
    <t>KARAAĞAÇLI TR-2 45-71-M00130_953213421_953213421</t>
  </si>
  <si>
    <t>12.05.2022 08:18:18</t>
  </si>
  <si>
    <t>12.05.2022 12:04:04</t>
  </si>
  <si>
    <t>TR-149 35-19-L00149_956696604_956696604</t>
  </si>
  <si>
    <t>12.05.2022 08:38:59</t>
  </si>
  <si>
    <t>12.05.2022 09:52:31</t>
  </si>
  <si>
    <t>MENEMEN TR-18 35-28-L00018_953369767_953369767</t>
  </si>
  <si>
    <t>12.05.2022 08:41:41</t>
  </si>
  <si>
    <t>12.05.2022 09:57:35</t>
  </si>
  <si>
    <t>DİNDARLI KÖK TR-3 KAKLIK 45-79-M00395_KIZILÇUKUR GÜNYAKA KARACAALİ BEYHARMAN M06_72035421</t>
  </si>
  <si>
    <t>12.05.2022 08:56:00</t>
  </si>
  <si>
    <t>12.05.2022 11:18:22</t>
  </si>
  <si>
    <t>HACI HALİLLER DM 45-71-M00065_HACIHALİLLER M04_72237341</t>
  </si>
  <si>
    <t>12.05.2022 08:59:46</t>
  </si>
  <si>
    <t>12.05.2022 17:30:59</t>
  </si>
  <si>
    <t>M-1718 GEÇİT 35-01-M01718_ M02_2036348</t>
  </si>
  <si>
    <t>12.05.2022 08:57:26</t>
  </si>
  <si>
    <t>12.05.2022 18:13:51</t>
  </si>
  <si>
    <t>12.05.2022 08:34:02</t>
  </si>
  <si>
    <t>12.05.2022 12:41:53</t>
  </si>
  <si>
    <t>DEMİRCİ TM 45-74-A00001_HatBaşıAyırıcı_53135307 M15_53135307</t>
  </si>
  <si>
    <t>12.05.2022 09:01:29</t>
  </si>
  <si>
    <t>12.05.2022 12:29:21</t>
  </si>
  <si>
    <t>K-3893 35-01-K03893_B_56368768_56368768</t>
  </si>
  <si>
    <t>12.05.2022 09:01:26</t>
  </si>
  <si>
    <t>12.05.2022 16:25:46</t>
  </si>
  <si>
    <t>DM-2 45-71-M00002_953192075_953192075</t>
  </si>
  <si>
    <t>12.05.2022 08:52:00</t>
  </si>
  <si>
    <t>12.05.2022 11:00:52</t>
  </si>
  <si>
    <t>M-1641 35-01-M01641_M-1573 M01_65832639</t>
  </si>
  <si>
    <t>12.05.2022 09:27:16</t>
  </si>
  <si>
    <t>12.05.2022 16:50:21</t>
  </si>
  <si>
    <t>KIZILAVLU KÖK 45-78-M00837_DELİBAŞLI GRUBU M02_66247833</t>
  </si>
  <si>
    <t>12.05.2022 08:17:46</t>
  </si>
  <si>
    <t>12.05.2022 15:43:47</t>
  </si>
  <si>
    <t>M-3426(YATIRIM REZERVE) 35-03-M03426_915152685_915152685</t>
  </si>
  <si>
    <t>12.05.2022 08:59:29</t>
  </si>
  <si>
    <t>12.05.2022 10:00:10</t>
  </si>
  <si>
    <t>K-3893 35-01-K03893_A_56372906_56372906</t>
  </si>
  <si>
    <t>12.05.2022 09:02:28</t>
  </si>
  <si>
    <t>12.05.2022 17:30:01</t>
  </si>
  <si>
    <t>SELENDİ DM 45-81-M00001_ESKİ SELENDİ M16_2321602</t>
  </si>
  <si>
    <t>12.05.2022 09:01:46</t>
  </si>
  <si>
    <t>12.05.2022 10:42:06</t>
  </si>
  <si>
    <t>TR-2/1 45-72-L00001_TR-2/5 L03_61375153</t>
  </si>
  <si>
    <t>12.05.2022 17:37:48</t>
  </si>
  <si>
    <t>TR-63 35-19-L00063_35-19-L00063_2376838</t>
  </si>
  <si>
    <t>12.05.2022 09:11:49</t>
  </si>
  <si>
    <t>12.05.2022 17:05:35</t>
  </si>
  <si>
    <t>TR-31 35-15-M00031_35-15-M00031_2365873</t>
  </si>
  <si>
    <t>12.05.2022 09:12:15</t>
  </si>
  <si>
    <t>12.05.2022 20:31:05</t>
  </si>
  <si>
    <t>UĞURLU KÖK 45-86-M00045_KAVAKYERİ YEŞİLKÖY M03_72226052</t>
  </si>
  <si>
    <t>12.05.2022 14:15:26</t>
  </si>
  <si>
    <t>URGANLI TR-6 45-83-M00569_TR-2 M02_2328745</t>
  </si>
  <si>
    <t>12.05.2022 09:20:00</t>
  </si>
  <si>
    <t>12.05.2022 17:45:04</t>
  </si>
  <si>
    <t>K-3713 35-01-K03713_E_56374042_56374042</t>
  </si>
  <si>
    <t>12.05.2022 09:20:05</t>
  </si>
  <si>
    <t>12.05.2022 10:07:11</t>
  </si>
  <si>
    <t>MORDOĞAN TR-23 35-21-L00152_MORDOĞAN TR-28 L02_72200276</t>
  </si>
  <si>
    <t>12.05.2022 15:39:18</t>
  </si>
  <si>
    <t>EMİRALEM TR-1 35-28-M00227_915126649_915126649</t>
  </si>
  <si>
    <t>12.05.2022 09:13:07</t>
  </si>
  <si>
    <t>12.05.2022 12:11:25</t>
  </si>
  <si>
    <t>K-3621 35-01-K03621_C_56375251_56375251</t>
  </si>
  <si>
    <t>12.05.2022 09:28:48</t>
  </si>
  <si>
    <t>12.05.2022 10:10:03</t>
  </si>
  <si>
    <t>DM-25/17-A 45-71-M00054_DAĞITIM TRAFOSU M03_72052444</t>
  </si>
  <si>
    <t>12.05.2022 10:20:54</t>
  </si>
  <si>
    <t>KARAKUYU TR-3 35-26-M00440_956604791_956604791</t>
  </si>
  <si>
    <t>12.05.2022 09:23:43</t>
  </si>
  <si>
    <t>12.05.2022 10:38:02</t>
  </si>
  <si>
    <t>GÖKÇEN DM 1-1/2 35-29-L00059_GÖKÇEN DM 1-2/1 L01_72210140</t>
  </si>
  <si>
    <t>12.05.2022 09:33:03</t>
  </si>
  <si>
    <t>12.05.2022 17:16:49</t>
  </si>
  <si>
    <t>_6411503_56356522_56356522</t>
  </si>
  <si>
    <t>12.05.2022 09:36:52</t>
  </si>
  <si>
    <t>12.05.2022 18:08:44</t>
  </si>
  <si>
    <t>KOLDERE TR-2 45-80-M00114_956539247_956539247</t>
  </si>
  <si>
    <t>12.05.2022 09:28:05</t>
  </si>
  <si>
    <t>12.05.2022 10:32:45</t>
  </si>
  <si>
    <t>TR-55 35-27-M00055_35-27-M00055_72181739</t>
  </si>
  <si>
    <t>12.05.2022 09:45:16</t>
  </si>
  <si>
    <t>12.05.2022 10:49:39</t>
  </si>
  <si>
    <t>M-2392 35-08-M02392_35-08-M02392_66064975</t>
  </si>
  <si>
    <t>12.05.2022 09:50:14</t>
  </si>
  <si>
    <t>12.05.2022 10:51:30</t>
  </si>
  <si>
    <t>K-3133 35-07-K03133_97605388_97605388</t>
  </si>
  <si>
    <t>12.05.2022 09:48:16</t>
  </si>
  <si>
    <t>12.05.2022 10:43:30</t>
  </si>
  <si>
    <t>TEPECİK KÖYÜ TR-1 45-71-M01289_44415736_56385006_56385006</t>
  </si>
  <si>
    <t>12.05.2022 10:02:48</t>
  </si>
  <si>
    <t>12.05.2022 13:44:33</t>
  </si>
  <si>
    <t>12.05.2022 10:08:11</t>
  </si>
  <si>
    <t>12.05.2022 18:12:25</t>
  </si>
  <si>
    <t>L-239 BAYKAL 35-18-L00239_950444681_950444681</t>
  </si>
  <si>
    <t>12.05.2022 10:06:18</t>
  </si>
  <si>
    <t>12.05.2022 12:12:22</t>
  </si>
  <si>
    <t>K-3584 35-01-K03584_910584003_910584003</t>
  </si>
  <si>
    <t>12.05.2022 10:10:39</t>
  </si>
  <si>
    <t>12.05.2022 12:30:53</t>
  </si>
  <si>
    <t>TR-36 35-15-M00036_35-15-M00036_77615774</t>
  </si>
  <si>
    <t>12.05.2022 10:12:16</t>
  </si>
  <si>
    <t>12.05.2022 17:33:43</t>
  </si>
  <si>
    <t>MECİDİYE TR-1 KÖK 45-72-L00078_GÖKÇEKÖY (KÖYLER ÇIKIŞI) L010_66560808</t>
  </si>
  <si>
    <t>12.05.2022 10:14:36</t>
  </si>
  <si>
    <t>12.05.2022 10:15:26</t>
  </si>
  <si>
    <t>KARATEKE TR-1 35-29-L00142_950334316_950334316</t>
  </si>
  <si>
    <t>12.05.2022 10:03:22</t>
  </si>
  <si>
    <t>12.05.2022 11:07:12</t>
  </si>
  <si>
    <t>L-130 35-18-L00130_6497245_60982647_60982647</t>
  </si>
  <si>
    <t>12.05.2022 10:19:07</t>
  </si>
  <si>
    <t>12.05.2022 11:36:10</t>
  </si>
  <si>
    <t>ULUCAK DM-1/8 35-27-M00339_A_56378106_56378106</t>
  </si>
  <si>
    <t>12.05.2022 09:57:00</t>
  </si>
  <si>
    <t>12.05.2022 11:52:11</t>
  </si>
  <si>
    <t>ZİHNİ KARAKAYA SULAMA GRUBU 35-29-M00200_A_56361254_56361254</t>
  </si>
  <si>
    <t>12.05.2022 10:20:02</t>
  </si>
  <si>
    <t>12.05.2022 11:29:21</t>
  </si>
  <si>
    <t>KAYACIK YANIKDAĞ TR-2 45-75-M00198__84624739_84624739</t>
  </si>
  <si>
    <t>12.05.2022 10:25:53</t>
  </si>
  <si>
    <t>12.05.2022 11:40:33</t>
  </si>
  <si>
    <t>M-3076(YATIRIM REZERVE) 35-02-M03076_35-02-M03076_80739399</t>
  </si>
  <si>
    <t>12.05.2022 10:27:31</t>
  </si>
  <si>
    <t>12.05.2022 11:10:05</t>
  </si>
  <si>
    <t>TR-1/61-A 45-72-M00623_A_79593980_79593980</t>
  </si>
  <si>
    <t>12.05.2022 10:07:07</t>
  </si>
  <si>
    <t>12.05.2022 11:31:44</t>
  </si>
  <si>
    <t>12.05.2022 09:02:04</t>
  </si>
  <si>
    <t>12.05.2022 18:52:00</t>
  </si>
  <si>
    <t>12.05.2022 10:32:34</t>
  </si>
  <si>
    <t>12.05.2022 11:24:23</t>
  </si>
  <si>
    <t>DENİZKÖY TR-1 35-30-M00594_35-30-M00594_2376196</t>
  </si>
  <si>
    <t>12.05.2022 10:40:00</t>
  </si>
  <si>
    <t>12.05.2022 12:37:08</t>
  </si>
  <si>
    <t>12.05.2022 10:38:25</t>
  </si>
  <si>
    <t>12.05.2022 14:21:21</t>
  </si>
  <si>
    <t>12.05.2022 10:43:04</t>
  </si>
  <si>
    <t>12.05.2022 14:38:07</t>
  </si>
  <si>
    <t>DM-1/TR-26 35-14-M00302_95001282768_95001282768</t>
  </si>
  <si>
    <t>12.05.2022 10:42:53</t>
  </si>
  <si>
    <t>12.05.2022 13:31:00</t>
  </si>
  <si>
    <t>K-3323 35-09-K03323_A_65504590_65504590</t>
  </si>
  <si>
    <t>12.05.2022 10:45:42</t>
  </si>
  <si>
    <t>12.05.2022 13:08:23</t>
  </si>
  <si>
    <t>L-224 SİBAM EVLERİ 35-18-L00224_12194152_56376390_56376390</t>
  </si>
  <si>
    <t>12.05.2022 10:52:32</t>
  </si>
  <si>
    <t>12.05.2022 13:36:01</t>
  </si>
  <si>
    <t>12.05.2022 10:48:56</t>
  </si>
  <si>
    <t>12.05.2022 11:51:38</t>
  </si>
  <si>
    <t>TR-24 35-15-L00024_950363972_950363972</t>
  </si>
  <si>
    <t>12.05.2022 10:53:31</t>
  </si>
  <si>
    <t>12.05.2022 12:36:54</t>
  </si>
  <si>
    <t>SOMA DM-4/TR10 45-82-M00010_A_56402497_56402497</t>
  </si>
  <si>
    <t>12.05.2022 11:05:27</t>
  </si>
  <si>
    <t>12.05.2022 11:42:05</t>
  </si>
  <si>
    <t>12.05.2022 11:03:31</t>
  </si>
  <si>
    <t>12.05.2022 12:11:03</t>
  </si>
  <si>
    <t>TR-24/1 35-13-M00032_949928368_949928368</t>
  </si>
  <si>
    <t>12.05.2022 11:02:43</t>
  </si>
  <si>
    <t>12.05.2022 13:06:54</t>
  </si>
  <si>
    <t>L-281 35-18-L00281_950438502_950438502</t>
  </si>
  <si>
    <t>12.05.2022 11:13:57</t>
  </si>
  <si>
    <t>12.05.2022 16:42:31</t>
  </si>
  <si>
    <t>DM-2/TR-2 35-13-M00059_946424413_946424413</t>
  </si>
  <si>
    <t>12.05.2022 11:02:32</t>
  </si>
  <si>
    <t>12.05.2022 11:46:26</t>
  </si>
  <si>
    <t>DM-2 45-71-M00002_953192093_953192093</t>
  </si>
  <si>
    <t>12.05.2022 11:13:07</t>
  </si>
  <si>
    <t>12.05.2022 12:44:10</t>
  </si>
  <si>
    <t>AHMETBEYLİ TARIMSAL SULAMA TR-1 35-22-M00239_95000636265_95000636265</t>
  </si>
  <si>
    <t>12.05.2022 11:39:34</t>
  </si>
  <si>
    <t>12.05.2022 13:47:01</t>
  </si>
  <si>
    <t>ŞEYHYAYLA TR-2 45-75-M00456_945612149_945612149</t>
  </si>
  <si>
    <t>12.05.2022 11:45:32</t>
  </si>
  <si>
    <t>12.05.2022 16:59:24</t>
  </si>
  <si>
    <t>12.05.2022 11:49:23</t>
  </si>
  <si>
    <t>12.05.2022 17:14:08</t>
  </si>
  <si>
    <t>DEREKÖY TR-1 35-20-L00255_35-20-L00255_2359039</t>
  </si>
  <si>
    <t>12.05.2022 11:55:07</t>
  </si>
  <si>
    <t>12.05.2022 12:32:34</t>
  </si>
  <si>
    <t>K-1464 35-09-K01464_A a5_5874795</t>
  </si>
  <si>
    <t>12.05.2022 11:56:52</t>
  </si>
  <si>
    <t>12.05.2022 16:51:14</t>
  </si>
  <si>
    <t>ÖDEMİŞ TM-2 35-15-A00005_KAYMAKÇI-1 M09_2119506</t>
  </si>
  <si>
    <t>12.05.2022 12:04:56</t>
  </si>
  <si>
    <t>12.05.2022 13:35:08</t>
  </si>
  <si>
    <t>ÖDEMİŞ TM-2 35-15-A00005_KAYMAKÇI-2 M21_2122050</t>
  </si>
  <si>
    <t>12.05.2022 12:03:56</t>
  </si>
  <si>
    <t>12.05.2022 13:36:06</t>
  </si>
  <si>
    <t>MENEMEN TR-16 35-28-L00016_953384953_953384953</t>
  </si>
  <si>
    <t>12.05.2022 12:16:49</t>
  </si>
  <si>
    <t>12.05.2022 13:34:07</t>
  </si>
  <si>
    <t>HALİLBEYLİ TR-5 35-27-M01054_99160964_99160964</t>
  </si>
  <si>
    <t>12.05.2022 12:14:55</t>
  </si>
  <si>
    <t>12.05.2022 14:21:57</t>
  </si>
  <si>
    <t>EMİRALEM TR-1 35-28-M00227_A_56357709_56357709</t>
  </si>
  <si>
    <t>12.05.2022 12:18:30</t>
  </si>
  <si>
    <t>12.05.2022 12:43:09</t>
  </si>
  <si>
    <t>L-257 35-18-L00257_950451093_950451093</t>
  </si>
  <si>
    <t>12.05.2022 12:15:42</t>
  </si>
  <si>
    <t>12.05.2022 17:09:02</t>
  </si>
  <si>
    <t>ALİAĞA M-564 35-17-M00564_A_65497127_65497127</t>
  </si>
  <si>
    <t>12.05.2022 12:26:00</t>
  </si>
  <si>
    <t>12.05.2022 16:22:00</t>
  </si>
  <si>
    <t>12.05.2022 12:34:24</t>
  </si>
  <si>
    <t>12.05.2022 13:34:47</t>
  </si>
  <si>
    <t>PİYADELER TR-1 45-73-M00165_945665817_945665817</t>
  </si>
  <si>
    <t>12.05.2022 12:29:32</t>
  </si>
  <si>
    <t>12.05.2022 14:49:28</t>
  </si>
  <si>
    <t>K-3768 35-02-K03768_99135502_99135502</t>
  </si>
  <si>
    <t>12.05.2022 12:32:38</t>
  </si>
  <si>
    <t>12.05.2022 17:03:07</t>
  </si>
  <si>
    <t>M-147 SAKIZLIKOY 35-18-M00147_950461211_950461211</t>
  </si>
  <si>
    <t>12.05.2022 12:23:18</t>
  </si>
  <si>
    <t>12.05.2022 18:47:15</t>
  </si>
  <si>
    <t>ABBAS DALLIOĞLU ÖZEL TR 35-22-M00887Ö_ H_76318691</t>
  </si>
  <si>
    <t>12.05.2022 12:40:47</t>
  </si>
  <si>
    <t>12.05.2022 14:35:04</t>
  </si>
  <si>
    <t>SİYEKLİ KÖK 45-71-M00185_MALDAN M05_72256924</t>
  </si>
  <si>
    <t>12.05.2022 12:51:39</t>
  </si>
  <si>
    <t>12.05.2022 13:08:03</t>
  </si>
  <si>
    <t>M-2337 35-10-M02337_95001414755_95001414755</t>
  </si>
  <si>
    <t>12.05.2022 12:42:05</t>
  </si>
  <si>
    <t>12.05.2022 13:31:36</t>
  </si>
  <si>
    <t>ULUKENT DM-4/3 35-28-M00045_953393493_953393493</t>
  </si>
  <si>
    <t>12.05.2022 12:44:36</t>
  </si>
  <si>
    <t>12.05.2022 14:41:04</t>
  </si>
  <si>
    <t>TR-1-5/4 35-20-L00062_955213500_955213500</t>
  </si>
  <si>
    <t>12.05.2022 12:50:39</t>
  </si>
  <si>
    <t>12.05.2022 14:08:25</t>
  </si>
  <si>
    <t>12.05.2022 12:24:02</t>
  </si>
  <si>
    <t>12.05.2022 14:20:14</t>
  </si>
  <si>
    <t>KARABURUN TR-1 35-21-L00001_D_56357365_56357365</t>
  </si>
  <si>
    <t>12.05.2022 13:05:42</t>
  </si>
  <si>
    <t>12.05.2022 13:40:52</t>
  </si>
  <si>
    <t>MENEMEN TR-77 35-28-L00077_D_56358005_56358005</t>
  </si>
  <si>
    <t>12.05.2022 13:13:45</t>
  </si>
  <si>
    <t>12.05.2022 16:10:11</t>
  </si>
  <si>
    <t>K-3323 35-09-K03323_912325663_912325663</t>
  </si>
  <si>
    <t>12.05.2022 13:22:39</t>
  </si>
  <si>
    <t>12.05.2022 14:42:33</t>
  </si>
  <si>
    <t>GRUPKENT TR-3 (ÇAĞLAYAN SİTESİ) 35-30-M00646_955310825_955310825</t>
  </si>
  <si>
    <t>12.05.2022 13:19:51</t>
  </si>
  <si>
    <t>12.05.2022 15:53:34</t>
  </si>
  <si>
    <t>L-182 ÖZİNAN SİTESİ 35-14-L00182_7573901_56354549_56354549</t>
  </si>
  <si>
    <t>12.05.2022 13:29:01</t>
  </si>
  <si>
    <t>12.05.2022 14:35:57</t>
  </si>
  <si>
    <t>L-293 YENİ MECİDİYE 35-18-L00293_950448449_950448449</t>
  </si>
  <si>
    <t>12.05.2022 13:28:35</t>
  </si>
  <si>
    <t>12.05.2022 19:01:19</t>
  </si>
  <si>
    <t>SAİPALTI TR-1 35-21-L00101_E_56373652_56373652</t>
  </si>
  <si>
    <t>12.05.2022 13:32:03</t>
  </si>
  <si>
    <t>12.05.2022 18:47:42</t>
  </si>
  <si>
    <t>EĞLENHOCA DM 35-21-M00013_KARABURUN-1 M05_72178729</t>
  </si>
  <si>
    <t>12.05.2022 13:48:39</t>
  </si>
  <si>
    <t>12.05.2022 13:49:48</t>
  </si>
  <si>
    <t>ASARLIK DM-2 35-28-M00169_ASARLIK TR-14 KÖK M03_2114191</t>
  </si>
  <si>
    <t>12.05.2022 13:49:10</t>
  </si>
  <si>
    <t>12.05.2022 13:50:05</t>
  </si>
  <si>
    <t>İSTASYONALTI KÖK 45-83-M00131_ARPALIK KÖK-1 M03_2099100</t>
  </si>
  <si>
    <t>12.05.2022 13:38:36</t>
  </si>
  <si>
    <t>12.05.2022 14:54:50</t>
  </si>
  <si>
    <t>GÜMÜLDÜR M-57 35-25-M00357_955259067_955259067</t>
  </si>
  <si>
    <t>12.05.2022 13:49:53</t>
  </si>
  <si>
    <t>12.05.2022 15:54:55</t>
  </si>
  <si>
    <t>MENEMEN TR-1 35-28-L00001_C_60982466_60982466</t>
  </si>
  <si>
    <t>12.05.2022 13:44:24</t>
  </si>
  <si>
    <t>12.05.2022 16:09:12</t>
  </si>
  <si>
    <t>AŞAĞIKIRIKLAR DM 35-16-M00448_ÇİFTLİK SULAMA M03_2115965</t>
  </si>
  <si>
    <t>12.05.2022 13:55:55</t>
  </si>
  <si>
    <t>12.05.2022 14:11:52</t>
  </si>
  <si>
    <t>DM-2/TR-12 35-16-M00833_953348035_953348035</t>
  </si>
  <si>
    <t>12.05.2022 13:48:27</t>
  </si>
  <si>
    <t>12.05.2022 17:54:19</t>
  </si>
  <si>
    <t>SARIGÖL DM 45-79-M00069_ULUDERBENT FİDERİ M16_2076610</t>
  </si>
  <si>
    <t>12.05.2022 14:00:07</t>
  </si>
  <si>
    <t>12.05.2022 14:05:46</t>
  </si>
  <si>
    <t>12.05.2022 14:12:39</t>
  </si>
  <si>
    <t>12.05.2022 14:13:19</t>
  </si>
  <si>
    <t>SAİPLER TR-1 35-26-M00479_7379023_56358750_56358750</t>
  </si>
  <si>
    <t>12.05.2022 14:12:37</t>
  </si>
  <si>
    <t>12.05.2022 15:52:00</t>
  </si>
  <si>
    <t>L-262 ÇİÇEKÇİ PARKI 35-18-L00262_950450711_950450711</t>
  </si>
  <si>
    <t>12.05.2022 14:12:29</t>
  </si>
  <si>
    <t>12.05.2022 17:25:51</t>
  </si>
  <si>
    <t>POYRAZDAMLARI TR-11 45-78-M00576_KEMERDAMLARI YUKARIKEMER M05_2106463</t>
  </si>
  <si>
    <t>12.05.2022 14:18:26</t>
  </si>
  <si>
    <t>12.05.2022 14:19:36</t>
  </si>
  <si>
    <t>K-4445 35-03-K04445_A_56362972_56362972</t>
  </si>
  <si>
    <t>12.05.2022 14:19:55</t>
  </si>
  <si>
    <t>12.05.2022 15:43:40</t>
  </si>
  <si>
    <t>DEĞİRMENDERE DM 35-22-M00085_HatBaşıAyırıcı_53132470 M09_53132470</t>
  </si>
  <si>
    <t>12.05.2022 14:22:24</t>
  </si>
  <si>
    <t>12.05.2022 15:34:49</t>
  </si>
  <si>
    <t>K-128 35-02-K00128_35-02-K00128_2373043</t>
  </si>
  <si>
    <t>12.05.2022 14:25:26</t>
  </si>
  <si>
    <t>12.05.2022 14:49:08</t>
  </si>
  <si>
    <t>12.05.2022 14:29:32</t>
  </si>
  <si>
    <t>12.05.2022 14:51:52</t>
  </si>
  <si>
    <t>KORDON KÖK 45-78-M00730_HatBaşıAyırıcı_53139399 M02_53139399</t>
  </si>
  <si>
    <t>12.05.2022 14:34:19</t>
  </si>
  <si>
    <t>12.05.2022 17:57:50</t>
  </si>
  <si>
    <t>TR-13(M-713) 35-30-M00713_955298732_955298732</t>
  </si>
  <si>
    <t>12.05.2022 14:25:44</t>
  </si>
  <si>
    <t>12.05.2022 17:12:38</t>
  </si>
  <si>
    <t>TIRAZLAR TR-2 45-79-M00077_945566128_945566128</t>
  </si>
  <si>
    <t>12.05.2022 14:39:01</t>
  </si>
  <si>
    <t>12.05.2022 15:48:42</t>
  </si>
  <si>
    <t>12.05.2022 14:54:15</t>
  </si>
  <si>
    <t>12.05.2022 16:54:19</t>
  </si>
  <si>
    <t>DM-19/02 45-71-M00713_ORTA ÖLÇEKLİ HAVAİ HAT M07_2321101</t>
  </si>
  <si>
    <t>12.05.2022 15:00:42</t>
  </si>
  <si>
    <t>12.05.2022 15:42:33</t>
  </si>
  <si>
    <t>M-1076 35-02-M01076_C C1B_5817194</t>
  </si>
  <si>
    <t>12.05.2022 15:13:39</t>
  </si>
  <si>
    <t>12.05.2022 17:23:28</t>
  </si>
  <si>
    <t>AŞAĞIGÜLLÜCE TR-2 45-81-M00170_945637513_945637513</t>
  </si>
  <si>
    <t>12.05.2022 15:14:12</t>
  </si>
  <si>
    <t>12.05.2022 17:57:09</t>
  </si>
  <si>
    <t>K-4270 35-02-K04270_35-02-K04270_2368061</t>
  </si>
  <si>
    <t>12.05.2022 15:20:44</t>
  </si>
  <si>
    <t>12.05.2022 15:41:28</t>
  </si>
  <si>
    <t>M-436 BUCA KALK.KOOP 35-02-M00436_915015897_915015897</t>
  </si>
  <si>
    <t>12.05.2022 15:22:18</t>
  </si>
  <si>
    <t>12.05.2022 17:00:07</t>
  </si>
  <si>
    <t>MORDOĞAN TR-2 35-21-L00140_95001292007_95001292007</t>
  </si>
  <si>
    <t>12.05.2022 15:29:17</t>
  </si>
  <si>
    <t>12.05.2022 21:31:21</t>
  </si>
  <si>
    <t>K-3975 35-04-K03975_99435788_99435788</t>
  </si>
  <si>
    <t>12.05.2022 15:26:48</t>
  </si>
  <si>
    <t>12.05.2022 18:48:28</t>
  </si>
  <si>
    <t>POYRAZDAMLARI TR-11 45-78-M00576_HatBaşıAyırıcı_53137014 M05_53137014</t>
  </si>
  <si>
    <t>12.05.2022 15:31:50</t>
  </si>
  <si>
    <t>12.05.2022 20:08:02</t>
  </si>
  <si>
    <t>YEĞENOBA TR-1 45-72-M00213_DIREK TIPI TRAFO HUCRESI H01_2112096</t>
  </si>
  <si>
    <t>12.05.2022 15:36:50</t>
  </si>
  <si>
    <t>12.05.2022 18:02:24</t>
  </si>
  <si>
    <t>L-518 OVACIK 35-18-L00518_95000646421_95000646421</t>
  </si>
  <si>
    <t>12.05.2022 15:51:38</t>
  </si>
  <si>
    <t>12.05.2022 22:52:58</t>
  </si>
  <si>
    <t>TR-24 35-17-M00024__72374170_72374170</t>
  </si>
  <si>
    <t>12.05.2022 16:14:56</t>
  </si>
  <si>
    <t>12.05.2022 19:22:27</t>
  </si>
  <si>
    <t>L-245 35-18-L00245_950445912_950445912</t>
  </si>
  <si>
    <t>12.05.2022 16:20:46</t>
  </si>
  <si>
    <t>12.05.2022 19:36:06</t>
  </si>
  <si>
    <t>M-994 35-03-M00994_912697330_912697330</t>
  </si>
  <si>
    <t>12.05.2022 16:15:17</t>
  </si>
  <si>
    <t>12.05.2022 21:07:41</t>
  </si>
  <si>
    <t>_966428571_966428571</t>
  </si>
  <si>
    <t>12.05.2022 16:27:38</t>
  </si>
  <si>
    <t>12.05.2022 20:24:06</t>
  </si>
  <si>
    <t>TR-57 BAKSAN 35-19-L00057_956669130_956669130</t>
  </si>
  <si>
    <t>12.05.2022 16:30:32</t>
  </si>
  <si>
    <t>12.05.2022 17:50:42</t>
  </si>
  <si>
    <t>K-3873 35-01-K03873_913234476_913234476</t>
  </si>
  <si>
    <t>13.05.2022 22:20:54</t>
  </si>
  <si>
    <t>14.05.2022 01:27:12</t>
  </si>
  <si>
    <t>13.05.2022 18:04:19</t>
  </si>
  <si>
    <t>13.05.2022 18:29:48</t>
  </si>
  <si>
    <t>DEREKÖY TR-1 45-84-L00015_45-84-L00015_2356669</t>
  </si>
  <si>
    <t>13.05.2022 21:46:00</t>
  </si>
  <si>
    <t>14.05.2022 03:10:39</t>
  </si>
  <si>
    <t>ÇOBANKÖY KÖK 35-29-L00066_HatBaşıAyırıcı_53138744 L04_53138744</t>
  </si>
  <si>
    <t>13.05.2022 09:45:23</t>
  </si>
  <si>
    <t>13.05.2022 11:03:00</t>
  </si>
  <si>
    <t>YAKUP ÇAKAR GRUBU 35-26-M01200_35-26-M01200_2350154</t>
  </si>
  <si>
    <t>13.05.2022 14:41:45</t>
  </si>
  <si>
    <t>13.05.2022 16:08:38</t>
  </si>
  <si>
    <t>TR-93 MELTEM SİTESİ 35-19-L00093_6850363_56372892_56372892</t>
  </si>
  <si>
    <t>13.05.2022 10:47:40</t>
  </si>
  <si>
    <t>13.05.2022 11:55:36</t>
  </si>
  <si>
    <t>13.05.2022 10:09:32</t>
  </si>
  <si>
    <t>13.05.2022 17:55:30</t>
  </si>
  <si>
    <t>KAPANCI KÖK 45-78-L00229_HatBaşıAyırıcı_53134308 L04_53134308</t>
  </si>
  <si>
    <t>13.05.2022 23:11:37</t>
  </si>
  <si>
    <t>14.05.2022 01:36:45</t>
  </si>
  <si>
    <t>YAYAKENT DM 35-24-M00209_HatBaşıAyırıcı_80599677 M05_80599677</t>
  </si>
  <si>
    <t>13.05.2022 20:54:42</t>
  </si>
  <si>
    <t>13.05.2022 21:53:15</t>
  </si>
  <si>
    <t>L-357 EGEM SAHİL SİT. 35-18-L00357_950441656_950441656</t>
  </si>
  <si>
    <t>13.05.2022 15:10:00</t>
  </si>
  <si>
    <t>13.05.2022 19:16:41</t>
  </si>
  <si>
    <t>YENİKÖY TR-4 45-71-M00125_YENİKÖY TR-3 M03_72244279</t>
  </si>
  <si>
    <t>13.05.2022 11:13:37</t>
  </si>
  <si>
    <t>13.05.2022 13:00:30</t>
  </si>
  <si>
    <t>EBSO TM 35-09-A00001_EBSO-9 K33_2312288</t>
  </si>
  <si>
    <t>13.05.2022 09:26:04</t>
  </si>
  <si>
    <t>13.05.2022 10:18:36</t>
  </si>
  <si>
    <t>KAYNARPINAR TR-1 35-21-L00116_95000575993_95000575993</t>
  </si>
  <si>
    <t>13.05.2022 16:20:18</t>
  </si>
  <si>
    <t>13.05.2022 19:07:02</t>
  </si>
  <si>
    <t>K-3871 35-04-K03871_A A1B_5815718</t>
  </si>
  <si>
    <t>13.05.2022 19:41:50</t>
  </si>
  <si>
    <t>13.05.2022 23:50:53</t>
  </si>
  <si>
    <t>SOMA A SANTRALİ İM/DM 45-82-A00001_HatBaşıAyırıcı_53133039 L14_53133039</t>
  </si>
  <si>
    <t>13.05.2022 18:53:20</t>
  </si>
  <si>
    <t>13.05.2022 20:02:22</t>
  </si>
  <si>
    <t>13.05.2022 22:54:00</t>
  </si>
  <si>
    <t>14.05.2022 00:01:46</t>
  </si>
  <si>
    <t>TR-20 45-78-L00020_45-78-L00020_65866442</t>
  </si>
  <si>
    <t>13.05.2022 20:29:16</t>
  </si>
  <si>
    <t>13.05.2022 22:36:16</t>
  </si>
  <si>
    <t>ÇAKALTEPE TR-8 35-22-M00795_95000139448_95000139448</t>
  </si>
  <si>
    <t>13.05.2022 11:16:29</t>
  </si>
  <si>
    <t>13.05.2022 12:48:56</t>
  </si>
  <si>
    <t>YAKAKÖY KÖK 45-75-M00067_HatBaşıAyırıcı_53135660 M03_53135660</t>
  </si>
  <si>
    <t>13.05.2022 20:02:33</t>
  </si>
  <si>
    <t>13.05.2022 23:20:30</t>
  </si>
  <si>
    <t>FERİZLER TR-1 35-16-M00072_35-16-M00072_72337184</t>
  </si>
  <si>
    <t>13.05.2022 07:18:13</t>
  </si>
  <si>
    <t>13.05.2022 09:47:14</t>
  </si>
  <si>
    <t>K-259 35-02-K00259_910150379_910150379</t>
  </si>
  <si>
    <t>13.05.2022 10:45:28</t>
  </si>
  <si>
    <t>13.05.2022 12:29:47</t>
  </si>
  <si>
    <t>DAĞISTAN KÖK 35-16-M00186_DAĞISTAN KÖYLER M03_2059082</t>
  </si>
  <si>
    <t>13.05.2022 11:47:42</t>
  </si>
  <si>
    <t>13.05.2022 12:12:45</t>
  </si>
  <si>
    <t>DM-8 45-71-M00295_DM-8/23 M04_66408432</t>
  </si>
  <si>
    <t>13.05.2022 18:45:52</t>
  </si>
  <si>
    <t>13.05.2022 18:46:27</t>
  </si>
  <si>
    <t>DAYIOĞLU TR-3 45-72-L00341_A_56387034_56387034</t>
  </si>
  <si>
    <t>13.05.2022 16:00:05</t>
  </si>
  <si>
    <t>13.05.2022 17:13:46</t>
  </si>
  <si>
    <t>L-47 DENİZKENT SİTESİ 35-14-L00047_956639980_956639980</t>
  </si>
  <si>
    <t>13.05.2022 21:14:09</t>
  </si>
  <si>
    <t>13.05.2022 21:41:36</t>
  </si>
  <si>
    <t>ÖDEMİŞ İM 35-15-A00001_TRAFO-B L12_2060969</t>
  </si>
  <si>
    <t>13.05.2022 21:22:36</t>
  </si>
  <si>
    <t>13.05.2022 21:58:35</t>
  </si>
  <si>
    <t>KIZLARALANI KÖK 45-72-L00698_HatBaşıAyırıcı_53140451 L02_53140451</t>
  </si>
  <si>
    <t>13.05.2022 20:32:56</t>
  </si>
  <si>
    <t>13.05.2022 22:05:59</t>
  </si>
  <si>
    <t>ARMUTLU DM-2/TR-34 35-27-L00347_35-27-L00347_61231660</t>
  </si>
  <si>
    <t>13.05.2022 09:41:18</t>
  </si>
  <si>
    <t>13.05.2022 18:04:17</t>
  </si>
  <si>
    <t>BEYDAĞ İM 35-32-A00001_HALIKÖY L12_2049963</t>
  </si>
  <si>
    <t>13.05.2022 21:54:52</t>
  </si>
  <si>
    <t>13.05.2022 22:00:04</t>
  </si>
  <si>
    <t>CAFERBEY KÖK 45-78-L00231_CAFERBEY ÇALTILI L04_2105187</t>
  </si>
  <si>
    <t>13.05.2022 19:19:06</t>
  </si>
  <si>
    <t>13.05.2022 19:20:16</t>
  </si>
  <si>
    <t>TR-104 45-78-L00104_TR-105 L03_61218440</t>
  </si>
  <si>
    <t>13.05.2022 09:22:46</t>
  </si>
  <si>
    <t>13.05.2022 12:11:42</t>
  </si>
  <si>
    <t>13.05.2022 12:38:10</t>
  </si>
  <si>
    <t>13.05.2022 14:50:39</t>
  </si>
  <si>
    <t>KUŞÇUBURUN-3 35-26-M00538_35-26-M00538_2359656</t>
  </si>
  <si>
    <t>13.05.2022 12:44:40</t>
  </si>
  <si>
    <t>13.05.2022 12:58:16</t>
  </si>
  <si>
    <t>ÇAYPINAR MUSLUK GEDİĞİ TR 45-78-L00298_45-78-L00298_2355743</t>
  </si>
  <si>
    <t>13.05.2022 20:03:38</t>
  </si>
  <si>
    <t>13.05.2022 21:36:17</t>
  </si>
  <si>
    <t>GÜNEŞLİ KÖK 45-75-M00056_HatBaşıAyırıcı_53135569 M01_53135569</t>
  </si>
  <si>
    <t>13.05.2022 20:42:51</t>
  </si>
  <si>
    <t>13.05.2022 23:04:51</t>
  </si>
  <si>
    <t>GÖLMARMARA TR-19 45-85-L00019_TR-17 L03_72105827</t>
  </si>
  <si>
    <t>13.05.2022 09:04:39</t>
  </si>
  <si>
    <t>13.05.2022 17:41:44</t>
  </si>
  <si>
    <t>ÜÇPINAR TR-4 45-71-M01541_A_56363726_56363726</t>
  </si>
  <si>
    <t>13.05.2022 21:34:54</t>
  </si>
  <si>
    <t>13.05.2022 23:11:11</t>
  </si>
  <si>
    <t>M-1950 35-09-M01950_C_56378938_56378938</t>
  </si>
  <si>
    <t>13.05.2022 12:12:50</t>
  </si>
  <si>
    <t>13.05.2022 14:10:42</t>
  </si>
  <si>
    <t>MEHMET İHSAN ÖZŞİRVAN VE ARK.ÖZEL 45-83-M00501Ö_45-83-M00501Ö_2357835</t>
  </si>
  <si>
    <t>13.05.2022 05:41:33</t>
  </si>
  <si>
    <t>13.05.2022 10:00:11</t>
  </si>
  <si>
    <t>13.05.2022 17:07:32</t>
  </si>
  <si>
    <t>14.05.2022 00:26:06</t>
  </si>
  <si>
    <t>K-1953 35-09-K01953_K-1480 K03_45349218</t>
  </si>
  <si>
    <t>13.05.2022 11:00:30</t>
  </si>
  <si>
    <t>13.05.2022 12:02:26</t>
  </si>
  <si>
    <t>GÖKÇEN İM 35-29-A00004_SERVİS TRAFOSU-ÖLÇÜ M05_2105008</t>
  </si>
  <si>
    <t>13.05.2022 18:50:33</t>
  </si>
  <si>
    <t>13.05.2022 18:51:36</t>
  </si>
  <si>
    <t>M-1138 35-02-M01138_99510438_99510438</t>
  </si>
  <si>
    <t>13.05.2022 15:01:33</t>
  </si>
  <si>
    <t>13.05.2022 17:35:21</t>
  </si>
  <si>
    <t>TÜPÜLER TR-1 45-75-M00217_945613312_945613312</t>
  </si>
  <si>
    <t>13.05.2022 18:34:10</t>
  </si>
  <si>
    <t>13.05.2022 20:46:37</t>
  </si>
  <si>
    <t>KAYMAKÇI DM-2 35-15-M00309_BEYDAĞ M02_66415345</t>
  </si>
  <si>
    <t>13.05.2022 22:09:06</t>
  </si>
  <si>
    <t>13.05.2022 22:59:00</t>
  </si>
  <si>
    <t>UMURCALI TR 1 35-31-L00187_956585921_956585921</t>
  </si>
  <si>
    <t>13.05.2022 10:23:11</t>
  </si>
  <si>
    <t>13.05.2022 11:53:29</t>
  </si>
  <si>
    <t>TR-17 45-77-L00017_TR-16 L02_2107680</t>
  </si>
  <si>
    <t>13.05.2022 23:46:39</t>
  </si>
  <si>
    <t>13.05.2022 23:51:50</t>
  </si>
  <si>
    <t>TR-88 35-15-M00088_35-15-M00088_2364914</t>
  </si>
  <si>
    <t>13.05.2022 19:16:55</t>
  </si>
  <si>
    <t>13.05.2022 20:46:43</t>
  </si>
  <si>
    <t>K-3077 35-01-K03077_K-2881 K03_2118782</t>
  </si>
  <si>
    <t>13.05.2022 09:00:59</t>
  </si>
  <si>
    <t>13.05.2022 18:56:50</t>
  </si>
  <si>
    <t>M-1058 35-02-M01058_913558214_913558214</t>
  </si>
  <si>
    <t>13.05.2022 17:02:49</t>
  </si>
  <si>
    <t>13.05.2022 18:09:19</t>
  </si>
  <si>
    <t>M-969 35-03-M00969_910788435_910788435</t>
  </si>
  <si>
    <t>13.05.2022 21:03:54</t>
  </si>
  <si>
    <t>14.05.2022 02:03:24</t>
  </si>
  <si>
    <t>ERBUDAK SULAMA GRUBU TR 35-22-M00213_DIREK TIPI TRAFO HUCRESI H01_2126902</t>
  </si>
  <si>
    <t>13.05.2022 09:26:33</t>
  </si>
  <si>
    <t>13.05.2022 10:43:05</t>
  </si>
  <si>
    <t>K-290 35-01-K00290_HİLAL TM K01_61264801</t>
  </si>
  <si>
    <t>13.05.2022 20:35:18</t>
  </si>
  <si>
    <t>14.05.2022 00:30:30</t>
  </si>
  <si>
    <t>KUŞÇUBURUN-3 35-26-M00538_956626500_956626500</t>
  </si>
  <si>
    <t>13.05.2022 11:58:49</t>
  </si>
  <si>
    <t>13.05.2022 13:36:29</t>
  </si>
  <si>
    <t>HALİLBEYLİ DM 35-27-M00620_KARMEZ-2 M09_2306332</t>
  </si>
  <si>
    <t>13.05.2022 17:12:18</t>
  </si>
  <si>
    <t>13.05.2022 18:19:05</t>
  </si>
  <si>
    <t>M-1959 35-02-M01959_99745532_99745532</t>
  </si>
  <si>
    <t>13.05.2022 16:10:30</t>
  </si>
  <si>
    <t>13.05.2022 18:48:18</t>
  </si>
  <si>
    <t>M-1023 35-03-M01023_910681510_910681510</t>
  </si>
  <si>
    <t>13.05.2022 19:54:02</t>
  </si>
  <si>
    <t>13.05.2022 21:54:12</t>
  </si>
  <si>
    <t>GÜNDOĞDU TR-1 35-27-L00382_ H_82817055</t>
  </si>
  <si>
    <t>13.05.2022 18:25:11</t>
  </si>
  <si>
    <t>13.05.2022 22:39:21</t>
  </si>
  <si>
    <t>TR-8 TUKAN SİTESİ 35-19-M00238_5860952_56376317_56376317</t>
  </si>
  <si>
    <t>13.05.2022 10:49:28</t>
  </si>
  <si>
    <t>13.05.2022 13:46:31</t>
  </si>
  <si>
    <t>L-60 KÖK (DM-25) 35-18-L00060_ALTINKUM L03_72113655</t>
  </si>
  <si>
    <t>13.05.2022 10:36:00</t>
  </si>
  <si>
    <t>13.05.2022 14:21:00</t>
  </si>
  <si>
    <t>BERGAMA TM 35-16-A00004_KINIK-2 M19_2314379</t>
  </si>
  <si>
    <t>13.05.2022 09:40:00</t>
  </si>
  <si>
    <t>13.05.2022 09:46:00</t>
  </si>
  <si>
    <t>TR-2/73-A 45-83-L00151_IRLAMAZ KÖK L03_72157732</t>
  </si>
  <si>
    <t>13.05.2022 18:12:26</t>
  </si>
  <si>
    <t>13.05.2022 18:50:53</t>
  </si>
  <si>
    <t>TR-2/52 45-72-L00052_956516078_956516078</t>
  </si>
  <si>
    <t>13.05.2022 15:13:52</t>
  </si>
  <si>
    <t>13.05.2022 17:13:16</t>
  </si>
  <si>
    <t>SULUDERE MUSLUK TR-5 35-31-L00122_956589489_956589489</t>
  </si>
  <si>
    <t>13.05.2022 14:48:10</t>
  </si>
  <si>
    <t>13.05.2022 17:10:45</t>
  </si>
  <si>
    <t>KAYMAKÇI İM 35-15-A00004_YEŞİLKÖY L05_2121821</t>
  </si>
  <si>
    <t>13.05.2022 22:04:41</t>
  </si>
  <si>
    <t>13.05.2022 22:05:51</t>
  </si>
  <si>
    <t>13.05.2022 07:36:34</t>
  </si>
  <si>
    <t>13.05.2022 09:03:35</t>
  </si>
  <si>
    <t>MEDAR TR-4 45-72-L00287_956514165_956514165</t>
  </si>
  <si>
    <t>13.05.2022 23:22:53</t>
  </si>
  <si>
    <t>14.05.2022 01:17:33</t>
  </si>
  <si>
    <t>13.05.2022 07:03:10</t>
  </si>
  <si>
    <t>13.05.2022 07:27:07</t>
  </si>
  <si>
    <t>L-310 35-18-L00310_6027451_56369861_56369861</t>
  </si>
  <si>
    <t>13.05.2022 20:58:29</t>
  </si>
  <si>
    <t>13.05.2022 22:19:56</t>
  </si>
  <si>
    <t>SARNIÇ YENİMAHALLE TR-2 45-72-L00264_A_56390529_56390529</t>
  </si>
  <si>
    <t>13.05.2022 08:30:45</t>
  </si>
  <si>
    <t>13.05.2022 10:25:00</t>
  </si>
  <si>
    <t>VEZİROĞLU TARIMSAL SULAMA GRUBU 45-71-M00971_44420043_56386731_56386731</t>
  </si>
  <si>
    <t>13.05.2022 20:09:00</t>
  </si>
  <si>
    <t>13.05.2022 22:11:51</t>
  </si>
  <si>
    <t>M-3176(YATIRIM REZERVE) 35-03-M03176_910361582_910361582</t>
  </si>
  <si>
    <t>13.05.2022 13:05:43</t>
  </si>
  <si>
    <t>13.05.2022 15:34:47</t>
  </si>
  <si>
    <t>PAZARKÖY KÖK 45-78-L00700_PAZARKÖY TEKELİOĞLU L01_66030179</t>
  </si>
  <si>
    <t>13.05.2022 20:29:23</t>
  </si>
  <si>
    <t>13.05.2022 23:03:02</t>
  </si>
  <si>
    <t>M-995 35-03-M00995_95002362933_95002362933</t>
  </si>
  <si>
    <t>13.05.2022 16:22:20</t>
  </si>
  <si>
    <t>13.05.2022 21:38:36</t>
  </si>
  <si>
    <t>ÜÇPINAR TR-2 45-71-M00187_TR-7(ESKİ TR-9) M03_72250581</t>
  </si>
  <si>
    <t>13.05.2022 08:00:23</t>
  </si>
  <si>
    <t>13.05.2022 08:51:22</t>
  </si>
  <si>
    <t>MUSALAR YENİKÖY TR-2 45-83-M00664_45-83-M00664_61216161</t>
  </si>
  <si>
    <t>13.05.2022 12:36:15</t>
  </si>
  <si>
    <t>13.05.2022 17:29:40</t>
  </si>
  <si>
    <t>13.05.2022 11:36:27</t>
  </si>
  <si>
    <t>13.05.2022 11:39:35</t>
  </si>
  <si>
    <t>AVŞAR İM 45-83-A00002_G KOLU L09_81661001</t>
  </si>
  <si>
    <t>13.05.2022 20:42:47</t>
  </si>
  <si>
    <t>13.05.2022 21:05:00</t>
  </si>
  <si>
    <t>13.05.2022 22:17:20</t>
  </si>
  <si>
    <t>13.05.2022 22:17:56</t>
  </si>
  <si>
    <t>PAYAMLI M-27 (SAKIZAĞACI KÖK) 35-25-M00188_956644994_956644994</t>
  </si>
  <si>
    <t>13.05.2022 10:38:28</t>
  </si>
  <si>
    <t>13.05.2022 14:10:41</t>
  </si>
  <si>
    <t>M-1950 35-09-M01950_B_56378937_56378937</t>
  </si>
  <si>
    <t>13.05.2022 01:41:17</t>
  </si>
  <si>
    <t>13.05.2022 02:19:22</t>
  </si>
  <si>
    <t>ÖDEMİŞ İM 35-15-A00001_MURSALLI SULAMA L14_2062379</t>
  </si>
  <si>
    <t>13.05.2022 22:49:32</t>
  </si>
  <si>
    <t>14.05.2022 01:15:34</t>
  </si>
  <si>
    <t>TİRE TR-17 35-29-M00452_950330776_950330776</t>
  </si>
  <si>
    <t>13.05.2022 10:02:25</t>
  </si>
  <si>
    <t>13.05.2022 13:32:11</t>
  </si>
  <si>
    <t>L-46 HARİTACILAR 35-14-L00046_956634538_956634538</t>
  </si>
  <si>
    <t>13.05.2022 19:21:55</t>
  </si>
  <si>
    <t>13.05.2022 21:34:14</t>
  </si>
  <si>
    <t>ULUCAK DM-2/18 35-27-M00943_35-27-M00943_61239215</t>
  </si>
  <si>
    <t>13.05.2022 11:07:18</t>
  </si>
  <si>
    <t>13.05.2022 13:07:36</t>
  </si>
  <si>
    <t>TR-1/103 45-71-M00942_DM-1/59 M01_66501685</t>
  </si>
  <si>
    <t>13.05.2022 11:58:15</t>
  </si>
  <si>
    <t>13.05.2022 13:49:31</t>
  </si>
  <si>
    <t>HACIRAHMANLI TR-1 KÖK 45-80-M00070_İSHAKÇELEBİ M04_72197630</t>
  </si>
  <si>
    <t>13.05.2022 12:24:06</t>
  </si>
  <si>
    <t>13.05.2022 12:25:16</t>
  </si>
  <si>
    <t>OSMANİYE YAYLA MAH. TR-1 45-73-M00504_A_56389799_56389799</t>
  </si>
  <si>
    <t>13.05.2022 09:06:47</t>
  </si>
  <si>
    <t>13.05.2022 12:00:32</t>
  </si>
  <si>
    <t>AHMETLİ TR-3 45-84-L00003_955181786_955181786</t>
  </si>
  <si>
    <t>13.05.2022 11:44:27</t>
  </si>
  <si>
    <t>13.05.2022 14:31:52</t>
  </si>
  <si>
    <t>YAŞAR TIĞLIOĞLU ÖZEL TR 35-13-L00337Ö_DIREK TIPI TRAFO HUCRESI H01_2036666</t>
  </si>
  <si>
    <t>13.05.2022 16:52:56</t>
  </si>
  <si>
    <t>13.05.2022 18:28:07</t>
  </si>
  <si>
    <t>M-2466 35-04-M02466_99460532_99460532</t>
  </si>
  <si>
    <t>13.05.2022 19:24:40</t>
  </si>
  <si>
    <t>14.05.2022 00:26:14</t>
  </si>
  <si>
    <t>MURADİYE TR-5 (ESKİ MEZARLIK YANI) 45-71-M00204_953220942_953220942</t>
  </si>
  <si>
    <t>13.05.2022 13:02:12</t>
  </si>
  <si>
    <t>13.05.2022 17:37:19</t>
  </si>
  <si>
    <t>İSTASYONALTI KÖK 45-83-M00131_MANİSA-2 ÇIKIŞ M01_2329936</t>
  </si>
  <si>
    <t>13.05.2022 21:43:47</t>
  </si>
  <si>
    <t>13.05.2022 22:05:19</t>
  </si>
  <si>
    <t>A. CANCAN SLM. GRB TR-4 35-27-M01147_ H_82841703</t>
  </si>
  <si>
    <t>13.05.2022 16:18:37</t>
  </si>
  <si>
    <t>13.05.2022 18:49:48</t>
  </si>
  <si>
    <t>K-2985 35-01-K02985_C 1K_5894481</t>
  </si>
  <si>
    <t>13.05.2022 10:28:06</t>
  </si>
  <si>
    <t>13.05.2022 11:02:00</t>
  </si>
  <si>
    <t>AYASKENT-3 TR 35-16-M00012_953321932_953321932</t>
  </si>
  <si>
    <t>13.05.2022 17:04:41</t>
  </si>
  <si>
    <t>13.05.2022 18:44:50</t>
  </si>
  <si>
    <t>DM-4/TR-17A 45-72-M00622_956519822_956519822</t>
  </si>
  <si>
    <t>13.05.2022 19:46:07</t>
  </si>
  <si>
    <t>13.05.2022 23:52:09</t>
  </si>
  <si>
    <t>13.05.2022 23:23:53</t>
  </si>
  <si>
    <t>14.05.2022 01:30:34</t>
  </si>
  <si>
    <t>ALEMŞAHLI TR-3 45-79-M00450_C_56387444_56387444</t>
  </si>
  <si>
    <t>13.05.2022 11:19:41</t>
  </si>
  <si>
    <t>13.05.2022 12:17:21</t>
  </si>
  <si>
    <t>SAKARLI KÖK 45-76-M00046_HatBaşıAyırıcı_53136509 M04_53136509</t>
  </si>
  <si>
    <t>13.05.2022 08:18:16</t>
  </si>
  <si>
    <t>13.05.2022 09:53:22</t>
  </si>
  <si>
    <t>M-333 35-02-M00333_ H4_2304320</t>
  </si>
  <si>
    <t>13.05.2022 16:55:06</t>
  </si>
  <si>
    <t>13.05.2022 18:11:33</t>
  </si>
  <si>
    <t>YARBASAN KÖK 45-74-M00119_DEMİRCİ TM M01_72246655</t>
  </si>
  <si>
    <t>13.05.2022 22:32:29</t>
  </si>
  <si>
    <t>13.05.2022 23:00:17</t>
  </si>
  <si>
    <t>MORDOĞAN TR-41 35-21-L00164_C_56379221_56379221</t>
  </si>
  <si>
    <t>13.05.2022 16:36:15</t>
  </si>
  <si>
    <t>13.05.2022 19:45:25</t>
  </si>
  <si>
    <t>KINIK TR-11 35-24-L00011_955227444_955227444</t>
  </si>
  <si>
    <t>13.05.2022 18:39:47</t>
  </si>
  <si>
    <t>13.05.2022 19:42:17</t>
  </si>
  <si>
    <t>13.05.2022 21:10:29</t>
  </si>
  <si>
    <t>13.05.2022 22:00:01</t>
  </si>
  <si>
    <t>MAHMUTLAR KÖK 45-74-M00354_HatBaşıAyırıcı_66087722 M010_66087722</t>
  </si>
  <si>
    <t>13.05.2022 23:02:56</t>
  </si>
  <si>
    <t>14.05.2022 00:39:15</t>
  </si>
  <si>
    <t>KARATEKE TR-1 35-29-L00142__56360870_56360870</t>
  </si>
  <si>
    <t>13.05.2022 09:14:57</t>
  </si>
  <si>
    <t>13.05.2022 12:32:59</t>
  </si>
  <si>
    <t>KAYMAKÇI İM 35-15-A00004_ORHANGAZİ L08_2121825</t>
  </si>
  <si>
    <t>13.05.2022 22:07:55</t>
  </si>
  <si>
    <t>13.05.2022 22:15:02</t>
  </si>
  <si>
    <t>TR-7 ÖZTAK (TR-237) 35-19-M00237_ H_77616527</t>
  </si>
  <si>
    <t>13.05.2022 18:26:31</t>
  </si>
  <si>
    <t>13.05.2022 19:21:22</t>
  </si>
  <si>
    <t>L-329 35-18-L00329_SB F07b_78518218</t>
  </si>
  <si>
    <t>13.05.2022 15:09:26</t>
  </si>
  <si>
    <t>13.05.2022 18:18:02</t>
  </si>
  <si>
    <t>KABAZLI KÖK 45-78-M00675_HatBaşıAyırıcı_53140189 M02_53140189</t>
  </si>
  <si>
    <t>13.05.2022 19:04:46</t>
  </si>
  <si>
    <t>13.05.2022 20:26:16</t>
  </si>
  <si>
    <t>13.05.2022 21:45:50</t>
  </si>
  <si>
    <t>14.05.2022 00:26:00</t>
  </si>
  <si>
    <t>DM-2/2 ESKİ KUYUYANI 35-18-L00583_950454401_950454401</t>
  </si>
  <si>
    <t>13.05.2022 19:16:14</t>
  </si>
  <si>
    <t>13.05.2022 21:42:14</t>
  </si>
  <si>
    <t>13.05.2022 12:07:12</t>
  </si>
  <si>
    <t>13.05.2022 12:21:16</t>
  </si>
  <si>
    <t>M-2599 35-02-M02599_DAĞITIM TRAFOSU M08_72137773</t>
  </si>
  <si>
    <t>13.05.2022 09:01:15</t>
  </si>
  <si>
    <t>13.05.2022 18:03:31</t>
  </si>
  <si>
    <t>SARIGÖL TR-25 45-79-M00025_TR-27-28 M01_67085231</t>
  </si>
  <si>
    <t>13.05.2022 11:06:50</t>
  </si>
  <si>
    <t>13.05.2022 13:10:15</t>
  </si>
  <si>
    <t>M-1023 35-03-M01023_7990477 b5b_5804489</t>
  </si>
  <si>
    <t>13.05.2022 22:27:16</t>
  </si>
  <si>
    <t>14.05.2022 00:33:30</t>
  </si>
  <si>
    <t>MURADİYE DM-5/10 45-71-M00775_DM-5/10C M03_2306993</t>
  </si>
  <si>
    <t>13.05.2022 13:12:06</t>
  </si>
  <si>
    <t>13.05.2022 14:42:42</t>
  </si>
  <si>
    <t>KARABURUN TR-1/15 35-21-L00019_C_56358263_56358263</t>
  </si>
  <si>
    <t>13.05.2022 16:03:05</t>
  </si>
  <si>
    <t>13.05.2022 17:03:04</t>
  </si>
  <si>
    <t>M-1346 35-09-M01346_913447903_913447903</t>
  </si>
  <si>
    <t>13.05.2022 18:42:16</t>
  </si>
  <si>
    <t>13.05.2022 20:36:27</t>
  </si>
  <si>
    <t>13.05.2022 22:42:10</t>
  </si>
  <si>
    <t>13.05.2022 22:49:49</t>
  </si>
  <si>
    <t>MIDIKLI KÖK 45-81-M00043_KINIK M03_2101974</t>
  </si>
  <si>
    <t>13.05.2022 18:33:07</t>
  </si>
  <si>
    <t>13.05.2022 18:33:39</t>
  </si>
  <si>
    <t>ZEYTİNALAN İM 35-19-A00002_ZEYTİNALAN TR-101 L10_2308010</t>
  </si>
  <si>
    <t>13.05.2022 10:12:02</t>
  </si>
  <si>
    <t>13.05.2022 10:42:30</t>
  </si>
  <si>
    <t>K-3773 35-04-K03773_99558300_99558300</t>
  </si>
  <si>
    <t>13.05.2022 21:56:01</t>
  </si>
  <si>
    <t>14.05.2022 00:10:29</t>
  </si>
  <si>
    <t>13.05.2022 13:55:24</t>
  </si>
  <si>
    <t>13.05.2022 18:31:58</t>
  </si>
  <si>
    <t>L-17 35-14-L00017_956660087_956660087</t>
  </si>
  <si>
    <t>13.05.2022 14:48:30</t>
  </si>
  <si>
    <t>13.05.2022 18:17:21</t>
  </si>
  <si>
    <t>13.05.2022 17:51:13</t>
  </si>
  <si>
    <t>13.05.2022 17:57:51</t>
  </si>
  <si>
    <t>M-2313Ö DSİ SÜZBEYLİ ÖZEL KÖK 35-09-M02313Ö_HatBaşıAyırıcı_53133632 M01_53133632</t>
  </si>
  <si>
    <t>13.05.2022 17:27:58</t>
  </si>
  <si>
    <t>13.05.2022 19:46:35</t>
  </si>
  <si>
    <t>SARUHANLI DM 45-80-M00001_AKHİSAR-2 M06_2086496</t>
  </si>
  <si>
    <t>13.05.2022 18:30:22</t>
  </si>
  <si>
    <t>13.05.2022 18:32:09</t>
  </si>
  <si>
    <t>EBSO TM 35-09-A00001_EBSO-10 K36_2312290</t>
  </si>
  <si>
    <t>13.05.2022 09:26:16</t>
  </si>
  <si>
    <t>13.05.2022 11:00:29</t>
  </si>
  <si>
    <t>SALUR KÖK 45-75-M00062_GÜNEŞLİ M02_72037154</t>
  </si>
  <si>
    <t>13.05.2022 20:58:27</t>
  </si>
  <si>
    <t>13.05.2022 21:31:28</t>
  </si>
  <si>
    <t>13.05.2022 23:11:16</t>
  </si>
  <si>
    <t>13.05.2022 23:14:00</t>
  </si>
  <si>
    <t>KİRELLİ KÖK 35-29-L00809_GÜRDÜLLÜ- DERELİ-KİRELLİ KÖY L01_74719165</t>
  </si>
  <si>
    <t>13.05.2022 09:03:37</t>
  </si>
  <si>
    <t>13.05.2022 18:16:16</t>
  </si>
  <si>
    <t>M-2241 BELENBAŞI TR-1 35-03-M02241_B_79439390_79439390</t>
  </si>
  <si>
    <t>13.05.2022 09:32:00</t>
  </si>
  <si>
    <t>13.05.2022 16:42:58</t>
  </si>
  <si>
    <t>13.05.2022 17:58:55</t>
  </si>
  <si>
    <t>13.05.2022 18:00:41</t>
  </si>
  <si>
    <t>ORTA MAHALLE M-4 35-25-M00118_C_56357824_56357824</t>
  </si>
  <si>
    <t>13.05.2022 14:07:32</t>
  </si>
  <si>
    <t>13.05.2022 15:32:39</t>
  </si>
  <si>
    <t>MUSACALI TR-1 35-24-M00107_A_56373220_56373220</t>
  </si>
  <si>
    <t>13.05.2022 09:57:34</t>
  </si>
  <si>
    <t>13.05.2022 12:20:06</t>
  </si>
  <si>
    <t>TR-91/A 45-78-L00721_953256837_953256837</t>
  </si>
  <si>
    <t>13.05.2022 21:32:39</t>
  </si>
  <si>
    <t>14.05.2022 01:41:51</t>
  </si>
  <si>
    <t>TİYENLİ KÖK 45-85-M00004_TİYENLİ KÖY ÇIKIŞI M01_72102206</t>
  </si>
  <si>
    <t>13.05.2022 20:55:27</t>
  </si>
  <si>
    <t>13.05.2022 22:41:03</t>
  </si>
  <si>
    <t>DURASILLI TR-7 45-78-M01118_DAĞITIM TRAFOSU TR-7 M06_2105382</t>
  </si>
  <si>
    <t>13.05.2022 18:15:50</t>
  </si>
  <si>
    <t>13.05.2022 18:59:09</t>
  </si>
  <si>
    <t>TEKELİ ARITMA KÖK 35-22-M00090_İTOP M04_2328483</t>
  </si>
  <si>
    <t>13.05.2022 10:28:01</t>
  </si>
  <si>
    <t>13.05.2022 10:45:01</t>
  </si>
  <si>
    <t>KOBAKLAR TR-1 45-75-M00154_ H_84100160</t>
  </si>
  <si>
    <t>13.05.2022 20:18:46</t>
  </si>
  <si>
    <t>14.05.2022 00:29:01</t>
  </si>
  <si>
    <t>KAVACIK TR-1 35-01-L00001_C_56382488_56382488</t>
  </si>
  <si>
    <t>13.05.2022 14:35:09</t>
  </si>
  <si>
    <t>13.05.2022 17:27:00</t>
  </si>
  <si>
    <t>DM-12/TR-2 45-72-L00063_956477979_956477979</t>
  </si>
  <si>
    <t>13.05.2022 10:53:52</t>
  </si>
  <si>
    <t>13.05.2022 11:49:48</t>
  </si>
  <si>
    <t>AHMETLİ İM 45-84-A00001_BAHÇECİK L17_2332505</t>
  </si>
  <si>
    <t>13.05.2022 20:05:16</t>
  </si>
  <si>
    <t>13.05.2022 21:43:32</t>
  </si>
  <si>
    <t>EMİRALEM TR-18 KÖK 35-28-M00239_EMİRALEM TR-7/EMİRALEM TR-13 M03_66567574</t>
  </si>
  <si>
    <t>13.05.2022 11:41:51</t>
  </si>
  <si>
    <t>13.05.2022 12:15:37</t>
  </si>
  <si>
    <t>MEHMETLER TR-1 35-29-L00637_950329848_950329848</t>
  </si>
  <si>
    <t>13.05.2022 11:09:17</t>
  </si>
  <si>
    <t>13.05.2022 15:49:32</t>
  </si>
  <si>
    <t>13.05.2022 18:54:14</t>
  </si>
  <si>
    <t>13.05.2022 18:55:07</t>
  </si>
  <si>
    <t>13.05.2022 16:44:04</t>
  </si>
  <si>
    <t>13.05.2022 19:40:01</t>
  </si>
  <si>
    <t>L-142 MAVİ BESTE SİTESİ 35-18-L00142_B_56368123_56368123</t>
  </si>
  <si>
    <t>13.05.2022 12:16:25</t>
  </si>
  <si>
    <t>13.05.2022 13:58:50</t>
  </si>
  <si>
    <t>SARNIÇ KÜÇÜKALAN TR-1 45-72-L00262_B_56390130_56390130</t>
  </si>
  <si>
    <t>13.05.2022 15:00:47</t>
  </si>
  <si>
    <t>13.05.2022 18:35:18</t>
  </si>
  <si>
    <t>UMMANDERESİ TR-1 45-75-M00075_A_56397911_56397911</t>
  </si>
  <si>
    <t>13.05.2022 20:25:00</t>
  </si>
  <si>
    <t>14.05.2022 01:02:42</t>
  </si>
  <si>
    <t>TR-47 TARIMSAL SULAMA 45-80-M01047_45-80-M01047_2363142</t>
  </si>
  <si>
    <t>13.05.2022 09:05:24</t>
  </si>
  <si>
    <t>13.05.2022 10:22:36</t>
  </si>
  <si>
    <t>SELENDİ TR-5 45-81-M00005_B_56401337_56401337</t>
  </si>
  <si>
    <t>13.05.2022 14:01:45</t>
  </si>
  <si>
    <t>13.05.2022 15:07:25</t>
  </si>
  <si>
    <t>HACI HALİLLER DM 45-71-M00065_MANİSA-2 M08_72237418</t>
  </si>
  <si>
    <t>13.05.2022 09:49:09</t>
  </si>
  <si>
    <t>13.05.2022 16:15:04</t>
  </si>
  <si>
    <t>KALEMOĞLU KÖK 45-75-M00069_KALEMOĞLU KÖYÜ M05_2328715</t>
  </si>
  <si>
    <t>13.05.2022 20:42:00</t>
  </si>
  <si>
    <t>13.05.2022 22:06:45</t>
  </si>
  <si>
    <t>DM-3 (TR-16) 35-15-M00016_DONANIMLI YEDEK M07_67054320</t>
  </si>
  <si>
    <t>13.05.2022 08:17:36</t>
  </si>
  <si>
    <t>13.05.2022 08:50:32</t>
  </si>
  <si>
    <t>BADEMLİ TR-2 35-30-L00099_955327660_955327660</t>
  </si>
  <si>
    <t>13.05.2022 09:57:38</t>
  </si>
  <si>
    <t>13.05.2022 14:05:48</t>
  </si>
  <si>
    <t>SİNİRLİ TR-1 45-83-M00459_45-83-M00459_2348915</t>
  </si>
  <si>
    <t>13.05.2022 09:34:39</t>
  </si>
  <si>
    <t>13.05.2022 13:33:05</t>
  </si>
  <si>
    <t>M-995 35-03-M00995_910848844_910848844</t>
  </si>
  <si>
    <t>13.05.2022 22:11:11</t>
  </si>
  <si>
    <t>14.05.2022 01:20:28</t>
  </si>
  <si>
    <t>KARABURUN TR-4 35-21-L00145_A_56353981_56353981</t>
  </si>
  <si>
    <t>13.05.2022 11:02:22</t>
  </si>
  <si>
    <t>13.05.2022 17:16:06</t>
  </si>
  <si>
    <t>K-4569 35-08-K04569_35-08-K04569_42113475</t>
  </si>
  <si>
    <t>13.05.2022 09:50:04</t>
  </si>
  <si>
    <t>13.05.2022 11:45:00</t>
  </si>
  <si>
    <t>AKÖREN TR-19 KÖK 45-78-M00974_ALAŞEHİR M04_66244830</t>
  </si>
  <si>
    <t>13.05.2022 22:38:46</t>
  </si>
  <si>
    <t>14.05.2022 00:27:44</t>
  </si>
  <si>
    <t>TURGUTLU İM 45-83-A00001_ŞEHİR-4 L15_42295544</t>
  </si>
  <si>
    <t>13.05.2022 17:13:26</t>
  </si>
  <si>
    <t>13.05.2022 18:06:03</t>
  </si>
  <si>
    <t>M-2513 35-02-M02513_DAĞITIM TRF M-2513 M04_66107582</t>
  </si>
  <si>
    <t>13.05.2022 06:08:51</t>
  </si>
  <si>
    <t>13.05.2022 09:44:41</t>
  </si>
  <si>
    <t>13.05.2022 05:27:28</t>
  </si>
  <si>
    <t>13.05.2022 05:35:55</t>
  </si>
  <si>
    <t>K-2807 35-01-K02807_35-01-K02807_2348736</t>
  </si>
  <si>
    <t>13.05.2022 18:43:36</t>
  </si>
  <si>
    <t>13.05.2022 19:36:11</t>
  </si>
  <si>
    <t>TR-1-5/4 35-20-L00062_955204280_955204280</t>
  </si>
  <si>
    <t>13.05.2022 12:04:05</t>
  </si>
  <si>
    <t>13.05.2022 14:14:13</t>
  </si>
  <si>
    <t>YAVUZ BLOK KÖK 45-83-L00135_CP. YEM L04_72130078</t>
  </si>
  <si>
    <t>13.05.2022 21:46:59</t>
  </si>
  <si>
    <t>13.05.2022 22:24:26</t>
  </si>
  <si>
    <t>DM-3 (TR-16) 35-15-M00016_HASTANE DM M16_67054329</t>
  </si>
  <si>
    <t>13.05.2022 07:38:26</t>
  </si>
  <si>
    <t>13.05.2022 08:16:51</t>
  </si>
  <si>
    <t>HACIVELİLER KÖK 45-85-L00035_SAZKÖY L04_2086016</t>
  </si>
  <si>
    <t>13.05.2022 20:22:57</t>
  </si>
  <si>
    <t>13.05.2022 22:18:45</t>
  </si>
  <si>
    <t>KALEMOĞLU KÖK 45-75-M00069_FUNDACIK KÖK M01_2101948</t>
  </si>
  <si>
    <t>13.05.2022 20:45:17</t>
  </si>
  <si>
    <t>13.05.2022 20:45:46</t>
  </si>
  <si>
    <t>YENİ LİMAN TR-1 35-21-L00050_953357614_953357614</t>
  </si>
  <si>
    <t>13.05.2022 14:00:13</t>
  </si>
  <si>
    <t>13.05.2022 15:44:29</t>
  </si>
  <si>
    <t>M-324 35-02-M00324_35-02-M00324_41958061</t>
  </si>
  <si>
    <t>13.05.2022 15:05:54</t>
  </si>
  <si>
    <t>13.05.2022 16:40:13</t>
  </si>
  <si>
    <t>13.05.2022 22:17:37</t>
  </si>
  <si>
    <t>13.05.2022 23:40:08</t>
  </si>
  <si>
    <t>PAYAMLI M-16 35-25-M00167_956641863_956641863</t>
  </si>
  <si>
    <t>13.05.2022 10:01:09</t>
  </si>
  <si>
    <t>13.05.2022 10:54:05</t>
  </si>
  <si>
    <t>13.05.2022 20:26:12</t>
  </si>
  <si>
    <t>13.05.2022 21:08:50</t>
  </si>
  <si>
    <t>13.05.2022 07:17:06</t>
  </si>
  <si>
    <t>13.05.2022 09:35:22</t>
  </si>
  <si>
    <t>GRUPKENT TR-1 35-30-M00203_955310502_955310502</t>
  </si>
  <si>
    <t>13.05.2022 14:39:18</t>
  </si>
  <si>
    <t>13.05.2022 15:53:56</t>
  </si>
  <si>
    <t>KOYUNDERE TR-1 35-28-M00154_953379366_953379366</t>
  </si>
  <si>
    <t>13.05.2022 08:50:23</t>
  </si>
  <si>
    <t>13.05.2022 11:22:42</t>
  </si>
  <si>
    <t>TR-42 35-13-L00042_966107805_966107805</t>
  </si>
  <si>
    <t>13.05.2022 18:01:16</t>
  </si>
  <si>
    <t>13.05.2022 20:54:59</t>
  </si>
  <si>
    <t>13.05.2022 18:02:14</t>
  </si>
  <si>
    <t>13.05.2022 18:39:46</t>
  </si>
  <si>
    <t>ANADOLU YURDUM SİTESİ TR 35-30-M00322_955306732_955306732</t>
  </si>
  <si>
    <t>13.05.2022 12:24:27</t>
  </si>
  <si>
    <t>13.05.2022 13:58:21</t>
  </si>
  <si>
    <t>TEPEKÖY TR-1 45-73-M00785_945665180_945665180</t>
  </si>
  <si>
    <t>13.05.2022 17:28:19</t>
  </si>
  <si>
    <t>13.05.2022 19:14:52</t>
  </si>
  <si>
    <t>HILAL GIS TM 35-01-A00010_HİLAL-8 K03_2313228</t>
  </si>
  <si>
    <t>13.05.2022 19:37:03</t>
  </si>
  <si>
    <t>13.05.2022 20:37:53</t>
  </si>
  <si>
    <t>YENİ ŞAKRAN TR-5 35-17-M00205_DIREK TIPI TRAFO HUCRESI H01_2044943</t>
  </si>
  <si>
    <t>13.05.2022 10:13:39</t>
  </si>
  <si>
    <t>13.05.2022 14:06:23</t>
  </si>
  <si>
    <t>TR-61 35-19-L00061_DIREK TIPI TRAFO HUCRESI H01_2057274</t>
  </si>
  <si>
    <t>13.05.2022 09:09:00</t>
  </si>
  <si>
    <t>13.05.2022 17:37:56</t>
  </si>
  <si>
    <t>M-292 OĞLANANASI HAVUZ TR 35-22-M00643_955292358_955292358</t>
  </si>
  <si>
    <t>13.05.2022 12:37:57</t>
  </si>
  <si>
    <t>13.05.2022 14:41:03</t>
  </si>
  <si>
    <t>BERGAMA TM 35-16-A00004_DAĞISTAN M13_2314069</t>
  </si>
  <si>
    <t>13.05.2022 11:14:46</t>
  </si>
  <si>
    <t>13.05.2022 11:36:54</t>
  </si>
  <si>
    <t>CAFERBEY KÖK 45-78-L00231_HatBaşıAyırıcı_53139908 L04_53139908</t>
  </si>
  <si>
    <t>13.05.2022 19:30:32</t>
  </si>
  <si>
    <t>13.05.2022 21:16:26</t>
  </si>
  <si>
    <t>ARKACILAR TR-4 35-31-M00003_ H_81977283</t>
  </si>
  <si>
    <t>13.05.2022 22:56:54</t>
  </si>
  <si>
    <t>14.05.2022 00:43:46</t>
  </si>
  <si>
    <t>PARLAK TR-1 35-21-L00074_953358197_953358197</t>
  </si>
  <si>
    <t>13.05.2022 17:25:08</t>
  </si>
  <si>
    <t>13.05.2022 21:54:54</t>
  </si>
  <si>
    <t>KINIK İM 35-24-A00001_KINIK-2 M02_2310182</t>
  </si>
  <si>
    <t>13.05.2022 09:42:06</t>
  </si>
  <si>
    <t>13.05.2022 09:47:09</t>
  </si>
  <si>
    <t>DURASILLI TR-7 45-78-M01118_953262702_953262702</t>
  </si>
  <si>
    <t>13.05.2022 20:33:13</t>
  </si>
  <si>
    <t>13.05.2022 22:12:23</t>
  </si>
  <si>
    <t>PAYAMLI M-19 35-25-M00172_35-25-M00172_72064941</t>
  </si>
  <si>
    <t>13.05.2022 16:54:16</t>
  </si>
  <si>
    <t>13.05.2022 17:48:01</t>
  </si>
  <si>
    <t>GENCERLER TR-5 35-20-L00042_950161003_950161003</t>
  </si>
  <si>
    <t>13.05.2022 09:15:59</t>
  </si>
  <si>
    <t>13.05.2022 10:06:51</t>
  </si>
  <si>
    <t>ÜRKÜTLER TR-1 35-16-M00091_B_56395359_56395359</t>
  </si>
  <si>
    <t>13.05.2022 12:16:33</t>
  </si>
  <si>
    <t>13.05.2022 17:25:50</t>
  </si>
  <si>
    <t>OVAKENT İM 35-15-A00003_MESCİTLİ L08_2057389</t>
  </si>
  <si>
    <t>13.05.2022 21:56:06</t>
  </si>
  <si>
    <t>13.05.2022 21:58:51</t>
  </si>
  <si>
    <t>MURADİYE DM-4/20 45-71-M00854_DM-5/08A M04_72088381</t>
  </si>
  <si>
    <t>13.05.2022 18:28:22</t>
  </si>
  <si>
    <t>13.05.2022 18:30:09</t>
  </si>
  <si>
    <t>ÇANDARLI DM-TR-20 35-30-M00020_YAYLAYURT M06_72352926</t>
  </si>
  <si>
    <t>13.05.2022 20:58:54</t>
  </si>
  <si>
    <t>13.05.2022 21:39:01</t>
  </si>
  <si>
    <t>MENEMEN DM-4/7 35-28-M00846_E E01_65899250</t>
  </si>
  <si>
    <t>13.05.2022 20:27:16</t>
  </si>
  <si>
    <t>13.05.2022 23:23:32</t>
  </si>
  <si>
    <t>GÜNEY DM 45-83-L00130_AYVACIK L06_2303292</t>
  </si>
  <si>
    <t>13.05.2022 20:30:05</t>
  </si>
  <si>
    <t>13.05.2022 20:53:25</t>
  </si>
  <si>
    <t>KABAKUM BANKACILAR TR-1 35-30-M00207_955310220_955310220</t>
  </si>
  <si>
    <t>13.05.2022 09:26:20</t>
  </si>
  <si>
    <t>13.05.2022 10:07:39</t>
  </si>
  <si>
    <t>DAVUTLAR TR-1 45-71-M01557_953223799_953223799</t>
  </si>
  <si>
    <t>13.05.2022 11:23:09</t>
  </si>
  <si>
    <t>13.05.2022 15:20:34</t>
  </si>
  <si>
    <t>13.05.2022 17:47:32</t>
  </si>
  <si>
    <t>13.05.2022 18:29:13</t>
  </si>
  <si>
    <t>13.05.2022 22:35:17</t>
  </si>
  <si>
    <t>14.05.2022 04:11:26</t>
  </si>
  <si>
    <t>13.05.2022 18:48:03</t>
  </si>
  <si>
    <t>13.05.2022 18:49:44</t>
  </si>
  <si>
    <t>13.05.2022 09:45:51</t>
  </si>
  <si>
    <t>13.05.2022 11:26:09</t>
  </si>
  <si>
    <t>13.05.2022 22:41:10</t>
  </si>
  <si>
    <t>14.05.2022 00:24:44</t>
  </si>
  <si>
    <t>YAZIBAŞI DM-6 35-26-M00634_DM-4 M04_2116917</t>
  </si>
  <si>
    <t>13.05.2022 18:35:15</t>
  </si>
  <si>
    <t>13.05.2022 18:36:01</t>
  </si>
  <si>
    <t>KAYMAKÇI İM 35-15-A00004_ÇAYLI L04_2121818</t>
  </si>
  <si>
    <t>13.05.2022 22:02:27</t>
  </si>
  <si>
    <t>13.05.2022 22:05:06</t>
  </si>
  <si>
    <t>YENİÇİFTLİK KÖK 35-20-L00373_ L01_2331265</t>
  </si>
  <si>
    <t>13.05.2022 13:59:10</t>
  </si>
  <si>
    <t>13.05.2022 15:37:20</t>
  </si>
  <si>
    <t>13.05.2022 11:18:44</t>
  </si>
  <si>
    <t>13.05.2022 12:54:43</t>
  </si>
  <si>
    <t>13.05.2022 14:49:57</t>
  </si>
  <si>
    <t>13.05.2022 16:33:57</t>
  </si>
  <si>
    <t>K-3873 35-01-K03873_915164980_915164980</t>
  </si>
  <si>
    <t>13.05.2022 20:57:29</t>
  </si>
  <si>
    <t>13.05.2022 21:51:02</t>
  </si>
  <si>
    <t>13.05.2022 23:09:00</t>
  </si>
  <si>
    <t>13.05.2022 23:47:49</t>
  </si>
  <si>
    <t>K-2807 35-01-K02807_A_56357208_56357208</t>
  </si>
  <si>
    <t>13.05.2022 17:30:58</t>
  </si>
  <si>
    <t>13.05.2022 18:34:56</t>
  </si>
  <si>
    <t>L-258 35-18-L00654_950447088_950447088</t>
  </si>
  <si>
    <t>13.05.2022 19:12:21</t>
  </si>
  <si>
    <t>13.05.2022 21:19:25</t>
  </si>
  <si>
    <t>13.05.2022 17:43:56</t>
  </si>
  <si>
    <t>13.05.2022 17:46:09</t>
  </si>
  <si>
    <t>DEĞİRMENDERE TR-5 35-22-M00201_955270649_955270649</t>
  </si>
  <si>
    <t>13.05.2022 11:56:11</t>
  </si>
  <si>
    <t>13.05.2022 13:49:05</t>
  </si>
  <si>
    <t>TR-65 45-78-M00065_953270929_953270929</t>
  </si>
  <si>
    <t>13.05.2022 20:00:20</t>
  </si>
  <si>
    <t>13.05.2022 21:44:31</t>
  </si>
  <si>
    <t>YASEMİN DM 35-19-M00002_956688567_956688567</t>
  </si>
  <si>
    <t>13.05.2022 12:05:36</t>
  </si>
  <si>
    <t>13.05.2022 13:00:43</t>
  </si>
  <si>
    <t>TR-64 35-19-L00064_35-19-L00064_77617359</t>
  </si>
  <si>
    <t>13.05.2022 09:04:10</t>
  </si>
  <si>
    <t>13.05.2022 17:33:35</t>
  </si>
  <si>
    <t>AYASKENT DM-2 (TR-1) 35-16-M00011_ÖZBATILILAR BELEDİYE-AZİZİYE-PAŞAKÖY M05_72045877</t>
  </si>
  <si>
    <t>13.05.2022 10:50:16</t>
  </si>
  <si>
    <t>13.05.2022 10:51:37</t>
  </si>
  <si>
    <t>TR-45 35-15-M00045_35-15-M00045_2365957</t>
  </si>
  <si>
    <t>13.05.2022 08:59:26</t>
  </si>
  <si>
    <t>13.05.2022 16:37:37</t>
  </si>
  <si>
    <t>TR-9 35-16-L00009_A_56353568_56353568</t>
  </si>
  <si>
    <t>13.05.2022 04:05:07</t>
  </si>
  <si>
    <t>13.05.2022 04:56:28</t>
  </si>
  <si>
    <t>HAVVA KULAK SULAMA GRUBU TR 35-27-L00148_35-27-L00148_2359523</t>
  </si>
  <si>
    <t>13.05.2022 19:45:40</t>
  </si>
  <si>
    <t>13.05.2022 21:22:02</t>
  </si>
  <si>
    <t>IŞIKLAR KÖK 45-73-M00467_BAKLACI M06_83813233</t>
  </si>
  <si>
    <t>13.05.2022 22:37:51</t>
  </si>
  <si>
    <t>14.05.2022 03:00:42</t>
  </si>
  <si>
    <t>K-4624 35-03-K04624_910837850_910837850</t>
  </si>
  <si>
    <t>13.05.2022 17:06:04</t>
  </si>
  <si>
    <t>13.05.2022 22:52:27</t>
  </si>
  <si>
    <t>ÖDEMİŞ İM 35-15-A00001_YENİ KENT L16_2310687</t>
  </si>
  <si>
    <t>13.05.2022 23:39:12</t>
  </si>
  <si>
    <t>14.05.2022 00:15:23</t>
  </si>
  <si>
    <t>ÇAVLU TR-3 45-78-L00626_953278759_953278759</t>
  </si>
  <si>
    <t>13.05.2022 14:49:04</t>
  </si>
  <si>
    <t>13.05.2022 15:55:11</t>
  </si>
  <si>
    <t>ULUCAK DM-2 35-27-M00331_ULUCAK DM-2/8 M07_72170829</t>
  </si>
  <si>
    <t>13.05.2022 14:29:11</t>
  </si>
  <si>
    <t>13.05.2022 15:12:08</t>
  </si>
  <si>
    <t>TR-108 45-78-L00108_45-78-L00108_61303556</t>
  </si>
  <si>
    <t>13.05.2022 15:24:12</t>
  </si>
  <si>
    <t>13.05.2022 16:01:57</t>
  </si>
  <si>
    <t>M-70 BELEDİYE PARK 35-14-M00070_956652778_956652778</t>
  </si>
  <si>
    <t>13.05.2022 18:03:27</t>
  </si>
  <si>
    <t>13.05.2022 18:58:38</t>
  </si>
  <si>
    <t>KAYMAKÇI DM-2 35-15-M00309_CEZAEVİ M03_66415346</t>
  </si>
  <si>
    <t>13.05.2022 23:07:49</t>
  </si>
  <si>
    <t>13.05.2022 23:53:49</t>
  </si>
  <si>
    <t>YENİ FOÇA TR-26 35-23-M00026_95000478757_95000478757</t>
  </si>
  <si>
    <t>13.05.2022 11:06:22</t>
  </si>
  <si>
    <t>13.05.2022 13:12:24</t>
  </si>
  <si>
    <t>TR-35 45-78-L00035_49413696_56388711_56388711</t>
  </si>
  <si>
    <t>13.05.2022 14:03:06</t>
  </si>
  <si>
    <t>13.05.2022 14:42:22</t>
  </si>
  <si>
    <t>GÜNEY DM 45-83-L00130_HatBaşıAyırıcı_53136837 L05_53136837</t>
  </si>
  <si>
    <t>13.05.2022 21:48:05</t>
  </si>
  <si>
    <t>KARAAĞAÇLI TR-13 45-71-M01075_BEYDERE KÖK M03_72307181</t>
  </si>
  <si>
    <t>13.05.2022 07:37:06</t>
  </si>
  <si>
    <t>13.05.2022 07:56:24</t>
  </si>
  <si>
    <t>YUSUFLU TR-6 35-20-L00359_10501236_56373904_56373904</t>
  </si>
  <si>
    <t>13.05.2022 09:36:22</t>
  </si>
  <si>
    <t>13.05.2022 10:23:18</t>
  </si>
  <si>
    <t>YENİ ŞAKRAN TR-2 35-17-M00202_DIREK TIPI TRAFO HUCRESI H01_2044936</t>
  </si>
  <si>
    <t>13.05.2022 09:07:57</t>
  </si>
  <si>
    <t>13.05.2022 13:56:09</t>
  </si>
  <si>
    <t>TR-2 35-19-L00002_TR-4 L03_2335617</t>
  </si>
  <si>
    <t>13.05.2022 09:56:23</t>
  </si>
  <si>
    <t>13.05.2022 11:00:18</t>
  </si>
  <si>
    <t>ÇANDARLI TR-21 35-30-M00021_CANTEK M02_72081435</t>
  </si>
  <si>
    <t>13.05.2022 01:25:20</t>
  </si>
  <si>
    <t>13.05.2022 03:18:44</t>
  </si>
  <si>
    <t>M-1570 35-02-M01570_99417766_99417766</t>
  </si>
  <si>
    <t>13.05.2022 13:38:53</t>
  </si>
  <si>
    <t>13.05.2022 15:14:10</t>
  </si>
  <si>
    <t>HASALAN TR-1 45-78-L00386_DIREK TIPI TRAFO HUCRESI H01_2106125</t>
  </si>
  <si>
    <t>13.05.2022 06:23:11</t>
  </si>
  <si>
    <t>13.05.2022 07:10:36</t>
  </si>
  <si>
    <t>PINARLI TR-1 35-20-M00100__72731378_72731378</t>
  </si>
  <si>
    <t>13.05.2022 20:01:58</t>
  </si>
  <si>
    <t>13.05.2022 20:56:38</t>
  </si>
  <si>
    <t>K-2643 35-01-K02643_B_56377982_56377982</t>
  </si>
  <si>
    <t>13.05.2022 19:29:17</t>
  </si>
  <si>
    <t>13.05.2022 20:44:03</t>
  </si>
  <si>
    <t>13.05.2022 16:43:07</t>
  </si>
  <si>
    <t>13.05.2022 18:51:58</t>
  </si>
  <si>
    <t>K-3314 35-09-K03314_TRAFO K03_45401195</t>
  </si>
  <si>
    <t>13.05.2022 10:20:09</t>
  </si>
  <si>
    <t>13.05.2022 11:15:35</t>
  </si>
  <si>
    <t>CABBAR DM 45-73-M00100_DSİ ÇIKIŞ M03_2057597</t>
  </si>
  <si>
    <t>13.05.2022 14:57:46</t>
  </si>
  <si>
    <t>13.05.2022 15:03:42</t>
  </si>
  <si>
    <t>13.05.2022 20:36:40</t>
  </si>
  <si>
    <t>13.05.2022 21:29:17</t>
  </si>
  <si>
    <t>ÇUKURALTI M-13 ÇAMLIK KÖK 35-25-M00059_ÇUKURALTI M-23 KÖK M02_72121116</t>
  </si>
  <si>
    <t>13.05.2022 07:33:59</t>
  </si>
  <si>
    <t>13.05.2022 08:24:48</t>
  </si>
  <si>
    <t>KAYMAKÇI İM 35-15-A00004_KİRAZ-1 M02_2121832</t>
  </si>
  <si>
    <t>13.05.2022 22:17:34</t>
  </si>
  <si>
    <t>13.05.2022 22:22:11</t>
  </si>
  <si>
    <t>ÖDEMİŞ İM 35-15-A00001_TR-A L02_83647592</t>
  </si>
  <si>
    <t>13.05.2022 21:47:16</t>
  </si>
  <si>
    <t>13.05.2022 22:05:50</t>
  </si>
  <si>
    <t>13.05.2022 14:05:05</t>
  </si>
  <si>
    <t>13.05.2022 16:43:56</t>
  </si>
  <si>
    <t>M-2151 35-07-M02151_97568408_97568408</t>
  </si>
  <si>
    <t>13.05.2022 11:07:22</t>
  </si>
  <si>
    <t>13.05.2022 12:19:48</t>
  </si>
  <si>
    <t>ORHANGAZİ TR-1 35-15-L00207_DIREK TIPI TRAFO HUCRESI H01_2046448</t>
  </si>
  <si>
    <t>13.05.2022 22:38:12</t>
  </si>
  <si>
    <t>14.05.2022 06:17:25</t>
  </si>
  <si>
    <t>DERİCİ KÖK 45-84-M00003_RAZOĞLU M07_2313984</t>
  </si>
  <si>
    <t>13.05.2022 21:06:22</t>
  </si>
  <si>
    <t>13.05.2022 22:32:14</t>
  </si>
  <si>
    <t>K-2815 35-04-K02815_99385222_99385222</t>
  </si>
  <si>
    <t>13.05.2022 18:52:32</t>
  </si>
  <si>
    <t>13.05.2022 20:47:49</t>
  </si>
  <si>
    <t>YEŞİLOVA ÇAYIR TR-5 35-20-L00130_11562277_56373900_56373900</t>
  </si>
  <si>
    <t>13.05.2022 16:15:07</t>
  </si>
  <si>
    <t>13.05.2022 17:18:09</t>
  </si>
  <si>
    <t>MENEMEN TR-87 (DM-5/31) 35-28-M00687_95000124329_95000124329</t>
  </si>
  <si>
    <t>13.05.2022 12:01:32</t>
  </si>
  <si>
    <t>13.05.2022 14:23:17</t>
  </si>
  <si>
    <t>13.05.2022 16:38:09</t>
  </si>
  <si>
    <t>13.05.2022 18:33:23</t>
  </si>
  <si>
    <t>KORDON KÖK 45-78-M00730_ESKİ KABAZLI M04_2105510</t>
  </si>
  <si>
    <t>13.05.2022 18:24:30</t>
  </si>
  <si>
    <t>13.05.2022 19:03:56</t>
  </si>
  <si>
    <t>13.05.2022 18:20:36</t>
  </si>
  <si>
    <t>13.05.2022 18:46:44</t>
  </si>
  <si>
    <t>13.05.2022 09:11:05</t>
  </si>
  <si>
    <t>13.05.2022 16:09:03</t>
  </si>
  <si>
    <t>13.05.2022 20:37:57</t>
  </si>
  <si>
    <t>13.05.2022 22:33:43</t>
  </si>
  <si>
    <t>14.05.2022 22:52:43</t>
  </si>
  <si>
    <t>15.05.2022 02:32:20</t>
  </si>
  <si>
    <t>M-361 35-09-M00361_97608645_97608645</t>
  </si>
  <si>
    <t>14.05.2022 10:27:12</t>
  </si>
  <si>
    <t>14.05.2022 14:41:28</t>
  </si>
  <si>
    <t>ORHAN ATİK SULAMA GRUBU 35-29-M00228_A_56360574_56360574</t>
  </si>
  <si>
    <t>14.05.2022 10:22:17</t>
  </si>
  <si>
    <t>14.05.2022 12:22:37</t>
  </si>
  <si>
    <t>14.05.2022 00:22:20</t>
  </si>
  <si>
    <t>14.05.2022 00:28:03</t>
  </si>
  <si>
    <t>TÜRKMENKÖY TR-1 45-73-M00327_A_56401282_56401282</t>
  </si>
  <si>
    <t>14.05.2022 00:48:51</t>
  </si>
  <si>
    <t>14.05.2022 02:12:16</t>
  </si>
  <si>
    <t>14.05.2022 17:02:36</t>
  </si>
  <si>
    <t>14.05.2022 17:52:08</t>
  </si>
  <si>
    <t>K-2711 35-03-K02711_949164479_949164479</t>
  </si>
  <si>
    <t>14.05.2022 14:45:06</t>
  </si>
  <si>
    <t>14.05.2022 22:02:15</t>
  </si>
  <si>
    <t>M-3 35-02-M00003_99655773_99655773</t>
  </si>
  <si>
    <t>14.05.2022 13:24:21</t>
  </si>
  <si>
    <t>14.05.2022 16:42:09</t>
  </si>
  <si>
    <t>KARAAHMETLİ TR-1 45-71-M01704_43171458_56399559_56399559</t>
  </si>
  <si>
    <t>14.05.2022 19:23:36</t>
  </si>
  <si>
    <t>14.05.2022 21:26:37</t>
  </si>
  <si>
    <t>K-3846 35-03-K03846_910228043_910228043</t>
  </si>
  <si>
    <t>14.05.2022 08:53:29</t>
  </si>
  <si>
    <t>14.05.2022 11:48:45</t>
  </si>
  <si>
    <t>K-4438 35-09-K04438_915146594_915146594</t>
  </si>
  <si>
    <t>14.05.2022 14:00:11</t>
  </si>
  <si>
    <t>14.05.2022 16:07:17</t>
  </si>
  <si>
    <t>SARIKAYA KÖK 35-31-L00284_İĞDELİ L01_2113775</t>
  </si>
  <si>
    <t>14.05.2022 09:23:08</t>
  </si>
  <si>
    <t>14.05.2022 15:20:25</t>
  </si>
  <si>
    <t>İLHAN ÖZTUZ ÖZEL TR 35-28-M00953Ö_981816894_981816894</t>
  </si>
  <si>
    <t>14.05.2022 13:48:47</t>
  </si>
  <si>
    <t>14.05.2022 15:04:11</t>
  </si>
  <si>
    <t>MUSACALI TR-1 45-83-M00402_45-83-M00402_2357266</t>
  </si>
  <si>
    <t>14.05.2022 09:59:22</t>
  </si>
  <si>
    <t>14.05.2022 18:19:51</t>
  </si>
  <si>
    <t>İM-1/TR-7 (MİMOZA) 35-14-M00311_956643446_956643446</t>
  </si>
  <si>
    <t>14.05.2022 17:19:38</t>
  </si>
  <si>
    <t>14.05.2022 18:24:58</t>
  </si>
  <si>
    <t>M-317 35-02-M00317_D D1B_5811090</t>
  </si>
  <si>
    <t>14.05.2022 18:15:17</t>
  </si>
  <si>
    <t>14.05.2022 22:55:42</t>
  </si>
  <si>
    <t>SEZER ZEYBEK ÖZEL TR 35-15-L00737Ö_DIREK TIPI TRAFO HUCRESI H01_2039410</t>
  </si>
  <si>
    <t>14.05.2022 07:25:59</t>
  </si>
  <si>
    <t>14.05.2022 09:08:45</t>
  </si>
  <si>
    <t>İletim</t>
  </si>
  <si>
    <t>14.05.2022 08:05:56</t>
  </si>
  <si>
    <t>14.05.2022 08:33:47</t>
  </si>
  <si>
    <t>ALAÇATI TR-1 45-73-M00587_945653318_945653318</t>
  </si>
  <si>
    <t>14.05.2022 10:58:48</t>
  </si>
  <si>
    <t>14.05.2022 15:06:51</t>
  </si>
  <si>
    <t>SÜLEYMAN ÖNEM SULAMA GRUBU 35-29-M00342_950345755_950345755</t>
  </si>
  <si>
    <t>14.05.2022 15:04:00</t>
  </si>
  <si>
    <t>14.05.2022 18:41:14</t>
  </si>
  <si>
    <t>SALUR KÖK 45-75-M00062_OĞULDURUK M03_72037155</t>
  </si>
  <si>
    <t>14.05.2022 08:34:18</t>
  </si>
  <si>
    <t>14.05.2022 10:03:17</t>
  </si>
  <si>
    <t>BACAKLAR TR-1 45-81-M00095_45-81-M00095_2356633</t>
  </si>
  <si>
    <t>14.05.2022 14:31:36</t>
  </si>
  <si>
    <t>14.05.2022 16:51:16</t>
  </si>
  <si>
    <t>PEKMEZCİ TR-1 45-72-M00198_956521888_956521888</t>
  </si>
  <si>
    <t>14.05.2022 19:11:17</t>
  </si>
  <si>
    <t>14.05.2022 20:32:51</t>
  </si>
  <si>
    <t>_956584545_956584545</t>
  </si>
  <si>
    <t>14.05.2022 09:21:58</t>
  </si>
  <si>
    <t>14.05.2022 12:51:06</t>
  </si>
  <si>
    <t>M-2438 35-02-M02438_912733536_912733536</t>
  </si>
  <si>
    <t>14.05.2022 18:10:06</t>
  </si>
  <si>
    <t>14.05.2022 20:17:14</t>
  </si>
  <si>
    <t>TOPÇAM SULAMA TR-9 35-16-M00202_953355065_953355065</t>
  </si>
  <si>
    <t>14.05.2022 19:01:39</t>
  </si>
  <si>
    <t>14.05.2022 20:55:01</t>
  </si>
  <si>
    <t>14.05.2022 05:54:41</t>
  </si>
  <si>
    <t>14.05.2022 06:25:29</t>
  </si>
  <si>
    <t>KARABURUN İM 35-21-A00001_KARABURUN MERKEZ L06_2314246</t>
  </si>
  <si>
    <t>14.05.2022 09:36:06</t>
  </si>
  <si>
    <t>14.05.2022 15:18:46</t>
  </si>
  <si>
    <t>14.05.2022 10:55:41</t>
  </si>
  <si>
    <t>14.05.2022 14:15:13</t>
  </si>
  <si>
    <t>TR-1/3 45-83-M00003_PAŞATIMARI TR-1 M05_2331761</t>
  </si>
  <si>
    <t>14.05.2022 10:29:27</t>
  </si>
  <si>
    <t>14.05.2022 11:49:12</t>
  </si>
  <si>
    <t>14.05.2022 20:28:52</t>
  </si>
  <si>
    <t>15.05.2022 00:35:33</t>
  </si>
  <si>
    <t>L-20 DÖRT YOL KAVŞAĞI 35-14-L00020_964733962_964733962</t>
  </si>
  <si>
    <t>14.05.2022 11:36:26</t>
  </si>
  <si>
    <t>14.05.2022 13:24:34</t>
  </si>
  <si>
    <t>YENMİŞ KÖK 35-27-M00366_HatBaşıAyırıcı_54697560 M01_54697560</t>
  </si>
  <si>
    <t>14.05.2022 09:03:00</t>
  </si>
  <si>
    <t>14.05.2022 11:22:25</t>
  </si>
  <si>
    <t>ZEYTİNLİOVA TR-2 45-72-L00403_956493291_956493291</t>
  </si>
  <si>
    <t>14.05.2022 15:10:32</t>
  </si>
  <si>
    <t>14.05.2022 17:19:59</t>
  </si>
  <si>
    <t>14.05.2022 15:37:20</t>
  </si>
  <si>
    <t>14.05.2022 16:54:45</t>
  </si>
  <si>
    <t>SUBATAN TR-14 35-15-L01073_DIREK TIPI TRAFO HUCRESI H01_2066621</t>
  </si>
  <si>
    <t>14.05.2022 14:04:29</t>
  </si>
  <si>
    <t>14.05.2022 16:58:40</t>
  </si>
  <si>
    <t>ÇAMPINAR TR-1 45-81-M00182_A_56385180_56385180</t>
  </si>
  <si>
    <t>14.05.2022 07:16:28</t>
  </si>
  <si>
    <t>14.05.2022 09:06:36</t>
  </si>
  <si>
    <t>MURADİYE TR-2 SU DEPOSU 45-71-M00199_D_60985261_60985261</t>
  </si>
  <si>
    <t>14.05.2022 10:08:32</t>
  </si>
  <si>
    <t>14.05.2022 13:15:18</t>
  </si>
  <si>
    <t>DURASILLI TR-6 45-78-M01117_953262648_953262648</t>
  </si>
  <si>
    <t>14.05.2022 13:37:40</t>
  </si>
  <si>
    <t>14.05.2022 15:23:00</t>
  </si>
  <si>
    <t>TR-132 35-19-L00132_35-19-L00132_2361667</t>
  </si>
  <si>
    <t>14.05.2022 17:35:10</t>
  </si>
  <si>
    <t>14.05.2022 18:49:55</t>
  </si>
  <si>
    <t>KURTULMUŞ KÖK 45-72-L00080_HatBaşıAyırıcı_53140337 L03_53140337</t>
  </si>
  <si>
    <t>14.05.2022 08:16:29</t>
  </si>
  <si>
    <t>14.05.2022 12:23:23</t>
  </si>
  <si>
    <t>YENİKÖY TR-1 45-79-M00223_45-79-M00223_2368636</t>
  </si>
  <si>
    <t>14.05.2022 01:24:24</t>
  </si>
  <si>
    <t>14.05.2022 04:27:50</t>
  </si>
  <si>
    <t>ÇAPAKLI KÖK 45-78-M01161_ÇAPAKLI MERKEZ M03_78225838</t>
  </si>
  <si>
    <t>14.05.2022 09:30:44</t>
  </si>
  <si>
    <t>14.05.2022 10:19:03</t>
  </si>
  <si>
    <t>14.05.2022 09:35:04</t>
  </si>
  <si>
    <t>14.05.2022 10:05:59</t>
  </si>
  <si>
    <t>14.05.2022 21:35:51</t>
  </si>
  <si>
    <t>14.05.2022 23:07:01</t>
  </si>
  <si>
    <t>FERELİLER UMUT SİTESİ 35-30-M00288_955308814_955308814</t>
  </si>
  <si>
    <t>14.05.2022 17:42:16</t>
  </si>
  <si>
    <t>14.05.2022 18:47:31</t>
  </si>
  <si>
    <t>14.05.2022 11:18:04</t>
  </si>
  <si>
    <t>14.05.2022 12:06:43</t>
  </si>
  <si>
    <t>14.05.2022 16:19:26</t>
  </si>
  <si>
    <t>14.05.2022 17:42:13</t>
  </si>
  <si>
    <t>SOMA A SANTRALİ İM/DM 45-82-A00001_İM 34.5 ÇIKIŞ M01_2091322</t>
  </si>
  <si>
    <t>14.05.2022 14:27:14</t>
  </si>
  <si>
    <t>14.05.2022 14:59:01</t>
  </si>
  <si>
    <t>AŞAĞIKIRIKLAR DM 35-16-M00448_TOPÇAM M05_2115968</t>
  </si>
  <si>
    <t>14.05.2022 20:36:45</t>
  </si>
  <si>
    <t>14.05.2022 20:37:16</t>
  </si>
  <si>
    <t>ÇIRPI İM 35-20-A00002_HASKÖY L13_2056287</t>
  </si>
  <si>
    <t>14.05.2022 11:13:09</t>
  </si>
  <si>
    <t>14.05.2022 11:40:40</t>
  </si>
  <si>
    <t>AYASKENT DM-2 (TR-1) 35-16-M00011_KADIKÖY M04_72045879</t>
  </si>
  <si>
    <t>14.05.2022 07:03:46</t>
  </si>
  <si>
    <t>14.05.2022 07:04:30</t>
  </si>
  <si>
    <t>YAĞCILAR KÖK 45-71-M00179_YAĞCILAR M04_72258057</t>
  </si>
  <si>
    <t>14.05.2022 18:21:29</t>
  </si>
  <si>
    <t>14.05.2022 18:27:56</t>
  </si>
  <si>
    <t>ARMUTLU DM-2/TR-34 35-27-L00347_915952556_915952556</t>
  </si>
  <si>
    <t>14.05.2022 13:00:51</t>
  </si>
  <si>
    <t>14.05.2022 18:27:10</t>
  </si>
  <si>
    <t>RECEP UĞURYOL SULAMA GRUBU TR 35-22-M00203_955291582_955291582</t>
  </si>
  <si>
    <t>14.05.2022 12:44:42</t>
  </si>
  <si>
    <t>14.05.2022 15:32:21</t>
  </si>
  <si>
    <t>EKİZ KÖK 35-23-M00087_ALÇUK TM M01_72156404</t>
  </si>
  <si>
    <t>14.05.2022 09:43:26</t>
  </si>
  <si>
    <t>14.05.2022 11:05:00</t>
  </si>
  <si>
    <t>DOĞANCI HACILAR TR-10 35-31-L00330_956569633_956569633</t>
  </si>
  <si>
    <t>14.05.2022 19:11:10</t>
  </si>
  <si>
    <t>14.05.2022 20:48:41</t>
  </si>
  <si>
    <t>14.05.2022 21:04:59</t>
  </si>
  <si>
    <t>14.05.2022 21:36:00</t>
  </si>
  <si>
    <t>M-1635 GEÇİT 35-02-M01635_M-660 M04_2051879</t>
  </si>
  <si>
    <t>14.05.2022 22:33:02</t>
  </si>
  <si>
    <t>14.05.2022 23:13:55</t>
  </si>
  <si>
    <t>L-20 DÖRT YOL KAVŞAĞI 35-14-L00020_956661249_956661249</t>
  </si>
  <si>
    <t>14.05.2022 16:04:55</t>
  </si>
  <si>
    <t>14.05.2022 19:25:39</t>
  </si>
  <si>
    <t>14.05.2022 11:43:26</t>
  </si>
  <si>
    <t>14.05.2022 12:19:00</t>
  </si>
  <si>
    <t>ARMUTLU DM-02/TR-25 35-27-L00001_DAĞITIM TRAFO ARMUTLU DM-02/TR-25 L04_72163453</t>
  </si>
  <si>
    <t>14.05.2022 11:54:19</t>
  </si>
  <si>
    <t>14.05.2022 11:56:09</t>
  </si>
  <si>
    <t>ÖVEÇLİ KÖK 45-76-L00002_HatBaşıAyırıcı_53136558 L03_53136558</t>
  </si>
  <si>
    <t>14.05.2022 08:15:18</t>
  </si>
  <si>
    <t>14.05.2022 10:42:42</t>
  </si>
  <si>
    <t>BIÇAKÇI OVACIK TR-4 35-15-L00083_A_56362109_56362109</t>
  </si>
  <si>
    <t>14.05.2022 18:49:10</t>
  </si>
  <si>
    <t>14.05.2022 20:31:30</t>
  </si>
  <si>
    <t>İĞDECİK TR-3 45-71-M00080_45-71-M00080_2368687</t>
  </si>
  <si>
    <t>14.05.2022 17:11:19</t>
  </si>
  <si>
    <t>14.05.2022 18:14:37</t>
  </si>
  <si>
    <t>GÖLCÜK DM 35-15-L01153_SUBATAN L04_67177075</t>
  </si>
  <si>
    <t>14.05.2022 09:39:21</t>
  </si>
  <si>
    <t>14.05.2022 15:50:38</t>
  </si>
  <si>
    <t>14.05.2022 16:21:27</t>
  </si>
  <si>
    <t>14.05.2022 18:51:51</t>
  </si>
  <si>
    <t>14.05.2022 00:02:58</t>
  </si>
  <si>
    <t>14.05.2022 05:08:30</t>
  </si>
  <si>
    <t>K-2732 35-04-K02732_35-04-K02732_2373917</t>
  </si>
  <si>
    <t>14.05.2022 10:16:30</t>
  </si>
  <si>
    <t>14.05.2022 11:43:18</t>
  </si>
  <si>
    <t>BÖREZ TR-1 45-75-M00288_ H_84121320</t>
  </si>
  <si>
    <t>14.05.2022 15:27:17</t>
  </si>
  <si>
    <t>14.05.2022 22:04:00</t>
  </si>
  <si>
    <t>K-4156 35-02-K04156_913747502_913747502</t>
  </si>
  <si>
    <t>14.05.2022 18:35:17</t>
  </si>
  <si>
    <t>14.05.2022 19:26:59</t>
  </si>
  <si>
    <t>EBSO TM 35-09-A00001_HatBaşıAyırıcı_53137816 M25_53137816</t>
  </si>
  <si>
    <t>14.05.2022 14:16:43</t>
  </si>
  <si>
    <t>14.05.2022 18:52:09</t>
  </si>
  <si>
    <t>14.05.2022 10:12:18</t>
  </si>
  <si>
    <t>14.05.2022 10:39:00</t>
  </si>
  <si>
    <t>AĞAÇ İŞLERİ TR-1. 35-22-M00139_955256794_955256794</t>
  </si>
  <si>
    <t>14.05.2022 08:47:13</t>
  </si>
  <si>
    <t>14.05.2022 10:45:52</t>
  </si>
  <si>
    <t>TR-18 45-78-L00018_DAĞITIM TRAFOSU TR-18 L04_2106189</t>
  </si>
  <si>
    <t>14.05.2022 20:44:41</t>
  </si>
  <si>
    <t>14.05.2022 21:18:47</t>
  </si>
  <si>
    <t>TR-1/40 45-83-M00040_48104060_56388932_56388932</t>
  </si>
  <si>
    <t>14.05.2022 00:28:23</t>
  </si>
  <si>
    <t>14.05.2022 01:36:12</t>
  </si>
  <si>
    <t>14.05.2022 09:15:44</t>
  </si>
  <si>
    <t>14.05.2022 17:30:00</t>
  </si>
  <si>
    <t>AHMET ÖZDİRİK SLM GRB TR 35-27-M00718_A_56363547_56363547</t>
  </si>
  <si>
    <t>14.05.2022 11:57:50</t>
  </si>
  <si>
    <t>14.05.2022 14:16:20</t>
  </si>
  <si>
    <t>14.05.2022 16:10:26</t>
  </si>
  <si>
    <t>14.05.2022 16:42:07</t>
  </si>
  <si>
    <t>TR-2/4 45-83-L00004_TR-2/4A L02_72123408</t>
  </si>
  <si>
    <t>14.05.2022 04:32:00</t>
  </si>
  <si>
    <t>14.05.2022 04:42:00</t>
  </si>
  <si>
    <t>TR-248 AMERİKAN KÜLTÜR KOLEJİ 35-28-M00533_953395243_953395243</t>
  </si>
  <si>
    <t>14.05.2022 14:44:19</t>
  </si>
  <si>
    <t>14.05.2022 18:06:40</t>
  </si>
  <si>
    <t>TR-113 45-78-L00113_95000099924_95000099924</t>
  </si>
  <si>
    <t>14.05.2022 08:18:13</t>
  </si>
  <si>
    <t>14.05.2022 11:22:30</t>
  </si>
  <si>
    <t>ÖRSELLİ KÖYÜ TR-1 45-71-M01685_953206465_953206465</t>
  </si>
  <si>
    <t>14.05.2022 17:58:38</t>
  </si>
  <si>
    <t>14.05.2022 20:38:45</t>
  </si>
  <si>
    <t>14.05.2022 22:01:21</t>
  </si>
  <si>
    <t>14.05.2022 22:56:38</t>
  </si>
  <si>
    <t>OSMANİYE TR-1 45-73-M00503_A_56390994_56390994</t>
  </si>
  <si>
    <t>14.05.2022 13:01:44</t>
  </si>
  <si>
    <t>14.05.2022 15:00:38</t>
  </si>
  <si>
    <t>DOĞANKAYA TR-1 45-72-L00187_956533213_956533213</t>
  </si>
  <si>
    <t>14.05.2022 12:03:24</t>
  </si>
  <si>
    <t>14.05.2022 14:46:07</t>
  </si>
  <si>
    <t>BADEMLİ TR-1 DM 35-15-L01010_KETENDERESİ (HACI MUSA) L11_67544173</t>
  </si>
  <si>
    <t>14.05.2022 15:29:46</t>
  </si>
  <si>
    <t>14.05.2022 17:01:20</t>
  </si>
  <si>
    <t>BİRGİ KÖK 35-19-M00041_HatBaşıAyırıcı_53137261 M03_53137261</t>
  </si>
  <si>
    <t>14.05.2022 00:09:01</t>
  </si>
  <si>
    <t>14.05.2022 01:35:02</t>
  </si>
  <si>
    <t>KULA İM 45-77-A00001_HatBaşıAyırıcı_80021114 M07_80021114</t>
  </si>
  <si>
    <t>14.05.2022 16:42:00</t>
  </si>
  <si>
    <t>14.05.2022 18:34:39</t>
  </si>
  <si>
    <t>CAFERBEY TR-3 45-78-L00708_49333488_56407739_56407739</t>
  </si>
  <si>
    <t>14.05.2022 08:11:04</t>
  </si>
  <si>
    <t>14.05.2022 09:56:32</t>
  </si>
  <si>
    <t>BAKLACI TR-2 45-73-M00525_945680031_945680031</t>
  </si>
  <si>
    <t>14.05.2022 17:25:57</t>
  </si>
  <si>
    <t>14.05.2022 20:57:19</t>
  </si>
  <si>
    <t>DM-3/28(ALAN SK. TR) 45-71-M00082_DAĞITIM TRAFOSU M03_72059228</t>
  </si>
  <si>
    <t>14.05.2022 10:40:51</t>
  </si>
  <si>
    <t>14.05.2022 11:41:21</t>
  </si>
  <si>
    <t>DENİŞ 1-2 MOD5A 45-82-M00377_DENİŞ-2 GİRİŞ M09_2088834</t>
  </si>
  <si>
    <t>14.05.2022 17:28:35</t>
  </si>
  <si>
    <t>14.05.2022 18:10:13</t>
  </si>
  <si>
    <t>14.05.2022 01:40:16</t>
  </si>
  <si>
    <t>14.05.2022 03:06:42</t>
  </si>
  <si>
    <t>HACIEMİNLER ÇAVLU TR 45-78-M00226_45-78-M00226_2353211</t>
  </si>
  <si>
    <t>14.05.2022 13:25:42</t>
  </si>
  <si>
    <t>14.05.2022 16:45:57</t>
  </si>
  <si>
    <t>MORDOĞAN TR-35 35-21-L00147_953365361_953365361</t>
  </si>
  <si>
    <t>14.05.2022 21:20:55</t>
  </si>
  <si>
    <t>15.05.2022 00:19:20</t>
  </si>
  <si>
    <t>AŞAĞI KIZILCA TR-2 35-27-L00025_DIREK TIPI TRAFO HUCRESI H01_2048082</t>
  </si>
  <si>
    <t>14.05.2022 09:27:37</t>
  </si>
  <si>
    <t>14.05.2022 17:09:19</t>
  </si>
  <si>
    <t>TR-23 35-15-M00023_950350050_950350050</t>
  </si>
  <si>
    <t>14.05.2022 13:18:34</t>
  </si>
  <si>
    <t>14.05.2022 17:41:00</t>
  </si>
  <si>
    <t>M-3439(YATIRIM REZERVE) 35-03-M03439_944467245_944467245</t>
  </si>
  <si>
    <t>14.05.2022 14:28:52</t>
  </si>
  <si>
    <t>14.05.2022 16:47:38</t>
  </si>
  <si>
    <t>PAZARKÖY KÖK 45-78-L00700_PAZARKÖY GRB L04_2327904</t>
  </si>
  <si>
    <t>14.05.2022 10:48:07</t>
  </si>
  <si>
    <t>14.05.2022 14:29:07</t>
  </si>
  <si>
    <t>K-492 35-01-K00492_911500736_911500736</t>
  </si>
  <si>
    <t>14.05.2022 18:10:25</t>
  </si>
  <si>
    <t>14.05.2022 19:37:52</t>
  </si>
  <si>
    <t>MORDOĞAN KÖYÜ TR-1 35-21-L00136_949939741_949939741</t>
  </si>
  <si>
    <t>14.05.2022 11:06:27</t>
  </si>
  <si>
    <t>14.05.2022 19:22:53</t>
  </si>
  <si>
    <t>L-444 35-18-L00444_967186742_967186742</t>
  </si>
  <si>
    <t>14.05.2022 19:05:15</t>
  </si>
  <si>
    <t>14.05.2022 20:08:25</t>
  </si>
  <si>
    <t>14.05.2022 15:44:27</t>
  </si>
  <si>
    <t>14.05.2022 17:39:45</t>
  </si>
  <si>
    <t>14.05.2022 11:02:12</t>
  </si>
  <si>
    <t>14.05.2022 13:03:19</t>
  </si>
  <si>
    <t>ÜÇPINAR DM 45-71-M00183_GÖKBEL M09_72249134</t>
  </si>
  <si>
    <t>14.05.2022 22:59:58</t>
  </si>
  <si>
    <t>14.05.2022 23:02:22</t>
  </si>
  <si>
    <t>YAŞAR SÖKELİOĞLU-1 35-20-L00099_95000499880_95000499880</t>
  </si>
  <si>
    <t>14.05.2022 11:28:15</t>
  </si>
  <si>
    <t>14.05.2022 12:40:56</t>
  </si>
  <si>
    <t>TİRE İM-DM-1 35-29-A00001_YENİÇİFTLİK M18_2059040</t>
  </si>
  <si>
    <t>14.05.2022 04:59:44</t>
  </si>
  <si>
    <t>14.05.2022 05:10:54</t>
  </si>
  <si>
    <t>BİRGİ KÖK 35-19-M00041_KÖYLER M03_72152107</t>
  </si>
  <si>
    <t>14.05.2022 00:52:19</t>
  </si>
  <si>
    <t>14.05.2022 01:36:20</t>
  </si>
  <si>
    <t>YANLIZEV TR-1 35-16-L00250_95000098790_95000098790</t>
  </si>
  <si>
    <t>14.05.2022 21:32:05</t>
  </si>
  <si>
    <t>14.05.2022 22:54:38</t>
  </si>
  <si>
    <t>_11823585_56357104_56357104</t>
  </si>
  <si>
    <t>14.05.2022 15:03:08</t>
  </si>
  <si>
    <t>14.05.2022 15:32:50</t>
  </si>
  <si>
    <t>ÇANAKÇI KÖK 45-79-M00194_SARIGÖL DM - GERİLİM M02_67098830</t>
  </si>
  <si>
    <t>14.05.2022 09:23:30</t>
  </si>
  <si>
    <t>14.05.2022 17:11:06</t>
  </si>
  <si>
    <t>K-3409 35-08-K03409_99317888_99317888</t>
  </si>
  <si>
    <t>14.05.2022 18:18:20</t>
  </si>
  <si>
    <t>14.05.2022 20:36:14</t>
  </si>
  <si>
    <t>K-2879 35-02-K02879_913413093_913413093</t>
  </si>
  <si>
    <t>14.05.2022 13:51:49</t>
  </si>
  <si>
    <t>14.05.2022 16:55:36</t>
  </si>
  <si>
    <t>TR-53 45-78-L00053__56388376_56388376</t>
  </si>
  <si>
    <t>14.05.2022 08:59:13</t>
  </si>
  <si>
    <t>14.05.2022 10:44:18</t>
  </si>
  <si>
    <t>L-284 İMAMOĞLU TRAFO 35-18-L00284_D_65500219_65500219</t>
  </si>
  <si>
    <t>14.05.2022 14:00:32</t>
  </si>
  <si>
    <t>14.05.2022 18:40:46</t>
  </si>
  <si>
    <t>MORDOĞAN TR-35 35-21-L00147_953356923_953356923</t>
  </si>
  <si>
    <t>14.05.2022 20:25:01</t>
  </si>
  <si>
    <t>15.05.2022 01:10:24</t>
  </si>
  <si>
    <t>14.05.2022 09:01:06</t>
  </si>
  <si>
    <t>14.05.2022 14:03:58</t>
  </si>
  <si>
    <t>TÖYKO KÖK 35-30-M00213_GÜZELEGE SİTESİ M02_85855828</t>
  </si>
  <si>
    <t>14.05.2022 15:36:10</t>
  </si>
  <si>
    <t>14.05.2022 17:06:45</t>
  </si>
  <si>
    <t>L-245 35-18-L00245_950445980_950445980</t>
  </si>
  <si>
    <t>14.05.2022 08:42:04</t>
  </si>
  <si>
    <t>14.05.2022 10:32:44</t>
  </si>
  <si>
    <t>K-18 35-04-K00018_99543029_99543029</t>
  </si>
  <si>
    <t>14.05.2022 12:58:29</t>
  </si>
  <si>
    <t>14.05.2022 14:36:58</t>
  </si>
  <si>
    <t>MELTEMKÖY SAHİL SİTESİ TR 35-30-M00676_955318348_955318348</t>
  </si>
  <si>
    <t>14.05.2022 09:36:39</t>
  </si>
  <si>
    <t>14.05.2022 11:27:10</t>
  </si>
  <si>
    <t>BÖLCEK MEZARLIK-4 TR 35-16-M00266_953354751_953354751</t>
  </si>
  <si>
    <t>14.05.2022 12:05:16</t>
  </si>
  <si>
    <t>14.05.2022 18:54:40</t>
  </si>
  <si>
    <t>TR-1/76 45-72-M00076_956502138_956502138</t>
  </si>
  <si>
    <t>14.05.2022 19:43:54</t>
  </si>
  <si>
    <t>14.05.2022 20:21:00</t>
  </si>
  <si>
    <t>GÖRDES DM 45-75-M00050_KÜREKÇİ M09_2083714</t>
  </si>
  <si>
    <t>14.05.2022 14:30:56</t>
  </si>
  <si>
    <t>14.05.2022 19:55:06</t>
  </si>
  <si>
    <t>AHMET YAR KÖK 35-27-M00067_KLEMSAN KÖK M03_72177223</t>
  </si>
  <si>
    <t>14.05.2022 17:49:46</t>
  </si>
  <si>
    <t>14.05.2022 18:23:32</t>
  </si>
  <si>
    <t>CABBAR DM 45-73-M00100_KULA ÇIKIŞI M08_2058237</t>
  </si>
  <si>
    <t>14.05.2022 10:52:53</t>
  </si>
  <si>
    <t>14.05.2022 10:57:47</t>
  </si>
  <si>
    <t>SOMA TR-14/2 45-82-M00091_945528485_945528485</t>
  </si>
  <si>
    <t>14.05.2022 15:10:28</t>
  </si>
  <si>
    <t>14.05.2022 16:13:50</t>
  </si>
  <si>
    <t>BANKACILAR TR-2 35-30-M00208_955304411_955304411</t>
  </si>
  <si>
    <t>14.05.2022 20:36:30</t>
  </si>
  <si>
    <t>14.05.2022 22:09:35</t>
  </si>
  <si>
    <t>ARDIÇ MAHALLESİ TR-9 35-21-L00130_C_56378008_56378008</t>
  </si>
  <si>
    <t>14.05.2022 16:53:57</t>
  </si>
  <si>
    <t>14.05.2022 21:47:40</t>
  </si>
  <si>
    <t>14.05.2022 14:05:54</t>
  </si>
  <si>
    <t>14.05.2022 14:16:04</t>
  </si>
  <si>
    <t>DİKİLİ İM 35-30-A00001_CUMHURİYET (DİKİLİ TM) M01_72356798</t>
  </si>
  <si>
    <t>14.05.2022 00:11:39</t>
  </si>
  <si>
    <t>14.05.2022 00:12:56</t>
  </si>
  <si>
    <t>K-3483 LÜTFÜ ŞİPKAN 35-08-K03483Ö_DIREK TIPI TRAFO HUCRESI H01_2083439</t>
  </si>
  <si>
    <t>14.05.2022 18:30:11</t>
  </si>
  <si>
    <t>14.05.2022 21:53:35</t>
  </si>
  <si>
    <t>KALEMLİ TR-1 45-71-M01533_953213758_953213758</t>
  </si>
  <si>
    <t>14.05.2022 23:56:20</t>
  </si>
  <si>
    <t>15.05.2022 01:31:29</t>
  </si>
  <si>
    <t>ÇANAKÇI KÖK 45-79-M00194_HatBaşıAyırıcı_53134191 M01_53134191</t>
  </si>
  <si>
    <t>14.05.2022 19:09:21</t>
  </si>
  <si>
    <t>15.05.2022 04:04:24</t>
  </si>
  <si>
    <t>AŞAĞIÇOBANİSA KÖK 45-71-M00096_İSTASYON KABİN M05_2321777</t>
  </si>
  <si>
    <t>14.05.2022 08:55:49</t>
  </si>
  <si>
    <t>14.05.2022 12:43:00</t>
  </si>
  <si>
    <t>K-1105 35-03-K01105_35-03-K01105_2359998</t>
  </si>
  <si>
    <t>14.05.2022 09:36:07</t>
  </si>
  <si>
    <t>14.05.2022 16:20:00</t>
  </si>
  <si>
    <t>14.05.2022 08:26:19</t>
  </si>
  <si>
    <t>14.05.2022 10:43:16</t>
  </si>
  <si>
    <t>ÇUKURALTI M-37 35-25-M00078_955264594_955264594</t>
  </si>
  <si>
    <t>14.05.2022 14:46:32</t>
  </si>
  <si>
    <t>14.05.2022 15:50:54</t>
  </si>
  <si>
    <t>KARABURUN TR-7 35-21-L00033_D_56357084_56357084</t>
  </si>
  <si>
    <t>14.05.2022 21:47:17</t>
  </si>
  <si>
    <t>14.05.2022 23:31:09</t>
  </si>
  <si>
    <t>SALİHLİ İM 45-78-A00001_ŞEHİR-4 L11_48928852</t>
  </si>
  <si>
    <t>14.05.2022 20:34:26</t>
  </si>
  <si>
    <t>14.05.2022 20:48:03</t>
  </si>
  <si>
    <t>NEVZAT URAY GRB. 35-20-L00098_955211436_955211436</t>
  </si>
  <si>
    <t>14.05.2022 16:00:35</t>
  </si>
  <si>
    <t>14.05.2022 17:51:42</t>
  </si>
  <si>
    <t>L-284 İMAMOĞLU TRAFO 35-18-L00284_950456465_950456465</t>
  </si>
  <si>
    <t>14.05.2022 16:28:11</t>
  </si>
  <si>
    <t>14.05.2022 19:42:38</t>
  </si>
  <si>
    <t>SEDAT TETİKER VE ARK.TARIMSAL SULAMA TR-2 45-72-L00242_45-72-L00242_2349321</t>
  </si>
  <si>
    <t>14.05.2022 10:11:41</t>
  </si>
  <si>
    <t>14.05.2022 15:09:45</t>
  </si>
  <si>
    <t>14.05.2022 00:00:42</t>
  </si>
  <si>
    <t>14.05.2022 01:32:14</t>
  </si>
  <si>
    <t>TOSUNLAR MERKEZ TR-1 35-32-L00038_A_65513627_65513627</t>
  </si>
  <si>
    <t>14.05.2022 07:16:18</t>
  </si>
  <si>
    <t>14.05.2022 09:03:11</t>
  </si>
  <si>
    <t>DELEMENLER ORTAHAN TR-1 45-73-M00724_945644771_945644771</t>
  </si>
  <si>
    <t>14.05.2022 18:40:33</t>
  </si>
  <si>
    <t>14.05.2022 20:32:25</t>
  </si>
  <si>
    <t>TR-41 35-30-L00041_955314856_955314856</t>
  </si>
  <si>
    <t>14.05.2022 14:00:57</t>
  </si>
  <si>
    <t>14.05.2022 15:55:11</t>
  </si>
  <si>
    <t>K-1915 35-10-K01915_35-10-K01915_2358343</t>
  </si>
  <si>
    <t>14.05.2022 13:35:40</t>
  </si>
  <si>
    <t>14.05.2022 15:34:03</t>
  </si>
  <si>
    <t>ALAŞARLI TR-1 35-15-L00195_DIREK TIPI TRAFO HUCRESI H01_2046442</t>
  </si>
  <si>
    <t>14.05.2022 05:20:05</t>
  </si>
  <si>
    <t>14.05.2022 07:32:29</t>
  </si>
  <si>
    <t>YEŞİLOVA TR-1 45-78-M01058_DIREK TIPI TRAFO HUCRESI H01_2110936</t>
  </si>
  <si>
    <t>14.05.2022 00:35:07</t>
  </si>
  <si>
    <t>14.05.2022 01:14:26</t>
  </si>
  <si>
    <t>ÇUKURALTI M-11 35-25-M00057_955268931_955268931</t>
  </si>
  <si>
    <t>14.05.2022 11:54:40</t>
  </si>
  <si>
    <t>14.05.2022 15:15:07</t>
  </si>
  <si>
    <t>14.05.2022 19:13:15</t>
  </si>
  <si>
    <t>14.05.2022 22:52:04</t>
  </si>
  <si>
    <t>YENİ FOÇA TR-26 35-23-M00026_950419934_950419934</t>
  </si>
  <si>
    <t>14.05.2022 13:03:12</t>
  </si>
  <si>
    <t>14.05.2022 14:43:41</t>
  </si>
  <si>
    <t>ERGENEKON TR-12 45-83-M00622_A_56388967_56388967</t>
  </si>
  <si>
    <t>14.05.2022 16:31:35</t>
  </si>
  <si>
    <t>14.05.2022 19:30:16</t>
  </si>
  <si>
    <t>TÜRKELLİ DM (TR-4) 35-28-M00368_SULFERT KİMYA M18_56299009</t>
  </si>
  <si>
    <t>14.05.2022 18:41:38</t>
  </si>
  <si>
    <t>14.05.2022 20:11:55</t>
  </si>
  <si>
    <t>SARIGÖL DM 45-79-M00069_ESKİ KÖYLER FİDERİ M05_2318419</t>
  </si>
  <si>
    <t>14.05.2022 09:00:46</t>
  </si>
  <si>
    <t>14.05.2022 11:35:43</t>
  </si>
  <si>
    <t>14.05.2022 15:38:13</t>
  </si>
  <si>
    <t>14.05.2022 17:22:51</t>
  </si>
  <si>
    <t>KORDON KÖK 45-78-M00730_HatBaşıAyırıcı_53139397 M02_53139397</t>
  </si>
  <si>
    <t>14.05.2022 20:05:27</t>
  </si>
  <si>
    <t>14.05.2022 23:04:20</t>
  </si>
  <si>
    <t>TR-74 ( M-774) 35-30-M00774_961096176_961096176</t>
  </si>
  <si>
    <t>14.05.2022 10:20:36</t>
  </si>
  <si>
    <t>14.05.2022 13:19:12</t>
  </si>
  <si>
    <t>HASAN TÜRKAY SULAMA GRUBU 35-29-L00643_954962295_954962295</t>
  </si>
  <si>
    <t>14.05.2022 11:12:04</t>
  </si>
  <si>
    <t>14.05.2022 12:26:36</t>
  </si>
  <si>
    <t>TR-1/43 45-72-M00043_A_56385669_56385669</t>
  </si>
  <si>
    <t>14.05.2022 21:04:43</t>
  </si>
  <si>
    <t>15.05.2022 02:19:31</t>
  </si>
  <si>
    <t>KOYUNDERE TR-1 35-28-M00154_95001287228_95001287228</t>
  </si>
  <si>
    <t>14.05.2022 17:27:49</t>
  </si>
  <si>
    <t>14.05.2022 20:09:58</t>
  </si>
  <si>
    <t>DM-03/01 45-71-M00003_TR-3/27 M06_2307285</t>
  </si>
  <si>
    <t>14.05.2022 09:19:26</t>
  </si>
  <si>
    <t>14.05.2022 10:46:01</t>
  </si>
  <si>
    <t>CUMALI TR-2 35-24-M00095_955222915_955222915</t>
  </si>
  <si>
    <t>14.05.2022 16:00:18</t>
  </si>
  <si>
    <t>14.05.2022 17:37:29</t>
  </si>
  <si>
    <t>ÇANDARLI TR-11(CANKENT1) 35-30-M00011_95001353298_95001353298</t>
  </si>
  <si>
    <t>14.05.2022 11:35:14</t>
  </si>
  <si>
    <t>14.05.2022 14:14:31</t>
  </si>
  <si>
    <t>DENİŞ 1-2 MOD5A 45-82-M00377_HatBaşıAyırıcı_53136122 M10_53136122</t>
  </si>
  <si>
    <t>14.05.2022 17:09:36</t>
  </si>
  <si>
    <t>14.05.2022 18:05:17</t>
  </si>
  <si>
    <t>14.05.2022 13:51:02</t>
  </si>
  <si>
    <t>14.05.2022 14:42:31</t>
  </si>
  <si>
    <t>TR-5A 45-74-M00042_945589034_945589034</t>
  </si>
  <si>
    <t>14.05.2022 18:11:19</t>
  </si>
  <si>
    <t>14.05.2022 20:28:40</t>
  </si>
  <si>
    <t>KFC KÖK 35-28-M00534_HatBaşıAyırıcı_53133625 M01_53133625</t>
  </si>
  <si>
    <t>14.05.2022 12:54:18</t>
  </si>
  <si>
    <t>14.05.2022 14:32:04</t>
  </si>
  <si>
    <t>AŞAĞICUMA DM 35-16-M00103_KAPLAN M01_72040417</t>
  </si>
  <si>
    <t>14.05.2022 09:45:32</t>
  </si>
  <si>
    <t>14.05.2022 17:29:17</t>
  </si>
  <si>
    <t>TR-2/124 45-83-M00667_955145215_955145215</t>
  </si>
  <si>
    <t>14.05.2022 16:39:10</t>
  </si>
  <si>
    <t>14.05.2022 20:18:43</t>
  </si>
  <si>
    <t>SALİHLİ TR-30/A 45-78-L00727_953276472_953276472</t>
  </si>
  <si>
    <t>14.05.2022 14:07:14</t>
  </si>
  <si>
    <t>14.05.2022 15:36:33</t>
  </si>
  <si>
    <t>YEŞİLKÖY TR-1 35-15-L00187_DIREK TIPI TRAFO HUCRESI H01_2039366</t>
  </si>
  <si>
    <t>14.05.2022 07:06:20</t>
  </si>
  <si>
    <t>14.05.2022 08:18:57</t>
  </si>
  <si>
    <t>L-427 35-18-L00427_950457008_950457008</t>
  </si>
  <si>
    <t>14.05.2022 11:21:31</t>
  </si>
  <si>
    <t>14.05.2022 12:14:07</t>
  </si>
  <si>
    <t>YEŞİLYURT DM 45-73-M00476_YEŞİLYURT MERKEZ (TR-2) M05_2318330</t>
  </si>
  <si>
    <t>14.05.2022 23:03:20</t>
  </si>
  <si>
    <t>14.05.2022 23:21:00</t>
  </si>
  <si>
    <t>YUKARI AVDAN TR-1 45-82-M00241_A_56392544_56392544</t>
  </si>
  <si>
    <t>14.05.2022 08:46:25</t>
  </si>
  <si>
    <t>14.05.2022 09:35:40</t>
  </si>
  <si>
    <t>GERELİ TR-1 35-15-L00669_B_56369658_56369658</t>
  </si>
  <si>
    <t>14.05.2022 07:53:27</t>
  </si>
  <si>
    <t>14.05.2022 10:41:45</t>
  </si>
  <si>
    <t>14.05.2022 08:05:45</t>
  </si>
  <si>
    <t>HALK EĞİTİMCİLER TR-1 35-30-M00341_955306207_955306207</t>
  </si>
  <si>
    <t>14.05.2022 13:25:12</t>
  </si>
  <si>
    <t>14.05.2022 14:29:18</t>
  </si>
  <si>
    <t>DADAĞLI TR-3 OVA 45-79-M00402_A_56386160_56386160</t>
  </si>
  <si>
    <t>14.05.2022 00:42:42</t>
  </si>
  <si>
    <t>14.05.2022 02:31:08</t>
  </si>
  <si>
    <t>YENİ BAĞARASI TR-4 35-23-M00210_965838684_965838684</t>
  </si>
  <si>
    <t>14.05.2022 14:31:01</t>
  </si>
  <si>
    <t>14.05.2022 15:23:35</t>
  </si>
  <si>
    <t>TR-45 MANZARA CAD. 35-19-M00045_956693591_956693591</t>
  </si>
  <si>
    <t>14.05.2022 17:29:45</t>
  </si>
  <si>
    <t>14.05.2022 18:11:21</t>
  </si>
  <si>
    <t>L-512 REİSDERE 35-18-L00512_950461645_950461645</t>
  </si>
  <si>
    <t>14.05.2022 21:28:23</t>
  </si>
  <si>
    <t>14.05.2022 23:41:29</t>
  </si>
  <si>
    <t>BALIKLIOVA DM 35-19-L00270_BALIKLIOVA TR-3 TR-4 L05_2321768</t>
  </si>
  <si>
    <t>14.05.2022 10:36:16</t>
  </si>
  <si>
    <t>14.05.2022 13:11:13</t>
  </si>
  <si>
    <t>K-1580 35-01-K01580_912959269_912959269</t>
  </si>
  <si>
    <t>14.05.2022 19:25:31</t>
  </si>
  <si>
    <t>14.05.2022 20:35:24</t>
  </si>
  <si>
    <t>KORDON KÖK 45-78-M00730_ESKİ KABAZLI M04_2105511</t>
  </si>
  <si>
    <t>14.05.2022 10:06:20</t>
  </si>
  <si>
    <t>14.05.2022 10:07:06</t>
  </si>
  <si>
    <t>DADAĞLI TR-7 TARIMSAL SULAMA 45-79-M00380_45-79-M00380_2351133</t>
  </si>
  <si>
    <t>14.05.2022 11:33:02</t>
  </si>
  <si>
    <t>14.05.2022 13:34:20</t>
  </si>
  <si>
    <t>MORDOĞAN TR-35 35-21-L00147_953356919_953356919</t>
  </si>
  <si>
    <t>14.05.2022 18:17:10</t>
  </si>
  <si>
    <t>15.05.2022 01:59:31</t>
  </si>
  <si>
    <t>KEMİKLİDERE KÖK 45-80-M00108_KAPAKLI DM  GİRİŞ M04_2086357</t>
  </si>
  <si>
    <t>14.05.2022 06:52:09</t>
  </si>
  <si>
    <t>14.05.2022 06:52:39</t>
  </si>
  <si>
    <t>L-211 35-18-L00211_950464690_950464690</t>
  </si>
  <si>
    <t>14.05.2022 14:01:54</t>
  </si>
  <si>
    <t>14.05.2022 16:26:41</t>
  </si>
  <si>
    <t>_A_56367048_56367048</t>
  </si>
  <si>
    <t>14.05.2022 12:45:19</t>
  </si>
  <si>
    <t>14.05.2022 17:10:00</t>
  </si>
  <si>
    <t>SARNIÇ İM 35-08-A00005_SARNIÇ-9 K09_2308975</t>
  </si>
  <si>
    <t>14.05.2022 20:22:24</t>
  </si>
  <si>
    <t>14.05.2022 20:40:37</t>
  </si>
  <si>
    <t>DM06/TR03 45-73-M00048_945674259_945674259</t>
  </si>
  <si>
    <t>14.05.2022 16:37:07</t>
  </si>
  <si>
    <t>14.05.2022 19:23:02</t>
  </si>
  <si>
    <t>YEŞİLYURT DM 45-73-M00476_YEŞİLYURT MERKEZ (TR-2) M05_2086186</t>
  </si>
  <si>
    <t>14.05.2022 23:31:16</t>
  </si>
  <si>
    <t>15.05.2022 01:42:41</t>
  </si>
  <si>
    <t>YUKARIDOLMA TR-1 45-72-L00669_C_56394310_56394310</t>
  </si>
  <si>
    <t>14.05.2022 17:15:07</t>
  </si>
  <si>
    <t>14.05.2022 19:28:54</t>
  </si>
  <si>
    <t>GÖLCÜK DM 35-15-L01153_GÖLCÜK L05_67177076</t>
  </si>
  <si>
    <t>14.05.2022 00:23:07</t>
  </si>
  <si>
    <t>14.05.2022 01:43:20</t>
  </si>
  <si>
    <t>14.05.2022 05:35:49</t>
  </si>
  <si>
    <t>14.05.2022 06:44:10</t>
  </si>
  <si>
    <t>BADINCA KÖK 45-73-M00341_EVRENLİ KÖK M03_75912946</t>
  </si>
  <si>
    <t>14.05.2022 10:57:38</t>
  </si>
  <si>
    <t>14.05.2022 12:19:03</t>
  </si>
  <si>
    <t>BEYLİKLİ TR-1 45-78-M00727_DIREK TIPI TRAFO HUCRESI H01_2112345</t>
  </si>
  <si>
    <t>14.05.2022 11:07:23</t>
  </si>
  <si>
    <t>14.05.2022 12:26:56</t>
  </si>
  <si>
    <t>TR-16 45-77-L00016_B_56395781_56395781</t>
  </si>
  <si>
    <t>14.05.2022 16:09:22</t>
  </si>
  <si>
    <t>14.05.2022 16:44:19</t>
  </si>
  <si>
    <t>K-1906 35-10-K01906_915033241_915033241</t>
  </si>
  <si>
    <t>14.05.2022 21:23:09</t>
  </si>
  <si>
    <t>14.05.2022 22:34:46</t>
  </si>
  <si>
    <t>DERİCİ KÖK 45-84-M00003_RAZOĞLU M07_2063928</t>
  </si>
  <si>
    <t>14.05.2022 10:07:41</t>
  </si>
  <si>
    <t>14.05.2022 11:59:16</t>
  </si>
  <si>
    <t>14.05.2022 14:00:41</t>
  </si>
  <si>
    <t>14.05.2022 14:13:21</t>
  </si>
  <si>
    <t>14.05.2022 21:56:46</t>
  </si>
  <si>
    <t>14.05.2022 22:35:14</t>
  </si>
  <si>
    <t>14.05.2022 10:47:49</t>
  </si>
  <si>
    <t>14.05.2022 10:54:41</t>
  </si>
  <si>
    <t>14.05.2022 19:00:06</t>
  </si>
  <si>
    <t>14.05.2022 21:33:05</t>
  </si>
  <si>
    <t>SAYIK TR-1 45-74-M00217_B_56352022_56352022</t>
  </si>
  <si>
    <t>14.05.2022 19:41:59</t>
  </si>
  <si>
    <t>14.05.2022 21:42:12</t>
  </si>
  <si>
    <t>DM-2/TR-19 45-72-L00019_TR-2/18 L01_61368777</t>
  </si>
  <si>
    <t>14.05.2022 09:44:37</t>
  </si>
  <si>
    <t>14.05.2022 18:14:40</t>
  </si>
  <si>
    <t>ÖDEMİŞ İM 35-15-A00001_YENİCEKÖY L04_83647154</t>
  </si>
  <si>
    <t>14.05.2022 14:07:36</t>
  </si>
  <si>
    <t>14.05.2022 14:39:31</t>
  </si>
  <si>
    <t>TR-109 ZEYTİNALANI 35-19-L00109_95000131717_95000131717</t>
  </si>
  <si>
    <t>14.05.2022 16:43:22</t>
  </si>
  <si>
    <t>14.05.2022 18:04:02</t>
  </si>
  <si>
    <t>L-245 35-18-L00245_950445890_950445890</t>
  </si>
  <si>
    <t>14.05.2022 13:35:04</t>
  </si>
  <si>
    <t>14.05.2022 14:18:32</t>
  </si>
  <si>
    <t>K-3854 35-03-K03854_TRAFO K02_41923535</t>
  </si>
  <si>
    <t>14.05.2022 08:57:00</t>
  </si>
  <si>
    <t>14.05.2022 17:48:35</t>
  </si>
  <si>
    <t>M-335 35-02-M00335_910368196_910368196</t>
  </si>
  <si>
    <t>14.05.2022 20:43:02</t>
  </si>
  <si>
    <t>14.05.2022 22:45:49</t>
  </si>
  <si>
    <t>ALİ ŞAHİN SULAMA GRUBU 35-29-M00175_DIREK TIPI TRAFO HUCRESI H01_2099112</t>
  </si>
  <si>
    <t>14.05.2022 19:14:08</t>
  </si>
  <si>
    <t>14.05.2022 20:50:50</t>
  </si>
  <si>
    <t>M-1036 35-04-M01036_35-04-M01036_65761881</t>
  </si>
  <si>
    <t>14.05.2022 11:48:54</t>
  </si>
  <si>
    <t>14.05.2022 12:58:30</t>
  </si>
  <si>
    <t>KESKİNOĞLU KÖK 45-80-M00107_ALİRIZA BEY/TR-37/TR-38 TARIMSAL SULAMA M01_72195195</t>
  </si>
  <si>
    <t>14.05.2022 13:14:07</t>
  </si>
  <si>
    <t>14.05.2022 14:34:00</t>
  </si>
  <si>
    <t>14.05.2022 15:52:22</t>
  </si>
  <si>
    <t>14.05.2022 21:53:32</t>
  </si>
  <si>
    <t>14.05.2022 17:02:07</t>
  </si>
  <si>
    <t>14.05.2022 18:36:41</t>
  </si>
  <si>
    <t>M-1975 35-09-M01975_97779558_97779558</t>
  </si>
  <si>
    <t>14.05.2022 21:57:34</t>
  </si>
  <si>
    <t>14.05.2022 22:32:37</t>
  </si>
  <si>
    <t>ÇEPNİBEKTAŞ TR-1 45-83-L00300_C_56401364_56401364</t>
  </si>
  <si>
    <t>14.05.2022 16:29:55</t>
  </si>
  <si>
    <t>14.05.2022 21:25:19</t>
  </si>
  <si>
    <t>K-1179 35-08-K01179_A_56370958_56370958</t>
  </si>
  <si>
    <t>14.05.2022 08:58:05</t>
  </si>
  <si>
    <t>14.05.2022 14:32:49</t>
  </si>
  <si>
    <t>14.05.2022 07:25:57</t>
  </si>
  <si>
    <t>14.05.2022 07:33:05</t>
  </si>
  <si>
    <t>DM-25/17 45-71-M00049_TR-1/45 M04_61319572</t>
  </si>
  <si>
    <t>14.05.2022 14:16:40</t>
  </si>
  <si>
    <t>14.05.2022 15:03:19</t>
  </si>
  <si>
    <t>MESCİTLİ DM 35-15-L00904_TURŞU L03_72321002</t>
  </si>
  <si>
    <t>14.05.2022 10:23:14</t>
  </si>
  <si>
    <t>14.05.2022 12:22:43</t>
  </si>
  <si>
    <t>KILCANLAR TR-2 45-75-M00446_945609640_945609640</t>
  </si>
  <si>
    <t>14.05.2022 20:01:12</t>
  </si>
  <si>
    <t>14.05.2022 23:51:55</t>
  </si>
  <si>
    <t>AĞAÇ İŞLERİ TR-1. 35-22-M00139_955290816_955290816</t>
  </si>
  <si>
    <t>14.05.2022 13:39:54</t>
  </si>
  <si>
    <t>14.05.2022 15:16:55</t>
  </si>
  <si>
    <t>İLYASLAR TR-2 45-76-M00096_B_56400388_56400388</t>
  </si>
  <si>
    <t>14.05.2022 17:50:10</t>
  </si>
  <si>
    <t>14.05.2022 18:36:06</t>
  </si>
  <si>
    <t>M-2088 35-09-M02088_A_60983308_60983308</t>
  </si>
  <si>
    <t>14.05.2022 09:51:45</t>
  </si>
  <si>
    <t>14.05.2022 10:20:18</t>
  </si>
  <si>
    <t>DM06/TR03 45-73-M00048_945674313_945674313</t>
  </si>
  <si>
    <t>14.05.2022 14:20:38</t>
  </si>
  <si>
    <t>14.05.2022 15:45:35</t>
  </si>
  <si>
    <t>14.05.2022 04:32:31</t>
  </si>
  <si>
    <t>14.05.2022 05:50:19</t>
  </si>
  <si>
    <t>TR-102 35-16-L00102_953346865_953346865</t>
  </si>
  <si>
    <t>14.05.2022 10:46:02</t>
  </si>
  <si>
    <t>14.05.2022 18:22:21</t>
  </si>
  <si>
    <t>YENMİŞ KÖK 35-27-M00366_HatBaşıAyırıcı_54697347 M06_54697347</t>
  </si>
  <si>
    <t>14.05.2022 16:58:34</t>
  </si>
  <si>
    <t>14.05.2022 17:38:22</t>
  </si>
  <si>
    <t>L-25 35-14-L00025_966375722_966375722</t>
  </si>
  <si>
    <t>14.05.2022 15:55:24</t>
  </si>
  <si>
    <t>14.05.2022 18:09:06</t>
  </si>
  <si>
    <t>AKÇAPINAR TR-3 45-83-L00441_45-83-L00441_2371747</t>
  </si>
  <si>
    <t>14.05.2022 00:10:26</t>
  </si>
  <si>
    <t>14.05.2022 02:02:39</t>
  </si>
  <si>
    <t>14.05.2022 07:11:46</t>
  </si>
  <si>
    <t>14.05.2022 07:19:22</t>
  </si>
  <si>
    <t>BOYABAĞ TR-1 35-21-L00113_A_56376280_56376280</t>
  </si>
  <si>
    <t>14.05.2022 15:30:52</t>
  </si>
  <si>
    <t>14.05.2022 22:30:26</t>
  </si>
  <si>
    <t>14.05.2022 07:12:09</t>
  </si>
  <si>
    <t>14.05.2022 09:06:33</t>
  </si>
  <si>
    <t>TR-16 45-77-L00016_D_56395103_56395103</t>
  </si>
  <si>
    <t>14.05.2022 18:25:05</t>
  </si>
  <si>
    <t>14.05.2022 19:59:02</t>
  </si>
  <si>
    <t>DEMİRKÖPRÜ TM 45-78-A00005_HatBaşıAyırıcı_53139846 M05_53139846</t>
  </si>
  <si>
    <t>15.05.2022 00:34:54</t>
  </si>
  <si>
    <t>15.05.2022 03:00:20</t>
  </si>
  <si>
    <t>K-77 35-01-K00077_K-812 K04_41903905</t>
  </si>
  <si>
    <t>15.05.2022 01:04:06</t>
  </si>
  <si>
    <t>15.05.2022 01:14:44</t>
  </si>
  <si>
    <t>ALAŞEHİR TM 45-73-A00001_KEMALİYE-2 M20_2312685</t>
  </si>
  <si>
    <t>15.05.2022 01:49:15</t>
  </si>
  <si>
    <t>15.05.2022 01:55:00</t>
  </si>
  <si>
    <t>DM02/TR28 MİLLİ EGEMENLİK 45-73-M00013_B b1_45157221</t>
  </si>
  <si>
    <t>15.05.2022 01:38:39</t>
  </si>
  <si>
    <t>15.05.2022 04:23:34</t>
  </si>
  <si>
    <t>K-4720 35-03-K04720_K-1129 K01_2126638</t>
  </si>
  <si>
    <t>15.05.2022 02:03:11</t>
  </si>
  <si>
    <t>15.05.2022 02:06:18</t>
  </si>
  <si>
    <t>YEŞİLYURT TR-12 45-73-M00487_DAĞITIM TRAFOSU M03_66945145</t>
  </si>
  <si>
    <t>15.05.2022 02:36:36</t>
  </si>
  <si>
    <t>15.05.2022 03:30:12</t>
  </si>
  <si>
    <t>DEMİRKÖPRÜ TM 45-78-A00005_KULA M05_2096289</t>
  </si>
  <si>
    <t>15.05.2022 02:27:00</t>
  </si>
  <si>
    <t>15.05.2022 02:59:51</t>
  </si>
  <si>
    <t>YAYAKENT DM 35-24-M00209_KINIK İM  -  GERİLİM M01_72093566</t>
  </si>
  <si>
    <t>15.05.2022 02:44:06</t>
  </si>
  <si>
    <t>15.05.2022 02:53:16</t>
  </si>
  <si>
    <t>PİYALE TM 35-02-A00007_PİYALE-28 K39_2310413</t>
  </si>
  <si>
    <t>15.05.2022 06:23:01</t>
  </si>
  <si>
    <t>15.05.2022 07:36:56</t>
  </si>
  <si>
    <t>ÇAYBAŞI TR-1 35-26-L00209_D D01_81593943</t>
  </si>
  <si>
    <t>15.05.2022 06:41:47</t>
  </si>
  <si>
    <t>15.05.2022 13:23:29</t>
  </si>
  <si>
    <t>SARIGÖL TR-42 45-79-M00042_C_56397598_56397598</t>
  </si>
  <si>
    <t>15.05.2022 06:43:15</t>
  </si>
  <si>
    <t>15.05.2022 07:52:45</t>
  </si>
  <si>
    <t>TROPİKAL DM 35-27-L00056_ÖRNEKKÖY L04_72201760</t>
  </si>
  <si>
    <t>15.05.2022 06:41:19</t>
  </si>
  <si>
    <t>15.05.2022 07:30:45</t>
  </si>
  <si>
    <t>TR-7 35-15-M00007_950359045_950359045</t>
  </si>
  <si>
    <t>15.05.2022 06:42:23</t>
  </si>
  <si>
    <t>15.05.2022 08:01:47</t>
  </si>
  <si>
    <t>M-1060 35-02-M01060_910155790_910155790</t>
  </si>
  <si>
    <t>15.05.2022 07:13:04</t>
  </si>
  <si>
    <t>15.05.2022 10:09:18</t>
  </si>
  <si>
    <t>DM-6 35-28-M00961_DM-6/TR-30 M01_83509893</t>
  </si>
  <si>
    <t>15.05.2022 07:26:57</t>
  </si>
  <si>
    <t>15.05.2022 08:52:33</t>
  </si>
  <si>
    <t>TR-1/11 45-83-M00011_ÖZSÜMER M012_83843013</t>
  </si>
  <si>
    <t>15.05.2022 07:26:39</t>
  </si>
  <si>
    <t>15.05.2022 08:48:17</t>
  </si>
  <si>
    <t>CANPAŞA KÖK 45-71-M00140_HatBaşıAyırıcı_53134681 M06_53134681</t>
  </si>
  <si>
    <t>15.05.2022 07:43:02</t>
  </si>
  <si>
    <t>15.05.2022 10:45:22</t>
  </si>
  <si>
    <t>YEŞİLYURT DM 45-73-M00476_SOBRAN M02_2086185</t>
  </si>
  <si>
    <t>15.05.2022 08:06:43</t>
  </si>
  <si>
    <t>15.05.2022 08:52:53</t>
  </si>
  <si>
    <t>ABDÜLHAMİT SEVİM ÖZEL 35-27-M00870Ö_DIREK TIPI TRAFO HUCRESI H01_2096184</t>
  </si>
  <si>
    <t>15.05.2022 08:13:31</t>
  </si>
  <si>
    <t>15.05.2022 09:15:19</t>
  </si>
  <si>
    <t>15.05.2022 08:15:00</t>
  </si>
  <si>
    <t>15.05.2022 10:12:40</t>
  </si>
  <si>
    <t>TR-830 KÖK 35-28-M00619_ M02_2328677</t>
  </si>
  <si>
    <t>15.05.2022 08:17:43</t>
  </si>
  <si>
    <t>15.05.2022 09:27:54</t>
  </si>
  <si>
    <t>FAHRİ AKYÜZ SULAMA GRUBU TR 35-27-M00524_914626535_914626535</t>
  </si>
  <si>
    <t>15.05.2022 08:21:49</t>
  </si>
  <si>
    <t>15.05.2022 12:03:13</t>
  </si>
  <si>
    <t>15.05.2022 07:59:26</t>
  </si>
  <si>
    <t>15.05.2022 09:17:44</t>
  </si>
  <si>
    <t>TR-39 35-17-M00039_7196005_56393512_56393512</t>
  </si>
  <si>
    <t>15.05.2022 08:33:10</t>
  </si>
  <si>
    <t>15.05.2022 12:46:51</t>
  </si>
  <si>
    <t>ÖZPINAR TR-3 45-79-M00546_945563255_945563255</t>
  </si>
  <si>
    <t>15.05.2022 08:52:42</t>
  </si>
  <si>
    <t>15.05.2022 14:06:23</t>
  </si>
  <si>
    <t>MURADİYE DM-5/8 KÖK 45-71-M00828_DM-5/11 M08_72087092</t>
  </si>
  <si>
    <t>15.05.2022 09:00:16</t>
  </si>
  <si>
    <t>15.05.2022 13:07:01</t>
  </si>
  <si>
    <t>15.05.2022 09:01:04</t>
  </si>
  <si>
    <t>15.05.2022 17:16:07</t>
  </si>
  <si>
    <t>YENİKÖY TR-2 45-73-M00250_945668493_945668493</t>
  </si>
  <si>
    <t>15.05.2022 08:47:54</t>
  </si>
  <si>
    <t>15.05.2022 10:10:13</t>
  </si>
  <si>
    <t>TR-2/43 45-72-L00043_TR-2/45 L02_61324957</t>
  </si>
  <si>
    <t>15.05.2022 09:18:56</t>
  </si>
  <si>
    <t>15.05.2022 17:51:00</t>
  </si>
  <si>
    <t>SALİHLERALTI MİGROS TR 35-30-M00669_YAĞMUR M02_2306787</t>
  </si>
  <si>
    <t>15.05.2022 08:54:41</t>
  </si>
  <si>
    <t>15.05.2022 09:50:40</t>
  </si>
  <si>
    <t>DM-6 35-28-M00961_DM-6/5 M011_83509889</t>
  </si>
  <si>
    <t>15.05.2022 09:09:27</t>
  </si>
  <si>
    <t>15.05.2022 13:20:45</t>
  </si>
  <si>
    <t>M-669 KÖK 35-17-M00669_YENİ KARAKÖY M05_72390611</t>
  </si>
  <si>
    <t>15.05.2022 09:00:46</t>
  </si>
  <si>
    <t>15.05.2022 09:50:24</t>
  </si>
  <si>
    <t>SARIKAYA KÖK 35-31-L00284_ALTINOLUK TR-2 L05_2337274</t>
  </si>
  <si>
    <t>15.05.2022 09:11:36</t>
  </si>
  <si>
    <t>15.05.2022 17:29:12</t>
  </si>
  <si>
    <t>AKÇAPINAR KÖK 45-83-L00131_HatBaşıAyırıcı_53136699 L06_53136699</t>
  </si>
  <si>
    <t>15.05.2022 09:11:00</t>
  </si>
  <si>
    <t>15.05.2022 17:11:16</t>
  </si>
  <si>
    <t>AŞAĞIÇOBANİSA KÖK 45-71-M00096_HACIHALİLLER DM M08_2075961</t>
  </si>
  <si>
    <t>15.05.2022 09:11:45</t>
  </si>
  <si>
    <t>15.05.2022 17:14:14</t>
  </si>
  <si>
    <t>M-891 35-02-M00891_M-431 M01_2034650</t>
  </si>
  <si>
    <t>15.05.2022 09:12:19</t>
  </si>
  <si>
    <t>15.05.2022 13:37:25</t>
  </si>
  <si>
    <t>TR-27 35-16-L00027_953343044_953343044</t>
  </si>
  <si>
    <t>15.05.2022 09:02:18</t>
  </si>
  <si>
    <t>15.05.2022 14:01:45</t>
  </si>
  <si>
    <t>K-1506 35-03-K01506_910334548_910334548</t>
  </si>
  <si>
    <t>15.05.2022 09:19:44</t>
  </si>
  <si>
    <t>15.05.2022 11:30:12</t>
  </si>
  <si>
    <t>15.05.2022 09:25:04</t>
  </si>
  <si>
    <t>15.05.2022 17:07:21</t>
  </si>
  <si>
    <t>15.05.2022 09:27:32</t>
  </si>
  <si>
    <t>15.05.2022 11:58:04</t>
  </si>
  <si>
    <t>YUKARIBEY DM (TR-3) 35-16-M00866_ÇAMAVLU M05_79464826</t>
  </si>
  <si>
    <t>15.05.2022 09:31:56</t>
  </si>
  <si>
    <t>15.05.2022 17:43:33</t>
  </si>
  <si>
    <t>NEBİ ÖZDEN SLM GRB TR 35-27-M00706_966515669_966515669</t>
  </si>
  <si>
    <t>15.05.2022 09:34:30</t>
  </si>
  <si>
    <t>15.05.2022 15:45:16</t>
  </si>
  <si>
    <t>MENEMEN TR-14 35-28-L00014_MENEMEN TR-17/MENEMEN TR-24 L05_66717168</t>
  </si>
  <si>
    <t>15.05.2022 09:42:16</t>
  </si>
  <si>
    <t>15.05.2022 09:56:00</t>
  </si>
  <si>
    <t>TİRE İM-DM-1 35-29-A00001_DM-2 M06_2059510</t>
  </si>
  <si>
    <t>15.05.2022 09:07:46</t>
  </si>
  <si>
    <t>15.05.2022 18:03:49</t>
  </si>
  <si>
    <t>TİRE İM-DM-1 35-29-A00001_DM-1/51 M17_2059042</t>
  </si>
  <si>
    <t>15.05.2022 09:07:29</t>
  </si>
  <si>
    <t>15.05.2022 17:52:42</t>
  </si>
  <si>
    <t>TİRE İM-DM-1 35-29-A00001_DM-3 (DM-2 KESİKBAŞ) M13_2059050</t>
  </si>
  <si>
    <t>15.05.2022 09:07:19</t>
  </si>
  <si>
    <t>15.05.2022 17:34:00</t>
  </si>
  <si>
    <t>M-2732 35-08-M02732_DAĞITIM TRAFOSU M01_78087363</t>
  </si>
  <si>
    <t>15.05.2022 09:57:42</t>
  </si>
  <si>
    <t>15.05.2022 17:01:25</t>
  </si>
  <si>
    <t>15.05.2022 09:32:59</t>
  </si>
  <si>
    <t>15.05.2022 15:57:30</t>
  </si>
  <si>
    <t>K-1603 35-01-K01603_911278536_911278536</t>
  </si>
  <si>
    <t>15.05.2022 09:14:19</t>
  </si>
  <si>
    <t>15.05.2022 10:30:37</t>
  </si>
  <si>
    <t>GÖKÇEAHMET-YİĞİTALİ TARIMSAL SULAMA 45-72-L00145_45-72-L00145_2374351</t>
  </si>
  <si>
    <t>15.05.2022 09:49:12</t>
  </si>
  <si>
    <t>15.05.2022 13:27:52</t>
  </si>
  <si>
    <t>GÖKEYÜP TR-3 45-78-M00816_49203150_56387732_56387732</t>
  </si>
  <si>
    <t>15.05.2022 10:07:28</t>
  </si>
  <si>
    <t>15.05.2022 13:46:44</t>
  </si>
  <si>
    <t>15.05.2022 12:02:24</t>
  </si>
  <si>
    <t>15.05.2022 10:10:31</t>
  </si>
  <si>
    <t>15.05.2022 12:04:14</t>
  </si>
  <si>
    <t>AŞAĞIÇOBANİSA TR-12 45-71-M00097_45-71-M00097_60972150</t>
  </si>
  <si>
    <t>15.05.2022 10:08:00</t>
  </si>
  <si>
    <t>15.05.2022 17:15:39</t>
  </si>
  <si>
    <t>L-245 35-18-L00245_950445885_950445885</t>
  </si>
  <si>
    <t>15.05.2022 10:01:44</t>
  </si>
  <si>
    <t>15.05.2022 11:56:27</t>
  </si>
  <si>
    <t>ERGENEKON TR-3 45-83-L00140__73215841_73215841</t>
  </si>
  <si>
    <t>15.05.2022 10:10:57</t>
  </si>
  <si>
    <t>15.05.2022 10:54:27</t>
  </si>
  <si>
    <t>AYASKENT DM-1 35-16-M00009_AYASKENT DM-2 M10_82964605</t>
  </si>
  <si>
    <t>15.05.2022 10:24:50</t>
  </si>
  <si>
    <t>15.05.2022 10:25:36</t>
  </si>
  <si>
    <t>TR-40 35-22-M00040_B_56355185_56355185</t>
  </si>
  <si>
    <t>15.05.2022 10:22:24</t>
  </si>
  <si>
    <t>15.05.2022 11:37:37</t>
  </si>
  <si>
    <t>TEKKEDERE DM 35-16-M00137_ZEYTİNDAĞ İÇME SUYU-DÖNMEZ ÇIRÇIR M04_2306337</t>
  </si>
  <si>
    <t>15.05.2022 10:15:42</t>
  </si>
  <si>
    <t>15.05.2022 11:33:32</t>
  </si>
  <si>
    <t>TEKKE EYÜP YAVUZ GRB. TR-6 35-15-L00128_D_56368303_56368303</t>
  </si>
  <si>
    <t>15.05.2022 10:27:36</t>
  </si>
  <si>
    <t>15.05.2022 12:11:47</t>
  </si>
  <si>
    <t>K-738 35-03-K00738_954986884_954986884</t>
  </si>
  <si>
    <t>15.05.2022 10:29:10</t>
  </si>
  <si>
    <t>15.05.2022 18:36:06</t>
  </si>
  <si>
    <t>M-657 35-17-M00657_HatBaşıAyırıcı_72823570 M03_72823570</t>
  </si>
  <si>
    <t>15.05.2022 10:24:00</t>
  </si>
  <si>
    <t>15.05.2022 11:06:05</t>
  </si>
  <si>
    <t>M-1231 35-01-M01231_911624818_911624818</t>
  </si>
  <si>
    <t>15.05.2022 10:22:21</t>
  </si>
  <si>
    <t>15.05.2022 11:30:29</t>
  </si>
  <si>
    <t>15.05.2022 10:21:04</t>
  </si>
  <si>
    <t>15.05.2022 11:40:49</t>
  </si>
  <si>
    <t>TR-1/70 45-72-M00070_956505438_956505438</t>
  </si>
  <si>
    <t>15.05.2022 10:47:24</t>
  </si>
  <si>
    <t>15.05.2022 11:29:02</t>
  </si>
  <si>
    <t>15.05.2022 10:47:13</t>
  </si>
  <si>
    <t>15.05.2022 11:47:44</t>
  </si>
  <si>
    <t>15.05.2022 10:50:06</t>
  </si>
  <si>
    <t>15.05.2022 12:21:52</t>
  </si>
  <si>
    <t>KEMALİYE TR-5 45-73-M00153_967107369_967107369</t>
  </si>
  <si>
    <t>15.05.2022 10:50:21</t>
  </si>
  <si>
    <t>15.05.2022 12:56:22</t>
  </si>
  <si>
    <t>15.05.2022 11:07:02</t>
  </si>
  <si>
    <t>15.05.2022 11:50:19</t>
  </si>
  <si>
    <t>ARDIÇ MAHALLESİ TR-17 35-21-L00128_B_56373619_56373619</t>
  </si>
  <si>
    <t>15.05.2022 11:19:57</t>
  </si>
  <si>
    <t>15.05.2022 14:24:53</t>
  </si>
  <si>
    <t>K-1408 35-01-K01408_911653649_911653649</t>
  </si>
  <si>
    <t>15.05.2022 11:13:53</t>
  </si>
  <si>
    <t>15.05.2022 14:15:18</t>
  </si>
  <si>
    <t>L-250 35-18-L00250_E e1b_5945942</t>
  </si>
  <si>
    <t>15.05.2022 10:47:58</t>
  </si>
  <si>
    <t>15.05.2022 16:06:33</t>
  </si>
  <si>
    <t>DM-4/18 35-26-M00803_35-26-M00803_65909385</t>
  </si>
  <si>
    <t>15.05.2022 10:35:00</t>
  </si>
  <si>
    <t>15.05.2022 13:24:00</t>
  </si>
  <si>
    <t>ULUCAK DM-2 35-27-M00331_ULUCAK DM-2/8 M07_72170772</t>
  </si>
  <si>
    <t>15.05.2022 11:38:32</t>
  </si>
  <si>
    <t>15.05.2022 12:51:25</t>
  </si>
  <si>
    <t>K-1408 35-01-K01408_A_56377894_56377894</t>
  </si>
  <si>
    <t>15.05.2022 11:29:27</t>
  </si>
  <si>
    <t>15.05.2022 12:26:10</t>
  </si>
  <si>
    <t>SALİHLİ İM 45-78-A00001_ŞEHİR-7 L03_48928862</t>
  </si>
  <si>
    <t>15.05.2022 11:27:16</t>
  </si>
  <si>
    <t>15.05.2022 12:00:32</t>
  </si>
  <si>
    <t>POLYAK TR-2 35-30-L00133_955310463_955310463</t>
  </si>
  <si>
    <t>15.05.2022 11:28:25</t>
  </si>
  <si>
    <t>15.05.2022 12:41:37</t>
  </si>
  <si>
    <t>KABAKUM KÖK-9 35-30-L00126_DİKİLİ İM 15,8 (KABAKUM FİDERİ ) L01_72067080</t>
  </si>
  <si>
    <t>15.05.2022 11:42:16</t>
  </si>
  <si>
    <t>15.05.2022 12:00:18</t>
  </si>
  <si>
    <t>M-461 35-03-M00461_35-03-M00461_2354951</t>
  </si>
  <si>
    <t>15.05.2022 11:36:08</t>
  </si>
  <si>
    <t>15.05.2022 15:02:15</t>
  </si>
  <si>
    <t>SELENDİ TR-12 45-81-M00012_945625435_945625435</t>
  </si>
  <si>
    <t>15.05.2022 11:39:31</t>
  </si>
  <si>
    <t>15.05.2022 14:39:35</t>
  </si>
  <si>
    <t>15.05.2022 11:51:16</t>
  </si>
  <si>
    <t>15.05.2022 19:35:25</t>
  </si>
  <si>
    <t>TR-77 45-78-L00077_49381692_65513764_65513764</t>
  </si>
  <si>
    <t>15.05.2022 11:34:36</t>
  </si>
  <si>
    <t>15.05.2022 12:15:18</t>
  </si>
  <si>
    <t>TR-50 35-22-M00050_DEREKÖY M03_72137481</t>
  </si>
  <si>
    <t>15.05.2022 12:11:16</t>
  </si>
  <si>
    <t>15.05.2022 12:25:48</t>
  </si>
  <si>
    <t>ÖZBEY İM 35-26-A00005_ÖZBEY YENİKÖY L02_2064118</t>
  </si>
  <si>
    <t>15.05.2022 12:27:00</t>
  </si>
  <si>
    <t>15.05.2022 12:31:12</t>
  </si>
  <si>
    <t>K-4033 35-01-K04033_911718196_911718196</t>
  </si>
  <si>
    <t>15.05.2022 12:20:49</t>
  </si>
  <si>
    <t>15.05.2022 13:21:47</t>
  </si>
  <si>
    <t>SARIGÖL DM 45-79-M00069_HatBaşıAyırıcı_53134299 M17_53134299</t>
  </si>
  <si>
    <t>15.05.2022 12:25:13</t>
  </si>
  <si>
    <t>15.05.2022 17:56:32</t>
  </si>
  <si>
    <t>ÇİLE DM 35-22-M00086_ÇAKALTEPE M04_50064042</t>
  </si>
  <si>
    <t>15.05.2022 12:37:03</t>
  </si>
  <si>
    <t>15.05.2022 12:49:47</t>
  </si>
  <si>
    <t>ARMUTLU DM-2/TR-34 35-27-L00347_913567054_913567054</t>
  </si>
  <si>
    <t>15.05.2022 12:38:39</t>
  </si>
  <si>
    <t>15.05.2022 15:51:35</t>
  </si>
  <si>
    <t>15.05.2022 12:46:18</t>
  </si>
  <si>
    <t>15.05.2022 12:53:00</t>
  </si>
  <si>
    <t>M-10 35-02-M00010_M-1344 M03_2333592</t>
  </si>
  <si>
    <t>15.05.2022 12:56:07</t>
  </si>
  <si>
    <t>15.05.2022 13:49:52</t>
  </si>
  <si>
    <t>DM-2 35-28-M00700_DM-6 M04_83506970</t>
  </si>
  <si>
    <t>15.05.2022 12:58:21</t>
  </si>
  <si>
    <t>15.05.2022 13:41:32</t>
  </si>
  <si>
    <t>ÇANAKÇI KÖK 45-79-M00194_HatBaşıAyırıcı_64251015 M01_64251015</t>
  </si>
  <si>
    <t>15.05.2022 12:46:46</t>
  </si>
  <si>
    <t>15.05.2022 15:04:38</t>
  </si>
  <si>
    <t>L-128/1 35-18-L00603_95000453192_95000453192</t>
  </si>
  <si>
    <t>15.05.2022 13:05:01</t>
  </si>
  <si>
    <t>15.05.2022 16:02:37</t>
  </si>
  <si>
    <t>YAHŞELLİ TR-6 35-28-M00500_953396031_953396031</t>
  </si>
  <si>
    <t>15.05.2022 12:55:11</t>
  </si>
  <si>
    <t>15.05.2022 15:49:47</t>
  </si>
  <si>
    <t>M-1838 35-02-M01838_M-1061 M01_85065088</t>
  </si>
  <si>
    <t>15.05.2022 12:57:12</t>
  </si>
  <si>
    <t>15.05.2022 13:39:26</t>
  </si>
  <si>
    <t>15.05.2022 13:09:32</t>
  </si>
  <si>
    <t>15.05.2022 14:11:44</t>
  </si>
  <si>
    <t>M-2404 35-04-M02404_99628185_99628185</t>
  </si>
  <si>
    <t>15.05.2022 13:02:28</t>
  </si>
  <si>
    <t>15.05.2022 16:13:49</t>
  </si>
  <si>
    <t>TİRE İM-DM-1 35-29-A00001_DM1/24 M05_2059512</t>
  </si>
  <si>
    <t>15.05.2022 10:46:00</t>
  </si>
  <si>
    <t>15.05.2022 17:50:06</t>
  </si>
  <si>
    <t>YENİKENT SULAMA TR-4 35-16-M00301_953354548_953354548</t>
  </si>
  <si>
    <t>15.05.2022 12:53:02</t>
  </si>
  <si>
    <t>15.05.2022 19:18:45</t>
  </si>
  <si>
    <t>15.05.2022 13:22:06</t>
  </si>
  <si>
    <t>15.05.2022 14:05:48</t>
  </si>
  <si>
    <t>15.05.2022 13:31:52</t>
  </si>
  <si>
    <t>15.05.2022 19:20:28</t>
  </si>
  <si>
    <t>FOÇA TR-28 35-23-L00028_42134504_56398219_56398219</t>
  </si>
  <si>
    <t>15.05.2022 13:31:50</t>
  </si>
  <si>
    <t>15.05.2022 14:18:04</t>
  </si>
  <si>
    <t>TR-48 45-77-L00048_TR-47 L02_72207916</t>
  </si>
  <si>
    <t>15.05.2022 13:56:36</t>
  </si>
  <si>
    <t>15.05.2022 16:31:52</t>
  </si>
  <si>
    <t>BOZDAĞ TR-8 35-15-L00287_A_56372997_56372997</t>
  </si>
  <si>
    <t>15.05.2022 13:54:59</t>
  </si>
  <si>
    <t>15.05.2022 14:28:13</t>
  </si>
  <si>
    <t>ÇAKALDOĞAN DEĞİRMENDERE TR 45-78-M00736_953279762_953279762</t>
  </si>
  <si>
    <t>15.05.2022 13:45:16</t>
  </si>
  <si>
    <t>15.05.2022 15:23:56</t>
  </si>
  <si>
    <t>15.05.2022 13:40:46</t>
  </si>
  <si>
    <t>15.05.2022 17:49:17</t>
  </si>
  <si>
    <t>GÖRDES TR-1 45-75-M00001_GÖRDES TR-2 M03_61374427</t>
  </si>
  <si>
    <t>15.05.2022 14:04:26</t>
  </si>
  <si>
    <t>15.05.2022 14:13:43</t>
  </si>
  <si>
    <t>ŞEYHDAVUTLAR TR-4 KEMİKLİ 45-79-M00121_A_56387154_56387154</t>
  </si>
  <si>
    <t>15.05.2022 13:53:12</t>
  </si>
  <si>
    <t>15.05.2022 20:41:38</t>
  </si>
  <si>
    <t>YOLÜSTÜ TR-10 35-15-M00267_950407309_950407309</t>
  </si>
  <si>
    <t>15.05.2022 14:08:26</t>
  </si>
  <si>
    <t>15.05.2022 15:49:42</t>
  </si>
  <si>
    <t>KAVAKLIDERE TR-13 45-73-M01030_945661369_945661369</t>
  </si>
  <si>
    <t>15.05.2022 14:02:26</t>
  </si>
  <si>
    <t>15.05.2022 15:30:27</t>
  </si>
  <si>
    <t>15.05.2022 14:16:15</t>
  </si>
  <si>
    <t>15.05.2022 16:18:47</t>
  </si>
  <si>
    <t>MENEMEN İM 35-28-A00001_HatBaşıAyırıcı_53133531 M17_53133531</t>
  </si>
  <si>
    <t>15.05.2022 14:04:12</t>
  </si>
  <si>
    <t>15.05.2022 15:31:07</t>
  </si>
  <si>
    <t>M-143 PORTAŞ 35-02-M00143Ö_DIREK TIPI TRAFO HUCRESI H01_2062364</t>
  </si>
  <si>
    <t>15.05.2022 14:25:24</t>
  </si>
  <si>
    <t>15.05.2022 18:16:16</t>
  </si>
  <si>
    <t>TEKKE TR-3 35-15-L00125_C_56369301_56369301</t>
  </si>
  <si>
    <t>15.05.2022 14:29:36</t>
  </si>
  <si>
    <t>15.05.2022 15:44:07</t>
  </si>
  <si>
    <t>M-2441 35-04-M02441_966464477_966464477</t>
  </si>
  <si>
    <t>15.05.2022 14:25:56</t>
  </si>
  <si>
    <t>15.05.2022 17:00:52</t>
  </si>
  <si>
    <t>M-3037 35-09-M03037_913215065_913215065</t>
  </si>
  <si>
    <t>15.05.2022 14:26:39</t>
  </si>
  <si>
    <t>15.05.2022 15:46:04</t>
  </si>
  <si>
    <t>_955325267_955325267</t>
  </si>
  <si>
    <t>15.05.2022 14:34:35</t>
  </si>
  <si>
    <t>15.05.2022 18:16:59</t>
  </si>
  <si>
    <t>ÇEŞNELİ TR-439 TARIMSAL SULAMA 45-73-M00945_45-73-M00945_2354935</t>
  </si>
  <si>
    <t>15.05.2022 14:29:21</t>
  </si>
  <si>
    <t>15.05.2022 16:17:51</t>
  </si>
  <si>
    <t>İLYASLAR TR-2 45-76-M00096_955246533_955246533</t>
  </si>
  <si>
    <t>15.05.2022 14:37:31</t>
  </si>
  <si>
    <t>15.05.2022 16:05:02</t>
  </si>
  <si>
    <t>DAĞYENİKÖY TR-1 45-83-L00272_B_56399119_56399119</t>
  </si>
  <si>
    <t>15.05.2022 14:46:43</t>
  </si>
  <si>
    <t>15.05.2022 15:36:17</t>
  </si>
  <si>
    <t>KUŞÇULAR TR-12 35-19-M00266_DIREK TIPI TRAFO HUCRESI H01_2061239</t>
  </si>
  <si>
    <t>15.05.2022 14:54:04</t>
  </si>
  <si>
    <t>15.05.2022 15:34:31</t>
  </si>
  <si>
    <t>YUKARIKEMER TR-1 45-78-M00621_49211615_56391281_56391281</t>
  </si>
  <si>
    <t>15.05.2022 14:48:00</t>
  </si>
  <si>
    <t>15.05.2022 18:37:12</t>
  </si>
  <si>
    <t>L-281 35-18-L00281_950458762_950458762</t>
  </si>
  <si>
    <t>15.05.2022 15:03:04</t>
  </si>
  <si>
    <t>15.05.2022 17:36:23</t>
  </si>
  <si>
    <t>İSMET DAĞLI SULAMA GRUBU TR 35-27-M00259_DIREK TIPI TRAFO HUCRESI H01_2052644</t>
  </si>
  <si>
    <t>15.05.2022 15:08:58</t>
  </si>
  <si>
    <t>15.05.2022 17:56:30</t>
  </si>
  <si>
    <t>YAHŞELLİ TR-6 35-28-M00500_35-28-M00500_2377261</t>
  </si>
  <si>
    <t>15.05.2022 15:07:26</t>
  </si>
  <si>
    <t>15.05.2022 17:12:34</t>
  </si>
  <si>
    <t>YENİPAZAR TR-4 45-78-M00688_49289433_56390063_56390063</t>
  </si>
  <si>
    <t>15.05.2022 15:40:40</t>
  </si>
  <si>
    <t>15.05.2022 17:26:29</t>
  </si>
  <si>
    <t>TİRE İM-DM-1 35-29-A00001_BOYNUYOĞUN L04_2059646</t>
  </si>
  <si>
    <t>15.05.2022 16:06:30</t>
  </si>
  <si>
    <t>15.05.2022 17:38:03</t>
  </si>
  <si>
    <t>DM-2/TR-20 35-22-M00853_TR-51 (ALTINTEPE) M01_66057503</t>
  </si>
  <si>
    <t>15.05.2022 16:10:26</t>
  </si>
  <si>
    <t>15.05.2022 16:30:21</t>
  </si>
  <si>
    <t>ORTA MAHALLE  M-6 35-25-M00119_D_56373683_56373683</t>
  </si>
  <si>
    <t>15.05.2022 16:19:56</t>
  </si>
  <si>
    <t>15.05.2022 17:13:59</t>
  </si>
  <si>
    <t>TR-3 35-13-L00003__72538713_72538713</t>
  </si>
  <si>
    <t>15.05.2022 16:15:02</t>
  </si>
  <si>
    <t>15.05.2022 17:25:40</t>
  </si>
  <si>
    <t>ULUKENT DM-4/10 35-28-M00032_953369277_953369277</t>
  </si>
  <si>
    <t>15.05.2022 16:37:22</t>
  </si>
  <si>
    <t>15.05.2022 17:43:13</t>
  </si>
  <si>
    <t>15.05.2022 16:39:28</t>
  </si>
  <si>
    <t>15.05.2022 16:43:21</t>
  </si>
  <si>
    <t>ARMUTLU TOPRAK SLM TR 35-27-M00561_35-27-M00561_2365174</t>
  </si>
  <si>
    <t>15.05.2022 16:38:48</t>
  </si>
  <si>
    <t>15.05.2022 20:16:03</t>
  </si>
  <si>
    <t>TR-21 45-77-L00021_945486741_945486741</t>
  </si>
  <si>
    <t>15.05.2022 16:40:31</t>
  </si>
  <si>
    <t>15.05.2022 18:52:14</t>
  </si>
  <si>
    <t>KAMBERLER TR-1 35-20-M00058_98901662_98901662</t>
  </si>
  <si>
    <t>15.05.2022 16:43:08</t>
  </si>
  <si>
    <t>15.05.2022 19:40:07</t>
  </si>
  <si>
    <t>TR-134 35-15-M00134_950373876_950373876</t>
  </si>
  <si>
    <t>15.05.2022 16:50:45</t>
  </si>
  <si>
    <t>15.05.2022 18:27:51</t>
  </si>
  <si>
    <t>TR-15 45-77-L00015_DIREK TIPI TRAFO HUCRESI H01_2051389</t>
  </si>
  <si>
    <t>15.05.2022 17:18:55</t>
  </si>
  <si>
    <t>15.05.2022 17:48:12</t>
  </si>
  <si>
    <t>ESKİ TEPEKÖY TR-1 45-75-M00251_DIREK TIPI TRAFO HUCRESI H01_2088401</t>
  </si>
  <si>
    <t>15.05.2022 17:02:32</t>
  </si>
  <si>
    <t>15.05.2022 18:07:51</t>
  </si>
  <si>
    <t>HALİLBEYLİ DM 35-27-M00620_KARMEZ-1 M04_2306343</t>
  </si>
  <si>
    <t>15.05.2022 17:17:01</t>
  </si>
  <si>
    <t>15.05.2022 18:29:50</t>
  </si>
  <si>
    <t>15.05.2022 17:09:41</t>
  </si>
  <si>
    <t>15.05.2022 18:51:19</t>
  </si>
  <si>
    <t>ALAŞEHİR TR-72 45-73-M00072_45-73-M00072_2372255</t>
  </si>
  <si>
    <t>15.05.2022 17:05:37</t>
  </si>
  <si>
    <t>15.05.2022 17:27:49</t>
  </si>
  <si>
    <t>CERİTLER TR-1 35-31-L00117_956588810_956588810</t>
  </si>
  <si>
    <t>15.05.2022 17:11:51</t>
  </si>
  <si>
    <t>15.05.2022 20:47:33</t>
  </si>
  <si>
    <t>15.05.2022 17:19:19</t>
  </si>
  <si>
    <t>15.05.2022 17:20:00</t>
  </si>
  <si>
    <t>15.05.2022 17:13:54</t>
  </si>
  <si>
    <t>15.05.2022 18:29:14</t>
  </si>
  <si>
    <t>POYRAZDAMLARI TR-11 45-78-M00576_KEMERDAMLARI YUKARIKEMER M05_2328103</t>
  </si>
  <si>
    <t>15.05.2022 18:17:00</t>
  </si>
  <si>
    <t>15.05.2022 18:25:15</t>
  </si>
  <si>
    <t>KURUCUOVA TR-8 35-15-L00249_B_56361727_56361727</t>
  </si>
  <si>
    <t>15.05.2022 17:31:02</t>
  </si>
  <si>
    <t>15.05.2022 19:27:06</t>
  </si>
  <si>
    <t>ÇİLE TR-5 35-22-M00247_B_56370616_56370616</t>
  </si>
  <si>
    <t>15.05.2022 17:31:45</t>
  </si>
  <si>
    <t>15.05.2022 19:00:53</t>
  </si>
  <si>
    <t>AFŞAR TR-4 45-79-M00335_C_56386817_56386817</t>
  </si>
  <si>
    <t>15.05.2022 17:30:36</t>
  </si>
  <si>
    <t>15.05.2022 18:39:26</t>
  </si>
  <si>
    <t>M-13 35-02-M00013_M-320 M07_2064788</t>
  </si>
  <si>
    <t>15.05.2022 17:41:28</t>
  </si>
  <si>
    <t>15.05.2022 18:01:52</t>
  </si>
  <si>
    <t>FOÇA TR-4 35-23-L00004_950423153_950423153</t>
  </si>
  <si>
    <t>15.05.2022 17:47:42</t>
  </si>
  <si>
    <t>15.05.2022 19:13:53</t>
  </si>
  <si>
    <t>DM-1/73 35-29-M00073_35-29-M00073_2357801</t>
  </si>
  <si>
    <t>15.05.2022 17:52:20</t>
  </si>
  <si>
    <t>15.05.2022 18:31:48</t>
  </si>
  <si>
    <t>NEVZAT KARAKAŞ SULAMA GRUBU 35-29-M00152_950345485_950345485</t>
  </si>
  <si>
    <t>15.05.2022 17:57:24</t>
  </si>
  <si>
    <t>15.05.2022 18:57:49</t>
  </si>
  <si>
    <t>TOSUNLAR HACIİSA TR-2 35-32-L00039_48687328_56367935_56367935</t>
  </si>
  <si>
    <t>15.05.2022 18:03:48</t>
  </si>
  <si>
    <t>15.05.2022 19:25:30</t>
  </si>
  <si>
    <t>TEPEBOZ TR-3 35-21-L00062__72410941_72410941</t>
  </si>
  <si>
    <t>15.05.2022 18:09:05</t>
  </si>
  <si>
    <t>15.05.2022 20:22:54</t>
  </si>
  <si>
    <t>ORTA MAHALLE  M-6 35-25-M00119_C_56374376_56374376</t>
  </si>
  <si>
    <t>15.05.2022 18:05:40</t>
  </si>
  <si>
    <t>15.05.2022 19:28:22</t>
  </si>
  <si>
    <t>K-1321 35-09-K01321_97862924_97862924</t>
  </si>
  <si>
    <t>15.05.2022 18:10:44</t>
  </si>
  <si>
    <t>15.05.2022 18:57:47</t>
  </si>
  <si>
    <t>BELEDİYE EMEKÇİLERİ SİTESİ TR 35-19-M00138__65510093_65510093</t>
  </si>
  <si>
    <t>15.05.2022 18:05:32</t>
  </si>
  <si>
    <t>15.05.2022 19:13:11</t>
  </si>
  <si>
    <t>K-2312 35-03-K02312_910698294_910698294</t>
  </si>
  <si>
    <t>15.05.2022 18:11:22</t>
  </si>
  <si>
    <t>15.05.2022 20:17:39</t>
  </si>
  <si>
    <t>KAYALIOĞLU TR-1 45-72-L00071_953131144_953131144</t>
  </si>
  <si>
    <t>15.05.2022 18:03:06</t>
  </si>
  <si>
    <t>15.05.2022 21:41:31</t>
  </si>
  <si>
    <t>TİLKİKÖY TR-1 45-71-M01271_C_56387822_56387822</t>
  </si>
  <si>
    <t>15.05.2022 18:15:57</t>
  </si>
  <si>
    <t>15.05.2022 19:58:26</t>
  </si>
  <si>
    <t>ALİBEYLİ TR-2 45-80-M00065_ALİBEYLİ TR-5 M01_72191464</t>
  </si>
  <si>
    <t>15.05.2022 18:16:55</t>
  </si>
  <si>
    <t>15.05.2022 19:24:32</t>
  </si>
  <si>
    <t>TR-2/48 45-72-L00048_TR-2/45 GİRİŞ L05_66585956</t>
  </si>
  <si>
    <t>15.05.2022 18:14:48</t>
  </si>
  <si>
    <t>15.05.2022 19:31:13</t>
  </si>
  <si>
    <t>MEHMET ÇUKUR SULAMA GRUBU 35-29-M00354_A_56360987_56360987</t>
  </si>
  <si>
    <t>15.05.2022 18:20:08</t>
  </si>
  <si>
    <t>15.05.2022 20:05:06</t>
  </si>
  <si>
    <t>SEYREK TR-7 KÖK 35-28-M00379_95001306906_95001306906</t>
  </si>
  <si>
    <t>15.05.2022 18:24:34</t>
  </si>
  <si>
    <t>15.05.2022 19:39:48</t>
  </si>
  <si>
    <t>L-143 35-18-L00143_10463945_56369876_56369876</t>
  </si>
  <si>
    <t>15.05.2022 18:26:38</t>
  </si>
  <si>
    <t>15.05.2022 20:48:24</t>
  </si>
  <si>
    <t>İĞDECİK TR-3 45-71-M00080_953203991_953203991</t>
  </si>
  <si>
    <t>15.05.2022 18:31:02</t>
  </si>
  <si>
    <t>15.05.2022 22:57:41</t>
  </si>
  <si>
    <t>HAMZABEYLİ TR-4 45-71-M01774_953189274_953189274</t>
  </si>
  <si>
    <t>15.05.2022 18:37:37</t>
  </si>
  <si>
    <t>15.05.2022 21:05:53</t>
  </si>
  <si>
    <t>DM-05/02 45-71-M00048_HatBaşıAyırıcı_53139084 M03_53139084</t>
  </si>
  <si>
    <t>15.05.2022 18:40:45</t>
  </si>
  <si>
    <t>15.05.2022 19:45:55</t>
  </si>
  <si>
    <t>ESKİOBA TR-1 35-29-L00144_950339039_950339039</t>
  </si>
  <si>
    <t>15.05.2022 18:43:59</t>
  </si>
  <si>
    <t>15.05.2022 20:39:36</t>
  </si>
  <si>
    <t>TR-106 ZEYTİNALANI 35-19-L00106_956669189_956669189</t>
  </si>
  <si>
    <t>15.05.2022 19:05:15</t>
  </si>
  <si>
    <t>15.05.2022 22:02:31</t>
  </si>
  <si>
    <t>M-2212 DOĞANCILAR TR-1 35-03-M02212_910987631_910987631</t>
  </si>
  <si>
    <t>15.05.2022 19:12:09</t>
  </si>
  <si>
    <t>15.05.2022 21:27:55</t>
  </si>
  <si>
    <t>YASEMİN DM 35-19-M00002_HatBaşıAyırıcı_53137267 M02_53137267</t>
  </si>
  <si>
    <t>15.05.2022 19:11:50</t>
  </si>
  <si>
    <t>15.05.2022 20:18:15</t>
  </si>
  <si>
    <t>DEREKÖY TR-46 35-22-M00652_967060916_967060916</t>
  </si>
  <si>
    <t>15.05.2022 19:11:17</t>
  </si>
  <si>
    <t>15.05.2022 22:42:09</t>
  </si>
  <si>
    <t>K-3185 35-04-K03185_99254511_99254511</t>
  </si>
  <si>
    <t>15.05.2022 19:19:38</t>
  </si>
  <si>
    <t>15.05.2022 20:07:51</t>
  </si>
  <si>
    <t>SÜLEYMANLI TR-11 45-72-L00331_956528415_956528415</t>
  </si>
  <si>
    <t>15.05.2022 19:29:16</t>
  </si>
  <si>
    <t>15.05.2022 20:44:40</t>
  </si>
  <si>
    <t>M-1174 35-04-M01174_99386942_99386942</t>
  </si>
  <si>
    <t>15.05.2022 19:32:03</t>
  </si>
  <si>
    <t>15.05.2022 20:49:43</t>
  </si>
  <si>
    <t>YALNIZCUMA TR 45-74-M00191_B_56352201_56352201</t>
  </si>
  <si>
    <t>15.05.2022 19:32:21</t>
  </si>
  <si>
    <t>15.05.2022 22:21:28</t>
  </si>
  <si>
    <t>TR-2/45 45-72-L00045_45-72-L00045_66517457</t>
  </si>
  <si>
    <t>15.05.2022 19:32:15</t>
  </si>
  <si>
    <t>15.05.2022 20:00:09</t>
  </si>
  <si>
    <t>15.05.2022 19:39:17</t>
  </si>
  <si>
    <t>15.05.2022 22:27:24</t>
  </si>
  <si>
    <t>SANCAKLI TR-2 35-22-M00158_955254691_955254691</t>
  </si>
  <si>
    <t>15.05.2022 19:40:31</t>
  </si>
  <si>
    <t>15.05.2022 20:42:10</t>
  </si>
  <si>
    <t>KAHRAMANLAR TR-1 45-79-M00218_A_56386778_56386778</t>
  </si>
  <si>
    <t>15.05.2022 19:46:08</t>
  </si>
  <si>
    <t>15.05.2022 23:02:34</t>
  </si>
  <si>
    <t>YENİFOÇA TR-18 35-23-M00018_950420074_950420074</t>
  </si>
  <si>
    <t>15.05.2022 19:48:15</t>
  </si>
  <si>
    <t>15.05.2022 21:05:58</t>
  </si>
  <si>
    <t>KILAVUZLAR KÖK 45-74-M00198_HatBaşıAyırıcı_53134364 M02_53134364</t>
  </si>
  <si>
    <t>15.05.2022 19:49:37</t>
  </si>
  <si>
    <t>15.05.2022 23:00:32</t>
  </si>
  <si>
    <t>HORZUM SAZDERE TR-1 45-73-M00266_A_56390471_56390471</t>
  </si>
  <si>
    <t>15.05.2022 19:53:26</t>
  </si>
  <si>
    <t>15.05.2022 21:40:18</t>
  </si>
  <si>
    <t>RAMAZAN HOCALAR TR-1 45-81-M00259_A_83939471_83939471</t>
  </si>
  <si>
    <t>15.05.2022 20:06:12</t>
  </si>
  <si>
    <t>15.05.2022 20:54:37</t>
  </si>
  <si>
    <t>ÇOBANLAR SUBATAN TR-2 35-15-L00357_B_56369348_56369348</t>
  </si>
  <si>
    <t>15.05.2022 20:09:48</t>
  </si>
  <si>
    <t>15.05.2022 22:25:00</t>
  </si>
  <si>
    <t>15.05.2022 20:10:21</t>
  </si>
  <si>
    <t>15.05.2022 20:40:33</t>
  </si>
  <si>
    <t>ŞEHİTLER TR-3 45-72-L00988_ H_79218073</t>
  </si>
  <si>
    <t>15.05.2022 20:14:48</t>
  </si>
  <si>
    <t>15.05.2022 21:51:47</t>
  </si>
  <si>
    <t>_950330532_950330532</t>
  </si>
  <si>
    <t>15.05.2022 20:12:08</t>
  </si>
  <si>
    <t>15.05.2022 20:46:53</t>
  </si>
  <si>
    <t>ALİBEYLİ TR-5 45-80-M00087_A_56394419_56394419</t>
  </si>
  <si>
    <t>15.05.2022 20:07:33</t>
  </si>
  <si>
    <t>15.05.2022 21:16:35</t>
  </si>
  <si>
    <t>ERGENEKON TR-2 45-83-L00139_C_56389231_56389231</t>
  </si>
  <si>
    <t>15.05.2022 20:11:50</t>
  </si>
  <si>
    <t>15.05.2022 21:38:35</t>
  </si>
  <si>
    <t>SUBAŞI TR-3 45-73-M00810_945645415_945645415</t>
  </si>
  <si>
    <t>15.05.2022 20:39:10</t>
  </si>
  <si>
    <t>15.05.2022 23:34:31</t>
  </si>
  <si>
    <t>ALAŞEHİR TR-72 45-73-M00072_945670260_945670260</t>
  </si>
  <si>
    <t>15.05.2022 20:43:24</t>
  </si>
  <si>
    <t>15.05.2022 21:36:41</t>
  </si>
  <si>
    <t>15.05.2022 20:37:43</t>
  </si>
  <si>
    <t>15.05.2022 23:41:35</t>
  </si>
  <si>
    <t>K-3231 35-02-K03231_95000557126_95000557126</t>
  </si>
  <si>
    <t>15.05.2022 20:56:01</t>
  </si>
  <si>
    <t>15.05.2022 22:28:23</t>
  </si>
  <si>
    <t>DM-14/11 45-71-M00561_953243390_953243390</t>
  </si>
  <si>
    <t>15.05.2022 21:22:37</t>
  </si>
  <si>
    <t>15.05.2022 23:57:09</t>
  </si>
  <si>
    <t>BADEMBÜKÜ TR-1 35-21-L00075_953368947_953368947</t>
  </si>
  <si>
    <t>15.05.2022 21:21:50</t>
  </si>
  <si>
    <t>15.05.2022 23:50:48</t>
  </si>
  <si>
    <t>L-281 35-18-L00281_950438638_950438638</t>
  </si>
  <si>
    <t>15.05.2022 21:22:25</t>
  </si>
  <si>
    <t>15.05.2022 23:38:12</t>
  </si>
  <si>
    <t>ÇAKALTEPE TR-4 35-22-M00791_942397161_942397161</t>
  </si>
  <si>
    <t>15.05.2022 22:38:20</t>
  </si>
  <si>
    <t>16.05.2022 00:01:16</t>
  </si>
  <si>
    <t>15.05.2022 22:56:12</t>
  </si>
  <si>
    <t>16.05.2022 00:57:47</t>
  </si>
  <si>
    <t>K-37 35-04-K00037_99014084_99014084</t>
  </si>
  <si>
    <t>15.05.2022 23:34:32</t>
  </si>
  <si>
    <t>16.05.2022 00:05:20</t>
  </si>
  <si>
    <t>K-1438 35-01-K01438_911025222_911025222</t>
  </si>
  <si>
    <t>16.05.2022 02:03:28</t>
  </si>
  <si>
    <t>16.05.2022 04:13:23</t>
  </si>
  <si>
    <t>ALAÇATI TM 35-18-A00005_KARABURUN-1 M19_2310585</t>
  </si>
  <si>
    <t>16.05.2022 03:38:37</t>
  </si>
  <si>
    <t>16.05.2022 03:56:50</t>
  </si>
  <si>
    <t>YAZIBAŞI DM-3 35-26-M00764_AYRANCILAR M03_2335684</t>
  </si>
  <si>
    <t>16.05.2022 05:36:42</t>
  </si>
  <si>
    <t>16.05.2022 06:21:17</t>
  </si>
  <si>
    <t>16.05.2022 06:06:46</t>
  </si>
  <si>
    <t>16.05.2022 06:36:40</t>
  </si>
  <si>
    <t>16.05.2022 06:18:27</t>
  </si>
  <si>
    <t>PAŞAKÖY TR-3 45-80-M00058_PAŞAKÖY KÖK M01_72199596</t>
  </si>
  <si>
    <t>16.05.2022 06:19:35</t>
  </si>
  <si>
    <t>16.05.2022 07:02:51</t>
  </si>
  <si>
    <t>KEMALPAŞA TM 35-27-A00002_KEMALPAŞA-1 M06_2306690</t>
  </si>
  <si>
    <t>16.05.2022 06:17:00</t>
  </si>
  <si>
    <t>16.05.2022 06:26:35</t>
  </si>
  <si>
    <t>ALÇUK TM 35-17-A00001_MENEMEN-2 M28_2307838</t>
  </si>
  <si>
    <t>16.05.2022 06:20:00</t>
  </si>
  <si>
    <t>16.05.2022 08:32:13</t>
  </si>
  <si>
    <t>ALÇUK TM 35-17-A00001_MENEMEN-1 M30_2307955</t>
  </si>
  <si>
    <t>16.05.2022 06:23:49</t>
  </si>
  <si>
    <t>16.05.2022 08:34:37</t>
  </si>
  <si>
    <t>MENEMEN DM-4 35-28-M00733_DM-3(MENEMEN İM) M04_2315264</t>
  </si>
  <si>
    <t>16.05.2022 06:29:25</t>
  </si>
  <si>
    <t>16.05.2022 08:19:24</t>
  </si>
  <si>
    <t>16.05.2022 06:55:41</t>
  </si>
  <si>
    <t>16.05.2022 06:59:22</t>
  </si>
  <si>
    <t>ÇINARDİBİ KÖK 35-20-M00069_DERNEKLİ-BALCILAR-OSMANLAR-BAYRAMLAR-KAMBERLER M04_66050706</t>
  </si>
  <si>
    <t>16.05.2022 06:55:34</t>
  </si>
  <si>
    <t>16.05.2022 13:09:03</t>
  </si>
  <si>
    <t>TEKELİ DM 35-22-M00088_HatBaşıAyırıcı_81451580 M10_81451580</t>
  </si>
  <si>
    <t>16.05.2022 07:09:31</t>
  </si>
  <si>
    <t>16.05.2022 08:51:50</t>
  </si>
  <si>
    <t>K-1438 35-01-K01438_C c3_5894769</t>
  </si>
  <si>
    <t>16.05.2022 07:03:32</t>
  </si>
  <si>
    <t>16.05.2022 14:51:28</t>
  </si>
  <si>
    <t>TR-40 35-22-M00040_35-22-M00040_2364039</t>
  </si>
  <si>
    <t>16.05.2022 06:51:58</t>
  </si>
  <si>
    <t>16.05.2022 09:07:47</t>
  </si>
  <si>
    <t>SOMA KÖYLER DM-2 45-82-M00125_HatBaşıAyırıcı_53136016 M08_53136016</t>
  </si>
  <si>
    <t>16.05.2022 07:06:30</t>
  </si>
  <si>
    <t>16.05.2022 12:35:24</t>
  </si>
  <si>
    <t>PANCAR OSB DM-13 35-26-M00911_YATSAN M04_2335564</t>
  </si>
  <si>
    <t>16.05.2022 07:12:31</t>
  </si>
  <si>
    <t>16.05.2022 09:37:46</t>
  </si>
  <si>
    <t>SALİHLİ TM 45-78-A00004_ÇAPAKLI M14_2310857</t>
  </si>
  <si>
    <t>16.05.2022 07:29:05</t>
  </si>
  <si>
    <t>16.05.2022 07:31:25</t>
  </si>
  <si>
    <t>16.05.2022 07:31:57</t>
  </si>
  <si>
    <t>16.05.2022 09:06:59</t>
  </si>
  <si>
    <t>TR-2/11 45-72-L00011_DAĞITIM TRAFOSU TR-2/11 L01_66457063</t>
  </si>
  <si>
    <t>16.05.2022 07:43:40</t>
  </si>
  <si>
    <t>16.05.2022 08:07:11</t>
  </si>
  <si>
    <t>AKGEDİK KÖK-1 45-71-M00162_EMLAKDERE M03_56219223</t>
  </si>
  <si>
    <t>16.05.2022 06:51:17</t>
  </si>
  <si>
    <t>16.05.2022 08:51:58</t>
  </si>
  <si>
    <t>TR-56 TARIMSAL SULAMA 45-80-M01056_45-80-M01056_2375771</t>
  </si>
  <si>
    <t>16.05.2022 07:25:25</t>
  </si>
  <si>
    <t>16.05.2022 09:25:03</t>
  </si>
  <si>
    <t>16.05.2022 07:48:09</t>
  </si>
  <si>
    <t>16.05.2022 08:24:16</t>
  </si>
  <si>
    <t>16.05.2022 07:45:47</t>
  </si>
  <si>
    <t>16.05.2022 09:04:46</t>
  </si>
  <si>
    <t>DM-16/16-A 45-71-M00427_44485382_56399628_56399628</t>
  </si>
  <si>
    <t>16.05.2022 08:25:55</t>
  </si>
  <si>
    <t>16.05.2022 09:28:49</t>
  </si>
  <si>
    <t>M-213(DM-3/11) 35-09-M00213_99416096_99416096</t>
  </si>
  <si>
    <t>16.05.2022 08:31:32</t>
  </si>
  <si>
    <t>16.05.2022 09:17:07</t>
  </si>
  <si>
    <t>DM-05/02 45-71-M00048_HatBaşıAyırıcı_53139097 M03_53139097</t>
  </si>
  <si>
    <t>16.05.2022 08:04:11</t>
  </si>
  <si>
    <t>16.05.2022 10:17:47</t>
  </si>
  <si>
    <t>DM-18/07 45-71-M02377_TURGUTALP M03_83785517</t>
  </si>
  <si>
    <t>16.05.2022 08:46:39</t>
  </si>
  <si>
    <t>16.05.2022 10:42:45</t>
  </si>
  <si>
    <t>BEYDERE KÖK 45-71-M00128_ESKİ KARAAĞAÇLI M07_50217231</t>
  </si>
  <si>
    <t>16.05.2022 09:03:08</t>
  </si>
  <si>
    <t>16.05.2022 17:15:40</t>
  </si>
  <si>
    <t>TAŞLIYOL KÖK 35-27-M00495_HatBaşıAyırıcı_53132526 M03_53132526</t>
  </si>
  <si>
    <t>16.05.2022 08:50:44</t>
  </si>
  <si>
    <t>16.05.2022 11:23:24</t>
  </si>
  <si>
    <t>MENEMEN TR-80 35-28-M00680_DAĞITIM TRAFO MENEMEN TR-80 M03_66569001</t>
  </si>
  <si>
    <t>16.05.2022 08:56:48</t>
  </si>
  <si>
    <t>16.05.2022 13:39:30</t>
  </si>
  <si>
    <t>KIRKAĞAÇ DM 45-76-M00043_AKHİSAR M08_72247473</t>
  </si>
  <si>
    <t>16.05.2022 08:55:57</t>
  </si>
  <si>
    <t>16.05.2022 09:52:00</t>
  </si>
  <si>
    <t>M-1161 35-01-M01161_TRAFO M02_42444538</t>
  </si>
  <si>
    <t>16.05.2022 08:58:40</t>
  </si>
  <si>
    <t>16.05.2022 17:58:51</t>
  </si>
  <si>
    <t>16.05.2022 08:56:18</t>
  </si>
  <si>
    <t>16.05.2022 10:49:08</t>
  </si>
  <si>
    <t>16.05.2022 09:00:32</t>
  </si>
  <si>
    <t>16.05.2022 11:03:00</t>
  </si>
  <si>
    <t>K-1424 35-04-K01424_K-1444 K02_2113103</t>
  </si>
  <si>
    <t>16.05.2022 09:02:15</t>
  </si>
  <si>
    <t>16.05.2022 17:56:08</t>
  </si>
  <si>
    <t>DİKİLİ İM 35-30-A00001_TRAFO-1 L01_72356754</t>
  </si>
  <si>
    <t>16.05.2022 09:04:45</t>
  </si>
  <si>
    <t>16.05.2022 09:22:23</t>
  </si>
  <si>
    <t>ARDIÇ TR-8 35-21-L00131_ARDIÇ TR-9 L03_82669131</t>
  </si>
  <si>
    <t>OG Direk Yıkılması</t>
  </si>
  <si>
    <t>16.05.2022 09:09:18</t>
  </si>
  <si>
    <t>16.05.2022 14:02:03</t>
  </si>
  <si>
    <t>GÖKEYÜP TR-1 KÖK 45-78-M00798_SARISU M04_2328536</t>
  </si>
  <si>
    <t>16.05.2022 09:15:30</t>
  </si>
  <si>
    <t>16.05.2022 14:15:04</t>
  </si>
  <si>
    <t>16.05.2022 09:08:00</t>
  </si>
  <si>
    <t>16.05.2022 10:06:03</t>
  </si>
  <si>
    <t>SUDELİĞİ KÖK 45-72-L00111_DİNGİLLER ÇIKIŞI L03_66544651</t>
  </si>
  <si>
    <t>16.05.2022 09:05:42</t>
  </si>
  <si>
    <t>16.05.2022 18:14:08</t>
  </si>
  <si>
    <t>YILMAZ İM 45-78-A00003_TR-2 (15.8) L02_2331488</t>
  </si>
  <si>
    <t>16.05.2022 09:28:56</t>
  </si>
  <si>
    <t>16.05.2022 17:54:33</t>
  </si>
  <si>
    <t>M-1038 35-04-M01038_N_56383846_56383846</t>
  </si>
  <si>
    <t>16.05.2022 09:28:17</t>
  </si>
  <si>
    <t>16.05.2022 14:17:29</t>
  </si>
  <si>
    <t>16.05.2022 09:28:27</t>
  </si>
  <si>
    <t>16.05.2022 13:57:01</t>
  </si>
  <si>
    <t>KÖPRÜBAŞI TR-26 45-86-M00026_KÖPRÜBAŞI TR-27 M03_72219612</t>
  </si>
  <si>
    <t>16.05.2022 09:30:28</t>
  </si>
  <si>
    <t>16.05.2022 13:48:15</t>
  </si>
  <si>
    <t>SOMA B SANTRALİ TM 45-82-A00004_SOMA KÖYLER DM-2 FİDER-2 (2H08) M019_66326717</t>
  </si>
  <si>
    <t>16.05.2022 09:00:29</t>
  </si>
  <si>
    <t>16.05.2022 10:05:32</t>
  </si>
  <si>
    <t>TR-23 35-19-L00023_A_56390073_56390073</t>
  </si>
  <si>
    <t>16.05.2022 09:09:54</t>
  </si>
  <si>
    <t>16.05.2022 12:13:15</t>
  </si>
  <si>
    <t>KÖPRÜBAŞI TR-3 DAMLAR MAH. 45-86-M00003_DAHİLİ TRAFO M05_84596445</t>
  </si>
  <si>
    <t>16.05.2022 09:36:22</t>
  </si>
  <si>
    <t>16.05.2022 12:53:07</t>
  </si>
  <si>
    <t>YUKARIBEY DM (TR-3) 35-16-M00866_YUKARIBEY M04_79464825</t>
  </si>
  <si>
    <t>16.05.2022 09:38:10</t>
  </si>
  <si>
    <t>16.05.2022 14:03:40</t>
  </si>
  <si>
    <t>DM-2/15 35-29-M00098_95000601999_95000601999</t>
  </si>
  <si>
    <t>16.05.2022 09:35:51</t>
  </si>
  <si>
    <t>16.05.2022 13:59:32</t>
  </si>
  <si>
    <t>BALABANLI DM 35-15-M00280_OVAKENT İM M02_72306391</t>
  </si>
  <si>
    <t>16.05.2022 09:44:39</t>
  </si>
  <si>
    <t>16.05.2022 10:16:49</t>
  </si>
  <si>
    <t>TEKELİ TR-4 35-22-M00234_955254011_955254011</t>
  </si>
  <si>
    <t>16.05.2022 09:27:06</t>
  </si>
  <si>
    <t>16.05.2022 12:03:48</t>
  </si>
  <si>
    <t>DERBENT İM-DM 45-83-A00004_HatBaşıAyırıcı_53137061 L06_53137061</t>
  </si>
  <si>
    <t>16.05.2022 09:50:52</t>
  </si>
  <si>
    <t>16.05.2022 18:45:00</t>
  </si>
  <si>
    <t>AKGEDİK KÖK-2 45-71-M00163_BELEDİYE İÇME SUYU M04_55994930</t>
  </si>
  <si>
    <t>16.05.2022 09:50:09</t>
  </si>
  <si>
    <t>16.05.2022 12:36:25</t>
  </si>
  <si>
    <t>DERBENT TM 45-83-A00003_HALİLBEYLİ-2 (BAĞYURDU) M25_2314193</t>
  </si>
  <si>
    <t>16.05.2022 09:35:25</t>
  </si>
  <si>
    <t>16.05.2022 15:53:07</t>
  </si>
  <si>
    <t>ÇINARLIKUYU KÖK 45-71-M00188_ÇINARLIKUYU TR-1 M02_72248739</t>
  </si>
  <si>
    <t>16.05.2022 09:56:13</t>
  </si>
  <si>
    <t>16.05.2022 17:45:00</t>
  </si>
  <si>
    <t>K-2888 35-10-K02888_35-10-K02888_2368152</t>
  </si>
  <si>
    <t>16.05.2022 09:53:23</t>
  </si>
  <si>
    <t>16.05.2022 12:31:25</t>
  </si>
  <si>
    <t>TR-330 35-19-L00369_TR-293 L02_82732618</t>
  </si>
  <si>
    <t>16.05.2022 09:11:40</t>
  </si>
  <si>
    <t>16.05.2022 17:01:29</t>
  </si>
  <si>
    <t>KALEDİBİ MAHALLESİ TR-1 45-78-M00613_DIREK TIPI TRAFO HUCRESI H01_2108901</t>
  </si>
  <si>
    <t>16.05.2022 09:55:20</t>
  </si>
  <si>
    <t>16.05.2022 13:14:04</t>
  </si>
  <si>
    <t>16.05.2022 10:04:28</t>
  </si>
  <si>
    <t>16.05.2022 14:21:00</t>
  </si>
  <si>
    <t>L-65 GÜNEŞLİKENT 35-14-L00065_35-14-L00065_72210483</t>
  </si>
  <si>
    <t>16.05.2022 10:04:49</t>
  </si>
  <si>
    <t>16.05.2022 11:48:54</t>
  </si>
  <si>
    <t>İBRAHİM KIZIL VE ARKADAŞLARI 35-24-M00027_ H_58184874</t>
  </si>
  <si>
    <t>16.05.2022 10:18:15</t>
  </si>
  <si>
    <t>16.05.2022 10:46:53</t>
  </si>
  <si>
    <t>M-180 DALYAN ARITMA DM 35-18-M00180_950443135_950443135</t>
  </si>
  <si>
    <t>16.05.2022 10:12:48</t>
  </si>
  <si>
    <t>16.05.2022 12:51:00</t>
  </si>
  <si>
    <t>SOMA A SANTRALİ İM/DM 45-82-A00001_DENİŞ-2 M12_2091665</t>
  </si>
  <si>
    <t>16.05.2022 10:06:38</t>
  </si>
  <si>
    <t>16.05.2022 10:50:38</t>
  </si>
  <si>
    <t>16.05.2022 10:05:20</t>
  </si>
  <si>
    <t>16.05.2022 10:39:47</t>
  </si>
  <si>
    <t>ARSLANLAR TM 35-26-A00004_ÇIRPI-2 M27_2307570</t>
  </si>
  <si>
    <t>16.05.2022 10:20:15</t>
  </si>
  <si>
    <t>16.05.2022 10:54:23</t>
  </si>
  <si>
    <t>KEMALİYE TR-5 45-73-M00153_945656796_945656796</t>
  </si>
  <si>
    <t>16.05.2022 10:18:58</t>
  </si>
  <si>
    <t>16.05.2022 11:35:53</t>
  </si>
  <si>
    <t>ZEYTİNDAĞ TR-1 35-16-M00003_953328696_953328696</t>
  </si>
  <si>
    <t>16.05.2022 10:19:18</t>
  </si>
  <si>
    <t>16.05.2022 11:52:40</t>
  </si>
  <si>
    <t>L-515 OVACIK 35-18-L00515_ H_49093104</t>
  </si>
  <si>
    <t>16.05.2022 10:16:00</t>
  </si>
  <si>
    <t>16.05.2022 12:10:38</t>
  </si>
  <si>
    <t>KEMALPAŞA TM 35-27-A00002_ARMUTLU-1 M02_2319666</t>
  </si>
  <si>
    <t>16.05.2022 10:28:39</t>
  </si>
  <si>
    <t>16.05.2022 10:33:00</t>
  </si>
  <si>
    <t>DM-13/02 45-71-M00330_953219114_953219114</t>
  </si>
  <si>
    <t>16.05.2022 10:20:10</t>
  </si>
  <si>
    <t>16.05.2022 12:33:46</t>
  </si>
  <si>
    <t>TROPİKAL DM 35-27-L00056_ÇİNİLİKÖY L05_72201761</t>
  </si>
  <si>
    <t>16.05.2022 10:20:59</t>
  </si>
  <si>
    <t>16.05.2022 18:38:19</t>
  </si>
  <si>
    <t>M-1335 KAYADİBİ KÖK 35-02-M01335_M-1157 KARAÇAM M05_2053136</t>
  </si>
  <si>
    <t>16.05.2022 10:42:05</t>
  </si>
  <si>
    <t>16.05.2022 10:47:00</t>
  </si>
  <si>
    <t>16.05.2022 10:51:18</t>
  </si>
  <si>
    <t>ÇIRPI İM 35-20-A00002_ÇIRPI-1(CAMİİ MAH) M15_2056282</t>
  </si>
  <si>
    <t>16.05.2022 10:47:23</t>
  </si>
  <si>
    <t>16.05.2022 10:51:06</t>
  </si>
  <si>
    <t>SUBAŞI TR-1 45-73-M00808_945646044_945646044</t>
  </si>
  <si>
    <t>16.05.2022 10:42:34</t>
  </si>
  <si>
    <t>16.05.2022 14:32:03</t>
  </si>
  <si>
    <t>GÜLBAHÇE TR-2 (TR-183) 35-19-L00183_95000006286_95000006286</t>
  </si>
  <si>
    <t>16.05.2022 10:51:50</t>
  </si>
  <si>
    <t>16.05.2022 13:57:27</t>
  </si>
  <si>
    <t>L-233 AKARCA KÖK 35-14-L00233_L-58 HAVACILAR SİTESİ L03_72202703</t>
  </si>
  <si>
    <t>16.05.2022 11:08:00</t>
  </si>
  <si>
    <t>PEHLİVANLAR KÖK 35-27-M00091_ALİ ÖZŞAHİNLER SULAMA M02_72176919</t>
  </si>
  <si>
    <t>16.05.2022 10:55:05</t>
  </si>
  <si>
    <t>16.05.2022 12:39:00</t>
  </si>
  <si>
    <t>M-195 35-02-M00195_910110438_910110438</t>
  </si>
  <si>
    <t>16.05.2022 10:55:41</t>
  </si>
  <si>
    <t>16.05.2022 11:59:12</t>
  </si>
  <si>
    <t>YAĞCILI TR-2 45-82-M00367_TR-1 -TR-3 M02_72200407</t>
  </si>
  <si>
    <t>16.05.2022 10:39:33</t>
  </si>
  <si>
    <t>16.05.2022 17:46:41</t>
  </si>
  <si>
    <t>PAYAMLI M-16 35-25-M00167_956641724_956641724</t>
  </si>
  <si>
    <t>16.05.2022 11:10:35</t>
  </si>
  <si>
    <t>16.05.2022 13:56:16</t>
  </si>
  <si>
    <t>K-3269 35-08-K03269_A A1_66285118</t>
  </si>
  <si>
    <t>16.05.2022 11:16:16</t>
  </si>
  <si>
    <t>16.05.2022 14:15:46</t>
  </si>
  <si>
    <t>M-3332 35-04-M03332_912002965_912002965</t>
  </si>
  <si>
    <t>16.05.2022 11:18:00</t>
  </si>
  <si>
    <t>16.05.2022 13:01:11</t>
  </si>
  <si>
    <t>16.05.2022 11:24:44</t>
  </si>
  <si>
    <t>16.05.2022 11:47:37</t>
  </si>
  <si>
    <t>TR-115 35-26-M00115__56359054_56359054</t>
  </si>
  <si>
    <t>16.05.2022 11:21:19</t>
  </si>
  <si>
    <t>16.05.2022 14:32:06</t>
  </si>
  <si>
    <t>HALİLLER KÖK 35-31-L00228_HatBaşıAyırıcı_79767943 L02_79767943</t>
  </si>
  <si>
    <t>16.05.2022 11:31:12</t>
  </si>
  <si>
    <t>16.05.2022 13:21:52</t>
  </si>
  <si>
    <t>DEMİRKÖPRÜ TM 45-78-A00005_ALAŞEHİR M03_2096295</t>
  </si>
  <si>
    <t>16.05.2022 11:16:50</t>
  </si>
  <si>
    <t>16.05.2022 12:24:11</t>
  </si>
  <si>
    <t>SOMA TR-17/3 45-82-M00114_945525200_945525200</t>
  </si>
  <si>
    <t>16.05.2022 11:27:48</t>
  </si>
  <si>
    <t>16.05.2022 13:00:30</t>
  </si>
  <si>
    <t>MURADİYE DM-5/6 KÖK 45-71-M00245_İŞLER METAL M11_72322352</t>
  </si>
  <si>
    <t>16.05.2022 11:42:16</t>
  </si>
  <si>
    <t>16.05.2022 18:30:30</t>
  </si>
  <si>
    <t>DM-14/3A 45-71-M02249_95001402898_95001402898</t>
  </si>
  <si>
    <t>16.05.2022 11:26:45</t>
  </si>
  <si>
    <t>16.05.2022 15:00:19</t>
  </si>
  <si>
    <t>16.05.2022 12:05:03</t>
  </si>
  <si>
    <t>16.05.2022 13:12:46</t>
  </si>
  <si>
    <t>K-1905 35-10-K01905_912692314_912692314</t>
  </si>
  <si>
    <t>16.05.2022 12:03:31</t>
  </si>
  <si>
    <t>16.05.2022 13:29:57</t>
  </si>
  <si>
    <t>İM-1/TR-3 35-14-M00309_956658841_956658841</t>
  </si>
  <si>
    <t>16.05.2022 12:07:14</t>
  </si>
  <si>
    <t>16.05.2022 19:28:02</t>
  </si>
  <si>
    <t>SOMA KÖYLER DM-2 45-82-M00125_HatBaşıAyırıcı_53136198 M08_53136198</t>
  </si>
  <si>
    <t>16.05.2022 11:29:26</t>
  </si>
  <si>
    <t>16.05.2022 16:17:11</t>
  </si>
  <si>
    <t>L-245 35-18-L00245_950461526_950461526</t>
  </si>
  <si>
    <t>16.05.2022 12:14:26</t>
  </si>
  <si>
    <t>16.05.2022 14:21:42</t>
  </si>
  <si>
    <t>M-326 35-03-M00326_915031802_915031802</t>
  </si>
  <si>
    <t>16.05.2022 12:10:11</t>
  </si>
  <si>
    <t>16.05.2022 21:04:06</t>
  </si>
  <si>
    <t>K-18 35-04-K00018_35-04-K00018_2363306</t>
  </si>
  <si>
    <t>16.05.2022 12:10:53</t>
  </si>
  <si>
    <t>16.05.2022 13:26:59</t>
  </si>
  <si>
    <t>__72372044_72372044</t>
  </si>
  <si>
    <t>16.05.2022 12:01:13</t>
  </si>
  <si>
    <t>16.05.2022 13:53:07</t>
  </si>
  <si>
    <t>AYDOĞDU TR-2 35-31-L00086_47966772_56381226_56381226</t>
  </si>
  <si>
    <t>16.05.2022 12:16:49</t>
  </si>
  <si>
    <t>16.05.2022 13:34:13</t>
  </si>
  <si>
    <t>TR-1/87 45-72-M00087_962901379_962901379</t>
  </si>
  <si>
    <t>16.05.2022 11:40:01</t>
  </si>
  <si>
    <t>16.05.2022 18:04:25</t>
  </si>
  <si>
    <t>AŞAĞIKIRIKLAR DM 35-16-M00448_AŞAĞIKIRIKLAR M06_2115970</t>
  </si>
  <si>
    <t>16.05.2022 12:22:04</t>
  </si>
  <si>
    <t>16.05.2022 12:28:46</t>
  </si>
  <si>
    <t>BERGAMA TM 35-16-A00004_AŞAĞIKIRIKLAR-1 M06_2314062</t>
  </si>
  <si>
    <t>16.05.2022 12:28:56</t>
  </si>
  <si>
    <t>16.05.2022 12:35:49</t>
  </si>
  <si>
    <t>K-2732 35-04-K02732_TRAFO-2 K03_2315253</t>
  </si>
  <si>
    <t>16.05.2022 12:21:45</t>
  </si>
  <si>
    <t>16.05.2022 13:39:08</t>
  </si>
  <si>
    <t>CENKYERİ TR-4 45-82-M00252_DIREK TIPI TRAFO HUCRESI H01_2079307</t>
  </si>
  <si>
    <t>16.05.2022 12:24:18</t>
  </si>
  <si>
    <t>16.05.2022 17:02:49</t>
  </si>
  <si>
    <t>K-4311 35-01-K04311_912176853_912176853</t>
  </si>
  <si>
    <t>16.05.2022 12:32:00</t>
  </si>
  <si>
    <t>16.05.2022 14:04:44</t>
  </si>
  <si>
    <t>GÖKTAŞ TR-1 45-82-M00330_45-82-M00330_2370122</t>
  </si>
  <si>
    <t>16.05.2022 12:38:56</t>
  </si>
  <si>
    <t>16.05.2022 17:50:17</t>
  </si>
  <si>
    <t>ALİ ÇAKIR VE ARKADAŞLARI ÖZEL TR 35-15-M00119Ö_DIREK TIPI TRAFO HUCRESI H01_2049533</t>
  </si>
  <si>
    <t>OG Hatta Ağaç Kesimi</t>
  </si>
  <si>
    <t>16.05.2022 12:43:24</t>
  </si>
  <si>
    <t>16.05.2022 13:31:18</t>
  </si>
  <si>
    <t>SALİHLİ BİOKÜTLE YAKITLI ENERJİ SANTRALİ KÖK 45-78-M01333_HatBaşıAyırıcı_66133885 M02_66133885</t>
  </si>
  <si>
    <t>16.05.2022 12:49:39</t>
  </si>
  <si>
    <t>16.05.2022 19:41:58</t>
  </si>
  <si>
    <t>YENİŞEHİR TR-3 35-31-L00113_956585234_956585234</t>
  </si>
  <si>
    <t>16.05.2022 12:52:54</t>
  </si>
  <si>
    <t>16.05.2022 15:10:10</t>
  </si>
  <si>
    <t>MORDOĞAN TR-35 35-21-L00147_B_56393523_56393523</t>
  </si>
  <si>
    <t>16.05.2022 10:24:00</t>
  </si>
  <si>
    <t>16.05.2022 11:41:00</t>
  </si>
  <si>
    <t>K-249 35-02-K00249_35-02-K00249_2372145</t>
  </si>
  <si>
    <t>16.05.2022 13:00:26</t>
  </si>
  <si>
    <t>16.05.2022 14:16:25</t>
  </si>
  <si>
    <t>L-233 AKARCA KÖK 35-14-L00233_L-14 BALLIKUYU L01_72202677</t>
  </si>
  <si>
    <t>16.05.2022 13:48:25</t>
  </si>
  <si>
    <t>16.05.2022 15:25:22</t>
  </si>
  <si>
    <t>M-2913 35-01-M02913_911292153_911292153</t>
  </si>
  <si>
    <t>16.05.2022 13:15:41</t>
  </si>
  <si>
    <t>16.05.2022 13:52:41</t>
  </si>
  <si>
    <t>MENEMEN İM 35-28-A00001_DM-4 M20_2314363</t>
  </si>
  <si>
    <t>16.05.2022 13:20:05</t>
  </si>
  <si>
    <t>16.05.2022 13:26:00</t>
  </si>
  <si>
    <t>AŞAĞI BOZKIR TR-1 45-83-L00252_955163178_955163178</t>
  </si>
  <si>
    <t>16.05.2022 13:22:50</t>
  </si>
  <si>
    <t>16.05.2022 14:33:35</t>
  </si>
  <si>
    <t>BALABANLI KÖYÜ HÜSEYİN DEMİREL SULAMA GRB TR-8 35-15-M00317_ H_79938156</t>
  </si>
  <si>
    <t>16.05.2022 13:28:12</t>
  </si>
  <si>
    <t>16.05.2022 16:27:19</t>
  </si>
  <si>
    <t>TOYGAR TR-1 45-73-M00236_C_56391865_56391865</t>
  </si>
  <si>
    <t>16.05.2022 13:10:46</t>
  </si>
  <si>
    <t>16.05.2022 15:02:52</t>
  </si>
  <si>
    <t>TR-337 35-19-L00371_956677916_956677916</t>
  </si>
  <si>
    <t>16.05.2022 13:25:47</t>
  </si>
  <si>
    <t>16.05.2022 16:04:02</t>
  </si>
  <si>
    <t>SEYREKLİ TR-3 35-15-L00442_A_56367949_56367949</t>
  </si>
  <si>
    <t>16.05.2022 13:38:55</t>
  </si>
  <si>
    <t>16.05.2022 15:29:20</t>
  </si>
  <si>
    <t>BAŞKÖY KUREYŞ TR-1 35-29-L00194_966362641_966362641</t>
  </si>
  <si>
    <t>16.05.2022 13:39:01</t>
  </si>
  <si>
    <t>16.05.2022 15:10:59</t>
  </si>
  <si>
    <t>YONCAKÖY TR-2 35-13-L00073_955255522_955255522</t>
  </si>
  <si>
    <t>16.05.2022 13:41:43</t>
  </si>
  <si>
    <t>16.05.2022 21:29:03</t>
  </si>
  <si>
    <t>16.05.2022 13:11:03</t>
  </si>
  <si>
    <t>16.05.2022 16:22:32</t>
  </si>
  <si>
    <t>L-319 BAHÇELİEVLER-2 35-18-L00319_950463220_950463220</t>
  </si>
  <si>
    <t>16.05.2022 13:47:30</t>
  </si>
  <si>
    <t>16.05.2022 18:02:44</t>
  </si>
  <si>
    <t>PAYAMLI M-17 35-25-M00168_956641651_956641651</t>
  </si>
  <si>
    <t>16.05.2022 14:01:25</t>
  </si>
  <si>
    <t>16.05.2022 14:36:45</t>
  </si>
  <si>
    <t>16.05.2022 14:00:09</t>
  </si>
  <si>
    <t>16.05.2022 14:28:44</t>
  </si>
  <si>
    <t>YUKARIBEY DM (TR-3) 35-16-M00866_BERGAMA TM M01_79464765</t>
  </si>
  <si>
    <t>16.05.2022 14:08:15</t>
  </si>
  <si>
    <t>16.05.2022 14:23:21</t>
  </si>
  <si>
    <t>DM-6 35-28-M00961_DM-6/13 M10_83509880</t>
  </si>
  <si>
    <t>16.05.2022 13:01:43</t>
  </si>
  <si>
    <t>16.05.2022 16:42:36</t>
  </si>
  <si>
    <t>BERGAMA İM-2 35-16-A00002_TR-A L09_2055218</t>
  </si>
  <si>
    <t>16.05.2022 14:10:49</t>
  </si>
  <si>
    <t>16.05.2022 14:32:12</t>
  </si>
  <si>
    <t>16.05.2022 14:10:20</t>
  </si>
  <si>
    <t>16.05.2022 14:25:04</t>
  </si>
  <si>
    <t>BERGAMA İM-1 35-16-A00001_ŞEHİR-1 L01_2093769</t>
  </si>
  <si>
    <t>16.05.2022 14:24:27</t>
  </si>
  <si>
    <t>16.05.2022 14:29:56</t>
  </si>
  <si>
    <t>16.05.2022 14:28:56</t>
  </si>
  <si>
    <t>16.05.2022 19:39:23</t>
  </si>
  <si>
    <t>16.05.2022 14:31:28</t>
  </si>
  <si>
    <t>16.05.2022 15:40:29</t>
  </si>
  <si>
    <t>L-490 35-18-L00490_12163884_56366820_56366820</t>
  </si>
  <si>
    <t>16.05.2022 14:39:38</t>
  </si>
  <si>
    <t>16.05.2022 16:14:29</t>
  </si>
  <si>
    <t>ÖREN TR-2 35-27-L00217_99079520_99079520</t>
  </si>
  <si>
    <t>16.05.2022 14:43:00</t>
  </si>
  <si>
    <t>16.05.2022 15:41:50</t>
  </si>
  <si>
    <t>OTOYOL DM 45-80-M02917_DİREK NO-38 M03_60784084</t>
  </si>
  <si>
    <t>16.05.2022 14:44:50</t>
  </si>
  <si>
    <t>16.05.2022 15:31:55</t>
  </si>
  <si>
    <t>TR-35 35-26-M00035_7698206_56359240_56359240</t>
  </si>
  <si>
    <t>16.05.2022 14:35:14</t>
  </si>
  <si>
    <t>16.05.2022 16:06:04</t>
  </si>
  <si>
    <t>ŞİRİNCE TR 1 35-13-L00075_SELÇUK İM L01_66480005</t>
  </si>
  <si>
    <t>16.05.2022 17:27:59</t>
  </si>
  <si>
    <t>DERBENT TM 45-83-A00003_GÖLMARMARA-2 M19_2312524</t>
  </si>
  <si>
    <t>16.05.2022 14:37:45</t>
  </si>
  <si>
    <t>16.05.2022 15:38:16</t>
  </si>
  <si>
    <t>TR-18 (M-718) 35-30-M00718_95000507267_95000507267</t>
  </si>
  <si>
    <t>16.05.2022 14:45:12</t>
  </si>
  <si>
    <t>16.05.2022 17:53:21</t>
  </si>
  <si>
    <t>AKHİSAR İM 45-72-A00001_ESKİ ZEYTİN OVA L06_2058306</t>
  </si>
  <si>
    <t>16.05.2022 14:50:59</t>
  </si>
  <si>
    <t>16.05.2022 14:58:25</t>
  </si>
  <si>
    <t>M-324 35-02-M00324_C C1B_5806785</t>
  </si>
  <si>
    <t>16.05.2022 14:52:14</t>
  </si>
  <si>
    <t>16.05.2022 17:43:26</t>
  </si>
  <si>
    <t>16.05.2022 14:57:35</t>
  </si>
  <si>
    <t>16.05.2022 15:08:34</t>
  </si>
  <si>
    <t>SARUHANLI DM 45-80-M00001_AKHİSAR-1 M07_2086499</t>
  </si>
  <si>
    <t>16.05.2022 14:57:23</t>
  </si>
  <si>
    <t>16.05.2022 15:08:22</t>
  </si>
  <si>
    <t>TR-1/2 45-72-M00002_1/3 M03_2105025</t>
  </si>
  <si>
    <t>16.05.2022 15:01:35</t>
  </si>
  <si>
    <t>16.05.2022 15:17:00</t>
  </si>
  <si>
    <t>AKHİSAR İM 45-72-A00001_AKHİSAR TM  ŞEHİR-3 M07_42545484</t>
  </si>
  <si>
    <t>16.05.2022 15:01:36</t>
  </si>
  <si>
    <t>YENİ BAĞARASI TR-4 35-23-M00210_42066964_56357373_56357373</t>
  </si>
  <si>
    <t>16.05.2022 15:04:38</t>
  </si>
  <si>
    <t>16.05.2022 16:38:30</t>
  </si>
  <si>
    <t>İM-1/TR-8 35-14-M00301_956659097_956659097</t>
  </si>
  <si>
    <t>16.05.2022 15:07:07</t>
  </si>
  <si>
    <t>16.05.2022 19:24:51</t>
  </si>
  <si>
    <t>16.05.2022 15:03:48</t>
  </si>
  <si>
    <t>16.05.2022 15:31:04</t>
  </si>
  <si>
    <t>16.05.2022 15:16:09</t>
  </si>
  <si>
    <t>16.05.2022 15:25:52</t>
  </si>
  <si>
    <t>L-439 35-18-L00439_950447736_950447736</t>
  </si>
  <si>
    <t>16.05.2022 15:13:16</t>
  </si>
  <si>
    <t>16.05.2022 19:24:45</t>
  </si>
  <si>
    <t>TR-1/21 45-72-M00021_TR-1/17 M01_61377487</t>
  </si>
  <si>
    <t>16.05.2022 15:18:59</t>
  </si>
  <si>
    <t>16.05.2022 15:26:00</t>
  </si>
  <si>
    <t>AKHİSAR TM 45-72-A00006_KAPAKLI-2 M17_2313110</t>
  </si>
  <si>
    <t>16.05.2022 15:18:56</t>
  </si>
  <si>
    <t>16.05.2022 15:24:57</t>
  </si>
  <si>
    <t>TR-115 35-26-M00115__56359053_56359053</t>
  </si>
  <si>
    <t>16.05.2022 15:15:19</t>
  </si>
  <si>
    <t>16.05.2022 19:15:31</t>
  </si>
  <si>
    <t>16.05.2022 15:28:30</t>
  </si>
  <si>
    <t>16.05.2022 15:49:31</t>
  </si>
  <si>
    <t>AKHİSAR TM 45-72-A00006_KAPAKLI-1 M16_2313111</t>
  </si>
  <si>
    <t>16.05.2022 15:30:25</t>
  </si>
  <si>
    <t>16.05.2022 15:37:39</t>
  </si>
  <si>
    <t>16.05.2022 15:31:23</t>
  </si>
  <si>
    <t>16.05.2022 15:37:23</t>
  </si>
  <si>
    <t>TR-1/6 45-72-M00006_TR-1/5 M01_83423308</t>
  </si>
  <si>
    <t>16.05.2022 15:30:29</t>
  </si>
  <si>
    <t>16.05.2022 15:33:35</t>
  </si>
  <si>
    <t>K-234 35-01-K00234_TRAFO K01_2312032</t>
  </si>
  <si>
    <t>16.05.2022 15:30:11</t>
  </si>
  <si>
    <t>16.05.2022 17:20:21</t>
  </si>
  <si>
    <t>BERGAMA TM 35-16-A00004_HatBaşıAyırıcı_53140638 M08_53140638</t>
  </si>
  <si>
    <t>16.05.2022 15:34:45</t>
  </si>
  <si>
    <t>16.05.2022 18:53:34</t>
  </si>
  <si>
    <t>16.05.2022 15:34:46</t>
  </si>
  <si>
    <t>16.05.2022 19:38:43</t>
  </si>
  <si>
    <t>K-1708 35-01-K01708_E A3_45348375</t>
  </si>
  <si>
    <t>16.05.2022 15:36:41</t>
  </si>
  <si>
    <t>16.05.2022 17:08:52</t>
  </si>
  <si>
    <t>ÖREN TOPRAK SU KÖK 35-27-M00760_ARMUTLU-1 M03_80023990</t>
  </si>
  <si>
    <t>16.05.2022 15:41:47</t>
  </si>
  <si>
    <t>16.05.2022 18:27:49</t>
  </si>
  <si>
    <t>16.05.2022 15:42:59</t>
  </si>
  <si>
    <t>16.05.2022 16:17:40</t>
  </si>
  <si>
    <t>DM-14/3A 45-71-M02249__73720628_73720628</t>
  </si>
  <si>
    <t>16.05.2022 15:42:27</t>
  </si>
  <si>
    <t>16.05.2022 16:59:27</t>
  </si>
  <si>
    <t>TR-70 35-16-L00070_C_56398468_56398468</t>
  </si>
  <si>
    <t>16.05.2022 16:02:55</t>
  </si>
  <si>
    <t>16.05.2022 17:37:00</t>
  </si>
  <si>
    <t>16.05.2022 16:06:59</t>
  </si>
  <si>
    <t>16.05.2022 16:11:54</t>
  </si>
  <si>
    <t>16.05.2022 16:12:52</t>
  </si>
  <si>
    <t>16.05.2022 16:33:13</t>
  </si>
  <si>
    <t>K-3613 35-01-K03613_911423177_911423177</t>
  </si>
  <si>
    <t>16.05.2022 16:11:25</t>
  </si>
  <si>
    <t>16.05.2022 17:54:04</t>
  </si>
  <si>
    <t>16.05.2022 16:16:35</t>
  </si>
  <si>
    <t>16.05.2022 17:40:06</t>
  </si>
  <si>
    <t>ARAPBAŞI TR-2 35-20-M00032_955203208_955203208</t>
  </si>
  <si>
    <t>16.05.2022 16:12:38</t>
  </si>
  <si>
    <t>16.05.2022 18:07:19</t>
  </si>
  <si>
    <t>KINIK TR 20 35-24-L00020_B_56367791_56367791</t>
  </si>
  <si>
    <t>16.05.2022 16:13:29</t>
  </si>
  <si>
    <t>16.05.2022 16:40:50</t>
  </si>
  <si>
    <t>M-3337 35-04-M03337_95000519785_95000519785</t>
  </si>
  <si>
    <t>16.05.2022 16:15:08</t>
  </si>
  <si>
    <t>16.05.2022 19:18:17</t>
  </si>
  <si>
    <t>L-193 ESENEVLER 35-18-L00193_950443007_950443007</t>
  </si>
  <si>
    <t>16.05.2022 16:13:35</t>
  </si>
  <si>
    <t>16.05.2022 19:26:57</t>
  </si>
  <si>
    <t>AVUNDURUK TR-1 35-16-M00067_35-16-M00067_2349475</t>
  </si>
  <si>
    <t>16.05.2022 16:14:36</t>
  </si>
  <si>
    <t>16.05.2022 22:07:07</t>
  </si>
  <si>
    <t>K-885 35-04-K00885_95001401656_95001401656</t>
  </si>
  <si>
    <t>16.05.2022 16:19:18</t>
  </si>
  <si>
    <t>16.05.2022 18:28:26</t>
  </si>
  <si>
    <t>TEKELİ TR-12 35-22-M00230_955294675_955294675</t>
  </si>
  <si>
    <t>16.05.2022 16:26:02</t>
  </si>
  <si>
    <t>16.05.2022 17:52:10</t>
  </si>
  <si>
    <t>TR-15 45-78-L00015_49381734_56407750_56407750</t>
  </si>
  <si>
    <t>16.05.2022 16:35:18</t>
  </si>
  <si>
    <t>16.05.2022 16:51:43</t>
  </si>
  <si>
    <t>16.05.2022 16:39:25</t>
  </si>
  <si>
    <t>16.05.2022 17:23:13</t>
  </si>
  <si>
    <t>KEMALPAŞA TM 35-27-A00002_ARMUTLU-2 M01_2319665</t>
  </si>
  <si>
    <t>16.05.2022 16:42:45</t>
  </si>
  <si>
    <t>16.05.2022 16:50:10</t>
  </si>
  <si>
    <t>16.05.2022 16:43:45</t>
  </si>
  <si>
    <t>16.05.2022 17:03:29</t>
  </si>
  <si>
    <t>K-4526 35-03-K04526_910673265_910673265</t>
  </si>
  <si>
    <t>16.05.2022 16:50:55</t>
  </si>
  <si>
    <t>16.05.2022 21:38:50</t>
  </si>
  <si>
    <t>ÖRENCİK TR-1 45-71-M01564_C_82386926_82386926</t>
  </si>
  <si>
    <t>16.05.2022 16:53:37</t>
  </si>
  <si>
    <t>16.05.2022 20:49:33</t>
  </si>
  <si>
    <t>KADIDAĞ TR-1 45-72-L00122_B_56394634_56394634</t>
  </si>
  <si>
    <t>16.05.2022 16:51:38</t>
  </si>
  <si>
    <t>16.05.2022 19:07:47</t>
  </si>
  <si>
    <t>AHMETLİ TR-54 45-84-L00189_A_56401099_56401099</t>
  </si>
  <si>
    <t>16.05.2022 17:06:44</t>
  </si>
  <si>
    <t>16.05.2022 21:36:24</t>
  </si>
  <si>
    <t>DM-1/TR-19 (TR-46) 35-26-M00046_956614361_956614361</t>
  </si>
  <si>
    <t>16.05.2022 17:06:41</t>
  </si>
  <si>
    <t>16.05.2022 19:52:27</t>
  </si>
  <si>
    <t>OĞLANANASI TR-14 35-22-M00686_955291528_955291528</t>
  </si>
  <si>
    <t>16.05.2022 17:13:07</t>
  </si>
  <si>
    <t>16.05.2022 18:58:29</t>
  </si>
  <si>
    <t>L-439 35-18-L00439_950447759_950447759</t>
  </si>
  <si>
    <t>16.05.2022 17:14:34</t>
  </si>
  <si>
    <t>16.05.2022 19:59:33</t>
  </si>
  <si>
    <t>KARABÖRGLÜ TR-1 45-72-L00174_ H_61397566</t>
  </si>
  <si>
    <t>16.05.2022 17:17:10</t>
  </si>
  <si>
    <t>16.05.2022 18:32:25</t>
  </si>
  <si>
    <t>16.05.2022 17:17:35</t>
  </si>
  <si>
    <t>16.05.2022 17:42:31</t>
  </si>
  <si>
    <t>16.05.2022 16:54:41</t>
  </si>
  <si>
    <t>16.05.2022 20:35:52</t>
  </si>
  <si>
    <t>16.05.2022 17:19:49</t>
  </si>
  <si>
    <t>16.05.2022 21:24:48</t>
  </si>
  <si>
    <t>M-639 OLDURUK KÖK 35-03-M00639_M-1929 M04_42868424</t>
  </si>
  <si>
    <t>16.05.2022 17:26:54</t>
  </si>
  <si>
    <t>16.05.2022 17:35:00</t>
  </si>
  <si>
    <t>K-1182 35-04-K01182_35-04-K01182_2363917</t>
  </si>
  <si>
    <t>16.05.2022 17:33:21</t>
  </si>
  <si>
    <t>16.05.2022 18:52:31</t>
  </si>
  <si>
    <t>YAKACIK DM 35-20-M00103_PINARLI KÖK M06_83313002</t>
  </si>
  <si>
    <t>16.05.2022 17:29:44</t>
  </si>
  <si>
    <t>16.05.2022 18:16:05</t>
  </si>
  <si>
    <t>SALİHLİ BİOKÜTLE YAKITLI ENERJİ SANTRALİ KÖK 45-78-M01333_AKÖREN KÖK M02_72251539</t>
  </si>
  <si>
    <t>16.05.2022 17:40:15</t>
  </si>
  <si>
    <t>16.05.2022 18:55:34</t>
  </si>
  <si>
    <t>ALİBEYLİ TR-5 45-80-M00087_45-80-M00087_2368320</t>
  </si>
  <si>
    <t>16.05.2022 17:24:06</t>
  </si>
  <si>
    <t>16.05.2022 18:10:51</t>
  </si>
  <si>
    <t>MESCİTLİ S. KASAP GRB. TR-5 35-15-L01011_950407509_950407509</t>
  </si>
  <si>
    <t>16.05.2022 17:42:05</t>
  </si>
  <si>
    <t>16.05.2022 19:09:33</t>
  </si>
  <si>
    <t>16.05.2022 17:40:56</t>
  </si>
  <si>
    <t>16.05.2022 18:21:30</t>
  </si>
  <si>
    <t>SAKARKAYA TR-1 45-72-L00493_DIREK TIPI TRAFO HUCRESI H01_2112084</t>
  </si>
  <si>
    <t>16.05.2022 17:44:38</t>
  </si>
  <si>
    <t>16.05.2022 20:10:06</t>
  </si>
  <si>
    <t>PANCAR TR-8 35-26-M00898__72372971_72372971</t>
  </si>
  <si>
    <t>16.05.2022 17:52:41</t>
  </si>
  <si>
    <t>16.05.2022 19:02:35</t>
  </si>
  <si>
    <t>GÖKÇEKÖY TURGUTREİS TR-1 45-80-L00180_B_56401258_56401258</t>
  </si>
  <si>
    <t>16.05.2022 17:48:56</t>
  </si>
  <si>
    <t>16.05.2022 20:36:07</t>
  </si>
  <si>
    <t>K-364 35-04-K00364_K-522 K01_2053183</t>
  </si>
  <si>
    <t>16.05.2022 17:58:35</t>
  </si>
  <si>
    <t>16.05.2022 19:15:52</t>
  </si>
  <si>
    <t>16.05.2022 18:01:33</t>
  </si>
  <si>
    <t>16.05.2022 18:40:26</t>
  </si>
  <si>
    <t>16.05.2022 17:59:18</t>
  </si>
  <si>
    <t>16.05.2022 19:32:20</t>
  </si>
  <si>
    <t>KARŞIYAKA GIS TM 35-04-A00002_Karşıyaka-5 K05_2310432</t>
  </si>
  <si>
    <t>16.05.2022 18:15:42</t>
  </si>
  <si>
    <t>16.05.2022 18:20:46</t>
  </si>
  <si>
    <t>L-318 35-14-L00318_956648948_956648948</t>
  </si>
  <si>
    <t>16.05.2022 18:14:17</t>
  </si>
  <si>
    <t>16.05.2022 20:38:20</t>
  </si>
  <si>
    <t>KAPAKLI İM 45-72-A00003_HatBaşıAyırıcı_53140133 L06_53140133</t>
  </si>
  <si>
    <t>16.05.2022 18:05:36</t>
  </si>
  <si>
    <t>16.05.2022 22:00:25</t>
  </si>
  <si>
    <t>KARAPINAR TR-1 35-20-L00281_DIREK TIPI TRAFO HUCRESI H01_2045456</t>
  </si>
  <si>
    <t>16.05.2022 18:21:35</t>
  </si>
  <si>
    <t>16.05.2022 19:29:08</t>
  </si>
  <si>
    <t>AVŞAR TR-6 DEĞİRMENDERE 45-73-M00774_45-73-M00774_2359709</t>
  </si>
  <si>
    <t>16.05.2022 18:13:30</t>
  </si>
  <si>
    <t>16.05.2022 19:46:06</t>
  </si>
  <si>
    <t>AKÖREN TR-19 KÖK 45-78-M00974_ÇOBANOĞLU M01_66244786</t>
  </si>
  <si>
    <t>16.05.2022 18:26:24</t>
  </si>
  <si>
    <t>16.05.2022 21:09:55</t>
  </si>
  <si>
    <t>SÜLEYMANLI KÖK 45-72-L00299_HatBaşıAyırıcı_53140149 L03_53140149</t>
  </si>
  <si>
    <t>16.05.2022 18:27:12</t>
  </si>
  <si>
    <t>16.05.2022 20:04:46</t>
  </si>
  <si>
    <t>MORDOĞAN KÖYÜ TR-2 35-21-L00137_953366232_953366232</t>
  </si>
  <si>
    <t>16.05.2022 18:36:31</t>
  </si>
  <si>
    <t>16.05.2022 21:25:22</t>
  </si>
  <si>
    <t>L-280 35-18-L00280_950466272_950466272</t>
  </si>
  <si>
    <t>16.05.2022 18:41:01</t>
  </si>
  <si>
    <t>16.05.2022 21:19:14</t>
  </si>
  <si>
    <t>YAGMUR SİTESİ TR 35-30-M00291_955309110_955309110</t>
  </si>
  <si>
    <t>16.05.2022 18:42:52</t>
  </si>
  <si>
    <t>16.05.2022 19:38:08</t>
  </si>
  <si>
    <t>16.05.2022 18:55:30</t>
  </si>
  <si>
    <t>16.05.2022 18:58:43</t>
  </si>
  <si>
    <t>ÇÖMLEKÇİ TR-7/A 35-31-L00467_956585743_956585743</t>
  </si>
  <si>
    <t>16.05.2022 18:47:54</t>
  </si>
  <si>
    <t>16.05.2022 20:24:01</t>
  </si>
  <si>
    <t>16.05.2022 18:31:22</t>
  </si>
  <si>
    <t>16.05.2022 19:54:19</t>
  </si>
  <si>
    <t>DELEMENLER MAHMUTLAR TR-1 45-73-M00796_A_56391503_56391503</t>
  </si>
  <si>
    <t>16.05.2022 18:31:56</t>
  </si>
  <si>
    <t>16.05.2022 20:23:11</t>
  </si>
  <si>
    <t>TR-18 (M-718) 35-30-M00718_95001291126_95001291126</t>
  </si>
  <si>
    <t>16.05.2022 18:53:08</t>
  </si>
  <si>
    <t>16.05.2022 20:42:59</t>
  </si>
  <si>
    <t>MEHMET KIVRAK ÖZEL TR 35-15-L00372Ö_DIREK TIPI TRAFO HUCRESI H01_2042944</t>
  </si>
  <si>
    <t>16.05.2022 18:54:17</t>
  </si>
  <si>
    <t>17.05.2022 00:29:56</t>
  </si>
  <si>
    <t>ÜSTÜNLER PLASTİK MOB.TAR.ÜRN.TİC.LTD.ŞTİ ÖZEL 45-83-L00183Ö_DIREK TIPI TRAFO HUCRESI H01_2104567</t>
  </si>
  <si>
    <t>16.05.2022 19:02:23</t>
  </si>
  <si>
    <t>16.05.2022 19:38:46</t>
  </si>
  <si>
    <t>K-1444 35-04-K01444_TRAFO K02_2069303</t>
  </si>
  <si>
    <t>16.05.2022 19:08:36</t>
  </si>
  <si>
    <t>16.05.2022 19:32:53</t>
  </si>
  <si>
    <t>16.05.2022 19:10:19</t>
  </si>
  <si>
    <t>16.05.2022 19:23:55</t>
  </si>
  <si>
    <t>16.05.2022 19:12:27</t>
  </si>
  <si>
    <t>16.05.2022 20:32:33</t>
  </si>
  <si>
    <t>16.05.2022 19:13:14</t>
  </si>
  <si>
    <t>16.05.2022 19:26:13</t>
  </si>
  <si>
    <t>16.05.2022 19:40:01</t>
  </si>
  <si>
    <t>16.05.2022 21:08:39</t>
  </si>
  <si>
    <t>K-1654 35-07-K01654_99128352_99128352</t>
  </si>
  <si>
    <t>16.05.2022 19:20:20</t>
  </si>
  <si>
    <t>16.05.2022 20:53:27</t>
  </si>
  <si>
    <t>16.05.2022 19:40:51</t>
  </si>
  <si>
    <t>16.05.2022 20:56:26</t>
  </si>
  <si>
    <t>KAPAKLI İM 45-72-A00003_KAPAKLI-KAYALIOĞLU L07_2327008</t>
  </si>
  <si>
    <t>16.05.2022 19:34:07</t>
  </si>
  <si>
    <t>16.05.2022 21:06:07</t>
  </si>
  <si>
    <t>GERMİYAN İM 35-18-A00004_ŞİFNE L06_2064616</t>
  </si>
  <si>
    <t>16.05.2022 19:51:36</t>
  </si>
  <si>
    <t>16.05.2022 19:56:38</t>
  </si>
  <si>
    <t>M-11 GERMİYAN 35-18-M00011_950442050_950442050</t>
  </si>
  <si>
    <t>16.05.2022 19:52:17</t>
  </si>
  <si>
    <t>16.05.2022 22:38:16</t>
  </si>
  <si>
    <t>GÜZELHİSAR TR-1 35-17-M00167_950304415_950304415</t>
  </si>
  <si>
    <t>16.05.2022 19:52:42</t>
  </si>
  <si>
    <t>16.05.2022 23:19:01</t>
  </si>
  <si>
    <t>FOÇAKÖY TR-2 35-23-M00223_A_56357425_56357425</t>
  </si>
  <si>
    <t>16.05.2022 20:03:04</t>
  </si>
  <si>
    <t>16.05.2022 20:23:32</t>
  </si>
  <si>
    <t>L-321 35-18-L00321_L-317 - L-319 BAHÇELİEVLER L04_72091137</t>
  </si>
  <si>
    <t>16.05.2022 20:02:31</t>
  </si>
  <si>
    <t>16.05.2022 20:41:08</t>
  </si>
  <si>
    <t>İSMAİL AYRANCI SULAMA GRUBU 35-29-M00199_B_56361061_56361061</t>
  </si>
  <si>
    <t>16.05.2022 20:03:54</t>
  </si>
  <si>
    <t>16.05.2022 21:17:14</t>
  </si>
  <si>
    <t>SARIGÖL TR-56 45-79-M00056_B_56396609_56396609</t>
  </si>
  <si>
    <t>16.05.2022 19:47:35</t>
  </si>
  <si>
    <t>16.05.2022 22:03:40</t>
  </si>
  <si>
    <t>K-1112 35-03-K01112_910153008_910153008</t>
  </si>
  <si>
    <t>16.05.2022 20:10:30</t>
  </si>
  <si>
    <t>17.05.2022 00:48:31</t>
  </si>
  <si>
    <t>TR-2/84 45-83-L00084_48124915_56397681_56397681</t>
  </si>
  <si>
    <t>16.05.2022 20:14:34</t>
  </si>
  <si>
    <t>16.05.2022 21:11:34</t>
  </si>
  <si>
    <t>KIZILAVLU SÖNMEZLER MAH.TR 45-78-M00830_49235381_56392968_56392968</t>
  </si>
  <si>
    <t>16.05.2022 20:26:24</t>
  </si>
  <si>
    <t>16.05.2022 21:52:11</t>
  </si>
  <si>
    <t>TR-47 45-78-L00047_953250949_953250949</t>
  </si>
  <si>
    <t>16.05.2022 20:41:10</t>
  </si>
  <si>
    <t>16.05.2022 21:17:47</t>
  </si>
  <si>
    <t>TR-1/80 45-72-M00080_956505604_956505604</t>
  </si>
  <si>
    <t>16.05.2022 20:43:43</t>
  </si>
  <si>
    <t>16.05.2022 23:07:50</t>
  </si>
  <si>
    <t>KARAOĞLANLI TR-5 45-71-M00568__82247696_82247696</t>
  </si>
  <si>
    <t>16.05.2022 20:50:13</t>
  </si>
  <si>
    <t>16.05.2022 22:31:20</t>
  </si>
  <si>
    <t>K-2550 35-01-K02550_912015543_912015543</t>
  </si>
  <si>
    <t>16.05.2022 20:53:12</t>
  </si>
  <si>
    <t>16.05.2022 22:01:02</t>
  </si>
  <si>
    <t>AŞAĞIÇOBANİSA TR-12 45-71-M00097_953197603_953197603</t>
  </si>
  <si>
    <t>16.05.2022 20:59:07</t>
  </si>
  <si>
    <t>17.05.2022 05:36:38</t>
  </si>
  <si>
    <t>YEŞİLKAVAK TR-2 45-78-M00716_A_56391050_56391050</t>
  </si>
  <si>
    <t>16.05.2022 20:47:52</t>
  </si>
  <si>
    <t>16.05.2022 21:51:59</t>
  </si>
  <si>
    <t>TR-81 45-78-L00081_953264392_953264392</t>
  </si>
  <si>
    <t>16.05.2022 20:45:28</t>
  </si>
  <si>
    <t>16.05.2022 22:54:04</t>
  </si>
  <si>
    <t>YENİ ÇİFTLİK TR-3 35-32-L00079_B_56393167_56393167</t>
  </si>
  <si>
    <t>16.05.2022 21:32:51</t>
  </si>
  <si>
    <t>16.05.2022 22:54:23</t>
  </si>
  <si>
    <t>SOMA TR-12 45-82-M00012_945541177_945541177</t>
  </si>
  <si>
    <t>16.05.2022 21:34:37</t>
  </si>
  <si>
    <t>16.05.2022 22:22:51</t>
  </si>
  <si>
    <t>KAYALIOĞLU TR-28 45-72-L00076_956489732_956489732</t>
  </si>
  <si>
    <t>16.05.2022 21:37:48</t>
  </si>
  <si>
    <t>16.05.2022 22:57:12</t>
  </si>
  <si>
    <t>EMİRALEM TR-9 35-28-M00232_953380799_953380799</t>
  </si>
  <si>
    <t>16.05.2022 21:43:34</t>
  </si>
  <si>
    <t>16.05.2022 22:34:25</t>
  </si>
  <si>
    <t>MADEN KÖK 45-83-M00128_HatBaşıAyırıcı_53137055 M03_53137055</t>
  </si>
  <si>
    <t>16.05.2022 21:48:05</t>
  </si>
  <si>
    <t>17.05.2022 01:06:13</t>
  </si>
  <si>
    <t>YENİKÖY TR-2 35-23-M00086_B_60983000_60983000</t>
  </si>
  <si>
    <t>16.05.2022 21:49:50</t>
  </si>
  <si>
    <t>16.05.2022 23:00:43</t>
  </si>
  <si>
    <t>GÜLBAHÇE TR-3 45-71-M01601_953190769_953190769</t>
  </si>
  <si>
    <t>16.05.2022 21:55:36</t>
  </si>
  <si>
    <t>17.05.2022 04:37:32</t>
  </si>
  <si>
    <t>M-2100 35-04-M02100_35-04-M02100_55026395</t>
  </si>
  <si>
    <t>16.05.2022 22:06:42</t>
  </si>
  <si>
    <t>17.05.2022 03:40:14</t>
  </si>
  <si>
    <t>DM-16/24 45-71-M02400_953200349_953200349</t>
  </si>
  <si>
    <t>16.05.2022 22:06:59</t>
  </si>
  <si>
    <t>16.05.2022 23:24:16</t>
  </si>
  <si>
    <t>16.05.2022 22:10:02</t>
  </si>
  <si>
    <t>17.05.2022 00:03:58</t>
  </si>
  <si>
    <t>ŞEMİKLER TM 35-04-A00003_İMBAT M03_2310728</t>
  </si>
  <si>
    <t>16.05.2022 22:18:38</t>
  </si>
  <si>
    <t>16.05.2022 22:48:15</t>
  </si>
  <si>
    <t>PAZARKÖY KÖK 45-78-L00700_PAZARKÖY TR-1 TR-2 L02_2106227</t>
  </si>
  <si>
    <t>16.05.2022 22:17:55</t>
  </si>
  <si>
    <t>16.05.2022 23:25:06</t>
  </si>
  <si>
    <t>16.05.2022 22:29:03</t>
  </si>
  <si>
    <t>16.05.2022 22:31:35</t>
  </si>
  <si>
    <t>ALİ ÖRÜMLÜ TR-3  SULAMA 45-71-M01198_DIREK TIPI TRAFO HUCRESI H01_2081593</t>
  </si>
  <si>
    <t>16.05.2022 22:53:39</t>
  </si>
  <si>
    <t>17.05.2022 06:36:37</t>
  </si>
  <si>
    <t>M-1038 35-04-M01038_99362304_99362304</t>
  </si>
  <si>
    <t>16.05.2022 23:05:58</t>
  </si>
  <si>
    <t>17.05.2022 01:31:20</t>
  </si>
  <si>
    <t>K-1210 35-01-K01210_A_56373180_56373180</t>
  </si>
  <si>
    <t>16.05.2022 23:07:12</t>
  </si>
  <si>
    <t>17.05.2022 00:32:09</t>
  </si>
  <si>
    <t>K-3628 35-01-K03628_911393515_911393515</t>
  </si>
  <si>
    <t>16.05.2022 23:32:51</t>
  </si>
  <si>
    <t>17.05.2022 01:08:24</t>
  </si>
  <si>
    <t>YALLIOĞLU KÖK 35-15-L00361_YENİKÖY L02_66935956</t>
  </si>
  <si>
    <t>16.05.2022 23:54:35</t>
  </si>
  <si>
    <t>17.05.2022 00:19:51</t>
  </si>
  <si>
    <t>KOYUNDERE TR-12 35-28-M00161_95000605560_95000605560</t>
  </si>
  <si>
    <t>16.05.2022 23:39:58</t>
  </si>
  <si>
    <t>17.05.2022 00:59:10</t>
  </si>
  <si>
    <t>M-2200 BELENBAŞI TR-2 35-03-M02200_35-03-M02200_2371299</t>
  </si>
  <si>
    <t>16.05.2022 23:56:58</t>
  </si>
  <si>
    <t>17.05.2022 01:38:03</t>
  </si>
  <si>
    <t>BERGAMA TM 35-16-A00004_KINIK-1 M20_2314378</t>
  </si>
  <si>
    <t>16.05.2022 14:25:00</t>
  </si>
  <si>
    <t>16.05.2022 14:32:00</t>
  </si>
  <si>
    <t>M-3307(YATIRIM REZERVE) 35-07-M03307_95000512865_95000512865</t>
  </si>
  <si>
    <t>17.05.2022 18:43:00</t>
  </si>
  <si>
    <t>17.05.2022 20:15:29</t>
  </si>
  <si>
    <t>K-136 35-01-K00136_911748199_911748199</t>
  </si>
  <si>
    <t>17.05.2022 14:15:25</t>
  </si>
  <si>
    <t>17.05.2022 17:04:07</t>
  </si>
  <si>
    <t>M-2745 35-01-M02745_E_60983295_60983295</t>
  </si>
  <si>
    <t>17.05.2022 15:03:09</t>
  </si>
  <si>
    <t>17.05.2022 15:55:06</t>
  </si>
  <si>
    <t>L-37 YAT LİMANI 35-14-L00037_956636496_956636496</t>
  </si>
  <si>
    <t>17.05.2022 16:25:38</t>
  </si>
  <si>
    <t>17.05.2022 20:53:31</t>
  </si>
  <si>
    <t>TR-42 45-77-L00042_A_56363006_56363006</t>
  </si>
  <si>
    <t>17.05.2022 23:48:53</t>
  </si>
  <si>
    <t>18.05.2022 00:24:27</t>
  </si>
  <si>
    <t>SOMA DM-1 45-82-M00050_TR-1 M12_60207310</t>
  </si>
  <si>
    <t>17.05.2022 08:54:11</t>
  </si>
  <si>
    <t>17.05.2022 08:55:31</t>
  </si>
  <si>
    <t>L-431 HAPPY PARK 35-18-L00431_L-430 L02_72118241</t>
  </si>
  <si>
    <t>17.05.2022 11:42:52</t>
  </si>
  <si>
    <t>17.05.2022 13:21:31</t>
  </si>
  <si>
    <t>KARAKUYU KÖK 35-22-M00091_NOHUT GÖLÜ(KÖY SULAMA) M01_72111629</t>
  </si>
  <si>
    <t>17.05.2022 09:41:13</t>
  </si>
  <si>
    <t>17.05.2022 11:01:24</t>
  </si>
  <si>
    <t>17.05.2022 09:12:04</t>
  </si>
  <si>
    <t>17.05.2022 18:14:58</t>
  </si>
  <si>
    <t>17.05.2022 21:27:16</t>
  </si>
  <si>
    <t>17.05.2022 21:44:30</t>
  </si>
  <si>
    <t>17.05.2022 09:01:19</t>
  </si>
  <si>
    <t>17.05.2022 17:11:00</t>
  </si>
  <si>
    <t>17.05.2022 09:37:45</t>
  </si>
  <si>
    <t>17.05.2022 15:42:36</t>
  </si>
  <si>
    <t>M-1635 GEÇİT 35-02-M01635_M-660 M04_2329435</t>
  </si>
  <si>
    <t>17.05.2022 20:36:09</t>
  </si>
  <si>
    <t>17.05.2022 21:10:56</t>
  </si>
  <si>
    <t>TR-29 35-30-L00029_TR-14 L02_72052294</t>
  </si>
  <si>
    <t>17.05.2022 11:05:41</t>
  </si>
  <si>
    <t>17.05.2022 14:01:36</t>
  </si>
  <si>
    <t>17.05.2022 03:54:59</t>
  </si>
  <si>
    <t>17.05.2022 05:42:29</t>
  </si>
  <si>
    <t>TEPECİK KÖPRÜ DM 35-14-M00332_956639726_956639726</t>
  </si>
  <si>
    <t>17.05.2022 09:39:38</t>
  </si>
  <si>
    <t>17.05.2022 13:22:18</t>
  </si>
  <si>
    <t>TR-79 45-78-L00079_49364021_56402019_56402019</t>
  </si>
  <si>
    <t>17.05.2022 15:07:08</t>
  </si>
  <si>
    <t>17.05.2022 16:46:03</t>
  </si>
  <si>
    <t>MENEMEN TR-67 35-28-L00067_A_56357312_56357312</t>
  </si>
  <si>
    <t>17.05.2022 08:28:21</t>
  </si>
  <si>
    <t>17.05.2022 10:09:41</t>
  </si>
  <si>
    <t>KARABURUN TR-4/18 35-21-L00012_35-21-L00012_72178045</t>
  </si>
  <si>
    <t>17.05.2022 09:23:59</t>
  </si>
  <si>
    <t>17.05.2022 16:15:12</t>
  </si>
  <si>
    <t>POYRAZDAMLARI TR-11 45-78-M00576_HatBaşıAyırıcı_53139046 M05_53139046</t>
  </si>
  <si>
    <t>17.05.2022 23:22:22</t>
  </si>
  <si>
    <t>18.05.2022 01:44:06</t>
  </si>
  <si>
    <t>MEHMET İNCE SULAMA GRUBU 35-27-M00174_DIREK TIPI TRAFO HUCRESI H01_2051630</t>
  </si>
  <si>
    <t>17.05.2022 14:22:10</t>
  </si>
  <si>
    <t>17.05.2022 21:20:56</t>
  </si>
  <si>
    <t>DALLIK TR-1 35-29-L00305_950317338_950317338</t>
  </si>
  <si>
    <t>17.05.2022 11:53:11</t>
  </si>
  <si>
    <t>17.05.2022 18:09:36</t>
  </si>
  <si>
    <t>AHMETBEYLER DM 35-16-M00154_ÇİTKÖY SULAMA M09_82965211</t>
  </si>
  <si>
    <t>17.05.2022 19:25:02</t>
  </si>
  <si>
    <t>17.05.2022 19:51:11</t>
  </si>
  <si>
    <t>M-1089 35-09-M01089_A a1b_5859847</t>
  </si>
  <si>
    <t>17.05.2022 19:31:34</t>
  </si>
  <si>
    <t>17.05.2022 20:51:43</t>
  </si>
  <si>
    <t>KARKIN TR-1 45-84-M00031_955178592_955178592</t>
  </si>
  <si>
    <t>17.05.2022 21:13:49</t>
  </si>
  <si>
    <t>17.05.2022 23:31:24</t>
  </si>
  <si>
    <t>L-184 35-18-L00184_950437790_950437790</t>
  </si>
  <si>
    <t>17.05.2022 15:46:00</t>
  </si>
  <si>
    <t>17.05.2022 19:06:59</t>
  </si>
  <si>
    <t>KEMALPAŞA TM 35-27-A00002_IŞIKLAR-1 M03_2319664</t>
  </si>
  <si>
    <t>17.05.2022 10:31:13</t>
  </si>
  <si>
    <t>17.05.2022 10:42:55</t>
  </si>
  <si>
    <t>M-1309 35-02-M01309_962677073_962677073</t>
  </si>
  <si>
    <t>17.05.2022 15:24:24</t>
  </si>
  <si>
    <t>17.05.2022 16:40:13</t>
  </si>
  <si>
    <t>DADAĞLI TR-2 IŞIKLAR 45-79-M00390_945574611_945574611</t>
  </si>
  <si>
    <t>17.05.2022 06:33:57</t>
  </si>
  <si>
    <t>17.05.2022 09:36:50</t>
  </si>
  <si>
    <t>ÇATALKAYA KÖYÜ TR-1 35-21-L00171_953358486_953358486</t>
  </si>
  <si>
    <t>17.05.2022 10:52:56</t>
  </si>
  <si>
    <t>17.05.2022 14:37:53</t>
  </si>
  <si>
    <t>17.05.2022 08:22:36</t>
  </si>
  <si>
    <t>17.05.2022 10:32:37</t>
  </si>
  <si>
    <t>L-91 ULAMIŞ TEPE KAHVE 35-14-L00091_956633758_956633758</t>
  </si>
  <si>
    <t>17.05.2022 12:59:41</t>
  </si>
  <si>
    <t>17.05.2022 14:31:21</t>
  </si>
  <si>
    <t>GAZETECİLER SİTESİ 35-30-M00220_955324616_955324616</t>
  </si>
  <si>
    <t>17.05.2022 10:23:53</t>
  </si>
  <si>
    <t>17.05.2022 17:45:22</t>
  </si>
  <si>
    <t>PAYAMLI M-1 KÖK 35-25-M00175_KARAYOLLARI M08_72056736</t>
  </si>
  <si>
    <t>17.05.2022 09:53:25</t>
  </si>
  <si>
    <t>17.05.2022 10:27:01</t>
  </si>
  <si>
    <t>M-3458(YATIRIM REZERVE) 35-02-M03458_B_56364864_56364864</t>
  </si>
  <si>
    <t>17.05.2022 09:57:53</t>
  </si>
  <si>
    <t>17.05.2022 11:34:48</t>
  </si>
  <si>
    <t>K-4323 35-04-K04323_B_56363127_56363127</t>
  </si>
  <si>
    <t>17.05.2022 09:26:53</t>
  </si>
  <si>
    <t>17.05.2022 10:10:40</t>
  </si>
  <si>
    <t>17.05.2022 08:12:47</t>
  </si>
  <si>
    <t>17.05.2022 08:17:29</t>
  </si>
  <si>
    <t>TR-121 45-78-L00121_A_56387745_56387745</t>
  </si>
  <si>
    <t>17.05.2022 15:48:17</t>
  </si>
  <si>
    <t>17.05.2022 17:23:08</t>
  </si>
  <si>
    <t>KEMAL ERGÜN SULAMA GRUBU 35-29-M00189_955210590_955210590</t>
  </si>
  <si>
    <t>17.05.2022 17:04:58</t>
  </si>
  <si>
    <t>17.05.2022 19:50:15</t>
  </si>
  <si>
    <t>ASARLIK TR-8 35-28-M00182_953378247_953378247</t>
  </si>
  <si>
    <t>17.05.2022 11:23:23</t>
  </si>
  <si>
    <t>17.05.2022 14:31:32</t>
  </si>
  <si>
    <t>17.05.2022 20:48:37</t>
  </si>
  <si>
    <t>17.05.2022 22:12:22</t>
  </si>
  <si>
    <t>L-300 DM 35-18-L00300_950448411_950448411</t>
  </si>
  <si>
    <t>17.05.2022 08:51:49</t>
  </si>
  <si>
    <t>17.05.2022 10:16:35</t>
  </si>
  <si>
    <t>L-15 35-18-L00015_6745261_56394890_56394890</t>
  </si>
  <si>
    <t>17.05.2022 18:26:34</t>
  </si>
  <si>
    <t>17.05.2022 21:10:08</t>
  </si>
  <si>
    <t>GÜLBAHÇE TR-1 45-71-M00184_BAĞYOLU TR-1 M03_72255579</t>
  </si>
  <si>
    <t>17.05.2022 09:16:36</t>
  </si>
  <si>
    <t>17.05.2022 10:54:13</t>
  </si>
  <si>
    <t>YARAŞLI TR-1 45-84-L00157_955179763_955179763</t>
  </si>
  <si>
    <t>17.05.2022 13:14:58</t>
  </si>
  <si>
    <t>17.05.2022 14:01:50</t>
  </si>
  <si>
    <t>DM-2/TR-18 45-72-M00678_956508936_956508936</t>
  </si>
  <si>
    <t>17.05.2022 18:16:44</t>
  </si>
  <si>
    <t>17.05.2022 21:00:36</t>
  </si>
  <si>
    <t>NURİ SORMAN TARIMSAL SULAMA GRB TR-2 45-71-M00929_DIREK TIPI TRAFO HUCRESI H01_2082495</t>
  </si>
  <si>
    <t>17.05.2022 07:19:59</t>
  </si>
  <si>
    <t>17.05.2022 15:00:00</t>
  </si>
  <si>
    <t>M-211 (DM-3/TR-6) 35-14-M00211_B B01_50051069</t>
  </si>
  <si>
    <t>17.05.2022 00:23:09</t>
  </si>
  <si>
    <t>17.05.2022 02:19:14</t>
  </si>
  <si>
    <t>TOKMAKLI KÖK 45-86-M00047_HatBaşıAyırıcı_53137214 M05_53137214</t>
  </si>
  <si>
    <t>17.05.2022 08:10:09</t>
  </si>
  <si>
    <t>17.05.2022 08:36:00</t>
  </si>
  <si>
    <t>KURUCUOVA TR-5 35-15-L00247_B_56361703_56361703</t>
  </si>
  <si>
    <t>17.05.2022 20:57:02</t>
  </si>
  <si>
    <t>18.05.2022 02:11:43</t>
  </si>
  <si>
    <t>ÖREN TOPRAK SU KÖK 35-27-M00760_ÖREN TOPRAK SULAMA-2 M02_80024021</t>
  </si>
  <si>
    <t>17.05.2022 10:35:58</t>
  </si>
  <si>
    <t>17.05.2022 13:36:09</t>
  </si>
  <si>
    <t>DERBENT İM-DM 45-83-A00004_DERBENT L05_2331776</t>
  </si>
  <si>
    <t>17.05.2022 08:59:15</t>
  </si>
  <si>
    <t>17.05.2022 17:34:08</t>
  </si>
  <si>
    <t>M-2044 35-08-M02044_97618282_97618282</t>
  </si>
  <si>
    <t>17.05.2022 17:12:47</t>
  </si>
  <si>
    <t>17.05.2022 12:02:01</t>
  </si>
  <si>
    <t>17.05.2022 15:41:54</t>
  </si>
  <si>
    <t>L-18 35-14-L00018_35-14-L00018_2370944</t>
  </si>
  <si>
    <t>17.05.2022 16:08:29</t>
  </si>
  <si>
    <t>17.05.2022 17:33:08</t>
  </si>
  <si>
    <t>K-3708 35-08-K03708_E e1b_5782395</t>
  </si>
  <si>
    <t>17.05.2022 18:01:19</t>
  </si>
  <si>
    <t>17.05.2022 18:36:49</t>
  </si>
  <si>
    <t>17.05.2022 22:29:00</t>
  </si>
  <si>
    <t>17.05.2022 22:36:58</t>
  </si>
  <si>
    <t>FUAR İM 35-01-A00003_BORSA K20_2311618</t>
  </si>
  <si>
    <t>17.05.2022 09:41:49</t>
  </si>
  <si>
    <t>17.05.2022 11:18:13</t>
  </si>
  <si>
    <t>17.05.2022 06:13:26</t>
  </si>
  <si>
    <t>17.05.2022 09:00:39</t>
  </si>
  <si>
    <t>TORBALI M-1380 35-26-M01380_956619233_956619233</t>
  </si>
  <si>
    <t>17.05.2022 09:17:46</t>
  </si>
  <si>
    <t>17.05.2022 16:48:41</t>
  </si>
  <si>
    <t>ÇIRPI İM 35-20-A00002_HatBaşıAyırıcı_53138497 M10_53138497</t>
  </si>
  <si>
    <t>17.05.2022 20:31:08</t>
  </si>
  <si>
    <t>17.05.2022 22:01:28</t>
  </si>
  <si>
    <t>M-2552 35-09-M02552_97705793_97705793</t>
  </si>
  <si>
    <t>17.05.2022 14:31:25</t>
  </si>
  <si>
    <t>17.05.2022 17:15:20</t>
  </si>
  <si>
    <t>AKÇAKÖY TR-1 35-22-M00288_961536926_961536926</t>
  </si>
  <si>
    <t>17.05.2022 14:48:00</t>
  </si>
  <si>
    <t>17.05.2022 15:55:41</t>
  </si>
  <si>
    <t>K-4259 35-01-K04259_911089876_911089876</t>
  </si>
  <si>
    <t>17.05.2022 14:12:24</t>
  </si>
  <si>
    <t>17.05.2022 14:46:24</t>
  </si>
  <si>
    <t>ÖRTÜLÜ TR 1 35-24-M00098_B_56376422_56376422</t>
  </si>
  <si>
    <t>17.05.2022 20:13:43</t>
  </si>
  <si>
    <t>17.05.2022 21:49:53</t>
  </si>
  <si>
    <t>İSMAİL AYRANCI SULAMA GRUBU 35-29-M00199_955210575_955210575</t>
  </si>
  <si>
    <t>17.05.2022 07:25:39</t>
  </si>
  <si>
    <t>17.05.2022 16:06:13</t>
  </si>
  <si>
    <t>17.05.2022 20:54:27</t>
  </si>
  <si>
    <t>17.05.2022 21:54:19</t>
  </si>
  <si>
    <t>TR-15 ( M-715) 35-30-M00715_TR-75 M01_2103300</t>
  </si>
  <si>
    <t>17.05.2022 10:56:59</t>
  </si>
  <si>
    <t>17.05.2022 14:08:44</t>
  </si>
  <si>
    <t>SOMA DM-1 45-82-M00050_TR-41 M06_60207296</t>
  </si>
  <si>
    <t>17.05.2022 08:52:15</t>
  </si>
  <si>
    <t>17.05.2022 08:53:13</t>
  </si>
  <si>
    <t>17.05.2022 09:10:22</t>
  </si>
  <si>
    <t>17.05.2022 10:01:23</t>
  </si>
  <si>
    <t>K-3572 35-02-K03572_A_56380997_56380997</t>
  </si>
  <si>
    <t>17.05.2022 16:49:12</t>
  </si>
  <si>
    <t>17.05.2022 18:15:40</t>
  </si>
  <si>
    <t>17.05.2022 19:50:50</t>
  </si>
  <si>
    <t>17.05.2022 20:27:49</t>
  </si>
  <si>
    <t>M-1295 35-02-M01295_915157084_915157084</t>
  </si>
  <si>
    <t>17.05.2022 10:13:19</t>
  </si>
  <si>
    <t>17.05.2022 11:41:58</t>
  </si>
  <si>
    <t>KÜÇÜKKALE TR-1 35-29-L00651_950331873_950331873</t>
  </si>
  <si>
    <t>17.05.2022 15:45:05</t>
  </si>
  <si>
    <t>17.05.2022 17:57:33</t>
  </si>
  <si>
    <t>K-11 35-01-K00011_B_56381409_56381409</t>
  </si>
  <si>
    <t>17.05.2022 12:31:25</t>
  </si>
  <si>
    <t>17.05.2022 13:09:25</t>
  </si>
  <si>
    <t>TR-113 35-15-M00113_950360222_950360222</t>
  </si>
  <si>
    <t>17.05.2022 18:19:37</t>
  </si>
  <si>
    <t>17.05.2022 20:47:39</t>
  </si>
  <si>
    <t>BALIKLIOVA TR-6 35-19-L00307_956673424_956673424</t>
  </si>
  <si>
    <t>17.05.2022 17:23:48</t>
  </si>
  <si>
    <t>17.05.2022 19:15:21</t>
  </si>
  <si>
    <t>17.05.2022 16:38:02</t>
  </si>
  <si>
    <t>17.05.2022 19:16:38</t>
  </si>
  <si>
    <t>M-2088 35-09-M02088_M-250 M04_75653672</t>
  </si>
  <si>
    <t>17.05.2022 06:02:54</t>
  </si>
  <si>
    <t>17.05.2022 06:45:09</t>
  </si>
  <si>
    <t>DM-11/05 (TR-39) 45-71-M00283_DM-10 M01_66372599</t>
  </si>
  <si>
    <t>17.05.2022 09:51:25</t>
  </si>
  <si>
    <t>17.05.2022 16:42:25</t>
  </si>
  <si>
    <t>17.05.2022 08:55:09</t>
  </si>
  <si>
    <t>17.05.2022 16:24:30</t>
  </si>
  <si>
    <t>İĞDECİK KÖK 45-71-M00077_ŞEHİR-2 (TR-5) M04_72234161</t>
  </si>
  <si>
    <t>17.05.2022 09:11:22</t>
  </si>
  <si>
    <t>17.05.2022 13:11:19</t>
  </si>
  <si>
    <t>ALTINTEPE TR-42 35-22-M00897_95000621929_95000621929</t>
  </si>
  <si>
    <t>17.05.2022 10:58:09</t>
  </si>
  <si>
    <t>17.05.2022 14:17:26</t>
  </si>
  <si>
    <t>M-21 HAMAM ALANI 35-14-M00021_956642836_956642836</t>
  </si>
  <si>
    <t>17.05.2022 10:42:00</t>
  </si>
  <si>
    <t>17.05.2022 11:49:50</t>
  </si>
  <si>
    <t>KIRKAĞAÇ TR-2 45-76-M00002_DIREK TIPI TRAFO HUCRESI H01_2087575</t>
  </si>
  <si>
    <t>17.05.2022 15:30:07</t>
  </si>
  <si>
    <t>17.05.2022 15:56:20</t>
  </si>
  <si>
    <t>17.05.2022 19:42:47</t>
  </si>
  <si>
    <t>17.05.2022 20:47:12</t>
  </si>
  <si>
    <t>DEMİRKÖPRÜ TM 45-78-A00005_HatBaşıAyırıcı_53139947 M07_53139947</t>
  </si>
  <si>
    <t>17.05.2022 09:38:25</t>
  </si>
  <si>
    <t>17.05.2022 17:51:38</t>
  </si>
  <si>
    <t>17.05.2022 09:32:55</t>
  </si>
  <si>
    <t>17.05.2022 17:50:00</t>
  </si>
  <si>
    <t>KORDON TR-1 45-78-M00761_A_56384392_56384392</t>
  </si>
  <si>
    <t>17.05.2022 19:46:39</t>
  </si>
  <si>
    <t>17.05.2022 20:52:05</t>
  </si>
  <si>
    <t>SOMA DM-1 45-82-M00050_M-4 M16_60207306</t>
  </si>
  <si>
    <t>17.05.2022 14:03:44</t>
  </si>
  <si>
    <t>17.05.2022 14:59:24</t>
  </si>
  <si>
    <t>TOPLUCA TR-1 45-72-L00730_45-72-L00730_2348221</t>
  </si>
  <si>
    <t>17.05.2022 21:29:10</t>
  </si>
  <si>
    <t>17.05.2022 22:39:26</t>
  </si>
  <si>
    <t>17.05.2022 06:34:55</t>
  </si>
  <si>
    <t>17.05.2022 06:35:25</t>
  </si>
  <si>
    <t>17.05.2022 14:27:03</t>
  </si>
  <si>
    <t>17.05.2022 14:54:52</t>
  </si>
  <si>
    <t>17.05.2022 13:26:50</t>
  </si>
  <si>
    <t>17.05.2022 14:58:40</t>
  </si>
  <si>
    <t>HACI HALİLLER TR-3 45-71-M00067_B_56393379_56393379</t>
  </si>
  <si>
    <t>17.05.2022 08:32:12</t>
  </si>
  <si>
    <t>17.05.2022 14:12:29</t>
  </si>
  <si>
    <t>K-162 35-01-K00162_35-01-K00162_47295244</t>
  </si>
  <si>
    <t>17.05.2022 11:46:15</t>
  </si>
  <si>
    <t>17.05.2022 12:16:41</t>
  </si>
  <si>
    <t>M-2818(YATIRIM REZERVE) 35-01-M02818_35-01-M02818_75482518</t>
  </si>
  <si>
    <t>17.05.2022 09:24:00</t>
  </si>
  <si>
    <t>17.05.2022 14:12:52</t>
  </si>
  <si>
    <t>TR-1/52 45-72-M00180_956494374_956494374</t>
  </si>
  <si>
    <t>17.05.2022 11:31:26</t>
  </si>
  <si>
    <t>17.05.2022 14:53:34</t>
  </si>
  <si>
    <t>M-2737 35-02-M02737_99072184_99072184</t>
  </si>
  <si>
    <t>17.05.2022 19:06:32</t>
  </si>
  <si>
    <t>17.05.2022 20:25:56</t>
  </si>
  <si>
    <t>TR-90 35-17-M00090_TR-43(M-43) M02_66211004</t>
  </si>
  <si>
    <t>17.05.2022 09:39:39</t>
  </si>
  <si>
    <t>17.05.2022 10:07:09</t>
  </si>
  <si>
    <t>M-2793 35-01-M02793_910402083_910402083</t>
  </si>
  <si>
    <t>17.05.2022 15:55:49</t>
  </si>
  <si>
    <t>17.05.2022 18:01:45</t>
  </si>
  <si>
    <t>KUYUCAK TR-2 35-27-M00864_B_56371787_56371787</t>
  </si>
  <si>
    <t>17.05.2022 12:52:05</t>
  </si>
  <si>
    <t>17.05.2022 14:43:43</t>
  </si>
  <si>
    <t>17.05.2022 17:05:24</t>
  </si>
  <si>
    <t>17.05.2022 17:10:53</t>
  </si>
  <si>
    <t>17.05.2022 21:05:54</t>
  </si>
  <si>
    <t>17.05.2022 22:11:21</t>
  </si>
  <si>
    <t>17.05.2022 13:20:15</t>
  </si>
  <si>
    <t>17.05.2022 13:37:21</t>
  </si>
  <si>
    <t>K-18 35-04-K00018_A K18A1B_5808383</t>
  </si>
  <si>
    <t>17.05.2022 18:51:12</t>
  </si>
  <si>
    <t>17.05.2022 19:43:59</t>
  </si>
  <si>
    <t>17.05.2022 20:41:31</t>
  </si>
  <si>
    <t>17.05.2022 23:22:58</t>
  </si>
  <si>
    <t>DM-21/03(CUMDURİYET MAH. MUHT.) 45-71-M00469_953182445_953182445</t>
  </si>
  <si>
    <t>17.05.2022 19:51:56</t>
  </si>
  <si>
    <t>17.05.2022 22:27:51</t>
  </si>
  <si>
    <t>TR-113 35-15-M00113_950360354_950360354</t>
  </si>
  <si>
    <t>17.05.2022 16:20:23</t>
  </si>
  <si>
    <t>17.05.2022 17:37:03</t>
  </si>
  <si>
    <t>DM-1/TR-3 35-14-M00314_95000555335_95000555335</t>
  </si>
  <si>
    <t>17.05.2022 15:44:02</t>
  </si>
  <si>
    <t>17.05.2022 22:44:14</t>
  </si>
  <si>
    <t>17.05.2022 09:12:24</t>
  </si>
  <si>
    <t>17.05.2022 09:15:25</t>
  </si>
  <si>
    <t>KAYALIOĞLU TR-28 45-72-L00076_ H_79261600</t>
  </si>
  <si>
    <t>17.05.2022 09:21:58</t>
  </si>
  <si>
    <t>17.05.2022 11:29:20</t>
  </si>
  <si>
    <t>KOCAKAĞAN TR-1 45-72-L00223_E_79435869_79435869</t>
  </si>
  <si>
    <t>17.05.2022 09:19:19</t>
  </si>
  <si>
    <t>17.05.2022 14:01:16</t>
  </si>
  <si>
    <t>TR-1/49 45-72-M00049_95000585343_95000585343</t>
  </si>
  <si>
    <t>17.05.2022 09:38:29</t>
  </si>
  <si>
    <t>17.05.2022 10:50:25</t>
  </si>
  <si>
    <t>17.05.2022 09:00:25</t>
  </si>
  <si>
    <t>17.05.2022 09:08:53</t>
  </si>
  <si>
    <t>K-300 35-01-K00300_912248635_912248635</t>
  </si>
  <si>
    <t>17.05.2022 16:58:02</t>
  </si>
  <si>
    <t>17.05.2022 19:19:23</t>
  </si>
  <si>
    <t>ZEYTİNDAĞ TR-1 35-16-M00003_DIREK TIPI TRAFO HUCRESI H01_2045120</t>
  </si>
  <si>
    <t>17.05.2022 12:46:54</t>
  </si>
  <si>
    <t>17.05.2022 14:36:10</t>
  </si>
  <si>
    <t>TR-25 35-13-L00025_TR-26 - TR-27 L03_66499057</t>
  </si>
  <si>
    <t>17.05.2022 09:05:00</t>
  </si>
  <si>
    <t>17.05.2022 16:48:19</t>
  </si>
  <si>
    <t>YENİKÖY TR-10 35-15-L00506_C_56406173_56406173</t>
  </si>
  <si>
    <t>17.05.2022 14:33:18</t>
  </si>
  <si>
    <t>17.05.2022 15:28:57</t>
  </si>
  <si>
    <t>K-1438 35-01-K01438_911103271_911103271</t>
  </si>
  <si>
    <t>17.05.2022 23:58:35</t>
  </si>
  <si>
    <t>18.05.2022 01:32:47</t>
  </si>
  <si>
    <t>M-3034 35-09-M03034_A_56380977_56380977</t>
  </si>
  <si>
    <t>17.05.2022 14:39:17</t>
  </si>
  <si>
    <t>17.05.2022 16:43:36</t>
  </si>
  <si>
    <t>AHMETLİ TR-35 DEMİRYOLU 45-84-L00035_955182670_955182670</t>
  </si>
  <si>
    <t>17.05.2022 19:12:25</t>
  </si>
  <si>
    <t>17.05.2022 21:42:48</t>
  </si>
  <si>
    <t>17.05.2022 05:59:34</t>
  </si>
  <si>
    <t>17.05.2022 06:02:35</t>
  </si>
  <si>
    <t>17.05.2022 14:47:45</t>
  </si>
  <si>
    <t>17.05.2022 14:57:29</t>
  </si>
  <si>
    <t>DM-3/TR-39 35-22-M00097_955271159_955271159</t>
  </si>
  <si>
    <t>17.05.2022 20:58:42</t>
  </si>
  <si>
    <t>17.05.2022 21:40:29</t>
  </si>
  <si>
    <t>K-1040 35-04-K01040_K-1032 K02_2069452</t>
  </si>
  <si>
    <t>17.05.2022 09:02:39</t>
  </si>
  <si>
    <t>17.05.2022 18:28:48</t>
  </si>
  <si>
    <t>BOZDAĞ TR-10 35-15-L00294_A_56373016_56373016</t>
  </si>
  <si>
    <t>17.05.2022 15:54:01</t>
  </si>
  <si>
    <t>17.05.2022 18:33:02</t>
  </si>
  <si>
    <t>17.05.2022 16:07:04</t>
  </si>
  <si>
    <t>17.05.2022 17:07:06</t>
  </si>
  <si>
    <t>17.05.2022 08:41:22</t>
  </si>
  <si>
    <t>17.05.2022 12:01:00</t>
  </si>
  <si>
    <t>L-257 35-18-L00257_950450944_950450944</t>
  </si>
  <si>
    <t>17.05.2022 14:36:09</t>
  </si>
  <si>
    <t>17.05.2022 16:56:25</t>
  </si>
  <si>
    <t>SANCAKLI BOZKÖY TR-7 45-71-M00529_953204733_953204733</t>
  </si>
  <si>
    <t>17.05.2022 18:18:37</t>
  </si>
  <si>
    <t>17.05.2022 21:17:42</t>
  </si>
  <si>
    <t>PAYAMLI M-27 (SAKIZAĞACI KÖK) 35-25-M00188_35-25-M00188_72070685</t>
  </si>
  <si>
    <t>17.05.2022 10:36:15</t>
  </si>
  <si>
    <t>17.05.2022 13:24:02</t>
  </si>
  <si>
    <t>L-291 35-18-L00291_950453218_950453218</t>
  </si>
  <si>
    <t>17.05.2022 13:27:15</t>
  </si>
  <si>
    <t>17.05.2022 15:39:07</t>
  </si>
  <si>
    <t>17.05.2022 07:15:07</t>
  </si>
  <si>
    <t>17.05.2022 07:24:41</t>
  </si>
  <si>
    <t>CABBAR KAMARA TR-1 45-73-M00857_A_56391170_56391170</t>
  </si>
  <si>
    <t>17.05.2022 05:18:41</t>
  </si>
  <si>
    <t>17.05.2022 10:32:59</t>
  </si>
  <si>
    <t>TR-115 35-26-M00115_956600922_956600922</t>
  </si>
  <si>
    <t>17.05.2022 07:10:47</t>
  </si>
  <si>
    <t>17.05.2022 08:23:50</t>
  </si>
  <si>
    <t>SELENDİ TR-15 45-81-M00015_45-81-M00015_72005537</t>
  </si>
  <si>
    <t>17.05.2022 09:33:34</t>
  </si>
  <si>
    <t>17.05.2022 17:50:59</t>
  </si>
  <si>
    <t>17.05.2022 14:06:31</t>
  </si>
  <si>
    <t>17.05.2022 14:58:29</t>
  </si>
  <si>
    <t>TR-73 35-19-L00073_35-19-L00073_2376170</t>
  </si>
  <si>
    <t>17.05.2022 03:48:47</t>
  </si>
  <si>
    <t>17.05.2022 07:33:17</t>
  </si>
  <si>
    <t>TR-52 35-15-M00052_950351001_950351001</t>
  </si>
  <si>
    <t>17.05.2022 18:33:52</t>
  </si>
  <si>
    <t>17.05.2022 20:09:49</t>
  </si>
  <si>
    <t>17.05.2022 17:33:25</t>
  </si>
  <si>
    <t>17.05.2022 18:11:31</t>
  </si>
  <si>
    <t>TEKKE TR-2 35-15-L01012_A_56369300_56369300</t>
  </si>
  <si>
    <t>17.05.2022 09:35:19</t>
  </si>
  <si>
    <t>17.05.2022 10:51:45</t>
  </si>
  <si>
    <t>17.05.2022 08:56:18</t>
  </si>
  <si>
    <t>17.05.2022 08:57:12</t>
  </si>
  <si>
    <t>DEMİRKENT 35-17-M00196_B_83693664_83693664</t>
  </si>
  <si>
    <t>17.05.2022 08:08:42</t>
  </si>
  <si>
    <t>17.05.2022 09:06:14</t>
  </si>
  <si>
    <t>DM-3/18 35-19-M00416_DAĞITIM TRAFOSU M03_72123265</t>
  </si>
  <si>
    <t>17.05.2022 10:15:19</t>
  </si>
  <si>
    <t>17.05.2022 14:38:07</t>
  </si>
  <si>
    <t>K-4017 35-02-K04017_950200353_950200353</t>
  </si>
  <si>
    <t>17.05.2022 19:43:35</t>
  </si>
  <si>
    <t>17.05.2022 21:06:05</t>
  </si>
  <si>
    <t>PAMUCAK KÖK 35-13-L00400_SELÇUK İ.M L03_2095827</t>
  </si>
  <si>
    <t>17.05.2022 12:16:08</t>
  </si>
  <si>
    <t>17.05.2022 12:53:26</t>
  </si>
  <si>
    <t>SOMA TR-27 45-82-M00027_TR-27/2 M02_2325727</t>
  </si>
  <si>
    <t>17.05.2022 22:13:37</t>
  </si>
  <si>
    <t>18.05.2022 00:45:38</t>
  </si>
  <si>
    <t>MORDOĞAN TR-35 35-21-L00147_95001320779_95001320779</t>
  </si>
  <si>
    <t>17.05.2022 20:36:04</t>
  </si>
  <si>
    <t>17.05.2022 23:39:28</t>
  </si>
  <si>
    <t>M-650 35-02-M00650_IŞIKLAR GİRİŞ M05_2325060</t>
  </si>
  <si>
    <t>17.05.2022 18:25:02</t>
  </si>
  <si>
    <t>17.05.2022 20:46:03</t>
  </si>
  <si>
    <t>KUŞÇULAR TR-14 35-19-M00259__81571039_81571039</t>
  </si>
  <si>
    <t>17.05.2022 16:22:36</t>
  </si>
  <si>
    <t>17.05.2022 16:53:06</t>
  </si>
  <si>
    <t>17.05.2022 06:00:00</t>
  </si>
  <si>
    <t>17.05.2022 08:27:25</t>
  </si>
  <si>
    <t>17.05.2022 09:50:36</t>
  </si>
  <si>
    <t>17.05.2022 12:32:27</t>
  </si>
  <si>
    <t>TR-108 45-78-L00108_TR-109 L03_61303553</t>
  </si>
  <si>
    <t>17.05.2022 09:07:29</t>
  </si>
  <si>
    <t>17.05.2022 17:10:02</t>
  </si>
  <si>
    <t>ALAŞEHİR TR-73 45-73-M00073_A_56402365_56402365</t>
  </si>
  <si>
    <t>17.05.2022 23:07:56</t>
  </si>
  <si>
    <t>17.05.2022 23:38:15</t>
  </si>
  <si>
    <t>K-4276 ÖZTUR OTEL 35-01-K04276Ö_ K02_2314610</t>
  </si>
  <si>
    <t>17.05.2022 11:20:00</t>
  </si>
  <si>
    <t>17.05.2022 12:38:26</t>
  </si>
  <si>
    <t>_6792852 C1B_5838830</t>
  </si>
  <si>
    <t>17.05.2022 08:53:44</t>
  </si>
  <si>
    <t>17.05.2022 16:26:30</t>
  </si>
  <si>
    <t>TR-88 35-19-L00088_956696734_956696734</t>
  </si>
  <si>
    <t>17.05.2022 09:03:26</t>
  </si>
  <si>
    <t>17.05.2022 17:17:26</t>
  </si>
  <si>
    <t>DARIOVASI TR-2 35-15-L00985_B_56370698_56370698</t>
  </si>
  <si>
    <t>17.05.2022 07:54:32</t>
  </si>
  <si>
    <t>17.05.2022 09:51:05</t>
  </si>
  <si>
    <t>FOÇAKÖY TR-2 35-23-M00223_95000531165_95000531165</t>
  </si>
  <si>
    <t>17.05.2022 21:13:03</t>
  </si>
  <si>
    <t>17.05.2022 23:41:17</t>
  </si>
  <si>
    <t>TR-162 35-15-L00162_35-15-L00162_2366031</t>
  </si>
  <si>
    <t>17.05.2022 12:45:55</t>
  </si>
  <si>
    <t>17.05.2022 14:40:49</t>
  </si>
  <si>
    <t>MORDOĞAN TR-1 35-21-L00201_49808601_56407401_56407401</t>
  </si>
  <si>
    <t>17.05.2022 15:43:10</t>
  </si>
  <si>
    <t>17.05.2022 18:45:27</t>
  </si>
  <si>
    <t>17.05.2022 05:57:49</t>
  </si>
  <si>
    <t>17.05.2022 13:26:21</t>
  </si>
  <si>
    <t>KOLDERE TR-10 (6/B) 45-80-M01202_956539172_956539172</t>
  </si>
  <si>
    <t>17.05.2022 19:56:25</t>
  </si>
  <si>
    <t>17.05.2022 20:26:21</t>
  </si>
  <si>
    <t>ÇAPAK TR-2 35-26-M00426_95000492551_95000492551</t>
  </si>
  <si>
    <t>17.05.2022 23:56:46</t>
  </si>
  <si>
    <t>18.05.2022 01:07:25</t>
  </si>
  <si>
    <t>M-1765 35-02-M01765_DSİ M10_66103274</t>
  </si>
  <si>
    <t>17.05.2022 09:13:30</t>
  </si>
  <si>
    <t>17.05.2022 14:40:01</t>
  </si>
  <si>
    <t>KEÇİLİKÖY DM-17/2 45-71-M02258_953246882_953246882</t>
  </si>
  <si>
    <t>17.05.2022 13:17:57</t>
  </si>
  <si>
    <t>17.05.2022 14:50:32</t>
  </si>
  <si>
    <t>M-474 35-02-M00474_913742948_913742948</t>
  </si>
  <si>
    <t>17.05.2022 09:18:09</t>
  </si>
  <si>
    <t>17.05.2022 12:17:38</t>
  </si>
  <si>
    <t>K-1873 35-09-K01873_B_56380263_56380263</t>
  </si>
  <si>
    <t>17.05.2022 10:49:08</t>
  </si>
  <si>
    <t>17.05.2022 11:45:13</t>
  </si>
  <si>
    <t>K-524 35-01-K00524_911256850_911256850</t>
  </si>
  <si>
    <t>17.05.2022 19:11:10</t>
  </si>
  <si>
    <t>17.05.2022 19:51:10</t>
  </si>
  <si>
    <t>FOÇA TR-45 35-23-L00045_FOÇA TR-48 L02_72150647</t>
  </si>
  <si>
    <t>17.05.2022 09:00:55</t>
  </si>
  <si>
    <t>17.05.2022 18:52:40</t>
  </si>
  <si>
    <t>GÜLBAHÇE TR-1 45-71-M00184_HatBaşıAyırıcı_53134679 M03_53134679</t>
  </si>
  <si>
    <t>17.05.2022 13:50:20</t>
  </si>
  <si>
    <t>17.05.2022 18:01:06</t>
  </si>
  <si>
    <t>CENKYERİ TR-2 45-82-M00257_945533494_945533494</t>
  </si>
  <si>
    <t>17.05.2022 19:52:37</t>
  </si>
  <si>
    <t>17.05.2022 21:05:14</t>
  </si>
  <si>
    <t>MORDOĞAN TR-35 35-21-L00147_953365005_953365005</t>
  </si>
  <si>
    <t>17.05.2022 20:44:02</t>
  </si>
  <si>
    <t>17.05.2022 23:04:19</t>
  </si>
  <si>
    <t>17.05.2022 09:17:45</t>
  </si>
  <si>
    <t>17.05.2022 18:21:22</t>
  </si>
  <si>
    <t>BERGAMA İM-1 35-16-A00001_ŞEHİR-4 L16_2091608</t>
  </si>
  <si>
    <t>17.05.2022 18:14:09</t>
  </si>
  <si>
    <t>17.05.2022 18:21:09</t>
  </si>
  <si>
    <t>ÜÇPINAR TR-2 45-71-M00187_ÜÇPINAR TR-7 M01_72250572</t>
  </si>
  <si>
    <t>17.05.2022 11:18:25</t>
  </si>
  <si>
    <t>DERBENT TM 45-83-A00003_DERBENT DM-1 M03_2312530</t>
  </si>
  <si>
    <t>17.05.2022 12:58:32</t>
  </si>
  <si>
    <t>17.05.2022 13:00:51</t>
  </si>
  <si>
    <t>_915020056_915020056</t>
  </si>
  <si>
    <t>18.05.2022 10:01:58</t>
  </si>
  <si>
    <t>18.05.2022 15:09:14</t>
  </si>
  <si>
    <t>18.05.2022 10:26:02</t>
  </si>
  <si>
    <t>18.05.2022 11:42:22</t>
  </si>
  <si>
    <t>ÇAPAK KÖK 35-26-M00435_DAĞKIZILCA-1 GİRİŞ M03_76015960</t>
  </si>
  <si>
    <t>18.05.2022 07:49:49</t>
  </si>
  <si>
    <t>18.05.2022 08:44:59</t>
  </si>
  <si>
    <t>MAVİ KÖŞE TR-1 KÖK 35-17-M00224__56356204_56356204</t>
  </si>
  <si>
    <t>18.05.2022 23:26:45</t>
  </si>
  <si>
    <t>19.05.2022 00:38:28</t>
  </si>
  <si>
    <t>YUSUFLU KÖK 35-20-L00077_ERGENLİ L01_66527928</t>
  </si>
  <si>
    <t>18.05.2022 15:35:05</t>
  </si>
  <si>
    <t>18.05.2022 15:35:30</t>
  </si>
  <si>
    <t>AKSELENDİ İM 45-72-A00004_AKSELENDİ TR7 L11_2097123</t>
  </si>
  <si>
    <t>18.05.2022 23:45:39</t>
  </si>
  <si>
    <t>19.05.2022 00:32:22</t>
  </si>
  <si>
    <t>DERBENT TM 45-83-A00003_TURGUTLU-3 M02_2312529</t>
  </si>
  <si>
    <t>18.05.2022 08:16:24</t>
  </si>
  <si>
    <t>18.05.2022 08:54:35</t>
  </si>
  <si>
    <t>TR-1-5-/15 35-20-L00058_ H_82710437</t>
  </si>
  <si>
    <t>18.05.2022 20:09:03</t>
  </si>
  <si>
    <t>18.05.2022 21:25:25</t>
  </si>
  <si>
    <t>SOMA TR-3/1 45-82-M00081_A_56388273_56388273</t>
  </si>
  <si>
    <t>18.05.2022 19:49:07</t>
  </si>
  <si>
    <t>18.05.2022 20:33:51</t>
  </si>
  <si>
    <t>DM-25/37-A 45-71-M02282_953215038_953215038</t>
  </si>
  <si>
    <t>18.05.2022 09:45:59</t>
  </si>
  <si>
    <t>18.05.2022 11:20:13</t>
  </si>
  <si>
    <t>TÖYKO TR-2 35-30-M00214_42914826_56362431_56362431</t>
  </si>
  <si>
    <t>18.05.2022 10:59:05</t>
  </si>
  <si>
    <t>18.05.2022 11:48:51</t>
  </si>
  <si>
    <t>L-270 35-18-L00270_950445662_950445662</t>
  </si>
  <si>
    <t>18.05.2022 12:38:21</t>
  </si>
  <si>
    <t>18.05.2022 14:23:01</t>
  </si>
  <si>
    <t>AŞAĞIÇOBANİSA TR-14 45-71-M00099_953227342_953227342</t>
  </si>
  <si>
    <t>18.05.2022 14:05:58</t>
  </si>
  <si>
    <t>18.05.2022 19:11:53</t>
  </si>
  <si>
    <t>AVŞAR TR-3 45-83-L00351_B_56399760_56399760</t>
  </si>
  <si>
    <t>18.05.2022 20:48:53</t>
  </si>
  <si>
    <t>18.05.2022 23:07:18</t>
  </si>
  <si>
    <t>K-345 35-02-K00345_B_56371893_56371893</t>
  </si>
  <si>
    <t>18.05.2022 22:31:44</t>
  </si>
  <si>
    <t>18.05.2022 22:50:40</t>
  </si>
  <si>
    <t>K-1715 35-02-K01715_D D1B_5844718</t>
  </si>
  <si>
    <t>18.05.2022 13:12:19</t>
  </si>
  <si>
    <t>FOÇA TR-10 35-23-L00010_FOÇA TR-11 L02_72150029</t>
  </si>
  <si>
    <t>18.05.2022 09:01:19</t>
  </si>
  <si>
    <t>18.05.2022 17:38:54</t>
  </si>
  <si>
    <t>18.05.2022 10:13:08</t>
  </si>
  <si>
    <t>18.05.2022 10:17:01</t>
  </si>
  <si>
    <t>M-3307(YATIRIM REZERVE) 35-07-M03307_99190754_99190754</t>
  </si>
  <si>
    <t>18.05.2022 10:22:23</t>
  </si>
  <si>
    <t>18.05.2022 14:23:06</t>
  </si>
  <si>
    <t>HACIHALİLLER TR-5 45-71-M01782_A_56388469_56388469</t>
  </si>
  <si>
    <t>18.05.2022 20:41:44</t>
  </si>
  <si>
    <t>19.05.2022 01:00:38</t>
  </si>
  <si>
    <t>SULTAN DM 35-25-M00121_ÖZDERE M-23 M10_72117316</t>
  </si>
  <si>
    <t>18.05.2022 18:05:51</t>
  </si>
  <si>
    <t>18.05.2022 18:36:44</t>
  </si>
  <si>
    <t>SOMA DM-5/17 45-82-M00421_TR-17/3 M10_2035881</t>
  </si>
  <si>
    <t>18.05.2022 14:43:07</t>
  </si>
  <si>
    <t>18.05.2022 16:31:24</t>
  </si>
  <si>
    <t>18.05.2022 14:38:06</t>
  </si>
  <si>
    <t>18.05.2022 17:14:24</t>
  </si>
  <si>
    <t>AZİZ AYDIN VE ARK.ÖZEL 35-22-M00312Ö_955281127_955281127</t>
  </si>
  <si>
    <t>18.05.2022 21:18:22</t>
  </si>
  <si>
    <t>18.05.2022 22:53:59</t>
  </si>
  <si>
    <t>ALİ BACO TR 45-71-M00994_45-71-M00994_2366508</t>
  </si>
  <si>
    <t>18.05.2022 07:41:18</t>
  </si>
  <si>
    <t>18.05.2022 10:27:55</t>
  </si>
  <si>
    <t>GÜLKENT TR-4 35-30-M00227_C_56404723_56404723</t>
  </si>
  <si>
    <t>18.05.2022 16:58:51</t>
  </si>
  <si>
    <t>18.05.2022 19:06:16</t>
  </si>
  <si>
    <t>İSKELE KÖK 35-17-M00705_YENİ ŞAKRAN M05_85143067</t>
  </si>
  <si>
    <t>18.05.2022 23:13:00</t>
  </si>
  <si>
    <t>19.05.2022 00:11:16</t>
  </si>
  <si>
    <t>GÖÇBEYLİ TR-2 35-16-M00017_47430257_56394968_56394968</t>
  </si>
  <si>
    <t>18.05.2022 19:41:34</t>
  </si>
  <si>
    <t>18.05.2022 23:20:42</t>
  </si>
  <si>
    <t>KÜNER TR-11 35-22-M00293_DIREK TIPI TRAFO HUCRESI H01_2102566</t>
  </si>
  <si>
    <t>18.05.2022 20:04:08</t>
  </si>
  <si>
    <t>18.05.2022 20:56:54</t>
  </si>
  <si>
    <t>K-3849 35-04-K03849_912490044_912490044</t>
  </si>
  <si>
    <t>18.05.2022 12:24:10</t>
  </si>
  <si>
    <t>18.05.2022 13:57:17</t>
  </si>
  <si>
    <t>ZİHNİ KARAKAYA SULAMA GRUBU 35-29-M00200_955210896_955210896</t>
  </si>
  <si>
    <t>18.05.2022 08:52:10</t>
  </si>
  <si>
    <t>18.05.2022 09:50:02</t>
  </si>
  <si>
    <t>AKGEDİK KÖK-3 45-71-M00164_AKGEDİK M02_55994733</t>
  </si>
  <si>
    <t>18.05.2022 18:40:45</t>
  </si>
  <si>
    <t>18.05.2022 20:44:32</t>
  </si>
  <si>
    <t>GELENBE TR-3 45-76-L00062_B_56385956_56385956</t>
  </si>
  <si>
    <t>18.05.2022 20:51:31</t>
  </si>
  <si>
    <t>19.05.2022 00:01:41</t>
  </si>
  <si>
    <t>K-1715 35-02-K01715_910192071_910192071</t>
  </si>
  <si>
    <t>18.05.2022 17:52:17</t>
  </si>
  <si>
    <t>18.05.2022 19:35:33</t>
  </si>
  <si>
    <t>PİYADELER KÖK 45-73-M00136_HatBaşıAyırıcı_53136397 M05_53136397</t>
  </si>
  <si>
    <t>18.05.2022 10:00:02</t>
  </si>
  <si>
    <t>18.05.2022 13:02:01</t>
  </si>
  <si>
    <t>ŞEYHYAYLA TR-1 45-75-M00151_ H_84142601</t>
  </si>
  <si>
    <t>18.05.2022 21:33:50</t>
  </si>
  <si>
    <t>19.05.2022 01:00:36</t>
  </si>
  <si>
    <t>18.05.2022 10:30:38</t>
  </si>
  <si>
    <t>18.05.2022 10:55:11</t>
  </si>
  <si>
    <t>ÖZBEK TR-2 (TR-232) 35-19-M00232_A_77618067_77618067</t>
  </si>
  <si>
    <t>18.05.2022 22:26:30</t>
  </si>
  <si>
    <t>18.05.2022 22:54:07</t>
  </si>
  <si>
    <t>DM-3/30 45-71-M00084_953243976_953243976</t>
  </si>
  <si>
    <t>18.05.2022 23:17:46</t>
  </si>
  <si>
    <t>19.05.2022 00:37:29</t>
  </si>
  <si>
    <t>ULUDERBENT DM 45-73-M00491_ÖRENCİK M01_66856544</t>
  </si>
  <si>
    <t>18.05.2022 06:05:15</t>
  </si>
  <si>
    <t>18.05.2022 06:06:25</t>
  </si>
  <si>
    <t>VEZİRKÖPRÜ İM 35-03-A00002_SAFFET ÖZSAN K03_2309364</t>
  </si>
  <si>
    <t>18.05.2022 17:31:57</t>
  </si>
  <si>
    <t>18.05.2022 18:25:37</t>
  </si>
  <si>
    <t>PAMUKYAZI-1 35-26-L00380_DIREK TIPI TRAFO HUCRESI H01_2039796</t>
  </si>
  <si>
    <t>18.05.2022 07:38:30</t>
  </si>
  <si>
    <t>18.05.2022 11:17:59</t>
  </si>
  <si>
    <t>18.05.2022 11:36:49</t>
  </si>
  <si>
    <t>18.05.2022 17:30:41</t>
  </si>
  <si>
    <t>18.05.2022 18:47:42</t>
  </si>
  <si>
    <t>SELİMŞAHLAR TR-7 45-71-M01294_DIREK TIPI TRAFO HUCRESI H01_2088038</t>
  </si>
  <si>
    <t>18.05.2022 20:19:19</t>
  </si>
  <si>
    <t>18.05.2022 23:29:57</t>
  </si>
  <si>
    <t>KAYACIK DEREMAHALLE TR-1 45-75-M00214_C_56387802_56387802</t>
  </si>
  <si>
    <t>18.05.2022 20:41:25</t>
  </si>
  <si>
    <t>18.05.2022 22:55:09</t>
  </si>
  <si>
    <t>K-3942 35-07-K03942__72410932_72410932</t>
  </si>
  <si>
    <t>18.05.2022 20:51:36</t>
  </si>
  <si>
    <t>18.05.2022 23:35:50</t>
  </si>
  <si>
    <t>TEKELİ TR-6 35-22-M00236_955281760_955281760</t>
  </si>
  <si>
    <t>18.05.2022 10:42:02</t>
  </si>
  <si>
    <t>BOĞAZİÇİ İM 35-01-A00001_SANAYİ K19_2043023</t>
  </si>
  <si>
    <t>18.05.2022 21:11:29</t>
  </si>
  <si>
    <t>18.05.2022 21:12:55</t>
  </si>
  <si>
    <t>TR-2/11 45-72-L00011_956495929_956495929</t>
  </si>
  <si>
    <t>18.05.2022 10:32:12</t>
  </si>
  <si>
    <t>18.05.2022 12:35:44</t>
  </si>
  <si>
    <t>18.05.2022 06:28:26</t>
  </si>
  <si>
    <t>18.05.2022 06:57:41</t>
  </si>
  <si>
    <t>ÖZGÜR TARIM ÖZEL TR 45-80-M02953Ö_45-80-M02953Ö_73634501</t>
  </si>
  <si>
    <t>18.05.2022 22:22:34</t>
  </si>
  <si>
    <t>18.05.2022 23:34:30</t>
  </si>
  <si>
    <t>İĞDECİK KÖK 45-71-M00077_HatBaşıAyırıcı_53134181 M05_53134181</t>
  </si>
  <si>
    <t>18.05.2022 15:20:19</t>
  </si>
  <si>
    <t>18.05.2022 16:36:33</t>
  </si>
  <si>
    <t>YAKACIK TR-3 35-20-L00240_35-20-L00240_2372273</t>
  </si>
  <si>
    <t>18.05.2022 08:30:53</t>
  </si>
  <si>
    <t>18.05.2022 09:13:01</t>
  </si>
  <si>
    <t>TR-6 (M-706) 35-30-M00706_955330094_955330094</t>
  </si>
  <si>
    <t>18.05.2022 20:23:20</t>
  </si>
  <si>
    <t>18.05.2022 21:33:17</t>
  </si>
  <si>
    <t>K-4263 35-04-K04263_95000462309_95000462309</t>
  </si>
  <si>
    <t>18.05.2022 18:30:11</t>
  </si>
  <si>
    <t>18.05.2022 21:28:18</t>
  </si>
  <si>
    <t>18.05.2022 19:15:13</t>
  </si>
  <si>
    <t>18.05.2022 20:23:16</t>
  </si>
  <si>
    <t>18.05.2022 23:25:37</t>
  </si>
  <si>
    <t>19.05.2022 00:39:47</t>
  </si>
  <si>
    <t>AZİZ ÇELİKDOĞAN TARIMSAL SULAMA TR-1 45-83-M00345_48010540_56395001_56395001</t>
  </si>
  <si>
    <t>18.05.2022 20:45:53</t>
  </si>
  <si>
    <t>18.05.2022 22:35:14</t>
  </si>
  <si>
    <t>SARIAHMETLER MAHALLESİ TR-1 35-24-M00081_DIREK TIPI TRAFO HUCRESI H01_2035647</t>
  </si>
  <si>
    <t>18.05.2022 13:55:58</t>
  </si>
  <si>
    <t>18.05.2022 20:59:35</t>
  </si>
  <si>
    <t>18.05.2022 21:55:08</t>
  </si>
  <si>
    <t>L-46 HARİTACILAR 35-14-L00046_956634546_956634546</t>
  </si>
  <si>
    <t>18.05.2022 09:45:33</t>
  </si>
  <si>
    <t>18.05.2022 11:21:00</t>
  </si>
  <si>
    <t>L-29 ÖZLİMANLAR 35-18-L00029_5844912_56394868_56394868</t>
  </si>
  <si>
    <t>18.05.2022 17:38:24</t>
  </si>
  <si>
    <t>18.05.2022 20:04:59</t>
  </si>
  <si>
    <t>DM-2/2 ESKİ KUYUYANI 35-18-L00583_950454718_950454718</t>
  </si>
  <si>
    <t>18.05.2022 00:00:58</t>
  </si>
  <si>
    <t>18.05.2022 00:39:00</t>
  </si>
  <si>
    <t>SÖĞÜTÖREN TR-3 35-20-L00349_12131123_56360256_56360256</t>
  </si>
  <si>
    <t>18.05.2022 22:02:22</t>
  </si>
  <si>
    <t>18.05.2022 22:56:27</t>
  </si>
  <si>
    <t>MORDOĞAN TR-41 35-21-L00164_953367347_953367347</t>
  </si>
  <si>
    <t>18.05.2022 17:16:11</t>
  </si>
  <si>
    <t>18.05.2022 19:18:32</t>
  </si>
  <si>
    <t>KALEMOĞLU FINDIKOĞLU TR-1 45-75-M00306_B_56398567_56398567</t>
  </si>
  <si>
    <t>18.05.2022 09:03:59</t>
  </si>
  <si>
    <t>18.05.2022 11:06:42</t>
  </si>
  <si>
    <t>18.05.2022 17:35:28</t>
  </si>
  <si>
    <t>18.05.2022 17:55:23</t>
  </si>
  <si>
    <t>MEDAR TR-9 45-72-L00278_956479392_956479392</t>
  </si>
  <si>
    <t>18.05.2022 22:32:38</t>
  </si>
  <si>
    <t>18.05.2022 23:04:40</t>
  </si>
  <si>
    <t>VENTOLA KÖK 35-26-M00678_PİZZA PİZZA M02_65914095</t>
  </si>
  <si>
    <t>18.05.2022 22:37:46</t>
  </si>
  <si>
    <t>18.05.2022 23:08:03</t>
  </si>
  <si>
    <t>18.05.2022 02:43:39</t>
  </si>
  <si>
    <t>18.05.2022 03:50:42</t>
  </si>
  <si>
    <t>BOZDAĞ TR-3 35-15-L00314_950402149_950402149</t>
  </si>
  <si>
    <t>18.05.2022 15:40:48</t>
  </si>
  <si>
    <t>18.05.2022 18:12:23</t>
  </si>
  <si>
    <t>M-995 35-03-M00995_910301515_910301515</t>
  </si>
  <si>
    <t>18.05.2022 14:54:08</t>
  </si>
  <si>
    <t>18.05.2022 20:08:38</t>
  </si>
  <si>
    <t>18.05.2022 14:16:20</t>
  </si>
  <si>
    <t>18.05.2022 15:50:19</t>
  </si>
  <si>
    <t>KİRELLİ KÖK 35-29-L00809_BOYNUYOĞUN KÖK-TAMTAT L02_74719158</t>
  </si>
  <si>
    <t>18.05.2022 08:16:42</t>
  </si>
  <si>
    <t>18.05.2022 09:37:05</t>
  </si>
  <si>
    <t>KABAZLI KÖK 45-78-M00675_HatBaşıAyırıcı_53140106 M02_53140106</t>
  </si>
  <si>
    <t>18.05.2022 07:40:18</t>
  </si>
  <si>
    <t>18.05.2022 09:14:54</t>
  </si>
  <si>
    <t>K-1715 35-02-K01715_A_56375188_56375188</t>
  </si>
  <si>
    <t>18.05.2022 13:52:37</t>
  </si>
  <si>
    <t>18.05.2022 17:27:31</t>
  </si>
  <si>
    <t>18.05.2022 03:41:34</t>
  </si>
  <si>
    <t>18.05.2022 04:22:17</t>
  </si>
  <si>
    <t>PAYAMLI M-22 35-25-M00192_956651263_956651263</t>
  </si>
  <si>
    <t>18.05.2022 12:18:46</t>
  </si>
  <si>
    <t>18.05.2022 14:04:09</t>
  </si>
  <si>
    <t>18.05.2022 10:12:33</t>
  </si>
  <si>
    <t>18.05.2022 14:36:47</t>
  </si>
  <si>
    <t>L-291 35-18-L00291_950462390_950462390</t>
  </si>
  <si>
    <t>18.05.2022 21:57:53</t>
  </si>
  <si>
    <t>19.05.2022 00:18:53</t>
  </si>
  <si>
    <t>K-1745 35-01-K01745_911222726_911222726</t>
  </si>
  <si>
    <t>18.05.2022 23:21:13</t>
  </si>
  <si>
    <t>19.05.2022 01:20:17</t>
  </si>
  <si>
    <t>18.05.2022 14:41:09</t>
  </si>
  <si>
    <t>18.05.2022 15:19:00</t>
  </si>
  <si>
    <t>M-1844 35-02-M01844_910165122_910165122</t>
  </si>
  <si>
    <t>18.05.2022 22:06:02</t>
  </si>
  <si>
    <t>19.05.2022 01:13:30</t>
  </si>
  <si>
    <t>18.05.2022 01:03:45</t>
  </si>
  <si>
    <t>18.05.2022 01:47:11</t>
  </si>
  <si>
    <t>DM-1/04 45-71-M00017_953242081_953242081</t>
  </si>
  <si>
    <t>18.05.2022 15:27:22</t>
  </si>
  <si>
    <t>18.05.2022 21:07:32</t>
  </si>
  <si>
    <t>ŞEYHDAVUTLAR TR-1 45-79-M00123_A_56381981_56381981</t>
  </si>
  <si>
    <t>18.05.2022 18:53:19</t>
  </si>
  <si>
    <t>18.05.2022 19:27:47</t>
  </si>
  <si>
    <t>KİLLİK TR-16 45-73-M00350_TR-12 M03_67005556</t>
  </si>
  <si>
    <t>18.05.2022 14:08:31</t>
  </si>
  <si>
    <t>18.05.2022 17:20:26</t>
  </si>
  <si>
    <t>18.05.2022 22:20:31</t>
  </si>
  <si>
    <t>18.05.2022 23:09:30</t>
  </si>
  <si>
    <t>L-208 35-18-L00208_950451694_950451694</t>
  </si>
  <si>
    <t>18.05.2022 13:20:27</t>
  </si>
  <si>
    <t>18.05.2022 16:56:43</t>
  </si>
  <si>
    <t>L-4 TEKKE 35-18-L00004_10583769 d1_5944676</t>
  </si>
  <si>
    <t>18.05.2022 19:54:30</t>
  </si>
  <si>
    <t>18.05.2022 23:52:21</t>
  </si>
  <si>
    <t>GÜMÜLCELİ TR-2 45-80-M00109_45-80-M00109_2374702</t>
  </si>
  <si>
    <t>18.05.2022 20:36:39</t>
  </si>
  <si>
    <t>18.05.2022 21:16:21</t>
  </si>
  <si>
    <t>HARMANDALI DM-2 (M-200) 35-09-M00200_DM-2/20 (M-207) M06_45385760</t>
  </si>
  <si>
    <t>18.05.2022 09:10:00</t>
  </si>
  <si>
    <t>18.05.2022 16:55:15</t>
  </si>
  <si>
    <t>DM-1/22 45-71-M00016_DAĞITIM TRAFOSU DM-1/22 M03_66421740</t>
  </si>
  <si>
    <t>18.05.2022 09:43:00</t>
  </si>
  <si>
    <t>18.05.2022 12:16:37</t>
  </si>
  <si>
    <t>İĞDECİK TR-6 45-71-M00086_A_56403070_56403070</t>
  </si>
  <si>
    <t>18.05.2022 18:10:05</t>
  </si>
  <si>
    <t>18.05.2022 19:59:45</t>
  </si>
  <si>
    <t>KEMALPAŞA TM 35-27-A00002_HatBaşıAyırıcı_72345330 M01_72345330</t>
  </si>
  <si>
    <t>18.05.2022 11:11:27</t>
  </si>
  <si>
    <t>18.05.2022 15:23:19</t>
  </si>
  <si>
    <t>TR-45 35-30-L00045_955319180_955319180</t>
  </si>
  <si>
    <t>18.05.2022 10:49:03</t>
  </si>
  <si>
    <t>18.05.2022 13:08:35</t>
  </si>
  <si>
    <t>M-3069(YATIRIM REZERVE) 35-01-M03069_E_56373407_56373407</t>
  </si>
  <si>
    <t>18.05.2022 23:02:33</t>
  </si>
  <si>
    <t>19.05.2022 00:03:11</t>
  </si>
  <si>
    <t>L-145 DALYAN DM 35-18-L00145_HatBaşıAyırıcı_53138254 L03_53138254</t>
  </si>
  <si>
    <t>18.05.2022 19:35:29</t>
  </si>
  <si>
    <t>18.05.2022 23:04:39</t>
  </si>
  <si>
    <t>K-692 35-04-K00692_G G1B_5927389</t>
  </si>
  <si>
    <t>18.05.2022 15:57:08</t>
  </si>
  <si>
    <t>18.05.2022 21:31:39</t>
  </si>
  <si>
    <t>TR-16 ( M-716) 35-30-M00716_35-30-M00716_79435259</t>
  </si>
  <si>
    <t>18.05.2022 22:11:49</t>
  </si>
  <si>
    <t>18.05.2022 23:56:45</t>
  </si>
  <si>
    <t>AKKOYUNLU TR-4 35-29-L00128_C_56355934_56355934</t>
  </si>
  <si>
    <t>18.05.2022 16:58:16</t>
  </si>
  <si>
    <t>18.05.2022 18:01:26</t>
  </si>
  <si>
    <t>SOMA KÖYLER DM-2 45-82-M00125_HatBaşıAyırıcı_53135482 M08_53135482</t>
  </si>
  <si>
    <t>18.05.2022 20:03:13</t>
  </si>
  <si>
    <t>18.05.2022 21:10:57</t>
  </si>
  <si>
    <t>KAYAPINAR TR-1 45-71-M00963_953211712_953211712</t>
  </si>
  <si>
    <t>18.05.2022 12:05:34</t>
  </si>
  <si>
    <t>18.05.2022 14:24:34</t>
  </si>
  <si>
    <t>L-291 35-18-L00291_7599084_56369798_56369798</t>
  </si>
  <si>
    <t>18.05.2022 09:44:09</t>
  </si>
  <si>
    <t>18.05.2022 11:00:30</t>
  </si>
  <si>
    <t>GAZETECİLER SİTESİ 35-30-M00220_955311277_955311277</t>
  </si>
  <si>
    <t>18.05.2022 09:11:48</t>
  </si>
  <si>
    <t>18.05.2022 12:27:58</t>
  </si>
  <si>
    <t>K-548 35-01-K00548_911828597_911828597</t>
  </si>
  <si>
    <t>18.05.2022 11:47:03</t>
  </si>
  <si>
    <t>18.05.2022 13:15:22</t>
  </si>
  <si>
    <t>TİRE TR-14 35-29-L00014_48355909_56361510_56361510</t>
  </si>
  <si>
    <t>18.05.2022 19:29:21</t>
  </si>
  <si>
    <t>18.05.2022 20:24:31</t>
  </si>
  <si>
    <t>18.05.2022 18:10:30</t>
  </si>
  <si>
    <t>18.05.2022 18:12:36</t>
  </si>
  <si>
    <t>NAMET KÖK 35-26-M00556_ARMAK M04_65932443</t>
  </si>
  <si>
    <t>18.05.2022 23:33:35</t>
  </si>
  <si>
    <t>19.05.2022 01:46:45</t>
  </si>
  <si>
    <t>18.05.2022 08:08:25</t>
  </si>
  <si>
    <t>18.05.2022 09:29:32</t>
  </si>
  <si>
    <t>GERMİYAN İM 35-18-A00004_HatBaşıAyırıcı_53138488 L02_53138488</t>
  </si>
  <si>
    <t>19.05.2022 08:14:28</t>
  </si>
  <si>
    <t>19.05.2022 10:21:09</t>
  </si>
  <si>
    <t>MEMİŞ ÇERÇİOĞLU VE ARK. T-SULAMA GRB. 35-13-L00118_956294156_956294156</t>
  </si>
  <si>
    <t>19.05.2022 11:10:39</t>
  </si>
  <si>
    <t>19.05.2022 13:38:17</t>
  </si>
  <si>
    <t>DAYIOĞLU TR-2 45-72-L00340_B_56389647_56389647</t>
  </si>
  <si>
    <t>19.05.2022 10:38:53</t>
  </si>
  <si>
    <t>19.05.2022 11:00:16</t>
  </si>
  <si>
    <t>DEREKÖY KÖK 45-82-M00153_IŞIKLAR-1 GİRİŞ M03_72197796</t>
  </si>
  <si>
    <t>19.05.2022 10:57:16</t>
  </si>
  <si>
    <t>19.05.2022 15:30:06</t>
  </si>
  <si>
    <t>K-1273 35-02-K01273_962965330_962965330</t>
  </si>
  <si>
    <t>19.05.2022 08:30:17</t>
  </si>
  <si>
    <t>19.05.2022 10:39:17</t>
  </si>
  <si>
    <t>GÜNLÜCE KÖYÜ TR-2 35-15-L00836_A_56361953_56361953</t>
  </si>
  <si>
    <t>19.05.2022 01:11:10</t>
  </si>
  <si>
    <t>19.05.2022 02:09:02</t>
  </si>
  <si>
    <t>KULA İM 45-77-A00001_DEMİRKÖPRÜ M03_2049496</t>
  </si>
  <si>
    <t>19.05.2022 12:03:00</t>
  </si>
  <si>
    <t>19.05.2022 13:27:09</t>
  </si>
  <si>
    <t>M-147 SAKIZLIKOY 35-18-M00147__56368076_56368076</t>
  </si>
  <si>
    <t>19.05.2022 10:33:10</t>
  </si>
  <si>
    <t>19.05.2022 15:30:10</t>
  </si>
  <si>
    <t>DM-7/15 35-26-M00635_956623051_956623051</t>
  </si>
  <si>
    <t>19.05.2022 11:39:25</t>
  </si>
  <si>
    <t>19.05.2022 14:24:36</t>
  </si>
  <si>
    <t>ÇUKURALTI M-19 35-25-M00067_A_80740125_80740125</t>
  </si>
  <si>
    <t>19.05.2022 08:54:31</t>
  </si>
  <si>
    <t>19.05.2022 14:04:22</t>
  </si>
  <si>
    <t>GÜNKENT TR-1 35-18-M00096_DAĞITIM TRAFO GÜNKENT TR-1 M02_72091751</t>
  </si>
  <si>
    <t>19.05.2022 12:27:38</t>
  </si>
  <si>
    <t>19.05.2022 15:09:51</t>
  </si>
  <si>
    <t>KAPLAN TR-1 35-29-M00091_A_56402475_56402475</t>
  </si>
  <si>
    <t>19.05.2022 23:05:02</t>
  </si>
  <si>
    <t>19.05.2022 23:48:00</t>
  </si>
  <si>
    <t>GERMİYAN İM 35-18-A00004_ILDIR-1 L02_2064606</t>
  </si>
  <si>
    <t>19.05.2022 09:34:40</t>
  </si>
  <si>
    <t>19.05.2022 10:01:32</t>
  </si>
  <si>
    <t>ORTA MAHALLE M-39 35-25-M00111_95000627250_95000627250</t>
  </si>
  <si>
    <t>19.05.2022 17:48:59</t>
  </si>
  <si>
    <t>19.05.2022 23:18:48</t>
  </si>
  <si>
    <t>KARAAZMAK TR-1 45-83-M00641_45-83-M00641_2362777</t>
  </si>
  <si>
    <t>19.05.2022 06:38:30</t>
  </si>
  <si>
    <t>19.05.2022 07:20:12</t>
  </si>
  <si>
    <t>M-213(DM-3/11) 35-09-M00213_97488147_97488147</t>
  </si>
  <si>
    <t>19.05.2022 08:49:18</t>
  </si>
  <si>
    <t>19.05.2022 11:19:29</t>
  </si>
  <si>
    <t>19.05.2022 21:10:53</t>
  </si>
  <si>
    <t>19.05.2022 22:02:58</t>
  </si>
  <si>
    <t>19.05.2022 10:39:00</t>
  </si>
  <si>
    <t>19.05.2022 11:19:19</t>
  </si>
  <si>
    <t>ALÇUK TM 35-17-A00001_DERSAN-1 M26_2307836</t>
  </si>
  <si>
    <t>19.05.2022 06:00:20</t>
  </si>
  <si>
    <t>19.05.2022 06:08:07</t>
  </si>
  <si>
    <t>GÜLBAHÇE TR-1 45-71-M00184_BAĞYOLU TR-1 M03_72255575</t>
  </si>
  <si>
    <t>19.05.2022 06:24:37</t>
  </si>
  <si>
    <t>19.05.2022 08:07:27</t>
  </si>
  <si>
    <t>TR-86 35-19-L00086_12347120_56392815_56392815</t>
  </si>
  <si>
    <t>19.05.2022 17:41:36</t>
  </si>
  <si>
    <t>19.05.2022 22:04:23</t>
  </si>
  <si>
    <t>DM-2/TR-20 35-22-M00853_TR-51 (ALTINTEPE) M01_66057540</t>
  </si>
  <si>
    <t>19.05.2022 10:12:54</t>
  </si>
  <si>
    <t>19.05.2022 10:33:28</t>
  </si>
  <si>
    <t>K-986 35-07-K00986_DIREK TIPI TRAFO HUCRESI H01_2079930</t>
  </si>
  <si>
    <t>19.05.2022 03:54:37</t>
  </si>
  <si>
    <t>19.05.2022 05:43:38</t>
  </si>
  <si>
    <t>ALOSBİ TM 35-17-A00006_ALİAĞA RES M06_2310718</t>
  </si>
  <si>
    <t>19.05.2022 11:59:25</t>
  </si>
  <si>
    <t>19.05.2022 12:04:00</t>
  </si>
  <si>
    <t>KABAZLI TR-3 45-78-M00680_49289938_56407737_56407737</t>
  </si>
  <si>
    <t>19.05.2022 16:17:05</t>
  </si>
  <si>
    <t>19.05.2022 17:44:13</t>
  </si>
  <si>
    <t>ÇAPAKLI KÖK 45-78-M01161_YAĞBASAN M07_78225755</t>
  </si>
  <si>
    <t>19.05.2022 07:41:20</t>
  </si>
  <si>
    <t>19.05.2022 10:26:47</t>
  </si>
  <si>
    <t>KARABURUN İM 35-21-A00001_KÜÇÜKBAHÇE L05_2063035</t>
  </si>
  <si>
    <t>19.05.2022 02:20:26</t>
  </si>
  <si>
    <t>19.05.2022 09:57:54</t>
  </si>
  <si>
    <t>M-2545 35-02-M02545_M-2539 M02_66119796</t>
  </si>
  <si>
    <t>19.05.2022 13:01:20</t>
  </si>
  <si>
    <t>19.05.2022 14:41:25</t>
  </si>
  <si>
    <t>M-1054 35-02-M01054_913371414_913371414</t>
  </si>
  <si>
    <t>19.05.2022 10:13:22</t>
  </si>
  <si>
    <t>19.05.2022 14:33:15</t>
  </si>
  <si>
    <t>BİMEYKO TR-2 35-30-M00049_A_56352912_56352912</t>
  </si>
  <si>
    <t>19.05.2022 10:23:53</t>
  </si>
  <si>
    <t>19.05.2022 12:12:44</t>
  </si>
  <si>
    <t>YENİKÖY TR-5 35-22-M00272_C_56354919_56354919</t>
  </si>
  <si>
    <t>19.05.2022 08:33:07</t>
  </si>
  <si>
    <t>19.05.2022 09:27:08</t>
  </si>
  <si>
    <t>GÖKKAYA TR-5 45-84-L00187_45-84-L00187_66096504</t>
  </si>
  <si>
    <t>19.05.2022 20:31:05</t>
  </si>
  <si>
    <t>19.05.2022 23:01:34</t>
  </si>
  <si>
    <t>KARAKUZU TR-1 35-17-M00466_6109980_56355926_56355926</t>
  </si>
  <si>
    <t>19.05.2022 21:16:21</t>
  </si>
  <si>
    <t>19.05.2022 23:13:29</t>
  </si>
  <si>
    <t>TR-33 35-19-M00033_956667740_956667740</t>
  </si>
  <si>
    <t>19.05.2022 16:48:37</t>
  </si>
  <si>
    <t>19.05.2022 20:51:37</t>
  </si>
  <si>
    <t>ASARLIK TR-6 35-28-M00177_7246637_56364427_56364427</t>
  </si>
  <si>
    <t>19.05.2022 11:02:40</t>
  </si>
  <si>
    <t>19.05.2022 11:45:04</t>
  </si>
  <si>
    <t>SINIRADA TR-1 35-16-M00095_47457605_56400032_56400032</t>
  </si>
  <si>
    <t>19.05.2022 12:25:04</t>
  </si>
  <si>
    <t>19.05.2022 21:59:26</t>
  </si>
  <si>
    <t>ÜRKMEZ DM-4 (ÜRKMEZ M-21) 35-25-M00155_DONANIMLI YEDEK M03_72072948</t>
  </si>
  <si>
    <t>19.05.2022 03:11:45</t>
  </si>
  <si>
    <t>19.05.2022 03:47:00</t>
  </si>
  <si>
    <t>OVAKENT İM 35-15-A00003_BADEMLİ L01_2057876</t>
  </si>
  <si>
    <t>19.05.2022 11:58:08</t>
  </si>
  <si>
    <t>19.05.2022 12:07:01</t>
  </si>
  <si>
    <t>MENEMEN DM-3/13 35-28-M00722_B B01_5931919</t>
  </si>
  <si>
    <t>19.05.2022 17:59:53</t>
  </si>
  <si>
    <t>19.05.2022 19:32:49</t>
  </si>
  <si>
    <t>ÜRKMEZ DM-4 (ÜRKMEZ M-21) 35-25-M00155_HatBaşıAyırıcı_53133345 M03_53133345</t>
  </si>
  <si>
    <t>19.05.2022 14:24:25</t>
  </si>
  <si>
    <t>19.05.2022 23:23:59</t>
  </si>
  <si>
    <t>L-313 ESKİ DOSTLAR SİTESİ 35-18-L00313_950449280_950449280</t>
  </si>
  <si>
    <t>19.05.2022 20:40:24</t>
  </si>
  <si>
    <t>19.05.2022 22:25:31</t>
  </si>
  <si>
    <t>K-2778 35-09-K02778_913312408_913312408</t>
  </si>
  <si>
    <t>19.05.2022 19:14:17</t>
  </si>
  <si>
    <t>19.05.2022 22:48:06</t>
  </si>
  <si>
    <t>ARAPLI TR-4 35-16-M00750_47492374_56395423_56395423</t>
  </si>
  <si>
    <t>19.05.2022 07:16:24</t>
  </si>
  <si>
    <t>19.05.2022 11:23:53</t>
  </si>
  <si>
    <t>M-329 35-03-M00329_35-03-M00329_2372696</t>
  </si>
  <si>
    <t>19.05.2022 09:08:44</t>
  </si>
  <si>
    <t>19.05.2022 12:42:24</t>
  </si>
  <si>
    <t>L-353 İŞTUR 35-18-L00353_35-18-L00353_2358303</t>
  </si>
  <si>
    <t>19.05.2022 18:42:11</t>
  </si>
  <si>
    <t>19.05.2022 23:35:56</t>
  </si>
  <si>
    <t>ORTA MAHALLE M-4 35-25-M00118_35-25-M00118_2374712</t>
  </si>
  <si>
    <t>19.05.2022 06:18:05</t>
  </si>
  <si>
    <t>19.05.2022 09:12:39</t>
  </si>
  <si>
    <t>19.05.2022 04:41:54</t>
  </si>
  <si>
    <t>19.05.2022 04:50:11</t>
  </si>
  <si>
    <t>SART TR-23 45-78-M00181_49315478_56388759_56388759</t>
  </si>
  <si>
    <t>19.05.2022 18:30:56</t>
  </si>
  <si>
    <t>19.05.2022 19:43:35</t>
  </si>
  <si>
    <t>SİYEKLİ TR-3 45-71-M01973_953202200_953202200</t>
  </si>
  <si>
    <t>19.05.2022 15:03:36</t>
  </si>
  <si>
    <t>19.05.2022 22:55:03</t>
  </si>
  <si>
    <t>ÇİFTLİK İM 35-18-A00003_SAĞLIKÇILAR L06_2307805</t>
  </si>
  <si>
    <t>19.05.2022 09:32:23</t>
  </si>
  <si>
    <t>19.05.2022 12:28:25</t>
  </si>
  <si>
    <t>K-325 35-01-K00325_C_56374583_56374583</t>
  </si>
  <si>
    <t>19.05.2022 05:48:27</t>
  </si>
  <si>
    <t>19.05.2022 08:52:34</t>
  </si>
  <si>
    <t>M-1570 35-02-M01570_910139830_910139830</t>
  </si>
  <si>
    <t>19.05.2022 23:11:38</t>
  </si>
  <si>
    <t>20.05.2022 00:51:27</t>
  </si>
  <si>
    <t>19.05.2022 03:59:18</t>
  </si>
  <si>
    <t>19.05.2022 04:01:55</t>
  </si>
  <si>
    <t>DM-1/TR-24 35-14-M00291_95001303441_95001303441</t>
  </si>
  <si>
    <t>19.05.2022 14:00:29</t>
  </si>
  <si>
    <t>19.05.2022 14:43:51</t>
  </si>
  <si>
    <t>L-513 REİSDERE 35-18-L00513_950467401_950467401</t>
  </si>
  <si>
    <t>19.05.2022 17:41:17</t>
  </si>
  <si>
    <t>19.05.2022 22:21:27</t>
  </si>
  <si>
    <t>L-308 35-18-L00308_5716052_56372182_56372182</t>
  </si>
  <si>
    <t>19.05.2022 12:00:29</t>
  </si>
  <si>
    <t>19.05.2022 19:20:42</t>
  </si>
  <si>
    <t>19.05.2022 08:57:06</t>
  </si>
  <si>
    <t>19.05.2022 10:29:26</t>
  </si>
  <si>
    <t>GÖÇBEYLİ GERDEME MEVKİİ TARIMSAL SULAMA TR 35-16-M00281_35-16-M00281_2347126</t>
  </si>
  <si>
    <t>19.05.2022 14:37:13</t>
  </si>
  <si>
    <t>19.05.2022 23:42:21</t>
  </si>
  <si>
    <t>L-271 SANATKARLAR SİTESİ 35-18-L00271_950464321_950464321</t>
  </si>
  <si>
    <t>19.05.2022 23:35:31</t>
  </si>
  <si>
    <t>20.05.2022 00:31:17</t>
  </si>
  <si>
    <t>YAKAKÖY KÖK 45-75-M00067_HatBaşıAyırıcı_66088693 M05_66088693</t>
  </si>
  <si>
    <t>19.05.2022 13:07:14</t>
  </si>
  <si>
    <t>19.05.2022 19:01:20</t>
  </si>
  <si>
    <t>K-1241 35-03-K01241_D_56364298_56364298</t>
  </si>
  <si>
    <t>19.05.2022 09:14:19</t>
  </si>
  <si>
    <t>19.05.2022 12:47:40</t>
  </si>
  <si>
    <t>M-452 35-02-M00452_B_56363692_56363692</t>
  </si>
  <si>
    <t>19.05.2022 22:03:12</t>
  </si>
  <si>
    <t>20.05.2022 00:05:28</t>
  </si>
  <si>
    <t>K-258 35-01-K00258_910446644_910446644</t>
  </si>
  <si>
    <t>19.05.2022 11:02:22</t>
  </si>
  <si>
    <t>19.05.2022 12:13:22</t>
  </si>
  <si>
    <t>19.05.2022 10:05:47</t>
  </si>
  <si>
    <t>19.05.2022 10:06:34</t>
  </si>
  <si>
    <t>ZEYTİNDAĞ GALİP GEÇİDİ SULAMA TR 35-16-M00180_35-16-M00180_2362360</t>
  </si>
  <si>
    <t>19.05.2022 11:28:12</t>
  </si>
  <si>
    <t>19.05.2022 18:57:22</t>
  </si>
  <si>
    <t>TR-253 35-19-M00253_956699845_956699845</t>
  </si>
  <si>
    <t>19.05.2022 11:43:30</t>
  </si>
  <si>
    <t>19.05.2022 14:59:23</t>
  </si>
  <si>
    <t>GÖKÇEN DM 35-29-M00123_SEYREKLİ M03_2104368</t>
  </si>
  <si>
    <t>19.05.2022 14:12:23</t>
  </si>
  <si>
    <t>19.05.2022 14:33:12</t>
  </si>
  <si>
    <t>L-301 ÇARK 35-18-L00301_10083804_60982198_60982198</t>
  </si>
  <si>
    <t>19.05.2022 19:22:00</t>
  </si>
  <si>
    <t>19.05.2022 23:27:47</t>
  </si>
  <si>
    <t>İSMETİYE TR-1 45-73-M00994_945656377_945656377</t>
  </si>
  <si>
    <t>19.05.2022 20:30:35</t>
  </si>
  <si>
    <t>19.05.2022 23:35:14</t>
  </si>
  <si>
    <t>OVAKENT İM 35-15-A00003_OVAKENT GİRİŞ M01_2057379</t>
  </si>
  <si>
    <t>19.05.2022 13:25:35</t>
  </si>
  <si>
    <t>19.05.2022 14:04:34</t>
  </si>
  <si>
    <t>K-3872 35-04-K03872_912509769_912509769</t>
  </si>
  <si>
    <t>19.05.2022 11:55:53</t>
  </si>
  <si>
    <t>19.05.2022 12:35:12</t>
  </si>
  <si>
    <t>ARMUTLU DM 35-27-M00879_KEMALPAŞA TMDEN ARMUTLU-1 M17_2104520</t>
  </si>
  <si>
    <t>19.05.2022 03:19:25</t>
  </si>
  <si>
    <t>19.05.2022 04:19:29</t>
  </si>
  <si>
    <t>19.05.2022 06:43:36</t>
  </si>
  <si>
    <t>19.05.2022 07:22:41</t>
  </si>
  <si>
    <t>M-213(DM-3/11) 35-09-M00213_913622024_913622024</t>
  </si>
  <si>
    <t>19.05.2022 00:23:31</t>
  </si>
  <si>
    <t>19.05.2022 03:13:31</t>
  </si>
  <si>
    <t>ÖDEMİŞ İM 35-15-A00001_YENİ KENT L16_2062383</t>
  </si>
  <si>
    <t>19.05.2022 04:58:29</t>
  </si>
  <si>
    <t>19.05.2022 07:11:21</t>
  </si>
  <si>
    <t>YEŞİLOVA KÖK 45-78-M01393_YEŞİLOVA TARIMSAL M03_83810759</t>
  </si>
  <si>
    <t>19.05.2022 05:12:00</t>
  </si>
  <si>
    <t>19.05.2022 08:01:59</t>
  </si>
  <si>
    <t>19.05.2022 15:11:56</t>
  </si>
  <si>
    <t>19.05.2022 15:28:24</t>
  </si>
  <si>
    <t>VEDAT FİLİZ SLM 35-26-M00730_11491750_56360938_56360938</t>
  </si>
  <si>
    <t>19.05.2022 15:06:27</t>
  </si>
  <si>
    <t>19.05.2022 15:56:39</t>
  </si>
  <si>
    <t>TÜRKÖNÜ TR-2 35-15-M00217_C_56367951_56367951</t>
  </si>
  <si>
    <t>19.05.2022 18:25:42</t>
  </si>
  <si>
    <t>20.05.2022 00:12:27</t>
  </si>
  <si>
    <t>19.05.2022 00:13:34</t>
  </si>
  <si>
    <t>19.05.2022 04:59:20</t>
  </si>
  <si>
    <t>DM-25/17 45-71-M00049_953246422_953246422</t>
  </si>
  <si>
    <t>19.05.2022 16:24:19</t>
  </si>
  <si>
    <t>19.05.2022 19:41:33</t>
  </si>
  <si>
    <t>L-101 ÇELEBİ 35-18-L00101_6807409_56376173_56376173</t>
  </si>
  <si>
    <t>19.05.2022 15:54:37</t>
  </si>
  <si>
    <t>19.05.2022 23:15:30</t>
  </si>
  <si>
    <t>KİLLİK TR-16 45-73-M00350_TR-15 M01_72386841</t>
  </si>
  <si>
    <t>19.05.2022 10:34:39</t>
  </si>
  <si>
    <t>19.05.2022 10:40:09</t>
  </si>
  <si>
    <t>ORTA MAHALLE M-57 35-25-M00231_35-25-M00231_72125553</t>
  </si>
  <si>
    <t>19.05.2022 10:12:21</t>
  </si>
  <si>
    <t>19.05.2022 12:23:17</t>
  </si>
  <si>
    <t>L-431 HAPPY PARK 35-18-L00431_DAĞITIM TRAFO L-431 HAPPY PARK L01_72118243</t>
  </si>
  <si>
    <t>19.05.2022 16:12:49</t>
  </si>
  <si>
    <t>20.05.2022 01:22:39</t>
  </si>
  <si>
    <t>K-1144 35-04-K01144_A_56368079_56368079</t>
  </si>
  <si>
    <t>19.05.2022 07:51:41</t>
  </si>
  <si>
    <t>19.05.2022 09:05:55</t>
  </si>
  <si>
    <t>TR-68 ÇAYIRÇEŞME 35-19-L00068_956693838_956693838</t>
  </si>
  <si>
    <t>20.05.2022 01:00:27</t>
  </si>
  <si>
    <t>SOMA TR-3/1 45-82-M00081_B_56387896_56387896</t>
  </si>
  <si>
    <t>19.05.2022 21:33:00</t>
  </si>
  <si>
    <t>19.05.2022 22:07:46</t>
  </si>
  <si>
    <t>ZEYTİNELİ TR-2 35-19-M00209_6601369_56390748_56390748</t>
  </si>
  <si>
    <t>19.05.2022 15:28:14</t>
  </si>
  <si>
    <t>19.05.2022 23:37:33</t>
  </si>
  <si>
    <t>ÇINARDİBİ TR-3 35-20-M00044_955200744_955200744</t>
  </si>
  <si>
    <t>19.05.2022 17:47:01</t>
  </si>
  <si>
    <t>19.05.2022 19:48:32</t>
  </si>
  <si>
    <t>SEYDİKÖY İM 35-08-A00002_KÜLTÜR M27_50154870</t>
  </si>
  <si>
    <t>19.05.2022 04:13:55</t>
  </si>
  <si>
    <t>19.05.2022 07:01:53</t>
  </si>
  <si>
    <t>L-277 GÖLCÜK GÖDENCE KÖK 35-14-L00277_GÖDENCE L04_72144455</t>
  </si>
  <si>
    <t>19.05.2022 12:21:29</t>
  </si>
  <si>
    <t>19.05.2022 13:10:36</t>
  </si>
  <si>
    <t>TR-19 (M-719) 35-30-M00719_E tr19e1_43010761</t>
  </si>
  <si>
    <t>19.05.2022 06:14:03</t>
  </si>
  <si>
    <t>19.05.2022 07:51:31</t>
  </si>
  <si>
    <t>19.05.2022 10:45:52</t>
  </si>
  <si>
    <t>19.05.2022 12:28:44</t>
  </si>
  <si>
    <t>19.05.2022 08:40:26</t>
  </si>
  <si>
    <t>19.05.2022 09:15:08</t>
  </si>
  <si>
    <t>L-270 35-18-L00270_950444733_950444733</t>
  </si>
  <si>
    <t>19.05.2022 17:44:21</t>
  </si>
  <si>
    <t>19.05.2022 20:15:43</t>
  </si>
  <si>
    <t>KARAKUYU KÖK 35-26-M00437_KÖYLER KORUCUK M06_66057229</t>
  </si>
  <si>
    <t>19.05.2022 11:24:24</t>
  </si>
  <si>
    <t>19.05.2022 11:35:16</t>
  </si>
  <si>
    <t>PAYAMLI M-1 KÖK 35-25-M00175_SEFEERİHİSAR ENH M13_72057721</t>
  </si>
  <si>
    <t>19.05.2022 03:50:35</t>
  </si>
  <si>
    <t>19.05.2022 04:56:19</t>
  </si>
  <si>
    <t>SELMAN HACILAR TR-2 45-81-M00248_945632752_945632752</t>
  </si>
  <si>
    <t>19.05.2022 14:51:36</t>
  </si>
  <si>
    <t>19.05.2022 18:16:59</t>
  </si>
  <si>
    <t>TR-6 (M-706) 35-30-M00706_955333238_955333238</t>
  </si>
  <si>
    <t>19.05.2022 11:34:40</t>
  </si>
  <si>
    <t>19.05.2022 14:22:40</t>
  </si>
  <si>
    <t>BOYABAĞ TR-1 35-21-L00113_B_56376967_56376967</t>
  </si>
  <si>
    <t>19.05.2022 11:48:53</t>
  </si>
  <si>
    <t>19.05.2022 15:30:08</t>
  </si>
  <si>
    <t>ÖRNEKKÖY TR4 35-27-L00129_912623505_912623505</t>
  </si>
  <si>
    <t>19.05.2022 13:46:10</t>
  </si>
  <si>
    <t>19.05.2022 17:02:33</t>
  </si>
  <si>
    <t>HELVACI DM-2 35-17-M00359_DM-1 M07_66476623</t>
  </si>
  <si>
    <t>19.05.2022 09:17:58</t>
  </si>
  <si>
    <t>19.05.2022 10:53:03</t>
  </si>
  <si>
    <t>BADEMLİ TR-1 DM 35-15-L01010_HatBaşıAyırıcı_53132636 L09_53132636</t>
  </si>
  <si>
    <t>19.05.2022 17:21:23</t>
  </si>
  <si>
    <t>19.05.2022 19:37:32</t>
  </si>
  <si>
    <t>K-4440 35-02-K04440_99276397_99276397</t>
  </si>
  <si>
    <t>19.05.2022 01:40:05</t>
  </si>
  <si>
    <t>19.05.2022 03:23:26</t>
  </si>
  <si>
    <t>19.05.2022 03:44:06</t>
  </si>
  <si>
    <t>19.05.2022 15:57:25</t>
  </si>
  <si>
    <t>19.05.2022 17:56:03</t>
  </si>
  <si>
    <t>TR-2/26 (ARABACILAR) 45-83-M00825_955143705_955143705</t>
  </si>
  <si>
    <t>19.05.2022 10:55:59</t>
  </si>
  <si>
    <t>19.05.2022 14:16:51</t>
  </si>
  <si>
    <t>DM-01/TR-91 45-71-M01856_DAĞITIM TRAFOSU M03_72053252</t>
  </si>
  <si>
    <t>19.05.2022 09:06:41</t>
  </si>
  <si>
    <t>19.05.2022 14:26:02</t>
  </si>
  <si>
    <t>DAĞCIYUSUF TR-6 45-73-M01329_945654359_945654359</t>
  </si>
  <si>
    <t>19.05.2022 18:22:41</t>
  </si>
  <si>
    <t>19.05.2022 20:52:06</t>
  </si>
  <si>
    <t>19.05.2022 05:06:32</t>
  </si>
  <si>
    <t>19.05.2022 06:18:54</t>
  </si>
  <si>
    <t>GAYLAN TR-1 35-16-M00030_A_60984817_60984817</t>
  </si>
  <si>
    <t>19.05.2022 10:16:31</t>
  </si>
  <si>
    <t>19.05.2022 10:47:14</t>
  </si>
  <si>
    <t>K-2378 35-03-K02378_A_56354801_56354801</t>
  </si>
  <si>
    <t>19.05.2022 07:43:38</t>
  </si>
  <si>
    <t>19.05.2022 10:32:44</t>
  </si>
  <si>
    <t>19.05.2022 10:32:50</t>
  </si>
  <si>
    <t>19.05.2022 11:55:22</t>
  </si>
  <si>
    <t>ÇAMAVLU TR-1 35-16-M00123_47470322_56395343_56395343</t>
  </si>
  <si>
    <t>19.05.2022 08:20:41</t>
  </si>
  <si>
    <t>19.05.2022 13:36:09</t>
  </si>
  <si>
    <t>19.05.2022 09:53:21</t>
  </si>
  <si>
    <t>19.05.2022 11:48:01</t>
  </si>
  <si>
    <t>KARABURUN TR-4/18 35-21-L00012_A_56357362_56357362</t>
  </si>
  <si>
    <t>19.05.2022 06:43:33</t>
  </si>
  <si>
    <t>19.05.2022 10:49:38</t>
  </si>
  <si>
    <t>K-567 35-02-K00567_B_56364451_56364451</t>
  </si>
  <si>
    <t>19.05.2022 02:35:06</t>
  </si>
  <si>
    <t>19.05.2022 04:54:48</t>
  </si>
  <si>
    <t>ASARLIK TR-8 35-28-M00182_953378223_953378223</t>
  </si>
  <si>
    <t>19.05.2022 16:18:43</t>
  </si>
  <si>
    <t>19.05.2022 17:13:40</t>
  </si>
  <si>
    <t>YEŞİLKAVAK TR-2 45-78-M00716_B_56391051_56391051</t>
  </si>
  <si>
    <t>19.05.2022 01:10:33</t>
  </si>
  <si>
    <t>19.05.2022 01:52:38</t>
  </si>
  <si>
    <t>SARUHANLI TR-18 45-80-M00018_956558975_956558975</t>
  </si>
  <si>
    <t>19.05.2022 19:57:19</t>
  </si>
  <si>
    <t>19.05.2022 21:05:02</t>
  </si>
  <si>
    <t>19.05.2022 06:10:03</t>
  </si>
  <si>
    <t>19.05.2022 06:58:19</t>
  </si>
  <si>
    <t>K-1490 35-03-K01490_910442970_910442970</t>
  </si>
  <si>
    <t>19.05.2022 20:10:37</t>
  </si>
  <si>
    <t>20.05.2022 00:42:48</t>
  </si>
  <si>
    <t>KIRANKÖY ÖRENCİK TR-1 45-75-M00190_A_56386585_56386585</t>
  </si>
  <si>
    <t>19.05.2022 11:50:43</t>
  </si>
  <si>
    <t>19.05.2022 15:25:22</t>
  </si>
  <si>
    <t>K-869 35-04-K00869_99573470_99573470</t>
  </si>
  <si>
    <t>19.05.2022 21:25:33</t>
  </si>
  <si>
    <t>19.05.2022 22:20:48</t>
  </si>
  <si>
    <t>19.05.2022 15:16:09</t>
  </si>
  <si>
    <t>19.05.2022 21:16:33</t>
  </si>
  <si>
    <t>M-3569(YATIRIM REZERVE) 35-02-M03569_912753865_912753865</t>
  </si>
  <si>
    <t>19.05.2022 18:53:38</t>
  </si>
  <si>
    <t>19.05.2022 20:36:50</t>
  </si>
  <si>
    <t>TEPEKÖY TR-516 45-73-M00677_45-73-M00677_2353621</t>
  </si>
  <si>
    <t>19.05.2022 17:45:42</t>
  </si>
  <si>
    <t>19.05.2022 18:42:17</t>
  </si>
  <si>
    <t>L-92 35-18-L00092_950466696_950466696</t>
  </si>
  <si>
    <t>19.05.2022 09:09:44</t>
  </si>
  <si>
    <t>19.05.2022 16:43:52</t>
  </si>
  <si>
    <t>KURUCUOVA TR-2 35-15-L00253_35-15-L00253_2365159</t>
  </si>
  <si>
    <t>19.05.2022 14:46:25</t>
  </si>
  <si>
    <t>19.05.2022 20:57:32</t>
  </si>
  <si>
    <t>19.05.2022 10:49:55</t>
  </si>
  <si>
    <t>19.05.2022 11:16:27</t>
  </si>
  <si>
    <t>İZZET HANAY SULAMA GRUBU 35-29-M00359_A_56396978_56396978</t>
  </si>
  <si>
    <t>19.05.2022 13:03:43</t>
  </si>
  <si>
    <t>19.05.2022 18:47:16</t>
  </si>
  <si>
    <t>ILICA GIS TM 35-07-A00002_ILICA-16 K22_2313383</t>
  </si>
  <si>
    <t>19.05.2022 07:35:39</t>
  </si>
  <si>
    <t>19.05.2022 07:44:00</t>
  </si>
  <si>
    <t>SOMA TR-29 45-82-M00029_945526896_945526896</t>
  </si>
  <si>
    <t>19.05.2022 19:29:43</t>
  </si>
  <si>
    <t>19.05.2022 21:42:01</t>
  </si>
  <si>
    <t>ELMACIK TR-1 45-73-M00423__72372230_72372230</t>
  </si>
  <si>
    <t>19.05.2022 12:39:27</t>
  </si>
  <si>
    <t>19.05.2022 16:26:03</t>
  </si>
  <si>
    <t>TR-297 SAYDAM SİTESİ 35-19-M00121_35-19-M00121_2358137</t>
  </si>
  <si>
    <t>19.05.2022 21:57:16</t>
  </si>
  <si>
    <t>BEŞPINARLAR TR-2 35-27-M01165_35-27-M01165_82963442</t>
  </si>
  <si>
    <t>19.05.2022 20:05:09</t>
  </si>
  <si>
    <t>19.05.2022 21:59:29</t>
  </si>
  <si>
    <t>EYKO TR-6 35-30-M00032_A_56370570_56370570</t>
  </si>
  <si>
    <t>19.05.2022 09:46:08</t>
  </si>
  <si>
    <t>19.05.2022 12:05:43</t>
  </si>
  <si>
    <t>DM-12/13 45-72-L00064_956498051_956498051</t>
  </si>
  <si>
    <t>19.05.2022 15:34:42</t>
  </si>
  <si>
    <t>19.05.2022 16:45:11</t>
  </si>
  <si>
    <t>DM-3/29 45-71-M00083_953183685_953183685</t>
  </si>
  <si>
    <t>19.05.2022 15:18:47</t>
  </si>
  <si>
    <t>19.05.2022 18:42:15</t>
  </si>
  <si>
    <t>K-3796 35-01-K03796_911266088_911266088</t>
  </si>
  <si>
    <t>19.05.2022 10:20:53</t>
  </si>
  <si>
    <t>19.05.2022 12:57:23</t>
  </si>
  <si>
    <t>YENİFOÇA TR-3 35-23-M00003_C_56406873_56406873</t>
  </si>
  <si>
    <t>19.05.2022 10:19:51</t>
  </si>
  <si>
    <t>19.05.2022 11:32:43</t>
  </si>
  <si>
    <t>19.05.2022 16:53:54</t>
  </si>
  <si>
    <t>19.05.2022 18:53:03</t>
  </si>
  <si>
    <t>L-46 HARİTACILAR 35-14-L00046_956634596_956634596</t>
  </si>
  <si>
    <t>19.05.2022 08:00:17</t>
  </si>
  <si>
    <t>19.05.2022 11:04:19</t>
  </si>
  <si>
    <t>19.05.2022 13:35:10</t>
  </si>
  <si>
    <t>19.05.2022 13:57:55</t>
  </si>
  <si>
    <t>GERMİYAN İM 35-18-A00004_KARABURUN-3  ALAÇATI GİRİŞ M02_2064601</t>
  </si>
  <si>
    <t>19.05.2022 13:57:48</t>
  </si>
  <si>
    <t>19.05.2022 15:05:36</t>
  </si>
  <si>
    <t>M-1385 35-02-M01385_A_56362845_56362845</t>
  </si>
  <si>
    <t>19.05.2022 02:48:32</t>
  </si>
  <si>
    <t>19.05.2022 05:25:14</t>
  </si>
  <si>
    <t>KARABURUN TR-1/9 35-21-L00024_A_56357249_56357249</t>
  </si>
  <si>
    <t>19.05.2022 22:23:17</t>
  </si>
  <si>
    <t>20.05.2022 00:16:58</t>
  </si>
  <si>
    <t>BAYINDIR İM 35-20-A00001_CANLI L09_2058779</t>
  </si>
  <si>
    <t>19.05.2022 04:32:39</t>
  </si>
  <si>
    <t>19.05.2022 05:19:35</t>
  </si>
  <si>
    <t>M-626 35-09-M00626_YEDEK M03_42940610</t>
  </si>
  <si>
    <t>19.05.2022 14:20:55</t>
  </si>
  <si>
    <t>19.05.2022 15:14:55</t>
  </si>
  <si>
    <t>ULUKENT DM-1/6 35-28-M00586_953382398_953382398</t>
  </si>
  <si>
    <t>19.05.2022 17:24:36</t>
  </si>
  <si>
    <t>19.05.2022 18:36:20</t>
  </si>
  <si>
    <t>ÖZLEMTUR SAHİL SİTESİ 35-21-L00084_A_56379859_56379859</t>
  </si>
  <si>
    <t>19.05.2022 17:35:29</t>
  </si>
  <si>
    <t>19.05.2022 23:07:42</t>
  </si>
  <si>
    <t>HAMZA ÖZLÜ 35-26-L00056_35-26-L00056_2372453</t>
  </si>
  <si>
    <t>19.05.2022 05:44:16</t>
  </si>
  <si>
    <t>19.05.2022 06:13:03</t>
  </si>
  <si>
    <t>DM-2/9(TR-254) 35-19-L00254_7289353_56355607_56355607</t>
  </si>
  <si>
    <t>19.05.2022 18:35:58</t>
  </si>
  <si>
    <t>19.05.2022 22:46:59</t>
  </si>
  <si>
    <t>L-208 35-18-L00208_7887548_56374897_56374897</t>
  </si>
  <si>
    <t>19.05.2022 18:04:32</t>
  </si>
  <si>
    <t>19.05.2022 21:14:39</t>
  </si>
  <si>
    <t>SARUHANLI TR-22 45-80-M00022_SARUHANLI TR-30 M04_72201454</t>
  </si>
  <si>
    <t>19.05.2022 08:43:45</t>
  </si>
  <si>
    <t>19.05.2022 09:44:23</t>
  </si>
  <si>
    <t>19.05.2022 01:47:39</t>
  </si>
  <si>
    <t>19.05.2022 06:07:22</t>
  </si>
  <si>
    <t>ORTA MAHALLE M-48 35-25-M00123_B_56357513_56357513</t>
  </si>
  <si>
    <t>19.05.2022 13:09:55</t>
  </si>
  <si>
    <t>19.05.2022 14:26:01</t>
  </si>
  <si>
    <t>19.05.2022 06:17:34</t>
  </si>
  <si>
    <t>19.05.2022 08:44:52</t>
  </si>
  <si>
    <t>DM-3/30 45-71-M00084_953199524_953199524</t>
  </si>
  <si>
    <t>19.05.2022 10:54:36</t>
  </si>
  <si>
    <t>19.05.2022 11:39:41</t>
  </si>
  <si>
    <t>DM-2/36 45-71-M00168_953186586_953186586</t>
  </si>
  <si>
    <t>19.05.2022 12:08:13</t>
  </si>
  <si>
    <t>19.05.2022 13:35:53</t>
  </si>
  <si>
    <t>MEMİŞ ÇERÇİOĞLU VE ARK. T-SULAMA GRB. 35-13-L00118_950231932_950231932</t>
  </si>
  <si>
    <t>19.05.2022 18:57:53</t>
  </si>
  <si>
    <t>19.05.2022 20:39:01</t>
  </si>
  <si>
    <t>PAZARKÖY-2 TARIMSAL SULAMA TR 45-78-L00595_45-78-L00595_2353282</t>
  </si>
  <si>
    <t>19.05.2022 09:14:40</t>
  </si>
  <si>
    <t>19.05.2022 00:45:29</t>
  </si>
  <si>
    <t>19.05.2022 02:10:04</t>
  </si>
  <si>
    <t>K-4767 35-04-K04767_35-04-K04767_47817134</t>
  </si>
  <si>
    <t>19.05.2022 10:15:17</t>
  </si>
  <si>
    <t>19.05.2022 11:33:19</t>
  </si>
  <si>
    <t>M-1996 35-09-M01996_M-1999 M02_2113403</t>
  </si>
  <si>
    <t>19.05.2022 15:56:48</t>
  </si>
  <si>
    <t>19.05.2022 17:27:24</t>
  </si>
  <si>
    <t>TR-36 35-15-M00036_950350403_950350403</t>
  </si>
  <si>
    <t>19.05.2022 10:34:57</t>
  </si>
  <si>
    <t>19.05.2022 12:04:26</t>
  </si>
  <si>
    <t>L-107 GÖDENCE 35-14-L00107_956661480_956661480</t>
  </si>
  <si>
    <t>19.05.2022 02:17:17</t>
  </si>
  <si>
    <t>19.05.2022 03:02:18</t>
  </si>
  <si>
    <t>TR-29 35-27-M00029_912939847_912939847</t>
  </si>
  <si>
    <t>19.05.2022 09:57:25</t>
  </si>
  <si>
    <t>19.05.2022 11:06:46</t>
  </si>
  <si>
    <t>19.05.2022 12:58:39</t>
  </si>
  <si>
    <t>19.05.2022 13:09:00</t>
  </si>
  <si>
    <t>K-18 35-04-K00018_912507183_912507183</t>
  </si>
  <si>
    <t>19.05.2022 12:33:58</t>
  </si>
  <si>
    <t>19.05.2022 19:44:50</t>
  </si>
  <si>
    <t>K-692 35-04-K00692_35-04-K00692_2363506</t>
  </si>
  <si>
    <t>19.05.2022 10:25:15</t>
  </si>
  <si>
    <t>19.05.2022 14:01:31</t>
  </si>
  <si>
    <t>ÇANDARLI TR-1 35-30-M00001_A_56362631_56362631</t>
  </si>
  <si>
    <t>19.05.2022 13:34:36</t>
  </si>
  <si>
    <t>19.05.2022 14:55:20</t>
  </si>
  <si>
    <t>19.05.2022 03:01:20</t>
  </si>
  <si>
    <t>19.05.2022 09:47:12</t>
  </si>
  <si>
    <t>KAPAKLI DM 45-72-M00309_HatBaşıAyırıcı_53139143 M06_53139143</t>
  </si>
  <si>
    <t>19.05.2022 18:20:44</t>
  </si>
  <si>
    <t>20.05.2022 00:17:02</t>
  </si>
  <si>
    <t>DM-1/89 35-29-M00089_48338754_56397339_56397339</t>
  </si>
  <si>
    <t>19.05.2022 11:38:05</t>
  </si>
  <si>
    <t>19.05.2022 15:09:59</t>
  </si>
  <si>
    <t>19.05.2022 08:01:20</t>
  </si>
  <si>
    <t>19.05.2022 09:10:10</t>
  </si>
  <si>
    <t>L-428 35-18-L00428_10109883_56372297_56372297</t>
  </si>
  <si>
    <t>19.05.2022 05:29:27</t>
  </si>
  <si>
    <t>19.05.2022 09:24:59</t>
  </si>
  <si>
    <t>RAMİZ IŞIK TARIMSAL SULAMA 45-76-L00016_955252635_955252635</t>
  </si>
  <si>
    <t>19.05.2022 09:15:51</t>
  </si>
  <si>
    <t>19.05.2022 13:46:17</t>
  </si>
  <si>
    <t>AHMETLİ İM 45-84-A00001_GÖKKAYA L16_2067188</t>
  </si>
  <si>
    <t>19.05.2022 09:02:15</t>
  </si>
  <si>
    <t>19.05.2022 17:08:08</t>
  </si>
  <si>
    <t>BELENYAKA TR-3 45-73-M00699_A_56400354_56400354</t>
  </si>
  <si>
    <t>19.05.2022 19:34:03</t>
  </si>
  <si>
    <t>19.05.2022 22:00:46</t>
  </si>
  <si>
    <t>19.05.2022 09:48:53</t>
  </si>
  <si>
    <t>19.05.2022 10:09:22</t>
  </si>
  <si>
    <t>L-10 MEZARLIK YANI 35-14-L00010_A a2_5952053</t>
  </si>
  <si>
    <t>19.05.2022 08:33:50</t>
  </si>
  <si>
    <t>19.05.2022 11:32:33</t>
  </si>
  <si>
    <t>19.05.2022 04:36:39</t>
  </si>
  <si>
    <t>19.05.2022 04:49:33</t>
  </si>
  <si>
    <t>ÇAPAK TR-2 35-26-M00426_956612636_956612636</t>
  </si>
  <si>
    <t>19.05.2022 14:14:34</t>
  </si>
  <si>
    <t>19.05.2022 15:19:27</t>
  </si>
  <si>
    <t>M-1024 35-02-M01024__79574011_79574011</t>
  </si>
  <si>
    <t>19.05.2022 21:03:37</t>
  </si>
  <si>
    <t>19.05.2022 23:27:11</t>
  </si>
  <si>
    <t>19.05.2022 08:49:01</t>
  </si>
  <si>
    <t>19.05.2022 11:11:08</t>
  </si>
  <si>
    <t>19.05.2022 16:57:08</t>
  </si>
  <si>
    <t>19.05.2022 17:28:30</t>
  </si>
  <si>
    <t>BOYALI ÇAYBAŞI TR-2 45-75-M00268_49464153_56406249_56406249</t>
  </si>
  <si>
    <t>19.05.2022 14:18:22</t>
  </si>
  <si>
    <t>19.05.2022 19:40:13</t>
  </si>
  <si>
    <t>KARAAĞAÇ TR-1 45-78-L00503_A_56401704_56401704</t>
  </si>
  <si>
    <t>19.05.2022 21:39:56</t>
  </si>
  <si>
    <t>19.05.2022 23:40:02</t>
  </si>
  <si>
    <t>KARALAR TR-1 35-16-M00089_953326249_953326249</t>
  </si>
  <si>
    <t>19.05.2022 18:02:51</t>
  </si>
  <si>
    <t>19.05.2022 23:59:28</t>
  </si>
  <si>
    <t>YENİ FOÇA TR-29 35-23-M00029_950426834_950426834</t>
  </si>
  <si>
    <t>19.05.2022 14:40:41</t>
  </si>
  <si>
    <t>19.05.2022 18:41:57</t>
  </si>
  <si>
    <t>19.05.2022 03:29:33</t>
  </si>
  <si>
    <t>19.05.2022 03:59:25</t>
  </si>
  <si>
    <t>HALİM İNMEZ SULAMA GRUBU 35-29-L00231_B_56361132_56361132</t>
  </si>
  <si>
    <t>19.05.2022 21:11:39</t>
  </si>
  <si>
    <t>20.05.2022 00:01:31</t>
  </si>
  <si>
    <t>K-254 35-04-K00254_912613820_912613820</t>
  </si>
  <si>
    <t>19.05.2022 16:28:13</t>
  </si>
  <si>
    <t>19.05.2022 17:48:39</t>
  </si>
  <si>
    <t>YENİKÖY TR-2 45-73-M00250_A_56393408_56393408</t>
  </si>
  <si>
    <t>19.05.2022 13:06:32</t>
  </si>
  <si>
    <t>19.05.2022 16:19:55</t>
  </si>
  <si>
    <t>ARSLANLAR TM 35-26-A00004_KUTLUTAŞ M29_2307568</t>
  </si>
  <si>
    <t>19.05.2022 11:27:00</t>
  </si>
  <si>
    <t>19.05.2022 11:28:50</t>
  </si>
  <si>
    <t>19.05.2022 07:31:17</t>
  </si>
  <si>
    <t>19.05.2022 07:41:47</t>
  </si>
  <si>
    <t>19.05.2022 06:20:52</t>
  </si>
  <si>
    <t>19.05.2022 09:19:58</t>
  </si>
  <si>
    <t>HACIHALİLLER TR-2 45-71-M01785_B_56403652_56403652</t>
  </si>
  <si>
    <t>19.05.2022 17:47:38</t>
  </si>
  <si>
    <t>19.05.2022 23:57:39</t>
  </si>
  <si>
    <t>PAYAMLI M-1 KÖK 35-25-M00175_İZSU ARITMA M14_72057723</t>
  </si>
  <si>
    <t>19.05.2022 04:11:58</t>
  </si>
  <si>
    <t>19.05.2022 04:59:55</t>
  </si>
  <si>
    <t>TR-31/3 45-82-M00532_D_80992934_80992934</t>
  </si>
  <si>
    <t>19.05.2022 17:14:33</t>
  </si>
  <si>
    <t>19.05.2022 18:32:10</t>
  </si>
  <si>
    <t>SEYDİKÖY İM 35-08-A00002_KÜLTÜR M27_50154871</t>
  </si>
  <si>
    <t>19.05.2022 03:14:19</t>
  </si>
  <si>
    <t>19.05.2022 03:33:33</t>
  </si>
  <si>
    <t>M-1219 35-01-M01219_B_56352269_56352269</t>
  </si>
  <si>
    <t>19.05.2022 08:36:21</t>
  </si>
  <si>
    <t>19.05.2022 11:01:31</t>
  </si>
  <si>
    <t>KARABURUN TR-4/18 35-21-L00012_B_56357360_56357360</t>
  </si>
  <si>
    <t>19.05.2022 10:58:43</t>
  </si>
  <si>
    <t>19.05.2022 12:31:44</t>
  </si>
  <si>
    <t>19.05.2022 02:25:15</t>
  </si>
  <si>
    <t>19.05.2022 02:29:51</t>
  </si>
  <si>
    <t>KARAĞAÇLI TR-6 45-71-M01905_A_56352631_56352631</t>
  </si>
  <si>
    <t>19.05.2022 21:21:57</t>
  </si>
  <si>
    <t>20.05.2022 04:58:59</t>
  </si>
  <si>
    <t>L-388 35-18-L00388_C C1_84207778</t>
  </si>
  <si>
    <t>19.05.2022 10:24:49</t>
  </si>
  <si>
    <t>19.05.2022 11:51:44</t>
  </si>
  <si>
    <t>DM-1/TR-24 35-14-M00291_956643577_956643577</t>
  </si>
  <si>
    <t>19.05.2022 14:03:57</t>
  </si>
  <si>
    <t>19.05.2022 15:54:00</t>
  </si>
  <si>
    <t>ARDIÇ MAHALLESİ TR-12 35-21-L00134_C_56378242_56378242</t>
  </si>
  <si>
    <t>19.05.2022 21:49:53</t>
  </si>
  <si>
    <t>20.05.2022 00:11:49</t>
  </si>
  <si>
    <t>KARAKÖY TR-1 45-84-L00043_955182828_955182828</t>
  </si>
  <si>
    <t>19.05.2022 09:12:24</t>
  </si>
  <si>
    <t>19.05.2022 10:32:40</t>
  </si>
  <si>
    <t>PAYAMLI M-27 (SAKIZAĞACI KÖK) 35-25-M00188_M-25/M-22/M-23/M-24/İZSU M03_72070653</t>
  </si>
  <si>
    <t>19.05.2022 06:10:55</t>
  </si>
  <si>
    <t>19.05.2022 08:02:00</t>
  </si>
  <si>
    <t>TR-72 35-30-L00072_955330522_955330522</t>
  </si>
  <si>
    <t>19.05.2022 19:35:00</t>
  </si>
  <si>
    <t>19.05.2022 21:07:28</t>
  </si>
  <si>
    <t>FOÇAKÖY TR-2 35-23-M00223_95001249879_95001249879</t>
  </si>
  <si>
    <t>19.05.2022 12:22:36</t>
  </si>
  <si>
    <t>19.05.2022 16:02:37</t>
  </si>
  <si>
    <t>YENİ ŞAKRAN TR-1 35-17-M00201_B_56355388_56355388</t>
  </si>
  <si>
    <t>19.05.2022 07:15:49</t>
  </si>
  <si>
    <t>19.05.2022 09:13:11</t>
  </si>
  <si>
    <t>SABRİ SİM-ALİ SİM TR 45-78-L00615_45-78-L00615_2356094</t>
  </si>
  <si>
    <t>19.05.2022 11:58:14</t>
  </si>
  <si>
    <t>19.05.2022 14:48:35</t>
  </si>
  <si>
    <t>19.05.2022 20:43:18</t>
  </si>
  <si>
    <t>20.05.2022 00:24:10</t>
  </si>
  <si>
    <t>TR-73 35-19-L00073_7197505_56376985_56376985</t>
  </si>
  <si>
    <t>19.05.2022 08:07:35</t>
  </si>
  <si>
    <t>19.05.2022 10:55:01</t>
  </si>
  <si>
    <t>TR-13 35-31-L00013_956593700_956593700</t>
  </si>
  <si>
    <t>19.05.2022 15:05:06</t>
  </si>
  <si>
    <t>19.05.2022 16:48:21</t>
  </si>
  <si>
    <t>DEREKÖY KÖK 45-82-M00153_IŞIKLAR-1 GİRİŞ M03_72197871</t>
  </si>
  <si>
    <t>19.05.2022 10:19:05</t>
  </si>
  <si>
    <t>19.05.2022 10:21:22</t>
  </si>
  <si>
    <t>19.05.2022 04:45:05</t>
  </si>
  <si>
    <t>19.05.2022 04:53:16</t>
  </si>
  <si>
    <t>19.05.2022 08:25:17</t>
  </si>
  <si>
    <t>19.05.2022 11:30:31</t>
  </si>
  <si>
    <t>K-2380 35-08-K02380_K-1522 K03_42545564</t>
  </si>
  <si>
    <t>19.05.2022 06:58:23</t>
  </si>
  <si>
    <t>19.05.2022 07:26:25</t>
  </si>
  <si>
    <t>M-1996 35-09-M01996_M-3064 M01_2113402</t>
  </si>
  <si>
    <t>19.05.2022 15:13:25</t>
  </si>
  <si>
    <t>19.05.2022 16:28:06</t>
  </si>
  <si>
    <t>ÖRNEKKÖY TR-1 35-27-L00128_KURUDERE L03_72169412</t>
  </si>
  <si>
    <t>19.05.2022 06:33:43</t>
  </si>
  <si>
    <t>19.05.2022 09:12:00</t>
  </si>
  <si>
    <t>KIZILAVLU TR-1 45-78-M00838_DIREK TIPI TRAFO HUCRESI H01_2039986</t>
  </si>
  <si>
    <t>19.05.2022 12:59:12</t>
  </si>
  <si>
    <t>19.05.2022 15:27:03</t>
  </si>
  <si>
    <t>FOÇA TR-41 35-23-L00041_950427327_950427327</t>
  </si>
  <si>
    <t>19.05.2022 23:21:39</t>
  </si>
  <si>
    <t>20.05.2022 01:44:30</t>
  </si>
  <si>
    <t>ÜNİVERSİTE TM 35-02-A00008_ÜNİVERSİTE-4 K32_2310275</t>
  </si>
  <si>
    <t>19.05.2022 15:44:15</t>
  </si>
  <si>
    <t>19.05.2022 15:58:35</t>
  </si>
  <si>
    <t>URLA TM-1 35-19-A00004_ZEYTİNALANI İM M07_2313938</t>
  </si>
  <si>
    <t>19.05.2022 02:26:40</t>
  </si>
  <si>
    <t>19.05.2022 02:29:15</t>
  </si>
  <si>
    <t>19.05.2022 03:44:25</t>
  </si>
  <si>
    <t>19.05.2022 05:13:11</t>
  </si>
  <si>
    <t>L-92 ULAMIŞ MEZARLIK 35-14-L00092_956633703_956633703</t>
  </si>
  <si>
    <t>19.05.2022 20:07:33</t>
  </si>
  <si>
    <t>19.05.2022 21:01:14</t>
  </si>
  <si>
    <t>İSMETİYE TR-1 45-73-M00994_45-73-M00994_2351977</t>
  </si>
  <si>
    <t>19.05.2022 12:22:22</t>
  </si>
  <si>
    <t>19.05.2022 14:06:03</t>
  </si>
  <si>
    <t>BİMEYKO TR-5 35-30-M00052_B_56352682_56352682</t>
  </si>
  <si>
    <t>19.05.2022 12:12:00</t>
  </si>
  <si>
    <t>19.05.2022 12:54:03</t>
  </si>
  <si>
    <t>ÇAYIRLI TR-9 35-29-L00790_953697408_953697408</t>
  </si>
  <si>
    <t>19.05.2022 20:03:03</t>
  </si>
  <si>
    <t>19.05.2022 21:22:32</t>
  </si>
  <si>
    <t>DM-3/2 35-29-M00101_48373555_56362255_56362255</t>
  </si>
  <si>
    <t>19.05.2022 21:20:39</t>
  </si>
  <si>
    <t>19.05.2022 23:58:00</t>
  </si>
  <si>
    <t>DADAĞLI TR-2 IŞIKLAR 45-79-M00390_945574590_945574590</t>
  </si>
  <si>
    <t>19.05.2022 13:11:41</t>
  </si>
  <si>
    <t>19.05.2022 16:44:41</t>
  </si>
  <si>
    <t>M-2358 35-02-M02358_910115902_910115902</t>
  </si>
  <si>
    <t>19.05.2022 11:11:42</t>
  </si>
  <si>
    <t>19.05.2022 12:56:22</t>
  </si>
  <si>
    <t>K-1854 35-07-K01854_K-572 K01_65925204</t>
  </si>
  <si>
    <t>19.05.2022 11:56:45</t>
  </si>
  <si>
    <t>19.05.2022 12:25:30</t>
  </si>
  <si>
    <t>ÖREN TOPRAK SU KÖK 35-27-M00760_ÖREN TOPRAK SULAMA KOOP. M01_80024024</t>
  </si>
  <si>
    <t>19.05.2022 11:20:07</t>
  </si>
  <si>
    <t>19.05.2022 15:15:37</t>
  </si>
  <si>
    <t>ÜÇPINAR DM 45-71-M00183_AVDAL M02_72249124</t>
  </si>
  <si>
    <t>19.05.2022 01:20:51</t>
  </si>
  <si>
    <t>19.05.2022 01:37:49</t>
  </si>
  <si>
    <t>KIRANKÖY ALANYAKA TR-1 45-75-M00189_B_56385893_56385893</t>
  </si>
  <si>
    <t>19.05.2022 10:28:33</t>
  </si>
  <si>
    <t>19.05.2022 11:47:32</t>
  </si>
  <si>
    <t>ZEYTİNDAĞ TR-4 35-16-M00006_953329175_953329175</t>
  </si>
  <si>
    <t>19.05.2022 21:52:01</t>
  </si>
  <si>
    <t>20.05.2022 00:55:40</t>
  </si>
  <si>
    <t>19.05.2022 08:51:18</t>
  </si>
  <si>
    <t>19.05.2022 14:16:59</t>
  </si>
  <si>
    <t>L-329 35-18-L00329_950436880_950436880</t>
  </si>
  <si>
    <t>19.05.2022 16:10:22</t>
  </si>
  <si>
    <t>19.05.2022 19:03:40</t>
  </si>
  <si>
    <t>MESLEK LİSESİ TR 45-83-L00167_955174343_955174343</t>
  </si>
  <si>
    <t>19.05.2022 13:22:31</t>
  </si>
  <si>
    <t>19.05.2022 17:42:52</t>
  </si>
  <si>
    <t>19.05.2022 11:57:42</t>
  </si>
  <si>
    <t>19.05.2022 12:16:14</t>
  </si>
  <si>
    <t>DM-12/TR-2 45-72-L00063_49735937 dm12tr2a1_49736985</t>
  </si>
  <si>
    <t>19.05.2022 11:54:40</t>
  </si>
  <si>
    <t>19.05.2022 14:47:55</t>
  </si>
  <si>
    <t>K-2530 35-02-K02530_99287056_99287056</t>
  </si>
  <si>
    <t>19.05.2022 18:20:45</t>
  </si>
  <si>
    <t>19.05.2022 19:20:50</t>
  </si>
  <si>
    <t>M-180 DALYAN ARITMA DM 35-18-M00180_L-192 L05_66030469</t>
  </si>
  <si>
    <t>19.05.2022 03:14:59</t>
  </si>
  <si>
    <t>19.05.2022 06:16:42</t>
  </si>
  <si>
    <t>ÇARIKTEKKE MAH.TR-1 45-73-M00722_945638146_945638146</t>
  </si>
  <si>
    <t>19.05.2022 20:21:47</t>
  </si>
  <si>
    <t>19.05.2022 22:31:17</t>
  </si>
  <si>
    <t>METAL İŞLERİ TR-14 35-22-M00114_955256607_955256607</t>
  </si>
  <si>
    <t>19.05.2022 15:08:34</t>
  </si>
  <si>
    <t>19.05.2022 22:17:12</t>
  </si>
  <si>
    <t>TOPARLAR TR-1 35-29-L00323_A_56360832_56360832</t>
  </si>
  <si>
    <t>19.05.2022 15:07:13</t>
  </si>
  <si>
    <t>19.05.2022 17:43:33</t>
  </si>
  <si>
    <t>19.05.2022 00:17:36</t>
  </si>
  <si>
    <t>19.05.2022 02:36:56</t>
  </si>
  <si>
    <t>K-732 35-01-K00732_910983435_910983435</t>
  </si>
  <si>
    <t>19.05.2022 15:27:16</t>
  </si>
  <si>
    <t>19.05.2022 18:38:46</t>
  </si>
  <si>
    <t>RAFET KUŞTAŞI 35-16-M00603Ö_DIREK TIPI TRAFO HUCRESI H01_2043072</t>
  </si>
  <si>
    <t>19.05.2022 19:38:29</t>
  </si>
  <si>
    <t>19.05.2022 22:36:03</t>
  </si>
  <si>
    <t>K-3582 35-01-K03582_910665596_910665596</t>
  </si>
  <si>
    <t>19.05.2022 15:46:13</t>
  </si>
  <si>
    <t>19.05.2022 17:12:57</t>
  </si>
  <si>
    <t>K-2495 35-02-K02495_D_56372595_56372595</t>
  </si>
  <si>
    <t>19.05.2022 23:07:33</t>
  </si>
  <si>
    <t>20.05.2022 01:09:50</t>
  </si>
  <si>
    <t>19.05.2022 09:34:45</t>
  </si>
  <si>
    <t>19.05.2022 09:40:43</t>
  </si>
  <si>
    <t>19.05.2022 06:40:32</t>
  </si>
  <si>
    <t>19.05.2022 07:48:05</t>
  </si>
  <si>
    <t>DM-3/03 (TOZKOPARAN) 45-71-M00115_953218553_953218553</t>
  </si>
  <si>
    <t>19.05.2022 18:40:02</t>
  </si>
  <si>
    <t>19.05.2022 21:37:29</t>
  </si>
  <si>
    <t>M-2926 35-03-M02926_DAĞITIM TRAFOSU M03_73954570</t>
  </si>
  <si>
    <t>19.05.2022 16:15:50</t>
  </si>
  <si>
    <t>19.05.2022 17:47:08</t>
  </si>
  <si>
    <t>19.05.2022 08:58:54</t>
  </si>
  <si>
    <t>19.05.2022 10:51:22</t>
  </si>
  <si>
    <t>19.05.2022 17:42:01</t>
  </si>
  <si>
    <t>19.05.2022 18:51:25</t>
  </si>
  <si>
    <t>DEMİRTAŞ TR-1 35-30-M00150_C_56360664_56360664</t>
  </si>
  <si>
    <t>19.05.2022 11:06:36</t>
  </si>
  <si>
    <t>19.05.2022 13:19:45</t>
  </si>
  <si>
    <t>GENCERLER TR-7 35-20-L00044_35-20-L00044_2366483</t>
  </si>
  <si>
    <t>19.05.2022 08:31:35</t>
  </si>
  <si>
    <t>19.05.2022 09:23:48</t>
  </si>
  <si>
    <t>DM-13/13 45-71-M00319_953207974_953207974</t>
  </si>
  <si>
    <t>19.05.2022 16:34:34</t>
  </si>
  <si>
    <t>19.05.2022 19:55:02</t>
  </si>
  <si>
    <t>TR-93 45-78-L00093_953247874_953247874</t>
  </si>
  <si>
    <t>19.05.2022 14:33:04</t>
  </si>
  <si>
    <t>19.05.2022 15:46:36</t>
  </si>
  <si>
    <t>ÇAKIRBEYLİ TR-2 35-26-M00487_6413727_56358910_56358910</t>
  </si>
  <si>
    <t>19.05.2022 11:30:38</t>
  </si>
  <si>
    <t>19.05.2022 13:55:48</t>
  </si>
  <si>
    <t>M-227 ORHANLI TEMESALTI-3 35-14-M00227_DIREK TIPI TRAFO HUCRESI H01_2093486</t>
  </si>
  <si>
    <t>19.05.2022 05:09:46</t>
  </si>
  <si>
    <t>19.05.2022 06:34:58</t>
  </si>
  <si>
    <t>MENEMEN TR-18 35-28-L00018_953383856_953383856</t>
  </si>
  <si>
    <t>19.05.2022 14:20:15</t>
  </si>
  <si>
    <t>19.05.2022 16:43:54</t>
  </si>
  <si>
    <t>19.05.2022 09:14:53</t>
  </si>
  <si>
    <t>19.05.2022 15:21:37</t>
  </si>
  <si>
    <t>K-777 35-02-K00777_C_56365166_56365166</t>
  </si>
  <si>
    <t>19.05.2022 14:54:42</t>
  </si>
  <si>
    <t>19.05.2022 17:18:43</t>
  </si>
  <si>
    <t>KEMER TR-1 35-22-M00872_945379904_945379904</t>
  </si>
  <si>
    <t>19.05.2022 12:51:36</t>
  </si>
  <si>
    <t>19.05.2022 14:39:07</t>
  </si>
  <si>
    <t>19.05.2022 10:03:01</t>
  </si>
  <si>
    <t>19.05.2022 10:04:44</t>
  </si>
  <si>
    <t>ÜÇYOL KÖK 45-82-M00128_HatBaşıAyırıcı_53136118 M06_53136118</t>
  </si>
  <si>
    <t>19.05.2022 12:18:26</t>
  </si>
  <si>
    <t>19.05.2022 18:34:32</t>
  </si>
  <si>
    <t>19.05.2022 12:01:25</t>
  </si>
  <si>
    <t>19.05.2022 13:04:06</t>
  </si>
  <si>
    <t>DEMİRKÖPRÜ TM 45-78-A00005_HatBaşıAyırıcı_53139434 M05_53139434</t>
  </si>
  <si>
    <t>19.05.2022 10:22:19</t>
  </si>
  <si>
    <t>19.05.2022 15:33:44</t>
  </si>
  <si>
    <t>19.05.2022 13:54:36</t>
  </si>
  <si>
    <t>19.05.2022 19:29:38</t>
  </si>
  <si>
    <t>K-572 35-07-K00072_DIREK TIPI TRAFO HUCRESI H01_2077456</t>
  </si>
  <si>
    <t>19.05.2022 10:32:16</t>
  </si>
  <si>
    <t>19.05.2022 12:39:28</t>
  </si>
  <si>
    <t>KEMALİYE DM (TR-1) 45-73-M00150_AKKEÇİLİ ÇIKIŞ M01_66715918</t>
  </si>
  <si>
    <t>19.05.2022 06:18:46</t>
  </si>
  <si>
    <t>19.05.2022 10:34:26</t>
  </si>
  <si>
    <t>M-1309 35-02-M01309_M-338 RASATANE M04_2324279</t>
  </si>
  <si>
    <t>19.05.2022 22:06:00</t>
  </si>
  <si>
    <t>19.05.2022 22:35:08</t>
  </si>
  <si>
    <t>19.05.2022 12:29:47</t>
  </si>
  <si>
    <t>19.05.2022 18:08:43</t>
  </si>
  <si>
    <t>M-2144 35-07-M02144_97587381_97587381</t>
  </si>
  <si>
    <t>19.05.2022 19:28:23</t>
  </si>
  <si>
    <t>19.05.2022 20:24:10</t>
  </si>
  <si>
    <t>YENİKENT TR-1 35-16-M00026_C_56395763_56395763</t>
  </si>
  <si>
    <t>19.05.2022 06:58:10</t>
  </si>
  <si>
    <t>19.05.2022 09:56:19</t>
  </si>
  <si>
    <t>KADIDAĞ TR-2 45-72-L00123_956501808_956501808</t>
  </si>
  <si>
    <t>19.05.2022 10:07:10</t>
  </si>
  <si>
    <t>19.05.2022 12:10:27</t>
  </si>
  <si>
    <t>DEVELİ TR-2 45-80-M00073_A_56386193_56386193</t>
  </si>
  <si>
    <t>19.05.2022 18:27:10</t>
  </si>
  <si>
    <t>19.05.2022 21:58:09</t>
  </si>
  <si>
    <t>TR-23 35-19-L00023_956688261_956688261</t>
  </si>
  <si>
    <t>19.05.2022 06:57:27</t>
  </si>
  <si>
    <t>19.05.2022 09:29:09</t>
  </si>
  <si>
    <t>TR-251 35-19-L00251_B B01b_78937101</t>
  </si>
  <si>
    <t>19.05.2022 02:33:24</t>
  </si>
  <si>
    <t>19.05.2022 03:07:21</t>
  </si>
  <si>
    <t>19.05.2022 13:48:25</t>
  </si>
  <si>
    <t>19.05.2022 14:40:45</t>
  </si>
  <si>
    <t>TR-114 35-16-L00114_A_56397753_56397753</t>
  </si>
  <si>
    <t>19.05.2022 16:50:55</t>
  </si>
  <si>
    <t>19.05.2022 17:15:03</t>
  </si>
  <si>
    <t>KÜREKÇİ BEKİREFE TR-2 45-75-M00119_D_56394119_56394119</t>
  </si>
  <si>
    <t>19.05.2022 07:21:23</t>
  </si>
  <si>
    <t>19.05.2022 10:31:41</t>
  </si>
  <si>
    <t>ÖRNEKKÖY TR4 35-27-L00129_A_56372366_56372366</t>
  </si>
  <si>
    <t>19.05.2022 03:09:53</t>
  </si>
  <si>
    <t>19.05.2022 04:51:13</t>
  </si>
  <si>
    <t>19.05.2022 16:46:52</t>
  </si>
  <si>
    <t>19.05.2022 20:57:20</t>
  </si>
  <si>
    <t>TR-1/80 45-72-M00080_956505220_956505220</t>
  </si>
  <si>
    <t>19.05.2022 20:11:56</t>
  </si>
  <si>
    <t>19.05.2022 21:26:17</t>
  </si>
  <si>
    <t>İLYASLAR TR-1 45-76-M00099_C_56390185_56390185</t>
  </si>
  <si>
    <t>19.05.2022 19:52:11</t>
  </si>
  <si>
    <t>19.05.2022 20:34:22</t>
  </si>
  <si>
    <t>K-2778 35-09-K02778_912227034_912227034</t>
  </si>
  <si>
    <t>19.05.2022 14:21:43</t>
  </si>
  <si>
    <t>19.05.2022 16:48:51</t>
  </si>
  <si>
    <t>DOĞANCI TR-6 35-31-L00331_956569854_956569854</t>
  </si>
  <si>
    <t>19.05.2022 12:21:48</t>
  </si>
  <si>
    <t>ÇAPAK KÖK 35-26-M00435_KARAKUYU M02_66033275</t>
  </si>
  <si>
    <t>19.05.2022 11:21:15</t>
  </si>
  <si>
    <t>19.05.2022 11:33:00</t>
  </si>
  <si>
    <t>19.05.2022 01:40:00</t>
  </si>
  <si>
    <t>19.05.2022 02:09:19</t>
  </si>
  <si>
    <t>K-1653 35-04-K01653_35-04-K01653_2376319</t>
  </si>
  <si>
    <t>19.05.2022 09:00:55</t>
  </si>
  <si>
    <t>19.05.2022 10:17:04</t>
  </si>
  <si>
    <t>19.05.2022 06:14:21</t>
  </si>
  <si>
    <t>19.05.2022 06:55:14</t>
  </si>
  <si>
    <t>19.05.2022 06:11:02</t>
  </si>
  <si>
    <t>19.05.2022 06:35:46</t>
  </si>
  <si>
    <t>IŞIKLAR KÖK-1 45-82-M00134_IŞIKLAR-1 M03_72198725</t>
  </si>
  <si>
    <t>19.05.2022 15:34:25</t>
  </si>
  <si>
    <t>19.05.2022 15:44:13</t>
  </si>
  <si>
    <t>L-145 DALYAN DM 35-18-L00145_ALİ BOSTAN L-166 L06_72052185</t>
  </si>
  <si>
    <t>19.05.2022 15:31:50</t>
  </si>
  <si>
    <t>19.05.2022 19:08:01</t>
  </si>
  <si>
    <t>DM-1/53-A 45-71-M00941_DAĞITIM TRAFOSU M03_72055107</t>
  </si>
  <si>
    <t>19.05.2022 12:04:27</t>
  </si>
  <si>
    <t>19.05.2022 16:47:55</t>
  </si>
  <si>
    <t>TR-61 35-19-L00061_956671494_956671494</t>
  </si>
  <si>
    <t>19.05.2022 21:17:28</t>
  </si>
  <si>
    <t>20.05.2022 01:47:48</t>
  </si>
  <si>
    <t>K-2510 35-01-K02510_910721918_910721918</t>
  </si>
  <si>
    <t>19.05.2022 15:16:35</t>
  </si>
  <si>
    <t>19.05.2022 16:32:50</t>
  </si>
  <si>
    <t>ÇAKIRBEYLİ TR-1 35-26-M00486_95001311807_95001311807</t>
  </si>
  <si>
    <t>19.05.2022 10:01:01</t>
  </si>
  <si>
    <t>19.05.2022 14:11:14</t>
  </si>
  <si>
    <t>M-2127 35-03-M02127_914982957_914982957</t>
  </si>
  <si>
    <t>19.05.2022 14:48:37</t>
  </si>
  <si>
    <t>19.05.2022 18:10:08</t>
  </si>
  <si>
    <t>DOĞANBEY M-40 35-25-M00355_PAYAMLI M-21 M01_79999722</t>
  </si>
  <si>
    <t>19.05.2022 23:30:56</t>
  </si>
  <si>
    <t>20.05.2022 01:27:49</t>
  </si>
  <si>
    <t>19.05.2022 08:40:56</t>
  </si>
  <si>
    <t>19.05.2022 10:12:41</t>
  </si>
  <si>
    <t>19.05.2022 10:15:47</t>
  </si>
  <si>
    <t>19.05.2022 17:53:57</t>
  </si>
  <si>
    <t>ALTINTEPE TR-41 35-22-M00856_ H_79413249</t>
  </si>
  <si>
    <t>19.05.2022 22:20:28</t>
  </si>
  <si>
    <t>19.05.2022 22:53:18</t>
  </si>
  <si>
    <t>M-1019 35-03-M01019_D_56383872_56383872</t>
  </si>
  <si>
    <t>19.05.2022 07:56:35</t>
  </si>
  <si>
    <t>19.05.2022 11:19:25</t>
  </si>
  <si>
    <t>KARABURUN TR-57 35-21-L00018_95000139221_95000139221</t>
  </si>
  <si>
    <t>19.05.2022 14:11:51</t>
  </si>
  <si>
    <t>19.05.2022 18:50:12</t>
  </si>
  <si>
    <t>YEŞİLYURT DM 45-73-M00476_KÖYLER HATTI M04_2086188</t>
  </si>
  <si>
    <t>19.05.2022 06:23:13</t>
  </si>
  <si>
    <t>19.05.2022 11:05:14</t>
  </si>
  <si>
    <t>ÇAMAVLU TR-1 35-16-M00123_47470314_56394997_56394997</t>
  </si>
  <si>
    <t>19.05.2022 03:18:04</t>
  </si>
  <si>
    <t>19.05.2022 06:38:59</t>
  </si>
  <si>
    <t>TR-329 35-19-M00476_A A01b_78958098</t>
  </si>
  <si>
    <t>19.05.2022 20:45:05</t>
  </si>
  <si>
    <t>20.05.2022 03:07:55</t>
  </si>
  <si>
    <t>19.05.2022 12:51:18</t>
  </si>
  <si>
    <t>19.05.2022 13:30:06</t>
  </si>
  <si>
    <t>MORDOĞAN JANDARMA BİNASI ÖZEL TR 35-21-L00143Ö_ L02_2325473</t>
  </si>
  <si>
    <t>19.05.2022 07:40:05</t>
  </si>
  <si>
    <t>DENİZGİREN TR-3 35-21-L00206_A_56355091_56355091</t>
  </si>
  <si>
    <t>19.05.2022 17:18:07</t>
  </si>
  <si>
    <t>19.05.2022 23:30:58</t>
  </si>
  <si>
    <t>ARMUTLU TR-9 35-27-M00566_RTS BETON-BANVİT M05_72163308</t>
  </si>
  <si>
    <t>19.05.2022 05:22:07</t>
  </si>
  <si>
    <t>19.05.2022 06:08:33</t>
  </si>
  <si>
    <t>M-2793 35-01-M02793_912821772_912821772</t>
  </si>
  <si>
    <t>19.05.2022 18:24:35</t>
  </si>
  <si>
    <t>19.05.2022 20:11:08</t>
  </si>
  <si>
    <t>K-2413 35-07-K02413_99137932_99137932</t>
  </si>
  <si>
    <t>19.05.2022 13:04:55</t>
  </si>
  <si>
    <t>19.05.2022 17:06:52</t>
  </si>
  <si>
    <t>M-1828 35-01-M01828_D_56381485_56381485</t>
  </si>
  <si>
    <t>19.05.2022 09:21:27</t>
  </si>
  <si>
    <t>19.05.2022 12:18:43</t>
  </si>
  <si>
    <t>M-452 35-02-M00452_D_56363697_56363697</t>
  </si>
  <si>
    <t>19.05.2022 20:51:10</t>
  </si>
  <si>
    <t>19.05.2022 21:52:59</t>
  </si>
  <si>
    <t>ÇİLE DM 35-22-M00086_HatBaşıAyırıcı_54668692 M04_54668692</t>
  </si>
  <si>
    <t>19.05.2022 08:44:07</t>
  </si>
  <si>
    <t>19.05.2022 09:57:28</t>
  </si>
  <si>
    <t>19.05.2022 16:24:40</t>
  </si>
  <si>
    <t>19.05.2022 17:41:31</t>
  </si>
  <si>
    <t>ÇAPAK ORTA KÖY 35-26-M00412_95000491580_95000491580</t>
  </si>
  <si>
    <t>19.05.2022 14:00:10</t>
  </si>
  <si>
    <t>19.05.2022 15:01:10</t>
  </si>
  <si>
    <t>19.05.2022 10:34:37</t>
  </si>
  <si>
    <t>19.05.2022 10:40:33</t>
  </si>
  <si>
    <t>ÖREN TR-5 35-27-L00221_DIREK TIPI TRAFO HUCRESI H01_2054285</t>
  </si>
  <si>
    <t>19.05.2022 16:52:48</t>
  </si>
  <si>
    <t>19.05.2022 17:08:20</t>
  </si>
  <si>
    <t>ÇİFTLİK İM 35-18-A00003_HatBaşıAyırıcı_53138441 L06_53138441</t>
  </si>
  <si>
    <t>19.05.2022 08:09:54</t>
  </si>
  <si>
    <t>19.05.2022 12:43:33</t>
  </si>
  <si>
    <t>GÜZELKÖY KÖK 45-71-M00123_SULAMA M06_50218076</t>
  </si>
  <si>
    <t>19.05.2022 11:12:39</t>
  </si>
  <si>
    <t>19.05.2022 16:56:29</t>
  </si>
  <si>
    <t>CENKYERİ TR-1 45-82-M00131_HatBaşıAyırıcı_53135579 M04_53135579</t>
  </si>
  <si>
    <t>OG Travers Arızası</t>
  </si>
  <si>
    <t>19.05.2022 13:50:56</t>
  </si>
  <si>
    <t>19.05.2022 15:20:50</t>
  </si>
  <si>
    <t>19.05.2022 04:18:43</t>
  </si>
  <si>
    <t>19.05.2022 04:31:26</t>
  </si>
  <si>
    <t>19.05.2022 06:26:16</t>
  </si>
  <si>
    <t>19.05.2022 10:52:48</t>
  </si>
  <si>
    <t>19.05.2022 15:34:23</t>
  </si>
  <si>
    <t>19.05.2022 18:18:40</t>
  </si>
  <si>
    <t>19.05.2022 10:43:21</t>
  </si>
  <si>
    <t>19.05.2022 12:06:44</t>
  </si>
  <si>
    <t>DM-1/TR-12 35-13-L00459_946421274_946421274</t>
  </si>
  <si>
    <t>19.05.2022 10:44:29</t>
  </si>
  <si>
    <t>19.05.2022 12:09:35</t>
  </si>
  <si>
    <t>K-1043 35-01-K01043_35-01-K01043_42396540</t>
  </si>
  <si>
    <t>19.05.2022 10:47:12</t>
  </si>
  <si>
    <t>19.05.2022 11:29:02</t>
  </si>
  <si>
    <t>ÇİFTLİK İM 35-18-A00003_SAĞLIKÇILAR L06_2054615</t>
  </si>
  <si>
    <t>19.05.2022 00:51:33</t>
  </si>
  <si>
    <t>19.05.2022 01:28:41</t>
  </si>
  <si>
    <t>DEREKÖY KÖK 45-82-M00153_IŞIKLAR-2 GİRİŞ M09_73816058</t>
  </si>
  <si>
    <t>19.05.2022 10:17:00</t>
  </si>
  <si>
    <t>19.05.2022 15:27:44</t>
  </si>
  <si>
    <t>L-317 BAHÇELİEVLER-1 35-18-L00317_950449323_950449323</t>
  </si>
  <si>
    <t>19.05.2022 13:14:11</t>
  </si>
  <si>
    <t>19.05.2022 18:34:51</t>
  </si>
  <si>
    <t>KEMALİYE TR-6 45-73-M00154_945655851_945655851</t>
  </si>
  <si>
    <t>19.05.2022 11:46:26</t>
  </si>
  <si>
    <t>19.05.2022 14:51:25</t>
  </si>
  <si>
    <t>L-325 (ALBAYRAK) 35-18-L00325_C_56357515_56357515</t>
  </si>
  <si>
    <t>19.05.2022 21:53:14</t>
  </si>
  <si>
    <t>19.05.2022 23:57:46</t>
  </si>
  <si>
    <t>UÇAK KARDEŞLER KÖK 45-73-M00296_UÇAK KARDEŞLER M04_66733881</t>
  </si>
  <si>
    <t>19.05.2022 02:43:09</t>
  </si>
  <si>
    <t>19.05.2022 03:55:53</t>
  </si>
  <si>
    <t>19.05.2022 07:13:17</t>
  </si>
  <si>
    <t>19.05.2022 07:58:34</t>
  </si>
  <si>
    <t>BALLICA TR-1 45-72-L00547_45-72-L00547_66549897</t>
  </si>
  <si>
    <t>19.05.2022 11:47:33</t>
  </si>
  <si>
    <t>A. CANCAN SLM GRB TR-1 35-27-M00602_914693464_914693464</t>
  </si>
  <si>
    <t>19.05.2022 16:47:48</t>
  </si>
  <si>
    <t>19.05.2022 20:44:35</t>
  </si>
  <si>
    <t>K-1043 35-01-K01043_911462125_911462125</t>
  </si>
  <si>
    <t>19.05.2022 04:18:06</t>
  </si>
  <si>
    <t>19.05.2022 06:40:33</t>
  </si>
  <si>
    <t>PAZARKÖY YENİ MAH TR-4 45-78-L00655_49253338_56391420_56391420</t>
  </si>
  <si>
    <t>19.05.2022 12:49:47</t>
  </si>
  <si>
    <t>19.05.2022 14:26:32</t>
  </si>
  <si>
    <t>YAYLAKÖY KÖYÜ TR-1 45-71-M01710_43168511_56385278_56385278</t>
  </si>
  <si>
    <t>19.05.2022 22:31:19</t>
  </si>
  <si>
    <t>20.05.2022 00:40:53</t>
  </si>
  <si>
    <t>TR-115 ZEYTİNALANI 35-19-L00115_35-19-L00115_2376174</t>
  </si>
  <si>
    <t>19.05.2022 19:36:27</t>
  </si>
  <si>
    <t>20.05.2022 01:58:01</t>
  </si>
  <si>
    <t>GÖKÇEN DM 35-29-M00123_HatBaşıAyırıcı_53133192 M03_53133192</t>
  </si>
  <si>
    <t>19.05.2022 14:41:28</t>
  </si>
  <si>
    <t>19.05.2022 20:28:57</t>
  </si>
  <si>
    <t>19.05.2022 04:36:48</t>
  </si>
  <si>
    <t>19.05.2022 05:34:32</t>
  </si>
  <si>
    <t>KARABURUN TR-13 35-21-L00005_A_56366801_56366801</t>
  </si>
  <si>
    <t>19.05.2022 17:28:04</t>
  </si>
  <si>
    <t>19.05.2022 20:07:24</t>
  </si>
  <si>
    <t>ASARLIK TR-8 35-28-M00182_7331411_56374161_56374161</t>
  </si>
  <si>
    <t>19.05.2022 09:03:59</t>
  </si>
  <si>
    <t>19.05.2022 12:31:38</t>
  </si>
  <si>
    <t>DM-1/31 45-71-M00007_953198508_953198508</t>
  </si>
  <si>
    <t>19.05.2022 23:06:53</t>
  </si>
  <si>
    <t>20.05.2022 01:18:05</t>
  </si>
  <si>
    <t>TR-1/3 45-72-M00003_45-72-M00003_2351842</t>
  </si>
  <si>
    <t>19.05.2022 18:08:30</t>
  </si>
  <si>
    <t>19.05.2022 20:47:23</t>
  </si>
  <si>
    <t>KARAPINAR İM 45-78-A00002_HatBaşıAyırıcı_53139588 M06_53139588</t>
  </si>
  <si>
    <t>19.05.2022 06:22:09</t>
  </si>
  <si>
    <t>19.05.2022 11:21:13</t>
  </si>
  <si>
    <t>K-4780 35-04-K04780_ H_54984931</t>
  </si>
  <si>
    <t>19.05.2022 18:34:50</t>
  </si>
  <si>
    <t>19.05.2022 19:41:03</t>
  </si>
  <si>
    <t>19.05.2022 15:20:46</t>
  </si>
  <si>
    <t>19.05.2022 17:59:59</t>
  </si>
  <si>
    <t>DM-8/23 45-71-M00299_953202811_953202811</t>
  </si>
  <si>
    <t>19.05.2022 21:50:44</t>
  </si>
  <si>
    <t>20.05.2022 01:20:15</t>
  </si>
  <si>
    <t>DM-1/10 (TR-18) 35-19-M00018_6346787_60982629_60982629</t>
  </si>
  <si>
    <t>19.05.2022 17:42:06</t>
  </si>
  <si>
    <t>19.05.2022 20:40:27</t>
  </si>
  <si>
    <t>HÜSEYİN DALGIÇ TARIMSAL SULAMA TR 45-78-M01055_45-78-M01055_2365207</t>
  </si>
  <si>
    <t>19.05.2022 16:04:54</t>
  </si>
  <si>
    <t>ÇIRPI İM 35-20-A00002_ASLANLAR GİRİŞ-1 M07_2055137</t>
  </si>
  <si>
    <t>19.05.2022 03:48:40</t>
  </si>
  <si>
    <t>19.05.2022 04:50:56</t>
  </si>
  <si>
    <t>DM-25/2 45-71-M00056_953246401_953246401</t>
  </si>
  <si>
    <t>19.05.2022 21:14:42</t>
  </si>
  <si>
    <t>19.05.2022 23:30:23</t>
  </si>
  <si>
    <t>DİLEK ALİRIZA BEY MAH. TR-1 45-80-M00132_A_56385526_56385526</t>
  </si>
  <si>
    <t>19.05.2022 11:27:41</t>
  </si>
  <si>
    <t>19.05.2022 14:03:59</t>
  </si>
  <si>
    <t>HELVACI TR-2 35-17-M00362_12121750_56357403_56357403</t>
  </si>
  <si>
    <t>19.05.2022 11:59:37</t>
  </si>
  <si>
    <t>19.05.2022 15:58:30</t>
  </si>
  <si>
    <t>19.05.2022 02:08:08</t>
  </si>
  <si>
    <t>19.05.2022 03:50:00</t>
  </si>
  <si>
    <t>M-1406 35-01-M01406_D_56365416_56365416</t>
  </si>
  <si>
    <t>19.05.2022 10:32:00</t>
  </si>
  <si>
    <t>19.05.2022 17:10:57</t>
  </si>
  <si>
    <t>DM-9 45-71-M00386_953174314_953174314</t>
  </si>
  <si>
    <t>19.05.2022 10:07:58</t>
  </si>
  <si>
    <t>19.05.2022 17:12:45</t>
  </si>
  <si>
    <t>K-1383 35-01-K01383_98018006_98018006</t>
  </si>
  <si>
    <t>19.05.2022 12:01:03</t>
  </si>
  <si>
    <t>19.05.2022 14:42:56</t>
  </si>
  <si>
    <t>GÜMÜLDÜR M-36 35-25-M00036_A_56372043_56372043</t>
  </si>
  <si>
    <t>19.05.2022 13:14:55</t>
  </si>
  <si>
    <t>19.05.2022 15:04:24</t>
  </si>
  <si>
    <t>K-1779 35-01-K01779_B_56378318_56378318</t>
  </si>
  <si>
    <t>19.05.2022 08:01:51</t>
  </si>
  <si>
    <t>19.05.2022 09:56:51</t>
  </si>
  <si>
    <t>L-346 MANİSA BURCU SİTESİ 35-18-L00346_6110995_56357182_56357182</t>
  </si>
  <si>
    <t>19.05.2022 20:26:28</t>
  </si>
  <si>
    <t>19.05.2022 22:08:54</t>
  </si>
  <si>
    <t>KABAZLI KÖK 45-78-M00675_KABAZLI M03_65971365</t>
  </si>
  <si>
    <t>19.05.2022 16:12:35</t>
  </si>
  <si>
    <t>19.05.2022 16:56:15</t>
  </si>
  <si>
    <t>MENEMEN İM 35-28-A00001_KESİKKÖY-1 M17_2053664</t>
  </si>
  <si>
    <t>19.05.2022 01:10:49</t>
  </si>
  <si>
    <t>19.05.2022 01:57:00</t>
  </si>
  <si>
    <t>K-1132 35-03-K01132_A_56357280_56357280</t>
  </si>
  <si>
    <t>19.05.2022 15:35:48</t>
  </si>
  <si>
    <t>19.05.2022 20:14:06</t>
  </si>
  <si>
    <t>19.05.2022 10:54:16</t>
  </si>
  <si>
    <t>19.05.2022 13:31:01</t>
  </si>
  <si>
    <t>TR-12 35-16-L00012_953331999_953331999</t>
  </si>
  <si>
    <t>19.05.2022 12:13:50</t>
  </si>
  <si>
    <t>19.05.2022 15:56:06</t>
  </si>
  <si>
    <t>GÜNEŞLİ TR-1 35-16-M00125_953324366_953324366</t>
  </si>
  <si>
    <t>19.05.2022 14:25:32</t>
  </si>
  <si>
    <t>19.05.2022 20:46:03</t>
  </si>
  <si>
    <t>M-41 35-02-M00041_910080858_910080858</t>
  </si>
  <si>
    <t>19.05.2022 10:56:28</t>
  </si>
  <si>
    <t>19.05.2022 13:55:05</t>
  </si>
  <si>
    <t>KÖPRÜBAŞI TR-3 DAMLAR MAH. 45-86-M00003_TR-31 M02_84596448</t>
  </si>
  <si>
    <t>19.05.2022 12:49:05</t>
  </si>
  <si>
    <t>19.05.2022 13:17:33</t>
  </si>
  <si>
    <t>YENİ ŞAKRAN TR-13 35-17-M00213_D_56355016_56355016</t>
  </si>
  <si>
    <t>19.05.2022 14:39:43</t>
  </si>
  <si>
    <t>19.05.2022 20:21:30</t>
  </si>
  <si>
    <t>İTOB DM 35-22-M00089_ARITMA M05_2327863</t>
  </si>
  <si>
    <t>19.05.2022 13:31:41</t>
  </si>
  <si>
    <t>19.05.2022 14:04:58</t>
  </si>
  <si>
    <t>19.05.2022 07:19:50</t>
  </si>
  <si>
    <t>19.05.2022 07:53:00</t>
  </si>
  <si>
    <t>M-2040 35-01-M02040_910858253_910858253</t>
  </si>
  <si>
    <t>19.05.2022 19:42:37</t>
  </si>
  <si>
    <t>19.05.2022 21:13:48</t>
  </si>
  <si>
    <t>DM-25/17-A 45-71-M00054_953195371_953195371</t>
  </si>
  <si>
    <t>19.05.2022 11:55:24</t>
  </si>
  <si>
    <t>19.05.2022 12:29:28</t>
  </si>
  <si>
    <t>L-353 İŞTUR 35-18-L00353_7523958_56374525_56374525</t>
  </si>
  <si>
    <t>19.05.2022 00:41:20</t>
  </si>
  <si>
    <t>19.05.2022 03:24:54</t>
  </si>
  <si>
    <t>İSTASYONALTI KÖK 45-83-M00131_HatBaşıAyırıcı_53137017 M04_53137017</t>
  </si>
  <si>
    <t>19.05.2022 14:21:03</t>
  </si>
  <si>
    <t>19.05.2022 21:37:41</t>
  </si>
  <si>
    <t>SEFERİHİSAR İM 35-14-A00002_BEYLER L10_72378550</t>
  </si>
  <si>
    <t>19.05.2022 21:46:09</t>
  </si>
  <si>
    <t>20.05.2022 01:48:46</t>
  </si>
  <si>
    <t>GERMİYAN İM 35-18-A00004_HatBaşıAyırıcı_53138485 L02_53138485</t>
  </si>
  <si>
    <t>19.05.2022 03:36:10</t>
  </si>
  <si>
    <t>19.05.2022 08:08:08</t>
  </si>
  <si>
    <t>SEYDİKÖY TR-1 45-84-L00044_C_56401471_56401471</t>
  </si>
  <si>
    <t>19.05.2022 09:11:29</t>
  </si>
  <si>
    <t>19.05.2022 10:10:55</t>
  </si>
  <si>
    <t>ÖDEMİŞ İM 35-15-A00001_HatBaşıAyırıcı_72212677 L15_72212677</t>
  </si>
  <si>
    <t>19.05.2022 05:45:49</t>
  </si>
  <si>
    <t>19.05.2022 10:36:25</t>
  </si>
  <si>
    <t>K-870 35-02-K00870_D_56379593_56379593</t>
  </si>
  <si>
    <t>19.05.2022 08:39:56</t>
  </si>
  <si>
    <t>19.05.2022 11:25:33</t>
  </si>
  <si>
    <t>ORTAKÖY KAYALI TR-2 35-29-L00805_A_83112686_83112686</t>
  </si>
  <si>
    <t>19.05.2022 18:39:52</t>
  </si>
  <si>
    <t>19.05.2022 20:24:02</t>
  </si>
  <si>
    <t>PAMUCAK KÖK 35-13-L00400_ARVALYA L11_2326934</t>
  </si>
  <si>
    <t>19.05.2022 04:23:41</t>
  </si>
  <si>
    <t>19.05.2022 06:00:53</t>
  </si>
  <si>
    <t>K-1954 35-09-K01954_K-1953 K01_45345865</t>
  </si>
  <si>
    <t>19.05.2022 02:01:30</t>
  </si>
  <si>
    <t>19.05.2022 02:36:49</t>
  </si>
  <si>
    <t>SELÇİKLİ PAZARYOLU TR-1 45-72-L00158_B_56404904_56404904</t>
  </si>
  <si>
    <t>19.05.2022 10:14:12</t>
  </si>
  <si>
    <t>19.05.2022 11:24:06</t>
  </si>
  <si>
    <t>K-3298 35-04-K03298_99189302_99189302</t>
  </si>
  <si>
    <t>19.05.2022 08:25:00</t>
  </si>
  <si>
    <t>19.05.2022 09:56:37</t>
  </si>
  <si>
    <t>TR-58 35-19-L00058_TR-156 L02_76784108</t>
  </si>
  <si>
    <t>19.05.2022 06:13:00</t>
  </si>
  <si>
    <t>19.05.2022 07:58:40</t>
  </si>
  <si>
    <t>TR-27(M-727) 35-30-M00727_955299875_955299875</t>
  </si>
  <si>
    <t>19.05.2022 14:46:43</t>
  </si>
  <si>
    <t>19.05.2022 16:03:48</t>
  </si>
  <si>
    <t>MÜTEVELLİ TR-2 45-80-M00101_B_56389043_56389043</t>
  </si>
  <si>
    <t>19.05.2022 19:58:52</t>
  </si>
  <si>
    <t>19.05.2022 21:27:54</t>
  </si>
  <si>
    <t>AĞAÇ İŞLERİ TR-1. 35-22-M00139_955257372_955257372</t>
  </si>
  <si>
    <t>19.05.2022 12:10:42</t>
  </si>
  <si>
    <t>19.05.2022 13:10:37</t>
  </si>
  <si>
    <t>İSTASYONALTI KÖK 45-83-M00131_HatBaşıAyırıcı_53137018 M04_53137018</t>
  </si>
  <si>
    <t>19.05.2022 13:55:09</t>
  </si>
  <si>
    <t>19.05.2022 15:25:35</t>
  </si>
  <si>
    <t>BOZDAĞ TR-5 35-15-L00312_35-15-L00312_67031220</t>
  </si>
  <si>
    <t>19.05.2022 07:31:35</t>
  </si>
  <si>
    <t>19.05.2022 14:15:10</t>
  </si>
  <si>
    <t>19.05.2022 23:47:25</t>
  </si>
  <si>
    <t>19.05.2022 23:50:31</t>
  </si>
  <si>
    <t>KIZILAVLU KÖK 45-78-M00837_HatBaşıAyırıcı_53137221 M02_53137221</t>
  </si>
  <si>
    <t>19.05.2022 02:59:53</t>
  </si>
  <si>
    <t>19.05.2022 04:15:04</t>
  </si>
  <si>
    <t>M-1538 35-01-M01538_E_56373745_56373745</t>
  </si>
  <si>
    <t>19.05.2022 09:06:09</t>
  </si>
  <si>
    <t>19.05.2022 10:50:08</t>
  </si>
  <si>
    <t>MURADİYE TR-2/B (23 NİSAN PARKI) 45-71-M01852_953239288_953239288</t>
  </si>
  <si>
    <t>19.05.2022 14:32:35</t>
  </si>
  <si>
    <t>19.05.2022 20:48:06</t>
  </si>
  <si>
    <t>DM-3/19 35-26-M00820_956627995_956627995</t>
  </si>
  <si>
    <t>19.05.2022 14:04:56</t>
  </si>
  <si>
    <t>19.05.2022 17:05:11</t>
  </si>
  <si>
    <t>MORDOĞAN TR-23 35-21-L00152_D_56375695_56375695</t>
  </si>
  <si>
    <t>19.05.2022 13:46:16</t>
  </si>
  <si>
    <t>19.05.2022 19:22:40</t>
  </si>
  <si>
    <t>BEYOBA TR-12 45-72-M00414_TR-10 M01_2102854</t>
  </si>
  <si>
    <t>19.05.2022 03:15:01</t>
  </si>
  <si>
    <t>19.05.2022 04:11:48</t>
  </si>
  <si>
    <t>ÖZLEMTUR SAHİL SİTESİ 35-21-L00084_B_56379860_56379860</t>
  </si>
  <si>
    <t>19.05.2022 11:40:24</t>
  </si>
  <si>
    <t>19.05.2022 16:52:08</t>
  </si>
  <si>
    <t>19.05.2022 20:51:38</t>
  </si>
  <si>
    <t>20.05.2022 00:18:58</t>
  </si>
  <si>
    <t>19.05.2022 13:18:39</t>
  </si>
  <si>
    <t>19.05.2022 14:13:36</t>
  </si>
  <si>
    <t>YENİOSMANİYE TR-1 45-80-M00143_45-80-M00143_2365782</t>
  </si>
  <si>
    <t>19.05.2022 12:34:49</t>
  </si>
  <si>
    <t>19.05.2022 15:57:46</t>
  </si>
  <si>
    <t>M-255 35-09-M00255_912270923_912270923</t>
  </si>
  <si>
    <t>19.05.2022 12:24:42</t>
  </si>
  <si>
    <t>19.05.2022 14:15:18</t>
  </si>
  <si>
    <t>19.05.2022 09:06:19</t>
  </si>
  <si>
    <t>19.05.2022 17:02:40</t>
  </si>
  <si>
    <t>YAYAKENT DM 35-24-M00209_BALABAN M05_72093612</t>
  </si>
  <si>
    <t>19.05.2022 09:54:02</t>
  </si>
  <si>
    <t>19.05.2022 17:16:24</t>
  </si>
  <si>
    <t>FOÇA M-259 BAĞARASI 35-23-M00259_950425691_950425691</t>
  </si>
  <si>
    <t>19.05.2022 20:35:05</t>
  </si>
  <si>
    <t>19.05.2022 23:30:54</t>
  </si>
  <si>
    <t>19.05.2022 05:07:41</t>
  </si>
  <si>
    <t>19.05.2022 05:25:10</t>
  </si>
  <si>
    <t>TR-70 35-17-M00070_F f/1_5800907</t>
  </si>
  <si>
    <t>19.05.2022 14:55:56</t>
  </si>
  <si>
    <t>KARAOĞLANLI TR-3 45-71-M00567_B_56403067_56403067</t>
  </si>
  <si>
    <t>19.05.2022 10:12:25</t>
  </si>
  <si>
    <t>19.05.2022 11:17:27</t>
  </si>
  <si>
    <t>VELİLER TR-1 35-15-L00536_950363297_950363297</t>
  </si>
  <si>
    <t>19.05.2022 15:25:58</t>
  </si>
  <si>
    <t>19.05.2022 18:38:37</t>
  </si>
  <si>
    <t>MURADİYE DM-4/12-B (DİREK TR-2) 45-71-M01873_953221460_953221460</t>
  </si>
  <si>
    <t>19.05.2022 02:29:05</t>
  </si>
  <si>
    <t>19.05.2022 07:43:57</t>
  </si>
  <si>
    <t>19.05.2022 08:03:58</t>
  </si>
  <si>
    <t>19.05.2022 08:52:33</t>
  </si>
  <si>
    <t>BANKSİS TR-2 35-14-M00362_956648378_956648378</t>
  </si>
  <si>
    <t>19.05.2022 19:46:08</t>
  </si>
  <si>
    <t>19.05.2022 20:25:55</t>
  </si>
  <si>
    <t>19.05.2022 07:43:29</t>
  </si>
  <si>
    <t>19.05.2022 12:33:02</t>
  </si>
  <si>
    <t>L-278 DM-1/TR-19 35-14-L00278_956659116_956659116</t>
  </si>
  <si>
    <t>19.05.2022 19:10:41</t>
  </si>
  <si>
    <t>19.05.2022 19:53:58</t>
  </si>
  <si>
    <t>BURUNCUK TR-1 35-28-M00331_C_56373801_56373801</t>
  </si>
  <si>
    <t>19.05.2022 07:21:33</t>
  </si>
  <si>
    <t>19.05.2022 10:39:41</t>
  </si>
  <si>
    <t>SİYEKLİ KÖK 45-71-M00185_MURADİYE DM M03_72256922</t>
  </si>
  <si>
    <t>19.05.2022 01:22:00</t>
  </si>
  <si>
    <t>19.05.2022 01:32:00</t>
  </si>
  <si>
    <t>M-865 ÇAMİÇİ KÖYÜ 35-02-M00865_C_56372993_56372993</t>
  </si>
  <si>
    <t>19.05.2022 14:42:13</t>
  </si>
  <si>
    <t>19.05.2022 17:13:58</t>
  </si>
  <si>
    <t>SAZOBA TR-6 45-72-M00457_C_56394685_56394685</t>
  </si>
  <si>
    <t>19.05.2022 20:02:12</t>
  </si>
  <si>
    <t>19.05.2022 23:44:48</t>
  </si>
  <si>
    <t>ÇIRPI PAZARYERİ TR 35-20-M00010_955195713_955195713</t>
  </si>
  <si>
    <t>19.05.2022 16:45:07</t>
  </si>
  <si>
    <t>19.05.2022 18:35:42</t>
  </si>
  <si>
    <t>SEYDİKÖY İM 35-08-A00002_KÜLTÜR M27_50154873</t>
  </si>
  <si>
    <t>19.05.2022 04:00:55</t>
  </si>
  <si>
    <t>19.05.2022 04:08:00</t>
  </si>
  <si>
    <t>M-2425 35-04-M02425_C C03b_78917521</t>
  </si>
  <si>
    <t>19.05.2022 21:25:29</t>
  </si>
  <si>
    <t>20.05.2022 01:38:08</t>
  </si>
  <si>
    <t>HİCABİ GÜNDÜZ GRB 35-30-M00368_35-30-M00368_2371557</t>
  </si>
  <si>
    <t>19.05.2022 08:34:33</t>
  </si>
  <si>
    <t>19.05.2022 10:16:53</t>
  </si>
  <si>
    <t>19.05.2022 11:23:51</t>
  </si>
  <si>
    <t>19.05.2022 17:26:06</t>
  </si>
  <si>
    <t>K-1074 35-01-K01074_911349859_911349859</t>
  </si>
  <si>
    <t>19.05.2022 11:18:19</t>
  </si>
  <si>
    <t>19.05.2022 13:04:41</t>
  </si>
  <si>
    <t>19.05.2022 03:17:09</t>
  </si>
  <si>
    <t>19.05.2022 03:48:18</t>
  </si>
  <si>
    <t>KOCAKAĞAN KAPAKLI TR-1 45-72-L00230_A_56406539_56406539</t>
  </si>
  <si>
    <t>19.05.2022 14:00:12</t>
  </si>
  <si>
    <t>19.05.2022 18:07:04</t>
  </si>
  <si>
    <t>MESCİTLİ S. KASAP GRB. TR-5 35-15-L01011_35-15-L01011_2364778</t>
  </si>
  <si>
    <t>19.05.2022 16:38:32</t>
  </si>
  <si>
    <t>19.05.2022 20:36:16</t>
  </si>
  <si>
    <t>K-2519 35-02-K02519_A_56370949_56370949</t>
  </si>
  <si>
    <t>19.05.2022 09:13:08</t>
  </si>
  <si>
    <t>19.05.2022 11:46:06</t>
  </si>
  <si>
    <t>TR-1/26 45-72-M00026_C_56394392_56394392</t>
  </si>
  <si>
    <t>19.05.2022 09:40:54</t>
  </si>
  <si>
    <t>19.05.2022 11:45:40</t>
  </si>
  <si>
    <t>YENİ KENT TR-3 35-16-M00028_A_56395766_56395766</t>
  </si>
  <si>
    <t>19.05.2022 02:22:56</t>
  </si>
  <si>
    <t>19.05.2022 05:08:29</t>
  </si>
  <si>
    <t>K-2979 35-02-K02979_B_56375083_56375083</t>
  </si>
  <si>
    <t>19.05.2022 23:29:48</t>
  </si>
  <si>
    <t>20.05.2022 02:27:50</t>
  </si>
  <si>
    <t>SULTAN YAYLASI TR-1 45-71-M01766_A_56391994_56391994</t>
  </si>
  <si>
    <t>19.05.2022 09:30:47</t>
  </si>
  <si>
    <t>19.05.2022 13:35:44</t>
  </si>
  <si>
    <t>MAVİ KÖŞE TR-1 KÖK 35-17-M00224_950304083_950304083</t>
  </si>
  <si>
    <t>19.05.2022 11:16:47</t>
  </si>
  <si>
    <t>19.05.2022 12:49:12</t>
  </si>
  <si>
    <t>GÖÇBEYLİ DM 35-16-M00139_ALİBEYLİ M05_72044680</t>
  </si>
  <si>
    <t>19.05.2022 08:13:09</t>
  </si>
  <si>
    <t>19.05.2022 12:41:52</t>
  </si>
  <si>
    <t>TR-38 35-13-L00038_B_56382141_56382141</t>
  </si>
  <si>
    <t>19.05.2022 20:43:50</t>
  </si>
  <si>
    <t>19.05.2022 21:11:10</t>
  </si>
  <si>
    <t>19.05.2022 19:04:12</t>
  </si>
  <si>
    <t>19.05.2022 20:24:57</t>
  </si>
  <si>
    <t>KAPIKAYA TR-1 35-17-M00185_950303604_950303604</t>
  </si>
  <si>
    <t>19.05.2022 12:41:56</t>
  </si>
  <si>
    <t>19.05.2022 14:49:35</t>
  </si>
  <si>
    <t>FOÇA TR-37 35-23-L00037_35-23-L00037_72152340</t>
  </si>
  <si>
    <t>19.05.2022 10:12:45</t>
  </si>
  <si>
    <t>19.05.2022 14:03:06</t>
  </si>
  <si>
    <t>KUMKUYUCAK TR-2 45-80-M00175_A_56390891_56390891</t>
  </si>
  <si>
    <t>19.05.2022 10:23:31</t>
  </si>
  <si>
    <t>19.05.2022 13:01:55</t>
  </si>
  <si>
    <t>TR-113 ZEYTİNALANI 35-19-L00113__72372522_72372522</t>
  </si>
  <si>
    <t>19.05.2022 15:50:42</t>
  </si>
  <si>
    <t>19.05.2022 17:27:55</t>
  </si>
  <si>
    <t>GÖKEYÜP TR-1 KÖK 45-78-M00798_HatBaşıAyırıcı_53139952 M04_53139952</t>
  </si>
  <si>
    <t>19.05.2022 20:10:33</t>
  </si>
  <si>
    <t>19.05.2022 22:16:01</t>
  </si>
  <si>
    <t>TİRE İM-DM-1 35-29-A00001_HatBaşıAyırıcı_53133438 M18_53133438</t>
  </si>
  <si>
    <t>19.05.2022 07:15:29</t>
  </si>
  <si>
    <t>19.05.2022 10:31:37</t>
  </si>
  <si>
    <t>DİLEK TR-1 45-80-M02949_956567238_956567238</t>
  </si>
  <si>
    <t>19.05.2022 18:56:08</t>
  </si>
  <si>
    <t>19.05.2022 20:25:11</t>
  </si>
  <si>
    <t>L-64 35-18-L00064_12113042_56353949_56353949</t>
  </si>
  <si>
    <t>19.05.2022 15:42:49</t>
  </si>
  <si>
    <t>19.05.2022 22:07:34</t>
  </si>
  <si>
    <t>M-2913 35-01-M02913_911195080_911195080</t>
  </si>
  <si>
    <t>19.05.2022 16:48:12</t>
  </si>
  <si>
    <t>19.05.2022 17:49:36</t>
  </si>
  <si>
    <t>TR-8 35-27-M00008_98837967_98837967</t>
  </si>
  <si>
    <t>19.05.2022 19:45:11</t>
  </si>
  <si>
    <t>19.05.2022 21:10:50</t>
  </si>
  <si>
    <t>19.05.2022 02:28:58</t>
  </si>
  <si>
    <t>19.05.2022 02:33:59</t>
  </si>
  <si>
    <t>GÖKÇEÖREN KÖK 45-77-M00024_GÖKÇEÖREN TR-1 M01_72216606</t>
  </si>
  <si>
    <t>19.05.2022 13:43:28</t>
  </si>
  <si>
    <t>KAVAKALAN TR-2 45-72-L00738_45-72-L00738_2376954</t>
  </si>
  <si>
    <t>19.05.2022 17:52:12</t>
  </si>
  <si>
    <t>19.05.2022 23:25:20</t>
  </si>
  <si>
    <t>BAĞYURDU TR-7 (DM-1/6) 35-27-L00248_DAĞITIM TRAFO BAĞYURDU TR-7 (DM-1/6) L04_72148923</t>
  </si>
  <si>
    <t>19.05.2022 06:19:40</t>
  </si>
  <si>
    <t>19.05.2022 07:17:59</t>
  </si>
  <si>
    <t>19.05.2022 11:25:31</t>
  </si>
  <si>
    <t>19.05.2022 15:29:20</t>
  </si>
  <si>
    <t>L-145 DALYAN DM 35-18-L00145_HatBaşıAyırıcı_53140808 L03_53140808</t>
  </si>
  <si>
    <t>19.05.2022 08:47:02</t>
  </si>
  <si>
    <t>19.05.2022 17:17:54</t>
  </si>
  <si>
    <t>DM-3 35-29-M00003_DM-3/2 M04_72188083</t>
  </si>
  <si>
    <t>20.05.2022 00:02:27</t>
  </si>
  <si>
    <t>20.05.2022 00:27:28</t>
  </si>
  <si>
    <t>_C_56402386_56402386</t>
  </si>
  <si>
    <t>20.05.2022 00:06:18</t>
  </si>
  <si>
    <t>20.05.2022 02:41:06</t>
  </si>
  <si>
    <t>20.05.2022 00:09:58</t>
  </si>
  <si>
    <t>20.05.2022 03:22:03</t>
  </si>
  <si>
    <t>20.05.2022 00:52:47</t>
  </si>
  <si>
    <t>20.05.2022 04:37:11</t>
  </si>
  <si>
    <t>M-279 35-02-M00279_M-281 M02_2311444</t>
  </si>
  <si>
    <t>20.05.2022 02:06:45</t>
  </si>
  <si>
    <t>20.05.2022 09:08:23</t>
  </si>
  <si>
    <t>DM-1/89 35-29-M00089_48338754_56361350_56361350</t>
  </si>
  <si>
    <t>20.05.2022 02:21:13</t>
  </si>
  <si>
    <t>20.05.2022 03:00:26</t>
  </si>
  <si>
    <t>DEMİRTAŞ KÖK 35-30-M00149_ESENTEPE KÖYLER M02_72078596</t>
  </si>
  <si>
    <t>20.05.2022 02:22:39</t>
  </si>
  <si>
    <t>20.05.2022 03:23:28</t>
  </si>
  <si>
    <t>20.05.2022 03:13:43</t>
  </si>
  <si>
    <t>20.05.2022 03:32:41</t>
  </si>
  <si>
    <t>ÇANDARLI DM-TR-20 35-30-M00020_DENİZKÖY KÖYLER M04_72352924</t>
  </si>
  <si>
    <t>20.05.2022 04:27:25</t>
  </si>
  <si>
    <t>20.05.2022 06:02:30</t>
  </si>
  <si>
    <t>ÇAMYAYLA LÜBBEY TR-2 35-15-L00486_35-15-L00486_2365932</t>
  </si>
  <si>
    <t>20.05.2022 05:18:35</t>
  </si>
  <si>
    <t>20.05.2022 07:51:58</t>
  </si>
  <si>
    <t>20.05.2022 05:20:55</t>
  </si>
  <si>
    <t>20.05.2022 06:09:19</t>
  </si>
  <si>
    <t>20.05.2022 05:27:45</t>
  </si>
  <si>
    <t>20.05.2022 06:31:46</t>
  </si>
  <si>
    <t>20.05.2022 06:05:16</t>
  </si>
  <si>
    <t>20.05.2022 06:07:05</t>
  </si>
  <si>
    <t>20.05.2022 06:43:15</t>
  </si>
  <si>
    <t>20.05.2022 06:45:09</t>
  </si>
  <si>
    <t>MURADİYE TR-1 İSTASYON KABİN 45-71-M00192_953221613_953221613</t>
  </si>
  <si>
    <t>20.05.2022 06:45:24</t>
  </si>
  <si>
    <t>20.05.2022 08:19:51</t>
  </si>
  <si>
    <t>ÇUKURALTI M-11 35-25-M00057_35-25-M00057_2376929</t>
  </si>
  <si>
    <t>20.05.2022 06:46:09</t>
  </si>
  <si>
    <t>20.05.2022 08:18:48</t>
  </si>
  <si>
    <t>20.05.2022 07:06:19</t>
  </si>
  <si>
    <t>20.05.2022 09:57:00</t>
  </si>
  <si>
    <t>20.05.2022 07:10:29</t>
  </si>
  <si>
    <t>20.05.2022 10:22:52</t>
  </si>
  <si>
    <t>20.05.2022 07:16:04</t>
  </si>
  <si>
    <t>20.05.2022 11:05:10</t>
  </si>
  <si>
    <t>DEREBAŞI TR-10 35-29-L00259_A_56406159_56406159</t>
  </si>
  <si>
    <t>20.05.2022 07:11:44</t>
  </si>
  <si>
    <t>20.05.2022 08:25:27</t>
  </si>
  <si>
    <t>VİLLAKENT TR-5 35-28-M00382_953372301_953372301</t>
  </si>
  <si>
    <t>20.05.2022 07:23:15</t>
  </si>
  <si>
    <t>20.05.2022 09:28:30</t>
  </si>
  <si>
    <t>BİMEYKO KÖK-10 35-30-M00048_DENİZKÖY M05_2325697</t>
  </si>
  <si>
    <t>20.05.2022 07:31:35</t>
  </si>
  <si>
    <t>20.05.2022 10:42:00</t>
  </si>
  <si>
    <t>ÇAYIRLI TR-9 35-29-L00790_950346240_950346240</t>
  </si>
  <si>
    <t>20.05.2022 07:44:55</t>
  </si>
  <si>
    <t>20.05.2022 09:53:51</t>
  </si>
  <si>
    <t>KEMALİYE DM (TR-1) 45-73-M00150_HatBaşıAyırıcı_53136140 M01_53136140</t>
  </si>
  <si>
    <t>20.05.2022 07:46:03</t>
  </si>
  <si>
    <t>20.05.2022 09:58:42</t>
  </si>
  <si>
    <t>MAVİDERE TR-4 35-31-L00213_35-31-L00213_2363084</t>
  </si>
  <si>
    <t>20.05.2022 07:55:32</t>
  </si>
  <si>
    <t>20.05.2022 09:39:42</t>
  </si>
  <si>
    <t>MORDOĞAN TR-35 35-21-L00147_DAĞITIM TRAFO MORDOĞAN TR-35 L04_72193572</t>
  </si>
  <si>
    <t>20.05.2022 08:02:56</t>
  </si>
  <si>
    <t>20.05.2022 12:19:09</t>
  </si>
  <si>
    <t>ORTA MAHALLE M-48 35-25-M00123__82843185_82843185</t>
  </si>
  <si>
    <t>20.05.2022 08:08:22</t>
  </si>
  <si>
    <t>20.05.2022 09:36:53</t>
  </si>
  <si>
    <t>M-2741 35-02-M02741_35-02-M02741_79573169</t>
  </si>
  <si>
    <t>20.05.2022 08:10:01</t>
  </si>
  <si>
    <t>20.05.2022 16:17:27</t>
  </si>
  <si>
    <t>YENİKENT TR-1 35-16-M00026_953341100_953341100</t>
  </si>
  <si>
    <t>20.05.2022 08:10:57</t>
  </si>
  <si>
    <t>20.05.2022 10:34:20</t>
  </si>
  <si>
    <t>K-385 35-01-K00385_910893858_910893858</t>
  </si>
  <si>
    <t>20.05.2022 09:10:24</t>
  </si>
  <si>
    <t>ÇALTIDERE KÖK 35-17-M00231_HatBaşıAyırıcı_65358187 M06_65358187</t>
  </si>
  <si>
    <t>20.05.2022 08:23:16</t>
  </si>
  <si>
    <t>20.05.2022 09:17:55</t>
  </si>
  <si>
    <t>MURADİYE TR-4/1 45-71-M02426_953246746_953246746</t>
  </si>
  <si>
    <t>20.05.2022 08:26:39</t>
  </si>
  <si>
    <t>20.05.2022 12:39:50</t>
  </si>
  <si>
    <t>ÇUKURALTI M-12 35-25-M00058_B_56404235_56404235</t>
  </si>
  <si>
    <t>20.05.2022 08:32:18</t>
  </si>
  <si>
    <t>20.05.2022 10:00:13</t>
  </si>
  <si>
    <t>20.05.2022 08:37:35</t>
  </si>
  <si>
    <t>20.05.2022 10:35:45</t>
  </si>
  <si>
    <t>K-610 35-02-K00610_910234093_910234093</t>
  </si>
  <si>
    <t>20.05.2022 08:29:27</t>
  </si>
  <si>
    <t>20.05.2022 09:49:57</t>
  </si>
  <si>
    <t>GÖÇBEYLİ GERDEME MEVKİİ TARIMSAL SULAMA TR 35-16-M00281_47430513_56399702_56399702</t>
  </si>
  <si>
    <t>20.05.2022 08:38:25</t>
  </si>
  <si>
    <t>20.05.2022 17:42:04</t>
  </si>
  <si>
    <t>SUDELİĞİ KÖK 45-72-L00111_HatBaşıAyırıcı_53139844 L04_53139844</t>
  </si>
  <si>
    <t>20.05.2022 08:39:58</t>
  </si>
  <si>
    <t>20.05.2022 16:59:04</t>
  </si>
  <si>
    <t>L-310 35-18-L00310_944447755_944447755</t>
  </si>
  <si>
    <t>20.05.2022 08:29:07</t>
  </si>
  <si>
    <t>20.05.2022 10:12:28</t>
  </si>
  <si>
    <t>TR-1/4 45-72-M00004_DAĞITIM TRAFOSU TR-1/4 M01_2103058</t>
  </si>
  <si>
    <t>20.05.2022 08:40:36</t>
  </si>
  <si>
    <t>20.05.2022 09:07:22</t>
  </si>
  <si>
    <t>ÇATAK TR-1 35-31-L00165_A_65512451_65512451</t>
  </si>
  <si>
    <t>20.05.2022 08:41:55</t>
  </si>
  <si>
    <t>20.05.2022 11:04:49</t>
  </si>
  <si>
    <t>M-1538 35-01-M01538_910628904_910628904</t>
  </si>
  <si>
    <t>20.05.2022 08:50:34</t>
  </si>
  <si>
    <t>20.05.2022 10:05:12</t>
  </si>
  <si>
    <t>20.05.2022 08:54:52</t>
  </si>
  <si>
    <t>20.05.2022 11:49:27</t>
  </si>
  <si>
    <t>PİYADELER KÖK 45-73-M00136_ŞAHYAR M03_66674754</t>
  </si>
  <si>
    <t>20.05.2022 09:34:42</t>
  </si>
  <si>
    <t>20.05.2022 16:23:52</t>
  </si>
  <si>
    <t>ÇINARLIKUYU KÖK 45-71-M00188_HatBaşıAyırıcı_53134658 M02_53134658</t>
  </si>
  <si>
    <t>20.05.2022 09:08:58</t>
  </si>
  <si>
    <t>20.05.2022 16:05:16</t>
  </si>
  <si>
    <t>M-1983 35-09-M01983_35-09-M01983_45346177</t>
  </si>
  <si>
    <t>20.05.2022 08:58:06</t>
  </si>
  <si>
    <t>20.05.2022 09:31:00</t>
  </si>
  <si>
    <t>20.05.2022 09:06:07</t>
  </si>
  <si>
    <t>20.05.2022 17:41:12</t>
  </si>
  <si>
    <t>M-2127 35-03-M02127__79219062_79219062</t>
  </si>
  <si>
    <t>20.05.2022 09:06:50</t>
  </si>
  <si>
    <t>20.05.2022 11:04:28</t>
  </si>
  <si>
    <t>SELÇUK İM/DM 35-13-A00004_ŞEHİR-1 L03_65986300</t>
  </si>
  <si>
    <t>20.05.2022 09:00:39</t>
  </si>
  <si>
    <t>20.05.2022 17:19:36</t>
  </si>
  <si>
    <t>20.05.2022 09:05:46</t>
  </si>
  <si>
    <t>20.05.2022 18:33:16</t>
  </si>
  <si>
    <t>K-2405 35-10-K02405_35-10-K02405_47757775</t>
  </si>
  <si>
    <t>20.05.2022 09:09:00</t>
  </si>
  <si>
    <t>20.05.2022 17:41:42</t>
  </si>
  <si>
    <t>K-2304 35-04-K02304_K-820 K02_2118891</t>
  </si>
  <si>
    <t>20.05.2022 17:57:50</t>
  </si>
  <si>
    <t>SARUHANLI TR-25 45-80-M00025_TR-135 PAĞMAT ÖZEL M03_72203485</t>
  </si>
  <si>
    <t>20.05.2022 09:05:38</t>
  </si>
  <si>
    <t>20.05.2022 10:11:26</t>
  </si>
  <si>
    <t>L-347 MASİSA BURCU SİTESİ-2 35-18-L00347_950441924_950441924</t>
  </si>
  <si>
    <t>20.05.2022 12:01:59</t>
  </si>
  <si>
    <t>M-1309 35-02-M01309_M-338 RASATANE M04_2102196</t>
  </si>
  <si>
    <t>20.05.2022 09:11:40</t>
  </si>
  <si>
    <t>20.05.2022 09:50:01</t>
  </si>
  <si>
    <t>CAMBAZLI KÖK 45-84-M00005_HatBaşıAyırıcı_53137149 M03_53137149</t>
  </si>
  <si>
    <t>20.05.2022 09:12:34</t>
  </si>
  <si>
    <t>20.05.2022 16:52:22</t>
  </si>
  <si>
    <t>K-550 35-01-K00550_911330916_911330916</t>
  </si>
  <si>
    <t>20.05.2022 09:11:26</t>
  </si>
  <si>
    <t>20.05.2022 11:48:28</t>
  </si>
  <si>
    <t>K-1112 35-03-K01112_913237131_913237131</t>
  </si>
  <si>
    <t>20.05.2022 09:00:41</t>
  </si>
  <si>
    <t>20.05.2022 14:15:41</t>
  </si>
  <si>
    <t>SELÇUK İM/DM 35-13-A00004_ŞEHİR-3 M15_65986032</t>
  </si>
  <si>
    <t>20.05.2022 09:10:21</t>
  </si>
  <si>
    <t>20.05.2022 17:21:25</t>
  </si>
  <si>
    <t>20.05.2022 09:18:21</t>
  </si>
  <si>
    <t>20.05.2022 18:46:45</t>
  </si>
  <si>
    <t>L-434 MENDERES BP 35-18-L00434_950456982_950456982</t>
  </si>
  <si>
    <t>20.05.2022 09:07:43</t>
  </si>
  <si>
    <t>20.05.2022 10:45:49</t>
  </si>
  <si>
    <t>BİMEYKO KÖK-10 35-30-M00048_BİMEYKO TR-3 M04_2322626</t>
  </si>
  <si>
    <t>20.05.2022 09:10:09</t>
  </si>
  <si>
    <t>20.05.2022 09:38:14</t>
  </si>
  <si>
    <t>K-3247 35-07-K03247_35-07-K03247_2355090</t>
  </si>
  <si>
    <t>20.05.2022 09:07:19</t>
  </si>
  <si>
    <t>20.05.2022 10:39:16</t>
  </si>
  <si>
    <t>20.05.2022 09:21:11</t>
  </si>
  <si>
    <t>20.05.2022 11:08:11</t>
  </si>
  <si>
    <t>DM-12/03 (KIZ YURDU YANI) 45-71-M00317_DM-21/08 M03_72099106</t>
  </si>
  <si>
    <t>20.05.2022 09:18:45</t>
  </si>
  <si>
    <t>20.05.2022 17:55:55</t>
  </si>
  <si>
    <t>SARISU TR-1 35-31-L00078_47817009_56352576_56352576</t>
  </si>
  <si>
    <t>20.05.2022 09:19:36</t>
  </si>
  <si>
    <t>20.05.2022 12:06:27</t>
  </si>
  <si>
    <t>20.05.2022 09:24:00</t>
  </si>
  <si>
    <t>20.05.2022 15:22:58</t>
  </si>
  <si>
    <t>ULUCAK DM-2/8 35-27-M00330_F_56366959_56366959</t>
  </si>
  <si>
    <t>20.05.2022 09:32:19</t>
  </si>
  <si>
    <t>20.05.2022 10:05:34</t>
  </si>
  <si>
    <t>TR-1/56 45-72-M00640_956507672_956507672</t>
  </si>
  <si>
    <t>20.05.2022 09:10:35</t>
  </si>
  <si>
    <t>20.05.2022 11:12:32</t>
  </si>
  <si>
    <t>TR-3 45-74-M00003_945587366_945587366</t>
  </si>
  <si>
    <t>20.05.2022 09:19:03</t>
  </si>
  <si>
    <t>20.05.2022 10:26:30</t>
  </si>
  <si>
    <t>SANCAKLI BOZKÖY KÖK 45-71-M00087_KÖY İÇİ RİNG-1 M03_61320833</t>
  </si>
  <si>
    <t>20.05.2022 09:39:29</t>
  </si>
  <si>
    <t>20.05.2022 14:15:30</t>
  </si>
  <si>
    <t>20.05.2022 09:40:49</t>
  </si>
  <si>
    <t>20.05.2022 14:07:35</t>
  </si>
  <si>
    <t>_48387018_56381232_56381232</t>
  </si>
  <si>
    <t>20.05.2022 09:43:00</t>
  </si>
  <si>
    <t>20.05.2022 18:14:54</t>
  </si>
  <si>
    <t>K-2481 35-02-K02481_35-02-K02481_2366381</t>
  </si>
  <si>
    <t>20.05.2022 09:20:54</t>
  </si>
  <si>
    <t>20.05.2022 11:50:07</t>
  </si>
  <si>
    <t>BADEMLİ TR-1 DM 35-15-L01010_MERKEZ TR-5 L03_67544152</t>
  </si>
  <si>
    <t>20.05.2022 09:49:04</t>
  </si>
  <si>
    <t>20.05.2022 14:55:14</t>
  </si>
  <si>
    <t>20.05.2022 09:52:50</t>
  </si>
  <si>
    <t>20.05.2022 14:51:39</t>
  </si>
  <si>
    <t>K-1674 35-02-K01674_C_56378339_56378339</t>
  </si>
  <si>
    <t>20.05.2022 09:00:00</t>
  </si>
  <si>
    <t>20.05.2022 10:01:50</t>
  </si>
  <si>
    <t>İZZETTİN TR-1 45-83-M00438_ H_61352772</t>
  </si>
  <si>
    <t>20.05.2022 09:56:56</t>
  </si>
  <si>
    <t>20.05.2022 18:02:23</t>
  </si>
  <si>
    <t>ÜÇPINAR TR-3 45-71-M01534_A_56363675_56363675</t>
  </si>
  <si>
    <t>20.05.2022 09:58:56</t>
  </si>
  <si>
    <t>20.05.2022 11:51:07</t>
  </si>
  <si>
    <t>ÇAPAK ORTA KÖY 35-26-M00412_5674232_56359263_56359263</t>
  </si>
  <si>
    <t>20.05.2022 09:40:20</t>
  </si>
  <si>
    <t>20.05.2022 12:10:28</t>
  </si>
  <si>
    <t>20.05.2022 09:53:35</t>
  </si>
  <si>
    <t>20.05.2022 11:06:47</t>
  </si>
  <si>
    <t>HASANLAR TR-2 35-28-M00204_A_56357859_56357859</t>
  </si>
  <si>
    <t>20.05.2022 10:03:49</t>
  </si>
  <si>
    <t>20.05.2022 11:45:32</t>
  </si>
  <si>
    <t>GÖKÇEKÖY FATİH MAH.TR-1 45-80-L00178_45-80-L00178_2363146</t>
  </si>
  <si>
    <t>20.05.2022 10:06:22</t>
  </si>
  <si>
    <t>20.05.2022 17:11:50</t>
  </si>
  <si>
    <t>KÜÇÜKAVULCUK DM 35-15-L00727_KÜÇÜKAVLUCUK SULAMA KOOP. L06_72098515</t>
  </si>
  <si>
    <t>20.05.2022 10:07:35</t>
  </si>
  <si>
    <t>20.05.2022 12:26:43</t>
  </si>
  <si>
    <t>ALİBEYLİ DM 45-80-M00064_HEYBELİ M03_72190828</t>
  </si>
  <si>
    <t>20.05.2022 10:08:35</t>
  </si>
  <si>
    <t>20.05.2022 11:02:09</t>
  </si>
  <si>
    <t>M-1297 35-02-M01297_A_56378267_56378267</t>
  </si>
  <si>
    <t>20.05.2022 10:14:52</t>
  </si>
  <si>
    <t>20.05.2022 15:13:12</t>
  </si>
  <si>
    <t>KOZLUCA TR-1 45-73-M00500__72372290_72372290</t>
  </si>
  <si>
    <t>20.05.2022 10:17:08</t>
  </si>
  <si>
    <t>20.05.2022 12:06:48</t>
  </si>
  <si>
    <t>20.05.2022 10:20:51</t>
  </si>
  <si>
    <t>20.05.2022 11:30:29</t>
  </si>
  <si>
    <t>M-362 35-09-M00362_M-447 M03_47555515</t>
  </si>
  <si>
    <t>20.05.2022 09:02:45</t>
  </si>
  <si>
    <t>20.05.2022 11:59:26</t>
  </si>
  <si>
    <t>L-215 35-18-L00215_950430433_950430433</t>
  </si>
  <si>
    <t>20.05.2022 10:22:21</t>
  </si>
  <si>
    <t>20.05.2022 12:05:00</t>
  </si>
  <si>
    <t>DM-14/22 45-71-M00545_953246356_953246356</t>
  </si>
  <si>
    <t>20.05.2022 10:21:37</t>
  </si>
  <si>
    <t>20.05.2022 12:33:15</t>
  </si>
  <si>
    <t>L-29 ÖZLİMANLAR 35-18-L00029_95001393483_95001393483</t>
  </si>
  <si>
    <t>20.05.2022 10:11:48</t>
  </si>
  <si>
    <t>20.05.2022 14:16:30</t>
  </si>
  <si>
    <t>20.05.2022 10:14:15</t>
  </si>
  <si>
    <t>20.05.2022 17:26:22</t>
  </si>
  <si>
    <t>ÜLKÜ KÖK 45-78-M01394_SERVET BLOK M03_83839759</t>
  </si>
  <si>
    <t>20.05.2022 10:22:55</t>
  </si>
  <si>
    <t>20.05.2022 11:02:41</t>
  </si>
  <si>
    <t>M-969 35-03-M00969_A_56364671_56364671</t>
  </si>
  <si>
    <t>20.05.2022 10:31:54</t>
  </si>
  <si>
    <t>20.05.2022 13:03:37</t>
  </si>
  <si>
    <t>KARABURUN İM 35-21-A00001_HatBaşıAyırıcı_76803873 L03_76803873</t>
  </si>
  <si>
    <t>20.05.2022 10:35:00</t>
  </si>
  <si>
    <t>20.05.2022 14:36:59</t>
  </si>
  <si>
    <t>M-1020 35-03-M01020_A_56365349_56365349</t>
  </si>
  <si>
    <t>20.05.2022 10:36:16</t>
  </si>
  <si>
    <t>20.05.2022 12:02:17</t>
  </si>
  <si>
    <t>20.05.2022 10:38:10</t>
  </si>
  <si>
    <t>20.05.2022 11:59:42</t>
  </si>
  <si>
    <t>ARMUTLU DM-2/TR-34 35-27-L00347_965922429_965922429</t>
  </si>
  <si>
    <t>20.05.2022 10:34:22</t>
  </si>
  <si>
    <t>20.05.2022 12:20:40</t>
  </si>
  <si>
    <t>ALİ ERİSEV GRB 35-20-L00059_9539280_56360120_56360120</t>
  </si>
  <si>
    <t>20.05.2022 10:36:55</t>
  </si>
  <si>
    <t>20.05.2022 11:10:43</t>
  </si>
  <si>
    <t>K-1402 35-01-K01402_A_56364410_56364410</t>
  </si>
  <si>
    <t>20.05.2022 10:39:05</t>
  </si>
  <si>
    <t>20.05.2022 12:25:17</t>
  </si>
  <si>
    <t>20.05.2022 09:55:00</t>
  </si>
  <si>
    <t>20.05.2022 18:48:33</t>
  </si>
  <si>
    <t>DM-1/40 45-71-M00052_DAĞITIM TRAFOSU M03_72072578</t>
  </si>
  <si>
    <t>20.05.2022 10:48:14</t>
  </si>
  <si>
    <t>20.05.2022 11:45:24</t>
  </si>
  <si>
    <t>GÖRDES TR-14 45-75-M00014_B_56393259_56393259</t>
  </si>
  <si>
    <t>20.05.2022 10:46:17</t>
  </si>
  <si>
    <t>20.05.2022 12:10:34</t>
  </si>
  <si>
    <t>ADALA TR-8 45-78-M00293_953294891_953294891</t>
  </si>
  <si>
    <t>20.05.2022 10:58:28</t>
  </si>
  <si>
    <t>20.05.2022 14:20:15</t>
  </si>
  <si>
    <t>ÇUKURALTI M-37 35-25-M00078_B_56354910_56354910</t>
  </si>
  <si>
    <t>20.05.2022 11:00:15</t>
  </si>
  <si>
    <t>20.05.2022 11:25:58</t>
  </si>
  <si>
    <t>20.05.2022 11:12:09</t>
  </si>
  <si>
    <t>20.05.2022 12:13:40</t>
  </si>
  <si>
    <t>TR-44 (DM-5/TR-12) ALPKENT 35-26-M00044__72373520_72373520</t>
  </si>
  <si>
    <t>20.05.2022 10:57:25</t>
  </si>
  <si>
    <t>20.05.2022 16:18:43</t>
  </si>
  <si>
    <t>İSMAİLLİ HACILAR TR-1 35-16-M00041_953333301_953333301</t>
  </si>
  <si>
    <t>20.05.2022 11:17:39</t>
  </si>
  <si>
    <t>20.05.2022 14:02:50</t>
  </si>
  <si>
    <t>ARMUTLU DM-2/TR-34 35-27-L00347_98485655_98485655</t>
  </si>
  <si>
    <t>20.05.2022 11:19:02</t>
  </si>
  <si>
    <t>20.05.2022 13:57:32</t>
  </si>
  <si>
    <t>20.05.2022 11:21:37</t>
  </si>
  <si>
    <t>20.05.2022 11:53:42</t>
  </si>
  <si>
    <t>20.05.2022 11:25:32</t>
  </si>
  <si>
    <t>20.05.2022 14:11:33</t>
  </si>
  <si>
    <t>K-385 35-01-K00385_D_56376796_56376796</t>
  </si>
  <si>
    <t>20.05.2022 11:21:43</t>
  </si>
  <si>
    <t>20.05.2022 14:38:27</t>
  </si>
  <si>
    <t>M-486 35-17-M00486_941938522_941938522</t>
  </si>
  <si>
    <t>20.05.2022 11:37:39</t>
  </si>
  <si>
    <t>20.05.2022 13:28:39</t>
  </si>
  <si>
    <t>ZEYTİNOVA TR-1 35-20-L00307_955214635_955214635</t>
  </si>
  <si>
    <t>20.05.2022 11:43:20</t>
  </si>
  <si>
    <t>20.05.2022 12:54:43</t>
  </si>
  <si>
    <t>TR-51 35-22-M00051_955257385_955257385</t>
  </si>
  <si>
    <t>20.05.2022 11:44:49</t>
  </si>
  <si>
    <t>20.05.2022 19:59:13</t>
  </si>
  <si>
    <t>M-2315 35-02-M02315_E_56380754_56380754</t>
  </si>
  <si>
    <t>20.05.2022 11:47:14</t>
  </si>
  <si>
    <t>20.05.2022 16:29:41</t>
  </si>
  <si>
    <t>TR-140 35-16-L00140_953352038_953352038</t>
  </si>
  <si>
    <t>20.05.2022 11:46:56</t>
  </si>
  <si>
    <t>20.05.2022 19:31:39</t>
  </si>
  <si>
    <t>K-1372 35-04-K01372_35-04-K01372_2351506</t>
  </si>
  <si>
    <t>20.05.2022 11:43:16</t>
  </si>
  <si>
    <t>20.05.2022 14:07:37</t>
  </si>
  <si>
    <t>20.05.2022 11:49:39</t>
  </si>
  <si>
    <t>20.05.2022 13:10:12</t>
  </si>
  <si>
    <t>K-1468 35-03-K01468_A_56374861_56374861</t>
  </si>
  <si>
    <t>20.05.2022 11:46:40</t>
  </si>
  <si>
    <t>20.05.2022 13:49:10</t>
  </si>
  <si>
    <t>K-1229 35-01-K01229_910423205_910423205</t>
  </si>
  <si>
    <t>20.05.2022 11:58:13</t>
  </si>
  <si>
    <t>20.05.2022 20:30:23</t>
  </si>
  <si>
    <t>TR-161 BAYRAMKUYU MEVKİİ 35-15-L00161_950373241_950373241</t>
  </si>
  <si>
    <t>20.05.2022 12:05:44</t>
  </si>
  <si>
    <t>20.05.2022 18:12:01</t>
  </si>
  <si>
    <t>M-2506 35-01-M02506_910406565_910406565</t>
  </si>
  <si>
    <t>20.05.2022 12:11:40</t>
  </si>
  <si>
    <t>20.05.2022 16:42:06</t>
  </si>
  <si>
    <t>TR-51 TORBALI PAZAR YERİ 35-26-M00051_95000044545_95000044545</t>
  </si>
  <si>
    <t>20.05.2022 12:05:51</t>
  </si>
  <si>
    <t>20.05.2022 16:04:15</t>
  </si>
  <si>
    <t>RAHMİYE TR-1 45-72-L00657_956533214_956533214</t>
  </si>
  <si>
    <t>20.05.2022 12:09:56</t>
  </si>
  <si>
    <t>20.05.2022 12:56:00</t>
  </si>
  <si>
    <t>KABAKOZ TR-1 45-75-M00286_45-75-M00286_2373265</t>
  </si>
  <si>
    <t>20.05.2022 12:13:45</t>
  </si>
  <si>
    <t>20.05.2022 14:47:01</t>
  </si>
  <si>
    <t>AKÖREN TR-19 KÖK 45-78-M00974_HatBaşıAyırıcı_53139703 M04_53139703</t>
  </si>
  <si>
    <t>20.05.2022 12:08:17</t>
  </si>
  <si>
    <t>20.05.2022 15:37:45</t>
  </si>
  <si>
    <t>YAŞAR ÖTNÜ DM 35-26-M01243_956632949_956632949</t>
  </si>
  <si>
    <t>20.05.2022 12:21:59</t>
  </si>
  <si>
    <t>20.05.2022 13:33:00</t>
  </si>
  <si>
    <t>TR-77 35-16-L00077_B_56398490_56398490</t>
  </si>
  <si>
    <t>20.05.2022 12:21:38</t>
  </si>
  <si>
    <t>20.05.2022 20:31:28</t>
  </si>
  <si>
    <t>20.05.2022 12:10:33</t>
  </si>
  <si>
    <t>20.05.2022 17:04:18</t>
  </si>
  <si>
    <t>20.05.2022 12:33:45</t>
  </si>
  <si>
    <t>20.05.2022 12:54:25</t>
  </si>
  <si>
    <t>ZEYTİNDAĞ TR-1 35-16-M00003_953328962_953328962</t>
  </si>
  <si>
    <t>20.05.2022 12:35:58</t>
  </si>
  <si>
    <t>20.05.2022 14:56:32</t>
  </si>
  <si>
    <t>20.05.2022 12:40:06</t>
  </si>
  <si>
    <t>20.05.2022 16:54:18</t>
  </si>
  <si>
    <t>OLGUNLAR TR-2 35-31-L00220_956574689_956574689</t>
  </si>
  <si>
    <t>20.05.2022 12:58:02</t>
  </si>
  <si>
    <t>20.05.2022 14:48:51</t>
  </si>
  <si>
    <t>ORHANLI M-88 ORTA 35-14-M00088_DIREK TIPI TRAFO HUCRESI H01_2125448</t>
  </si>
  <si>
    <t>20.05.2022 13:01:32</t>
  </si>
  <si>
    <t>20.05.2022 15:01:36</t>
  </si>
  <si>
    <t>K-1579 35-01-K01579_A A1_5873516</t>
  </si>
  <si>
    <t>20.05.2022 13:14:44</t>
  </si>
  <si>
    <t>20.05.2022 14:34:05</t>
  </si>
  <si>
    <t>20.05.2022 13:17:11</t>
  </si>
  <si>
    <t>20.05.2022 14:53:31</t>
  </si>
  <si>
    <t>TR-28 (M-728) 35-30-M00728_955300081_955300081</t>
  </si>
  <si>
    <t>20.05.2022 13:23:43</t>
  </si>
  <si>
    <t>20.05.2022 14:15:33</t>
  </si>
  <si>
    <t>K-2965 35-10-K02965_913309179_913309179</t>
  </si>
  <si>
    <t>20.05.2022 13:29:27</t>
  </si>
  <si>
    <t>20.05.2022 16:36:54</t>
  </si>
  <si>
    <t>20.05.2022 13:21:59</t>
  </si>
  <si>
    <t>20.05.2022 14:46:19</t>
  </si>
  <si>
    <t>TR-125 ZEYTİNALANI 35-19-L00125_956687688_956687688</t>
  </si>
  <si>
    <t>20.05.2022 13:22:55</t>
  </si>
  <si>
    <t>20.05.2022 17:17:44</t>
  </si>
  <si>
    <t>MESLEK LİSESİ TR 45-83-L00167_955174109_955174109</t>
  </si>
  <si>
    <t>20.05.2022 13:26:41</t>
  </si>
  <si>
    <t>20.05.2022 14:54:04</t>
  </si>
  <si>
    <t>L-116 OVACIK 35-18-L00116_95000126705_95000126705</t>
  </si>
  <si>
    <t>20.05.2022 13:09:58</t>
  </si>
  <si>
    <t>20.05.2022 15:57:30</t>
  </si>
  <si>
    <t>L-211 35-18-L00211_950452734_950452734</t>
  </si>
  <si>
    <t>20.05.2022 13:32:29</t>
  </si>
  <si>
    <t>20.05.2022 17:22:51</t>
  </si>
  <si>
    <t>L-309 35-18-L00309_950465699_950465699</t>
  </si>
  <si>
    <t>20.05.2022 13:29:41</t>
  </si>
  <si>
    <t>20.05.2022 18:38:59</t>
  </si>
  <si>
    <t>ÇAYBAŞI DM-1/19 35-26-M00182_956632611_956632611</t>
  </si>
  <si>
    <t>20.05.2022 13:21:15</t>
  </si>
  <si>
    <t>20.05.2022 16:27:08</t>
  </si>
  <si>
    <t>TEOMAN AVCIOĞLU SLM GRB TR 35-27-M00549_C_56371343_56371343</t>
  </si>
  <si>
    <t>20.05.2022 13:33:12</t>
  </si>
  <si>
    <t>20.05.2022 18:32:25</t>
  </si>
  <si>
    <t>K-3613 35-01-K03613_C C3_5922430</t>
  </si>
  <si>
    <t>20.05.2022 13:32:24</t>
  </si>
  <si>
    <t>20.05.2022 16:54:09</t>
  </si>
  <si>
    <t>TR-2/6 45-72-L00006_956531874_956531874</t>
  </si>
  <si>
    <t>20.05.2022 13:40:00</t>
  </si>
  <si>
    <t>20.05.2022 16:57:17</t>
  </si>
  <si>
    <t>20.05.2022 13:56:43</t>
  </si>
  <si>
    <t>20.05.2022 14:01:01</t>
  </si>
  <si>
    <t>TAHTALIÇAY KÖK (M-751) 35-22-M00145_M-1548 TÜFEKÇİOĞLU M02_2330035</t>
  </si>
  <si>
    <t>20.05.2022 14:02:02</t>
  </si>
  <si>
    <t>20.05.2022 16:42:38</t>
  </si>
  <si>
    <t>M-13 HIDIRLIK 35-14-M00013_956652816_956652816</t>
  </si>
  <si>
    <t>20.05.2022 14:01:48</t>
  </si>
  <si>
    <t>20.05.2022 16:14:37</t>
  </si>
  <si>
    <t>KABAAĞAÇKIRAN TR-1 45-72-L00266_DIREK TIPI TRAFO HUCRESI H01_2107948</t>
  </si>
  <si>
    <t>20.05.2022 14:05:11</t>
  </si>
  <si>
    <t>20.05.2022 20:04:25</t>
  </si>
  <si>
    <t>L-356 BAŞKENT SİTESİ 35-18-L00356_950455457_950455457</t>
  </si>
  <si>
    <t>20.05.2022 13:17:12</t>
  </si>
  <si>
    <t>20.05.2022 20:32:00</t>
  </si>
  <si>
    <t>BAKIR TR-1 45-76-M00052_955251618_955251618</t>
  </si>
  <si>
    <t>20.05.2022 14:02:04</t>
  </si>
  <si>
    <t>20.05.2022 16:56:56</t>
  </si>
  <si>
    <t>20.05.2022 14:09:50</t>
  </si>
  <si>
    <t>20.05.2022 16:44:05</t>
  </si>
  <si>
    <t>ULUCAK DM-2/18 35-27-M00943_98983458_98983458</t>
  </si>
  <si>
    <t>20.05.2022 14:15:02</t>
  </si>
  <si>
    <t>20.05.2022 18:04:09</t>
  </si>
  <si>
    <t>20.05.2022 14:27:31</t>
  </si>
  <si>
    <t>20.05.2022 16:17:08</t>
  </si>
  <si>
    <t>TR-114 35-26-M00114_956607491_956607491</t>
  </si>
  <si>
    <t>20.05.2022 14:38:38</t>
  </si>
  <si>
    <t>20.05.2022 17:01:40</t>
  </si>
  <si>
    <t>TÜTENLİ TR-1 45-72-L00126__56393955_56393955</t>
  </si>
  <si>
    <t>20.05.2022 14:44:50</t>
  </si>
  <si>
    <t>20.05.2022 18:28:24</t>
  </si>
  <si>
    <t>M-2100 35-04-M02100_95001314443_95001314443</t>
  </si>
  <si>
    <t>20.05.2022 14:56:18</t>
  </si>
  <si>
    <t>20.05.2022 20:02:02</t>
  </si>
  <si>
    <t>L-57 KERVANSARAY SİTESİ 35-14-L00057_956652634_956652634</t>
  </si>
  <si>
    <t>20.05.2022 14:56:01</t>
  </si>
  <si>
    <t>20.05.2022 17:00:54</t>
  </si>
  <si>
    <t>L-377 35-18-L00377_950448899_950448899</t>
  </si>
  <si>
    <t>20.05.2022 14:57:17</t>
  </si>
  <si>
    <t>20.05.2022 18:10:14</t>
  </si>
  <si>
    <t>M-3567(YATIRIM REZERVE) 35-02-M03567_A_56363096_56363096</t>
  </si>
  <si>
    <t>20.05.2022 15:14:21</t>
  </si>
  <si>
    <t>20.05.2022 16:59:26</t>
  </si>
  <si>
    <t>20.05.2022 15:38:19</t>
  </si>
  <si>
    <t>20.05.2022 15:38:59</t>
  </si>
  <si>
    <t>K-1468 35-03-K01468_35-03-K01468_41921602</t>
  </si>
  <si>
    <t>20.05.2022 15:30:49</t>
  </si>
  <si>
    <t>20.05.2022 18:51:03</t>
  </si>
  <si>
    <t>K-3129 35-01-K03129_910437524_910437524</t>
  </si>
  <si>
    <t>20.05.2022 15:35:15</t>
  </si>
  <si>
    <t>20.05.2022 20:59:10</t>
  </si>
  <si>
    <t>DM-1/TR-26 35-14-M00302_956658906_956658906</t>
  </si>
  <si>
    <t>20.05.2022 15:02:03</t>
  </si>
  <si>
    <t>20.05.2022 20:08:47</t>
  </si>
  <si>
    <t>L-208 35-18-L00208_950451837_950451837</t>
  </si>
  <si>
    <t>20.05.2022 15:38:15</t>
  </si>
  <si>
    <t>20.05.2022 17:47:06</t>
  </si>
  <si>
    <t>M.EMİN KOYUNCU 35-26-L00363_35-26-L00363_2361646</t>
  </si>
  <si>
    <t>20.05.2022 15:33:40</t>
  </si>
  <si>
    <t>20.05.2022 18:20:54</t>
  </si>
  <si>
    <t>ULUCAK DM-2/18 35-27-M00943_913421936_913421936</t>
  </si>
  <si>
    <t>20.05.2022 15:44:56</t>
  </si>
  <si>
    <t>20.05.2022 17:38:44</t>
  </si>
  <si>
    <t>ARDIÇ MAHALLESİ TR-17 35-21-L00128_953366799_953366799</t>
  </si>
  <si>
    <t>20.05.2022 15:51:55</t>
  </si>
  <si>
    <t>20.05.2022 19:42:36</t>
  </si>
  <si>
    <t>MEHMETLER TR-1 35-29-L00637_95001308477_95001308477</t>
  </si>
  <si>
    <t>20.05.2022 15:58:54</t>
  </si>
  <si>
    <t>20.05.2022 19:55:48</t>
  </si>
  <si>
    <t>K-2013 35-08-K02013_35-08-K02013_42039678</t>
  </si>
  <si>
    <t>20.05.2022 16:11:19</t>
  </si>
  <si>
    <t>20.05.2022 22:15:33</t>
  </si>
  <si>
    <t>ORHAN BATURAY 35-26-L00081_6713648_56359189_56359189</t>
  </si>
  <si>
    <t>20.05.2022 16:09:31</t>
  </si>
  <si>
    <t>20.05.2022 19:08:30</t>
  </si>
  <si>
    <t>SARUHANLI TR-28 45-80-M00028_A_56385157_56385157</t>
  </si>
  <si>
    <t>20.05.2022 16:06:32</t>
  </si>
  <si>
    <t>20.05.2022 18:00:57</t>
  </si>
  <si>
    <t>İBRAHİM SILAY SULAMA GRUBU 35-29-M00265_DIREK TIPI TRAFO HUCRESI H01_2095308</t>
  </si>
  <si>
    <t>20.05.2022 16:12:24</t>
  </si>
  <si>
    <t>20.05.2022 20:06:20</t>
  </si>
  <si>
    <t>FOÇA TR-42 35-23-L00042_950413433_950413433</t>
  </si>
  <si>
    <t>20.05.2022 16:02:07</t>
  </si>
  <si>
    <t>20.05.2022 21:39:21</t>
  </si>
  <si>
    <t>AHMETBEYLİ MAYDANOZ M-7 35-22-M00245_A_56354583_56354583</t>
  </si>
  <si>
    <t>20.05.2022 16:14:41</t>
  </si>
  <si>
    <t>20.05.2022 17:51:55</t>
  </si>
  <si>
    <t>20.05.2022 16:18:23</t>
  </si>
  <si>
    <t>20.05.2022 20:43:05</t>
  </si>
  <si>
    <t>VİLLAKENT TR-5 35-28-M00382_95000127808_95000127808</t>
  </si>
  <si>
    <t>20.05.2022 16:18:57</t>
  </si>
  <si>
    <t>20.05.2022 17:54:01</t>
  </si>
  <si>
    <t>M-2702 35-01-M02702_A a2_5899900</t>
  </si>
  <si>
    <t>20.05.2022 16:20:52</t>
  </si>
  <si>
    <t>20.05.2022 18:53:55</t>
  </si>
  <si>
    <t>KISIKKÖY YENİ MAH. TR-1 35-22-M00137_955294783_955294783</t>
  </si>
  <si>
    <t>20.05.2022 16:25:16</t>
  </si>
  <si>
    <t>20.05.2022 19:07:42</t>
  </si>
  <si>
    <t>SEYDİKÖY İM 35-08-A00002_ARİFAĞA K12_2053308</t>
  </si>
  <si>
    <t>20.05.2022 16:21:04</t>
  </si>
  <si>
    <t>20.05.2022 16:35:10</t>
  </si>
  <si>
    <t>POYRACIK TR-5 35-24-L00028_955230113_955230113</t>
  </si>
  <si>
    <t>20.05.2022 16:24:59</t>
  </si>
  <si>
    <t>20.05.2022 18:02:40</t>
  </si>
  <si>
    <t>OĞLANANASI TR-17 35-22-M00881_95000510310_95000510310</t>
  </si>
  <si>
    <t>20.05.2022 16:45:09</t>
  </si>
  <si>
    <t>20.05.2022 19:05:07</t>
  </si>
  <si>
    <t>M-1406 35-01-M01406_913511244_913511244</t>
  </si>
  <si>
    <t>20.05.2022 16:50:01</t>
  </si>
  <si>
    <t>20.05.2022 21:32:05</t>
  </si>
  <si>
    <t>K-1293 35-04-K01293_99327302_99327302</t>
  </si>
  <si>
    <t>20.05.2022 16:47:29</t>
  </si>
  <si>
    <t>20.05.2022 18:14:18</t>
  </si>
  <si>
    <t>DEĞİRMENDERE TR-11 35-22-M00164_961491532_961491532</t>
  </si>
  <si>
    <t>20.05.2022 16:59:30</t>
  </si>
  <si>
    <t>20.05.2022 20:45:41</t>
  </si>
  <si>
    <t>20.05.2022 16:55:08</t>
  </si>
  <si>
    <t>20.05.2022 18:09:28</t>
  </si>
  <si>
    <t>ARDIÇ MAHALLESİ TR-17 35-21-L00128_A_56378005_56378005</t>
  </si>
  <si>
    <t>20.05.2022 17:34:05</t>
  </si>
  <si>
    <t>20.05.2022 20:10:25</t>
  </si>
  <si>
    <t>LÜTUFLAR TR-1 35-20-L00291_955208535_955208535</t>
  </si>
  <si>
    <t>20.05.2022 17:05:41</t>
  </si>
  <si>
    <t>20.05.2022 23:48:33</t>
  </si>
  <si>
    <t>TR-119 GÜNEŞ SANAYİ 35-26-L00041_956626263_956626263</t>
  </si>
  <si>
    <t>20.05.2022 17:11:14</t>
  </si>
  <si>
    <t>20.05.2022 19:32:33</t>
  </si>
  <si>
    <t>20.05.2022 17:12:45</t>
  </si>
  <si>
    <t>20.05.2022 23:10:00</t>
  </si>
  <si>
    <t>K-598 35-01-K00598_910772650_910772650</t>
  </si>
  <si>
    <t>20.05.2022 17:18:18</t>
  </si>
  <si>
    <t>20.05.2022 20:10:06</t>
  </si>
  <si>
    <t>SEYDİKÖY İM 35-08-A00002_ARİFAĞA K12_2309382</t>
  </si>
  <si>
    <t>20.05.2022 17:22:49</t>
  </si>
  <si>
    <t>20.05.2022 19:13:00</t>
  </si>
  <si>
    <t>L-92 35-18-L00092_950458512_950458512</t>
  </si>
  <si>
    <t>20.05.2022 17:25:26</t>
  </si>
  <si>
    <t>20.05.2022 19:07:16</t>
  </si>
  <si>
    <t>M-2517 35-02-M02517_99335851_99335851</t>
  </si>
  <si>
    <t>20.05.2022 17:41:28</t>
  </si>
  <si>
    <t>20.05.2022 21:12:43</t>
  </si>
  <si>
    <t>L-254 35-18-L00254_950451244_950451244</t>
  </si>
  <si>
    <t>20.05.2022 17:43:24</t>
  </si>
  <si>
    <t>20.05.2022 20:10:18</t>
  </si>
  <si>
    <t>ARMUTLU TR-21 35-27-M00615_914582352_914582352</t>
  </si>
  <si>
    <t>20.05.2022 17:31:57</t>
  </si>
  <si>
    <t>20.05.2022 21:01:05</t>
  </si>
  <si>
    <t>DM-3/TR-10 35-13-L00053_35-13-L00053_66490133</t>
  </si>
  <si>
    <t>20.05.2022 17:52:51</t>
  </si>
  <si>
    <t>20.05.2022 18:31:20</t>
  </si>
  <si>
    <t>DM-1/65 35-29-M00065_950337315_950337315</t>
  </si>
  <si>
    <t>20.05.2022 17:32:00</t>
  </si>
  <si>
    <t>20.05.2022 20:12:59</t>
  </si>
  <si>
    <t>20.05.2022 18:08:58</t>
  </si>
  <si>
    <t>20.05.2022 19:56:17</t>
  </si>
  <si>
    <t>ASARLIK TR-4 35-28-M00179_953378631_953378631</t>
  </si>
  <si>
    <t>20.05.2022 18:10:05</t>
  </si>
  <si>
    <t>20.05.2022 21:13:25</t>
  </si>
  <si>
    <t>20.05.2022 18:02:56</t>
  </si>
  <si>
    <t>20.05.2022 19:31:51</t>
  </si>
  <si>
    <t>SAKARLI KÖK 45-76-M00046_HatBaşıAyırıcı_53136428 M03_53136428</t>
  </si>
  <si>
    <t>20.05.2022 18:13:20</t>
  </si>
  <si>
    <t>20.05.2022 20:13:32</t>
  </si>
  <si>
    <t>DM-1/53-A 45-71-M00941_953240526_953240526</t>
  </si>
  <si>
    <t>20.05.2022 18:09:00</t>
  </si>
  <si>
    <t>20.05.2022 20:01:21</t>
  </si>
  <si>
    <t>TR-26 35-16-L00026_953316688_953316688</t>
  </si>
  <si>
    <t>20.05.2022 17:58:44</t>
  </si>
  <si>
    <t>21.05.2022 00:30:52</t>
  </si>
  <si>
    <t>M-2818 35-01-M02818_B_56355525_56355525</t>
  </si>
  <si>
    <t>20.05.2022 18:27:15</t>
  </si>
  <si>
    <t>20.05.2022 20:02:42</t>
  </si>
  <si>
    <t>İSKELE MAH. TR 35-16-M00655_10907652_56392473_56392473</t>
  </si>
  <si>
    <t>20.05.2022 18:30:49</t>
  </si>
  <si>
    <t>20.05.2022 23:00:53</t>
  </si>
  <si>
    <t>DM-3/TR-14 35-13-L00052_35-13-L00052_66490752</t>
  </si>
  <si>
    <t>20.05.2022 18:49:51</t>
  </si>
  <si>
    <t>20.05.2022 19:20:16</t>
  </si>
  <si>
    <t>L-269 35-18-L00269_950445648_950445648</t>
  </si>
  <si>
    <t>20.05.2022 18:48:14</t>
  </si>
  <si>
    <t>20.05.2022 23:51:31</t>
  </si>
  <si>
    <t>L-191 35-18-L00191_950443382_950443382</t>
  </si>
  <si>
    <t>20.05.2022 18:53:02</t>
  </si>
  <si>
    <t>20.05.2022 20:47:19</t>
  </si>
  <si>
    <t>TOLOZ KÖK 45-79-M00251_AKKEÇELİ KÖK M01_66843588</t>
  </si>
  <si>
    <t>20.05.2022 19:00:49</t>
  </si>
  <si>
    <t>20.05.2022 19:03:48</t>
  </si>
  <si>
    <t>İLYASLAR TR-5 45-76-M00104_DIREK TIPI TRAFO HUCRESI H01_2084843</t>
  </si>
  <si>
    <t>20.05.2022 18:51:23</t>
  </si>
  <si>
    <t>20.05.2022 21:02:55</t>
  </si>
  <si>
    <t>TR-72 35-30-L00072_955328362_955328362</t>
  </si>
  <si>
    <t>20.05.2022 18:48:12</t>
  </si>
  <si>
    <t>20.05.2022 21:22:09</t>
  </si>
  <si>
    <t>L-208 35-18-L00208_950451684_950451684</t>
  </si>
  <si>
    <t>20.05.2022 19:04:01</t>
  </si>
  <si>
    <t>20.05.2022 20:25:06</t>
  </si>
  <si>
    <t>K-1711 35-02-K01711_C_56374885_56374885</t>
  </si>
  <si>
    <t>20.05.2022 19:02:09</t>
  </si>
  <si>
    <t>20.05.2022 21:28:30</t>
  </si>
  <si>
    <t>DM-11/TR-25 35-22-M00523_95000538721_95000538721</t>
  </si>
  <si>
    <t>20.05.2022 18:55:27</t>
  </si>
  <si>
    <t>20.05.2022 22:47:25</t>
  </si>
  <si>
    <t>BAĞARASI TR-10 KÖK 35-23-M00179_GERENKÖY KÖK M01_72143145</t>
  </si>
  <si>
    <t>20.05.2022 19:28:14</t>
  </si>
  <si>
    <t>20.05.2022 19:47:47</t>
  </si>
  <si>
    <t>L-438 35-18-L00438_950464953_950464953</t>
  </si>
  <si>
    <t>20.05.2022 19:29:26</t>
  </si>
  <si>
    <t>20.05.2022 22:27:21</t>
  </si>
  <si>
    <t>ÖZEL TR 35-15-L00584Ö_48734390_56361559_56361559</t>
  </si>
  <si>
    <t>20.05.2022 19:29:14</t>
  </si>
  <si>
    <t>20.05.2022 22:56:02</t>
  </si>
  <si>
    <t>KEMALPAŞA TM 35-27-A00002_KUYUCAK M07_2306689</t>
  </si>
  <si>
    <t>20.05.2022 19:30:15</t>
  </si>
  <si>
    <t>20.05.2022 20:10:16</t>
  </si>
  <si>
    <t>M-2040 35-01-M02040_911069673_911069673</t>
  </si>
  <si>
    <t>20.05.2022 19:33:33</t>
  </si>
  <si>
    <t>20.05.2022 22:35:29</t>
  </si>
  <si>
    <t>ÇUKURKÖY KÖK 35-29-L00034_ÇUKURKÖY ENH L06_2087141</t>
  </si>
  <si>
    <t>20.05.2022 19:54:54</t>
  </si>
  <si>
    <t>20.05.2022 19:55:49</t>
  </si>
  <si>
    <t>KARABURUN TR-4/18 35-21-L00012_953360172_953360172</t>
  </si>
  <si>
    <t>20.05.2022 20:00:54</t>
  </si>
  <si>
    <t>20.05.2022 20:27:49</t>
  </si>
  <si>
    <t>M-266 35-14-M00266_C_65507423_65507423</t>
  </si>
  <si>
    <t>20.05.2022 20:02:05</t>
  </si>
  <si>
    <t>20.05.2022 21:01:40</t>
  </si>
  <si>
    <t>BAĞARASI TR-10 KÖK 35-23-M00179_HatBaşıAyırıcı_72050055 M05_72050055</t>
  </si>
  <si>
    <t>20.05.2022 19:59:26</t>
  </si>
  <si>
    <t>20.05.2022 20:58:36</t>
  </si>
  <si>
    <t>PANCAR KÖK 35-26-M00891_PANCAR SANAYİ ÇIKIŞ M04_2302869</t>
  </si>
  <si>
    <t>20.05.2022 20:07:11</t>
  </si>
  <si>
    <t>20.05.2022 20:49:39</t>
  </si>
  <si>
    <t>TR-10 35-13-L00010_946425020_946425020</t>
  </si>
  <si>
    <t>20.05.2022 20:06:31</t>
  </si>
  <si>
    <t>20.05.2022 21:36:06</t>
  </si>
  <si>
    <t>SANCAKLI BOZKÖY KÖK 45-71-M00087_KÖY İÇİ RİNG-2 M04_61320834</t>
  </si>
  <si>
    <t>20.05.2022 20:12:05</t>
  </si>
  <si>
    <t>20.05.2022 21:25:33</t>
  </si>
  <si>
    <t>ÖZGÖRKEY KÖK 35-26-M00256_ÇAPAK M07_65969695</t>
  </si>
  <si>
    <t>20.05.2022 20:17:09</t>
  </si>
  <si>
    <t>20.05.2022 20:54:27</t>
  </si>
  <si>
    <t>L-114 OVACIK 35-18-L00114_950439482_950439482</t>
  </si>
  <si>
    <t>20.05.2022 20:20:42</t>
  </si>
  <si>
    <t>20.05.2022 22:04:51</t>
  </si>
  <si>
    <t>K-1202 35-07-K01202_99428226_99428226</t>
  </si>
  <si>
    <t>20.05.2022 20:18:04</t>
  </si>
  <si>
    <t>21.05.2022 01:13:20</t>
  </si>
  <si>
    <t>K-592 35-03-K00592_B_56382350_56382350</t>
  </si>
  <si>
    <t>20.05.2022 20:29:44</t>
  </si>
  <si>
    <t>20.05.2022 21:24:08</t>
  </si>
  <si>
    <t>ORHANLI ORTA M-90 35-14-M00090_956638215_956638215</t>
  </si>
  <si>
    <t>20.05.2022 20:30:55</t>
  </si>
  <si>
    <t>20.05.2022 22:18:07</t>
  </si>
  <si>
    <t>KINIK KÖYÜ TR-1 45-86-M00155_DIREK TIPI TRAFO HUCRESI H01_2083338</t>
  </si>
  <si>
    <t>20.05.2022 20:42:40</t>
  </si>
  <si>
    <t>20.05.2022 23:28:25</t>
  </si>
  <si>
    <t>TR-6 35-32-L00006_A_56393168_56393168</t>
  </si>
  <si>
    <t>20.05.2022 20:45:22</t>
  </si>
  <si>
    <t>20.05.2022 22:33:03</t>
  </si>
  <si>
    <t>DELİDEMİRCİ TR-1 45-74-M00237_B_56352347_56352347</t>
  </si>
  <si>
    <t>20.05.2022 20:43:36</t>
  </si>
  <si>
    <t>20.05.2022 23:16:00</t>
  </si>
  <si>
    <t>M-2626 35-02-M02626_35-02-M02626_76952580</t>
  </si>
  <si>
    <t>20.05.2022 20:32:32</t>
  </si>
  <si>
    <t>20.05.2022 21:38:25</t>
  </si>
  <si>
    <t>M-907 35-03-M00907_966076525_966076525</t>
  </si>
  <si>
    <t>20.05.2022 20:55:43</t>
  </si>
  <si>
    <t>20.05.2022 21:47:18</t>
  </si>
  <si>
    <t>TR-1-5/10 35-20-L00054_35-20-L00054_2355330</t>
  </si>
  <si>
    <t>20.05.2022 21:17:30</t>
  </si>
  <si>
    <t>20.05.2022 21:29:34</t>
  </si>
  <si>
    <t>L-264 ŞİFNE CAD. SONU 35-18-L00264_6197349 b1b_5953710</t>
  </si>
  <si>
    <t>20.05.2022 21:40:47</t>
  </si>
  <si>
    <t>21.05.2022 00:41:34</t>
  </si>
  <si>
    <t>TR-19 35-13-L00019_C_56356919_56356919</t>
  </si>
  <si>
    <t>20.05.2022 21:44:48</t>
  </si>
  <si>
    <t>20.05.2022 22:33:57</t>
  </si>
  <si>
    <t>BİBERCİ SULAMA TR 35-16-M00173_B_83917625_83917625</t>
  </si>
  <si>
    <t>20.05.2022 21:49:35</t>
  </si>
  <si>
    <t>20.05.2022 23:19:57</t>
  </si>
  <si>
    <t>YENİ ORHANLI M-87 35-14-M00087_ H_76711536</t>
  </si>
  <si>
    <t>20.05.2022 22:21:42</t>
  </si>
  <si>
    <t>20.05.2022 23:31:50</t>
  </si>
  <si>
    <t>M-326 35-03-M00326_912915446_912915446</t>
  </si>
  <si>
    <t>20.05.2022 22:29:12</t>
  </si>
  <si>
    <t>21.05.2022 00:33:00</t>
  </si>
  <si>
    <t>DM-2/3 ESKİ ANIT YANI 35-18-L00581_950461295_950461295</t>
  </si>
  <si>
    <t>20.05.2022 22:53:28</t>
  </si>
  <si>
    <t>21.05.2022 03:04:06</t>
  </si>
  <si>
    <t>20.05.2022 23:22:52</t>
  </si>
  <si>
    <t>21.05.2022 00:11:19</t>
  </si>
  <si>
    <t>YEŞİLKÖY TR-2 45-71-M01822_45-71-M01822_2355186</t>
  </si>
  <si>
    <t>20.05.2022 23:51:40</t>
  </si>
  <si>
    <t>21.05.2022 01:12:10</t>
  </si>
  <si>
    <t>KİRELLİ KÖK 35-29-L00809_HatBaşıAyırıcı_53138595 L01_53138595</t>
  </si>
  <si>
    <t>21.05.2022 12:57:21</t>
  </si>
  <si>
    <t>21.05.2022 17:21:30</t>
  </si>
  <si>
    <t>K-3816 35-03-K03816_965579533_965579533</t>
  </si>
  <si>
    <t>21.05.2022 19:22:12</t>
  </si>
  <si>
    <t>22.05.2022 02:13:25</t>
  </si>
  <si>
    <t>BÜYÜKBELEN KÖK 45-80-M00066_ÇULLU GÖRECE ENH M03_72191842</t>
  </si>
  <si>
    <t>21.05.2022 18:42:52</t>
  </si>
  <si>
    <t>21.05.2022 22:02:03</t>
  </si>
  <si>
    <t>M-2954 35-01-M02954_911459286_911459286</t>
  </si>
  <si>
    <t>21.05.2022 20:05:29</t>
  </si>
  <si>
    <t>21.05.2022 21:33:49</t>
  </si>
  <si>
    <t>21.05.2022 09:11:48</t>
  </si>
  <si>
    <t>21.05.2022 09:35:53</t>
  </si>
  <si>
    <t>21.05.2022 15:29:33</t>
  </si>
  <si>
    <t>21.05.2022 15:52:44</t>
  </si>
  <si>
    <t>L-142 MAVİ BESTE SİTESİ 35-18-L00142_95001316159_95001316159</t>
  </si>
  <si>
    <t>21.05.2022 13:49:11</t>
  </si>
  <si>
    <t>21.05.2022 15:42:24</t>
  </si>
  <si>
    <t>KÖPRÜBAŞI TR-27 (FUTBOL SAHASI) 45-86-M00027_KÖPRÜBAŞI TR-38 M03_72220574</t>
  </si>
  <si>
    <t>21.05.2022 16:25:37</t>
  </si>
  <si>
    <t>21.05.2022 18:24:27</t>
  </si>
  <si>
    <t>M-1469 35-02-M01469_35-02-M01469_2374796</t>
  </si>
  <si>
    <t>21.05.2022 09:08:00</t>
  </si>
  <si>
    <t>21.05.2022 12:24:40</t>
  </si>
  <si>
    <t>21.05.2022 08:49:44</t>
  </si>
  <si>
    <t>21.05.2022 10:16:31</t>
  </si>
  <si>
    <t>YELKİ TR-13 (M-2424) 35-10-M02424_98132644_98132644</t>
  </si>
  <si>
    <t>21.05.2022 12:15:13</t>
  </si>
  <si>
    <t>21.05.2022 14:21:16</t>
  </si>
  <si>
    <t>HACIHALİLLER TR-1 KÖK 45-71-M00066_43141094_56393388_56393388</t>
  </si>
  <si>
    <t>21.05.2022 07:41:42</t>
  </si>
  <si>
    <t>21.05.2022 11:23:18</t>
  </si>
  <si>
    <t>K-135 35-01-K00135_911762057_911762057</t>
  </si>
  <si>
    <t>21.05.2022 06:27:38</t>
  </si>
  <si>
    <t>21.05.2022 09:34:18</t>
  </si>
  <si>
    <t>K-1608 35-04-K01608_915026571_915026571</t>
  </si>
  <si>
    <t>21.05.2022 11:18:16</t>
  </si>
  <si>
    <t>21.05.2022 17:14:14</t>
  </si>
  <si>
    <t>VİLLA SERA TR-2 35-18-L00602_L-196 AYAYORGİ L01_50008669</t>
  </si>
  <si>
    <t>21.05.2022 08:37:18</t>
  </si>
  <si>
    <t>21.05.2022 09:02:43</t>
  </si>
  <si>
    <t>K-4735 35-03-K04735_910548849_910548849</t>
  </si>
  <si>
    <t>21.05.2022 14:25:38</t>
  </si>
  <si>
    <t>21.05.2022 17:06:56</t>
  </si>
  <si>
    <t>21.05.2022 20:54:23</t>
  </si>
  <si>
    <t>21.05.2022 21:45:24</t>
  </si>
  <si>
    <t>TR-128 35-16-L00128_TR-129 L02_72034362</t>
  </si>
  <si>
    <t>21.05.2022 19:25:58</t>
  </si>
  <si>
    <t>21.05.2022 20:33:31</t>
  </si>
  <si>
    <t>K-2643 35-01-K02643_D_56377977_56377977</t>
  </si>
  <si>
    <t>21.05.2022 09:42:57</t>
  </si>
  <si>
    <t>21.05.2022 12:49:47</t>
  </si>
  <si>
    <t>TR-47 35-16-L00047_TR-48/TR-49 L05_71976718</t>
  </si>
  <si>
    <t>21.05.2022 10:22:48</t>
  </si>
  <si>
    <t>21.05.2022 11:36:48</t>
  </si>
  <si>
    <t>K-4919 35-01-K04919_912488353_912488353</t>
  </si>
  <si>
    <t>21.05.2022 18:47:53</t>
  </si>
  <si>
    <t>21.05.2022 21:04:27</t>
  </si>
  <si>
    <t>DM-25/18 45-71-M00366_953195864_953195864</t>
  </si>
  <si>
    <t>21.05.2022 14:45:05</t>
  </si>
  <si>
    <t>21.05.2022 21:33:16</t>
  </si>
  <si>
    <t>ÇUKURKÖY TR-2 35-28-M00211_DIREK TIPI TRAFO HUCRESI H01_2109617</t>
  </si>
  <si>
    <t>21.05.2022 10:02:18</t>
  </si>
  <si>
    <t>21.05.2022 14:45:49</t>
  </si>
  <si>
    <t>M-3036(YATIRIM REZERVE) 35-09-M03036_ M03_79571937</t>
  </si>
  <si>
    <t>21.05.2022 20:07:45</t>
  </si>
  <si>
    <t>21.05.2022 21:22:27</t>
  </si>
  <si>
    <t>SARUHANLI DM 45-80-M00001_SARUHANLI ŞEHİR-2 M04_2324041</t>
  </si>
  <si>
    <t>21.05.2022 09:08:33</t>
  </si>
  <si>
    <t>21.05.2022 09:59:45</t>
  </si>
  <si>
    <t>DEREKÖY TR-3 45-72-L00460_956529017_956529017</t>
  </si>
  <si>
    <t>21.05.2022 12:11:19</t>
  </si>
  <si>
    <t>21.05.2022 13:19:21</t>
  </si>
  <si>
    <t>21.05.2022 22:26:33</t>
  </si>
  <si>
    <t>21.05.2022 22:28:00</t>
  </si>
  <si>
    <t>21.05.2022 00:09:45</t>
  </si>
  <si>
    <t>21.05.2022 01:26:37</t>
  </si>
  <si>
    <t>HASKÖY TR-1 45-72-L00255_956490714_956490714</t>
  </si>
  <si>
    <t>21.05.2022 17:22:28</t>
  </si>
  <si>
    <t>21.05.2022 19:09:06</t>
  </si>
  <si>
    <t>ALİBEYLİ TARIMSAL SULAMA TR-4 35-16-M00242_B_56399323_56399323</t>
  </si>
  <si>
    <t>21.05.2022 11:11:55</t>
  </si>
  <si>
    <t>21.05.2022 14:53:32</t>
  </si>
  <si>
    <t>TR-41 35-19-L00041_TR-40 M02_76803284</t>
  </si>
  <si>
    <t>21.05.2022 06:13:38</t>
  </si>
  <si>
    <t>21.05.2022 06:44:56</t>
  </si>
  <si>
    <t>İZSU GÖKSU SU POMPALARI ÖZEL KÖK 45-71-M00178Ö_ M02_2320113</t>
  </si>
  <si>
    <t>21.05.2022 15:32:52</t>
  </si>
  <si>
    <t>21.05.2022 18:54:31</t>
  </si>
  <si>
    <t>YUKARI KIZILCA TR-1/A 35-27-L00093_98967739_98967739</t>
  </si>
  <si>
    <t>21.05.2022 18:22:22</t>
  </si>
  <si>
    <t>21.05.2022 22:14:22</t>
  </si>
  <si>
    <t>21.05.2022 12:58:03</t>
  </si>
  <si>
    <t>21.05.2022 16:14:48</t>
  </si>
  <si>
    <t>M-17 UŞAKLILAR SİTESİ 35-18-M00017_12485695_56374688_56374688</t>
  </si>
  <si>
    <t>21.05.2022 08:48:07</t>
  </si>
  <si>
    <t>21.05.2022 12:25:47</t>
  </si>
  <si>
    <t>M-1815 KISIK DM-2 35-22-M00096_TR-17 M05_72100657</t>
  </si>
  <si>
    <t>21.05.2022 19:18:22</t>
  </si>
  <si>
    <t>21.05.2022 19:19:13</t>
  </si>
  <si>
    <t>21.05.2022 21:44:30</t>
  </si>
  <si>
    <t>21.05.2022 22:36:33</t>
  </si>
  <si>
    <t>21.05.2022 09:31:43</t>
  </si>
  <si>
    <t>21.05.2022 15:39:56</t>
  </si>
  <si>
    <t>M-1291 35-02-M01291_A_56370963_56370963</t>
  </si>
  <si>
    <t>21.05.2022 10:54:00</t>
  </si>
  <si>
    <t>21.05.2022 13:41:57</t>
  </si>
  <si>
    <t>K-1202 35-07-K01202_99420925_99420925</t>
  </si>
  <si>
    <t>21.05.2022 21:17:38</t>
  </si>
  <si>
    <t>21.05.2022 21:59:09</t>
  </si>
  <si>
    <t>K-3771 35-08-K03771_913680715_913680715</t>
  </si>
  <si>
    <t>21.05.2022 14:53:12</t>
  </si>
  <si>
    <t>21.05.2022 18:46:57</t>
  </si>
  <si>
    <t>L-287 SCOTCH PARK 35-18-L00287_950464749_950464749</t>
  </si>
  <si>
    <t>21.05.2022 11:29:18</t>
  </si>
  <si>
    <t>21.05.2022 14:46:02</t>
  </si>
  <si>
    <t>21.05.2022 21:38:44</t>
  </si>
  <si>
    <t>21.05.2022 23:27:59</t>
  </si>
  <si>
    <t>21.05.2022 16:20:10</t>
  </si>
  <si>
    <t>21.05.2022 16:29:10</t>
  </si>
  <si>
    <t>TAYTAN TR-1 KÖK 45-78-M00305__56385744_56385744</t>
  </si>
  <si>
    <t>21.05.2022 19:34:25</t>
  </si>
  <si>
    <t>21.05.2022 20:00:35</t>
  </si>
  <si>
    <t>FIRINLI TR-1 35-20-L00370_942994481_942994481</t>
  </si>
  <si>
    <t>21.05.2022 16:51:43</t>
  </si>
  <si>
    <t>21.05.2022 17:49:49</t>
  </si>
  <si>
    <t>TEPEKÖY TR-2 35-16-L00258_35-16-L00258_2347432</t>
  </si>
  <si>
    <t>21.05.2022 09:04:13</t>
  </si>
  <si>
    <t>21.05.2022 14:58:59</t>
  </si>
  <si>
    <t>DM-14/2 45-71-M00373_953242746_953242746</t>
  </si>
  <si>
    <t>21.05.2022 06:46:25</t>
  </si>
  <si>
    <t>21.05.2022 11:18:56</t>
  </si>
  <si>
    <t>21.05.2022 22:58:30</t>
  </si>
  <si>
    <t>21.05.2022 22:59:32</t>
  </si>
  <si>
    <t>DM-7/27 35-26-M00661_D DM-7/27-D4b_5926806</t>
  </si>
  <si>
    <t>21.05.2022 01:09:57</t>
  </si>
  <si>
    <t>21.05.2022 02:21:52</t>
  </si>
  <si>
    <t>21.05.2022 14:45:46</t>
  </si>
  <si>
    <t>21.05.2022 19:57:44</t>
  </si>
  <si>
    <t>L-191 35-18-L00191_50069388_56368821_56368821</t>
  </si>
  <si>
    <t>21.05.2022 14:02:42</t>
  </si>
  <si>
    <t>21.05.2022 20:36:15</t>
  </si>
  <si>
    <t>21.05.2022 19:52:12</t>
  </si>
  <si>
    <t>21.05.2022 20:04:30</t>
  </si>
  <si>
    <t>HAMZABEYLİ TR-4 45-71-M01774_B_56352589_56352589</t>
  </si>
  <si>
    <t>21.05.2022 14:07:31</t>
  </si>
  <si>
    <t>21.05.2022 15:38:50</t>
  </si>
  <si>
    <t>SOMA TR-30 45-82-M00030_945526176_945526176</t>
  </si>
  <si>
    <t>21.05.2022 09:34:37</t>
  </si>
  <si>
    <t>21.05.2022 10:09:30</t>
  </si>
  <si>
    <t>EBSO TM 35-09-A00001_HARMANDALI-2 M17_2314253</t>
  </si>
  <si>
    <t>21.05.2022 17:57:51</t>
  </si>
  <si>
    <t>21.05.2022 18:57:28</t>
  </si>
  <si>
    <t>MENEMEN DM-7 35-28-M00967_A A01_61011620</t>
  </si>
  <si>
    <t>21.05.2022 09:18:36</t>
  </si>
  <si>
    <t>21.05.2022 13:12:50</t>
  </si>
  <si>
    <t>L-357 EGEM SAHİL SİT. 35-18-L00357_950441629_950441629</t>
  </si>
  <si>
    <t>21.05.2022 12:02:59</t>
  </si>
  <si>
    <t>21.05.2022 15:18:30</t>
  </si>
  <si>
    <t>YUKARIBEY DM (TR-3) 35-16-M00866_HatBaşıAyırıcı_53140757 M05_53140757</t>
  </si>
  <si>
    <t>21.05.2022 09:36:59</t>
  </si>
  <si>
    <t>21.05.2022 17:12:15</t>
  </si>
  <si>
    <t>KARABURUN TR-4 35-21-L00145_953360020_953360020</t>
  </si>
  <si>
    <t>21.05.2022 17:49:26</t>
  </si>
  <si>
    <t>22.05.2022 00:02:18</t>
  </si>
  <si>
    <t>MORDOĞAN TR-29 35-21-L00157_953364874_953364874</t>
  </si>
  <si>
    <t>21.05.2022 17:29:43</t>
  </si>
  <si>
    <t>TR-125 ZEYTİNALANI 35-19-L00125_956684579_956684579</t>
  </si>
  <si>
    <t>21.05.2022 08:07:25</t>
  </si>
  <si>
    <t>21.05.2022 09:01:25</t>
  </si>
  <si>
    <t>TR-42 35-13-L00042_F_56368506_56368506</t>
  </si>
  <si>
    <t>21.05.2022 17:40:45</t>
  </si>
  <si>
    <t>21.05.2022 18:18:08</t>
  </si>
  <si>
    <t>KÜÇÜKBELEN KÖYÜ TR-1 45-71-M01677_DIREK TIPI TRAFO HUCRESI H01_2089353</t>
  </si>
  <si>
    <t>21.05.2022 21:22:53</t>
  </si>
  <si>
    <t>22.05.2022 00:09:23</t>
  </si>
  <si>
    <t>BADINCA KÖK 45-73-M00341_EVRENLİ KÖK M03_75913003</t>
  </si>
  <si>
    <t>21.05.2022 11:41:51</t>
  </si>
  <si>
    <t>21.05.2022 12:17:01</t>
  </si>
  <si>
    <t>L-474 35-18-L00474_950467585_950467585</t>
  </si>
  <si>
    <t>21.05.2022 22:51:09</t>
  </si>
  <si>
    <t>21.05.2022 23:51:22</t>
  </si>
  <si>
    <t>L-145 DALYAN DM 35-18-L00145_HatBaşıAyırıcı_53138256 L03_53138256</t>
  </si>
  <si>
    <t>21.05.2022 16:57:29</t>
  </si>
  <si>
    <t>21.05.2022 22:17:43</t>
  </si>
  <si>
    <t>M-3053 35-09-M03053_DAĞITIM TRAFOSU K03_45349435</t>
  </si>
  <si>
    <t>21.05.2022 20:24:39</t>
  </si>
  <si>
    <t>21.05.2022 21:20:43</t>
  </si>
  <si>
    <t>DM-22/04 45-71-M01781_45-71-M01781_72078524</t>
  </si>
  <si>
    <t>21.05.2022 12:48:03</t>
  </si>
  <si>
    <t>21.05.2022 18:23:16</t>
  </si>
  <si>
    <t>SANCAKLI BOZKÖY TR-7 45-71-M00529_953204516_953204516</t>
  </si>
  <si>
    <t>21.05.2022 13:50:14</t>
  </si>
  <si>
    <t>21.05.2022 23:10:55</t>
  </si>
  <si>
    <t>ALİFAKI KIŞLA MAH.TR-1 45-76-L00023_45-76-L00023_2359572</t>
  </si>
  <si>
    <t>21.05.2022 09:49:27</t>
  </si>
  <si>
    <t>21.05.2022 12:50:41</t>
  </si>
  <si>
    <t>YENİFOÇA TR-51 35-23-M00051_YENİFOÇA TR-54 M01_72157030</t>
  </si>
  <si>
    <t>21.05.2022 06:52:40</t>
  </si>
  <si>
    <t>21.05.2022 07:20:14</t>
  </si>
  <si>
    <t>ÇAYLI KARŞIYAKA TR-14 35-32-L00041_B_56368352_56368352</t>
  </si>
  <si>
    <t>21.05.2022 18:25:48</t>
  </si>
  <si>
    <t>21.05.2022 19:37:17</t>
  </si>
  <si>
    <t>M-626 35-09-M00626_M-3062 M01_42940606</t>
  </si>
  <si>
    <t>21.05.2022 18:59:47</t>
  </si>
  <si>
    <t>21.05.2022 20:06:42</t>
  </si>
  <si>
    <t>21.05.2022 12:29:13</t>
  </si>
  <si>
    <t>21.05.2022 13:38:15</t>
  </si>
  <si>
    <t>YENİ BAĞARASI TR-4 35-23-M00210_950414928_950414928</t>
  </si>
  <si>
    <t>21.05.2022 09:38:11</t>
  </si>
  <si>
    <t>21.05.2022 12:26:41</t>
  </si>
  <si>
    <t>BAĞCILAR TR-2 45-78-M00684_49289758_56390067_56390067</t>
  </si>
  <si>
    <t>21.05.2022 20:28:12</t>
  </si>
  <si>
    <t>21.05.2022 21:11:00</t>
  </si>
  <si>
    <t>TİRE DM-2/4 35-29-L00023_DM-2/5 L03_72216705</t>
  </si>
  <si>
    <t>21.05.2022 17:46:00</t>
  </si>
  <si>
    <t>POYRAZDAMLARI TR-11 45-78-M00576_HatBaşıAyırıcı_53139039 M05_53139039</t>
  </si>
  <si>
    <t>21.05.2022 08:07:42</t>
  </si>
  <si>
    <t>21.05.2022 14:46:58</t>
  </si>
  <si>
    <t>K-370 35-01-K00370_B_56358345_56358345</t>
  </si>
  <si>
    <t>21.05.2022 04:54:00</t>
  </si>
  <si>
    <t>21.05.2022 05:19:35</t>
  </si>
  <si>
    <t>ULUCAK DM 35-27-M00792_EĞRİDERE-1 M06_2310311</t>
  </si>
  <si>
    <t>21.05.2022 03:05:18</t>
  </si>
  <si>
    <t>21.05.2022 04:03:57</t>
  </si>
  <si>
    <t>M-172 35-02-M00172_M-572 M02_2082703</t>
  </si>
  <si>
    <t>21.05.2022 17:05:42</t>
  </si>
  <si>
    <t>21.05.2022 17:42:05</t>
  </si>
  <si>
    <t>21.05.2022 09:22:56</t>
  </si>
  <si>
    <t>21.05.2022 12:46:40</t>
  </si>
  <si>
    <t>KINIK ORGANİZE DM 35-24-M00208_KOCAÖMERLİ KÖYLER M13_83158580</t>
  </si>
  <si>
    <t>21.05.2022 09:53:28</t>
  </si>
  <si>
    <t>21.05.2022 10:52:43</t>
  </si>
  <si>
    <t>KAVAKLIDERE TR-20 45-73-M00147_945658481_945658481</t>
  </si>
  <si>
    <t>21.05.2022 23:17:49</t>
  </si>
  <si>
    <t>22.05.2022 00:45:28</t>
  </si>
  <si>
    <t>ASLANLAR TR-2 35-26-L00145_956623803_956623803</t>
  </si>
  <si>
    <t>21.05.2022 14:13:59</t>
  </si>
  <si>
    <t>21.05.2022 15:01:09</t>
  </si>
  <si>
    <t>YEŞİLKÖY-3 35-26-M00792_967123683_967123683</t>
  </si>
  <si>
    <t>21.05.2022 16:26:58</t>
  </si>
  <si>
    <t>21.05.2022 17:58:01</t>
  </si>
  <si>
    <t>K-4121 35-04-K04121_TRAFO K03_2113109</t>
  </si>
  <si>
    <t>21.05.2022 19:23:20</t>
  </si>
  <si>
    <t>21.05.2022 21:16:25</t>
  </si>
  <si>
    <t>K-1792  SMYRNA EĞİTİM HİZMETLERİ 35-08-K01792Ö_ K03_2317922</t>
  </si>
  <si>
    <t>21.05.2022 20:43:25</t>
  </si>
  <si>
    <t>22.05.2022 01:46:30</t>
  </si>
  <si>
    <t>K-3826 35-10-K03826_913602842_913602842</t>
  </si>
  <si>
    <t>21.05.2022 10:37:03</t>
  </si>
  <si>
    <t>21.05.2022 13:27:29</t>
  </si>
  <si>
    <t>K-3109 35-04-K03109_95000125567_95000125567</t>
  </si>
  <si>
    <t>21.05.2022 21:41:30</t>
  </si>
  <si>
    <t>21.05.2022 22:24:15</t>
  </si>
  <si>
    <t>ALAÇATI TM 35-18-A00005_ÇEŞME-2 M10_2311011</t>
  </si>
  <si>
    <t>21.05.2022 23:32:15</t>
  </si>
  <si>
    <t>21.05.2022 23:38:18</t>
  </si>
  <si>
    <t>TR-28 (M-728) 35-30-M00728_955299711_955299711</t>
  </si>
  <si>
    <t>21.05.2022 01:52:15</t>
  </si>
  <si>
    <t>21.05.2022 02:52:32</t>
  </si>
  <si>
    <t>21.05.2022 10:18:38</t>
  </si>
  <si>
    <t>21.05.2022 11:11:30</t>
  </si>
  <si>
    <t>DM-6/28 35-28-M00752_953386755_953386755</t>
  </si>
  <si>
    <t>21.05.2022 17:12:21</t>
  </si>
  <si>
    <t>21.05.2022 18:54:25</t>
  </si>
  <si>
    <t>TAYTAN OFİS KÖK 45-78-M00314_HatBaşıAyırıcı_53139982 M06_53139982</t>
  </si>
  <si>
    <t>21.05.2022 05:44:57</t>
  </si>
  <si>
    <t>21.05.2022 08:16:34</t>
  </si>
  <si>
    <t>KARABURUN TR-4/19 35-21-L00004_953367784_953367784</t>
  </si>
  <si>
    <t>21.05.2022 11:51:32</t>
  </si>
  <si>
    <t>21.05.2022 19:53:56</t>
  </si>
  <si>
    <t>DM-22 45-71-M01177_45-71-M01177_2358825</t>
  </si>
  <si>
    <t>21.05.2022 12:09:38</t>
  </si>
  <si>
    <t>21.05.2022 14:50:20</t>
  </si>
  <si>
    <t>TR-31 45-77-L00031_45-77-L00031_2363795</t>
  </si>
  <si>
    <t>21.05.2022 14:10:11</t>
  </si>
  <si>
    <t>21.05.2022 14:40:23</t>
  </si>
  <si>
    <t>M-3032(YATIRIM REZERVE) 35-09-M03032_ M01_79571688</t>
  </si>
  <si>
    <t>21.05.2022 20:10:10</t>
  </si>
  <si>
    <t>21.05.2022 21:30:20</t>
  </si>
  <si>
    <t>21.05.2022 09:49:13</t>
  </si>
  <si>
    <t>21.05.2022 18:05:00</t>
  </si>
  <si>
    <t>21.05.2022 18:18:45</t>
  </si>
  <si>
    <t>21.05.2022 20:47:39</t>
  </si>
  <si>
    <t>CABBAR DM 45-73-M00100_KULA ÇIKIŞI M08_2307321</t>
  </si>
  <si>
    <t>21.05.2022 16:38:55</t>
  </si>
  <si>
    <t>21.05.2022 17:39:17</t>
  </si>
  <si>
    <t>RAHMİYE-1 SULAMA TR-6 45-72-M00336_DIREK TIPI TRAFO HUCRESI H01_2045262</t>
  </si>
  <si>
    <t>21.05.2022 11:01:56</t>
  </si>
  <si>
    <t>21.05.2022 12:07:19</t>
  </si>
  <si>
    <t>TR-135 RÜYAKENT 35-15-M00135_DAĞITIM TRAFO TR-135 RÜYAKENT M03_66666730</t>
  </si>
  <si>
    <t>21.05.2022 09:05:44</t>
  </si>
  <si>
    <t>21.05.2022 11:41:45</t>
  </si>
  <si>
    <t>AHMETAĞA TR-4 45-79-M00321_945571517_945571517</t>
  </si>
  <si>
    <t>21.05.2022 14:18:02</t>
  </si>
  <si>
    <t>21.05.2022 15:14:26</t>
  </si>
  <si>
    <t>ÇAYBAŞI DM-1/19 35-26-M00182_ M10_2038795</t>
  </si>
  <si>
    <t>21.05.2022 11:12:47</t>
  </si>
  <si>
    <t>21.05.2022 11:25:28</t>
  </si>
  <si>
    <t>21.05.2022 21:50:51</t>
  </si>
  <si>
    <t>21.05.2022 22:38:03</t>
  </si>
  <si>
    <t>L-470 KÖK 35-18-L00470_950460154_950460154</t>
  </si>
  <si>
    <t>21.05.2022 10:03:49</t>
  </si>
  <si>
    <t>21.05.2022 12:11:00</t>
  </si>
  <si>
    <t>21.05.2022 01:53:02</t>
  </si>
  <si>
    <t>21.05.2022 01:55:23</t>
  </si>
  <si>
    <t>FUNDACIK KÖK 45-75-M00068_FUNDACIK M03_67108814</t>
  </si>
  <si>
    <t>21.05.2022 02:09:58</t>
  </si>
  <si>
    <t>21.05.2022 03:06:13</t>
  </si>
  <si>
    <t>21.05.2022 09:48:38</t>
  </si>
  <si>
    <t>21.05.2022 17:07:51</t>
  </si>
  <si>
    <t>_6062830_56391015_56391015</t>
  </si>
  <si>
    <t>21.05.2022 14:35:56</t>
  </si>
  <si>
    <t>21.05.2022 16:47:49</t>
  </si>
  <si>
    <t>PAMUCAK KÖK 35-13-L00400_ESKİ PAMUCAK (HAVAALANI) L09_2326932</t>
  </si>
  <si>
    <t>21.05.2022 19:08:40</t>
  </si>
  <si>
    <t>MENEMEN DM-4/12 (KÖK-16) 35-28-M00016_EMİRALEM M01_66837105</t>
  </si>
  <si>
    <t>21.05.2022 11:49:08</t>
  </si>
  <si>
    <t>21.05.2022 12:27:41</t>
  </si>
  <si>
    <t>MEHMET AKYOL SULAMA GRUBU 35-29-L00649_95001251793_95001251793</t>
  </si>
  <si>
    <t>21.05.2022 14:44:52</t>
  </si>
  <si>
    <t>21.05.2022 20:50:25</t>
  </si>
  <si>
    <t>TR-1/77 45-72-M00077_956504845_956504845</t>
  </si>
  <si>
    <t>21.05.2022 14:11:57</t>
  </si>
  <si>
    <t>21.05.2022 17:51:18</t>
  </si>
  <si>
    <t>K-633 35-02-K00633_910184283_910184283</t>
  </si>
  <si>
    <t>21.05.2022 13:49:47</t>
  </si>
  <si>
    <t>21.05.2022 18:05:02</t>
  </si>
  <si>
    <t>L-14 SEVTUR 35-18-L00014_950440226_950440226</t>
  </si>
  <si>
    <t>21.05.2022 10:20:56</t>
  </si>
  <si>
    <t>21.05.2022 13:07:32</t>
  </si>
  <si>
    <t>ÇİFTLİK SULAMA TR-4 35-16-M00555_A_56396432_56396432</t>
  </si>
  <si>
    <t>21.05.2022 10:49:28</t>
  </si>
  <si>
    <t>21.05.2022 14:11:03</t>
  </si>
  <si>
    <t>DERBENT TM 45-83-A00003_HALİLBEYLİ-1 M04_2312531</t>
  </si>
  <si>
    <t>21.05.2022 11:24:54</t>
  </si>
  <si>
    <t>21.05.2022 11:41:55</t>
  </si>
  <si>
    <t>CABBAR FAKILI TR-4 45-73-M00641_B_56384721_56384721</t>
  </si>
  <si>
    <t>21.05.2022 19:32:24</t>
  </si>
  <si>
    <t>21.05.2022 22:05:22</t>
  </si>
  <si>
    <t>L-181 TAN SİTESİ 35-18-L00181_8412372 SDP-B1_5921878</t>
  </si>
  <si>
    <t>21.05.2022 17:58:34</t>
  </si>
  <si>
    <t>21.05.2022 23:02:03</t>
  </si>
  <si>
    <t>TR-106 ZEYTİNALANI 35-19-L00106_35-19-L00106_2376437</t>
  </si>
  <si>
    <t>21.05.2022 09:15:11</t>
  </si>
  <si>
    <t>21.05.2022 10:12:12</t>
  </si>
  <si>
    <t>21.05.2022 06:15:41</t>
  </si>
  <si>
    <t>21.05.2022 07:18:50</t>
  </si>
  <si>
    <t>M-3034(YATIRIM REZERVE) 35-09-M03034_ M02_79571818</t>
  </si>
  <si>
    <t>21.05.2022 20:08:24</t>
  </si>
  <si>
    <t>21.05.2022 21:10:12</t>
  </si>
  <si>
    <t>L-24 NİLKENT 35-18-L00024_7260882 0_5779908</t>
  </si>
  <si>
    <t>21.05.2022 12:23:07</t>
  </si>
  <si>
    <t>21.05.2022 17:56:24</t>
  </si>
  <si>
    <t>21.05.2022 16:52:58</t>
  </si>
  <si>
    <t>21.05.2022 17:07:46</t>
  </si>
  <si>
    <t>21.05.2022 22:30:02</t>
  </si>
  <si>
    <t>22.05.2022 00:41:13</t>
  </si>
  <si>
    <t>MORDOĞAN TR-38 35-21-L00165_AKŞEN-TURSİTE-YUVAM L03_72182266</t>
  </si>
  <si>
    <t>21.05.2022 09:57:32</t>
  </si>
  <si>
    <t>21.05.2022 11:43:35</t>
  </si>
  <si>
    <t>L-283 35-18-L00283_950458945_950458945</t>
  </si>
  <si>
    <t>21.05.2022 17:31:40</t>
  </si>
  <si>
    <t>21.05.2022 19:57:09</t>
  </si>
  <si>
    <t>MURADİYE DM 45-71-M00006_ÜÇPINAR DM M02_2076872</t>
  </si>
  <si>
    <t>21.05.2022 13:28:18</t>
  </si>
  <si>
    <t>21.05.2022 14:12:34</t>
  </si>
  <si>
    <t>DM-8 45-71-M00295_E.HARMANDALI YOLU TR-13 M09_66408424</t>
  </si>
  <si>
    <t>21.05.2022 08:52:35</t>
  </si>
  <si>
    <t>21.05.2022 10:24:45</t>
  </si>
  <si>
    <t>SARIGÖL TR-25 45-79-M00025_TR-27-28 M01_67085279</t>
  </si>
  <si>
    <t>21.05.2022 15:51:25</t>
  </si>
  <si>
    <t>21.05.2022 16:40:48</t>
  </si>
  <si>
    <t>L-287 SCOTCH PARK 35-18-L00287_950457044_950457044</t>
  </si>
  <si>
    <t>21.05.2022 20:53:41</t>
  </si>
  <si>
    <t>21.05.2022 22:34:41</t>
  </si>
  <si>
    <t>L-191 35-18-L00191_35-18-L00191_2356937</t>
  </si>
  <si>
    <t>21.05.2022 19:27:08</t>
  </si>
  <si>
    <t>21.05.2022 20:39:49</t>
  </si>
  <si>
    <t>M-999 35-09-M00999_E_56362515_56362515</t>
  </si>
  <si>
    <t>21.05.2022 21:19:18</t>
  </si>
  <si>
    <t>21.05.2022 22:46:38</t>
  </si>
  <si>
    <t>DM-13/21 (HAKİ BABA) 45-71-M00339_45-71-M00339_72062691</t>
  </si>
  <si>
    <t>21.05.2022 10:00:00</t>
  </si>
  <si>
    <t>21.05.2022 11:01:02</t>
  </si>
  <si>
    <t>DM-1/TR-26 35-14-M00302_95000642575_95000642575</t>
  </si>
  <si>
    <t>21.05.2022 15:27:58</t>
  </si>
  <si>
    <t>21.05.2022 19:47:57</t>
  </si>
  <si>
    <t>TR-22 35-13-L00022_35-13-L00022_2351303</t>
  </si>
  <si>
    <t>21.05.2022 09:16:00</t>
  </si>
  <si>
    <t>21.05.2022 17:24:39</t>
  </si>
  <si>
    <t>IŞIKLI TR-1 35-29-L00244_95001184681_95001184681</t>
  </si>
  <si>
    <t>21.05.2022 22:13:54</t>
  </si>
  <si>
    <t>21.05.2022 23:08:10</t>
  </si>
  <si>
    <t>VELİLER KÖK 35-31-L00116_VELİLER TR-1 L02_2119147</t>
  </si>
  <si>
    <t>21.05.2022 16:51:03</t>
  </si>
  <si>
    <t>21.05.2022 19:40:47</t>
  </si>
  <si>
    <t>TR-18 35-13-L00018_B_56382298_56382298</t>
  </si>
  <si>
    <t>21.05.2022 08:57:00</t>
  </si>
  <si>
    <t>21.05.2022 18:06:33</t>
  </si>
  <si>
    <t>21.05.2022 09:14:34</t>
  </si>
  <si>
    <t>21.05.2022 19:08:13</t>
  </si>
  <si>
    <t>İNECİK TR-1 35-21-L00121_953360504_953360504</t>
  </si>
  <si>
    <t>21.05.2022 11:57:20</t>
  </si>
  <si>
    <t>21.05.2022 18:56:13</t>
  </si>
  <si>
    <t>L-271 SANATKARLAR SİTESİ 35-18-L00271_950445191_950445191</t>
  </si>
  <si>
    <t>21.05.2022 07:42:24</t>
  </si>
  <si>
    <t>21.05.2022 09:04:14</t>
  </si>
  <si>
    <t>SIĞACIK DM (L-35) 35-14-M00425_A_56354115_56354115</t>
  </si>
  <si>
    <t>21.05.2022 10:48:35</t>
  </si>
  <si>
    <t>21.05.2022 13:10:32</t>
  </si>
  <si>
    <t>DM-21/13 45-71-M00456_B_56396186_56396186</t>
  </si>
  <si>
    <t>21.05.2022 09:37:50</t>
  </si>
  <si>
    <t>21.05.2022 12:10:37</t>
  </si>
  <si>
    <t>_961079049_961079049</t>
  </si>
  <si>
    <t>21.05.2022 16:12:48</t>
  </si>
  <si>
    <t>21.05.2022 22:47:48</t>
  </si>
  <si>
    <t>KİRAZ İM 35-31-A00001_VELİLER L12_2094982</t>
  </si>
  <si>
    <t>21.05.2022 17:27:22</t>
  </si>
  <si>
    <t>21.05.2022 17:31:29</t>
  </si>
  <si>
    <t>TR-66/A 45-78-M00066_DM-1 M07_65937355</t>
  </si>
  <si>
    <t>21.05.2022 16:00:08</t>
  </si>
  <si>
    <t>21.05.2022 16:09:00</t>
  </si>
  <si>
    <t>21.05.2022 09:16:52</t>
  </si>
  <si>
    <t>21.05.2022 13:54:49</t>
  </si>
  <si>
    <t>TR-43 35-13-M00056_A_56382281_56382281</t>
  </si>
  <si>
    <t>21.05.2022 13:23:00</t>
  </si>
  <si>
    <t>21.05.2022 18:08:52</t>
  </si>
  <si>
    <t>ULUDERBENT TR-5 45-73-M00536_945651503_945651503</t>
  </si>
  <si>
    <t>21.05.2022 23:00:19</t>
  </si>
  <si>
    <t>22.05.2022 00:09:36</t>
  </si>
  <si>
    <t>ZEYTİNELİ TR-2 35-19-M00209_9590129_56390392_56390392</t>
  </si>
  <si>
    <t>21.05.2022 21:28:59</t>
  </si>
  <si>
    <t>21.05.2022 22:31:56</t>
  </si>
  <si>
    <t>KIRCALAR TR-2 35-24-M00070_6329350_56352604_56352604</t>
  </si>
  <si>
    <t>21.05.2022 16:59:39</t>
  </si>
  <si>
    <t>21.05.2022 17:45:26</t>
  </si>
  <si>
    <t>TR-139 ERİNCİKLER 35-19-L00139_956697228_956697228</t>
  </si>
  <si>
    <t>21.05.2022 16:15:16</t>
  </si>
  <si>
    <t>21.05.2022 19:01:41</t>
  </si>
  <si>
    <t>21.05.2022 14:35:46</t>
  </si>
  <si>
    <t>21.05.2022 14:44:11</t>
  </si>
  <si>
    <t>21.05.2022 18:37:53</t>
  </si>
  <si>
    <t>21.05.2022 18:51:53</t>
  </si>
  <si>
    <t>KUŞCULAR TR-3 35-19-M00215_DIREK TIPI TRAFO HUCRESI H01_2057927</t>
  </si>
  <si>
    <t>21.05.2022 09:07:06</t>
  </si>
  <si>
    <t>21.05.2022 17:22:43</t>
  </si>
  <si>
    <t>MORDOĞAN İM 35-21-A00002_PETLİNE BENZİNLİK L14_2061849</t>
  </si>
  <si>
    <t>21.05.2022 06:58:08</t>
  </si>
  <si>
    <t>21.05.2022 08:08:21</t>
  </si>
  <si>
    <t>GÜLPINAR TR-1 45-86-M00235_A_56401177_56401177</t>
  </si>
  <si>
    <t>21.05.2022 18:29:17</t>
  </si>
  <si>
    <t>21.05.2022 19:27:11</t>
  </si>
  <si>
    <t>M-3069(YATIRIM REZERVE) 35-01-M03069_911385662_911385662</t>
  </si>
  <si>
    <t>21.05.2022 14:31:07</t>
  </si>
  <si>
    <t>21.05.2022 19:52:33</t>
  </si>
  <si>
    <t>ULUCAK TM 35-28-A00002_HatBaşıAyırıcı_53133662 M13_53133662</t>
  </si>
  <si>
    <t>21.05.2022 09:38:51</t>
  </si>
  <si>
    <t>21.05.2022 11:56:47</t>
  </si>
  <si>
    <t>M-2353 35-03-M02353_D_65514160_65514160</t>
  </si>
  <si>
    <t>21.05.2022 19:40:15</t>
  </si>
  <si>
    <t>21.05.2022 21:33:01</t>
  </si>
  <si>
    <t>DM-21/14 45-71-M00481_45-71-M00481_72089300</t>
  </si>
  <si>
    <t>21.05.2022 09:50:00</t>
  </si>
  <si>
    <t>21.05.2022 13:00:24</t>
  </si>
  <si>
    <t>ALAHIDIR TR-2 45-84-L00021_ H_81519328</t>
  </si>
  <si>
    <t>21.05.2022 09:02:39</t>
  </si>
  <si>
    <t>21.05.2022 15:13:43</t>
  </si>
  <si>
    <t>PİRAHMET TR-1 45-82-M00177_DIREK TIPI TRAFO HUCRESI H01_2088861</t>
  </si>
  <si>
    <t>21.05.2022 20:20:44</t>
  </si>
  <si>
    <t>21.05.2022 22:07:32</t>
  </si>
  <si>
    <t>BADEMLİ TR-1 DM 35-15-L01010_YAKAÇELEBİ (TR-10) L10_67544257</t>
  </si>
  <si>
    <t>21.05.2022 09:17:05</t>
  </si>
  <si>
    <t>21.05.2022 14:31:22</t>
  </si>
  <si>
    <t>M-2015 35-01-M02015_910766554_910766554</t>
  </si>
  <si>
    <t>21.05.2022 17:50:46</t>
  </si>
  <si>
    <t>21.05.2022 19:59:16</t>
  </si>
  <si>
    <t>MORDOĞAN TR-24 35-21-L00210_953365237_953365237</t>
  </si>
  <si>
    <t>21.05.2022 13:37:09</t>
  </si>
  <si>
    <t>21.05.2022 17:04:40</t>
  </si>
  <si>
    <t>GÖKKAYA TR-3 45-84-L00020_A_56402219_56402219</t>
  </si>
  <si>
    <t>21.05.2022 18:49:40</t>
  </si>
  <si>
    <t>21.05.2022 23:24:47</t>
  </si>
  <si>
    <t>K-135 35-01-K00135_912370046_912370046</t>
  </si>
  <si>
    <t>21.05.2022 22:51:20</t>
  </si>
  <si>
    <t>22.05.2022 04:51:34</t>
  </si>
  <si>
    <t>TR-90 ÖZTİRYAKİLER 35-19-L00090_956683182_956683182</t>
  </si>
  <si>
    <t>21.05.2022 12:49:21</t>
  </si>
  <si>
    <t>21.05.2022 18:37:32</t>
  </si>
  <si>
    <t>K-1406 35-01-K01406_R_56381096_56381096</t>
  </si>
  <si>
    <t>21.05.2022 15:37:51</t>
  </si>
  <si>
    <t>21.05.2022 16:17:46</t>
  </si>
  <si>
    <t>GÜLBAHÇE TR-13 (KARAPINAR) 35-19-L00143_948163522_948163522</t>
  </si>
  <si>
    <t>21.05.2022 17:04:20</t>
  </si>
  <si>
    <t>21.05.2022 23:52:53</t>
  </si>
  <si>
    <t>21.05.2022 09:06:23</t>
  </si>
  <si>
    <t>21.05.2022 18:20:55</t>
  </si>
  <si>
    <t>UZUNKÖY TR-3 35-31-L00145_DIREK TIPI TRAFO HUCRESI H01_2050115</t>
  </si>
  <si>
    <t>21.05.2022 19:42:29</t>
  </si>
  <si>
    <t>21.05.2022 22:55:47</t>
  </si>
  <si>
    <t>MALAZ BAĞBAŞI TR-1 45-75-M00289_C_56397878_56397878</t>
  </si>
  <si>
    <t>21.05.2022 09:48:33</t>
  </si>
  <si>
    <t>21.05.2022 11:40:07</t>
  </si>
  <si>
    <t>ÇAVUŞOĞLU TR-1 45-71-M01820_A_56403777_56403777</t>
  </si>
  <si>
    <t>21.05.2022 18:01:06</t>
  </si>
  <si>
    <t>21.05.2022 23:25:46</t>
  </si>
  <si>
    <t>SELÇUK İM/DM 35-13-A00004_TRAFO-1 (15800) L07_65986296</t>
  </si>
  <si>
    <t>21.05.2022 16:51:49</t>
  </si>
  <si>
    <t>21.05.2022 17:11:49</t>
  </si>
  <si>
    <t>KARKIN TR-1 45-84-M00031_955182582_955182582</t>
  </si>
  <si>
    <t>21.05.2022 11:01:44</t>
  </si>
  <si>
    <t>21.05.2022 12:06:32</t>
  </si>
  <si>
    <t>21.05.2022 19:01:17</t>
  </si>
  <si>
    <t>21.05.2022 19:03:54</t>
  </si>
  <si>
    <t>M-1433 35-02-M01433_YILMAZ DÖKÜM M01_2034664</t>
  </si>
  <si>
    <t>21.05.2022 21:49:18</t>
  </si>
  <si>
    <t>21.05.2022 22:56:02</t>
  </si>
  <si>
    <t>21.05.2022 20:35:43</t>
  </si>
  <si>
    <t>21.05.2022 21:10:52</t>
  </si>
  <si>
    <t>KARAKOCA TR-1 45-71-M00978_961559014_961559014</t>
  </si>
  <si>
    <t>21.05.2022 15:38:33</t>
  </si>
  <si>
    <t>21.05.2022 19:24:27</t>
  </si>
  <si>
    <t>M-2162 35-04-M02162__72410464_72410464</t>
  </si>
  <si>
    <t>21.05.2022 10:17:46</t>
  </si>
  <si>
    <t>21.05.2022 11:16:04</t>
  </si>
  <si>
    <t>KRAL KÖK 35-26-M00345_PEHLİNAOĞLU M01_66236438</t>
  </si>
  <si>
    <t>21.05.2022 11:47:52</t>
  </si>
  <si>
    <t>21.05.2022 12:19:31</t>
  </si>
  <si>
    <t>ULUKENT DM-3/16 35-28-M00576_953375433_953375433</t>
  </si>
  <si>
    <t>21.05.2022 18:36:03</t>
  </si>
  <si>
    <t>21.05.2022 21:15:54</t>
  </si>
  <si>
    <t>DM-21/16 45-71-M00454_45-71-M00454_72087756</t>
  </si>
  <si>
    <t>21.05.2022 12:41:00</t>
  </si>
  <si>
    <t>21.05.2022 20:40:09</t>
  </si>
  <si>
    <t>DM-3/TR-33 35-26-M01259_A A01_57761826</t>
  </si>
  <si>
    <t>21.05.2022 17:07:57</t>
  </si>
  <si>
    <t>21.05.2022 17:39:32</t>
  </si>
  <si>
    <t>L-271 SANATKARLAR SİTESİ 35-18-L00271_950445193_950445193</t>
  </si>
  <si>
    <t>21.05.2022 18:50:53</t>
  </si>
  <si>
    <t>21.05.2022 21:24:19</t>
  </si>
  <si>
    <t>HARMANDALI KÖK 45-71-M00061_HARMANDALI KÖYÜ M02_72230848</t>
  </si>
  <si>
    <t>21.05.2022 07:04:03</t>
  </si>
  <si>
    <t>21.05.2022 08:31:28</t>
  </si>
  <si>
    <t>SELENDİ DM 45-81-M00001_HatBaşıAyırıcı_53134863 M14_53134863</t>
  </si>
  <si>
    <t>21.05.2022 09:50:22</t>
  </si>
  <si>
    <t>21.05.2022 16:29:09</t>
  </si>
  <si>
    <t>21.05.2022 09:10:02</t>
  </si>
  <si>
    <t>21.05.2022 17:29:49</t>
  </si>
  <si>
    <t>TR-2/6 45-83-L00006_48077989_56387242_56387242</t>
  </si>
  <si>
    <t>21.05.2022 11:03:20</t>
  </si>
  <si>
    <t>21.05.2022 12:59:51</t>
  </si>
  <si>
    <t>MESCİTLİ S. KASAP GRB. TR-5 35-15-L01011_C_56361601_56361601</t>
  </si>
  <si>
    <t>21.05.2022 10:40:55</t>
  </si>
  <si>
    <t>21.05.2022 14:32:04</t>
  </si>
  <si>
    <t>K-692 35-04-K00692_D D1B_5824322</t>
  </si>
  <si>
    <t>21.05.2022 15:13:37</t>
  </si>
  <si>
    <t>21.05.2022 16:27:59</t>
  </si>
  <si>
    <t>DM-14/13-A 45-71-M01922_45065668_56400793_56400793</t>
  </si>
  <si>
    <t>21.05.2022 21:50:17</t>
  </si>
  <si>
    <t>22.05.2022 01:46:33</t>
  </si>
  <si>
    <t>TR-1/67 (CEZAEVİ YANI) 45-83-M00067_BELEDİYE ŞANTİYE M06_83841021</t>
  </si>
  <si>
    <t>21.05.2022 11:15:00</t>
  </si>
  <si>
    <t>TR-99 35-15-L00099_950381106_950381106</t>
  </si>
  <si>
    <t>21.05.2022 02:22:27</t>
  </si>
  <si>
    <t>21.05.2022 02:55:45</t>
  </si>
  <si>
    <t>DİNDARLI KÖK TR-3 KAKLIK 45-79-M00395_HatBaşıAyırıcı_53134210 M05_53134210</t>
  </si>
  <si>
    <t>Fiziki İrtibat</t>
  </si>
  <si>
    <t>21.05.2022 10:12:29</t>
  </si>
  <si>
    <t>21.05.2022 13:34:18</t>
  </si>
  <si>
    <t>L-455 35-18-L00455_95001185834_95001185834</t>
  </si>
  <si>
    <t>21.05.2022 14:39:24</t>
  </si>
  <si>
    <t>21.05.2022 15:08:40</t>
  </si>
  <si>
    <t>ÇARIKBOZDAĞ TR-8 45-73-M01241_B_81113771_81113771</t>
  </si>
  <si>
    <t>21.05.2022 19:12:50</t>
  </si>
  <si>
    <t>21.05.2022 20:33:03</t>
  </si>
  <si>
    <t>SALİHLİ TM 45-78-A00004_SALİHLİ-2 M06_2310851</t>
  </si>
  <si>
    <t>21.05.2022 16:01:13</t>
  </si>
  <si>
    <t>21.05.2022 16:14:56</t>
  </si>
  <si>
    <t>21.05.2022 09:07:58</t>
  </si>
  <si>
    <t>21.05.2022 09:42:19</t>
  </si>
  <si>
    <t>21.05.2022 09:24:13</t>
  </si>
  <si>
    <t>21.05.2022 16:41:58</t>
  </si>
  <si>
    <t>AĞAÇ İŞLERİ TR-11 35-22-M00111_955270148_955270148</t>
  </si>
  <si>
    <t>21.05.2022 09:55:40</t>
  </si>
  <si>
    <t>21.05.2022 10:37:30</t>
  </si>
  <si>
    <t>KARABURUN TR-1 35-21-L00001_953367380_953367380</t>
  </si>
  <si>
    <t>21.05.2022 20:14:27</t>
  </si>
  <si>
    <t>22.05.2022 00:05:17</t>
  </si>
  <si>
    <t>PAŞAKÖY TR-3 45-80-M00058_A_56387878_56387878</t>
  </si>
  <si>
    <t>21.05.2022 13:47:47</t>
  </si>
  <si>
    <t>21.05.2022 15:40:52</t>
  </si>
  <si>
    <t>21.05.2022 14:04:47</t>
  </si>
  <si>
    <t>21.05.2022 14:41:57</t>
  </si>
  <si>
    <t>DM-1/TR-3 35-14-M00314_961533420_961533420</t>
  </si>
  <si>
    <t>21.05.2022 13:43:49</t>
  </si>
  <si>
    <t>21.05.2022 20:53:59</t>
  </si>
  <si>
    <t>_C_56399570_56399570</t>
  </si>
  <si>
    <t>21.05.2022 09:14:05</t>
  </si>
  <si>
    <t>21.05.2022 17:36:42</t>
  </si>
  <si>
    <t>TR-153 (DM-2/43) 35-16-L00153_TR-108 L01_60225154</t>
  </si>
  <si>
    <t>21.05.2022 07:31:00</t>
  </si>
  <si>
    <t>21.05.2022 08:34:59</t>
  </si>
  <si>
    <t>HACIRAHMANLAR TARIMSAL SULAMA ÖZEL KÖK 45-80-M02000Ö_HACIRAHMANLI TST-1 M02_2323505</t>
  </si>
  <si>
    <t>21.05.2022 22:09:16</t>
  </si>
  <si>
    <t>21.05.2022 22:40:26</t>
  </si>
  <si>
    <t>ALAŞEHİR TR-79 45-73-M00079_A_56404994_56404994</t>
  </si>
  <si>
    <t>21.05.2022 12:15:21</t>
  </si>
  <si>
    <t>21.05.2022 13:26:25</t>
  </si>
  <si>
    <t>MUTAFLAR ORTA MAH. TR-2 35-32-L00071_C_56357863_56357863</t>
  </si>
  <si>
    <t>21.05.2022 19:51:38</t>
  </si>
  <si>
    <t>21.05.2022 21:57:21</t>
  </si>
  <si>
    <t>TOPARLAR KARŞI MAH.TR-2 35-29-L00324_950327436_950327436</t>
  </si>
  <si>
    <t>21.05.2022 10:48:00</t>
  </si>
  <si>
    <t>21.05.2022 14:54:21</t>
  </si>
  <si>
    <t>21.05.2022 10:15:00</t>
  </si>
  <si>
    <t>21.05.2022 17:46:58</t>
  </si>
  <si>
    <t>K-3195 35-03-K03195_910361835_910361835</t>
  </si>
  <si>
    <t>21.05.2022 13:09:52</t>
  </si>
  <si>
    <t>21.05.2022 18:57:08</t>
  </si>
  <si>
    <t>BALABANLI DM 35-15-M00280_953124808_953124808</t>
  </si>
  <si>
    <t>21.05.2022 10:14:12</t>
  </si>
  <si>
    <t>21.05.2022 12:49:57</t>
  </si>
  <si>
    <t>21.05.2022 17:17:47</t>
  </si>
  <si>
    <t>21.05.2022 18:41:55</t>
  </si>
  <si>
    <t>21.05.2022 10:39:32</t>
  </si>
  <si>
    <t>21.05.2022 11:26:45</t>
  </si>
  <si>
    <t>K-3981 35-04-K03981_K-1384 K03_2052346</t>
  </si>
  <si>
    <t>21.05.2022 10:18:00</t>
  </si>
  <si>
    <t>21.05.2022 19:23:00</t>
  </si>
  <si>
    <t>TR-50 35-16-L00050_953354304_953354304</t>
  </si>
  <si>
    <t>21.05.2022 16:13:38</t>
  </si>
  <si>
    <t>21.05.2022 18:29:10</t>
  </si>
  <si>
    <t>L-82 35-14-L00082_956643280_956643280</t>
  </si>
  <si>
    <t>21.05.2022 14:41:30</t>
  </si>
  <si>
    <t>21.05.2022 17:59:02</t>
  </si>
  <si>
    <t>POYRAZ KÖK 45-78-M00651_POYRAZ MERKEZ-BOZAĞAÇ M03_2307304</t>
  </si>
  <si>
    <t>21.05.2022 10:24:29</t>
  </si>
  <si>
    <t>21.05.2022 13:58:17</t>
  </si>
  <si>
    <t>K-3834 35-01-K03834_947723013_947723013</t>
  </si>
  <si>
    <t>21.05.2022 19:38:08</t>
  </si>
  <si>
    <t>21.05.2022 22:06:40</t>
  </si>
  <si>
    <t>TR-9 35-15-M00009_950402475_950402475</t>
  </si>
  <si>
    <t>21.05.2022 14:52:33</t>
  </si>
  <si>
    <t>21.05.2022 15:52:49</t>
  </si>
  <si>
    <t>21.05.2022 18:02:38</t>
  </si>
  <si>
    <t>21.05.2022 18:12:05</t>
  </si>
  <si>
    <t>BİRGİ DM 35-15-L01013_KEMER L06_67562293</t>
  </si>
  <si>
    <t>21.05.2022 06:49:32</t>
  </si>
  <si>
    <t>21.05.2022 07:21:47</t>
  </si>
  <si>
    <t>ARMUTLU TR-7 35-27-M00550_DONANIMLI YEDEK M04_72164639</t>
  </si>
  <si>
    <t>21.05.2022 10:00:13</t>
  </si>
  <si>
    <t>21.05.2022 14:13:51</t>
  </si>
  <si>
    <t>TR-108 ZEYTİNALANI 35-19-L00108_35-19-L00108_72147116</t>
  </si>
  <si>
    <t>21.05.2022 09:08:57</t>
  </si>
  <si>
    <t>21.05.2022 15:43:35</t>
  </si>
  <si>
    <t>KARAKUYU-9 35-26-M00223_35-26-M00223_2350757</t>
  </si>
  <si>
    <t>21.05.2022 11:46:40</t>
  </si>
  <si>
    <t>21.05.2022 13:43:17</t>
  </si>
  <si>
    <t>21.05.2022 11:20:28</t>
  </si>
  <si>
    <t>21.05.2022 11:31:00</t>
  </si>
  <si>
    <t>KUYUCAK DM 35-27-M00273_HatBaşıAyırıcı_53132492 M04_53132492</t>
  </si>
  <si>
    <t>21.05.2022 08:57:03</t>
  </si>
  <si>
    <t>21.05.2022 12:03:15</t>
  </si>
  <si>
    <t>21.05.2022 21:20:32</t>
  </si>
  <si>
    <t>M-1038 35-04-M01038_954707189_954707189</t>
  </si>
  <si>
    <t>21.05.2022 13:23:58</t>
  </si>
  <si>
    <t>21.05.2022 16:09:22</t>
  </si>
  <si>
    <t>K-11 35-01-K00011_F F2_5925392</t>
  </si>
  <si>
    <t>21.05.2022 15:24:47</t>
  </si>
  <si>
    <t>21.05.2022 18:56:00</t>
  </si>
  <si>
    <t>TURGUTALP TR-4/1 (DM3/9) 45-82-M00063_945530972_945530972</t>
  </si>
  <si>
    <t>21.05.2022 14:21:37</t>
  </si>
  <si>
    <t>21.05.2022 15:14:46</t>
  </si>
  <si>
    <t>M-1643 35-04-M01643_A_56379250_56379250</t>
  </si>
  <si>
    <t>21.05.2022 10:16:59</t>
  </si>
  <si>
    <t>21.05.2022 11:36:32</t>
  </si>
  <si>
    <t>ÇITAK TR-1 35-17-M00438_950305093_950305093</t>
  </si>
  <si>
    <t>21.05.2022 21:20:29</t>
  </si>
  <si>
    <t>21.05.2022 22:34:32</t>
  </si>
  <si>
    <t>L-490 35-18-L00490_950442141_950442141</t>
  </si>
  <si>
    <t>21.05.2022 11:25:42</t>
  </si>
  <si>
    <t>21.05.2022 12:21:55</t>
  </si>
  <si>
    <t>KISIK DM-1/TR-9 35-22-M00812_AĞAÇ İŞLERİ KÖK-1 M01_53090065</t>
  </si>
  <si>
    <t>21.05.2022 19:34:56</t>
  </si>
  <si>
    <t>21.05.2022 23:37:25</t>
  </si>
  <si>
    <t>21.05.2022 16:19:39</t>
  </si>
  <si>
    <t>21.05.2022 16:25:28</t>
  </si>
  <si>
    <t>HALİTPAŞA TR-4 45-80-M00074_A_56400906_56400906</t>
  </si>
  <si>
    <t>21.05.2022 16:27:27</t>
  </si>
  <si>
    <t>21.05.2022 18:32:25</t>
  </si>
  <si>
    <t>L-357 EGEM SAHİL SİT. 35-18-L00357_950441624_950441624</t>
  </si>
  <si>
    <t>21.05.2022 22:40:00</t>
  </si>
  <si>
    <t>21.05.2022 23:51:26</t>
  </si>
  <si>
    <t>MEHMET TURAN VE ARK. T-SULAMA GRB. 35-13-L00111_DIREK TIPI TRAFO HUCRESI H01_2042148</t>
  </si>
  <si>
    <t>21.05.2022 11:55:49</t>
  </si>
  <si>
    <t>21.05.2022 16:32:35</t>
  </si>
  <si>
    <t>21.05.2022 10:02:07</t>
  </si>
  <si>
    <t>21.05.2022 17:24:17</t>
  </si>
  <si>
    <t>MORDOĞAN TR-24 35-21-L00210_953365254_953365254</t>
  </si>
  <si>
    <t>21.05.2022 13:22:13</t>
  </si>
  <si>
    <t>21.05.2022 18:07:47</t>
  </si>
  <si>
    <t>21.05.2022 14:06:40</t>
  </si>
  <si>
    <t>21.05.2022 16:33:25</t>
  </si>
  <si>
    <t>21.05.2022 09:16:25</t>
  </si>
  <si>
    <t>21.05.2022 17:37:29</t>
  </si>
  <si>
    <t>MENEMEN TR-79 35-28-L00079_DAĞITIM TRAFO MENEMEN TR-79 L06_66568451</t>
  </si>
  <si>
    <t>21.05.2022 09:02:10</t>
  </si>
  <si>
    <t>21.05.2022 17:08:11</t>
  </si>
  <si>
    <t>DM-22/06 (YELKEN KONUTLARI) 45-71-M00649_45-71-M00649_72083665</t>
  </si>
  <si>
    <t>21.05.2022 12:29:00</t>
  </si>
  <si>
    <t>21.05.2022 20:39:10</t>
  </si>
  <si>
    <t>MURADİYE DM-4 45-71-M00190_44445844_60983965_60983965</t>
  </si>
  <si>
    <t>21.05.2022 12:02:51</t>
  </si>
  <si>
    <t>21.05.2022 16:31:30</t>
  </si>
  <si>
    <t>K-1654 35-07-K01654_B_56376077_56376077</t>
  </si>
  <si>
    <t>21.05.2022 09:34:08</t>
  </si>
  <si>
    <t>21.05.2022 09:55:29</t>
  </si>
  <si>
    <t>21.05.2022 08:13:42</t>
  </si>
  <si>
    <t>21.05.2022 10:01:59</t>
  </si>
  <si>
    <t>TR-1/59 45-72-M00059_956509550_956509550</t>
  </si>
  <si>
    <t>21.05.2022 11:54:09</t>
  </si>
  <si>
    <t>21.05.2022 17:50:38</t>
  </si>
  <si>
    <t>M-1100 35-03-M01100_A_56363280_56363280</t>
  </si>
  <si>
    <t>21.05.2022 11:25:32</t>
  </si>
  <si>
    <t>21.05.2022 13:10:36</t>
  </si>
  <si>
    <t>K-3053 35-03-K03053_910033428_910033428</t>
  </si>
  <si>
    <t>21.05.2022 13:42:12</t>
  </si>
  <si>
    <t>21.05.2022 20:39:11</t>
  </si>
  <si>
    <t>TR-3 45-74-M00003_B_56352339_56352339</t>
  </si>
  <si>
    <t>21.05.2022 16:25:17</t>
  </si>
  <si>
    <t>21.05.2022 17:37:06</t>
  </si>
  <si>
    <t>DM-3/TR-15 45-72-M00613_956509270_956509270</t>
  </si>
  <si>
    <t>21.05.2022 12:46:46</t>
  </si>
  <si>
    <t>21.05.2022 17:47:38</t>
  </si>
  <si>
    <t>BALABAN TR-1 35-24-M00106_955222776_955222776</t>
  </si>
  <si>
    <t>21.05.2022 17:03:40</t>
  </si>
  <si>
    <t>21.05.2022 18:58:47</t>
  </si>
  <si>
    <t>M-180 DALYAN ARITMA DM 35-18-M00180_ÇEŞME İM L03_66030456</t>
  </si>
  <si>
    <t>21.05.2022 23:32:33</t>
  </si>
  <si>
    <t>21.05.2022 23:39:00</t>
  </si>
  <si>
    <t>M-879 GÖKÇELER 35-02-M00879_953181955_953181955</t>
  </si>
  <si>
    <t>21.05.2022 18:12:53</t>
  </si>
  <si>
    <t>21.05.2022 19:58:32</t>
  </si>
  <si>
    <t>DOĞANKAYA TR-1 45-72-L00187_C_56389526_56389526</t>
  </si>
  <si>
    <t>21.05.2022 11:00:38</t>
  </si>
  <si>
    <t>21.05.2022 14:24:13</t>
  </si>
  <si>
    <t>21.05.2022 09:15:00</t>
  </si>
  <si>
    <t>21.05.2022 16:51:00</t>
  </si>
  <si>
    <t>YASEMİN DM 35-19-M00002_ÖZBEK M03_2055959</t>
  </si>
  <si>
    <t>21.05.2022 07:07:53</t>
  </si>
  <si>
    <t>21.05.2022 07:37:25</t>
  </si>
  <si>
    <t>SADULLAH SEZER GRB 35-30-M00197_955328071_955328071</t>
  </si>
  <si>
    <t>21.05.2022 20:01:04</t>
  </si>
  <si>
    <t>21.05.2022 22:26:09</t>
  </si>
  <si>
    <t>İLYASÇILAR TR-1 45-71-M01671_DIREK TIPI TRAFO HUCRESI H01_2087230</t>
  </si>
  <si>
    <t>21.05.2022 15:09:12</t>
  </si>
  <si>
    <t>21.05.2022 21:41:13</t>
  </si>
  <si>
    <t>MURADİYE TR 2/A 45-71-M00201_953243257_953243257</t>
  </si>
  <si>
    <t>21.05.2022 20:44:40</t>
  </si>
  <si>
    <t>22.05.2022 02:54:22</t>
  </si>
  <si>
    <t>ÇAMLICA KÖK 45-81-M00048_ÇANŞA ÇIKIŞ M03_71996151</t>
  </si>
  <si>
    <t>21.05.2022 10:41:18</t>
  </si>
  <si>
    <t>21.05.2022 10:42:18</t>
  </si>
  <si>
    <t>GÜNDÜZ OKAN SULAMA GRUBU 35-29-M00177_B_56360494_56360494</t>
  </si>
  <si>
    <t>21.05.2022 14:06:02</t>
  </si>
  <si>
    <t>21.05.2022 21:54:47</t>
  </si>
  <si>
    <t>AHMETAĞA TR-1 45-79-M00318_B_56387110_56387110</t>
  </si>
  <si>
    <t>21.05.2022 05:48:33</t>
  </si>
  <si>
    <t>21.05.2022 06:57:50</t>
  </si>
  <si>
    <t>DEĞİRMENDERE TR-8 35-22-M00857_955292600_955292600</t>
  </si>
  <si>
    <t>21.05.2022 09:46:26</t>
  </si>
  <si>
    <t>21.05.2022 10:24:34</t>
  </si>
  <si>
    <t>KISIK SANAYİ TR-17 35-22-M00117_AĞAÇ İŞLERİ KÖK-1 M02_72109560</t>
  </si>
  <si>
    <t>21.05.2022 15:39:13</t>
  </si>
  <si>
    <t>21.05.2022 17:06:24</t>
  </si>
  <si>
    <t>MEHMET BABACAN SLM TR 35-26-M00177_DIREK TIPI TRAFO HUCRESI H01_2039209</t>
  </si>
  <si>
    <t>21.05.2022 09:12:48</t>
  </si>
  <si>
    <t>21.05.2022 11:25:38</t>
  </si>
  <si>
    <t>BEŞPINARLAR TR-2 35-27-M01165_B_82963449_82963449</t>
  </si>
  <si>
    <t>21.05.2022 19:09:27</t>
  </si>
  <si>
    <t>21.05.2022 20:28:44</t>
  </si>
  <si>
    <t>M-1465 35-03-M01465_A_56365327_56365327</t>
  </si>
  <si>
    <t>21.05.2022 11:40:33</t>
  </si>
  <si>
    <t>21.05.2022 18:51:48</t>
  </si>
  <si>
    <t>YENİ ŞAKRAN TR-8 35-17-M00208_11300131_56357065_56357065</t>
  </si>
  <si>
    <t>21.05.2022 18:36:04</t>
  </si>
  <si>
    <t>21.05.2022 19:19:42</t>
  </si>
  <si>
    <t>GÖKÇEN DM 35-29-M00123_ASMALIK M12_2104355</t>
  </si>
  <si>
    <t>21.05.2022 23:03:29</t>
  </si>
  <si>
    <t>21.05.2022 23:36:05</t>
  </si>
  <si>
    <t>DM-19/02A 45-71-M02184_ENKA PLASTİK O-01 DİREK M04_65995564</t>
  </si>
  <si>
    <t>21.05.2022 12:40:03</t>
  </si>
  <si>
    <t>21.05.2022 15:15:48</t>
  </si>
  <si>
    <t>21.05.2022 18:30:10</t>
  </si>
  <si>
    <t>21.05.2022 18:55:26</t>
  </si>
  <si>
    <t>_912163787_912163787</t>
  </si>
  <si>
    <t>21.05.2022 11:08:17</t>
  </si>
  <si>
    <t>21.05.2022 12:03:39</t>
  </si>
  <si>
    <t>GÜMÜLCELİ KÖK 45-80-M00057_GÜMÜLCELİ TR-2/TR-3/TR-4 M02_72197396</t>
  </si>
  <si>
    <t>21.05.2022 09:07:26</t>
  </si>
  <si>
    <t>21.05.2022 13:40:04</t>
  </si>
  <si>
    <t>PAYAMLI TR-1 35-10-L00056_95001219721_95001219721</t>
  </si>
  <si>
    <t>21.05.2022 19:50:39</t>
  </si>
  <si>
    <t>21.05.2022 21:45:42</t>
  </si>
  <si>
    <t>GÖÇBEYLİ DM 35-16-M00139_GÖÇBEYLİ M01_72044683</t>
  </si>
  <si>
    <t>21.05.2022 06:58:23</t>
  </si>
  <si>
    <t>21.05.2022 07:43:09</t>
  </si>
  <si>
    <t>TR-1/53 45-72-M00053__83599892_83599892</t>
  </si>
  <si>
    <t>21.05.2022 09:24:00</t>
  </si>
  <si>
    <t>21.05.2022 12:32:00</t>
  </si>
  <si>
    <t>M-3439(YATIRIM REZERVE) 35-03-M03439_910557398_910557398</t>
  </si>
  <si>
    <t>21.05.2022 10:42:24</t>
  </si>
  <si>
    <t>21.05.2022 14:04:13</t>
  </si>
  <si>
    <t>__83366978_83366978</t>
  </si>
  <si>
    <t>21.05.2022 09:58:22</t>
  </si>
  <si>
    <t>21.05.2022 12:18:13</t>
  </si>
  <si>
    <t>BEREKETLİ TR-1 45-79-M00323_B_56404702_56404702</t>
  </si>
  <si>
    <t>21.05.2022 20:41:10</t>
  </si>
  <si>
    <t>21.05.2022 21:17:16</t>
  </si>
  <si>
    <t>21.05.2022 13:31:41</t>
  </si>
  <si>
    <t>21.05.2022 15:28:01</t>
  </si>
  <si>
    <t>21.05.2022 17:50:23</t>
  </si>
  <si>
    <t>21.05.2022 18:38:03</t>
  </si>
  <si>
    <t>MEHMET DEMİRCİOĞLU SULAMA GRUBU 35-29-M00214_955214409_955214409</t>
  </si>
  <si>
    <t>21.05.2022 09:21:04</t>
  </si>
  <si>
    <t>21.05.2022 10:07:54</t>
  </si>
  <si>
    <t>DEMİRCİLİ TR-2 35-19-M00212_966406543_966406543</t>
  </si>
  <si>
    <t>21.05.2022 15:41:02</t>
  </si>
  <si>
    <t>21.05.2022 18:03:36</t>
  </si>
  <si>
    <t>BELEVİ TR-3 35-13-L00062_946418682_946418682</t>
  </si>
  <si>
    <t>21.05.2022 11:22:20</t>
  </si>
  <si>
    <t>21.05.2022 15:08:16</t>
  </si>
  <si>
    <t>ORHAN ATİK SULAMA GRUBU 35-29-M00228_954920415_954920415</t>
  </si>
  <si>
    <t>22.05.2022 12:48:25</t>
  </si>
  <si>
    <t>22.05.2022 14:50:28</t>
  </si>
  <si>
    <t>22.05.2022 11:31:37</t>
  </si>
  <si>
    <t>22.05.2022 13:29:45</t>
  </si>
  <si>
    <t>ARMUTLU DM 35-27-M00879_HatBaşıAyırıcı_53132172 M03_53132172</t>
  </si>
  <si>
    <t>22.05.2022 18:55:57</t>
  </si>
  <si>
    <t>22.05.2022 23:22:32</t>
  </si>
  <si>
    <t>22.05.2022 06:04:00</t>
  </si>
  <si>
    <t>22.05.2022 09:11:00</t>
  </si>
  <si>
    <t>22.05.2022 07:44:23</t>
  </si>
  <si>
    <t>22.05.2022 08:31:55</t>
  </si>
  <si>
    <t>YAKUP ÇAKAR GRUBU 35-26-M01200_956633574_956633574</t>
  </si>
  <si>
    <t>22.05.2022 17:58:28</t>
  </si>
  <si>
    <t>22.05.2022 18:33:20</t>
  </si>
  <si>
    <t>22.05.2022 16:08:00</t>
  </si>
  <si>
    <t>22.05.2022 16:37:44</t>
  </si>
  <si>
    <t>K-196 35-01-K00196_910652272_910652272</t>
  </si>
  <si>
    <t>22.05.2022 10:15:35</t>
  </si>
  <si>
    <t>22.05.2022 13:14:43</t>
  </si>
  <si>
    <t>M-2018 35-01-M02018_912906350_912906350</t>
  </si>
  <si>
    <t>22.05.2022 16:54:43</t>
  </si>
  <si>
    <t>22.05.2022 18:09:00</t>
  </si>
  <si>
    <t>MAHMUT SAĞBAŞ SULAMA GRUBU 35-29-M00276_B_56387994_56387994</t>
  </si>
  <si>
    <t>22.05.2022 09:22:23</t>
  </si>
  <si>
    <t>22.05.2022 13:09:30</t>
  </si>
  <si>
    <t>KAVAKLIDERE TR-12 45-73-M00145_TR-17 M01_2093006</t>
  </si>
  <si>
    <t>22.05.2022 03:15:00</t>
  </si>
  <si>
    <t>22.05.2022 04:03:49</t>
  </si>
  <si>
    <t>TR-32 35-17-M00032_M-35(TR-35) M02_66315296</t>
  </si>
  <si>
    <t>22.05.2022 14:07:53</t>
  </si>
  <si>
    <t>22.05.2022 15:55:28</t>
  </si>
  <si>
    <t>22.05.2022 06:09:33</t>
  </si>
  <si>
    <t>22.05.2022 07:03:40</t>
  </si>
  <si>
    <t>M-327 35-03-M00327__72373434_72373434</t>
  </si>
  <si>
    <t>22.05.2022 10:59:01</t>
  </si>
  <si>
    <t>22.05.2022 12:55:22</t>
  </si>
  <si>
    <t>L-470 KÖK 35-18-L00470_950463271_950463271</t>
  </si>
  <si>
    <t>22.05.2022 21:08:37</t>
  </si>
  <si>
    <t>22.05.2022 23:01:57</t>
  </si>
  <si>
    <t>PINARLI KÖK 35-20-M00085_TR-4 - TR-5 M04_72358872</t>
  </si>
  <si>
    <t>22.05.2022 16:28:24</t>
  </si>
  <si>
    <t>22.05.2022 17:09:26</t>
  </si>
  <si>
    <t>YENİFOÇA TR-51 35-23-M00051_YENİFOÇA TR-54 M01_72156975</t>
  </si>
  <si>
    <t>22.05.2022 07:44:09</t>
  </si>
  <si>
    <t>22.05.2022 08:22:07</t>
  </si>
  <si>
    <t>DM-23/03 TOKİ OKUL 45-71-M00518_953209121_953209121</t>
  </si>
  <si>
    <t>22.05.2022 19:19:09</t>
  </si>
  <si>
    <t>22.05.2022 21:44:03</t>
  </si>
  <si>
    <t>ULUCAK DM 35-27-M00792_IŞIKLAR-2 M15_2046019</t>
  </si>
  <si>
    <t>22.05.2022 14:20:08</t>
  </si>
  <si>
    <t>22.05.2022 14:55:57</t>
  </si>
  <si>
    <t>22.05.2022 21:20:32</t>
  </si>
  <si>
    <t>22.05.2022 23:25:50</t>
  </si>
  <si>
    <t>KARABURUN GIS TM 35-19-A00008_KARAREİS M05_2317316</t>
  </si>
  <si>
    <t>22.05.2022 15:34:32</t>
  </si>
  <si>
    <t>22.05.2022 19:23:45</t>
  </si>
  <si>
    <t>HELVACI TR-4 35-17-M00364_35-17-M00364_2351390</t>
  </si>
  <si>
    <t>22.05.2022 09:06:14</t>
  </si>
  <si>
    <t>22.05.2022 14:44:59</t>
  </si>
  <si>
    <t>KUŞÇUBURUN-1 35-26-M00536_7381790_56359290_56359290</t>
  </si>
  <si>
    <t>22.05.2022 17:55:15</t>
  </si>
  <si>
    <t>22.05.2022 18:16:29</t>
  </si>
  <si>
    <t>M-2892 35-10-M02892_915155868_915155868</t>
  </si>
  <si>
    <t>22.05.2022 11:45:50</t>
  </si>
  <si>
    <t>22.05.2022 11:02:10</t>
  </si>
  <si>
    <t>22.05.2022 16:26:03</t>
  </si>
  <si>
    <t>AHMETBEYLER DM 35-16-M00154_PAŞAKÖY FERİZLER M05_82985648</t>
  </si>
  <si>
    <t>22.05.2022 09:51:43</t>
  </si>
  <si>
    <t>22.05.2022 11:07:25</t>
  </si>
  <si>
    <t>22.05.2022 18:09:58</t>
  </si>
  <si>
    <t>22.05.2022 19:24:46</t>
  </si>
  <si>
    <t>TİRE İM-DM-1 35-29-A00001_HatBaşıAyırıcı_53138602 M18_53138602</t>
  </si>
  <si>
    <t>22.05.2022 10:24:24</t>
  </si>
  <si>
    <t>22.05.2022 15:21:10</t>
  </si>
  <si>
    <t>K-1608 35-04-K01608_95000628146_95000628146</t>
  </si>
  <si>
    <t>22.05.2022 10:10:26</t>
  </si>
  <si>
    <t>22.05.2022 11:15:58</t>
  </si>
  <si>
    <t>BAHATTİN DOĞANER KÖK 35-27-M00482_ÇİFTEL KAZAN M05_72166834</t>
  </si>
  <si>
    <t>22.05.2022 16:16:12</t>
  </si>
  <si>
    <t>22.05.2022 18:58:27</t>
  </si>
  <si>
    <t>TR-2/26 (ARABACILAR) 45-83-L00026_45-83-L00026_2371444</t>
  </si>
  <si>
    <t>22.05.2022 09:53:44</t>
  </si>
  <si>
    <t>22.05.2022 10:21:54</t>
  </si>
  <si>
    <t>KARAALİ DM 45-71-M02127_MURADİYE ÇIKIŞ M08_54851031</t>
  </si>
  <si>
    <t>22.05.2022 03:22:28</t>
  </si>
  <si>
    <t>22.05.2022 03:38:17</t>
  </si>
  <si>
    <t>YELKİ TR-13 (M-2424) 35-10-M02424_98104420_98104420</t>
  </si>
  <si>
    <t>22.05.2022 09:25:21</t>
  </si>
  <si>
    <t>22.05.2022 11:14:57</t>
  </si>
  <si>
    <t>DERBENT TM 45-83-A00003_TURGUTLU-1 M06_2312535</t>
  </si>
  <si>
    <t>TEİAŞ Hat Bakım Çalışması</t>
  </si>
  <si>
    <t>22.05.2022 00:33:06</t>
  </si>
  <si>
    <t>22.05.2022 04:26:09</t>
  </si>
  <si>
    <t>M-86 ORHANLI TEMESALTI 35-14-M00086_956658435_956658435</t>
  </si>
  <si>
    <t>22.05.2022 13:45:19</t>
  </si>
  <si>
    <t>22.05.2022 17:48:08</t>
  </si>
  <si>
    <t>22.05.2022 12:50:48</t>
  </si>
  <si>
    <t>22.05.2022 13:43:54</t>
  </si>
  <si>
    <t>22.05.2022 14:27:29</t>
  </si>
  <si>
    <t>22.05.2022 15:21:22</t>
  </si>
  <si>
    <t>22.05.2022 07:54:15</t>
  </si>
  <si>
    <t>22.05.2022 08:57:23</t>
  </si>
  <si>
    <t>22.05.2022 19:30:00</t>
  </si>
  <si>
    <t>22.05.2022 21:02:01</t>
  </si>
  <si>
    <t>M-13 35-02-M00013_M-408 M08_2333806</t>
  </si>
  <si>
    <t>22.05.2022 10:07:52</t>
  </si>
  <si>
    <t>22.05.2022 11:04:55</t>
  </si>
  <si>
    <t>K-1873 35-09-K01873_912795865_912795865</t>
  </si>
  <si>
    <t>22.05.2022 16:06:50</t>
  </si>
  <si>
    <t>22.05.2022 18:23:20</t>
  </si>
  <si>
    <t>HASKÖY TR-4 35-20-L00369_A_56378461_56378461</t>
  </si>
  <si>
    <t>22.05.2022 16:48:24</t>
  </si>
  <si>
    <t>22.05.2022 19:52:03</t>
  </si>
  <si>
    <t>22.05.2022 06:24:55</t>
  </si>
  <si>
    <t>22.05.2022 06:30:59</t>
  </si>
  <si>
    <t>SARIGÖL TR-47 45-79-M00047_945558656_945558656</t>
  </si>
  <si>
    <t>22.05.2022 09:49:03</t>
  </si>
  <si>
    <t>22.05.2022 10:35:43</t>
  </si>
  <si>
    <t>SÜPERPAK KÖK 35-26-M00711_GRANİT M02_65955772</t>
  </si>
  <si>
    <t>22.05.2022 09:26:00</t>
  </si>
  <si>
    <t>22.05.2022 10:19:45</t>
  </si>
  <si>
    <t>TURGUTLU İM 45-83-A00001_KURTULUŞ KABİN M04_42295747</t>
  </si>
  <si>
    <t>22.05.2022 18:33:28</t>
  </si>
  <si>
    <t>22.05.2022 19:17:40</t>
  </si>
  <si>
    <t>ALMAK TM 35-17-A00003_KAREL-2 M34_2307158</t>
  </si>
  <si>
    <t>22.05.2022 11:01:21</t>
  </si>
  <si>
    <t>22.05.2022 14:00:29</t>
  </si>
  <si>
    <t>22.05.2022 00:23:48</t>
  </si>
  <si>
    <t>22.05.2022 04:28:02</t>
  </si>
  <si>
    <t>TR-75 MUSTAFA MERCAN GRB. 35-15-M00075_A_56372736_56372736</t>
  </si>
  <si>
    <t>22.05.2022 17:49:13</t>
  </si>
  <si>
    <t>22.05.2022 20:29:56</t>
  </si>
  <si>
    <t>22.05.2022 18:22:00</t>
  </si>
  <si>
    <t>22.05.2022 19:07:06</t>
  </si>
  <si>
    <t>TR-3 45-78-L00003_TR-4 L03_2105218</t>
  </si>
  <si>
    <t>22.05.2022 09:11:20</t>
  </si>
  <si>
    <t>22.05.2022 17:10:12</t>
  </si>
  <si>
    <t>SALUR KÖK 45-75-M00062_HatBaşıAyırıcı_53135657 M03_53135657</t>
  </si>
  <si>
    <t>22.05.2022 21:47:02</t>
  </si>
  <si>
    <t>22.05.2022 22:19:54</t>
  </si>
  <si>
    <t>IŞIKKÖY TR-1 45-72-L01011_956516262_956516262</t>
  </si>
  <si>
    <t>22.05.2022 11:19:42</t>
  </si>
  <si>
    <t>22.05.2022 13:27:19</t>
  </si>
  <si>
    <t>ZAĞNOS ARAPLI SULAMA TR 35-16-M00282_47597607_56353584_56353584</t>
  </si>
  <si>
    <t>22.05.2022 13:58:02</t>
  </si>
  <si>
    <t>22.05.2022 19:28:05</t>
  </si>
  <si>
    <t>TR-47 45-78-L00047_953251020_953251020</t>
  </si>
  <si>
    <t>22.05.2022 13:22:57</t>
  </si>
  <si>
    <t>22.05.2022 16:35:56</t>
  </si>
  <si>
    <t>22.05.2022 19:20:13</t>
  </si>
  <si>
    <t>22.05.2022 19:29:41</t>
  </si>
  <si>
    <t>BEYDERE KÖK 45-71-M00128_ESKİ YENİKÖY M09_50217229</t>
  </si>
  <si>
    <t>22.05.2022 12:03:36</t>
  </si>
  <si>
    <t>22.05.2022 13:28:15</t>
  </si>
  <si>
    <t>AYVATLAR TR-1 45-77-L00128_945500913_945500913</t>
  </si>
  <si>
    <t>22.05.2022 07:43:14</t>
  </si>
  <si>
    <t>22.05.2022 12:04:50</t>
  </si>
  <si>
    <t>KULA İM 45-77-A00001_HatBaşıAyırıcı_80021704 M07_80021704</t>
  </si>
  <si>
    <t>22.05.2022 08:47:48</t>
  </si>
  <si>
    <t>22.05.2022 09:54:13</t>
  </si>
  <si>
    <t>ÖDEMİŞ İM 35-15-A00001_ESKİ OVAKENT L15_2310686</t>
  </si>
  <si>
    <t>22.05.2022 10:57:00</t>
  </si>
  <si>
    <t>22.05.2022 11:24:00</t>
  </si>
  <si>
    <t>22.05.2022 14:45:34</t>
  </si>
  <si>
    <t>22.05.2022 15:29:18</t>
  </si>
  <si>
    <t>TOKİ TR-1 45-83-L00136_45-83-L00136_61211522</t>
  </si>
  <si>
    <t>22.05.2022 09:32:49</t>
  </si>
  <si>
    <t>22.05.2022 10:38:28</t>
  </si>
  <si>
    <t>AHMETLİ TR-4 35-26-L00128_956617506_956617506</t>
  </si>
  <si>
    <t>22.05.2022 18:09:26</t>
  </si>
  <si>
    <t>22.05.2022 19:07:42</t>
  </si>
  <si>
    <t>OKLUİSA KÖK 45-81-M00046_HatBaşıAyırıcı_53135349 M05_53135349</t>
  </si>
  <si>
    <t>22.05.2022 13:57:08</t>
  </si>
  <si>
    <t>22.05.2022 13:57:38</t>
  </si>
  <si>
    <t>MORDOĞAN TR-2 35-21-L00140_95001320719_95001320719</t>
  </si>
  <si>
    <t>22.05.2022 11:15:28</t>
  </si>
  <si>
    <t>22.05.2022 14:04:28</t>
  </si>
  <si>
    <t>DM-8/10 45-71-M00287_DİREK TİPİ ÇIKIŞLAR M05_2334471</t>
  </si>
  <si>
    <t>22.05.2022 15:27:50</t>
  </si>
  <si>
    <t>22.05.2022 16:17:44</t>
  </si>
  <si>
    <t>KARABURUN TR-13 35-21-L00005_DAĞITIM TRAFO KARABURUN TR-13 L01_72170666</t>
  </si>
  <si>
    <t>22.05.2022 09:20:33</t>
  </si>
  <si>
    <t>22.05.2022 10:01:43</t>
  </si>
  <si>
    <t>TR-44 (DM-6/21) 35-17-M00044_A_60984578_60984578</t>
  </si>
  <si>
    <t>22.05.2022 18:09:24</t>
  </si>
  <si>
    <t>22.05.2022 18:57:52</t>
  </si>
  <si>
    <t>L-208 35-18-L00208_950451829_950451829</t>
  </si>
  <si>
    <t>22.05.2022 13:12:38</t>
  </si>
  <si>
    <t>22.05.2022 15:56:00</t>
  </si>
  <si>
    <t>L-247 AHMETBEY ÇEŞMESİ 35-14-L00247_956658325_956658325</t>
  </si>
  <si>
    <t>22.05.2022 11:07:51</t>
  </si>
  <si>
    <t>22.05.2022 13:43:42</t>
  </si>
  <si>
    <t>TR-100 TARIMSAL SULAMA 45-80-M01100_45-80-M01100_2373346</t>
  </si>
  <si>
    <t>22.05.2022 20:38:35</t>
  </si>
  <si>
    <t>22.05.2022 22:14:54</t>
  </si>
  <si>
    <t>22.05.2022 01:04:19</t>
  </si>
  <si>
    <t>22.05.2022 01:41:07</t>
  </si>
  <si>
    <t>AHMET YAR KÖK 35-27-M00067_KEMALPAŞA T.M. M01_72177179</t>
  </si>
  <si>
    <t>22.05.2022 09:29:35</t>
  </si>
  <si>
    <t>22.05.2022 18:50:32</t>
  </si>
  <si>
    <t>22.05.2022 03:08:05</t>
  </si>
  <si>
    <t>22.05.2022 03:40:18</t>
  </si>
  <si>
    <t>KARAMAN İÇME SUYU YANI TR-3 35-31-L00050_47863837_56394332_56394332</t>
  </si>
  <si>
    <t>22.05.2022 18:16:03</t>
  </si>
  <si>
    <t>22.05.2022 19:17:34</t>
  </si>
  <si>
    <t>YAĞLAR TR-4 35-31-L00046_D_56387017_56387017</t>
  </si>
  <si>
    <t>22.05.2022 19:18:21</t>
  </si>
  <si>
    <t>22.05.2022 19:59:36</t>
  </si>
  <si>
    <t>DM-3/TR-14 35-22-M00820_TR-24-25-26-27 ÇIKIŞI M04_53078998</t>
  </si>
  <si>
    <t>22.05.2022 20:12:37</t>
  </si>
  <si>
    <t>22.05.2022 21:12:57</t>
  </si>
  <si>
    <t>MORSAN TM 45-71-A00002_MURADİYE M13_2312167</t>
  </si>
  <si>
    <t>22.05.2022 03:38:44</t>
  </si>
  <si>
    <t>22.05.2022 03:43:48</t>
  </si>
  <si>
    <t>OKLUİSA KÖK 45-81-M00046_HatBaşıAyırıcı_73063133 M04_73063133</t>
  </si>
  <si>
    <t>22.05.2022 17:42:38</t>
  </si>
  <si>
    <t>22.05.2022 17:43:08</t>
  </si>
  <si>
    <t>22.05.2022 13:32:59</t>
  </si>
  <si>
    <t>HALİLLER KÖK 35-31-L00228_UMURCALI L09_72238544</t>
  </si>
  <si>
    <t>22.05.2022 09:41:03</t>
  </si>
  <si>
    <t>22.05.2022 12:57:34</t>
  </si>
  <si>
    <t>KAREL DM 35-17-M00247_KAREL M09_67148770</t>
  </si>
  <si>
    <t>22.05.2022 07:33:15</t>
  </si>
  <si>
    <t>22.05.2022 08:39:24</t>
  </si>
  <si>
    <t>K-2574 35-01-K02574_A A1_66413314</t>
  </si>
  <si>
    <t>22.05.2022 16:13:52</t>
  </si>
  <si>
    <t>22.05.2022 16:36:44</t>
  </si>
  <si>
    <t>TAHİR UNCU SULAMA GRUBU 35-29-M00395_DIREK TIPI TRAFO HUCRESI H01_2101813</t>
  </si>
  <si>
    <t>22.05.2022 09:51:40</t>
  </si>
  <si>
    <t>22.05.2022 10:46:54</t>
  </si>
  <si>
    <t>K-1060 35-01-K01060_K-542/KAPASİTÖR K03_2071120</t>
  </si>
  <si>
    <t>22.05.2022 01:55:18</t>
  </si>
  <si>
    <t>22.05.2022 02:09:52</t>
  </si>
  <si>
    <t>22.05.2022 09:14:25</t>
  </si>
  <si>
    <t>22.05.2022 12:27:07</t>
  </si>
  <si>
    <t>AŞAĞIÇOBANİSA TR-23 45-71-M00933_A_56391993_56391993</t>
  </si>
  <si>
    <t>22.05.2022 17:52:07</t>
  </si>
  <si>
    <t>22.05.2022 21:49:38</t>
  </si>
  <si>
    <t>22.05.2022 08:36:57</t>
  </si>
  <si>
    <t>22.05.2022 08:38:11</t>
  </si>
  <si>
    <t>K-870 35-02-K00870_A_56379622_56379622</t>
  </si>
  <si>
    <t>22.05.2022 12:42:25</t>
  </si>
  <si>
    <t>22.05.2022 14:10:21</t>
  </si>
  <si>
    <t>BAĞARASI TR-10 KÖK 35-23-M00179_GERENKÖY KÖK M01_72143183</t>
  </si>
  <si>
    <t>22.05.2022 05:43:48</t>
  </si>
  <si>
    <t>22.05.2022 06:31:24</t>
  </si>
  <si>
    <t>TR-56 CEPHANELİK 35-19-L00056_DIREK TIPI TRAFO HUCRESI H01_2057275</t>
  </si>
  <si>
    <t>22.05.2022 09:08:07</t>
  </si>
  <si>
    <t>22.05.2022 14:01:50</t>
  </si>
  <si>
    <t>TR-2/124 45-83-M00667_955144683_955144683</t>
  </si>
  <si>
    <t>22.05.2022 20:17:34</t>
  </si>
  <si>
    <t>22.05.2022 21:10:00</t>
  </si>
  <si>
    <t>L-114 OVACIK 35-18-L00114_950461731_950461731</t>
  </si>
  <si>
    <t>22.05.2022 10:00:40</t>
  </si>
  <si>
    <t>22.05.2022 13:52:07</t>
  </si>
  <si>
    <t>ÇAYLI TR-10 35-15-L00203_A_56371159_56371159</t>
  </si>
  <si>
    <t>22.05.2022 22:44:15</t>
  </si>
  <si>
    <t>22.05.2022 23:38:20</t>
  </si>
  <si>
    <t>22.05.2022 17:35:28</t>
  </si>
  <si>
    <t>22.05.2022 19:00:14</t>
  </si>
  <si>
    <t>ESKİ FOÇA İM 35-23-A00001_FOTAŞ-2 M02_2308531</t>
  </si>
  <si>
    <t>22.05.2022 07:34:10</t>
  </si>
  <si>
    <t>22.05.2022 09:33:09</t>
  </si>
  <si>
    <t>ÇITAK TR-1 35-17-M00438_950309630_950309630</t>
  </si>
  <si>
    <t>22.05.2022 14:42:22</t>
  </si>
  <si>
    <t>22.05.2022 15:59:06</t>
  </si>
  <si>
    <t>M-516 METAŞ KÖK 35-02-M00516_M-1151 M04_72046138</t>
  </si>
  <si>
    <t>22.05.2022 10:16:05</t>
  </si>
  <si>
    <t>22.05.2022 11:46:01</t>
  </si>
  <si>
    <t>22.05.2022 09:23:51</t>
  </si>
  <si>
    <t>22.05.2022 12:18:57</t>
  </si>
  <si>
    <t>ALMAK TM 35-17-A00003_KAREL-1 M33_2307157</t>
  </si>
  <si>
    <t>22.05.2022 09:45:01</t>
  </si>
  <si>
    <t>22.05.2022 10:01:22</t>
  </si>
  <si>
    <t>SUBATAN TR-8 35-15-L00347_950409571_950409571</t>
  </si>
  <si>
    <t>22.05.2022 15:10:32</t>
  </si>
  <si>
    <t>22.05.2022 19:46:30</t>
  </si>
  <si>
    <t>TR-25 35-15-L00025_950363904_950363904</t>
  </si>
  <si>
    <t>22.05.2022 20:53:46</t>
  </si>
  <si>
    <t>22.05.2022 22:46:47</t>
  </si>
  <si>
    <t>GÖLMARMARA TR-28 45-85-L00028_A_56402773_56402773</t>
  </si>
  <si>
    <t>22.05.2022 10:53:13</t>
  </si>
  <si>
    <t>22.05.2022 12:27:26</t>
  </si>
  <si>
    <t>ÇIRPI İM 35-20-A00002_KANDAK(ÇIRPI-3) M02_2308543</t>
  </si>
  <si>
    <t>22.05.2022 12:56:00</t>
  </si>
  <si>
    <t>22.05.2022 15:38:16</t>
  </si>
  <si>
    <t>22.05.2022 16:33:26</t>
  </si>
  <si>
    <t>22.05.2022 17:23:24</t>
  </si>
  <si>
    <t>22.05.2022 14:36:03</t>
  </si>
  <si>
    <t>22.05.2022 16:07:03</t>
  </si>
  <si>
    <t>KARABURUN GIS TM 35-19-A00008_EĞLENHOCA M04_2317315</t>
  </si>
  <si>
    <t>22.05.2022 15:27:39</t>
  </si>
  <si>
    <t>22.05.2022 19:18:56</t>
  </si>
  <si>
    <t>22.05.2022 21:11:45</t>
  </si>
  <si>
    <t>22.05.2022 22:53:46</t>
  </si>
  <si>
    <t>DURASILLI TR-1 KÖK 45-78-M01114_TR-12 M01_2106812</t>
  </si>
  <si>
    <t>22.05.2022 09:52:48</t>
  </si>
  <si>
    <t>22.05.2022 10:36:04</t>
  </si>
  <si>
    <t>22.05.2022 11:59:21</t>
  </si>
  <si>
    <t>22.05.2022 13:36:01</t>
  </si>
  <si>
    <t>DEMİRKENT 35-17-M00196_C_83693663_83693663</t>
  </si>
  <si>
    <t>22.05.2022 09:05:31</t>
  </si>
  <si>
    <t>22.05.2022 11:26:26</t>
  </si>
  <si>
    <t>BADEMLİ TR-1 DM 35-15-L01010_KÜPBAŞI L12_67544174</t>
  </si>
  <si>
    <t>22.05.2022 09:09:47</t>
  </si>
  <si>
    <t>22.05.2022 10:29:14</t>
  </si>
  <si>
    <t>M-1207 35-02-M01207_C_56363508_56363508</t>
  </si>
  <si>
    <t>22.05.2022 18:17:02</t>
  </si>
  <si>
    <t>22.05.2022 21:34:51</t>
  </si>
  <si>
    <t>22.05.2022 11:16:04</t>
  </si>
  <si>
    <t>22.05.2022 14:13:30</t>
  </si>
  <si>
    <t>DM-16/02 (BORU FABRİKASI KABİN) 45-71-M00267_TR-86-87-88 M03_66463746</t>
  </si>
  <si>
    <t>22.05.2022 08:05:51</t>
  </si>
  <si>
    <t>22.05.2022 08:51:46</t>
  </si>
  <si>
    <t>OVACIK TR-1 35-15-L00285_950401600_950401600</t>
  </si>
  <si>
    <t>22.05.2022 20:25:40</t>
  </si>
  <si>
    <t>23.05.2022 02:24:07</t>
  </si>
  <si>
    <t>ARSLANLAR TM 35-26-A00004_BEŞİKÇİOĞLU M21_2057965</t>
  </si>
  <si>
    <t>22.05.2022 09:27:24</t>
  </si>
  <si>
    <t>22.05.2022 10:56:20</t>
  </si>
  <si>
    <t>K-135 35-01-K00135_35-01-K00135_2374443</t>
  </si>
  <si>
    <t>22.05.2022 00:21:48</t>
  </si>
  <si>
    <t>22.05.2022 01:02:24</t>
  </si>
  <si>
    <t>M-3090(YATIRIM REZERVE) 35-09-M03090_ M01_80918109</t>
  </si>
  <si>
    <t>22.05.2022 09:12:00</t>
  </si>
  <si>
    <t>22.05.2022 19:18:00</t>
  </si>
  <si>
    <t>L-291 35-18-L00291_6980785_56370172_56370172</t>
  </si>
  <si>
    <t>22.05.2022 21:18:25</t>
  </si>
  <si>
    <t>22.05.2022 22:59:18</t>
  </si>
  <si>
    <t>22.05.2022 14:19:28</t>
  </si>
  <si>
    <t>22.05.2022 15:27:17</t>
  </si>
  <si>
    <t>TR-32 DEREKÖY 35-22-M00032_95000079332_95000079332</t>
  </si>
  <si>
    <t>22.05.2022 16:26:11</t>
  </si>
  <si>
    <t>22.05.2022 16:57:33</t>
  </si>
  <si>
    <t>22.05.2022 09:54:07</t>
  </si>
  <si>
    <t>22.05.2022 18:09:44</t>
  </si>
  <si>
    <t>LOKMANKUYU KÖK 35-15-L00903_MENDERES L02_67112583</t>
  </si>
  <si>
    <t>22.05.2022 17:45:32</t>
  </si>
  <si>
    <t>22.05.2022 20:06:05</t>
  </si>
  <si>
    <t>22.05.2022 19:49:27</t>
  </si>
  <si>
    <t>22.05.2022 21:31:01</t>
  </si>
  <si>
    <t>DM-1/TR-8 URLA 35-19-M00466_956666209_956666209</t>
  </si>
  <si>
    <t>22.05.2022 11:07:37</t>
  </si>
  <si>
    <t>22.05.2022 11:51:45</t>
  </si>
  <si>
    <t>22.05.2022 12:06:08</t>
  </si>
  <si>
    <t>22.05.2022 12:22:05</t>
  </si>
  <si>
    <t>TR-44 (DM-5/TR-12) ALPKENT 35-26-M00044_SD G02_57777678</t>
  </si>
  <si>
    <t>22.05.2022 06:39:39</t>
  </si>
  <si>
    <t>22.05.2022 07:29:24</t>
  </si>
  <si>
    <t>22.05.2022 16:26:29</t>
  </si>
  <si>
    <t>22.05.2022 16:53:59</t>
  </si>
  <si>
    <t>AHMETLİ DSİ KÖK 45-84-M00002_DSİ M02_72162415</t>
  </si>
  <si>
    <t>22.05.2022 10:26:55</t>
  </si>
  <si>
    <t>22.05.2022 12:56:44</t>
  </si>
  <si>
    <t>PAŞAKÖY KÖK 45-80-M00052_HatBaşıAyırıcı_53136718 M06_53136718</t>
  </si>
  <si>
    <t>22.05.2022 16:13:12</t>
  </si>
  <si>
    <t>22.05.2022 17:30:32</t>
  </si>
  <si>
    <t>L-499 35-18-L00499_950444846_950444846</t>
  </si>
  <si>
    <t>22.05.2022 13:09:53</t>
  </si>
  <si>
    <t>22.05.2022 15:29:02</t>
  </si>
  <si>
    <t>ÇAMÖNÜ TR-5 35-22-M00172_955286546_955286546</t>
  </si>
  <si>
    <t>22.05.2022 20:08:03</t>
  </si>
  <si>
    <t>22.05.2022 23:52:56</t>
  </si>
  <si>
    <t>22.05.2022 09:28:41</t>
  </si>
  <si>
    <t>22.05.2022 17:15:20</t>
  </si>
  <si>
    <t>_A_72635640_72635640</t>
  </si>
  <si>
    <t>22.05.2022 00:26:57</t>
  </si>
  <si>
    <t>22.05.2022 01:59:37</t>
  </si>
  <si>
    <t>MURADİYE TR-5 (ESKİ MEZARLIK YANI) 45-71-M00204_COCA COLA M02_2321022</t>
  </si>
  <si>
    <t>22.05.2022 01:07:12</t>
  </si>
  <si>
    <t>22.05.2022 02:04:21</t>
  </si>
  <si>
    <t>İBRAHİMAĞA TR-1 45-77-M00059_C_56387136_56387136</t>
  </si>
  <si>
    <t>22.05.2022 17:14:44</t>
  </si>
  <si>
    <t>22.05.2022 19:17:47</t>
  </si>
  <si>
    <t>DAVUTLAR TR-1 45-71-M01557_A_56404098_56404098</t>
  </si>
  <si>
    <t>22.05.2022 19:13:57</t>
  </si>
  <si>
    <t>23.05.2022 01:46:39</t>
  </si>
  <si>
    <t>K-3373 35-10-K03373_98141644_98141644</t>
  </si>
  <si>
    <t>22.05.2022 11:15:13</t>
  </si>
  <si>
    <t>22.05.2022 13:15:24</t>
  </si>
  <si>
    <t>K-3109 35-04-K03109_99002325_99002325</t>
  </si>
  <si>
    <t>22.05.2022 19:46:09</t>
  </si>
  <si>
    <t>22.05.2022 20:35:15</t>
  </si>
  <si>
    <t>M-1173 35-04-M01173_99642934_99642934</t>
  </si>
  <si>
    <t>22.05.2022 15:44:32</t>
  </si>
  <si>
    <t>22.05.2022 16:18:20</t>
  </si>
  <si>
    <t>TR-31/A 35-15-M00449_950362402_950362402</t>
  </si>
  <si>
    <t>22.05.2022 13:13:26</t>
  </si>
  <si>
    <t>22.05.2022 15:10:40</t>
  </si>
  <si>
    <t>22.05.2022 07:10:45</t>
  </si>
  <si>
    <t>22.05.2022 08:06:43</t>
  </si>
  <si>
    <t>K-3769 35-04-K03769_99473803_99473803</t>
  </si>
  <si>
    <t>22.05.2022 13:48:57</t>
  </si>
  <si>
    <t>22.05.2022 14:44:41</t>
  </si>
  <si>
    <t>DM03-TR-01 (TR-32) 35-27-M00032_TR-34 M02_66125365</t>
  </si>
  <si>
    <t>22.05.2022 09:03:48</t>
  </si>
  <si>
    <t>22.05.2022 11:51:00</t>
  </si>
  <si>
    <t>ÇIRPI İM 35-20-A00002_PAZARYERİ(ÇIRPI-2) M01_2055126</t>
  </si>
  <si>
    <t>22.05.2022 13:30:00</t>
  </si>
  <si>
    <t>22.05.2022 14:18:32</t>
  </si>
  <si>
    <t>22.05.2022 12:26:40</t>
  </si>
  <si>
    <t>22.05.2022 14:20:03</t>
  </si>
  <si>
    <t>DM-25/16 45-71-M00392_953191207_953191207</t>
  </si>
  <si>
    <t>22.05.2022 18:58:15</t>
  </si>
  <si>
    <t>22.05.2022 20:57:39</t>
  </si>
  <si>
    <t>22.05.2022 12:42:47</t>
  </si>
  <si>
    <t>22.05.2022 14:00:40</t>
  </si>
  <si>
    <t>22.05.2022 09:35:48</t>
  </si>
  <si>
    <t>22.05.2022 09:37:28</t>
  </si>
  <si>
    <t>YUKARIKOÇAKLAR TR-6 TARIMSAL SULAMA 45-79-M00168_DIREK TIPI TRAFO HUCRESI H01_2074080</t>
  </si>
  <si>
    <t>22.05.2022 18:35:49</t>
  </si>
  <si>
    <t>22.05.2022 20:53:38</t>
  </si>
  <si>
    <t>22.05.2022 17:20:45</t>
  </si>
  <si>
    <t>22.05.2022 20:01:25</t>
  </si>
  <si>
    <t>K-510 35-01-K00510_F 3F_5868654</t>
  </si>
  <si>
    <t>22.05.2022 18:22:04</t>
  </si>
  <si>
    <t>23.05.2022 03:41:49</t>
  </si>
  <si>
    <t>ENVER ÖZTÜRK VE ARK. TARIMSAL SULAMA 45-72-L00594_DIREK TIPI TRAFO HUCRESI H01_2104596</t>
  </si>
  <si>
    <t>22.05.2022 09:09:57</t>
  </si>
  <si>
    <t>22.05.2022 12:19:24</t>
  </si>
  <si>
    <t>ULUCAK DM 35-27-M00792_EĞRİDERE-2 M18_2310302</t>
  </si>
  <si>
    <t>22.05.2022 20:01:35</t>
  </si>
  <si>
    <t>22.05.2022 22:11:19</t>
  </si>
  <si>
    <t>GÖÇBEYLİ TOPRAK SULAMA TR-2 35-16-M00513_953355041_953355041</t>
  </si>
  <si>
    <t>22.05.2022 10:03:56</t>
  </si>
  <si>
    <t>22.05.2022 12:28:18</t>
  </si>
  <si>
    <t>22.05.2022 15:59:41</t>
  </si>
  <si>
    <t>22.05.2022 16:16:48</t>
  </si>
  <si>
    <t>22.05.2022 09:46:05</t>
  </si>
  <si>
    <t>22.05.2022 17:36:24</t>
  </si>
  <si>
    <t>ERGENEKON TR-1 45-83-L00138__72374846_72374846</t>
  </si>
  <si>
    <t>22.05.2022 20:06:35</t>
  </si>
  <si>
    <t>22.05.2022 20:24:39</t>
  </si>
  <si>
    <t>22.05.2022 18:52:55</t>
  </si>
  <si>
    <t>22.05.2022 23:02:22</t>
  </si>
  <si>
    <t>TİLKİKÖY TR-2 45-71-M01272_953246853_953246853</t>
  </si>
  <si>
    <t>22.05.2022 12:33:30</t>
  </si>
  <si>
    <t>22.05.2022 14:51:06</t>
  </si>
  <si>
    <t>KABAZLI TR-1 45-78-M00677_49289925_56390743_56390743</t>
  </si>
  <si>
    <t>22.05.2022 08:54:41</t>
  </si>
  <si>
    <t>22.05.2022 11:24:35</t>
  </si>
  <si>
    <t>BOĞAZİÇİ İM 35-01-A00001_SANAYİ K19_2307516</t>
  </si>
  <si>
    <t>22.05.2022 09:14:19</t>
  </si>
  <si>
    <t>22.05.2022 17:18:21</t>
  </si>
  <si>
    <t>K-3129 35-01-K03129_910534637_910534637</t>
  </si>
  <si>
    <t>23.05.2022 15:50:51</t>
  </si>
  <si>
    <t>23.05.2022 16:23:38</t>
  </si>
  <si>
    <t>HALITLI TR-2 45-71-M01504_C_56384504_56384504</t>
  </si>
  <si>
    <t>23.05.2022 09:28:46</t>
  </si>
  <si>
    <t>23.05.2022 15:58:36</t>
  </si>
  <si>
    <t>23.05.2022 09:19:57</t>
  </si>
  <si>
    <t>23.05.2022 09:23:55</t>
  </si>
  <si>
    <t>TR-66 35-16-L00066_953334858_953334858</t>
  </si>
  <si>
    <t>23.05.2022 16:15:23</t>
  </si>
  <si>
    <t>23.05.2022 19:34:51</t>
  </si>
  <si>
    <t>URGANLI TR-4 45-83-M00554_48025146_56353959_56353959</t>
  </si>
  <si>
    <t>23.05.2022 08:46:17</t>
  </si>
  <si>
    <t>23.05.2022 10:40:41</t>
  </si>
  <si>
    <t>L-121 35-18-L00121_DIREK TIPI TRAFO HUCRESI H01_2050027</t>
  </si>
  <si>
    <t>23.05.2022 14:56:05</t>
  </si>
  <si>
    <t>23.05.2022 15:58:41</t>
  </si>
  <si>
    <t>23.05.2022 20:21:32</t>
  </si>
  <si>
    <t>23.05.2022 20:29:18</t>
  </si>
  <si>
    <t>K-196 35-01-K00196_910833925_910833925</t>
  </si>
  <si>
    <t>23.05.2022 10:04:04</t>
  </si>
  <si>
    <t>23.05.2022 12:02:58</t>
  </si>
  <si>
    <t>DM-4/14E 45-71-M02099_45-71-M02099_60691105</t>
  </si>
  <si>
    <t>23.05.2022 09:30:27</t>
  </si>
  <si>
    <t>23.05.2022 12:29:05</t>
  </si>
  <si>
    <t>BAĞLICA TR-6 45-79-M00291_B_56386721_56386721</t>
  </si>
  <si>
    <t>23.05.2022 20:25:42</t>
  </si>
  <si>
    <t>23.05.2022 21:25:13</t>
  </si>
  <si>
    <t>K-1557 35-01-K01557_TRAFO K04_2321522</t>
  </si>
  <si>
    <t>23.05.2022 06:19:10</t>
  </si>
  <si>
    <t>23.05.2022 09:01:05</t>
  </si>
  <si>
    <t>TR-53 35-15-M00053_950350498_950350498</t>
  </si>
  <si>
    <t>23.05.2022 15:27:19</t>
  </si>
  <si>
    <t>24.05.2022 00:33:29</t>
  </si>
  <si>
    <t>TR-157 35-19-M00157_95000514166_95000514166</t>
  </si>
  <si>
    <t>23.05.2022 18:33:39</t>
  </si>
  <si>
    <t>23.05.2022 19:46:30</t>
  </si>
  <si>
    <t>23.05.2022 18:04:22</t>
  </si>
  <si>
    <t>23.05.2022 20:48:04</t>
  </si>
  <si>
    <t>SELÇİKLİ OVA MAH.TR-1 45-72-L00160_B_56391819_56391819</t>
  </si>
  <si>
    <t>23.05.2022 11:03:59</t>
  </si>
  <si>
    <t>23.05.2022 13:41:20</t>
  </si>
  <si>
    <t>TR-1/28 45-72-M00028_TR-1/29 YENİ TARİŞ VE ARITMA TESİSLERİ M02_66492532</t>
  </si>
  <si>
    <t>23.05.2022 14:02:05</t>
  </si>
  <si>
    <t>23.05.2022 14:22:53</t>
  </si>
  <si>
    <t>23.05.2022 09:10:30</t>
  </si>
  <si>
    <t>23.05.2022 18:25:27</t>
  </si>
  <si>
    <t>K-4095 35-09-K04095_A a1b_5869038</t>
  </si>
  <si>
    <t>23.05.2022 22:03:25</t>
  </si>
  <si>
    <t>24.05.2022 04:30:09</t>
  </si>
  <si>
    <t>L-113 OVACIK 35-18-L00113_12258444_56354381_56354381</t>
  </si>
  <si>
    <t>23.05.2022 09:41:43</t>
  </si>
  <si>
    <t>23.05.2022 11:59:51</t>
  </si>
  <si>
    <t>MENEMEN TR-79 35-28-L00079_MENEMEN TR-81 L03_66568400</t>
  </si>
  <si>
    <t>23.05.2022 09:17:14</t>
  </si>
  <si>
    <t>23.05.2022 19:11:00</t>
  </si>
  <si>
    <t>K-3969 35-04-K03969_35-04-K03969_2358564</t>
  </si>
  <si>
    <t>23.05.2022 12:54:39</t>
  </si>
  <si>
    <t>23.05.2022 13:30:44</t>
  </si>
  <si>
    <t>EŞREF GÜNGÖR SULAMA GRUBU 35-29-M00396_950404288_950404288</t>
  </si>
  <si>
    <t>23.05.2022 15:18:42</t>
  </si>
  <si>
    <t>23.05.2022 21:11:02</t>
  </si>
  <si>
    <t>K-329 35-02-K00329_TRAFO K03_2117463</t>
  </si>
  <si>
    <t>23.05.2022 09:21:24</t>
  </si>
  <si>
    <t>23.05.2022 19:20:48</t>
  </si>
  <si>
    <t>M-1173 35-04-M01173_35-04-M01173_2358535</t>
  </si>
  <si>
    <t>23.05.2022 17:04:26</t>
  </si>
  <si>
    <t>23.05.2022 18:02:54</t>
  </si>
  <si>
    <t>KARAMAN GİRİŞ  TR-5 35-31-L00053_47864406_56390608_56390608</t>
  </si>
  <si>
    <t>23.05.2022 17:38:19</t>
  </si>
  <si>
    <t>23.05.2022 19:41:05</t>
  </si>
  <si>
    <t>KARABURUN TR-11 35-21-L00010_KARABURUN MERKEZ DM L02_72175096</t>
  </si>
  <si>
    <t>23.05.2022 10:16:22</t>
  </si>
  <si>
    <t>23.05.2022 12:07:11</t>
  </si>
  <si>
    <t>IRLAMAZ KÖK 45-83-L00153_ÇEPİNDERE TR-1 L02_72158565</t>
  </si>
  <si>
    <t>23.05.2022 13:27:36</t>
  </si>
  <si>
    <t>23.05.2022 14:57:41</t>
  </si>
  <si>
    <t>TR-25 35-15-L00025_950353031_950353031</t>
  </si>
  <si>
    <t>23.05.2022 09:28:47</t>
  </si>
  <si>
    <t>23.05.2022 11:20:54</t>
  </si>
  <si>
    <t>23.05.2022 06:36:18</t>
  </si>
  <si>
    <t>23.05.2022 07:11:20</t>
  </si>
  <si>
    <t>M-2638 35-03-M02638__79157141_79157141</t>
  </si>
  <si>
    <t>23.05.2022 14:44:14</t>
  </si>
  <si>
    <t>23.05.2022 16:56:56</t>
  </si>
  <si>
    <t>K-1674 35-02-K01674_B b1b_5838886</t>
  </si>
  <si>
    <t>23.05.2022 13:23:00</t>
  </si>
  <si>
    <t>23.05.2022 17:34:43</t>
  </si>
  <si>
    <t>DM-7/21 35-28-M00966_953375050_953375050</t>
  </si>
  <si>
    <t>23.05.2022 10:31:40</t>
  </si>
  <si>
    <t>23.05.2022 11:28:29</t>
  </si>
  <si>
    <t>K-1534 35-01-K01534_35-01-K01534_42587747</t>
  </si>
  <si>
    <t>23.05.2022 07:52:44</t>
  </si>
  <si>
    <t>23.05.2022 08:47:19</t>
  </si>
  <si>
    <t>KİRAZ TR-1 45-82-M00187_945550086_945550086</t>
  </si>
  <si>
    <t>23.05.2022 09:41:30</t>
  </si>
  <si>
    <t>23.05.2022 13:13:43</t>
  </si>
  <si>
    <t>23.05.2022 17:44:46</t>
  </si>
  <si>
    <t>23.05.2022 20:09:55</t>
  </si>
  <si>
    <t>MURADİYE TR-5(BELEDİYE KABİN) 45-71-M00194_JANDARMA ÇIKIŞ M04_56294677</t>
  </si>
  <si>
    <t>23.05.2022 09:56:13</t>
  </si>
  <si>
    <t>23.05.2022 14:44:09</t>
  </si>
  <si>
    <t>DURASILLI TR-21 45-78-M01147_TR-4 M02_66090720</t>
  </si>
  <si>
    <t>23.05.2022 09:34:13</t>
  </si>
  <si>
    <t>23.05.2022 11:09:27</t>
  </si>
  <si>
    <t>BÜYÜKKALE TR-1 35-29-L00668_950319742_950319742</t>
  </si>
  <si>
    <t>23.05.2022 18:33:12</t>
  </si>
  <si>
    <t>23.05.2022 20:36:36</t>
  </si>
  <si>
    <t>YENİŞEHİR TR-2 35-31-L00378_47863664_56390929_56390929</t>
  </si>
  <si>
    <t>23.05.2022 10:11:28</t>
  </si>
  <si>
    <t>23.05.2022 12:22:28</t>
  </si>
  <si>
    <t>MUZAFFER DURAL GRB. 35-20-L00097_95000499708_95000499708</t>
  </si>
  <si>
    <t>23.05.2022 17:21:19</t>
  </si>
  <si>
    <t>23.05.2022 18:59:20</t>
  </si>
  <si>
    <t>K-4406 35-04-K04406_K-594 K01_2113116</t>
  </si>
  <si>
    <t>23.05.2022 09:02:59</t>
  </si>
  <si>
    <t>23.05.2022 18:47:00</t>
  </si>
  <si>
    <t>L-498 35-18-L00498_950465606_950465606</t>
  </si>
  <si>
    <t>23.05.2022 11:09:41</t>
  </si>
  <si>
    <t>23.05.2022 17:57:14</t>
  </si>
  <si>
    <t>KEMER KÖYÜ TR-1 35-15-L00274_950401067_950401067</t>
  </si>
  <si>
    <t>23.05.2022 12:28:54</t>
  </si>
  <si>
    <t>23.05.2022 15:29:14</t>
  </si>
  <si>
    <t>MORDOĞAN TR-5 35-21-L00146_953365838_953365838</t>
  </si>
  <si>
    <t>23.05.2022 09:45:50</t>
  </si>
  <si>
    <t>23.05.2022 16:04:44</t>
  </si>
  <si>
    <t>K-1548 35-01-K01548_A A1_5870470</t>
  </si>
  <si>
    <t>23.05.2022 10:21:34</t>
  </si>
  <si>
    <t>23.05.2022 13:35:35</t>
  </si>
  <si>
    <t>KARABURUN TR-11 35-21-L00010_DAĞITIM TRAFO KARABURUN TR-11 L03_72175075</t>
  </si>
  <si>
    <t>23.05.2022 18:15:24</t>
  </si>
  <si>
    <t>23.05.2022 18:36:50</t>
  </si>
  <si>
    <t>ÇATALOLUK DM 45-74-M00227_HatBaşıAyırıcı_53134400 M10_53134400</t>
  </si>
  <si>
    <t>23.05.2022 10:59:49</t>
  </si>
  <si>
    <t>23.05.2022 11:57:04</t>
  </si>
  <si>
    <t>23.05.2022 18:00:33</t>
  </si>
  <si>
    <t>23.05.2022 18:45:13</t>
  </si>
  <si>
    <t>DM-2/7 (UYGUR SOKAK) 45-71-M00144__73544163_73544163</t>
  </si>
  <si>
    <t>23.05.2022 18:36:38</t>
  </si>
  <si>
    <t>23.05.2022 21:00:22</t>
  </si>
  <si>
    <t>DM-4/14E 45-71-M02099_TRAFO KORUMA M03_60691080</t>
  </si>
  <si>
    <t>23.05.2022 12:32:15</t>
  </si>
  <si>
    <t>23.05.2022 14:51:36</t>
  </si>
  <si>
    <t>BAĞCILAR KÖK 35-28-M00603_ALANİÇİ TR-1 (ÇALTI) M02_66566210</t>
  </si>
  <si>
    <t>23.05.2022 07:12:51</t>
  </si>
  <si>
    <t>23.05.2022 08:54:53</t>
  </si>
  <si>
    <t>K-1478 35-03-K01478_910843584_910843584</t>
  </si>
  <si>
    <t>23.05.2022 13:36:16</t>
  </si>
  <si>
    <t>23.05.2022 17:39:47</t>
  </si>
  <si>
    <t>ÇİLE TR-4 35-22-M00189_DIREK TIPI TRAFO HUCRESI H01_2126879</t>
  </si>
  <si>
    <t>23.05.2022 13:06:26</t>
  </si>
  <si>
    <t>23.05.2022 15:11:58</t>
  </si>
  <si>
    <t>K-1548 35-01-K01548_TRAFO K03_42588768</t>
  </si>
  <si>
    <t>23.05.2022 07:17:59</t>
  </si>
  <si>
    <t>23.05.2022 09:50:29</t>
  </si>
  <si>
    <t>SELİMŞAHLAR TR-4 45-71-M00136_B_56400949_56400949</t>
  </si>
  <si>
    <t>23.05.2022 11:20:23</t>
  </si>
  <si>
    <t>23.05.2022 20:47:01</t>
  </si>
  <si>
    <t>DM-4/15-A 45-71-M00202_45-71-M00202_2367794</t>
  </si>
  <si>
    <t>23.05.2022 15:16:28</t>
  </si>
  <si>
    <t>23.05.2022 17:01:19</t>
  </si>
  <si>
    <t>23.05.2022 08:15:56</t>
  </si>
  <si>
    <t>23.05.2022 09:15:00</t>
  </si>
  <si>
    <t>IŞIKLAR TR-510 TARIMSAL SULAMA 45-73-M00662_45-73-M00662_2352487</t>
  </si>
  <si>
    <t>23.05.2022 20:05:31</t>
  </si>
  <si>
    <t>23.05.2022 22:53:29</t>
  </si>
  <si>
    <t>TR-52 35-15-M00052_950350694_950350694</t>
  </si>
  <si>
    <t>23.05.2022 15:47:30</t>
  </si>
  <si>
    <t>24.05.2022 00:45:20</t>
  </si>
  <si>
    <t>23.05.2022 10:25:31</t>
  </si>
  <si>
    <t>23.05.2022 10:28:25</t>
  </si>
  <si>
    <t>TR-72 45-78-M00072_953258372_953258372</t>
  </si>
  <si>
    <t>23.05.2022 16:32:58</t>
  </si>
  <si>
    <t>23.05.2022 17:06:52</t>
  </si>
  <si>
    <t>BOZDAĞ TR-11 35-15-L00298_950406814_950406814</t>
  </si>
  <si>
    <t>23.05.2022 12:06:16</t>
  </si>
  <si>
    <t>23.05.2022 13:35:42</t>
  </si>
  <si>
    <t>ÇAPAK KÖK 35-26-M00435_DAĞKIZILCA-2 ÇIKIŞ M05_66033222</t>
  </si>
  <si>
    <t>23.05.2022 14:48:06</t>
  </si>
  <si>
    <t>23.05.2022 14:48:46</t>
  </si>
  <si>
    <t>23.05.2022 17:34:56</t>
  </si>
  <si>
    <t>23.05.2022 17:35:56</t>
  </si>
  <si>
    <t>K-1478 35-03-K01478_C_56373204_56373204</t>
  </si>
  <si>
    <t>23.05.2022 11:45:01</t>
  </si>
  <si>
    <t>23.05.2022 13:55:20</t>
  </si>
  <si>
    <t>SUBATAN TR-5 35-15-L00340_950353291_950353291</t>
  </si>
  <si>
    <t>23.05.2022 16:24:22</t>
  </si>
  <si>
    <t>24.05.2022 00:04:37</t>
  </si>
  <si>
    <t>TR-61 45-78-M00061_953258397_953258397</t>
  </si>
  <si>
    <t>23.05.2022 10:36:07</t>
  </si>
  <si>
    <t>23.05.2022 10:52:13</t>
  </si>
  <si>
    <t>CAFERBEY TR-3 45-78-L00708_DIREK TIPI TRAFO HUCRESI H01_2127193</t>
  </si>
  <si>
    <t>23.05.2022 10:03:37</t>
  </si>
  <si>
    <t>23.05.2022 12:58:56</t>
  </si>
  <si>
    <t>GÖLCÜK TR-1 (ZEYTİNLİK) 35-15-L00749_950384653_950384653</t>
  </si>
  <si>
    <t>23.05.2022 16:57:49</t>
  </si>
  <si>
    <t>24.05.2022 01:06:48</t>
  </si>
  <si>
    <t>SÜLEYMANLI KÖK 45-72-L00299_SÜLEYMANLI PETROL TR KUZEY SAĞ ÇIKIŞI L04_2331424</t>
  </si>
  <si>
    <t>23.05.2022 13:46:06</t>
  </si>
  <si>
    <t>23.05.2022 14:10:00</t>
  </si>
  <si>
    <t>DM-11/3A KÖK (ŞAHİN DÖKÜM KÖK) 45-71-M02067_ŞAHİN DÖKÜM ÇIKIŞ M03_48005784</t>
  </si>
  <si>
    <t>23.05.2022 23:09:34</t>
  </si>
  <si>
    <t>24.05.2022 03:20:32</t>
  </si>
  <si>
    <t>HALİMBEY ÇİFTLİĞİ TARIMSAL SULAMA 45-73-M00515_945676410_945676410</t>
  </si>
  <si>
    <t>23.05.2022 10:55:26</t>
  </si>
  <si>
    <t>23.05.2022 12:13:45</t>
  </si>
  <si>
    <t>DM-3/15 35-29-M00016_C C02b_61536561</t>
  </si>
  <si>
    <t>23.05.2022 00:36:41</t>
  </si>
  <si>
    <t>23.05.2022 01:52:17</t>
  </si>
  <si>
    <t>L-238 35-18-L00238_35-18-L00238_76973463</t>
  </si>
  <si>
    <t>23.05.2022 15:13:36</t>
  </si>
  <si>
    <t>23.05.2022 16:16:06</t>
  </si>
  <si>
    <t>DM-6 35-28-M00961_DM-6/5 M011_83509980</t>
  </si>
  <si>
    <t>23.05.2022 15:36:32</t>
  </si>
  <si>
    <t>23.05.2022 17:57:42</t>
  </si>
  <si>
    <t>TR-37 35-30-L00037_955319731_955319731</t>
  </si>
  <si>
    <t>23.05.2022 23:32:17</t>
  </si>
  <si>
    <t>24.05.2022 00:42:01</t>
  </si>
  <si>
    <t>TR-327 35-19-L00345_9377267 TA6_5930808</t>
  </si>
  <si>
    <t>23.05.2022 21:30:44</t>
  </si>
  <si>
    <t>23.05.2022 23:36:13</t>
  </si>
  <si>
    <t>TR-61 45-78-M00061_953258032_953258032</t>
  </si>
  <si>
    <t>23.05.2022 08:58:28</t>
  </si>
  <si>
    <t>23.05.2022 09:51:28</t>
  </si>
  <si>
    <t>TEKELİ TR-3 35-22-M00233_955255423_955255423</t>
  </si>
  <si>
    <t>23.05.2022 15:38:14</t>
  </si>
  <si>
    <t>23.05.2022 17:28:55</t>
  </si>
  <si>
    <t>YENİ FOÇA TR-27 35-23-M00027_950420086_950420086</t>
  </si>
  <si>
    <t>23.05.2022 12:11:51</t>
  </si>
  <si>
    <t>23.05.2022 13:08:10</t>
  </si>
  <si>
    <t>23.05.2022 11:13:50</t>
  </si>
  <si>
    <t>23.05.2022 13:29:49</t>
  </si>
  <si>
    <t>K-4494 35-03-K04494_966608291_966608291</t>
  </si>
  <si>
    <t>23.05.2022 14:38:07</t>
  </si>
  <si>
    <t>23.05.2022 16:49:56</t>
  </si>
  <si>
    <t>23.05.2022 09:30:28</t>
  </si>
  <si>
    <t>23.05.2022 18:44:04</t>
  </si>
  <si>
    <t>İZCİ TARIMSAL SULAMA 45-71-M01108_45-71-M01108_2371679</t>
  </si>
  <si>
    <t>23.05.2022 09:36:11</t>
  </si>
  <si>
    <t>23.05.2022 11:54:39</t>
  </si>
  <si>
    <t>PINARKÖY TR-1 35-16-L00265_35-16-L00265_2362169</t>
  </si>
  <si>
    <t>23.05.2022 13:49:53</t>
  </si>
  <si>
    <t>23.05.2022 18:25:48</t>
  </si>
  <si>
    <t>K-827 35-01-K00827_911461377_911461377</t>
  </si>
  <si>
    <t>23.05.2022 16:54:53</t>
  </si>
  <si>
    <t>23.05.2022 20:07:50</t>
  </si>
  <si>
    <t>23.05.2022 13:42:30</t>
  </si>
  <si>
    <t>23.05.2022 16:04:26</t>
  </si>
  <si>
    <t>TR-64 35-30-L00064_955314941_955314941</t>
  </si>
  <si>
    <t>23.05.2022 16:14:59</t>
  </si>
  <si>
    <t>23.05.2022 17:14:32</t>
  </si>
  <si>
    <t>DM-7/21 35-28-M00966_953375182_953375182</t>
  </si>
  <si>
    <t>23.05.2022 19:03:37</t>
  </si>
  <si>
    <t>23.05.2022 22:34:45</t>
  </si>
  <si>
    <t>SEYREKLİ TR-2 35-15-L00440_950371076_950371076</t>
  </si>
  <si>
    <t>23.05.2022 12:51:51</t>
  </si>
  <si>
    <t>23.05.2022 13:51:34</t>
  </si>
  <si>
    <t>23.05.2022 13:59:30</t>
  </si>
  <si>
    <t>23.05.2022 14:55:37</t>
  </si>
  <si>
    <t>URGANLI TR-12 45-83-M00553_48024863_56399805_56399805</t>
  </si>
  <si>
    <t>23.05.2022 09:14:48</t>
  </si>
  <si>
    <t>23.05.2022 15:24:22</t>
  </si>
  <si>
    <t>L-25 35-14-L00025_956643116_956643116</t>
  </si>
  <si>
    <t>23.05.2022 12:13:22</t>
  </si>
  <si>
    <t>23.05.2022 20:36:11</t>
  </si>
  <si>
    <t>TR-2/19 45-83-L00019_TR-2/18 L03_72149858</t>
  </si>
  <si>
    <t>23.05.2022 09:04:58</t>
  </si>
  <si>
    <t>23.05.2022 17:33:06</t>
  </si>
  <si>
    <t>23.05.2022 09:33:39</t>
  </si>
  <si>
    <t>23.05.2022 18:13:14</t>
  </si>
  <si>
    <t>M-3052 35-09-M03052_961494396_961494396</t>
  </si>
  <si>
    <t>23.05.2022 18:02:56</t>
  </si>
  <si>
    <t>23.05.2022 20:47:26</t>
  </si>
  <si>
    <t>K-1674 35-02-K01674_A_56378159_56378159</t>
  </si>
  <si>
    <t>23.05.2022 09:06:06</t>
  </si>
  <si>
    <t>23.05.2022 13:15:36</t>
  </si>
  <si>
    <t>23.05.2022 18:52:56</t>
  </si>
  <si>
    <t>23.05.2022 20:49:32</t>
  </si>
  <si>
    <t>M-2875 35-04-M02875_DAĞITIM TRAFO M10_84886135</t>
  </si>
  <si>
    <t>23.05.2022 06:40:38</t>
  </si>
  <si>
    <t>23.05.2022 10:48:03</t>
  </si>
  <si>
    <t>AŞAĞICUMA DM 35-16-M00103_HatBaşıAyırıcı_53139673 M01_53139673</t>
  </si>
  <si>
    <t>23.05.2022 09:31:43</t>
  </si>
  <si>
    <t>23.05.2022 17:25:01</t>
  </si>
  <si>
    <t>M-3458(YATIRIM REZERVE) 35-02-M03458_A_56363814_56363814</t>
  </si>
  <si>
    <t>23.05.2022 13:30:00</t>
  </si>
  <si>
    <t>23.05.2022 17:36:24</t>
  </si>
  <si>
    <t>KIRKAĞAÇ TR-2 45-76-M00002_42853740_56389218_56389218</t>
  </si>
  <si>
    <t>23.05.2022 18:28:03</t>
  </si>
  <si>
    <t>23.05.2022 19:22:58</t>
  </si>
  <si>
    <t>TR-83 35-30-L00083_955292921_955292921</t>
  </si>
  <si>
    <t>23.05.2022 13:58:20</t>
  </si>
  <si>
    <t>23.05.2022 18:20:34</t>
  </si>
  <si>
    <t>SELİMŞAHLAR TR-2 45-71-M00137_HatBaşıAyırıcı_53135159 M03_53135159</t>
  </si>
  <si>
    <t>23.05.2022 08:58:08</t>
  </si>
  <si>
    <t>23.05.2022 08:59:00</t>
  </si>
  <si>
    <t>23.05.2022 13:47:12</t>
  </si>
  <si>
    <t>23.05.2022 14:37:41</t>
  </si>
  <si>
    <t>KARGIN KÖK 45-71-M00095_ŞİRVAN M04_2321772</t>
  </si>
  <si>
    <t>23.05.2022 15:21:18</t>
  </si>
  <si>
    <t>23.05.2022 19:30:20</t>
  </si>
  <si>
    <t>K-3109 35-04-K03109_99789023_99789023</t>
  </si>
  <si>
    <t>23.05.2022 07:51:34</t>
  </si>
  <si>
    <t>23.05.2022 16:04:37</t>
  </si>
  <si>
    <t>KIRMAHALLE  TR-12 35-28-M00271_953394737_953394737</t>
  </si>
  <si>
    <t>MENDERES DM-2/TR-1 35-22-M00300_KÖYLER-1 M15_2095712</t>
  </si>
  <si>
    <t>23.05.2022 09:44:28</t>
  </si>
  <si>
    <t>23.05.2022 10:03:00</t>
  </si>
  <si>
    <t>TR-2/106 45-83-L00106_BALIK PAZARI L01_72116469</t>
  </si>
  <si>
    <t>23.05.2022 09:05:10</t>
  </si>
  <si>
    <t>23.05.2022 17:31:49</t>
  </si>
  <si>
    <t>MURADİYE TR 2/A 45-71-M00201_953243996_953243996</t>
  </si>
  <si>
    <t>23.05.2022 16:43:44</t>
  </si>
  <si>
    <t>23.05.2022 18:23:50</t>
  </si>
  <si>
    <t>KIZILÇUKUR TR-3 45-79-M00473_C_56386271_56386271</t>
  </si>
  <si>
    <t>23.05.2022 08:55:15</t>
  </si>
  <si>
    <t>23.05.2022 10:17:14</t>
  </si>
  <si>
    <t>23.05.2022 09:40:23</t>
  </si>
  <si>
    <t>23.05.2022 10:21:05</t>
  </si>
  <si>
    <t>23.05.2022 17:19:17</t>
  </si>
  <si>
    <t>23.05.2022 18:07:18</t>
  </si>
  <si>
    <t>AKGEDİK KÖK-2 45-71-M00163_AKGEDİK KÖK-1 M01_55994924</t>
  </si>
  <si>
    <t>23.05.2022 11:19:58</t>
  </si>
  <si>
    <t>23.05.2022 13:49:02</t>
  </si>
  <si>
    <t>K-3771 35-08-K03771_913633536_913633536</t>
  </si>
  <si>
    <t>23.05.2022 08:43:38</t>
  </si>
  <si>
    <t>23.05.2022 14:37:29</t>
  </si>
  <si>
    <t>İZSU KARAOT İÇME SUYU ÖZEL TR 35-26-M00515Ö_DIREK TIPI TRAFO HUCRESI H01_2036896</t>
  </si>
  <si>
    <t>23.05.2022 14:57:19</t>
  </si>
  <si>
    <t>23.05.2022 17:04:17</t>
  </si>
  <si>
    <t>23.05.2022 15:29:43</t>
  </si>
  <si>
    <t>23.05.2022 17:43:25</t>
  </si>
  <si>
    <t>BÖLCEK-4 TR 35-16-M00025_47439756_56399003_56399003</t>
  </si>
  <si>
    <t>23.05.2022 18:29:26</t>
  </si>
  <si>
    <t>23.05.2022 19:49:44</t>
  </si>
  <si>
    <t>DM-2/7 (UYGUR SOKAK) 45-71-M00144_45-71-M00144_66479757</t>
  </si>
  <si>
    <t>23.05.2022 18:04:18</t>
  </si>
  <si>
    <t>23.05.2022 18:28:54</t>
  </si>
  <si>
    <t>AKALAN TR-2 35-27-M00430_912541909_912541909</t>
  </si>
  <si>
    <t>23.05.2022 14:59:08</t>
  </si>
  <si>
    <t>23.05.2022 18:27:48</t>
  </si>
  <si>
    <t>CEVİZLİ BALYERİ TR-8 35-31-L00326_47797253_56351975_56351975</t>
  </si>
  <si>
    <t>23.05.2022 22:05:57</t>
  </si>
  <si>
    <t>24.05.2022 02:32:21</t>
  </si>
  <si>
    <t>23.05.2022 13:50:25</t>
  </si>
  <si>
    <t>23.05.2022 13:56:38</t>
  </si>
  <si>
    <t>KAPAKLI İM 45-72-A00003_YENİ MECİDİYE L03_2327012</t>
  </si>
  <si>
    <t>23.05.2022 02:14:26</t>
  </si>
  <si>
    <t>23.05.2022 03:48:42</t>
  </si>
  <si>
    <t>HALITLI TR-2 45-71-M01504_953244275_953244275</t>
  </si>
  <si>
    <t>23.05.2022 09:37:58</t>
  </si>
  <si>
    <t>23.05.2022 15:49:53</t>
  </si>
  <si>
    <t>M-1637 35-01-M01637_D A01B_5912772</t>
  </si>
  <si>
    <t>23.05.2022 18:55:58</t>
  </si>
  <si>
    <t>23.05.2022 20:14:40</t>
  </si>
  <si>
    <t>M-2188 KARAAĞAÇ TR-1 35-03-M02188_35-03-M02188_2351326</t>
  </si>
  <si>
    <t>23.05.2022 09:52:00</t>
  </si>
  <si>
    <t>23.05.2022 14:12:47</t>
  </si>
  <si>
    <t>KIZLARALANI KÖK 45-72-L00698_HatBaşıAyırıcı_53139748 L02_53139748</t>
  </si>
  <si>
    <t>23.05.2022 18:13:52</t>
  </si>
  <si>
    <t>23.05.2022 20:21:29</t>
  </si>
  <si>
    <t>23.05.2022 07:12:50</t>
  </si>
  <si>
    <t>23.05.2022 08:19:11</t>
  </si>
  <si>
    <t>K-358 35-04-K00358_99980195_99980195</t>
  </si>
  <si>
    <t>23.05.2022 11:05:19</t>
  </si>
  <si>
    <t>23.05.2022 14:07:24</t>
  </si>
  <si>
    <t>23.05.2022 13:36:39</t>
  </si>
  <si>
    <t>23.05.2022 13:55:30</t>
  </si>
  <si>
    <t>GÜLBAHÇE TR-14 35-19-L00246_956696757_956696757</t>
  </si>
  <si>
    <t>23.05.2022 21:13:51</t>
  </si>
  <si>
    <t>23.05.2022 23:50:06</t>
  </si>
  <si>
    <t>DM-4/15 45-71-M00200_45-71-M00200_72066995</t>
  </si>
  <si>
    <t>23.05.2022 15:38:00</t>
  </si>
  <si>
    <t>23.05.2022 17:35:38</t>
  </si>
  <si>
    <t>L-400 35-18-L00400_MENDERES L04_2324807</t>
  </si>
  <si>
    <t>23.05.2022 08:59:06</t>
  </si>
  <si>
    <t>23.05.2022 17:23:21</t>
  </si>
  <si>
    <t>_49218471_56407953_56407953</t>
  </si>
  <si>
    <t>23.05.2022 12:45:20</t>
  </si>
  <si>
    <t>23.05.2022 17:25:27</t>
  </si>
  <si>
    <t>EMİRLİ TR-7 35-15-L00636_A_56369759_56369759</t>
  </si>
  <si>
    <t>23.05.2022 11:51:35</t>
  </si>
  <si>
    <t>23.05.2022 14:47:27</t>
  </si>
  <si>
    <t>YOLÜSTÜ TR-5 (ÜÇ DUTLAR MEVKİİ) 35-15-M00219__81571054_81571054</t>
  </si>
  <si>
    <t>23.05.2022 15:07:40</t>
  </si>
  <si>
    <t>23.05.2022 18:44:50</t>
  </si>
  <si>
    <t>TR-48 35-15-M00048_DM-3 (TR-16) M04_66571938</t>
  </si>
  <si>
    <t>23.05.2022 22:47:26</t>
  </si>
  <si>
    <t>23.05.2022 23:26:00</t>
  </si>
  <si>
    <t>HACIRAHMANLI TR-1 KÖK 45-80-M00070_HatBaşıAyırıcı_53132821 M04_53132821</t>
  </si>
  <si>
    <t>23.05.2022 09:02:09</t>
  </si>
  <si>
    <t>23.05.2022 16:18:43</t>
  </si>
  <si>
    <t>ÇİLE DM 35-22-M00086_ÇAKALTEPE M04_50064098</t>
  </si>
  <si>
    <t>23.05.2022 14:39:48</t>
  </si>
  <si>
    <t>23.05.2022 15:03:00</t>
  </si>
  <si>
    <t>DM-25/18 45-71-M00366_953196213_953196213</t>
  </si>
  <si>
    <t>23.05.2022 18:47:21</t>
  </si>
  <si>
    <t>23.05.2022 21:31:09</t>
  </si>
  <si>
    <t>K-511 35-01-K00511_TRAFO-1 K01_2314810</t>
  </si>
  <si>
    <t>23.05.2022 10:31:49</t>
  </si>
  <si>
    <t>23.05.2022 11:21:02</t>
  </si>
  <si>
    <t>K-3846 35-03-K03846_915105059_915105059</t>
  </si>
  <si>
    <t>23.05.2022 18:10:54</t>
  </si>
  <si>
    <t>23.05.2022 20:25:18</t>
  </si>
  <si>
    <t>M-2189 KARAAĞAÇ TR-2 35-03-M02189_35-03-M02189_2349524</t>
  </si>
  <si>
    <t>23.05.2022 09:57:00</t>
  </si>
  <si>
    <t>23.05.2022 17:07:19</t>
  </si>
  <si>
    <t>_A_56364478_56364478</t>
  </si>
  <si>
    <t>23.05.2022 21:29:23</t>
  </si>
  <si>
    <t>23.05.2022 23:01:13</t>
  </si>
  <si>
    <t>23.05.2022 02:52:55</t>
  </si>
  <si>
    <t>23.05.2022 05:58:15</t>
  </si>
  <si>
    <t>DM-4/14D 45-71-M02100_45-71-M02100_60672769</t>
  </si>
  <si>
    <t>23.05.2022 09:34:46</t>
  </si>
  <si>
    <t>23.05.2022 12:31:20</t>
  </si>
  <si>
    <t>DM-12/TR-1 45-73-M00067_ASKERİYE M02_65917903</t>
  </si>
  <si>
    <t>23.05.2022 07:03:03</t>
  </si>
  <si>
    <t>23.05.2022 07:44:04</t>
  </si>
  <si>
    <t>K-1478 35-03-K01478_910567690_910567690</t>
  </si>
  <si>
    <t>23.05.2022 13:37:06</t>
  </si>
  <si>
    <t>23.05.2022 18:16:04</t>
  </si>
  <si>
    <t>23.05.2022 10:18:12</t>
  </si>
  <si>
    <t>23.05.2022 10:30:36</t>
  </si>
  <si>
    <t>IRLAMAZ KÖK 45-83-L00153_IRLAMAZ L03_72158527</t>
  </si>
  <si>
    <t>23.05.2022 17:55:56</t>
  </si>
  <si>
    <t>23.05.2022 20:11:29</t>
  </si>
  <si>
    <t>AHMETLİ TR-25 45-84-L00025_AHMETLİ İM GİRİŞ L01_65892164</t>
  </si>
  <si>
    <t>23.05.2022 09:02:08</t>
  </si>
  <si>
    <t>23.05.2022 15:42:44</t>
  </si>
  <si>
    <t>23.05.2022 09:21:13</t>
  </si>
  <si>
    <t>23.05.2022 16:13:30</t>
  </si>
  <si>
    <t>HAMİDİYE TR-1 45-77-L00114_945500858_945500858</t>
  </si>
  <si>
    <t>23.05.2022 22:16:41</t>
  </si>
  <si>
    <t>23.05.2022 23:17:05</t>
  </si>
  <si>
    <t>23.05.2022 17:19:50</t>
  </si>
  <si>
    <t>23.05.2022 22:05:03</t>
  </si>
  <si>
    <t>YENİKÖY TR-5 35-22-M00272_955292635_955292635</t>
  </si>
  <si>
    <t>23.05.2022 12:41:54</t>
  </si>
  <si>
    <t>23.05.2022 14:15:44</t>
  </si>
  <si>
    <t>ZİHNİ KARAKAYA SULAMA GRUBU 35-29-M00200_955211229_955211229</t>
  </si>
  <si>
    <t>23.05.2022 15:16:21</t>
  </si>
  <si>
    <t>23.05.2022 17:53:14</t>
  </si>
  <si>
    <t>K-2768 35-09-K02768_913248140_913248140</t>
  </si>
  <si>
    <t>23.05.2022 16:33:46</t>
  </si>
  <si>
    <t>23.05.2022 17:03:24</t>
  </si>
  <si>
    <t>K-3918 35-08-K03918_A a2b_5791835</t>
  </si>
  <si>
    <t>23.05.2022 18:50:26</t>
  </si>
  <si>
    <t>23.05.2022 21:17:05</t>
  </si>
  <si>
    <t>KIZILCAOVA TR-3 35-20-L00172_955195925_955195925</t>
  </si>
  <si>
    <t>23.05.2022 16:30:19</t>
  </si>
  <si>
    <t>23.05.2022 17:30:58</t>
  </si>
  <si>
    <t>L-101 ÇELEBİ 35-18-L00101_950440410_950440410</t>
  </si>
  <si>
    <t>23.05.2022 07:41:07</t>
  </si>
  <si>
    <t>23.05.2022 10:14:33</t>
  </si>
  <si>
    <t>KIZLARALANI KÖK 45-72-L00698_KIZLARALANI ÇIKIŞ L02_66587077</t>
  </si>
  <si>
    <t>23.05.2022 09:07:53</t>
  </si>
  <si>
    <t>23.05.2022 10:15:59</t>
  </si>
  <si>
    <t>K-3918 35-08-K03918_97713570_97713570</t>
  </si>
  <si>
    <t>23.05.2022 21:36:10</t>
  </si>
  <si>
    <t>24.05.2022 02:23:05</t>
  </si>
  <si>
    <t>K-3189 35-01-K03189_911581105_911581105</t>
  </si>
  <si>
    <t>23.05.2022 23:43:16</t>
  </si>
  <si>
    <t>24.05.2022 01:09:06</t>
  </si>
  <si>
    <t>DM-21/13 45-71-M00456_45-71-M00456_2356600</t>
  </si>
  <si>
    <t>23.05.2022 09:04:33</t>
  </si>
  <si>
    <t>23.05.2022 17:14:07</t>
  </si>
  <si>
    <t>HACIALİLER TR-1 45-73-M00732__72372843_72372843</t>
  </si>
  <si>
    <t>23.05.2022 14:39:26</t>
  </si>
  <si>
    <t>23.05.2022 15:37:30</t>
  </si>
  <si>
    <t>23.05.2022 06:14:43</t>
  </si>
  <si>
    <t>23.05.2022 07:36:24</t>
  </si>
  <si>
    <t>MENEMEN TR-85 35-28-L00085_MENEMEN İ.M.-ASARLIK TR-12 L01_66686438</t>
  </si>
  <si>
    <t>23.05.2022 09:46:58</t>
  </si>
  <si>
    <t>23.05.2022 10:16:01</t>
  </si>
  <si>
    <t>23.05.2022 14:57:56</t>
  </si>
  <si>
    <t>23.05.2022 16:04:34</t>
  </si>
  <si>
    <t>DAĞHACIYUSUF TR-3 45-73-M01227_945651471_945651471</t>
  </si>
  <si>
    <t>23.05.2022 17:38:34</t>
  </si>
  <si>
    <t>23.05.2022 20:31:29</t>
  </si>
  <si>
    <t>BADEMLİ TR-1 DM 35-15-L01010_BIÇAKÇI-OVACIK L09_67544256</t>
  </si>
  <si>
    <t>23.05.2022 10:24:44</t>
  </si>
  <si>
    <t>23.05.2022 18:38:22</t>
  </si>
  <si>
    <t>MENEMEN TR-85 35-28-L00085_HatBaşıAyırıcı_53133701 L01_53133701</t>
  </si>
  <si>
    <t>23.05.2022 07:45:07</t>
  </si>
  <si>
    <t>23.05.2022 10:17:13</t>
  </si>
  <si>
    <t>M-235 35-02-M00235_99894503_99894503</t>
  </si>
  <si>
    <t>23.05.2022 19:11:22</t>
  </si>
  <si>
    <t>23.05.2022 21:49:45</t>
  </si>
  <si>
    <t>OVACIK TR-2 35-16-M00406_DIREK TIPI TRAFO HUCRESI H01_2043257</t>
  </si>
  <si>
    <t>23.05.2022 15:23:25</t>
  </si>
  <si>
    <t>23.05.2022 17:31:05</t>
  </si>
  <si>
    <t>K-3771 35-08-K03771_913414661_913414661</t>
  </si>
  <si>
    <t>23.05.2022 16:37:51</t>
  </si>
  <si>
    <t>23.05.2022 22:23:50</t>
  </si>
  <si>
    <t>TR-40 35-27-M00040_A_56371302_56371302</t>
  </si>
  <si>
    <t>23.05.2022 08:25:03</t>
  </si>
  <si>
    <t>23.05.2022 14:21:01</t>
  </si>
  <si>
    <t>YOLÜSTÜ TR-2 35-15-L00920_950361394_950361394</t>
  </si>
  <si>
    <t>23.05.2022 14:59:29</t>
  </si>
  <si>
    <t>23.05.2022 23:51:00</t>
  </si>
  <si>
    <t>L-27 35-14-L00027_956636725_956636725</t>
  </si>
  <si>
    <t>23.05.2022 11:45:26</t>
  </si>
  <si>
    <t>23.05.2022 14:13:00</t>
  </si>
  <si>
    <t>23.05.2022 11:23:23</t>
  </si>
  <si>
    <t>23.05.2022 12:44:46</t>
  </si>
  <si>
    <t>KARABURUN İM 35-21-A00001_SAİPALTI L08_2063042</t>
  </si>
  <si>
    <t>23.05.2022 16:41:01</t>
  </si>
  <si>
    <t>23.05.2022 16:52:26</t>
  </si>
  <si>
    <t>L-53 İLHİSAR 35-14-L00053_35-14-L00053_2357297</t>
  </si>
  <si>
    <t>23.05.2022 09:16:54</t>
  </si>
  <si>
    <t>23.05.2022 10:06:47</t>
  </si>
  <si>
    <t>AHMETLİ TR-3 45-84-L00003_915805491_915805491</t>
  </si>
  <si>
    <t>23.05.2022 17:07:41</t>
  </si>
  <si>
    <t>23.05.2022 19:12:14</t>
  </si>
  <si>
    <t>DM-2/TR-16 35-16-M00835_95001415526_95001415526</t>
  </si>
  <si>
    <t>23.05.2022 14:48:32</t>
  </si>
  <si>
    <t>23.05.2022 17:08:22</t>
  </si>
  <si>
    <t>DÜNDARLI TR-1 35-24-M00202_955222355_955222355</t>
  </si>
  <si>
    <t>23.05.2022 12:08:50</t>
  </si>
  <si>
    <t>23.05.2022 12:46:15</t>
  </si>
  <si>
    <t>M-3458(YATIRIM REZERVE) 35-02-M03458_D_56364863_56364863</t>
  </si>
  <si>
    <t>23.05.2022 13:25:12</t>
  </si>
  <si>
    <t>23.05.2022 17:41:52</t>
  </si>
  <si>
    <t>VELİ KOYUNCU SULAMA GRUBU TR 35-27-M00514_B_56383190_56383190</t>
  </si>
  <si>
    <t>23.05.2022 05:46:18</t>
  </si>
  <si>
    <t>23.05.2022 07:22:54</t>
  </si>
  <si>
    <t>23.05.2022 09:31:44</t>
  </si>
  <si>
    <t>23.05.2022 18:10:36</t>
  </si>
  <si>
    <t>23.05.2022 09:25:57</t>
  </si>
  <si>
    <t>23.05.2022 11:17:45</t>
  </si>
  <si>
    <t>23.05.2022 18:29:08</t>
  </si>
  <si>
    <t>23.05.2022 19:54:18</t>
  </si>
  <si>
    <t>KARAGÖZLER TR-2 45-72-M00265_B_56406373_56406373</t>
  </si>
  <si>
    <t>23.05.2022 12:51:47</t>
  </si>
  <si>
    <t>23.05.2022 18:09:35</t>
  </si>
  <si>
    <t>ALİ DEDEOĞLU TARIMSAL SULAMA TR-1 45-72-L00344_DIREK TIPI TRAFO HUCRESI H01_2109024</t>
  </si>
  <si>
    <t>23.05.2022 17:43:18</t>
  </si>
  <si>
    <t>23.05.2022 19:27:49</t>
  </si>
  <si>
    <t>M-2966 35-07-M02966_35-07-M02966_76388234</t>
  </si>
  <si>
    <t>23.05.2022 09:16:00</t>
  </si>
  <si>
    <t>23.05.2022 17:35:43</t>
  </si>
  <si>
    <t>BAHADIR TR-2 45-73-M01205_45-73-M01205_81259615</t>
  </si>
  <si>
    <t>23.05.2022 23:11:46</t>
  </si>
  <si>
    <t>24.05.2022 02:13:16</t>
  </si>
  <si>
    <t>23.05.2022 01:04:19</t>
  </si>
  <si>
    <t>23.05.2022 01:08:38</t>
  </si>
  <si>
    <t>SEYREK TR-9 35-28-M00766_953393266_953393266</t>
  </si>
  <si>
    <t>23.05.2022 13:48:21</t>
  </si>
  <si>
    <t>23.05.2022 21:17:01</t>
  </si>
  <si>
    <t>VELİ KOYUNCU SULAMA GRUBU TR 35-27-M00514_95001258192_95001258192</t>
  </si>
  <si>
    <t>23.05.2022 09:36:58</t>
  </si>
  <si>
    <t>23.05.2022 11:40:54</t>
  </si>
  <si>
    <t>DM-2/14 (MURADİYE CAMİİ) 45-71-M00075_953203016_953203016</t>
  </si>
  <si>
    <t>23.05.2022 15:18:10</t>
  </si>
  <si>
    <t>23.05.2022 18:11:37</t>
  </si>
  <si>
    <t>23.05.2022 09:27:56</t>
  </si>
  <si>
    <t>23.05.2022 14:24:47</t>
  </si>
  <si>
    <t>23.05.2022 09:20:26</t>
  </si>
  <si>
    <t>23.05.2022 10:41:54</t>
  </si>
  <si>
    <t>L-430 35-18-L00430_950430719_950430719</t>
  </si>
  <si>
    <t>23.05.2022 10:17:18</t>
  </si>
  <si>
    <t>23.05.2022 15:41:27</t>
  </si>
  <si>
    <t>YILMAZ DİRİK GRB. 35-20-M00025_DIREK TIPI TRAFO HUCRESI H01_2049512</t>
  </si>
  <si>
    <t>23.05.2022 09:47:27</t>
  </si>
  <si>
    <t>23.05.2022 14:07:50</t>
  </si>
  <si>
    <t>VELİ KOYUNCU SULAMA GRUBU TR 35-27-M00514_95001366631_95001366631</t>
  </si>
  <si>
    <t>23.05.2022 14:13:52</t>
  </si>
  <si>
    <t>23.05.2022 15:23:32</t>
  </si>
  <si>
    <t>PANCAR TR-8 35-26-M00898_956633522_956633522</t>
  </si>
  <si>
    <t>23.05.2022 11:07:32</t>
  </si>
  <si>
    <t>23.05.2022 12:51:02</t>
  </si>
  <si>
    <t>23.05.2022 13:27:00</t>
  </si>
  <si>
    <t>23.05.2022 17:39:24</t>
  </si>
  <si>
    <t>KAYAKÖY DM 35-15-L00866_ALABAŞ L04_72307053</t>
  </si>
  <si>
    <t>23.05.2022 06:36:00</t>
  </si>
  <si>
    <t>23.05.2022 07:25:40</t>
  </si>
  <si>
    <t>TR-28 (M-728) 35-30-M00728_955300065_955300065</t>
  </si>
  <si>
    <t>23.05.2022 17:50:26</t>
  </si>
  <si>
    <t>23.05.2022 19:52:53</t>
  </si>
  <si>
    <t>BOZCAYAKA DM 35-15-M00399_BALABANLI M01_58047748</t>
  </si>
  <si>
    <t>23.05.2022 19:49:21</t>
  </si>
  <si>
    <t>23.05.2022 20:20:38</t>
  </si>
  <si>
    <t>OVACIK TR-1 35-16-L00262_DIREK TIPI TRAFO HUCRESI H01_2043832</t>
  </si>
  <si>
    <t>23.05.2022 09:11:52</t>
  </si>
  <si>
    <t>23.05.2022 15:03:01</t>
  </si>
  <si>
    <t>GÜMÜLDÜR M-4 35-25-M00004_966687268_966687268</t>
  </si>
  <si>
    <t>23.05.2022 22:10:10</t>
  </si>
  <si>
    <t>24.05.2022 01:13:45</t>
  </si>
  <si>
    <t>23.05.2022 03:13:28</t>
  </si>
  <si>
    <t>23.05.2022 03:19:22</t>
  </si>
  <si>
    <t>23.05.2022 09:08:00</t>
  </si>
  <si>
    <t>23.05.2022 13:17:30</t>
  </si>
  <si>
    <t>ÇATALOLUK DM 45-74-M00227_HatBaşıAyırıcı_77952913 M05_77952913</t>
  </si>
  <si>
    <t>23.05.2022 18:39:20</t>
  </si>
  <si>
    <t>23.05.2022 19:48:45</t>
  </si>
  <si>
    <t>L-121 35-18-L00121_35-18-L00121_2358731</t>
  </si>
  <si>
    <t>23.05.2022 12:34:24</t>
  </si>
  <si>
    <t>23.05.2022 15:21:42</t>
  </si>
  <si>
    <t>23.05.2022 06:55:09</t>
  </si>
  <si>
    <t>23.05.2022 07:59:53</t>
  </si>
  <si>
    <t>DM-2/9(TR-254) 35-19-L00254_956662571_956662571</t>
  </si>
  <si>
    <t>23.05.2022 14:55:28</t>
  </si>
  <si>
    <t>23.05.2022 18:58:57</t>
  </si>
  <si>
    <t>PİYADELER KÖK 45-73-M00136_ALKAN M06_66674746</t>
  </si>
  <si>
    <t>23.05.2022 09:13:18</t>
  </si>
  <si>
    <t>23.05.2022 17:01:18</t>
  </si>
  <si>
    <t>23.05.2022 20:58:21</t>
  </si>
  <si>
    <t>23.05.2022 23:42:52</t>
  </si>
  <si>
    <t>K-3771 35-08-K03771_913632339_913632339</t>
  </si>
  <si>
    <t>23.05.2022 13:48:34</t>
  </si>
  <si>
    <t>23.05.2022 14:26:26</t>
  </si>
  <si>
    <t>23.05.2022 09:43:52</t>
  </si>
  <si>
    <t>23.05.2022 10:27:02</t>
  </si>
  <si>
    <t>L-209 35-18-L00209_950451513_950451513</t>
  </si>
  <si>
    <t>23.05.2022 08:27:21</t>
  </si>
  <si>
    <t>23.05.2022 13:34:08</t>
  </si>
  <si>
    <t>MENEMEN TR-87 (DM-5/31) 35-28-M00687_DAĞITIM TRAFO MENEMEN TR-87 M03_66570113</t>
  </si>
  <si>
    <t>23.05.2022 20:39:53</t>
  </si>
  <si>
    <t>SİYEKLİ KÖK 45-71-M00185_SİYEKLİ M06_72256925</t>
  </si>
  <si>
    <t>23.05.2022 00:02:50</t>
  </si>
  <si>
    <t>23.05.2022 00:31:12</t>
  </si>
  <si>
    <t>ILICA GIS TM 35-07-A00002_ILICA-13 K19_2313380</t>
  </si>
  <si>
    <t>23.05.2022 23:23:08</t>
  </si>
  <si>
    <t>23.05.2022 23:42:26</t>
  </si>
  <si>
    <t>K-4153 35-01-K04153_910894470_910894470</t>
  </si>
  <si>
    <t>23.05.2022 10:25:39</t>
  </si>
  <si>
    <t>23.05.2022 12:34:37</t>
  </si>
  <si>
    <t>23.05.2022 09:55:30</t>
  </si>
  <si>
    <t>23.05.2022 13:11:43</t>
  </si>
  <si>
    <t>HORZUM ALAYAKA DEDEKAVAK TR-2 45-73-M00292_A_56389559_56389559</t>
  </si>
  <si>
    <t>23.05.2022 07:19:06</t>
  </si>
  <si>
    <t>23.05.2022 12:27:09</t>
  </si>
  <si>
    <t>YAĞCILAR TR-4 35-19-M00229_35-19-M00229_2349493</t>
  </si>
  <si>
    <t>23.05.2022 08:51:34</t>
  </si>
  <si>
    <t>23.05.2022 17:16:34</t>
  </si>
  <si>
    <t>DM-4/16 (BATI KIŞLA) 45-71-M00205_45-71-M00205_72058676</t>
  </si>
  <si>
    <t>23.05.2022 15:35:00</t>
  </si>
  <si>
    <t>23.05.2022 17:38:22</t>
  </si>
  <si>
    <t>KIRKAĞAÇ TR-10 45-76-M00010_955239971_955239971</t>
  </si>
  <si>
    <t>23.05.2022 11:14:59</t>
  </si>
  <si>
    <t>23.05.2022 12:31:58</t>
  </si>
  <si>
    <t>PAYAMLI M-6 35-25-M00162_956637063_956637063</t>
  </si>
  <si>
    <t>23.05.2022 18:18:03</t>
  </si>
  <si>
    <t>23.05.2022 19:02:17</t>
  </si>
  <si>
    <t>K-329 35-02-K00329_K-2929 K02_2117462</t>
  </si>
  <si>
    <t>23.05.2022 09:36:44</t>
  </si>
  <si>
    <t>23.05.2022 09:38:29</t>
  </si>
  <si>
    <t>DM-3/TR-10 SEFERİHİSAR 35-14-M00331_956634300_956634300</t>
  </si>
  <si>
    <t>23.05.2022 12:51:29</t>
  </si>
  <si>
    <t>23.05.2022 20:51:49</t>
  </si>
  <si>
    <t>M-2453 35-03-M02453_910985716_910985716</t>
  </si>
  <si>
    <t>23.05.2022 15:12:32</t>
  </si>
  <si>
    <t>23.05.2022 21:07:39</t>
  </si>
  <si>
    <t>L-20 DÖRT YOL KAVŞAĞI 35-14-L00020_95000000530_95000000530</t>
  </si>
  <si>
    <t>23.05.2022 01:10:01</t>
  </si>
  <si>
    <t>23.05.2022 02:16:48</t>
  </si>
  <si>
    <t>23.05.2022 11:37:44</t>
  </si>
  <si>
    <t>23.05.2022 12:57:37</t>
  </si>
  <si>
    <t>TOKMAKLI KÖK 45-86-M00047_TOKMAKLI M05_72227683</t>
  </si>
  <si>
    <t>23.05.2022 20:06:26</t>
  </si>
  <si>
    <t>23.05.2022 20:06:58</t>
  </si>
  <si>
    <t>TR-130 35-15-L00130_TR-3 L02_66740879</t>
  </si>
  <si>
    <t>23.05.2022 10:27:08</t>
  </si>
  <si>
    <t>23.05.2022 17:57:04</t>
  </si>
  <si>
    <t>HARMANDALI KÖK 45-71-M00061_HARMANDALI KÖYÜ M02_72230772</t>
  </si>
  <si>
    <t>23.05.2022 17:55:22</t>
  </si>
  <si>
    <t>23.05.2022 19:19:17</t>
  </si>
  <si>
    <t>GÖKÇEÖREN KÖK 45-77-M00024_HatBaşıAyırıcı_53134157 M01_53134157</t>
  </si>
  <si>
    <t>23.05.2022 11:09:57</t>
  </si>
  <si>
    <t>23.05.2022 12:57:02</t>
  </si>
  <si>
    <t>23.05.2022 12:08:26</t>
  </si>
  <si>
    <t>23.05.2022 13:10:36</t>
  </si>
  <si>
    <t>HASKÖY TR-1 45-72-L00255_956490729_956490729</t>
  </si>
  <si>
    <t>23.05.2022 15:39:02</t>
  </si>
  <si>
    <t>PAZARKÖY KÖK 45-78-L00700_SALİHLİ İM L05_2106228</t>
  </si>
  <si>
    <t>23.05.2022 14:20:46</t>
  </si>
  <si>
    <t>23.05.2022 16:59:20</t>
  </si>
  <si>
    <t>L-400 35-18-L00400__78540077_78540077</t>
  </si>
  <si>
    <t>23.05.2022 09:00:20</t>
  </si>
  <si>
    <t>23.05.2022 17:16:30</t>
  </si>
  <si>
    <t>23.05.2022 09:31:25</t>
  </si>
  <si>
    <t>23.05.2022 10:04:08</t>
  </si>
  <si>
    <t>DM-2/20 35-26-M00824_966132101_966132101</t>
  </si>
  <si>
    <t>23.05.2022 11:51:16</t>
  </si>
  <si>
    <t>23.05.2022 17:17:49</t>
  </si>
  <si>
    <t>23.05.2022 16:51:59</t>
  </si>
  <si>
    <t>23.05.2022 18:15:03</t>
  </si>
  <si>
    <t>ÖDEMİŞ TM-2 35-15-A00005_OVAKENT M03_2334249</t>
  </si>
  <si>
    <t>23.05.2022 10:08:43</t>
  </si>
  <si>
    <t>23.05.2022 19:51:00</t>
  </si>
  <si>
    <t>K-4095 35-09-K04095_947620283_947620283</t>
  </si>
  <si>
    <t>23.05.2022 16:24:11</t>
  </si>
  <si>
    <t>23.05.2022 19:26:42</t>
  </si>
  <si>
    <t>MURADİYE DM-4/12-A (DİREK TR-1) 45-71-M01872_953221790_953221790</t>
  </si>
  <si>
    <t>23.05.2022 15:06:28</t>
  </si>
  <si>
    <t>23.05.2022 22:25:25</t>
  </si>
  <si>
    <t>K-1621 35-02-K01621_C_56373488_56373488</t>
  </si>
  <si>
    <t>23.05.2022 23:03:59</t>
  </si>
  <si>
    <t>24.05.2022 01:28:12</t>
  </si>
  <si>
    <t>SÜTÇÜLER TR-3 35-27-M00407_913437091_913437091</t>
  </si>
  <si>
    <t>23.05.2022 16:33:57</t>
  </si>
  <si>
    <t>23.05.2022 17:59:14</t>
  </si>
  <si>
    <t>TR-72 45-77-L00072_945493743_945493743</t>
  </si>
  <si>
    <t>23.05.2022 00:10:30</t>
  </si>
  <si>
    <t>23.05.2022 02:11:00</t>
  </si>
  <si>
    <t>23.05.2022 09:12:28</t>
  </si>
  <si>
    <t>23.05.2022 11:16:53</t>
  </si>
  <si>
    <t>MURADİYE DM-4 45-71-M00190_953246116_953246116</t>
  </si>
  <si>
    <t>24.05.2022 17:50:58</t>
  </si>
  <si>
    <t>25.05.2022 01:48:39</t>
  </si>
  <si>
    <t>MÜTEVELLİ KÖK 45-80-M00100_MÜTEVELLİ ŞEHİR-2(MÜTEVELLİ TR-5/TR-6/TR-7) M04_72196255</t>
  </si>
  <si>
    <t>24.05.2022 17:24:37</t>
  </si>
  <si>
    <t>24.05.2022 18:30:50</t>
  </si>
  <si>
    <t>YENİFOÇA TR-7 35-23-M00007_D_56399618_56399618</t>
  </si>
  <si>
    <t>24.05.2022 12:27:26</t>
  </si>
  <si>
    <t>24.05.2022 15:12:13</t>
  </si>
  <si>
    <t>ALAŞEHİR TR-26/A 45-73-M01171__72371787_72371787</t>
  </si>
  <si>
    <t>24.05.2022 10:30:27</t>
  </si>
  <si>
    <t>24.05.2022 12:45:56</t>
  </si>
  <si>
    <t>K-706 35-04-K00706_C _49715511</t>
  </si>
  <si>
    <t>24.05.2022 09:51:18</t>
  </si>
  <si>
    <t>24.05.2022 13:43:05</t>
  </si>
  <si>
    <t>L-145 DALYAN DM 35-18-L00145_950443231_950443231</t>
  </si>
  <si>
    <t>24.05.2022 14:01:23</t>
  </si>
  <si>
    <t>24.05.2022 17:08:39</t>
  </si>
  <si>
    <t>TR-15 35-19-L00015_956667712_956667712</t>
  </si>
  <si>
    <t>24.05.2022 18:33:06</t>
  </si>
  <si>
    <t>24.05.2022 20:12:33</t>
  </si>
  <si>
    <t>K-446 35-01-K00446_911156591_911156591</t>
  </si>
  <si>
    <t>24.05.2022 22:21:56</t>
  </si>
  <si>
    <t>25.05.2022 01:10:30</t>
  </si>
  <si>
    <t>24.05.2022 16:30:48</t>
  </si>
  <si>
    <t>24.05.2022 18:20:55</t>
  </si>
  <si>
    <t>24.05.2022 10:53:06</t>
  </si>
  <si>
    <t>24.05.2022 11:13:00</t>
  </si>
  <si>
    <t>GÖLMARMARA TR-5 45-85-L00005_45-85-L00005_72104832</t>
  </si>
  <si>
    <t>24.05.2022 15:42:35</t>
  </si>
  <si>
    <t>24.05.2022 17:25:13</t>
  </si>
  <si>
    <t>24.05.2022 11:42:55</t>
  </si>
  <si>
    <t>24.05.2022 12:16:28</t>
  </si>
  <si>
    <t>GÜNKENT TR-1 35-18-M00096_35-18-M00096_72091752</t>
  </si>
  <si>
    <t>24.05.2022 10:27:30</t>
  </si>
  <si>
    <t>24.05.2022 10:46:05</t>
  </si>
  <si>
    <t>ALABAŞ TR-6 35-15-L00511_A_56398718_56398718</t>
  </si>
  <si>
    <t>24.05.2022 09:11:45</t>
  </si>
  <si>
    <t>24.05.2022 10:59:12</t>
  </si>
  <si>
    <t>KFC KÖK 35-28-M00534_ M04_2329271</t>
  </si>
  <si>
    <t>24.05.2022 06:40:22</t>
  </si>
  <si>
    <t>24.05.2022 07:31:35</t>
  </si>
  <si>
    <t>L-145 DALYAN DM 35-18-L00145_950461169_950461169</t>
  </si>
  <si>
    <t>24.05.2022 13:29:47</t>
  </si>
  <si>
    <t>24.05.2022 18:15:49</t>
  </si>
  <si>
    <t>GÖKÇEAĞIL TR-1 35-30-L00139_DIREK TIPI TRAFO HUCRESI H01_2041807</t>
  </si>
  <si>
    <t>24.05.2022 10:06:06</t>
  </si>
  <si>
    <t>24.05.2022 13:15:11</t>
  </si>
  <si>
    <t>BERGAMA İM-1 35-16-A00001_BERGAMA-1 M03_2324796</t>
  </si>
  <si>
    <t>24.05.2022 11:05:06</t>
  </si>
  <si>
    <t>24.05.2022 11:28:23</t>
  </si>
  <si>
    <t>KAVAKALAN TR-2 45-72-L00738_B_56406592_56406592</t>
  </si>
  <si>
    <t>24.05.2022 13:48:40</t>
  </si>
  <si>
    <t>24.05.2022 15:25:59</t>
  </si>
  <si>
    <t>HELVACI TR-1 35-17-M00361_35-17-M00361_2376698</t>
  </si>
  <si>
    <t>24.05.2022 09:43:00</t>
  </si>
  <si>
    <t>24.05.2022 16:12:18</t>
  </si>
  <si>
    <t>24.05.2022 15:49:06</t>
  </si>
  <si>
    <t>24.05.2022 19:29:54</t>
  </si>
  <si>
    <t>ÇAMLICA TR-12 45-86-M00206_DIREK TIPI TRAFO HUCRESI H01_2083789</t>
  </si>
  <si>
    <t>24.05.2022 23:15:54</t>
  </si>
  <si>
    <t>24.05.2022 23:56:07</t>
  </si>
  <si>
    <t>M-1295 35-02-M01295_C c1b_5838025</t>
  </si>
  <si>
    <t>24.05.2022 09:28:00</t>
  </si>
  <si>
    <t>24.05.2022 17:15:03</t>
  </si>
  <si>
    <t>HAMZABEYLİ TR-2 45-71-M01772_953189278_953189278</t>
  </si>
  <si>
    <t>24.05.2022 22:59:04</t>
  </si>
  <si>
    <t>25.05.2022 01:10:09</t>
  </si>
  <si>
    <t>L-284 İMAMOĞLU TRAFO 35-18-L00284_950459403_950459403</t>
  </si>
  <si>
    <t>24.05.2022 16:29:07</t>
  </si>
  <si>
    <t>24.05.2022 17:39:55</t>
  </si>
  <si>
    <t>KAYALIOĞLU TR-8 45-72-L00073_956493319_956493319</t>
  </si>
  <si>
    <t>24.05.2022 16:07:42</t>
  </si>
  <si>
    <t>24.05.2022 17:38:18</t>
  </si>
  <si>
    <t>PINARLI TR-16 35-20-M00101_955205152_955205152</t>
  </si>
  <si>
    <t>24.05.2022 17:12:45</t>
  </si>
  <si>
    <t>24.05.2022 18:43:17</t>
  </si>
  <si>
    <t>SELİM GES KÖK 35-23-M00319_ESKİ FOÇA İM FOTAŞ-1 M09_72363829</t>
  </si>
  <si>
    <t>24.05.2022 06:47:19</t>
  </si>
  <si>
    <t>24.05.2022 09:07:11</t>
  </si>
  <si>
    <t>K-4953 35-07-K04953_913607774_913607774</t>
  </si>
  <si>
    <t>24.05.2022 12:08:45</t>
  </si>
  <si>
    <t>24.05.2022 13:41:20</t>
  </si>
  <si>
    <t>TR-58 35-19-L00058_956665446_956665446</t>
  </si>
  <si>
    <t>24.05.2022 14:09:19</t>
  </si>
  <si>
    <t>24.05.2022 17:54:20</t>
  </si>
  <si>
    <t>TİRE TR-16 35-29-L00016_950316468_950316468</t>
  </si>
  <si>
    <t>24.05.2022 20:20:38</t>
  </si>
  <si>
    <t>24.05.2022 21:04:08</t>
  </si>
  <si>
    <t>_A_56367198_56367198</t>
  </si>
  <si>
    <t>24.05.2022 09:01:23</t>
  </si>
  <si>
    <t>24.05.2022 16:44:44</t>
  </si>
  <si>
    <t>TURGUTLU TR-1/1 DM 45-83-M00001_DERBENT TM M09_72159590</t>
  </si>
  <si>
    <t>24.05.2022 18:10:46</t>
  </si>
  <si>
    <t>24.05.2022 19:09:17</t>
  </si>
  <si>
    <t>EĞLENHOCA TR-3 35-21-L00120_953364312_953364312</t>
  </si>
  <si>
    <t>24.05.2022 12:36:54</t>
  </si>
  <si>
    <t>24.05.2022 15:52:32</t>
  </si>
  <si>
    <t>TAYTAN BEZİRGANLI TR-3 45-78-M01388_953299222_953299222</t>
  </si>
  <si>
    <t>24.05.2022 14:08:51</t>
  </si>
  <si>
    <t>24.05.2022 18:13:33</t>
  </si>
  <si>
    <t>MORDOĞAN İM 35-21-A00002_GÜLBAHÇE L04_2065973</t>
  </si>
  <si>
    <t>24.05.2022 17:41:30</t>
  </si>
  <si>
    <t>24.05.2022 17:53:43</t>
  </si>
  <si>
    <t>24.05.2022 09:39:34</t>
  </si>
  <si>
    <t>24.05.2022 10:08:38</t>
  </si>
  <si>
    <t>DM-4/7 (SELVİ SOKAK) 45-71-M00234_A a1b_45125133</t>
  </si>
  <si>
    <t>24.05.2022 19:44:37</t>
  </si>
  <si>
    <t>24.05.2022 20:12:30</t>
  </si>
  <si>
    <t>24.05.2022 14:40:47</t>
  </si>
  <si>
    <t>24.05.2022 17:31:22</t>
  </si>
  <si>
    <t>KARAOĞLANLI TR-3 45-71-M00567_45-71-M00567_2353704</t>
  </si>
  <si>
    <t>24.05.2022 08:09:43</t>
  </si>
  <si>
    <t>24.05.2022 11:25:59</t>
  </si>
  <si>
    <t>K-4778 35-04-K04778_35-04-K04778_2373070</t>
  </si>
  <si>
    <t>24.05.2022 08:33:21</t>
  </si>
  <si>
    <t>24.05.2022 10:33:31</t>
  </si>
  <si>
    <t>ZİHNİ KARAKAYA SULAMA GRUBU 35-29-M00200_35-29-M00200_2371517</t>
  </si>
  <si>
    <t>24.05.2022 07:26:39</t>
  </si>
  <si>
    <t>24.05.2022 08:59:22</t>
  </si>
  <si>
    <t>ÇAYAĞZI KÖK 35-31-L00259_KARABURÇ L06_2337272</t>
  </si>
  <si>
    <t>24.05.2022 13:56:28</t>
  </si>
  <si>
    <t>24.05.2022 14:48:59</t>
  </si>
  <si>
    <t>SALİHLİ BİOKÜTLE YAKITLI ENERJİ SANTRALİ KÖK 45-78-M01333_DEMİRKÖPRÜ TM M16_72251548</t>
  </si>
  <si>
    <t>24.05.2022 09:03:03</t>
  </si>
  <si>
    <t>24.05.2022 16:39:51</t>
  </si>
  <si>
    <t>AKÇENGER TR-1 35-16-M00086_47460215_56400037_56400037</t>
  </si>
  <si>
    <t>24.05.2022 11:29:20</t>
  </si>
  <si>
    <t>24.05.2022 15:33:26</t>
  </si>
  <si>
    <t>L-90 RAINBOW DM 35-18-L00090_HatBaşıAyırıcı_53132216 L01_53132216</t>
  </si>
  <si>
    <t>24.05.2022 18:53:51</t>
  </si>
  <si>
    <t>24.05.2022 20:22:03</t>
  </si>
  <si>
    <t>PAYAMLI M-12 35-25-M00185_956652983_956652983</t>
  </si>
  <si>
    <t>24.05.2022 15:34:22</t>
  </si>
  <si>
    <t>24.05.2022 16:44:32</t>
  </si>
  <si>
    <t>K-522 35-04-K00522_DAĞITIM TRAFOSU K04_77231988</t>
  </si>
  <si>
    <t>24.05.2022 18:41:58</t>
  </si>
  <si>
    <t>24.05.2022 19:41:00</t>
  </si>
  <si>
    <t>TR-14 45-77-L00014_A_56396170_56396170</t>
  </si>
  <si>
    <t>24.05.2022 12:47:58</t>
  </si>
  <si>
    <t>24.05.2022 16:06:03</t>
  </si>
  <si>
    <t>K-706 35-04-K00706_B_56380320_56380320</t>
  </si>
  <si>
    <t>24.05.2022 10:26:00</t>
  </si>
  <si>
    <t>24.05.2022 13:40:00</t>
  </si>
  <si>
    <t>24.05.2022 14:42:49</t>
  </si>
  <si>
    <t>24.05.2022 15:06:43</t>
  </si>
  <si>
    <t>MENEMEN DM-6/TR-7 35-28-L00172_95000002644_95000002644</t>
  </si>
  <si>
    <t>24.05.2022 19:22:14</t>
  </si>
  <si>
    <t>24.05.2022 20:06:45</t>
  </si>
  <si>
    <t>24.05.2022 12:21:09</t>
  </si>
  <si>
    <t>24.05.2022 19:41:06</t>
  </si>
  <si>
    <t>MÜTEVELLİ KÖK 45-80-M00100_MÜTEVELLİ ŞEHİR-1(MÜTEVELLİ TR-2/TR-3/TR-4) M02_72196253</t>
  </si>
  <si>
    <t>24.05.2022 09:05:06</t>
  </si>
  <si>
    <t>24.05.2022 17:24:54</t>
  </si>
  <si>
    <t>ATAKÖY OVA TR-2 35-22-M00180_35-22-M00180_2375319</t>
  </si>
  <si>
    <t>24.05.2022 09:43:03</t>
  </si>
  <si>
    <t>24.05.2022 10:30:46</t>
  </si>
  <si>
    <t>TR-55 KÖK 35-19-M00055_TR-48 L06_76784145</t>
  </si>
  <si>
    <t>24.05.2022 18:15:06</t>
  </si>
  <si>
    <t>24.05.2022 18:43:24</t>
  </si>
  <si>
    <t>TEKELİ DM 35-22-M00088_ESKİ AHMETBEYLİ M08_48495873</t>
  </si>
  <si>
    <t>24.05.2022 09:14:54</t>
  </si>
  <si>
    <t>24.05.2022 17:06:20</t>
  </si>
  <si>
    <t>DM-3/TR-35 35-26-M01260_956616498_956616498</t>
  </si>
  <si>
    <t>24.05.2022 15:30:39</t>
  </si>
  <si>
    <t>24.05.2022 19:30:47</t>
  </si>
  <si>
    <t>KUŞÇULAR TR-14 35-19-M00259_956673713_956673713</t>
  </si>
  <si>
    <t>24.05.2022 19:54:43</t>
  </si>
  <si>
    <t>24.05.2022 21:10:51</t>
  </si>
  <si>
    <t>M-2926(YATIRIM REZERVE) 35-03-M02926_C_56357714_56357714</t>
  </si>
  <si>
    <t>24.05.2022 10:14:00</t>
  </si>
  <si>
    <t>24.05.2022 17:13:00</t>
  </si>
  <si>
    <t>K-706 35-04-K00706_R_56382718_56382718</t>
  </si>
  <si>
    <t>24.05.2022 10:25:00</t>
  </si>
  <si>
    <t>24.05.2022 13:34:00</t>
  </si>
  <si>
    <t>24.05.2022 18:57:03</t>
  </si>
  <si>
    <t>24.05.2022 19:30:21</t>
  </si>
  <si>
    <t>YAKAKÖY KÖK 45-75-M00067_HatBaşıAyırıcı_53135065 M05_53135065</t>
  </si>
  <si>
    <t>24.05.2022 14:56:29</t>
  </si>
  <si>
    <t>24.05.2022 17:23:53</t>
  </si>
  <si>
    <t>YENİFOÇA TR-51 35-23-M00051_950421081_950421081</t>
  </si>
  <si>
    <t>24.05.2022 14:09:45</t>
  </si>
  <si>
    <t>24.05.2022 16:18:48</t>
  </si>
  <si>
    <t>ALAŞEHİR TR-72 45-73-M00072_B_56396247_56396247</t>
  </si>
  <si>
    <t>24.05.2022 22:22:03</t>
  </si>
  <si>
    <t>24.05.2022 23:30:46</t>
  </si>
  <si>
    <t>EVRENLİ KÖK 45-73-M00139_EVRENLİ OSMANİYE KOZLUCA M03_2309340</t>
  </si>
  <si>
    <t>24.05.2022 09:12:33</t>
  </si>
  <si>
    <t>24.05.2022 17:59:49</t>
  </si>
  <si>
    <t>AĞAÇ İŞLERİ TR-8 35-22-M00144_A_56371195_56371195</t>
  </si>
  <si>
    <t>24.05.2022 11:07:44</t>
  </si>
  <si>
    <t>24.05.2022 14:55:29</t>
  </si>
  <si>
    <t>DAĞDERE DM 45-72-M00097_KÖMÜRCÜ M06_2106080</t>
  </si>
  <si>
    <t>24.05.2022 08:52:42</t>
  </si>
  <si>
    <t>24.05.2022 08:57:36</t>
  </si>
  <si>
    <t>24.05.2022 07:52:04</t>
  </si>
  <si>
    <t>24.05.2022 07:59:19</t>
  </si>
  <si>
    <t>M-1950 35-09-M01950_E e1_5888842</t>
  </si>
  <si>
    <t>24.05.2022 13:51:52</t>
  </si>
  <si>
    <t>24.05.2022 16:14:42</t>
  </si>
  <si>
    <t>GÜMÜLDÜR M-32 35-25-M00032_B_56357867_56357867</t>
  </si>
  <si>
    <t>24.05.2022 11:46:24</t>
  </si>
  <si>
    <t>24.05.2022 14:34:38</t>
  </si>
  <si>
    <t>ZEYTİNLİOVA TR-1 KÖK 45-72-L00389_HatBaşıAyırıcı_53140020 L03_53140020</t>
  </si>
  <si>
    <t>24.05.2022 12:14:16</t>
  </si>
  <si>
    <t>24.05.2022 14:28:59</t>
  </si>
  <si>
    <t>K-2519 35-02-K02519_913055007_913055007</t>
  </si>
  <si>
    <t>24.05.2022 08:00:43</t>
  </si>
  <si>
    <t>24.05.2022 09:27:33</t>
  </si>
  <si>
    <t>DM-3/TR-28 MENDERES 35-22-M00827_955261492_955261492</t>
  </si>
  <si>
    <t>24.05.2022 22:31:01</t>
  </si>
  <si>
    <t>24.05.2022 23:32:44</t>
  </si>
  <si>
    <t>KARABURÇ TR-10 35-31-L00386_DIREK TIPI TRAFO HUCRESI H01_2103286</t>
  </si>
  <si>
    <t>24.05.2022 15:49:58</t>
  </si>
  <si>
    <t>24.05.2022 18:29:20</t>
  </si>
  <si>
    <t>24.05.2022 18:50:45</t>
  </si>
  <si>
    <t>24.05.2022 20:21:26</t>
  </si>
  <si>
    <t>24.05.2022 20:50:19</t>
  </si>
  <si>
    <t>24.05.2022 21:47:44</t>
  </si>
  <si>
    <t>M-333 35-02-M00333_B_56377492_56377492</t>
  </si>
  <si>
    <t>24.05.2022 14:21:48</t>
  </si>
  <si>
    <t>24.05.2022 16:16:21</t>
  </si>
  <si>
    <t>24.05.2022 11:17:26</t>
  </si>
  <si>
    <t>24.05.2022 12:38:09</t>
  </si>
  <si>
    <t>BEŞPINARLAR KÖYÜ TR-1 35-27-M00413_35-27-M00413_72162672</t>
  </si>
  <si>
    <t>24.05.2022 12:55:13</t>
  </si>
  <si>
    <t>24.05.2022 17:41:44</t>
  </si>
  <si>
    <t>TR-10 ( ALİ ÇOK SULAMA GRUBU ) 35-27-M00010_95000464490_95000464490</t>
  </si>
  <si>
    <t>24.05.2022 08:16:07</t>
  </si>
  <si>
    <t>24.05.2022 09:36:47</t>
  </si>
  <si>
    <t>24.05.2022 06:34:37</t>
  </si>
  <si>
    <t>24.05.2022 06:49:08</t>
  </si>
  <si>
    <t>TR-60 45-78-M00060_49415012 tr60/c16b_49409049</t>
  </si>
  <si>
    <t>24.05.2022 11:41:31</t>
  </si>
  <si>
    <t>24.05.2022 13:52:42</t>
  </si>
  <si>
    <t>TR-28 35-15-M00028_TEMTAŞ M05_66568296</t>
  </si>
  <si>
    <t>24.05.2022 00:19:15</t>
  </si>
  <si>
    <t>24.05.2022 03:50:01</t>
  </si>
  <si>
    <t>24.05.2022 07:05:54</t>
  </si>
  <si>
    <t>24.05.2022 07:51:38</t>
  </si>
  <si>
    <t>24.05.2022 05:02:08</t>
  </si>
  <si>
    <t>24.05.2022 05:24:00</t>
  </si>
  <si>
    <t>24.05.2022 09:34:51</t>
  </si>
  <si>
    <t>24.05.2022 12:28:07</t>
  </si>
  <si>
    <t>KILCANLAR DEBELEK TR-1 45-75-M00129_C_56392338_56392338</t>
  </si>
  <si>
    <t>24.05.2022 21:12:17</t>
  </si>
  <si>
    <t>24.05.2022 23:14:55</t>
  </si>
  <si>
    <t>DM-11/TR-25 35-22-M00523_95001222179_95001222179</t>
  </si>
  <si>
    <t>24.05.2022 11:02:19</t>
  </si>
  <si>
    <t>24.05.2022 12:45:02</t>
  </si>
  <si>
    <t>L-4 TEKKE 35-18-L00004_5717445 c1b_5944716</t>
  </si>
  <si>
    <t>24.05.2022 12:21:51</t>
  </si>
  <si>
    <t>24.05.2022 13:49:13</t>
  </si>
  <si>
    <t>DM-1/TR-23 35-14-M00290_C C01_5938966</t>
  </si>
  <si>
    <t>24.05.2022 18:20:52</t>
  </si>
  <si>
    <t>24.05.2022 23:19:47</t>
  </si>
  <si>
    <t>24.05.2022 08:01:19</t>
  </si>
  <si>
    <t>24.05.2022 09:36:04</t>
  </si>
  <si>
    <t>GÖLCÜK TR-3 35-15-L00318_ L02_2333471</t>
  </si>
  <si>
    <t>24.05.2022 08:57:21</t>
  </si>
  <si>
    <t>24.05.2022 16:17:35</t>
  </si>
  <si>
    <t>M-1295 35-02-M01295_E e1b_5837945</t>
  </si>
  <si>
    <t>24.05.2022 09:29:00</t>
  </si>
  <si>
    <t>24.05.2022 14:38:23</t>
  </si>
  <si>
    <t>ÇİLEME TR-4 35-22-M00163_950075164_950075164</t>
  </si>
  <si>
    <t>24.05.2022 16:49:29</t>
  </si>
  <si>
    <t>24.05.2022 19:30:03</t>
  </si>
  <si>
    <t>ESKİOBA KÖK 35-29-L00037_MAHMUTLAR L02_2093166</t>
  </si>
  <si>
    <t>24.05.2022 10:07:56</t>
  </si>
  <si>
    <t>24.05.2022 10:09:00</t>
  </si>
  <si>
    <t>DEMİRCİLİ TR-1 35-15-L00390_950352149_950352149</t>
  </si>
  <si>
    <t>24.05.2022 06:55:44</t>
  </si>
  <si>
    <t>24.05.2022 08:20:14</t>
  </si>
  <si>
    <t>M-2954 35-01-M02954_911552241_911552241</t>
  </si>
  <si>
    <t>24.05.2022 19:09:29</t>
  </si>
  <si>
    <t>24.05.2022 20:38:58</t>
  </si>
  <si>
    <t>ARMUTLU TR-4 35-27-L00004_C_56360855_56360855</t>
  </si>
  <si>
    <t>24.05.2022 21:00:47</t>
  </si>
  <si>
    <t>24.05.2022 22:24:44</t>
  </si>
  <si>
    <t>TR-39 35-30-L00039_949966059_949966059</t>
  </si>
  <si>
    <t>24.05.2022 16:30:17</t>
  </si>
  <si>
    <t>24.05.2022 18:45:03</t>
  </si>
  <si>
    <t>SOMA TR-15/4 45-82-M00095_945529728_945529728</t>
  </si>
  <si>
    <t>24.05.2022 17:17:05</t>
  </si>
  <si>
    <t>24.05.2022 18:46:51</t>
  </si>
  <si>
    <t>M-4 35-02-M00004_B C1B_5813126</t>
  </si>
  <si>
    <t>24.05.2022 14:27:33</t>
  </si>
  <si>
    <t>24.05.2022 16:18:42</t>
  </si>
  <si>
    <t>K-3902 35-03-K03902_910394619_910394619</t>
  </si>
  <si>
    <t>24.05.2022 23:17:34</t>
  </si>
  <si>
    <t>24.05.2022 23:53:06</t>
  </si>
  <si>
    <t>SIĞACIK DM (L-35) 35-14-M00425_956658334_956658334</t>
  </si>
  <si>
    <t>24.05.2022 17:32:58</t>
  </si>
  <si>
    <t>24.05.2022 22:40:24</t>
  </si>
  <si>
    <t>AKÇAPINAR KÖK 45-83-L00131_ÇIKRIKÇI L02_72176521</t>
  </si>
  <si>
    <t>24.05.2022 09:51:48</t>
  </si>
  <si>
    <t>24.05.2022 10:30:42</t>
  </si>
  <si>
    <t>L-300 DM 35-18-L00300_950449149_950449149</t>
  </si>
  <si>
    <t>24.05.2022 11:28:16</t>
  </si>
  <si>
    <t>24.05.2022 17:17:42</t>
  </si>
  <si>
    <t>M-2117 35-03-M02117_911008186_911008186</t>
  </si>
  <si>
    <t>24.05.2022 15:59:47</t>
  </si>
  <si>
    <t>24.05.2022 17:16:10</t>
  </si>
  <si>
    <t>L-143 35-18-L00143_950461196_950461196</t>
  </si>
  <si>
    <t>24.05.2022 12:38:20</t>
  </si>
  <si>
    <t>24.05.2022 17:41:07</t>
  </si>
  <si>
    <t>M-1295 35-02-M01295_B b1b_5837969</t>
  </si>
  <si>
    <t>24.05.2022 13:41:00</t>
  </si>
  <si>
    <t>24.05.2022 17:15:47</t>
  </si>
  <si>
    <t>K-3056 35-03-K03056_G_56367324_56367324</t>
  </si>
  <si>
    <t>24.05.2022 17:58:55</t>
  </si>
  <si>
    <t>24.05.2022 19:18:05</t>
  </si>
  <si>
    <t>TR-1/58 45-83-M00058_48061001_56384446_56384446</t>
  </si>
  <si>
    <t>24.05.2022 09:14:55</t>
  </si>
  <si>
    <t>24.05.2022 14:32:24</t>
  </si>
  <si>
    <t>M-891 35-02-M00891_M-1701 M04_2302814</t>
  </si>
  <si>
    <t>24.05.2022 19:58:57</t>
  </si>
  <si>
    <t>24.05.2022 20:35:22</t>
  </si>
  <si>
    <t>KEMALPAŞA DM-3/TR-21 35-27-M00932_95001368460_95001368460</t>
  </si>
  <si>
    <t>24.05.2022 11:06:43</t>
  </si>
  <si>
    <t>24.05.2022 13:27:27</t>
  </si>
  <si>
    <t>L-225 35-18-L00225_950467590_950467590</t>
  </si>
  <si>
    <t>24.05.2022 22:00:26</t>
  </si>
  <si>
    <t>24.05.2022 23:44:50</t>
  </si>
  <si>
    <t>L-208 35-18-L00208_5834105_56374899_56374899</t>
  </si>
  <si>
    <t>24.05.2022 18:16:01</t>
  </si>
  <si>
    <t>24.05.2022 20:18:13</t>
  </si>
  <si>
    <t>K-123 35-01-K00123_B_56374946_56374946</t>
  </si>
  <si>
    <t>24.05.2022 07:32:06</t>
  </si>
  <si>
    <t>24.05.2022 11:08:01</t>
  </si>
  <si>
    <t>FOÇA TR-39 35-23-L00039_950422842_950422842</t>
  </si>
  <si>
    <t>24.05.2022 11:46:14</t>
  </si>
  <si>
    <t>24.05.2022 12:48:13</t>
  </si>
  <si>
    <t>K-4349 35-04-K04349_K-448 K03_64741277</t>
  </si>
  <si>
    <t>24.05.2022 09:05:24</t>
  </si>
  <si>
    <t>24.05.2022 18:40:00</t>
  </si>
  <si>
    <t>KARAKILIÇLI TR-1 45-71-M01555_43188514_56387497_56387497</t>
  </si>
  <si>
    <t>24.05.2022 14:06:59</t>
  </si>
  <si>
    <t>24.05.2022 20:28:23</t>
  </si>
  <si>
    <t>KULAKSIZLAR KÖK 45-72-L00839_AKSELENDİ İM GİRİŞ L01_66574835</t>
  </si>
  <si>
    <t>24.05.2022 18:44:06</t>
  </si>
  <si>
    <t>24.05.2022 19:53:10</t>
  </si>
  <si>
    <t>DM-1/21 45-71-M00014_953192628_953192628</t>
  </si>
  <si>
    <t>24.05.2022 15:21:50</t>
  </si>
  <si>
    <t>24.05.2022 20:58:40</t>
  </si>
  <si>
    <t>TR-36 35-15-M00036_48891377_56380543_56380543</t>
  </si>
  <si>
    <t>24.05.2022 20:25:02</t>
  </si>
  <si>
    <t>24.05.2022 21:27:57</t>
  </si>
  <si>
    <t>L-308 35-18-L00308_950447474_950447474</t>
  </si>
  <si>
    <t>24.05.2022 10:05:33</t>
  </si>
  <si>
    <t>24.05.2022 11:57:57</t>
  </si>
  <si>
    <t>SARUHANLI TM 45-80-A00001_ŞEHİR-2 M05_2312620</t>
  </si>
  <si>
    <t>24.05.2022 19:48:25</t>
  </si>
  <si>
    <t>24.05.2022 20:27:00</t>
  </si>
  <si>
    <t>K-414 35-01-K00414_911250162_911250162</t>
  </si>
  <si>
    <t>24.05.2022 18:46:31</t>
  </si>
  <si>
    <t>24.05.2022 20:14:16</t>
  </si>
  <si>
    <t>ALÇUK TM 35-17-A00001_HABAŞ-1 M31_2307956</t>
  </si>
  <si>
    <t>24.05.2022 14:13:03</t>
  </si>
  <si>
    <t>24.05.2022 14:28:49</t>
  </si>
  <si>
    <t>M-2926(YATIRIM REZERVE) 35-03-M02926_D_56357717_56357717</t>
  </si>
  <si>
    <t>24.05.2022 10:17:00</t>
  </si>
  <si>
    <t>24.05.2022 17:15:00</t>
  </si>
  <si>
    <t>K-706 35-04-K00706_E_56380321_56380321</t>
  </si>
  <si>
    <t>24.05.2022 10:24:00</t>
  </si>
  <si>
    <t>24.05.2022 14:00:03</t>
  </si>
  <si>
    <t>24.05.2022 17:59:38</t>
  </si>
  <si>
    <t>24.05.2022 19:00:26</t>
  </si>
  <si>
    <t>HÜSEYİN ALTINTAŞ-SELİM TÜRKER ÖZEL TR 35-13-L00263Ö_DIREK TIPI TRAFO HUCRESI H01_2039051</t>
  </si>
  <si>
    <t>24.05.2022 11:37:40</t>
  </si>
  <si>
    <t>24.05.2022 14:32:36</t>
  </si>
  <si>
    <t>ESKİ FOÇA İM 35-23-A00001_FOTAŞ-1 M07_2050303</t>
  </si>
  <si>
    <t>24.05.2022 05:57:44</t>
  </si>
  <si>
    <t>24.05.2022 06:35:07</t>
  </si>
  <si>
    <t>24.05.2022 22:20:51</t>
  </si>
  <si>
    <t>25.05.2022 00:40:38</t>
  </si>
  <si>
    <t>UZUNKUYU TR-1 35-19-M00203_DIREK TIPI TRAFO HUCRESI H01_2057013</t>
  </si>
  <si>
    <t>24.05.2022 16:14:30</t>
  </si>
  <si>
    <t>24.05.2022 17:16:43</t>
  </si>
  <si>
    <t>DM02/TR01 45-73-M00037_DM-2/03 M09_2319242</t>
  </si>
  <si>
    <t>24.05.2022 09:02:47</t>
  </si>
  <si>
    <t>24.05.2022 09:25:11</t>
  </si>
  <si>
    <t>K-4833 35-01-K04833_911101591_911101591</t>
  </si>
  <si>
    <t>24.05.2022 19:35:06</t>
  </si>
  <si>
    <t>K-2495 35-02-K02495_C_56372598_56372598</t>
  </si>
  <si>
    <t>24.05.2022 10:32:00</t>
  </si>
  <si>
    <t>24.05.2022 15:10:00</t>
  </si>
  <si>
    <t>YAHYA YAZAR TR-2 35-27-M01186_ H_82864055</t>
  </si>
  <si>
    <t>24.05.2022 07:21:02</t>
  </si>
  <si>
    <t>24.05.2022 09:07:31</t>
  </si>
  <si>
    <t>24.05.2022 07:37:57</t>
  </si>
  <si>
    <t>24.05.2022 09:46:18</t>
  </si>
  <si>
    <t>SOMA TR-44/1 45-82-M00076_DIREK TIPI TRAFO HUCRESI H01_2092769</t>
  </si>
  <si>
    <t>24.05.2022 15:22:55</t>
  </si>
  <si>
    <t>24.05.2022 19:51:32</t>
  </si>
  <si>
    <t>24.05.2022 20:35:05</t>
  </si>
  <si>
    <t>24.05.2022 21:34:55</t>
  </si>
  <si>
    <t>TR-45 35-30-L00045_955300806_955300806</t>
  </si>
  <si>
    <t>24.05.2022 11:33:56</t>
  </si>
  <si>
    <t>24.05.2022 13:27:20</t>
  </si>
  <si>
    <t>TR-1/50 45-83-M00050_48103998_56384775_56384775</t>
  </si>
  <si>
    <t>24.05.2022 16:29:00</t>
  </si>
  <si>
    <t>24.05.2022 18:41:59</t>
  </si>
  <si>
    <t>ALİAĞA GIS TM 35-17-A00014_HatBaşıAyırıcı_65632267 M020_65632267</t>
  </si>
  <si>
    <t>24.05.2022 14:48:56</t>
  </si>
  <si>
    <t>24.05.2022 15:21:13</t>
  </si>
  <si>
    <t>KARŞIYAKA GIS TM 35-04-A00002_Karşıyaka-20 K34_2311898</t>
  </si>
  <si>
    <t>24.05.2022 09:32:06</t>
  </si>
  <si>
    <t>24.05.2022 17:55:28</t>
  </si>
  <si>
    <t>AŞAĞIÇOBANİSA KÖK 45-71-M00096_AŞAĞIÇOBANİSA TR-3 M06_2076282</t>
  </si>
  <si>
    <t>24.05.2022 13:02:50</t>
  </si>
  <si>
    <t>24.05.2022 15:55:33</t>
  </si>
  <si>
    <t>24.05.2022 09:55:36</t>
  </si>
  <si>
    <t>24.05.2022 10:35:32</t>
  </si>
  <si>
    <t>K-911 35-01-K00911_911304697_911304697</t>
  </si>
  <si>
    <t>24.05.2022 16:13:15</t>
  </si>
  <si>
    <t>24.05.2022 16:57:56</t>
  </si>
  <si>
    <t>ÇORTAK TR-1 45-81-M00063_45-81-M00063_2367959</t>
  </si>
  <si>
    <t>24.05.2022 06:07:09</t>
  </si>
  <si>
    <t>24.05.2022 09:13:09</t>
  </si>
  <si>
    <t>L-263 TANSAŞ YANI 35-18-L00263_950450726_950450726</t>
  </si>
  <si>
    <t>24.05.2022 09:30:00</t>
  </si>
  <si>
    <t>24.05.2022 16:53:24</t>
  </si>
  <si>
    <t>TR-290 35-19-M00465_956670071_956670071</t>
  </si>
  <si>
    <t>24.05.2022 18:20:13</t>
  </si>
  <si>
    <t>24.05.2022 19:47:46</t>
  </si>
  <si>
    <t>24.05.2022 10:03:32</t>
  </si>
  <si>
    <t>24.05.2022 10:14:51</t>
  </si>
  <si>
    <t>K-848 35-04-K00848_K-3857 K02_2119040</t>
  </si>
  <si>
    <t>24.05.2022 09:17:28</t>
  </si>
  <si>
    <t>24.05.2022 09:44:20</t>
  </si>
  <si>
    <t>24.05.2022 11:22:25</t>
  </si>
  <si>
    <t>24.05.2022 15:26:27</t>
  </si>
  <si>
    <t>YAKAKÖY KÖK 45-75-M00067_KAYACIK KÖK M01_2092153</t>
  </si>
  <si>
    <t>24.05.2022 12:30:28</t>
  </si>
  <si>
    <t>24.05.2022 12:30:56</t>
  </si>
  <si>
    <t>TR-2/48 45-72-L00048_956505018_956505018</t>
  </si>
  <si>
    <t>24.05.2022 08:52:09</t>
  </si>
  <si>
    <t>24.05.2022 11:26:09</t>
  </si>
  <si>
    <t>ÇANDARLI TR-11(CANKENT1) 35-30-M00011_C_56367287_56367287</t>
  </si>
  <si>
    <t>24.05.2022 13:52:35</t>
  </si>
  <si>
    <t>24.05.2022 17:24:00</t>
  </si>
  <si>
    <t>YENİKENT SULAMA TR-10 35-16-M00219_35-16-M00219_2347510</t>
  </si>
  <si>
    <t>24.05.2022 12:10:30</t>
  </si>
  <si>
    <t>24.05.2022 13:40:25</t>
  </si>
  <si>
    <t>ZAĞNOS TR-2 35-16-M00144_DIREK TIPI TRAFO HUCRESI H01_2039678</t>
  </si>
  <si>
    <t>24.05.2022 14:25:38</t>
  </si>
  <si>
    <t>24.05.2022 16:59:14</t>
  </si>
  <si>
    <t>AYVACIK KIRAN TR-2 45-83-L00493_955160001_955160001</t>
  </si>
  <si>
    <t>24.05.2022 15:32:46</t>
  </si>
  <si>
    <t>24.05.2022 17:36:47</t>
  </si>
  <si>
    <t>KALEKÖY TR-4 35-31-L00236_47918401_56386865_56386865</t>
  </si>
  <si>
    <t>24.05.2022 20:55:36</t>
  </si>
  <si>
    <t>24.05.2022 21:21:11</t>
  </si>
  <si>
    <t>NAİME KÖY-1 35-26-L00340_DIREK TIPI TRAFO HUCRESI H01_2039791</t>
  </si>
  <si>
    <t>24.05.2022 14:35:33</t>
  </si>
  <si>
    <t>24.05.2022 15:09:34</t>
  </si>
  <si>
    <t>24.05.2022 17:29:49</t>
  </si>
  <si>
    <t>24.05.2022 18:56:48</t>
  </si>
  <si>
    <t>24.05.2022 00:22:53</t>
  </si>
  <si>
    <t>24.05.2022 01:32:58</t>
  </si>
  <si>
    <t>24.05.2022 13:34:08</t>
  </si>
  <si>
    <t>24.05.2022 14:05:10</t>
  </si>
  <si>
    <t>FETHİ ÜZÜM TARIMSAL SULAMA GRUBU 35-31-L00047_956586441_956586441</t>
  </si>
  <si>
    <t>24.05.2022 17:44:28</t>
  </si>
  <si>
    <t>24.05.2022 20:37:27</t>
  </si>
  <si>
    <t>24.05.2022 09:34:50</t>
  </si>
  <si>
    <t>24.05.2022 10:31:56</t>
  </si>
  <si>
    <t>M-1295 35-02-M01295_A_56375446_56375446</t>
  </si>
  <si>
    <t>24.05.2022 13:53:00</t>
  </si>
  <si>
    <t>24.05.2022 14:27:00</t>
  </si>
  <si>
    <t>ULUCAK DM-2/3 35-27-M00336_ULUCAK DM-2/10 M01_72171008</t>
  </si>
  <si>
    <t>24.05.2022 17:23:33</t>
  </si>
  <si>
    <t>24.05.2022 18:44:14</t>
  </si>
  <si>
    <t>24.05.2022 15:07:57</t>
  </si>
  <si>
    <t>24.05.2022 16:03:09</t>
  </si>
  <si>
    <t>L-308 35-18-L00308_950447555_950447555</t>
  </si>
  <si>
    <t>24.05.2022 19:56:14</t>
  </si>
  <si>
    <t>24.05.2022 22:51:59</t>
  </si>
  <si>
    <t>SARUHANLI TR-12 45-80-M00012_956562569_956562569</t>
  </si>
  <si>
    <t>24.05.2022 14:54:57</t>
  </si>
  <si>
    <t>24.05.2022 15:46:33</t>
  </si>
  <si>
    <t>L-269 35-18-L00269_35-18-L00269_72124718</t>
  </si>
  <si>
    <t>24.05.2022 14:27:36</t>
  </si>
  <si>
    <t>24.05.2022 16:17:06</t>
  </si>
  <si>
    <t>ASARLIK TR-8 35-28-M00182_953377212_953377212</t>
  </si>
  <si>
    <t>24.05.2022 17:37:11</t>
  </si>
  <si>
    <t>24.05.2022 20:56:26</t>
  </si>
  <si>
    <t>SARISU TR-3 35-31-L00081_47816596_56352437_56352437</t>
  </si>
  <si>
    <t>24.05.2022 10:23:02</t>
  </si>
  <si>
    <t>24.05.2022 14:04:23</t>
  </si>
  <si>
    <t>L-25 35-14-L00025_7094893_56355370_56355370</t>
  </si>
  <si>
    <t>24.05.2022 13:18:37</t>
  </si>
  <si>
    <t>24.05.2022 14:46:00</t>
  </si>
  <si>
    <t>L-307 35-18-L00307_L-308 L02_72104742</t>
  </si>
  <si>
    <t>24.05.2022 21:56:56</t>
  </si>
  <si>
    <t>24.05.2022 22:57:36</t>
  </si>
  <si>
    <t>ARMUTLU TOPRAK SLM TR 35-27-M00561_A_56357460_56357460</t>
  </si>
  <si>
    <t>24.05.2022 20:24:22</t>
  </si>
  <si>
    <t>24.05.2022 20:59:45</t>
  </si>
  <si>
    <t>ZAĞNOS SULAMA TR-1 35-16-M00649_35-16-M00649_2366922</t>
  </si>
  <si>
    <t>24.05.2022 09:02:38</t>
  </si>
  <si>
    <t>24.05.2022 14:16:26</t>
  </si>
  <si>
    <t>CEVİZLİ BALYERİ TR-8 35-31-L00326_47797223_56351958_56351958</t>
  </si>
  <si>
    <t>24.05.2022 09:49:12</t>
  </si>
  <si>
    <t>24.05.2022 10:37:17</t>
  </si>
  <si>
    <t>DM-1/44 35-29-M00044_950342864_950342864</t>
  </si>
  <si>
    <t>24.05.2022 08:11:18</t>
  </si>
  <si>
    <t>24.05.2022 09:36:05</t>
  </si>
  <si>
    <t>KARABURUN TR-1/15 35-21-L00019_95001243396_95001243396</t>
  </si>
  <si>
    <t>24.05.2022 15:31:23</t>
  </si>
  <si>
    <t>24.05.2022 18:36:44</t>
  </si>
  <si>
    <t>TR-121 ZEYTİNALANI 35-19-L00121_956692499_956692499</t>
  </si>
  <si>
    <t>24.05.2022 16:42:13</t>
  </si>
  <si>
    <t>24.05.2022 19:39:55</t>
  </si>
  <si>
    <t>M-4 35-02-M00004_910135207_910135207</t>
  </si>
  <si>
    <t>24.05.2022 17:33:22</t>
  </si>
  <si>
    <t>24.05.2022 19:27:20</t>
  </si>
  <si>
    <t>BERGAMA TM 35-16-A00004_TR-A M12_2314067</t>
  </si>
  <si>
    <t>TEİAŞ Trafo Arızası</t>
  </si>
  <si>
    <t>24.05.2022 08:43:26</t>
  </si>
  <si>
    <t>24.05.2022 08:55:00</t>
  </si>
  <si>
    <t>YAKAPINAR TR-2 35-20-L00152_949989431_949989431</t>
  </si>
  <si>
    <t>24.05.2022 15:52:28</t>
  </si>
  <si>
    <t>24.05.2022 17:23:51</t>
  </si>
  <si>
    <t>HAMİDİYE PALANKAYA TR-1 45-77-L00113_945510705_945510705</t>
  </si>
  <si>
    <t>24.05.2022 18:01:48</t>
  </si>
  <si>
    <t>24.05.2022 19:26:53</t>
  </si>
  <si>
    <t>URGANLI TR-1 KÖK 45-83-M00129_TR-2 M05_2098466</t>
  </si>
  <si>
    <t>29.05.2022 09:35:07</t>
  </si>
  <si>
    <t>29.05.2022 13:09:17</t>
  </si>
  <si>
    <t>29.05.2022 07:33:05</t>
  </si>
  <si>
    <t>29.05.2022 07:38:02</t>
  </si>
  <si>
    <t>K-846 35-04-K00846_99394074_99394074</t>
  </si>
  <si>
    <t>29.05.2022 00:02:58</t>
  </si>
  <si>
    <t>29.05.2022 01:17:26</t>
  </si>
  <si>
    <t>YAZIBAŞI DM-5 35-26-M00550_CKS M20_66075807</t>
  </si>
  <si>
    <t>29.05.2022 09:55:47</t>
  </si>
  <si>
    <t>29.05.2022 11:48:22</t>
  </si>
  <si>
    <t>BOYABAĞ TR-1 35-21-L00113_35-21-L00113_2373867</t>
  </si>
  <si>
    <t>29.05.2022 16:30:39</t>
  </si>
  <si>
    <t>29.05.2022 17:24:46</t>
  </si>
  <si>
    <t>29.05.2022 16:36:47</t>
  </si>
  <si>
    <t>29.05.2022 23:15:22</t>
  </si>
  <si>
    <t>KÖPRÜBAŞI TR-25 (SANAYİ) 45-86-M00025_KÖPRÜBAŞI TR-1 M02_72219315</t>
  </si>
  <si>
    <t>29.05.2022 13:06:40</t>
  </si>
  <si>
    <t>29.05.2022 13:14:40</t>
  </si>
  <si>
    <t>DEREKÖY YENİ MAH. TR 45-77-L00292_B_56388754_56388754</t>
  </si>
  <si>
    <t>29.05.2022 17:52:26</t>
  </si>
  <si>
    <t>29.05.2022 19:24:50</t>
  </si>
  <si>
    <t>ÇANŞA KÖK 45-81-M00047_ M02_2097360</t>
  </si>
  <si>
    <t>29.05.2022 22:52:23</t>
  </si>
  <si>
    <t>30.05.2022 00:04:14</t>
  </si>
  <si>
    <t>29.05.2022 17:01:33</t>
  </si>
  <si>
    <t>29.05.2022 17:28:25</t>
  </si>
  <si>
    <t>K-376 35-01-K00376_35-01-K00376_2348526</t>
  </si>
  <si>
    <t>29.05.2022 19:39:43</t>
  </si>
  <si>
    <t>29.05.2022 19:58:27</t>
  </si>
  <si>
    <t>UZUNALAN TR-1 45-72-M00212_B_56407682_56407682</t>
  </si>
  <si>
    <t>29.05.2022 15:48:43</t>
  </si>
  <si>
    <t>29.05.2022 19:29:30</t>
  </si>
  <si>
    <t>KIRKAĞAÇ TR-6 45-76-M00006_TR-7 M03_58212164</t>
  </si>
  <si>
    <t>29.05.2022 13:59:35</t>
  </si>
  <si>
    <t>29.05.2022 14:37:54</t>
  </si>
  <si>
    <t>29.05.2022 17:15:54</t>
  </si>
  <si>
    <t>29.05.2022 18:34:19</t>
  </si>
  <si>
    <t>DM-1/10 (TR-18) 35-19-M00018_956672927_956672927</t>
  </si>
  <si>
    <t>29.05.2022 12:11:10</t>
  </si>
  <si>
    <t>29.05.2022 15:47:08</t>
  </si>
  <si>
    <t>BALIKLIOVA TR-2 35-19-L00272_35-19-L00272_81734356</t>
  </si>
  <si>
    <t>29.05.2022 13:29:34</t>
  </si>
  <si>
    <t>29.05.2022 15:50:23</t>
  </si>
  <si>
    <t>29.05.2022 09:02:00</t>
  </si>
  <si>
    <t>29.05.2022 11:33:44</t>
  </si>
  <si>
    <t>KÜÇÜKKEMERDERE TR-1 35-29-L00690_35-29-L00690_2361771</t>
  </si>
  <si>
    <t>29.05.2022 06:15:00</t>
  </si>
  <si>
    <t>29.05.2022 09:54:39</t>
  </si>
  <si>
    <t>L-228 ILICA GARAJ 35-18-L00228_95000032914_95000032914</t>
  </si>
  <si>
    <t>29.05.2022 12:45:18</t>
  </si>
  <si>
    <t>29.05.2022 15:24:05</t>
  </si>
  <si>
    <t>TR-19 35-15-M00019_B b1b_48898450</t>
  </si>
  <si>
    <t>29.05.2022 16:49:44</t>
  </si>
  <si>
    <t>29.05.2022 19:59:04</t>
  </si>
  <si>
    <t>L-406 35-18-L00406_950439854_950439854</t>
  </si>
  <si>
    <t>29.05.2022 00:17:15</t>
  </si>
  <si>
    <t>29.05.2022 02:00:11</t>
  </si>
  <si>
    <t>KARABURÇ KÖK 35-31-L00253_SARIKAYA L02_2337263</t>
  </si>
  <si>
    <t>29.05.2022 06:25:00</t>
  </si>
  <si>
    <t>29.05.2022 07:39:25</t>
  </si>
  <si>
    <t>TR-9 45-78-L00009_TR-13 L03_65877407</t>
  </si>
  <si>
    <t>29.05.2022 09:11:10</t>
  </si>
  <si>
    <t>29.05.2022 17:32:20</t>
  </si>
  <si>
    <t>DELEMENLER KÖK 45-73-M00490_GÜZLE BELENYAKA M05_2081977</t>
  </si>
  <si>
    <t>29.05.2022 15:10:50</t>
  </si>
  <si>
    <t>29.05.2022 15:12:00</t>
  </si>
  <si>
    <t>EVRENLİ İNCELER MAH TR-1 45-73-M00496_A_56401996_56401996</t>
  </si>
  <si>
    <t>29.05.2022 15:27:11</t>
  </si>
  <si>
    <t>29.05.2022 18:08:38</t>
  </si>
  <si>
    <t>29.05.2022 09:46:32</t>
  </si>
  <si>
    <t>29.05.2022 15:14:32</t>
  </si>
  <si>
    <t>29.05.2022 21:23:32</t>
  </si>
  <si>
    <t>29.05.2022 23:37:54</t>
  </si>
  <si>
    <t>VELİLER KÖK 35-31-L00116_CERİTLER TR-1 L03_2337024</t>
  </si>
  <si>
    <t>29.05.2022 10:16:53</t>
  </si>
  <si>
    <t>29.05.2022 12:13:50</t>
  </si>
  <si>
    <t>KENGER TR-1 45-77-L00143_B_56385052_56385052</t>
  </si>
  <si>
    <t>29.05.2022 11:38:51</t>
  </si>
  <si>
    <t>29.05.2022 13:42:13</t>
  </si>
  <si>
    <t>YENİ BAĞARASI TR-3 35-23-M00209_950426578_950426578</t>
  </si>
  <si>
    <t>29.05.2022 20:38:44</t>
  </si>
  <si>
    <t>29.05.2022 21:31:32</t>
  </si>
  <si>
    <t>MORDOĞAN TR-41 35-21-L00164_A_56379220_56379220</t>
  </si>
  <si>
    <t>29.05.2022 22:09:44</t>
  </si>
  <si>
    <t>30.05.2022 00:42:33</t>
  </si>
  <si>
    <t>TR-366 35-19-M00537_ H_85855527</t>
  </si>
  <si>
    <t>29.05.2022 04:06:26</t>
  </si>
  <si>
    <t>29.05.2022 07:56:15</t>
  </si>
  <si>
    <t>KEMALPAŞA TM 35-27-A00002_YENMİŞ M08_2048960</t>
  </si>
  <si>
    <t>29.05.2022 09:32:20</t>
  </si>
  <si>
    <t>29.05.2022 11:53:58</t>
  </si>
  <si>
    <t>TR-138 35-15-M00138_950357011_950357011</t>
  </si>
  <si>
    <t>29.05.2022 19:43:56</t>
  </si>
  <si>
    <t>29.05.2022 21:48:09</t>
  </si>
  <si>
    <t>M-3089 35-03-M03089_D_56363599_56363599</t>
  </si>
  <si>
    <t>29.05.2022 08:19:52</t>
  </si>
  <si>
    <t>29.05.2022 09:34:05</t>
  </si>
  <si>
    <t>29.05.2022 17:25:06</t>
  </si>
  <si>
    <t>29.05.2022 18:09:32</t>
  </si>
  <si>
    <t>M-1186 35-04-M01186_B_56379766_56379766</t>
  </si>
  <si>
    <t>29.05.2022 14:21:11</t>
  </si>
  <si>
    <t>29.05.2022 15:26:08</t>
  </si>
  <si>
    <t>YOLÜSTÜ İM 35-15-A00002_KAVAKKUYU M04_2314563</t>
  </si>
  <si>
    <t>29.05.2022 09:03:43</t>
  </si>
  <si>
    <t>29.05.2022 13:20:48</t>
  </si>
  <si>
    <t>29.05.2022 19:15:26</t>
  </si>
  <si>
    <t>29.05.2022 19:21:08</t>
  </si>
  <si>
    <t>K-1346 35-03-K01346_35-03-K01346_41962547</t>
  </si>
  <si>
    <t>29.05.2022 10:16:36</t>
  </si>
  <si>
    <t>29.05.2022 16:29:34</t>
  </si>
  <si>
    <t>TR-21 (M-721) 35-30-M00721_955324934_955324934</t>
  </si>
  <si>
    <t>29.05.2022 00:32:54</t>
  </si>
  <si>
    <t>29.05.2022 01:08:01</t>
  </si>
  <si>
    <t>KARABURUN TR-4/19 35-21-L00004_953367854_953367854</t>
  </si>
  <si>
    <t>29.05.2022 23:13:13</t>
  </si>
  <si>
    <t>30.05.2022 00:01:53</t>
  </si>
  <si>
    <t>K-4390 35-09-K04390_A_56360060_56360060</t>
  </si>
  <si>
    <t>29.05.2022 12:54:09</t>
  </si>
  <si>
    <t>29.05.2022 13:58:05</t>
  </si>
  <si>
    <t>BARAJ KÖK 35-17-M00461_HatBaşıAyırıcı_72921879 M01_72921879</t>
  </si>
  <si>
    <t>29.05.2022 13:52:15</t>
  </si>
  <si>
    <t>29.05.2022 15:17:05</t>
  </si>
  <si>
    <t>M-1507 35-01-M01507_911596927_911596927</t>
  </si>
  <si>
    <t>29.05.2022 18:20:57</t>
  </si>
  <si>
    <t>29.05.2022 20:32:59</t>
  </si>
  <si>
    <t>ÇANŞA KÖK 45-81-M00047_ M01_2097357</t>
  </si>
  <si>
    <t>29.05.2022 23:50:30</t>
  </si>
  <si>
    <t>30.05.2022 00:49:03</t>
  </si>
  <si>
    <t>DEMİRKÖPRÜ TM 45-78-A00005_HatBaşıAyırıcı_53139840 M05_53139840</t>
  </si>
  <si>
    <t>29.05.2022 19:52:37</t>
  </si>
  <si>
    <t>29.05.2022 20:56:56</t>
  </si>
  <si>
    <t>K-1241 35-03-K01241_912797867_912797867</t>
  </si>
  <si>
    <t>29.05.2022 10:27:32</t>
  </si>
  <si>
    <t>KOCAKORU TR-1 45-71-M01490_DIREK TIPI TRAFO HUCRESI H01_2089136</t>
  </si>
  <si>
    <t>29.05.2022 08:28:57</t>
  </si>
  <si>
    <t>29.05.2022 12:06:15</t>
  </si>
  <si>
    <t>SOMA TR-6 45-82-M00006_B_56387542_56387542</t>
  </si>
  <si>
    <t>29.05.2022 18:48:40</t>
  </si>
  <si>
    <t>29.05.2022 21:07:18</t>
  </si>
  <si>
    <t>29.05.2022 15:36:42</t>
  </si>
  <si>
    <t>29.05.2022 17:07:05</t>
  </si>
  <si>
    <t>AKHİSAR TM 45-72-A00006_AKHİSAR ŞEHİR-3 M22_2054230</t>
  </si>
  <si>
    <t>29.05.2022 09:19:22</t>
  </si>
  <si>
    <t>29.05.2022 09:47:26</t>
  </si>
  <si>
    <t>MENEMEN TR-83 35-28-L00083_35-28-L00083_2377217</t>
  </si>
  <si>
    <t>29.05.2022 09:37:37</t>
  </si>
  <si>
    <t>29.05.2022 15:35:29</t>
  </si>
  <si>
    <t>GÜLBAHÇER TR-9 ÖĞRETMENLER SİTESİ 35-19-L00169_956689425_956689425</t>
  </si>
  <si>
    <t>29.05.2022 20:41:13</t>
  </si>
  <si>
    <t>29.05.2022 21:34:47</t>
  </si>
  <si>
    <t>BOZDAĞ TR-7 35-15-L00290_C_56369355_56369355</t>
  </si>
  <si>
    <t>29.05.2022 15:57:33</t>
  </si>
  <si>
    <t>29.05.2022 21:38:19</t>
  </si>
  <si>
    <t>29.05.2022 01:29:40</t>
  </si>
  <si>
    <t>29.05.2022 01:58:40</t>
  </si>
  <si>
    <t>29.05.2022 18:09:40</t>
  </si>
  <si>
    <t>29.05.2022 19:29:56</t>
  </si>
  <si>
    <t>KUŞÇULAR TR-6 35-19-M00218_DIREK TIPI TRAFO HUCRESI H01_2057920</t>
  </si>
  <si>
    <t>29.05.2022 09:58:20</t>
  </si>
  <si>
    <t>29.05.2022 11:20:35</t>
  </si>
  <si>
    <t>29.05.2022 17:43:52</t>
  </si>
  <si>
    <t>29.05.2022 17:58:22</t>
  </si>
  <si>
    <t>AHMETLİ TR-54 45-84-L00189_TR-10 EMNİYET L02_72168763</t>
  </si>
  <si>
    <t>29.05.2022 16:03:51</t>
  </si>
  <si>
    <t>29.05.2022 16:29:00</t>
  </si>
  <si>
    <t>M-1059 35-02-M01059_35-02-M01059_2376456</t>
  </si>
  <si>
    <t>29.05.2022 09:09:41</t>
  </si>
  <si>
    <t>29.05.2022 13:00:10</t>
  </si>
  <si>
    <t>KARABULU TR-2 35-31-L00349_47897557_56394077_56394077</t>
  </si>
  <si>
    <t>29.05.2022 16:37:47</t>
  </si>
  <si>
    <t>29.05.2022 18:34:37</t>
  </si>
  <si>
    <t>M-279 35-02-M00279_M-281 M02_2122036</t>
  </si>
  <si>
    <t>29.05.2022 12:49:43</t>
  </si>
  <si>
    <t>29.05.2022 14:43:56</t>
  </si>
  <si>
    <t>MANİSA TM-1 45-71-A00001_DONANIMLI YEDEK M05_2309458</t>
  </si>
  <si>
    <t>29.05.2022 18:13:50</t>
  </si>
  <si>
    <t>29.05.2022 19:04:00</t>
  </si>
  <si>
    <t>DM-5/11 45-71-M00286_DM-5/02 TUZCU KABİN M02_66503579</t>
  </si>
  <si>
    <t>29.05.2022 13:48:20</t>
  </si>
  <si>
    <t>29.05.2022 14:21:50</t>
  </si>
  <si>
    <t>29.05.2022 14:30:50</t>
  </si>
  <si>
    <t>29.05.2022 15:38:38</t>
  </si>
  <si>
    <t>ÜRKMEZ M-14 35-25-M00154_35-25-M00154_72074108</t>
  </si>
  <si>
    <t>29.05.2022 17:09:43</t>
  </si>
  <si>
    <t>29.05.2022 18:41:44</t>
  </si>
  <si>
    <t>29.05.2022 12:08:23</t>
  </si>
  <si>
    <t>29.05.2022 17:24:40</t>
  </si>
  <si>
    <t>SELENDİ DM 45-81-M00001_HatBaşıAyırıcı_53135500 M14_53135500</t>
  </si>
  <si>
    <t>29.05.2022 18:47:15</t>
  </si>
  <si>
    <t>29.05.2022 20:11:52</t>
  </si>
  <si>
    <t>KUŞÇULAR TR-4 (BEYDERESİ) 35-19-M00216_11903039_56373314_56373314</t>
  </si>
  <si>
    <t>29.05.2022 19:34:30</t>
  </si>
  <si>
    <t>29.05.2022 22:14:12</t>
  </si>
  <si>
    <t>ULUCAK DM 35-27-M00792_ESKİ ÇAMBEL M16_2052603</t>
  </si>
  <si>
    <t>29.05.2022 10:04:08</t>
  </si>
  <si>
    <t>29.05.2022 10:32:27</t>
  </si>
  <si>
    <t>29.05.2022 17:55:54</t>
  </si>
  <si>
    <t>AŞAĞICUMA DM 35-16-M00103_HatBaşıAyırıcı_53139675 M01_53139675</t>
  </si>
  <si>
    <t>29.05.2022 09:20:32</t>
  </si>
  <si>
    <t>29.05.2022 17:11:39</t>
  </si>
  <si>
    <t>OVACIK TR-7 35-31-L00149_47822087_56353083_56353083</t>
  </si>
  <si>
    <t>29.05.2022 19:24:02</t>
  </si>
  <si>
    <t>29.05.2022 22:31:31</t>
  </si>
  <si>
    <t>L-110 OVACIK 35-18-L00110_95001216041_95001216041</t>
  </si>
  <si>
    <t>29.05.2022 11:07:47</t>
  </si>
  <si>
    <t>29.05.2022 13:30:25</t>
  </si>
  <si>
    <t>KÖPRÜBAŞI TR-18 45-86-M00018_KÖPRÜBAŞI DM M01_72223655</t>
  </si>
  <si>
    <t>29.05.2022 09:01:20</t>
  </si>
  <si>
    <t>29.05.2022 09:36:08</t>
  </si>
  <si>
    <t>M-992 35-03-M00992_35-03-M00992_2373793</t>
  </si>
  <si>
    <t>29.05.2022 01:08:50</t>
  </si>
  <si>
    <t>29.05.2022 02:38:36</t>
  </si>
  <si>
    <t>BIÇAKÇI OVACIK TR-5 35-15-L00084_DIREK TIPI TRAFO HUCRESI H01_2046594</t>
  </si>
  <si>
    <t>29.05.2022 20:59:32</t>
  </si>
  <si>
    <t>30.05.2022 02:46:11</t>
  </si>
  <si>
    <t>BÜYÜKKALE TR-1 35-29-L00668_A_56402097_56402097</t>
  </si>
  <si>
    <t>29.05.2022 19:35:51</t>
  </si>
  <si>
    <t>29.05.2022 21:58:51</t>
  </si>
  <si>
    <t>AKHİSAR İM 45-72-A00001_TR-1/13 M14_2058456</t>
  </si>
  <si>
    <t>29.05.2022 09:52:14</t>
  </si>
  <si>
    <t>29.05.2022 17:46:14</t>
  </si>
  <si>
    <t>K-4950 35-01-K04950_910913199_910913199</t>
  </si>
  <si>
    <t>29.05.2022 20:21:34</t>
  </si>
  <si>
    <t>30.05.2022 01:56:53</t>
  </si>
  <si>
    <t>TR-160 35-26-M00160_7477914_56359433_56359433</t>
  </si>
  <si>
    <t>29.05.2022 18:23:35</t>
  </si>
  <si>
    <t>29.05.2022 19:22:12</t>
  </si>
  <si>
    <t>29.05.2022 17:16:43</t>
  </si>
  <si>
    <t>29.05.2022 17:25:33</t>
  </si>
  <si>
    <t>SOFTALAR TR-1 45-75-M00207_945610643_945610643</t>
  </si>
  <si>
    <t>29.05.2022 12:10:44</t>
  </si>
  <si>
    <t>29.05.2022 13:07:11</t>
  </si>
  <si>
    <t>29.05.2022 03:04:17</t>
  </si>
  <si>
    <t>29.05.2022 04:29:52</t>
  </si>
  <si>
    <t>29.05.2022 11:39:39</t>
  </si>
  <si>
    <t>29.05.2022 11:41:33</t>
  </si>
  <si>
    <t>K-235 35-01-K00235_E 1E_5856865</t>
  </si>
  <si>
    <t>29.05.2022 09:45:00</t>
  </si>
  <si>
    <t>29.05.2022 13:24:03</t>
  </si>
  <si>
    <t>GÜMÜLDÜR M-61 35-25-M00365_955263363_955263363</t>
  </si>
  <si>
    <t>29.05.2022 00:13:00</t>
  </si>
  <si>
    <t>29.05.2022 01:38:01</t>
  </si>
  <si>
    <t>29.05.2022 15:30:00</t>
  </si>
  <si>
    <t>29.05.2022 16:53:45</t>
  </si>
  <si>
    <t>BADEMLER TR-6 35-19-L00296_956668750_956668750</t>
  </si>
  <si>
    <t>29.05.2022 11:16:41</t>
  </si>
  <si>
    <t>29.05.2022 14:49:31</t>
  </si>
  <si>
    <t>29.05.2022 09:08:35</t>
  </si>
  <si>
    <t>29.05.2022 13:40:20</t>
  </si>
  <si>
    <t>AHMETLİ DM 45-77-M00187_KULA TM M03_80367389</t>
  </si>
  <si>
    <t>29.05.2022 14:34:10</t>
  </si>
  <si>
    <t>29.05.2022 15:31:42</t>
  </si>
  <si>
    <t>AVŞAR İM 45-83-A00002_H KOLU L10_81661000</t>
  </si>
  <si>
    <t>29.05.2022 15:26:35</t>
  </si>
  <si>
    <t>29.05.2022 16:51:03</t>
  </si>
  <si>
    <t>ÇAYBAŞI DM-1/TR-9 35-26-L00211_956603271_956603271</t>
  </si>
  <si>
    <t>29.05.2022 14:01:25</t>
  </si>
  <si>
    <t>29.05.2022 16:07:40</t>
  </si>
  <si>
    <t>29.05.2022 19:39:57</t>
  </si>
  <si>
    <t>29.05.2022 21:52:57</t>
  </si>
  <si>
    <t>K-1902 35-10-K01902_914989942_914989942</t>
  </si>
  <si>
    <t>29.05.2022 19:09:03</t>
  </si>
  <si>
    <t>29.05.2022 19:38:07</t>
  </si>
  <si>
    <t>TR-2/107 (İBRAHİMCİ KÖK) 45-83-L00107_955140326_955140326</t>
  </si>
  <si>
    <t>29.05.2022 16:00:44</t>
  </si>
  <si>
    <t>29.05.2022 19:15:47</t>
  </si>
  <si>
    <t>DM-16 45-71-M00309_DM-15/1 M03_2080028</t>
  </si>
  <si>
    <t>29.05.2022 10:39:06</t>
  </si>
  <si>
    <t>29.05.2022 11:49:08</t>
  </si>
  <si>
    <t>TR-1/72 45-72-M00072_C_56393662_56393662</t>
  </si>
  <si>
    <t>29.05.2022 18:14:02</t>
  </si>
  <si>
    <t>29.05.2022 20:13:36</t>
  </si>
  <si>
    <t>29.05.2022 08:57:29</t>
  </si>
  <si>
    <t>29.05.2022 18:10:16</t>
  </si>
  <si>
    <t>29.05.2022 09:32:18</t>
  </si>
  <si>
    <t>29.05.2022 16:37:00</t>
  </si>
  <si>
    <t>K-3814 35-02-K03814_A_56364160_56364160</t>
  </si>
  <si>
    <t>29.05.2022 09:26:53</t>
  </si>
  <si>
    <t>29.05.2022 11:02:49</t>
  </si>
  <si>
    <t>29.05.2022 12:15:24</t>
  </si>
  <si>
    <t>29.05.2022 13:33:54</t>
  </si>
  <si>
    <t>29.05.2022 11:36:51</t>
  </si>
  <si>
    <t>29.05.2022 12:40:00</t>
  </si>
  <si>
    <t>K-4404 35-03-K04404_910367613_910367613</t>
  </si>
  <si>
    <t>29.05.2022 17:17:30</t>
  </si>
  <si>
    <t>29.05.2022 22:13:35</t>
  </si>
  <si>
    <t>HALKAPINAR TR-1 35-29-L00639_DIREK TIPI TRAFO HUCRESI H01_2098950</t>
  </si>
  <si>
    <t>29.05.2022 16:41:41</t>
  </si>
  <si>
    <t>29.05.2022 17:30:58</t>
  </si>
  <si>
    <t>TR-164 35-26-M01147_956633350_956633350</t>
  </si>
  <si>
    <t>29.05.2022 12:18:17</t>
  </si>
  <si>
    <t>29.05.2022 13:50:28</t>
  </si>
  <si>
    <t>M-3084 (YATIRIM REZERVE) 35-02-M03084_C_56363531_56363531</t>
  </si>
  <si>
    <t>29.05.2022 10:12:06</t>
  </si>
  <si>
    <t>29.05.2022 21:09:26</t>
  </si>
  <si>
    <t>MANİSA TM-1 45-71-A00001_DONANIMLI YEDEK M05_2059994</t>
  </si>
  <si>
    <t>29.05.2022 16:54:20</t>
  </si>
  <si>
    <t>29.05.2022 17:36:05</t>
  </si>
  <si>
    <t>SANCAKLI BOZKÖY TR-2 45-71-M00530_DIREK TIPI TRAFO HUCRESI H01_2079928</t>
  </si>
  <si>
    <t>29.05.2022 21:27:17</t>
  </si>
  <si>
    <t>29.05.2022 22:28:00</t>
  </si>
  <si>
    <t>TR-2/18 (YAYLAKAPI) 45-83-L00018_TR-2/19 L01_2086151</t>
  </si>
  <si>
    <t>29.05.2022 09:49:08</t>
  </si>
  <si>
    <t>29.05.2022 15:32:57</t>
  </si>
  <si>
    <t>ARKACILAR TR-2 35-31-L00038_B_65514226_65514226</t>
  </si>
  <si>
    <t>29.05.2022 17:48:20</t>
  </si>
  <si>
    <t>29.05.2022 19:58:58</t>
  </si>
  <si>
    <t>29.05.2022 00:21:24</t>
  </si>
  <si>
    <t>29.05.2022 01:45:48</t>
  </si>
  <si>
    <t>KÖPRÜBAŞI TR-25 (SANAYİ) 45-86-M00025_DAĞITIM TRAFO KÖPRÜBAŞI TR-25 M04_72219346</t>
  </si>
  <si>
    <t>29.05.2022 13:15:30</t>
  </si>
  <si>
    <t>29.05.2022 16:51:43</t>
  </si>
  <si>
    <t>29.05.2022 05:34:44</t>
  </si>
  <si>
    <t>29.05.2022 06:05:16</t>
  </si>
  <si>
    <t>DM-12/04-B 45-71-M00580_45-71-M00580_2370391</t>
  </si>
  <si>
    <t>29.05.2022 10:18:42</t>
  </si>
  <si>
    <t>29.05.2022 11:51:32</t>
  </si>
  <si>
    <t>TR-60 35-16-L00060_953304169_953304169</t>
  </si>
  <si>
    <t>29.05.2022 16:16:32</t>
  </si>
  <si>
    <t>29.05.2022 18:23:03</t>
  </si>
  <si>
    <t>KARABURUN BOZKÖY 35-21-L00053_C_56358259_56358259</t>
  </si>
  <si>
    <t>29.05.2022 15:40:31</t>
  </si>
  <si>
    <t>29.05.2022 20:26:33</t>
  </si>
  <si>
    <t>TR-75 35-19-L00075_956682505_956682505</t>
  </si>
  <si>
    <t>29.05.2022 12:49:38</t>
  </si>
  <si>
    <t>29.05.2022 14:34:49</t>
  </si>
  <si>
    <t>29.05.2022 09:32:03</t>
  </si>
  <si>
    <t>29.05.2022 15:53:30</t>
  </si>
  <si>
    <t>URGANLI YENİKÖY TR-2 45-83-L00446_A_56395062_56395062</t>
  </si>
  <si>
    <t>29.05.2022 19:19:42</t>
  </si>
  <si>
    <t>29.05.2022 20:55:35</t>
  </si>
  <si>
    <t>AŞAĞIÇOBANİSA TR-14 45-71-M00099_A_56393059_56393059</t>
  </si>
  <si>
    <t>29.05.2022 18:48:59</t>
  </si>
  <si>
    <t>29.05.2022 21:50:00</t>
  </si>
  <si>
    <t>SULTAN DM 35-25-M00121_M-36 ZİNDANCIK KÖK M12_72117241</t>
  </si>
  <si>
    <t>29.05.2022 08:22:40</t>
  </si>
  <si>
    <t>29.05.2022 09:04:10</t>
  </si>
  <si>
    <t>TR-3 35-31-L00003_956594470_956594470</t>
  </si>
  <si>
    <t>29.05.2022 10:06:26</t>
  </si>
  <si>
    <t>29.05.2022 12:56:32</t>
  </si>
  <si>
    <t>TR-39 35-17-M00039_7196005_56393853_56393853</t>
  </si>
  <si>
    <t>29.05.2022 15:52:10</t>
  </si>
  <si>
    <t>29.05.2022 17:15:48</t>
  </si>
  <si>
    <t>M-1224(YATIRIM REZERVE) 35-01-M01224_ M01_75929755</t>
  </si>
  <si>
    <t>29.05.2022 22:40:00</t>
  </si>
  <si>
    <t>30.05.2022 14:26:34</t>
  </si>
  <si>
    <t>TR-39 35-17-M00039_7196005_56393852_56393852</t>
  </si>
  <si>
    <t>29.05.2022 09:20:28</t>
  </si>
  <si>
    <t>29.05.2022 11:05:29</t>
  </si>
  <si>
    <t>DM-3 (TR-16) 35-15-M00016_ÖDEMİŞ-3 M02_67054315</t>
  </si>
  <si>
    <t>29.05.2022 09:13:10</t>
  </si>
  <si>
    <t>29.05.2022 18:06:10</t>
  </si>
  <si>
    <t>TURGUTLU TR-1/1 DM 45-83-M00001_BLOKSAN M03_72159676</t>
  </si>
  <si>
    <t>29.05.2022 08:06:29</t>
  </si>
  <si>
    <t>29.05.2022 09:02:49</t>
  </si>
  <si>
    <t>DM-14/3 45-71-M00387_953197433_953197433</t>
  </si>
  <si>
    <t>29.05.2022 12:29:10</t>
  </si>
  <si>
    <t>29.05.2022 14:56:33</t>
  </si>
  <si>
    <t>29.05.2022 13:40:05</t>
  </si>
  <si>
    <t>29.05.2022 15:00:43</t>
  </si>
  <si>
    <t>KAPANCI KÖK 45-78-L00229_HASALAN L02_2328992</t>
  </si>
  <si>
    <t>29.05.2022 09:04:04</t>
  </si>
  <si>
    <t>29.05.2022 15:35:17</t>
  </si>
  <si>
    <t>29.05.2022 06:29:30</t>
  </si>
  <si>
    <t>29.05.2022 07:22:19</t>
  </si>
  <si>
    <t>29.05.2022 10:00:59</t>
  </si>
  <si>
    <t>29.05.2022 17:07:53</t>
  </si>
  <si>
    <t>K-2627 35-02-K02627_915134809_915134809</t>
  </si>
  <si>
    <t>29.05.2022 20:52:30</t>
  </si>
  <si>
    <t>29.05.2022 22:48:04</t>
  </si>
  <si>
    <t>M-1541 35-01-M01541_D_56380118_56380118</t>
  </si>
  <si>
    <t>29.05.2022 11:08:17</t>
  </si>
  <si>
    <t>29.05.2022 13:30:13</t>
  </si>
  <si>
    <t>TR-26 35-27-M00026_912097472_912097472</t>
  </si>
  <si>
    <t>29.05.2022 22:49:39</t>
  </si>
  <si>
    <t>29.05.2022 23:26:27</t>
  </si>
  <si>
    <t>M-11 GERMİYAN 35-18-M00011_950442054_950442054</t>
  </si>
  <si>
    <t>29.05.2022 21:54:47</t>
  </si>
  <si>
    <t>29.05.2022 23:12:03</t>
  </si>
  <si>
    <t>YAZIBAŞI TOKİ TR-2 35-26-M00768_DAĞITIM TRAFO YAZIBAŞI TOKİ TR-2 M03_65956364</t>
  </si>
  <si>
    <t>29.05.2022 20:36:41</t>
  </si>
  <si>
    <t>29.05.2022 21:13:15</t>
  </si>
  <si>
    <t>BOZDAĞ TR-4 35-15-L00313_950401182_950401182</t>
  </si>
  <si>
    <t>29.05.2022 18:45:06</t>
  </si>
  <si>
    <t>29.05.2022 22:07:39</t>
  </si>
  <si>
    <t>TR-39 45-77-L00039_945488446_945488446</t>
  </si>
  <si>
    <t>29.05.2022 18:22:29</t>
  </si>
  <si>
    <t>29.05.2022 20:30:27</t>
  </si>
  <si>
    <t>M-2954(YATIRIM REZERVE) 35-01-M02954_35-01-M02954_76300992</t>
  </si>
  <si>
    <t>29.05.2022 10:31:14</t>
  </si>
  <si>
    <t>29.05.2022 17:42:24</t>
  </si>
  <si>
    <t>TAVAK TR-2 45-81-M00075_DIREK TIPI TRAFO HUCRESI H01_2081876</t>
  </si>
  <si>
    <t>30.05.2022 04:22:50</t>
  </si>
  <si>
    <t>K-2366 35-07-K02366_A_56377635_56377635</t>
  </si>
  <si>
    <t>29.05.2022 13:26:54</t>
  </si>
  <si>
    <t>29.05.2022 16:03:31</t>
  </si>
  <si>
    <t>SELENDİ TR-13 45-81-M00013_TR-13-19 M04_2320787</t>
  </si>
  <si>
    <t>29.05.2022 14:27:23</t>
  </si>
  <si>
    <t>29.05.2022 15:36:43</t>
  </si>
  <si>
    <t>MURADİYE DM-5/05 45-71-M00235_DM-8 M05_2124544</t>
  </si>
  <si>
    <t>29.05.2022 09:10:52</t>
  </si>
  <si>
    <t>29.05.2022 12:10:24</t>
  </si>
  <si>
    <t>PAYAMLI M-9 35-25-M00165_956637862_956637862</t>
  </si>
  <si>
    <t>29.05.2022 09:08:06</t>
  </si>
  <si>
    <t>29.05.2022 10:11:26</t>
  </si>
  <si>
    <t>29.05.2022 12:38:03</t>
  </si>
  <si>
    <t>29.05.2022 14:53:01</t>
  </si>
  <si>
    <t>TİRE DM2/5 35-29-L00024_950316567_950316567</t>
  </si>
  <si>
    <t>29.05.2022 20:41:49</t>
  </si>
  <si>
    <t>29.05.2022 23:16:34</t>
  </si>
  <si>
    <t>TR-63 35-16-L00063_953321248_953321248</t>
  </si>
  <si>
    <t>29.05.2022 08:57:18</t>
  </si>
  <si>
    <t>29.05.2022 11:00:00</t>
  </si>
  <si>
    <t>İTOB DM 35-22-M00089_TEKELİ SULAMA M08_2328011</t>
  </si>
  <si>
    <t>29.05.2022 09:15:27</t>
  </si>
  <si>
    <t>29.05.2022 13:51:19</t>
  </si>
  <si>
    <t>OVAKENT TR-2 35-15-L00632__72374871_72374871</t>
  </si>
  <si>
    <t>29.05.2022 09:43:12</t>
  </si>
  <si>
    <t>29.05.2022 12:31:11</t>
  </si>
  <si>
    <t>DM-2 35-17-M00002_DOLUM TESİSİ M23_2321736</t>
  </si>
  <si>
    <t>29.05.2022 06:54:20</t>
  </si>
  <si>
    <t>29.05.2022 07:11:01</t>
  </si>
  <si>
    <t>29.05.2022 17:52:45</t>
  </si>
  <si>
    <t>29.05.2022 18:52:57</t>
  </si>
  <si>
    <t>KIZILCAAVLU TR-5 35-29-L00576_950332233_950332233</t>
  </si>
  <si>
    <t>29.05.2022 19:16:44</t>
  </si>
  <si>
    <t>29.05.2022 21:51:41</t>
  </si>
  <si>
    <t>DM-16 45-71-M00309_45-71-M00309_2371894</t>
  </si>
  <si>
    <t>29.05.2022 09:54:37</t>
  </si>
  <si>
    <t>29.05.2022 11:47:18</t>
  </si>
  <si>
    <t>30.05.2022 09:58:09</t>
  </si>
  <si>
    <t>30.05.2022 10:33:43</t>
  </si>
  <si>
    <t>BOSTANLIK TARIMSAL SULAMA TR 45-83-M00327_C_56398424_56398424</t>
  </si>
  <si>
    <t>30.05.2022 19:04:17</t>
  </si>
  <si>
    <t>30.05.2022 20:42:16</t>
  </si>
  <si>
    <t>BAYINDIR İM 35-20-A00001_TR-B / GERİLİM-ÖLÇÜ L10_79700944</t>
  </si>
  <si>
    <t>30.05.2022 10:38:54</t>
  </si>
  <si>
    <t>30.05.2022 11:36:00</t>
  </si>
  <si>
    <t>BALABANLI TR-3 35-15-L00969_B_56367940_56367940</t>
  </si>
  <si>
    <t>30.05.2022 06:18:47</t>
  </si>
  <si>
    <t>30.05.2022 13:01:48</t>
  </si>
  <si>
    <t>KORDON TR-2 45-78-M00760_49284086_56391048_56391048</t>
  </si>
  <si>
    <t>30.05.2022 19:54:58</t>
  </si>
  <si>
    <t>30.05.2022 22:07:57</t>
  </si>
  <si>
    <t>TR-2/100 45-83-M00781_955152285_955152285</t>
  </si>
  <si>
    <t>30.05.2022 13:42:03</t>
  </si>
  <si>
    <t>30.05.2022 14:27:20</t>
  </si>
  <si>
    <t>M-1575 35-01-M01575_M-2363 M02_47398289</t>
  </si>
  <si>
    <t>30.05.2022 01:00:31</t>
  </si>
  <si>
    <t>30.05.2022 07:39:54</t>
  </si>
  <si>
    <t>TR-1/67 45-72-M00067_45-72-M00067_2367043</t>
  </si>
  <si>
    <t>30.05.2022 09:39:32</t>
  </si>
  <si>
    <t>30.05.2022 13:18:23</t>
  </si>
  <si>
    <t>TR-51 35-19-L00051_956695940_956695940</t>
  </si>
  <si>
    <t>30.05.2022 17:15:07</t>
  </si>
  <si>
    <t>30.05.2022 18:10:11</t>
  </si>
  <si>
    <t>BEYOBA TR-3 45-72-M00420_TR-5  -  TR-6 M04_2329702</t>
  </si>
  <si>
    <t>30.05.2022 13:11:15</t>
  </si>
  <si>
    <t>30.05.2022 14:33:49</t>
  </si>
  <si>
    <t>ŞEMSİLER KEMER TR-4 35-31-L00101_47982572_56400204_56400204</t>
  </si>
  <si>
    <t>30.05.2022 20:08:04</t>
  </si>
  <si>
    <t>30.05.2022 21:54:43</t>
  </si>
  <si>
    <t>K-4016 35-02-K04016_B_56378888_56378888</t>
  </si>
  <si>
    <t>30.05.2022 07:06:09</t>
  </si>
  <si>
    <t>30.05.2022 13:14:43</t>
  </si>
  <si>
    <t>30.05.2022 22:22:39</t>
  </si>
  <si>
    <t>30.05.2022 22:26:33</t>
  </si>
  <si>
    <t>DERBENT İM-DM 45-83-A00004_AKÇAPINAR L04_2097161</t>
  </si>
  <si>
    <t>30.05.2022 17:54:59</t>
  </si>
  <si>
    <t>30.05.2022 17:58:25</t>
  </si>
  <si>
    <t>BEYLİKLİ TR-3 45-78-M00726_953280278_953280278</t>
  </si>
  <si>
    <t>30.05.2022 08:59:04</t>
  </si>
  <si>
    <t>30.05.2022 12:53:30</t>
  </si>
  <si>
    <t>30.05.2022 15:06:22</t>
  </si>
  <si>
    <t>30.05.2022 15:51:38</t>
  </si>
  <si>
    <t>TR-18 45-78-L00018_49381058_56407494_56407494</t>
  </si>
  <si>
    <t>30.05.2022 10:00:58</t>
  </si>
  <si>
    <t>30.05.2022 16:49:09</t>
  </si>
  <si>
    <t>30.05.2022 05:55:07</t>
  </si>
  <si>
    <t>30.05.2022 09:24:39</t>
  </si>
  <si>
    <t>K-3045 35-02-K03045_912973219_912973219</t>
  </si>
  <si>
    <t>30.05.2022 14:14:51</t>
  </si>
  <si>
    <t>30.05.2022 18:48:28</t>
  </si>
  <si>
    <t>DM-13/21-A 45-71-M02374_953215656_953215656</t>
  </si>
  <si>
    <t>30.05.2022 14:43:24</t>
  </si>
  <si>
    <t>30.05.2022 19:31:26</t>
  </si>
  <si>
    <t>DM02/TR27 45-73-M00044_945677431_945677431</t>
  </si>
  <si>
    <t>30.05.2022 13:04:41</t>
  </si>
  <si>
    <t>30.05.2022 14:55:25</t>
  </si>
  <si>
    <t>TİRE TR-11 35-29-L00011_95000163385_95000163385</t>
  </si>
  <si>
    <t>30.05.2022 10:17:55</t>
  </si>
  <si>
    <t>30.05.2022 13:31:59</t>
  </si>
  <si>
    <t>30.05.2022 06:50:00</t>
  </si>
  <si>
    <t>30.05.2022 07:54:30</t>
  </si>
  <si>
    <t>M-2845 35-03-M02845_M-749 M03_72156239</t>
  </si>
  <si>
    <t>30.05.2022 10:10:09</t>
  </si>
  <si>
    <t>30.05.2022 11:28:39</t>
  </si>
  <si>
    <t>MORDOĞAN TR-33 35-21-L00150_DAĞITIM TRAFO MORDOĞAN TR-33 L03_72195254</t>
  </si>
  <si>
    <t>30.05.2022 09:30:11</t>
  </si>
  <si>
    <t>30.05.2022 11:02:51</t>
  </si>
  <si>
    <t>HALIKÖY OVACIK MAH. TR-3 35-32-L00124_946417104_946417104</t>
  </si>
  <si>
    <t>30.05.2022 15:01:33</t>
  </si>
  <si>
    <t>30.05.2022 16:59:41</t>
  </si>
  <si>
    <t>TİRE TR-6/A 35-29-L00007_954851404_954851404</t>
  </si>
  <si>
    <t>30.05.2022 21:50:23</t>
  </si>
  <si>
    <t>30.05.2022 23:45:37</t>
  </si>
  <si>
    <t>MORDOĞAN KÖYÜ TR-2 35-21-L00137_953366238_953366238</t>
  </si>
  <si>
    <t>30.05.2022 11:17:27</t>
  </si>
  <si>
    <t>30.05.2022 12:43:11</t>
  </si>
  <si>
    <t>30.05.2022 08:50:18</t>
  </si>
  <si>
    <t>30.05.2022 10:14:35</t>
  </si>
  <si>
    <t>K-2496 35-08-K02496_911737442_911737442</t>
  </si>
  <si>
    <t>30.05.2022 08:52:11</t>
  </si>
  <si>
    <t>30.05.2022 12:56:18</t>
  </si>
  <si>
    <t>İĞDECİK KÖK 45-71-M00077_ŞEHİR-2 (TR-5) M04_72234121</t>
  </si>
  <si>
    <t>30.05.2022 15:09:42</t>
  </si>
  <si>
    <t>30.05.2022 16:45:55</t>
  </si>
  <si>
    <t>30.05.2022 13:04:51</t>
  </si>
  <si>
    <t>30.05.2022 17:59:11</t>
  </si>
  <si>
    <t>VİLLAKENT TR-9 35-28-M00384_953372057_953372057</t>
  </si>
  <si>
    <t>30.05.2022 16:28:56</t>
  </si>
  <si>
    <t>30.05.2022 17:54:17</t>
  </si>
  <si>
    <t>HASANLAR TR-3 35-28-M00506_953394752_953394752</t>
  </si>
  <si>
    <t>30.05.2022 15:21:36</t>
  </si>
  <si>
    <t>30.05.2022 17:11:32</t>
  </si>
  <si>
    <t>DM-3/TR-22 35-22-M00067_955261161_955261161</t>
  </si>
  <si>
    <t>30.05.2022 07:27:19</t>
  </si>
  <si>
    <t>30.05.2022 09:29:51</t>
  </si>
  <si>
    <t>TR-21 (M-721) 35-30-M00721_955328346_955328346</t>
  </si>
  <si>
    <t>30.05.2022 11:25:13</t>
  </si>
  <si>
    <t>30.05.2022 18:10:44</t>
  </si>
  <si>
    <t>K-3844 35-04-K03844_911979531_911979531</t>
  </si>
  <si>
    <t>30.05.2022 16:17:29</t>
  </si>
  <si>
    <t>30.05.2022 18:44:58</t>
  </si>
  <si>
    <t>TR-73 35-16-L00073_TR-76 L02_71993509</t>
  </si>
  <si>
    <t>30.05.2022 09:23:50</t>
  </si>
  <si>
    <t>30.05.2022 12:59:30</t>
  </si>
  <si>
    <t>DM-2/2 ESKİ KUYUYANI 35-18-L00583_950454503_950454503</t>
  </si>
  <si>
    <t>30.05.2022 21:07:07</t>
  </si>
  <si>
    <t>31.05.2022 01:52:38</t>
  </si>
  <si>
    <t>K-4806 35-01-K04806_D_56379983_56379983</t>
  </si>
  <si>
    <t>30.05.2022 10:53:12</t>
  </si>
  <si>
    <t>30.05.2022 11:37:22</t>
  </si>
  <si>
    <t>K-4774 35-04-K04774_99370052_99370052</t>
  </si>
  <si>
    <t>30.05.2022 17:47:23</t>
  </si>
  <si>
    <t>30.05.2022 20:51:16</t>
  </si>
  <si>
    <t>BAKIR KÖK 45-76-M00047_BAKIR TARIMSAL SULAMA M02_72212638</t>
  </si>
  <si>
    <t>30.05.2022 09:50:11</t>
  </si>
  <si>
    <t>30.05.2022 10:36:27</t>
  </si>
  <si>
    <t>M-1995 35-09-M01995_35-09-M01995_2359333</t>
  </si>
  <si>
    <t>30.05.2022 09:23:12</t>
  </si>
  <si>
    <t>30.05.2022 12:49:58</t>
  </si>
  <si>
    <t>30.05.2022 06:42:52</t>
  </si>
  <si>
    <t>30.05.2022 06:49:00</t>
  </si>
  <si>
    <t>SULUDERE TR-3 35-31-L00063_47982779_56399847_56399847</t>
  </si>
  <si>
    <t>30.05.2022 16:39:18</t>
  </si>
  <si>
    <t>30.05.2022 19:01:03</t>
  </si>
  <si>
    <t>TR-1/53 45-72-M00053_D D01b_83599763</t>
  </si>
  <si>
    <t>30.05.2022 08:17:14</t>
  </si>
  <si>
    <t>30.05.2022 12:14:18</t>
  </si>
  <si>
    <t>30.05.2022 09:08:42</t>
  </si>
  <si>
    <t>30.05.2022 11:58:33</t>
  </si>
  <si>
    <t>KUŞLAR TARIMSAL SULAMA 45-83-L00284_955180222_955180222</t>
  </si>
  <si>
    <t>30.05.2022 10:58:41</t>
  </si>
  <si>
    <t>30.05.2022 12:13:38</t>
  </si>
  <si>
    <t>TR-21 35-31-L00021_47995426_56370768_56370768</t>
  </si>
  <si>
    <t>30.05.2022 20:05:34</t>
  </si>
  <si>
    <t>30.05.2022 20:30:44</t>
  </si>
  <si>
    <t>KAYMAKÇI İM 35-15-A00004_ÇAYLI L04_2315166</t>
  </si>
  <si>
    <t>30.05.2022 09:46:08</t>
  </si>
  <si>
    <t>30.05.2022 18:26:58</t>
  </si>
  <si>
    <t>TOKATBAŞI TR-1 35-20-L00101_955206436_955206436</t>
  </si>
  <si>
    <t>30.05.2022 18:36:21</t>
  </si>
  <si>
    <t>30.05.2022 19:21:07</t>
  </si>
  <si>
    <t>SOMA TR-17/3 45-82-M00114_945527618_945527618</t>
  </si>
  <si>
    <t>30.05.2022 22:25:50</t>
  </si>
  <si>
    <t>31.05.2022 00:05:30</t>
  </si>
  <si>
    <t>30.05.2022 12:41:42</t>
  </si>
  <si>
    <t>30.05.2022 13:07:38</t>
  </si>
  <si>
    <t>DEMİRCİLİ DM 35-15-L00895_YENİKÖY TOPRAK SU L08_85268581</t>
  </si>
  <si>
    <t>30.05.2022 04:09:00</t>
  </si>
  <si>
    <t>30.05.2022 04:24:34</t>
  </si>
  <si>
    <t>K-4449 EKONOMİ ÜNİVERSİTESİ 35-10-K04449Ö_ K03_66576854</t>
  </si>
  <si>
    <t>30.05.2022 11:25:32</t>
  </si>
  <si>
    <t>30.05.2022 18:18:26</t>
  </si>
  <si>
    <t>30.05.2022 06:33:02</t>
  </si>
  <si>
    <t>30.05.2022 16:54:50</t>
  </si>
  <si>
    <t>30.05.2022 17:28:38</t>
  </si>
  <si>
    <t>CANPAŞA KÖK 45-71-M00140_ALİ ÖRÜMLÜ M06_72246776</t>
  </si>
  <si>
    <t>30.05.2022 14:22:11</t>
  </si>
  <si>
    <t>30.05.2022 18:47:28</t>
  </si>
  <si>
    <t>TİRE DM2/11 35-29-M00117_DIREK TIPI TRAFO HUCRESI H01_2094783</t>
  </si>
  <si>
    <t>30.05.2022 12:09:30</t>
  </si>
  <si>
    <t>30.05.2022 18:27:46</t>
  </si>
  <si>
    <t>MURATLAR TR-2 35-16-M00719_47421673_56382588_56382588</t>
  </si>
  <si>
    <t>30.05.2022 10:38:36</t>
  </si>
  <si>
    <t>30.05.2022 12:02:49</t>
  </si>
  <si>
    <t>DM-14/3 45-71-M00387_95000110472_95000110472</t>
  </si>
  <si>
    <t>30.05.2022 12:51:40</t>
  </si>
  <si>
    <t>30.05.2022 19:45:25</t>
  </si>
  <si>
    <t>PELİTALAN TR-4 45-71-M02219_A_73315723_73315723</t>
  </si>
  <si>
    <t>30.05.2022 13:00:59</t>
  </si>
  <si>
    <t>30.05.2022 21:22:55</t>
  </si>
  <si>
    <t>TR-26 35-22-M00026_955278480_955278480</t>
  </si>
  <si>
    <t>30.05.2022 15:40:01</t>
  </si>
  <si>
    <t>30.05.2022 16:59:01</t>
  </si>
  <si>
    <t>K-4279 35-02-K04279_A_56379128_56379128</t>
  </si>
  <si>
    <t>30.05.2022 13:39:57</t>
  </si>
  <si>
    <t>30.05.2022 17:45:29</t>
  </si>
  <si>
    <t>K-3585 35-01-K03585_911280808_911280808</t>
  </si>
  <si>
    <t>30.05.2022 17:17:16</t>
  </si>
  <si>
    <t>30.05.2022 19:19:34</t>
  </si>
  <si>
    <t>TAYTAN OFİS KÖK 45-78-M00314_HatBaşıAyırıcı_53140260 M014_53140260</t>
  </si>
  <si>
    <t>30.05.2022 10:02:39</t>
  </si>
  <si>
    <t>30.05.2022 11:09:49</t>
  </si>
  <si>
    <t>30.05.2022 11:41:31</t>
  </si>
  <si>
    <t>30.05.2022 11:54:10</t>
  </si>
  <si>
    <t>SOMA TR-40 45-82-M00040_945536986_945536986</t>
  </si>
  <si>
    <t>30.05.2022 14:58:38</t>
  </si>
  <si>
    <t>30.05.2022 17:12:23</t>
  </si>
  <si>
    <t>L-49 SAYKOP 35-14-L00049_956634975_956634975</t>
  </si>
  <si>
    <t>30.05.2022 07:56:50</t>
  </si>
  <si>
    <t>30.05.2022 11:22:22</t>
  </si>
  <si>
    <t>30.05.2022 09:00:07</t>
  </si>
  <si>
    <t>30.05.2022 09:58:55</t>
  </si>
  <si>
    <t>ÇUKURALTI M-11 35-25-M00057_955279145_955279145</t>
  </si>
  <si>
    <t>30.05.2022 10:12:42</t>
  </si>
  <si>
    <t>30.05.2022 10:42:46</t>
  </si>
  <si>
    <t>K-733 35-01-K00733_B_56373386_56373386</t>
  </si>
  <si>
    <t>30.05.2022 08:08:37</t>
  </si>
  <si>
    <t>30.05.2022 11:17:26</t>
  </si>
  <si>
    <t>30.05.2022 10:37:23</t>
  </si>
  <si>
    <t>30.05.2022 17:27:09</t>
  </si>
  <si>
    <t>GÖLLÜCE TR-2 35-26-L00457_35-26-L00457_66204232</t>
  </si>
  <si>
    <t>30.05.2022 18:11:20</t>
  </si>
  <si>
    <t>30.05.2022 18:38:50</t>
  </si>
  <si>
    <t>SOMA TR-44 45-82-M00044_SOMA TR-44/2 M03_2091595</t>
  </si>
  <si>
    <t>30.05.2022 14:49:09</t>
  </si>
  <si>
    <t>30.05.2022 15:28:11</t>
  </si>
  <si>
    <t>BIÇAKÇI OVACIK TR-5 35-15-L00084_C_56362281_56362281</t>
  </si>
  <si>
    <t>30.05.2022 09:06:18</t>
  </si>
  <si>
    <t>30.05.2022 14:22:20</t>
  </si>
  <si>
    <t>YENİFOÇA TR-34 35-23-M00034_953051578_953051578</t>
  </si>
  <si>
    <t>30.05.2022 09:50:02</t>
  </si>
  <si>
    <t>30.05.2022 12:09:43</t>
  </si>
  <si>
    <t>TARIMSAL SULAMA TR-79 45-85-L00116_45-85-L00116_2356786</t>
  </si>
  <si>
    <t>30.05.2022 16:17:24</t>
  </si>
  <si>
    <t>30.05.2022 17:34:35</t>
  </si>
  <si>
    <t>TR-7/B 45-77-L00353_945488103_945488103</t>
  </si>
  <si>
    <t>30.05.2022 12:54:26</t>
  </si>
  <si>
    <t>30.05.2022 13:42:15</t>
  </si>
  <si>
    <t>30.05.2022 17:06:31</t>
  </si>
  <si>
    <t>30.05.2022 17:19:47</t>
  </si>
  <si>
    <t>K-3601 35-01-K03601_910955645_910955645</t>
  </si>
  <si>
    <t>30.05.2022 22:50:26</t>
  </si>
  <si>
    <t>30.05.2022 23:49:45</t>
  </si>
  <si>
    <t>_A_56374426_56374426</t>
  </si>
  <si>
    <t>30.05.2022 21:26:04</t>
  </si>
  <si>
    <t>30.05.2022 22:34:40</t>
  </si>
  <si>
    <t>SARIÇALI TR-1 45-72-L00776_954914823_954914823</t>
  </si>
  <si>
    <t>30.05.2022 09:38:31</t>
  </si>
  <si>
    <t>30.05.2022 15:39:43</t>
  </si>
  <si>
    <t>DEMİRCİLİ TALAŞMAN TR-3 35-15-L01025_ H_82289825</t>
  </si>
  <si>
    <t>30.05.2022 18:53:25</t>
  </si>
  <si>
    <t>30.05.2022 19:20:04</t>
  </si>
  <si>
    <t>30.05.2022 17:29:36</t>
  </si>
  <si>
    <t>30.05.2022 18:57:12</t>
  </si>
  <si>
    <t>GÖBELLER TR-1 35-16-M00110_47479289_56396030_56396030</t>
  </si>
  <si>
    <t>30.05.2022 15:46:17</t>
  </si>
  <si>
    <t>30.05.2022 17:33:05</t>
  </si>
  <si>
    <t>30.05.2022 08:44:27</t>
  </si>
  <si>
    <t>30.05.2022 09:31:31</t>
  </si>
  <si>
    <t>YEŞİLYURT TR-1 35-27-M01046_B_56356605_56356605</t>
  </si>
  <si>
    <t>30.05.2022 00:29:01</t>
  </si>
  <si>
    <t>30.05.2022 02:00:43</t>
  </si>
  <si>
    <t>30.05.2022 09:34:50</t>
  </si>
  <si>
    <t>30.05.2022 18:06:00</t>
  </si>
  <si>
    <t>L-319 BAHÇELİEVLER-2 35-18-L00319_950449699_950449699</t>
  </si>
  <si>
    <t>30.05.2022 14:32:52</t>
  </si>
  <si>
    <t>30.05.2022 19:56:31</t>
  </si>
  <si>
    <t>TR-2/76 45-83-M00774_955154000_955154000</t>
  </si>
  <si>
    <t>30.05.2022 08:24:29</t>
  </si>
  <si>
    <t>30.05.2022 09:36:53</t>
  </si>
  <si>
    <t>TİRE İM-DM-1 35-29-A00001_DM-1/66 M04_2059515</t>
  </si>
  <si>
    <t>30.05.2022 14:50:22</t>
  </si>
  <si>
    <t>30.05.2022 15:36:07</t>
  </si>
  <si>
    <t>BALIKLIOVA TR-4 35-19-L00274__72374222_72374222</t>
  </si>
  <si>
    <t>30.05.2022 10:44:20</t>
  </si>
  <si>
    <t>30.05.2022 14:28:40</t>
  </si>
  <si>
    <t>30.05.2022 20:39:00</t>
  </si>
  <si>
    <t>31.05.2022 02:39:25</t>
  </si>
  <si>
    <t>MURADİYE DM-4/12 45-71-M00214_45-71-M00214_55013429</t>
  </si>
  <si>
    <t>30.05.2022 08:16:07</t>
  </si>
  <si>
    <t>30.05.2022 13:18:13</t>
  </si>
  <si>
    <t>GÜMÜLDÜR M-61 35-25-M00365_955263353_955263353</t>
  </si>
  <si>
    <t>30.05.2022 16:19:45</t>
  </si>
  <si>
    <t>30.05.2022 20:29:45</t>
  </si>
  <si>
    <t>AKHİSAR TM 45-72-A00006_AKHİSAR ŞEHİR-3 M22_2313105</t>
  </si>
  <si>
    <t>30.05.2022 04:57:40</t>
  </si>
  <si>
    <t>30.05.2022 05:46:24</t>
  </si>
  <si>
    <t>30.05.2022 05:59:45</t>
  </si>
  <si>
    <t>30.05.2022 06:36:21</t>
  </si>
  <si>
    <t>L-96 TURGUT KÖYÜ 35-14-L00096_956634114_956634114</t>
  </si>
  <si>
    <t>30.05.2022 11:11:27</t>
  </si>
  <si>
    <t>30.05.2022 14:06:54</t>
  </si>
  <si>
    <t>30.05.2022 09:13:29</t>
  </si>
  <si>
    <t>30.05.2022 17:10:53</t>
  </si>
  <si>
    <t>YENİCE TR-1 45-81-M00203_45-81-M00203_2376228</t>
  </si>
  <si>
    <t>30.05.2022 14:17:06</t>
  </si>
  <si>
    <t>30.05.2022 17:52:27</t>
  </si>
  <si>
    <t>M-13 GERMİYAN 35-18-M00184_B_76954013_76954013</t>
  </si>
  <si>
    <t>30.05.2022 18:22:22</t>
  </si>
  <si>
    <t>30.05.2022 21:32:01</t>
  </si>
  <si>
    <t>TR-2/52 45-72-L00052_956482601_956482601</t>
  </si>
  <si>
    <t>30.05.2022 17:44:20</t>
  </si>
  <si>
    <t>30.05.2022 18:36:51</t>
  </si>
  <si>
    <t>GÖKÇEAHMET-YİĞİTALİ TARIMSAL SULAMA 45-72-L00145_954853271_954853271</t>
  </si>
  <si>
    <t>30.05.2022 19:27:18</t>
  </si>
  <si>
    <t>30.05.2022 22:39:44</t>
  </si>
  <si>
    <t>K-3723 35-04-K03723_E_56381315_56381315</t>
  </si>
  <si>
    <t>30.05.2022 19:57:37</t>
  </si>
  <si>
    <t>30.05.2022 21:54:41</t>
  </si>
  <si>
    <t>AKÇAPINAR KÖK 45-83-L00131_ÇIKRIKÇI L02_72176478</t>
  </si>
  <si>
    <t>30.05.2022 10:29:10</t>
  </si>
  <si>
    <t>30.05.2022 18:02:01</t>
  </si>
  <si>
    <t>ÇUKURALTI M-19 35-25-M00067_C_80740123_80740123</t>
  </si>
  <si>
    <t>30.05.2022 11:23:00</t>
  </si>
  <si>
    <t>30.05.2022 12:50:35</t>
  </si>
  <si>
    <t>K-2707 35-03-K02707_910451044_910451044</t>
  </si>
  <si>
    <t>30.05.2022 19:05:26</t>
  </si>
  <si>
    <t>30.05.2022 20:25:41</t>
  </si>
  <si>
    <t>TR-30 35-15-M00030_950350996_950350996</t>
  </si>
  <si>
    <t>30.05.2022 15:50:59</t>
  </si>
  <si>
    <t>30.05.2022 20:29:48</t>
  </si>
  <si>
    <t>K-916 35-01-K00916_911319729_911319729</t>
  </si>
  <si>
    <t>30.05.2022 12:54:21</t>
  </si>
  <si>
    <t>30.05.2022 16:16:04</t>
  </si>
  <si>
    <t>KARABAĞLAR TM 35-01-A00012_BARIŞ M07_2310964</t>
  </si>
  <si>
    <t>30.05.2022 00:08:10</t>
  </si>
  <si>
    <t>30.05.2022 03:48:50</t>
  </si>
  <si>
    <t>M-11 GERMİYAN 35-18-M00011_950442055_950442055</t>
  </si>
  <si>
    <t>30.05.2022 22:13:50</t>
  </si>
  <si>
    <t>31.05.2022 00:14:04</t>
  </si>
  <si>
    <t>K-1990 35-04-K01990_99314369_99314369</t>
  </si>
  <si>
    <t>30.05.2022 11:55:34</t>
  </si>
  <si>
    <t>30.05.2022 13:13:12</t>
  </si>
  <si>
    <t>KARGIN KÖK 45-71-M00095_KARGIN BAKIR HAT TURGUTLU YÖNÜ M05_2321771</t>
  </si>
  <si>
    <t>30.05.2022 09:00:25</t>
  </si>
  <si>
    <t>30.05.2022 11:41:44</t>
  </si>
  <si>
    <t>TR-1-5-/15 35-20-L00058_955204641_955204641</t>
  </si>
  <si>
    <t>30.05.2022 09:19:29</t>
  </si>
  <si>
    <t>30.05.2022 10:29:51</t>
  </si>
  <si>
    <t>DM-4/7 (SELVİ SOKAK) 45-71-M00234_953244192_953244192</t>
  </si>
  <si>
    <t>30.05.2022 15:23:06</t>
  </si>
  <si>
    <t>30.05.2022 20:51:39</t>
  </si>
  <si>
    <t>AYRANCILAR DM-2 35-26-M00825_DM-2/20 M05_2116045</t>
  </si>
  <si>
    <t>30.05.2022 19:59:56</t>
  </si>
  <si>
    <t>30.05.2022 20:28:19</t>
  </si>
  <si>
    <t>DİKİLİ TR-20 35-30-M00620_955296145_955296145</t>
  </si>
  <si>
    <t>30.05.2022 09:57:54</t>
  </si>
  <si>
    <t>30.05.2022 14:53:08</t>
  </si>
  <si>
    <t>PANCAR OSB DM-13 35-26-M00911_AYRANCILAR SANAYİ ÇIKIŞI M03_2335563</t>
  </si>
  <si>
    <t>30.05.2022 21:06:20</t>
  </si>
  <si>
    <t>30.05.2022 21:44:44</t>
  </si>
  <si>
    <t>EMİRALEM TR-1 35-28-M00227_35-28-M00227_2369588</t>
  </si>
  <si>
    <t>30.05.2022 13:59:23</t>
  </si>
  <si>
    <t>30.05.2022 15:00:57</t>
  </si>
  <si>
    <t>DURASILLI TR-8 45-78-M01119_HatBaşıAyırıcı_53139602 M02_53139602</t>
  </si>
  <si>
    <t>30.05.2022 16:19:49</t>
  </si>
  <si>
    <t>30.05.2022 19:47:30</t>
  </si>
  <si>
    <t>KARABURUN TR-6 35-21-L00032_953359799_953359799</t>
  </si>
  <si>
    <t>30.05.2022 17:50:57</t>
  </si>
  <si>
    <t>30.05.2022 20:42:05</t>
  </si>
  <si>
    <t>ÇIRPI TR-1-2/2 35-20-M00007_955195787_955195787</t>
  </si>
  <si>
    <t>30.05.2022 12:31:58</t>
  </si>
  <si>
    <t>30.05.2022 14:15:22</t>
  </si>
  <si>
    <t>M-1055 35-02-M01055_35-02-M01055_2350689</t>
  </si>
  <si>
    <t>30.05.2022 09:00:00</t>
  </si>
  <si>
    <t>30.05.2022 10:49:47</t>
  </si>
  <si>
    <t>MORDOĞAN TR-2 35-21-L00140_MORDOĞAN TR-3 L02_72183035</t>
  </si>
  <si>
    <t>30.05.2022 10:34:02</t>
  </si>
  <si>
    <t>30.05.2022 10:53:34</t>
  </si>
  <si>
    <t>30.05.2022 19:09:59</t>
  </si>
  <si>
    <t>30.05.2022 20:54:40</t>
  </si>
  <si>
    <t>ÖKSÜZLÜ BEYLİK MH TR-1 45-74-M00213_A_56352101_56352101</t>
  </si>
  <si>
    <t>30.05.2022 14:16:34</t>
  </si>
  <si>
    <t>30.05.2022 14:57:05</t>
  </si>
  <si>
    <t>YENİ FOÇA TR-30 35-23-M00030_950420193_950420193</t>
  </si>
  <si>
    <t>30.05.2022 07:27:35</t>
  </si>
  <si>
    <t>30.05.2022 09:47:30</t>
  </si>
  <si>
    <t>MURADİYE TR-5 (ESKİ MEZARLIK YANI) 45-71-M00204_953220899_953220899</t>
  </si>
  <si>
    <t>30.05.2022 14:42:58</t>
  </si>
  <si>
    <t>30.05.2022 20:01:44</t>
  </si>
  <si>
    <t>DM-3/07 (MAKEDON GÖÇMENLERİ) 45-71-M00062_B dm1/64b1b_45179837</t>
  </si>
  <si>
    <t>30.05.2022 14:00:59</t>
  </si>
  <si>
    <t>30.05.2022 20:06:21</t>
  </si>
  <si>
    <t>30.05.2022 09:30:43</t>
  </si>
  <si>
    <t>30.05.2022 10:49:10</t>
  </si>
  <si>
    <t>KORDON TR-2 45-78-M00760_953287609_953287609</t>
  </si>
  <si>
    <t>30.05.2022 22:26:56</t>
  </si>
  <si>
    <t>31.05.2022 00:12:41</t>
  </si>
  <si>
    <t>30.05.2022 07:15:45</t>
  </si>
  <si>
    <t>30.05.2022 07:20:02</t>
  </si>
  <si>
    <t>ALÇUK TM 35-17-A00001_HABAŞ-2 M34_2307959</t>
  </si>
  <si>
    <t>30.05.2022 20:14:47</t>
  </si>
  <si>
    <t>30.05.2022 21:12:56</t>
  </si>
  <si>
    <t>30.05.2022 10:36:51</t>
  </si>
  <si>
    <t>30.05.2022 17:57:29</t>
  </si>
  <si>
    <t>M-116 TAŞKENT SİTESİ 35-14-M00116_DIREK TIPI TRAFO HUCRESI H01_2094487</t>
  </si>
  <si>
    <t>30.05.2022 21:10:12</t>
  </si>
  <si>
    <t>30.05.2022 22:46:32</t>
  </si>
  <si>
    <t>K-3893 35-01-K03893_35-01-K03893_2375115</t>
  </si>
  <si>
    <t>30.05.2022 09:17:20</t>
  </si>
  <si>
    <t>30.05.2022 17:17:37</t>
  </si>
  <si>
    <t>BADEMLER TR-6 35-19-L00296_956670732_956670732</t>
  </si>
  <si>
    <t>30.05.2022 09:13:31</t>
  </si>
  <si>
    <t>30.05.2022 10:41:26</t>
  </si>
  <si>
    <t>30.05.2022 21:21:26</t>
  </si>
  <si>
    <t>30.05.2022 21:53:04</t>
  </si>
  <si>
    <t>30.05.2022 08:13:24</t>
  </si>
  <si>
    <t>30.05.2022 08:17:10</t>
  </si>
  <si>
    <t>SOMA DM-1 45-82-M00050_TR-41 M06_60207431</t>
  </si>
  <si>
    <t>30.05.2022 12:37:40</t>
  </si>
  <si>
    <t>30.05.2022 13:13:30</t>
  </si>
  <si>
    <t>K-4003 35-02-K04003_35-02-K04003_2374246</t>
  </si>
  <si>
    <t>30.05.2022 16:38:17</t>
  </si>
  <si>
    <t>30.05.2022 17:43:57</t>
  </si>
  <si>
    <t>ÜRKMEZ M-22 35-25-M00156_956644724_956644724</t>
  </si>
  <si>
    <t>30.05.2022 11:24:28</t>
  </si>
  <si>
    <t>30.05.2022 13:07:57</t>
  </si>
  <si>
    <t>SÖĞÜTÖREN TR-1 35-20-L00347_35-20-L00347_2360688</t>
  </si>
  <si>
    <t>30.05.2022 16:48:00</t>
  </si>
  <si>
    <t>30.05.2022 17:15:46</t>
  </si>
  <si>
    <t>DM-4/1 35-26-M00292_956624264_956624264</t>
  </si>
  <si>
    <t>30.05.2022 07:32:51</t>
  </si>
  <si>
    <t>30.05.2022 08:05:12</t>
  </si>
  <si>
    <t>BOZDAĞ TR-11 35-15-L00298_950406765_950406765</t>
  </si>
  <si>
    <t>30.05.2022 15:39:59</t>
  </si>
  <si>
    <t>30.05.2022 21:04:51</t>
  </si>
  <si>
    <t>K-908 35-04-K00908_K-3110 K01_2119639</t>
  </si>
  <si>
    <t>30.05.2022 09:02:30</t>
  </si>
  <si>
    <t>30.05.2022 17:31:19</t>
  </si>
  <si>
    <t>TR-28 35-15-M00028_48866699_56365397_56365397</t>
  </si>
  <si>
    <t>30.05.2022 17:25:58</t>
  </si>
  <si>
    <t>31.05.2022 00:18:48</t>
  </si>
  <si>
    <t>30.05.2022 22:34:42</t>
  </si>
  <si>
    <t>30.05.2022 23:46:36</t>
  </si>
  <si>
    <t>L-268 BOZDOĞAN MARKET 35-18-L00268_950452751_950452751</t>
  </si>
  <si>
    <t>30.05.2022 08:34:58</t>
  </si>
  <si>
    <t>30.05.2022 11:16:39</t>
  </si>
  <si>
    <t>DM-03/01 45-71-M00003_953217917_953217917</t>
  </si>
  <si>
    <t>30.05.2022 10:30:56</t>
  </si>
  <si>
    <t>30.05.2022 12:23:27</t>
  </si>
  <si>
    <t>K-1635 35-02-K01635_K-3124 K04_2310381</t>
  </si>
  <si>
    <t>30.05.2022 12:18:20</t>
  </si>
  <si>
    <t>30.05.2022 18:16:09</t>
  </si>
  <si>
    <t>SARIGÜL TR-2 35-30-M00217_35-30-M00217_72111862</t>
  </si>
  <si>
    <t>30.05.2022 10:11:08</t>
  </si>
  <si>
    <t>30.05.2022 12:35:25</t>
  </si>
  <si>
    <t>L-291 35-18-L00291_950452270_950452270</t>
  </si>
  <si>
    <t>30.05.2022 12:14:09</t>
  </si>
  <si>
    <t>30.05.2022 13:23:33</t>
  </si>
  <si>
    <t>30.05.2022 14:50:02</t>
  </si>
  <si>
    <t>30.05.2022 16:42:33</t>
  </si>
  <si>
    <t>TR-1/45-A 45-72-M00114_A_56390331_56390331</t>
  </si>
  <si>
    <t>30.05.2022 17:54:14</t>
  </si>
  <si>
    <t>30.05.2022 19:04:43</t>
  </si>
  <si>
    <t>KOZLUÖREN TR-1 45-82-M00309_45-82-M00309_2360164</t>
  </si>
  <si>
    <t>30.05.2022 09:10:56</t>
  </si>
  <si>
    <t>30.05.2022 12:22:49</t>
  </si>
  <si>
    <t>TR-28 35-15-M00028_TR-29 TARİŞ M03_66568300</t>
  </si>
  <si>
    <t>30.05.2022 08:39:23</t>
  </si>
  <si>
    <t>30.05.2022 10:01:43</t>
  </si>
  <si>
    <t>GÜZELHİSAR SULAMA TR-3 35-17-M00721__76654951_76654951</t>
  </si>
  <si>
    <t>30.05.2022 15:32:07</t>
  </si>
  <si>
    <t>30.05.2022 17:15:09</t>
  </si>
  <si>
    <t>ALSANCAK TM 35-01-A00005_MESUDİYE K02_2308861</t>
  </si>
  <si>
    <t>30.05.2022 14:48:40</t>
  </si>
  <si>
    <t>30.05.2022 15:04:45</t>
  </si>
  <si>
    <t>K-783 35-01-K00783_911105775_911105775</t>
  </si>
  <si>
    <t>30.05.2022 20:09:13</t>
  </si>
  <si>
    <t>30.05.2022 21:36:16</t>
  </si>
  <si>
    <t>DM-25/17-A 45-71-M00054_953195411_953195411</t>
  </si>
  <si>
    <t>30.05.2022 20:41:27</t>
  </si>
  <si>
    <t>30.05.2022 22:39:26</t>
  </si>
  <si>
    <t>30.05.2022 10:28:18</t>
  </si>
  <si>
    <t>30.05.2022 17:27:56</t>
  </si>
  <si>
    <t>TİRE İM-DM-1 35-29-A00001_DM-1/66 M04_2059514</t>
  </si>
  <si>
    <t>30.05.2022 14:37:42</t>
  </si>
  <si>
    <t>30.05.2022 14:39:11</t>
  </si>
  <si>
    <t>M-2980 35-02-M02980_910181097_910181097</t>
  </si>
  <si>
    <t>30.05.2022 14:36:35</t>
  </si>
  <si>
    <t>30.05.2022 16:28:01</t>
  </si>
  <si>
    <t>M-1351 35-01-M01351_M-1574 M01_2048322</t>
  </si>
  <si>
    <t>30.05.2022 06:44:07</t>
  </si>
  <si>
    <t>30.05.2022 07:36:31</t>
  </si>
  <si>
    <t>30.05.2022 10:10:52</t>
  </si>
  <si>
    <t>30.05.2022 11:21:45</t>
  </si>
  <si>
    <t>30.05.2022 13:01:08</t>
  </si>
  <si>
    <t>30.05.2022 14:36:25</t>
  </si>
  <si>
    <t>VİLLA SERA TR-2 35-18-L00602_HatBaşıAyırıcı_53138068 L01_53138068</t>
  </si>
  <si>
    <t>30.05.2022 07:48:11</t>
  </si>
  <si>
    <t>30.05.2022 10:30:20</t>
  </si>
  <si>
    <t>DERBENT TM 45-83-A00003_DERBENT DM-2 M15_2312521</t>
  </si>
  <si>
    <t>30.05.2022 09:47:02</t>
  </si>
  <si>
    <t>30.05.2022 10:37:00</t>
  </si>
  <si>
    <t>M-3333 35-04-M03333_99446557_99446557</t>
  </si>
  <si>
    <t>30.05.2022 17:57:28</t>
  </si>
  <si>
    <t>30.05.2022 19:25:26</t>
  </si>
  <si>
    <t>K-3795 35-01-K03795_911991934_911991934</t>
  </si>
  <si>
    <t>30.05.2022 12:35:48</t>
  </si>
  <si>
    <t>30.05.2022 17:15:28</t>
  </si>
  <si>
    <t>L-356 BAŞKENT SİTESİ 35-18-L00356_950455443_950455443</t>
  </si>
  <si>
    <t>30.05.2022 00:40:47</t>
  </si>
  <si>
    <t>30.05.2022 01:32:22</t>
  </si>
  <si>
    <t>PİYALE TM 35-02-A00007_PİYALE-28 K39_2063614</t>
  </si>
  <si>
    <t>30.05.2022 13:34:30</t>
  </si>
  <si>
    <t>L-239 BAYKAL 35-18-L00239_950463970_950463970</t>
  </si>
  <si>
    <t>30.05.2022 14:12:18</t>
  </si>
  <si>
    <t>30.05.2022 15:47:03</t>
  </si>
  <si>
    <t>TIRMANLAR TR-1 35-16-M00083_35-16-M00083_2352981</t>
  </si>
  <si>
    <t>30.05.2022 22:54:56</t>
  </si>
  <si>
    <t>31.05.2022 01:20:23</t>
  </si>
  <si>
    <t>L-470 KÖK 35-18-L00470_950450077_950450077</t>
  </si>
  <si>
    <t>30.05.2022 11:52:31</t>
  </si>
  <si>
    <t>30.05.2022 14:02:04</t>
  </si>
  <si>
    <t>BAKIR TR-5 45-76-M00064_955251457_955251457</t>
  </si>
  <si>
    <t>30.05.2022 18:41:37</t>
  </si>
  <si>
    <t>30.05.2022 20:17:11</t>
  </si>
  <si>
    <t>M-878 35-02-M00878_966357354_966357354</t>
  </si>
  <si>
    <t>30.05.2022 10:12:24</t>
  </si>
  <si>
    <t>30.05.2022 13:09:34</t>
  </si>
  <si>
    <t>30.05.2022 07:06:42</t>
  </si>
  <si>
    <t>30.05.2022 07:19:06</t>
  </si>
  <si>
    <t>HELVACI TR-15 35-17-M00733_B_83737120_83737120</t>
  </si>
  <si>
    <t>30.05.2022 09:30:30</t>
  </si>
  <si>
    <t>30.05.2022 10:06:48</t>
  </si>
  <si>
    <t>BAŞOVA DEREBEBEKLER TR-3 35-15-L00488_35-15-L00488_2365934</t>
  </si>
  <si>
    <t>30.05.2022 15:43:40</t>
  </si>
  <si>
    <t>30.05.2022 17:02:31</t>
  </si>
  <si>
    <t>30.05.2022 14:29:02</t>
  </si>
  <si>
    <t>30.05.2022 14:56:42</t>
  </si>
  <si>
    <t>_C_56399972_56399972</t>
  </si>
  <si>
    <t>30.05.2022 22:03:53</t>
  </si>
  <si>
    <t>30.05.2022 23:21:13</t>
  </si>
  <si>
    <t>ÇAKALTEPE SERTKÖY TR-1 35-22-M00087_B b1_5764635</t>
  </si>
  <si>
    <t>30.05.2022 08:23:56</t>
  </si>
  <si>
    <t>30.05.2022 10:49:48</t>
  </si>
  <si>
    <t>ZİHNİ KARAKAYA SULAMA GRUBU 35-29-M00200_955212450_955212450</t>
  </si>
  <si>
    <t>30.05.2022 20:52:06</t>
  </si>
  <si>
    <t>30.05.2022 22:21:24</t>
  </si>
  <si>
    <t>KAYMAKÇI TR-37 35-15-L00231_B_56361619_56361619</t>
  </si>
  <si>
    <t>30.05.2022 09:08:23</t>
  </si>
  <si>
    <t>30.05.2022 10:06:11</t>
  </si>
  <si>
    <t>TR-1/53 45-72-M00053_I I01b_83599767</t>
  </si>
  <si>
    <t>30.05.2022 00:57:52</t>
  </si>
  <si>
    <t>30.05.2022 03:18:27</t>
  </si>
  <si>
    <t>BOZDAĞ TR-7 35-15-L00290_B_56368274_56368274</t>
  </si>
  <si>
    <t>30.05.2022 19:05:02</t>
  </si>
  <si>
    <t>30.05.2022 22:26:42</t>
  </si>
  <si>
    <t>KUŞÇULAR DM-2 35-19-M00515_956675622_956675622</t>
  </si>
  <si>
    <t>30.05.2022 18:05:35</t>
  </si>
  <si>
    <t>30.05.2022 20:30:22</t>
  </si>
  <si>
    <t>K-916 35-01-K00916_913220580_913220580</t>
  </si>
  <si>
    <t>30.05.2022 17:39:53</t>
  </si>
  <si>
    <t>30.05.2022 20:27:32</t>
  </si>
  <si>
    <t>BEYDERE KÖK 45-71-M00128_SELİMŞAHLAR M02_50217224</t>
  </si>
  <si>
    <t>30.05.2022 10:47:06</t>
  </si>
  <si>
    <t>30.05.2022 12:10:53</t>
  </si>
  <si>
    <t>EVRENLİ KÖK 45-73-M00139_EVRENLİ OSMANİYE KOZLUCA M03_2055361</t>
  </si>
  <si>
    <t>30.05.2022 09:18:48</t>
  </si>
  <si>
    <t>30.05.2022 11:03:42</t>
  </si>
  <si>
    <t>30.05.2022 11:44:50</t>
  </si>
  <si>
    <t>30.05.2022 12:21:18</t>
  </si>
  <si>
    <t>M-2875 35-04-M02875_VADİEVLERİ(DOĞANÇAY-1) M06_84886143</t>
  </si>
  <si>
    <t>30.05.2022 18:53:20</t>
  </si>
  <si>
    <t>30.05.2022 19:03:55</t>
  </si>
  <si>
    <t>BÜYÜKBELEN TR-7 45-80-M00098_956550903_956550903</t>
  </si>
  <si>
    <t>30.05.2022 20:14:59</t>
  </si>
  <si>
    <t>30.05.2022 23:07:24</t>
  </si>
  <si>
    <t>MURADİYE DM-4 45-71-M00190_B_56389334_56389334</t>
  </si>
  <si>
    <t>30.05.2022 15:48:27</t>
  </si>
  <si>
    <t>30.05.2022 20:57:43</t>
  </si>
  <si>
    <t>TEKELİ TR-5 35-22-M00235_955255677_955255677</t>
  </si>
  <si>
    <t>30.05.2022 10:53:07</t>
  </si>
  <si>
    <t>30.05.2022 12:03:55</t>
  </si>
  <si>
    <t>BAYINDIR İM 35-20-A00001_ZEYTİNOVA-1 L07_2313518</t>
  </si>
  <si>
    <t>30.05.2022 21:02:16</t>
  </si>
  <si>
    <t>30.05.2022 21:29:38</t>
  </si>
  <si>
    <t>DM-19/02 45-71-M00713_ORTA ÖLÇEKLİ HAVAİ HAT M07_2079029</t>
  </si>
  <si>
    <t>30.05.2022 07:49:25</t>
  </si>
  <si>
    <t>30.05.2022 08:34:26</t>
  </si>
  <si>
    <t>KAVAKLIDERE TR-16 45-73-M01016_45-73-M01016_2353366</t>
  </si>
  <si>
    <t>30.05.2022 09:00:31</t>
  </si>
  <si>
    <t>30.05.2022 17:05:42</t>
  </si>
  <si>
    <t>30.05.2022 18:14:26</t>
  </si>
  <si>
    <t>30.05.2022 18:20:40</t>
  </si>
  <si>
    <t>İĞDELİ TR-2 35-31-L00301_956572851_956572851</t>
  </si>
  <si>
    <t>30.05.2022 10:45:34</t>
  </si>
  <si>
    <t>30.05.2022 18:07:35</t>
  </si>
  <si>
    <t>DEMİRCİLİ TR-1 35-15-L00390_A_65514147_65514147</t>
  </si>
  <si>
    <t>30.05.2022 05:49:36</t>
  </si>
  <si>
    <t>30.05.2022 07:29:59</t>
  </si>
  <si>
    <t>GELENBE TR-1 45-76-L00060_955251958_955251958</t>
  </si>
  <si>
    <t>30.05.2022 20:02:54</t>
  </si>
  <si>
    <t>30.05.2022 21:08:15</t>
  </si>
  <si>
    <t>M-2954(YATIRIM REZERVE) 35-01-M02954_C_56375176_56375176</t>
  </si>
  <si>
    <t>30.05.2022 11:04:53</t>
  </si>
  <si>
    <t>30.05.2022 13:12:19</t>
  </si>
  <si>
    <t>BAŞOVA DEREBEBEKLER TR-3 35-15-L00488_C_56367921_56367921</t>
  </si>
  <si>
    <t>30.05.2022 07:28:30</t>
  </si>
  <si>
    <t>30.05.2022 16:55:00</t>
  </si>
  <si>
    <t>30.05.2022 06:25:59</t>
  </si>
  <si>
    <t>30.05.2022 07:29:53</t>
  </si>
  <si>
    <t>MENDERES DM-2/TR-1 35-22-M00300_MENDERES-1 M17_2095708</t>
  </si>
  <si>
    <t>30.05.2022 10:30:29</t>
  </si>
  <si>
    <t>30.05.2022 10:50:19</t>
  </si>
  <si>
    <t>TEPECİK KÖPRÜ DM 35-14-M00332_TAŞKENT DM-2 (DOĞANBEY-2 477 H.H. SAĞ DEVRE) M07_49833818</t>
  </si>
  <si>
    <t>30.05.2022 18:29:57</t>
  </si>
  <si>
    <t>30.05.2022 18:40:56</t>
  </si>
  <si>
    <t>TR-1/61-A 45-72-M00623_45-72-M00623_79593972</t>
  </si>
  <si>
    <t>30.05.2022 14:19:14</t>
  </si>
  <si>
    <t>30.05.2022 16:38:00</t>
  </si>
  <si>
    <t>BAĞYOLU TR-2 45-71-M01599_953196346_953196346</t>
  </si>
  <si>
    <t>30.05.2022 22:32:57</t>
  </si>
  <si>
    <t>30.05.2022 23:07:02</t>
  </si>
  <si>
    <t>KERPİÇLİK KÖYÜ TR-1 35-15-L00546_A_56406778_56406778</t>
  </si>
  <si>
    <t>30.05.2022 08:39:52</t>
  </si>
  <si>
    <t>30.05.2022 09:29:41</t>
  </si>
  <si>
    <t>K-3174 35-01-K03174_K K1_5847563</t>
  </si>
  <si>
    <t>30.05.2022 11:45:31</t>
  </si>
  <si>
    <t>30.05.2022 16:37:44</t>
  </si>
  <si>
    <t>30.05.2022 17:00:00</t>
  </si>
  <si>
    <t>DM-21/08 45-71-M00459_DM-12/05 M01_72250160</t>
  </si>
  <si>
    <t>30.05.2022 09:15:01</t>
  </si>
  <si>
    <t>30.05.2022 17:00:09</t>
  </si>
  <si>
    <t>30.05.2022 09:40:51</t>
  </si>
  <si>
    <t>30.05.2022 16:55:17</t>
  </si>
  <si>
    <t>M-228 35-02-M00228_910092443_910092443</t>
  </si>
  <si>
    <t>30.05.2022 23:40:44</t>
  </si>
  <si>
    <t>31.05.2022 01:17:20</t>
  </si>
  <si>
    <t>L-119 OVACIK 35-18-L00119_950466047_950466047</t>
  </si>
  <si>
    <t>30.05.2022 16:49:05</t>
  </si>
  <si>
    <t>30.05.2022 18:19:48</t>
  </si>
  <si>
    <t>SARUHANLI TR-22 45-80-M00022_SARUHANLI TR-28 M02_72201374</t>
  </si>
  <si>
    <t>30.05.2022 11:36:10</t>
  </si>
  <si>
    <t>30.05.2022 17:47:21</t>
  </si>
  <si>
    <t>30.05.2022 18:10:27</t>
  </si>
  <si>
    <t>M-1519 35-03-M01519_910739334_910739334</t>
  </si>
  <si>
    <t>30.05.2022 15:18:01</t>
  </si>
  <si>
    <t>30.05.2022 16:51:09</t>
  </si>
  <si>
    <t>M-1615 35-02-M01615_35-02-M01615_2362180</t>
  </si>
  <si>
    <t>30.05.2022 10:03:08</t>
  </si>
  <si>
    <t>30.05.2022 10:35:12</t>
  </si>
  <si>
    <t>YOLÜSTÜ İM 35-15-A00002_GERÇEKLİ L12_2076430</t>
  </si>
  <si>
    <t>30.05.2022 14:21:00</t>
  </si>
  <si>
    <t>30.05.2022 14:29:25</t>
  </si>
  <si>
    <t>30.05.2022 07:26:35</t>
  </si>
  <si>
    <t>30.05.2022 10:01:50</t>
  </si>
  <si>
    <t>DM-9/12-A 45-71-M01919_953174196_953174196</t>
  </si>
  <si>
    <t>30.05.2022 08:11:44</t>
  </si>
  <si>
    <t>30.05.2022 10:21:23</t>
  </si>
  <si>
    <t>HASAN HÜSEYİN ERBUDAK SULAMA GRUBU TR 35-22-M00216_35-22-M00216_2362191</t>
  </si>
  <si>
    <t>30.05.2022 19:23:02</t>
  </si>
  <si>
    <t>30.05.2022 20:59:25</t>
  </si>
  <si>
    <t>K-3889 35-02-K03889_DIREK TIPI TRAFO HUCRESI H01_2064743</t>
  </si>
  <si>
    <t>30.05.2022 19:59:06</t>
  </si>
  <si>
    <t>30.05.2022 20:50:16</t>
  </si>
  <si>
    <t>K-4537 35-07-K04537_99742011_99742011</t>
  </si>
  <si>
    <t>30.05.2022 11:19:04</t>
  </si>
  <si>
    <t>30.05.2022 16:00:50</t>
  </si>
  <si>
    <t>30.05.2022 13:25:10</t>
  </si>
  <si>
    <t>30.05.2022 14:34:07</t>
  </si>
  <si>
    <t>30.05.2022 08:36:58</t>
  </si>
  <si>
    <t>30.05.2022 14:11:25</t>
  </si>
  <si>
    <t>TEPECİK KÖPRÜ DM 35-14-M00332_TAŞKENT DM-1 (DOĞANBEY-1 H.H. 477 SOL DEVRE) M15_49833960</t>
  </si>
  <si>
    <t>30.05.2022 22:11:30</t>
  </si>
  <si>
    <t>30.05.2022 22:52:21</t>
  </si>
  <si>
    <t>KAHRAMANDERE İM 35-10-A00002_PİRİREİS K06_2101991</t>
  </si>
  <si>
    <t>30.05.2022 11:21:50</t>
  </si>
  <si>
    <t>30.05.2022 11:24:18</t>
  </si>
  <si>
    <t>TR-11/9C 45-71-M01975_966017287_966017287</t>
  </si>
  <si>
    <t>30.05.2022 04:33:36</t>
  </si>
  <si>
    <t>30.05.2022 08:37:57</t>
  </si>
  <si>
    <t>OTOKENT İM 35-08-A00004_OTOKENT-1 M09_2308656</t>
  </si>
  <si>
    <t>30.05.2022 00:08:30</t>
  </si>
  <si>
    <t>30.05.2022 00:13:53</t>
  </si>
  <si>
    <t>30.05.2022 19:35:06</t>
  </si>
  <si>
    <t>30.05.2022 21:14:55</t>
  </si>
  <si>
    <t>ZEYTİNOVA KÖK 35-20-L00274_ÇATAL L04_2106540</t>
  </si>
  <si>
    <t>30.05.2022 17:50:16</t>
  </si>
  <si>
    <t>30.05.2022 18:12:54</t>
  </si>
  <si>
    <t>ALİBEYLİ DM 45-80-M00064_HEYBELİ M03_72190763</t>
  </si>
  <si>
    <t>30.05.2022 10:00:43</t>
  </si>
  <si>
    <t>30.05.2022 17:29:27</t>
  </si>
  <si>
    <t>BEYDERE KÖK 45-71-M00128_ÜÇPINAR M03_50217152</t>
  </si>
  <si>
    <t>30.05.2022 10:06:28</t>
  </si>
  <si>
    <t>30.05.2022 12:12:38</t>
  </si>
  <si>
    <t>K-4171 35-04-K04171__83917640_83917640</t>
  </si>
  <si>
    <t>30.05.2022 11:30:20</t>
  </si>
  <si>
    <t>30.05.2022 11:59:43</t>
  </si>
  <si>
    <t>ÇATALÇAM TR-1 45-82-M00189_945549913_945549913</t>
  </si>
  <si>
    <t>30.05.2022 11:56:22</t>
  </si>
  <si>
    <t>30.05.2022 16:20:26</t>
  </si>
  <si>
    <t>İSMET KOCABIYIK TR 45-78-M00909__72372281_72372281</t>
  </si>
  <si>
    <t>30.05.2022 21:23:30</t>
  </si>
  <si>
    <t>30.05.2022 23:29:33</t>
  </si>
  <si>
    <t>M-359 35-14-M00359_ H_81703400</t>
  </si>
  <si>
    <t>30.05.2022 11:34:30</t>
  </si>
  <si>
    <t>30.05.2022 12:08:14</t>
  </si>
  <si>
    <t>K-2357 35-10-K02357_K-2356 K02_47746681</t>
  </si>
  <si>
    <t>30.05.2022 10:54:48</t>
  </si>
  <si>
    <t>30.05.2022 18:58:17</t>
  </si>
  <si>
    <t>ESKİ FOÇA İM 35-23-A00001_FOTAŞ-1 M07_2308535</t>
  </si>
  <si>
    <t>30.05.2022 20:22:20</t>
  </si>
  <si>
    <t>30.05.2022 20:36:26</t>
  </si>
  <si>
    <t>MURADİYE DM 45-71-M00006_SİYEKLİ DM M03_2322413</t>
  </si>
  <si>
    <t>30.05.2022 09:54:49</t>
  </si>
  <si>
    <t>30.05.2022 10:05:00</t>
  </si>
  <si>
    <t>DM-2/TR-20 35-22-M00853_955264732_955264732</t>
  </si>
  <si>
    <t>30.05.2022 18:50:23</t>
  </si>
  <si>
    <t>30.05.2022 23:27:51</t>
  </si>
  <si>
    <t>K-733 35-01-K00733__82713366_82713366</t>
  </si>
  <si>
    <t>30.05.2022 00:33:23</t>
  </si>
  <si>
    <t>30.05.2022 06:06:22</t>
  </si>
  <si>
    <t>GÜMÜLDÜR M-28 35-25-M00028_35-25-M00028_72084506</t>
  </si>
  <si>
    <t>30.05.2022 14:39:20</t>
  </si>
  <si>
    <t>30.05.2022 17:05:31</t>
  </si>
  <si>
    <t>KARABAĞLAR TM 35-01-A00012_GÖZTEPE-2 M14_2310489</t>
  </si>
  <si>
    <t>30.05.2022 04:49:50</t>
  </si>
  <si>
    <t>30.05.2022 05:39:59</t>
  </si>
  <si>
    <t>K-3888 35-02-K03888_K-3182 K01_2053188</t>
  </si>
  <si>
    <t>30.05.2022 13:34:35</t>
  </si>
  <si>
    <t>30.05.2022 20:51:01</t>
  </si>
  <si>
    <t>30.05.2022 06:43:35</t>
  </si>
  <si>
    <t>30.05.2022 09:07:55</t>
  </si>
  <si>
    <t>GÖKÇELER TR-1 45-72-M00233_956523719_956523719</t>
  </si>
  <si>
    <t>30.05.2022 10:26:15</t>
  </si>
  <si>
    <t>30.05.2022 12:25:27</t>
  </si>
  <si>
    <t>30.05.2022 12:31:31</t>
  </si>
  <si>
    <t>30.05.2022 19:29:41</t>
  </si>
  <si>
    <t>ÇOBANLAR SUBATAN TR-2 35-15-L00357_DIREK TIPI TRAFO HUCRESI H01_2048567</t>
  </si>
  <si>
    <t>30.05.2022 09:56:20</t>
  </si>
  <si>
    <t>30.05.2022 18:40:00</t>
  </si>
  <si>
    <t>TR-11/9C 45-71-M01975_966126422_966126422</t>
  </si>
  <si>
    <t>30.05.2022 17:59:02</t>
  </si>
  <si>
    <t>30.05.2022 20:46:58</t>
  </si>
  <si>
    <t>DM-2/TR-10 35-22-M00083_35-22-M00083_72133055</t>
  </si>
  <si>
    <t>30.05.2022 11:08:10</t>
  </si>
  <si>
    <t>30.05.2022 11:34:29</t>
  </si>
  <si>
    <t>ÇUKURALTI M-53 35-25-M00088_D_56355308_56355308</t>
  </si>
  <si>
    <t>30.05.2022 14:45:37</t>
  </si>
  <si>
    <t>30.05.2022 20:39:36</t>
  </si>
  <si>
    <t>30.05.2022 12:16:11</t>
  </si>
  <si>
    <t>30.05.2022 14:12:02</t>
  </si>
  <si>
    <t>DM-20/08 45-71-M00419_953244760_953244760</t>
  </si>
  <si>
    <t>30.05.2022 11:26:09</t>
  </si>
  <si>
    <t>30.05.2022 13:02:27</t>
  </si>
  <si>
    <t>DİKİLİ TR-20 35-30-M00620_95001204489_95001204489</t>
  </si>
  <si>
    <t>30.05.2022 16:57:12</t>
  </si>
  <si>
    <t>30.05.2022 19:19:52</t>
  </si>
  <si>
    <t>K-1211 35-03-K01211_915026868_915026868</t>
  </si>
  <si>
    <t>30.05.2022 17:36:02</t>
  </si>
  <si>
    <t>30.05.2022 21:50:46</t>
  </si>
  <si>
    <t>M-377 35-02-M00377_D_56381464_56381464</t>
  </si>
  <si>
    <t>30.05.2022 20:50:55</t>
  </si>
  <si>
    <t>30.05.2022 21:48:51</t>
  </si>
  <si>
    <t>30.05.2022 20:10:12</t>
  </si>
  <si>
    <t>30.05.2022 20:44:57</t>
  </si>
  <si>
    <t>YENİFOÇA TR-51 35-23-M00051_42097959_56375036_56375036</t>
  </si>
  <si>
    <t>30.05.2022 18:45:36</t>
  </si>
  <si>
    <t>30.05.2022 19:11:46</t>
  </si>
  <si>
    <t>K-4016 35-02-K04016_35-02-K04016_2363707</t>
  </si>
  <si>
    <t>30.05.2022 07:52:42</t>
  </si>
  <si>
    <t>30.05.2022 12:23:47</t>
  </si>
  <si>
    <t>M-5 35-02-M00005_B B2B_5813133</t>
  </si>
  <si>
    <t>30.05.2022 13:36:58</t>
  </si>
  <si>
    <t>30.05.2022 14:04:50</t>
  </si>
  <si>
    <t>30.05.2022 06:54:21</t>
  </si>
  <si>
    <t>30.05.2022 09:22:24</t>
  </si>
  <si>
    <t>K-1215 35-01-K01215_35-01-K01215_2364192</t>
  </si>
  <si>
    <t>30.05.2022 13:15:14</t>
  </si>
  <si>
    <t>30.05.2022 16:28:31</t>
  </si>
  <si>
    <t>30.05.2022 10:33:23</t>
  </si>
  <si>
    <t>30.05.2022 11:58:22</t>
  </si>
  <si>
    <t>BEYDERE KÖK 45-71-M00128_SELİMŞAHLAR M02_50217151</t>
  </si>
  <si>
    <t>30.05.2022 12:20:18</t>
  </si>
  <si>
    <t>30.05.2022 17:55:52</t>
  </si>
  <si>
    <t>ALAÇATI TM 35-18-A00005_OTELLER M17_2308549</t>
  </si>
  <si>
    <t>30.05.2022 21:00:39</t>
  </si>
  <si>
    <t>30.05.2022 22:06:43</t>
  </si>
  <si>
    <t>30.05.2022 09:14:49</t>
  </si>
  <si>
    <t>30.05.2022 16:58:26</t>
  </si>
  <si>
    <t>M-1326 GEÇİT 35-01-M01326_M-1226 M02_66839938</t>
  </si>
  <si>
    <t>30.05.2022 05:37:18</t>
  </si>
  <si>
    <t>30.05.2022 06:43:45</t>
  </si>
  <si>
    <t>SÖĞÜTÖREN TR-1 35-20-L00347_955193171_955193171</t>
  </si>
  <si>
    <t>30.05.2022 08:54:06</t>
  </si>
  <si>
    <t>30.05.2022 11:40:49</t>
  </si>
  <si>
    <t>L-326 35-18-L00326_950449821_950449821</t>
  </si>
  <si>
    <t>31.05.2022 19:28:51</t>
  </si>
  <si>
    <t>31.05.2022 23:37:38</t>
  </si>
  <si>
    <t>31.05.2022 07:18:46</t>
  </si>
  <si>
    <t>31.05.2022 08:31:47</t>
  </si>
  <si>
    <t>31.05.2022 11:09:12</t>
  </si>
  <si>
    <t>31.05.2022 11:32:24</t>
  </si>
  <si>
    <t>DERBENT İM-DM 45-83-A00004_DERBENT L05_2097159</t>
  </si>
  <si>
    <t>31.05.2022 06:28:30</t>
  </si>
  <si>
    <t>31.05.2022 06:30:34</t>
  </si>
  <si>
    <t>SAİPALTI TR-1 35-21-L00101_A_56375409_56375409</t>
  </si>
  <si>
    <t>31.05.2022 15:05:33</t>
  </si>
  <si>
    <t>31.05.2022 16:03:41</t>
  </si>
  <si>
    <t>31.05.2022 10:04:36</t>
  </si>
  <si>
    <t>31.05.2022 12:27:04</t>
  </si>
  <si>
    <t>_B_56352103_56352103</t>
  </si>
  <si>
    <t>31.05.2022 08:17:33</t>
  </si>
  <si>
    <t>31.05.2022 13:05:57</t>
  </si>
  <si>
    <t>K-1478 35-03-K01478_910753257_910753257</t>
  </si>
  <si>
    <t>31.05.2022 12:05:20</t>
  </si>
  <si>
    <t>31.05.2022 17:19:00</t>
  </si>
  <si>
    <t>SAİPALTI TR-1 35-21-L00101_967142159_967142159</t>
  </si>
  <si>
    <t>31.05.2022 14:01:20</t>
  </si>
  <si>
    <t>31.05.2022 15:52:41</t>
  </si>
  <si>
    <t>K-4009 35-09-K04009_E _54844960</t>
  </si>
  <si>
    <t>31.05.2022 17:18:03</t>
  </si>
  <si>
    <t>31.05.2022 19:23:17</t>
  </si>
  <si>
    <t>K-2556 35-02-K02556_35-02-K02556_2376616</t>
  </si>
  <si>
    <t>31.05.2022 14:45:21</t>
  </si>
  <si>
    <t>31.05.2022 16:43:31</t>
  </si>
  <si>
    <t>31.05.2022 15:00:18</t>
  </si>
  <si>
    <t>31.05.2022 15:26:27</t>
  </si>
  <si>
    <t>ÇANDIR TR-1 45-74-M00113_B_56352948_56352948</t>
  </si>
  <si>
    <t>31.05.2022 20:56:21</t>
  </si>
  <si>
    <t>31.05.2022 21:34:39</t>
  </si>
  <si>
    <t>BODAMAS TR-5 45-75-M00303_45-75-M00303_2373947</t>
  </si>
  <si>
    <t>31.05.2022 19:20:23</t>
  </si>
  <si>
    <t>31.05.2022 20:34:14</t>
  </si>
  <si>
    <t>DM-13/04(CEMİYET KARŞISI) 45-71-M00057_A a2b_44922232</t>
  </si>
  <si>
    <t>31.05.2022 10:54:13</t>
  </si>
  <si>
    <t>31.05.2022 17:39:26</t>
  </si>
  <si>
    <t>31.05.2022 08:09:38</t>
  </si>
  <si>
    <t>31.05.2022 14:14:10</t>
  </si>
  <si>
    <t>TR-58 35-16-L00058_A_56398462_56398462</t>
  </si>
  <si>
    <t>31.05.2022 16:28:15</t>
  </si>
  <si>
    <t>31.05.2022 17:59:34</t>
  </si>
  <si>
    <t>K-3137 35-01-K03137_35-01-K03137_2348879</t>
  </si>
  <si>
    <t>31.05.2022 09:59:04</t>
  </si>
  <si>
    <t>31.05.2022 11:31:14</t>
  </si>
  <si>
    <t>SARIGÖL TR-39 45-79-M00039_945567973_945567973</t>
  </si>
  <si>
    <t>31.05.2022 17:18:49</t>
  </si>
  <si>
    <t>31.05.2022 19:42:32</t>
  </si>
  <si>
    <t>ÇİĞİLLER OKÇULAR TR-3 45-75-M00405__84624722_84624722</t>
  </si>
  <si>
    <t>31.05.2022 08:16:00</t>
  </si>
  <si>
    <t>31.05.2022 12:52:06</t>
  </si>
  <si>
    <t>SELENDİ TR-15 45-81-M00015_A_56386840_56386840</t>
  </si>
  <si>
    <t>31.05.2022 13:32:11</t>
  </si>
  <si>
    <t>31.05.2022 14:32:32</t>
  </si>
  <si>
    <t>ÖDEMİŞ İM 35-15-A00001_DONANIMLI YEDEK L06_83647563</t>
  </si>
  <si>
    <t>31.05.2022 00:07:14</t>
  </si>
  <si>
    <t>31.05.2022 00:29:15</t>
  </si>
  <si>
    <t>ABDURRAHMAN GÖKTAŞ SULAMA GRUBU 35-29-M00244_35-29-M00244_2351225</t>
  </si>
  <si>
    <t>31.05.2022 08:58:50</t>
  </si>
  <si>
    <t>31.05.2022 09:56:05</t>
  </si>
  <si>
    <t>KAYMAKÇI TR-20 35-15-M00253_950396444_950396444</t>
  </si>
  <si>
    <t>31.05.2022 14:14:13</t>
  </si>
  <si>
    <t>31.05.2022 19:47:57</t>
  </si>
  <si>
    <t>MURADİYE TR-2 SU DEPOSU 45-71-M00199_953243034_953243034</t>
  </si>
  <si>
    <t>31.05.2022 17:18:58</t>
  </si>
  <si>
    <t>31.05.2022 19:07:41</t>
  </si>
  <si>
    <t>YUSUFLU TR-9 35-20-L00317_955207073_955207073</t>
  </si>
  <si>
    <t>31.05.2022 18:34:19</t>
  </si>
  <si>
    <t>31.05.2022 20:04:51</t>
  </si>
  <si>
    <t>31.05.2022 07:11:41</t>
  </si>
  <si>
    <t>31.05.2022 07:12:19</t>
  </si>
  <si>
    <t>K-4537 35-07-K04537_99040747_99040747</t>
  </si>
  <si>
    <t>31.05.2022 12:44:54</t>
  </si>
  <si>
    <t>31.05.2022 16:54:24</t>
  </si>
  <si>
    <t>GÜLKENT TR-2 35-30-M00225_955311655_955311655</t>
  </si>
  <si>
    <t>31.05.2022 23:35:15</t>
  </si>
  <si>
    <t>01.06.2022 01:47:11</t>
  </si>
  <si>
    <t>K-1105 35-03-K01105_910205118_910205118</t>
  </si>
  <si>
    <t>31.05.2022 12:17:58</t>
  </si>
  <si>
    <t>31.05.2022 13:50:18</t>
  </si>
  <si>
    <t>31.05.2022 21:01:02</t>
  </si>
  <si>
    <t>31.05.2022 22:10:39</t>
  </si>
  <si>
    <t>ULUKENT DM-4/5 35-28-M00047_SD c1b_5760071</t>
  </si>
  <si>
    <t>31.05.2022 18:13:53</t>
  </si>
  <si>
    <t>31.05.2022 18:57:46</t>
  </si>
  <si>
    <t>TR-4 35-31-L00004_47996171_56398746_56398746</t>
  </si>
  <si>
    <t>31.05.2022 14:08:12</t>
  </si>
  <si>
    <t>31.05.2022 22:27:34</t>
  </si>
  <si>
    <t>YAZIBAŞI DM-3 35-26-M00764_DM-3/1 M06_2335687</t>
  </si>
  <si>
    <t>31.05.2022 22:13:34</t>
  </si>
  <si>
    <t>01.06.2022 00:49:37</t>
  </si>
  <si>
    <t>SÜTÇÜLER DM-1/TR-6 35-27-M00920_914415858_914415858</t>
  </si>
  <si>
    <t>31.05.2022 17:18:59</t>
  </si>
  <si>
    <t>31.05.2022 18:11:01</t>
  </si>
  <si>
    <t>31.05.2022 18:02:30</t>
  </si>
  <si>
    <t>31.05.2022 18:51:53</t>
  </si>
  <si>
    <t>K-4009 35-09-K04009_97793103_97793103</t>
  </si>
  <si>
    <t>31.05.2022 19:25:31</t>
  </si>
  <si>
    <t>31.05.2022 22:34:23</t>
  </si>
  <si>
    <t>K-3015 35-07-K03015_97533977_97533977</t>
  </si>
  <si>
    <t>31.05.2022 11:48:06</t>
  </si>
  <si>
    <t>31.05.2022 13:28:05</t>
  </si>
  <si>
    <t>TURGUTALP TR-1/2 (DM-3/18) 45-82-M00057_TURGUTALP TR-4 M03_72192254</t>
  </si>
  <si>
    <t>31.05.2022 11:12:08</t>
  </si>
  <si>
    <t>31.05.2022 12:11:29</t>
  </si>
  <si>
    <t>31.05.2022 09:07:46</t>
  </si>
  <si>
    <t>31.05.2022 13:08:50</t>
  </si>
  <si>
    <t>L-190 35-18-L00190_950461000_950461000</t>
  </si>
  <si>
    <t>31.05.2022 14:17:33</t>
  </si>
  <si>
    <t>31.05.2022 22:14:37</t>
  </si>
  <si>
    <t>PAYAMLI M-28 35-25-M00195_95001249825_95001249825</t>
  </si>
  <si>
    <t>31.05.2022 10:41:54</t>
  </si>
  <si>
    <t>31.05.2022 13:40:40</t>
  </si>
  <si>
    <t>L-261 SİTESPOR 35-18-L00261_950450937_950450937</t>
  </si>
  <si>
    <t>31.05.2022 10:09:00</t>
  </si>
  <si>
    <t>31.05.2022 11:45:51</t>
  </si>
  <si>
    <t>ÇITAK TR-1 35-17-M00438_B_56356631_56356631</t>
  </si>
  <si>
    <t>31.05.2022 11:15:04</t>
  </si>
  <si>
    <t>31.05.2022 12:19:44</t>
  </si>
  <si>
    <t>SERİNYAYLA KERİMLİ MAH. TR-1 45-73-L00001_45-73-L00001_2365085</t>
  </si>
  <si>
    <t>31.05.2022 19:35:39</t>
  </si>
  <si>
    <t>01.06.2022 00:18:24</t>
  </si>
  <si>
    <t>KARABURUN İM 35-21-A00001_YENİ LİMAN L03_2062912</t>
  </si>
  <si>
    <t>31.05.2022 23:35:39</t>
  </si>
  <si>
    <t>31.05.2022 23:38:51</t>
  </si>
  <si>
    <t>TR-60 35-26-M00060_956624835_956624835</t>
  </si>
  <si>
    <t>31.05.2022 11:52:40</t>
  </si>
  <si>
    <t>31.05.2022 18:10:37</t>
  </si>
  <si>
    <t>ELİFLİ TR-5 35-20-L00113_955203664_955203664</t>
  </si>
  <si>
    <t>31.05.2022 13:10:51</t>
  </si>
  <si>
    <t>31.05.2022 17:25:11</t>
  </si>
  <si>
    <t>31.05.2022 12:14:14</t>
  </si>
  <si>
    <t>31.05.2022 14:06:29</t>
  </si>
  <si>
    <t>K-4032 35-01-K04032_35-01-K04032_2372568</t>
  </si>
  <si>
    <t>31.05.2022 17:30:51</t>
  </si>
  <si>
    <t>31.05.2022 18:22:12</t>
  </si>
  <si>
    <t>31.05.2022 06:28:42</t>
  </si>
  <si>
    <t>31.05.2022 06:30:09</t>
  </si>
  <si>
    <t>DM-2/28 45-71-M00536_953200840_953200840</t>
  </si>
  <si>
    <t>31.05.2022 11:00:05</t>
  </si>
  <si>
    <t>31.05.2022 14:16:12</t>
  </si>
  <si>
    <t>DOLAYDAMI TR-1 45-81-M00175_964002925_964002925</t>
  </si>
  <si>
    <t>31.05.2022 17:47:19</t>
  </si>
  <si>
    <t>31.05.2022 19:48:53</t>
  </si>
  <si>
    <t>İRFAN KARDEŞLER TARIMSAL SULAMA 35-29-M00137_A_56360427_56360427</t>
  </si>
  <si>
    <t>31.05.2022 19:20:55</t>
  </si>
  <si>
    <t>31.05.2022 21:13:00</t>
  </si>
  <si>
    <t>31.05.2022 10:17:22</t>
  </si>
  <si>
    <t>31.05.2022 10:31:38</t>
  </si>
  <si>
    <t>31.05.2022 06:42:56</t>
  </si>
  <si>
    <t>31.05.2022 07:27:09</t>
  </si>
  <si>
    <t>KABAZLI KÖK 45-78-M00675_KÖSEALİ KORDON 1/0 HAT M05_65971370</t>
  </si>
  <si>
    <t>31.05.2022 20:50:34</t>
  </si>
  <si>
    <t>31.05.2022 20:53:41</t>
  </si>
  <si>
    <t>YAKAKÖY KÖK 45-75-M00067_HatBaşıAyırıcı_53136427 M05_53136427</t>
  </si>
  <si>
    <t>31.05.2022 07:37:08</t>
  </si>
  <si>
    <t>31.05.2022 09:58:21</t>
  </si>
  <si>
    <t>ARMUTLU TR-40 35-27-M01175_35-27-M01175_82840044</t>
  </si>
  <si>
    <t>31.05.2022 09:44:01</t>
  </si>
  <si>
    <t>31.05.2022 17:11:21</t>
  </si>
  <si>
    <t>M-2538 35-02-M02538_95000007284_95000007284</t>
  </si>
  <si>
    <t>31.05.2022 15:13:03</t>
  </si>
  <si>
    <t>31.05.2022 22:55:02</t>
  </si>
  <si>
    <t>TR-52 SAĞLIK OCAĞI 35-26-M00052_35-26-M00052_2365753</t>
  </si>
  <si>
    <t>31.05.2022 18:32:46</t>
  </si>
  <si>
    <t>31.05.2022 19:09:28</t>
  </si>
  <si>
    <t>31.05.2022 00:58:56</t>
  </si>
  <si>
    <t>DM08/TR01 45-73-M00017_DM-12/1 M08_66749585</t>
  </si>
  <si>
    <t>31.05.2022 02:56:58</t>
  </si>
  <si>
    <t>31.05.2022 02:58:14</t>
  </si>
  <si>
    <t>M-2846 35-03-M02846_ M01_82471945</t>
  </si>
  <si>
    <t>31.05.2022 14:05:41</t>
  </si>
  <si>
    <t>31.05.2022 19:57:42</t>
  </si>
  <si>
    <t>KOLDERE KÖK 45-80-M00051_TR-2 TR-4 TR-5 M03_73403315</t>
  </si>
  <si>
    <t>31.05.2022 18:33:56</t>
  </si>
  <si>
    <t>31.05.2022 19:15:40</t>
  </si>
  <si>
    <t>K-304 35-02-K00304_D D1B_5853081</t>
  </si>
  <si>
    <t>31.05.2022 14:51:37</t>
  </si>
  <si>
    <t>31.05.2022 17:48:04</t>
  </si>
  <si>
    <t>PANCAR TM 35-26-A00003_PANCAR-3 M04_2306095</t>
  </si>
  <si>
    <t>31.05.2022 09:15:36</t>
  </si>
  <si>
    <t>31.05.2022 09:21:06</t>
  </si>
  <si>
    <t>MEDAR TR-2 45-72-M00593_45-72-M00593_2360274</t>
  </si>
  <si>
    <t>31.05.2022 09:43:25</t>
  </si>
  <si>
    <t>31.05.2022 13:59:18</t>
  </si>
  <si>
    <t>31.05.2022 11:24:30</t>
  </si>
  <si>
    <t>31.05.2022 11:50:33</t>
  </si>
  <si>
    <t>GÜMÜLDÜR M-32 35-25-M00032_GÜMÜLDÜR DM-3(M-29) M01_72081516</t>
  </si>
  <si>
    <t>31.05.2022 16:25:52</t>
  </si>
  <si>
    <t>31.05.2022 16:54:41</t>
  </si>
  <si>
    <t>M-1100 35-03-M01100_910064733_910064733</t>
  </si>
  <si>
    <t>31.05.2022 22:36:09</t>
  </si>
  <si>
    <t>01.06.2022 00:42:15</t>
  </si>
  <si>
    <t>HALİLLER KÖK 35-31-L00228_UMURCALI L09_72238623</t>
  </si>
  <si>
    <t>31.05.2022 07:52:26</t>
  </si>
  <si>
    <t>31.05.2022 08:38:49</t>
  </si>
  <si>
    <t>SÜLEYMANİYE TR-2 45-78-M00423_45-78-M00423_2366531</t>
  </si>
  <si>
    <t>31.05.2022 09:03:42</t>
  </si>
  <si>
    <t>31.05.2022 17:23:59</t>
  </si>
  <si>
    <t>TAHİR ÇAKAN SULAMA GRUBU 35-29-M00254_955211623_955211623</t>
  </si>
  <si>
    <t>31.05.2022 17:09:29</t>
  </si>
  <si>
    <t>31.05.2022 19:13:46</t>
  </si>
  <si>
    <t>K-744 35-02-K00744_99847663_99847663</t>
  </si>
  <si>
    <t>31.05.2022 10:23:45</t>
  </si>
  <si>
    <t>31.05.2022 11:57:01</t>
  </si>
  <si>
    <t>L-357 EGEM SAHİL SİT. 35-18-L00357_35-18-L00357_2357012</t>
  </si>
  <si>
    <t>31.05.2022 22:48:13</t>
  </si>
  <si>
    <t>31.05.2022 23:41:28</t>
  </si>
  <si>
    <t>L-144 (ANKARALILAR SİTESİ) 35-18-L00144_95000576280_95000576280</t>
  </si>
  <si>
    <t>31.05.2022 07:16:15</t>
  </si>
  <si>
    <t>31.05.2022 09:18:27</t>
  </si>
  <si>
    <t>M-2370 35-01-M02370_910762110_910762110</t>
  </si>
  <si>
    <t>31.05.2022 00:59:33</t>
  </si>
  <si>
    <t>31.05.2022 03:59:18</t>
  </si>
  <si>
    <t>ŞEMİKLER TM 35-04-A00003_DEMİRKÖPRÜ M16_2311167</t>
  </si>
  <si>
    <t>31.05.2022 19:26:16</t>
  </si>
  <si>
    <t>31.05.2022 19:49:32</t>
  </si>
  <si>
    <t>TR-22 45-74-M00022_TR-20 GİRİŞ M01_61299223</t>
  </si>
  <si>
    <t>31.05.2022 14:09:56</t>
  </si>
  <si>
    <t>31.05.2022 14:17:26</t>
  </si>
  <si>
    <t>31.05.2022 18:53:04</t>
  </si>
  <si>
    <t>31.05.2022 21:35:39</t>
  </si>
  <si>
    <t>31.05.2022 12:03:54</t>
  </si>
  <si>
    <t>31.05.2022 12:58:41</t>
  </si>
  <si>
    <t>TR-111 ZEYTİNALANI 35-19-L00111_956663970_956663970</t>
  </si>
  <si>
    <t>31.05.2022 09:12:22</t>
  </si>
  <si>
    <t>31.05.2022 10:39:12</t>
  </si>
  <si>
    <t>DM-5/11 35-26-M00804_956629229_956629229</t>
  </si>
  <si>
    <t>31.05.2022 09:46:13</t>
  </si>
  <si>
    <t>31.05.2022 17:08:10</t>
  </si>
  <si>
    <t>TR-244 35-28-M00539_C_56359633_56359633</t>
  </si>
  <si>
    <t>31.05.2022 08:40:52</t>
  </si>
  <si>
    <t>K-4009 35-09-K04009_97832127_97832127</t>
  </si>
  <si>
    <t>31.05.2022 22:35:31</t>
  </si>
  <si>
    <t>01.06.2022 02:39:27</t>
  </si>
  <si>
    <t>ÖZDERE ORTA MAHALLE DM (M-1) 35-25-M00120_ORTA MAHALLE M-46 M04_72127258</t>
  </si>
  <si>
    <t>31.05.2022 11:25:00</t>
  </si>
  <si>
    <t>31.05.2022 11:35:44</t>
  </si>
  <si>
    <t>K-1233 35-04-K01233_TRAFO K04_2119279</t>
  </si>
  <si>
    <t>31.05.2022 09:13:16</t>
  </si>
  <si>
    <t>31.05.2022 20:17:40</t>
  </si>
  <si>
    <t>31.05.2022 09:22:26</t>
  </si>
  <si>
    <t>31.05.2022 17:30:03</t>
  </si>
  <si>
    <t>K-2417 35-01-K02417_D_56376901_56376901</t>
  </si>
  <si>
    <t>31.05.2022 10:54:22</t>
  </si>
  <si>
    <t>31.05.2022 11:12:11</t>
  </si>
  <si>
    <t>L-128 35-18-L00128_50067432_56359974_56359974</t>
  </si>
  <si>
    <t>31.05.2022 10:23:11</t>
  </si>
  <si>
    <t>31.05.2022 12:53:10</t>
  </si>
  <si>
    <t>ÇUKURALTI M-16 35-25-M00062_955268157_955268157</t>
  </si>
  <si>
    <t>31.05.2022 17:08:08</t>
  </si>
  <si>
    <t>31.05.2022 18:36:02</t>
  </si>
  <si>
    <t>PANCAR KÖK 35-26-M00891_KARAKUYU M02_2302862</t>
  </si>
  <si>
    <t>31.05.2022 06:51:09</t>
  </si>
  <si>
    <t>31.05.2022 07:33:47</t>
  </si>
  <si>
    <t>31.05.2022 20:45:30</t>
  </si>
  <si>
    <t>31.05.2022 22:32:51</t>
  </si>
  <si>
    <t>31.05.2022 09:37:11</t>
  </si>
  <si>
    <t>31.05.2022 12:33:57</t>
  </si>
  <si>
    <t>TİRE DM-2/8 35-29-M00116_950317795_950317795</t>
  </si>
  <si>
    <t>31.05.2022 09:25:20</t>
  </si>
  <si>
    <t>31.05.2022 11:19:32</t>
  </si>
  <si>
    <t>DERBENT İM-DM 45-83-A00004_SARIBEY-2 L07_54875609</t>
  </si>
  <si>
    <t>31.05.2022 06:28:25</t>
  </si>
  <si>
    <t>31.05.2022 06:29:52</t>
  </si>
  <si>
    <t>K-742 35-01-K00742_D_56374014_56374014</t>
  </si>
  <si>
    <t>31.05.2022 15:08:18</t>
  </si>
  <si>
    <t>31.05.2022 16:44:49</t>
  </si>
  <si>
    <t>31.05.2022 07:15:50</t>
  </si>
  <si>
    <t>31.05.2022 07:45:10</t>
  </si>
  <si>
    <t>31.05.2022 21:54:11</t>
  </si>
  <si>
    <t>01.06.2022 03:29:02</t>
  </si>
  <si>
    <t>HACIMAHMUTLU TR 45-77-M00055_A_56386447_56386447</t>
  </si>
  <si>
    <t>31.05.2022 20:56:29</t>
  </si>
  <si>
    <t>31.05.2022 22:56:24</t>
  </si>
  <si>
    <t>31.05.2022 06:28:45</t>
  </si>
  <si>
    <t>31.05.2022 06:29:59</t>
  </si>
  <si>
    <t>L-152 ÇEŞME SU TR 35-18-L00152_35-18-L00152_2350288</t>
  </si>
  <si>
    <t>31.05.2022 16:22:46</t>
  </si>
  <si>
    <t>31.05.2022 20:39:06</t>
  </si>
  <si>
    <t>AHMETLİ DM 45-77-M00187_ESKİ SELENDİ M08_80367394</t>
  </si>
  <si>
    <t>31.05.2022 19:05:59</t>
  </si>
  <si>
    <t>31.05.2022 20:00:51</t>
  </si>
  <si>
    <t>YENİ FOÇA TR-27 35-23-M00027_965788781_965788781</t>
  </si>
  <si>
    <t>31.05.2022 13:36:31</t>
  </si>
  <si>
    <t>31.05.2022 16:09:47</t>
  </si>
  <si>
    <t>TEKKEDERE TARIMSAL SULAMA TR 35-16-M00179_DIREK TIPI TRAFO HUCRESI H01_2040984</t>
  </si>
  <si>
    <t>31.05.2022 08:10:05</t>
  </si>
  <si>
    <t>31.05.2022 16:21:06</t>
  </si>
  <si>
    <t>KAPANCI KÖK 45-78-L00229_HASALAN L02_2108490</t>
  </si>
  <si>
    <t>31.05.2022 17:50:46</t>
  </si>
  <si>
    <t>31.05.2022 17:51:46</t>
  </si>
  <si>
    <t>ALAŞEHİR TR-68 45-73-M00068_45-73-M00068_2353060</t>
  </si>
  <si>
    <t>31.05.2022 09:06:35</t>
  </si>
  <si>
    <t>31.05.2022 18:39:09</t>
  </si>
  <si>
    <t>31.05.2022 00:20:50</t>
  </si>
  <si>
    <t>31.05.2022 02:00:38</t>
  </si>
  <si>
    <t>M-3033(YATIRIM REZERVE) 35-09-M03033_35-09-M03033_79571754</t>
  </si>
  <si>
    <t>31.05.2022 09:45:35</t>
  </si>
  <si>
    <t>31.05.2022 15:40:47</t>
  </si>
  <si>
    <t>MENEMEN TR-78 35-28-L00078_MENEMEN DM-5/27 L02_66754718</t>
  </si>
  <si>
    <t>31.05.2022 09:21:16</t>
  </si>
  <si>
    <t>31.05.2022 14:08:36</t>
  </si>
  <si>
    <t>31.05.2022 15:13:59</t>
  </si>
  <si>
    <t>31.05.2022 15:27:46</t>
  </si>
  <si>
    <t>BADEMLİ TR-1 DM 35-15-L01010_A_56361672_56361672</t>
  </si>
  <si>
    <t>31.05.2022 09:38:41</t>
  </si>
  <si>
    <t>31.05.2022 11:07:12</t>
  </si>
  <si>
    <t>31.05.2022 08:45:53</t>
  </si>
  <si>
    <t>31.05.2022 10:25:56</t>
  </si>
  <si>
    <t>L-111 OVACIK 35-18-L00111_949959077_949959077</t>
  </si>
  <si>
    <t>31.05.2022 17:19:09</t>
  </si>
  <si>
    <t>31.05.2022 19:36:04</t>
  </si>
  <si>
    <t>ŞEHİTLER TR-3 45-72-L00988_956487470_956487470</t>
  </si>
  <si>
    <t>31.05.2022 14:13:25</t>
  </si>
  <si>
    <t>31.05.2022 17:50:24</t>
  </si>
  <si>
    <t>TOKATBAŞI TR-1 35-20-L00101_DIREK TIPI TRAFO HUCRESI H01_2038053</t>
  </si>
  <si>
    <t>31.05.2022 08:45:01</t>
  </si>
  <si>
    <t>31.05.2022 12:15:55</t>
  </si>
  <si>
    <t>M-2642 35-01-M02642_911692643_911692643</t>
  </si>
  <si>
    <t>31.05.2022 20:57:15</t>
  </si>
  <si>
    <t>31.05.2022 22:17:50</t>
  </si>
  <si>
    <t>L-261 SİTESPOR 35-18-L00261_950450630_950450630</t>
  </si>
  <si>
    <t>31.05.2022 15:16:44</t>
  </si>
  <si>
    <t>31.05.2022 15:44:50</t>
  </si>
  <si>
    <t>M-2954 35-01-M02954_911830128_911830128</t>
  </si>
  <si>
    <t>31.05.2022 23:18:01</t>
  </si>
  <si>
    <t>01.06.2022 01:37:15</t>
  </si>
  <si>
    <t>31.05.2022 06:28:33</t>
  </si>
  <si>
    <t>31.05.2022 06:31:08</t>
  </si>
  <si>
    <t>DM08/TR01 45-73-M00017_DAĞITIM TRAFOSU DM-8/1 M010_66753537</t>
  </si>
  <si>
    <t>31.05.2022 03:04:45</t>
  </si>
  <si>
    <t>31.05.2022 06:37:35</t>
  </si>
  <si>
    <t>M-33 CUMHURİYET 35-25-M00102_955254212_955254212</t>
  </si>
  <si>
    <t>31.05.2022 15:38:20</t>
  </si>
  <si>
    <t>31.05.2022 19:04:50</t>
  </si>
  <si>
    <t>AYRANCILAR DM-3 35-26-M00795_DONANIMLI YEDEK M02_2335355</t>
  </si>
  <si>
    <t>31.05.2022 21:04:18</t>
  </si>
  <si>
    <t>31.05.2022 22:43:12</t>
  </si>
  <si>
    <t>31.05.2022 18:14:16</t>
  </si>
  <si>
    <t>31.05.2022 18:16:00</t>
  </si>
  <si>
    <t>ZİHNİ KARAKAYA SULAMA GRUBU 35-29-M00200_955215271_955215271</t>
  </si>
  <si>
    <t>31.05.2022 14:22:05</t>
  </si>
  <si>
    <t>31.05.2022 17:16:24</t>
  </si>
  <si>
    <t>31.05.2022 13:52:00</t>
  </si>
  <si>
    <t>31.05.2022 15:17:07</t>
  </si>
  <si>
    <t>L-474 35-18-L00474_6271996_56372524_56372524</t>
  </si>
  <si>
    <t>31.05.2022 12:58:28</t>
  </si>
  <si>
    <t>31.05.2022 14:44:23</t>
  </si>
  <si>
    <t>31.05.2022 12:02:48</t>
  </si>
  <si>
    <t>31.05.2022 12:19:38</t>
  </si>
  <si>
    <t>SOMA TR-6/1 45-82-M00536_TR-7 M01_83335074</t>
  </si>
  <si>
    <t>31.05.2022 09:24:40</t>
  </si>
  <si>
    <t>31.05.2022 12:21:46</t>
  </si>
  <si>
    <t>L-59 GÜVENTUR 35-14-L00059_956635125_956635125</t>
  </si>
  <si>
    <t>31.05.2022 10:09:26</t>
  </si>
  <si>
    <t>31.05.2022 11:41:54</t>
  </si>
  <si>
    <t>TR-96 35-15-L00096_A a1b_48898132</t>
  </si>
  <si>
    <t>31.05.2022 11:34:25</t>
  </si>
  <si>
    <t>31.05.2022 13:04:18</t>
  </si>
  <si>
    <t>31.05.2022 23:15:36</t>
  </si>
  <si>
    <t>01.06.2022 01:21:48</t>
  </si>
  <si>
    <t>K-1634 35-01-K01634_911046431_911046431</t>
  </si>
  <si>
    <t>31.05.2022 08:45:17</t>
  </si>
  <si>
    <t>31.05.2022 10:29:55</t>
  </si>
  <si>
    <t>TR-22 35-30-M00722_915015960_915015960</t>
  </si>
  <si>
    <t>31.05.2022 11:10:44</t>
  </si>
  <si>
    <t>31.05.2022 12:27:43</t>
  </si>
  <si>
    <t>31.05.2022 11:19:26</t>
  </si>
  <si>
    <t>31.05.2022 11:24:27</t>
  </si>
  <si>
    <t>KARAOĞLANLI TR-4 45-71-M00093_45-71-M00093_2353705</t>
  </si>
  <si>
    <t>31.05.2022 18:28:53</t>
  </si>
  <si>
    <t>31.05.2022 20:06:28</t>
  </si>
  <si>
    <t>M-436 BUCA KALK.KOOP 35-02-M00436_35-02-M00436_2363528</t>
  </si>
  <si>
    <t>31.05.2022 14:31:25</t>
  </si>
  <si>
    <t>31.05.2022 14:38:59</t>
  </si>
  <si>
    <t>K-1229 35-01-K01229_910305607_910305607</t>
  </si>
  <si>
    <t>31.05.2022 13:09:15</t>
  </si>
  <si>
    <t>31.05.2022 14:17:47</t>
  </si>
  <si>
    <t>BERGAMA TM 35-16-A00004_KOZAK M10_2314066</t>
  </si>
  <si>
    <t>31.05.2022 18:17:16</t>
  </si>
  <si>
    <t>31.05.2022 18:24:00</t>
  </si>
  <si>
    <t>31.05.2022 23:57:53</t>
  </si>
  <si>
    <t>01.06.2022 00:39:24</t>
  </si>
  <si>
    <t>K-1948 35-08-K01948_35-08-K01948_42031939</t>
  </si>
  <si>
    <t>31.05.2022 15:57:56</t>
  </si>
  <si>
    <t>31.05.2022 18:08:51</t>
  </si>
  <si>
    <t>SOMA TR-2 45-82-M00002_TR-2/1 M01_2114110</t>
  </si>
  <si>
    <t>31.05.2022 08:34:56</t>
  </si>
  <si>
    <t>31.05.2022 08:39:57</t>
  </si>
  <si>
    <t>ÖDEMİŞ İM 35-15-A00001_LİBERO L03_83647584</t>
  </si>
  <si>
    <t>31.05.2022 17:24:29</t>
  </si>
  <si>
    <t>31.05.2022 18:45:11</t>
  </si>
  <si>
    <t>ORTAKÖY TR-1 45-77-L00308_945502080_945502080</t>
  </si>
  <si>
    <t>31.05.2022 19:06:28</t>
  </si>
  <si>
    <t>31.05.2022 23:29:31</t>
  </si>
  <si>
    <t>TR-19 (M-719) 35-30-M00719_955298423_955298423</t>
  </si>
  <si>
    <t>01.05.2022 00:32:10</t>
  </si>
  <si>
    <t>01.05.2022 03:06:55</t>
  </si>
  <si>
    <t>01.05.2022 01:27:00</t>
  </si>
  <si>
    <t>01.05.2022 01:40:00</t>
  </si>
  <si>
    <t>01.05.2022 01:40:31</t>
  </si>
  <si>
    <t>01.05.2022 01:41:31</t>
  </si>
  <si>
    <t>ŞEMİKLER TM 35-04-A00003_ŞEMİKLER-11 K41_2312129</t>
  </si>
  <si>
    <t>01.05.2022 03:21:24</t>
  </si>
  <si>
    <t>01.05.2022 04:23:41</t>
  </si>
  <si>
    <t>DM-14/3A 45-71-M02249_953200615_953200615</t>
  </si>
  <si>
    <t>01.05.2022 03:31:33</t>
  </si>
  <si>
    <t>01.05.2022 05:23:57</t>
  </si>
  <si>
    <t>KAVAKLIDERE TR-9 45-73-M00143_KAVAKLIDERE TR-7 M03_2092994</t>
  </si>
  <si>
    <t>01.05.2022 04:02:51</t>
  </si>
  <si>
    <t>01.05.2022 04:21:28</t>
  </si>
  <si>
    <t>01.05.2022 06:14:56</t>
  </si>
  <si>
    <t>01.05.2022 06:23:30</t>
  </si>
  <si>
    <t>K-4019 35-02-K04019_DIREK TIPI TRAFO HUCRESI H01_2050329</t>
  </si>
  <si>
    <t>01.05.2022 06:16:50</t>
  </si>
  <si>
    <t>01.05.2022 10:35:25</t>
  </si>
  <si>
    <t>KENDİRLİK TR-2 45-84-L00172_45-84-L00172_2354945</t>
  </si>
  <si>
    <t>01.05.2022 05:45:31</t>
  </si>
  <si>
    <t>01.05.2022 07:56:34</t>
  </si>
  <si>
    <t>SARUHANLI TR-25 45-80-M00025_45-80-M00025_72203534</t>
  </si>
  <si>
    <t>01.05.2022 06:18:17</t>
  </si>
  <si>
    <t>01.05.2022 06:47:42</t>
  </si>
  <si>
    <t>SULTAN DM 35-25-M00121_MOBİL-ZİNDANCIK M05_72117226</t>
  </si>
  <si>
    <t>01.05.2022 06:45:41</t>
  </si>
  <si>
    <t>01.05.2022 07:33:16</t>
  </si>
  <si>
    <t>01.05.2022 07:07:33</t>
  </si>
  <si>
    <t>01.05.2022 07:08:41</t>
  </si>
  <si>
    <t>TR-71 ÖZYURT 35-19-L00071_35-19-L00071_2376841</t>
  </si>
  <si>
    <t>01.05.2022 07:30:41</t>
  </si>
  <si>
    <t>01.05.2022 10:11:43</t>
  </si>
  <si>
    <t>K-3866 35-01-K03866_911548929_911548929</t>
  </si>
  <si>
    <t>01.05.2022 07:33:39</t>
  </si>
  <si>
    <t>01.05.2022 09:01:58</t>
  </si>
  <si>
    <t>M-1335 KAYADİBİ KÖK 35-02-M01335_M-676 GİRİŞ M04_2118175</t>
  </si>
  <si>
    <t>01.05.2022 07:54:02</t>
  </si>
  <si>
    <t>01.05.2022 08:23:04</t>
  </si>
  <si>
    <t>01.05.2022 07:55:11</t>
  </si>
  <si>
    <t>01.05.2022 07:55:51</t>
  </si>
  <si>
    <t>L-292 35-18-L00292_950459730_950459730</t>
  </si>
  <si>
    <t>01.05.2022 07:56:53</t>
  </si>
  <si>
    <t>01.05.2022 09:58:37</t>
  </si>
  <si>
    <t>01.05.2022 08:04:51</t>
  </si>
  <si>
    <t>01.05.2022 08:49:10</t>
  </si>
  <si>
    <t>M-2911(YATIRIM REZERVE) 35-01-M02911_A_56394860_56394860</t>
  </si>
  <si>
    <t>01.05.2022 08:16:23</t>
  </si>
  <si>
    <t>01.05.2022 10:48:01</t>
  </si>
  <si>
    <t>01.05.2022 08:34:01</t>
  </si>
  <si>
    <t>01.05.2022 08:35:06</t>
  </si>
  <si>
    <t>KARAGÜLLER ÖZEL TR 35-26-L00174Ö_DIREK TIPI TRAFO HUCRESI H01_2039639</t>
  </si>
  <si>
    <t>01.05.2022 08:56:04</t>
  </si>
  <si>
    <t>01.05.2022 13:04:11</t>
  </si>
  <si>
    <t>01.05.2022 08:53:12</t>
  </si>
  <si>
    <t>01.05.2022 09:24:44</t>
  </si>
  <si>
    <t>BATI BASMA KÖK 35-26-M00235_ M01_2038647</t>
  </si>
  <si>
    <t>01.05.2022 09:00:00</t>
  </si>
  <si>
    <t>01.05.2022 10:58:38</t>
  </si>
  <si>
    <t>01.05.2022 08:58:59</t>
  </si>
  <si>
    <t>01.05.2022 10:12:05</t>
  </si>
  <si>
    <t>DM-12/08 45-71-M02401_953199989_953199989</t>
  </si>
  <si>
    <t>01.05.2022 09:09:24</t>
  </si>
  <si>
    <t>01.05.2022 10:38:34</t>
  </si>
  <si>
    <t>KIZILCAOVA TR-5 35-20-L00428_955192278_955192278</t>
  </si>
  <si>
    <t>01.05.2022 09:15:29</t>
  </si>
  <si>
    <t>01.05.2022 10:46:55</t>
  </si>
  <si>
    <t>DM-1/TR-16 SEFERİHİSAR 35-14-M00328_956659897_956659897</t>
  </si>
  <si>
    <t>01.05.2022 09:36:57</t>
  </si>
  <si>
    <t>01.05.2022 10:39:58</t>
  </si>
  <si>
    <t>TAŞTEPE TR-3 35-29-L00400_915933089_915933089</t>
  </si>
  <si>
    <t>01.05.2022 09:41:56</t>
  </si>
  <si>
    <t>01.05.2022 10:58:03</t>
  </si>
  <si>
    <t>ŞEMİKLER TM 35-04-A00003_ŞEMİKLER-6 K30_2311174</t>
  </si>
  <si>
    <t>01.05.2022 09:50:18</t>
  </si>
  <si>
    <t>01.05.2022 10:51:12</t>
  </si>
  <si>
    <t>M-3122 35-10-M03122_950112943_950112943</t>
  </si>
  <si>
    <t>01.05.2022 09:43:47</t>
  </si>
  <si>
    <t>01.05.2022 11:47:22</t>
  </si>
  <si>
    <t>K-891 35-02-K00891_G_56371984_56371984</t>
  </si>
  <si>
    <t>01.05.2022 09:54:15</t>
  </si>
  <si>
    <t>01.05.2022 10:58:19</t>
  </si>
  <si>
    <t>URLA TM-1 35-19-A00004_TR-B M10_2313939</t>
  </si>
  <si>
    <t>01.05.2022 09:58:14</t>
  </si>
  <si>
    <t>01.05.2022 10:44:43</t>
  </si>
  <si>
    <t>TR-35 TARIMSAL SULAMA 45-80-M01035_45-80-M01035_2374976</t>
  </si>
  <si>
    <t>01.05.2022 09:58:33</t>
  </si>
  <si>
    <t>01.05.2022 12:37:44</t>
  </si>
  <si>
    <t>K-2743 35-03-K02743_910183305_910183305</t>
  </si>
  <si>
    <t>01.05.2022 09:57:24</t>
  </si>
  <si>
    <t>01.05.2022 12:59:20</t>
  </si>
  <si>
    <t>KOLDERE TR-6A 45-80-M01201_45-80-M01201_48519171</t>
  </si>
  <si>
    <t>01.05.2022 10:08:14</t>
  </si>
  <si>
    <t>01.05.2022 11:41:22</t>
  </si>
  <si>
    <t>AYASKENT-5 TR 35-16-M00014_953321463_953321463</t>
  </si>
  <si>
    <t>01.05.2022 10:04:42</t>
  </si>
  <si>
    <t>01.05.2022 10:44:03</t>
  </si>
  <si>
    <t>K-232 35-01-K00232_35-01-K00232_2365130</t>
  </si>
  <si>
    <t>01.05.2022 10:15:31</t>
  </si>
  <si>
    <t>01.05.2022 11:04:25</t>
  </si>
  <si>
    <t>L-239 BAYKAL 35-18-L00239_950463997_950463997</t>
  </si>
  <si>
    <t>01.05.2022 10:17:01</t>
  </si>
  <si>
    <t>01.05.2022 11:17:17</t>
  </si>
  <si>
    <t>SARIGÖL TR-13 45-79-M00013_945553807_945553807</t>
  </si>
  <si>
    <t>01.05.2022 10:13:42</t>
  </si>
  <si>
    <t>01.05.2022 11:13:11</t>
  </si>
  <si>
    <t>HORZUM SAZDERE TR-1 45-73-M00266_45-73-M00266_2368526</t>
  </si>
  <si>
    <t>01.05.2022 10:12:51</t>
  </si>
  <si>
    <t>01.05.2022 11:57:24</t>
  </si>
  <si>
    <t>ALİAĞA TR-43 DM 35-17-M00043_HatBaşıAyırıcı_67152698 M13_67152698</t>
  </si>
  <si>
    <t>01.05.2022 10:30:00</t>
  </si>
  <si>
    <t>01.05.2022 12:37:57</t>
  </si>
  <si>
    <t>ULUDERBENT UZUNALAN MAH. TR 45-73-M00561_945653099_945653099</t>
  </si>
  <si>
    <t>01.05.2022 10:35:49</t>
  </si>
  <si>
    <t>01.05.2022 11:33:25</t>
  </si>
  <si>
    <t>SARIGÖL DM 45-79-M00069_SELİMİYE FİDERİ M18_2076607</t>
  </si>
  <si>
    <t>01.05.2022 10:52:42</t>
  </si>
  <si>
    <t>01.05.2022 10:58:27</t>
  </si>
  <si>
    <t>K-3390 35-04-K03390_K-3361 K01_2099322</t>
  </si>
  <si>
    <t>01.05.2022 10:52:53</t>
  </si>
  <si>
    <t>01.05.2022 11:22:21</t>
  </si>
  <si>
    <t>GÖÇBEYLİ DM 35-16-M00139_HatBaşıAyırıcı_53140543 M07_53140543</t>
  </si>
  <si>
    <t>01.05.2022 10:51:43</t>
  </si>
  <si>
    <t>01.05.2022 10:52:50</t>
  </si>
  <si>
    <t>BAĞARASI TR-1 35-23-M00170_35-23-M00170_59847239</t>
  </si>
  <si>
    <t>01.05.2022 11:01:38</t>
  </si>
  <si>
    <t>01.05.2022 11:50:37</t>
  </si>
  <si>
    <t>K-3661 GEÇİT 35-04-K03661_K-3661 ÖZEL K06_72033495</t>
  </si>
  <si>
    <t>01.05.2022 11:14:25</t>
  </si>
  <si>
    <t>01.05.2022 14:27:43</t>
  </si>
  <si>
    <t>01.05.2022 11:16:21</t>
  </si>
  <si>
    <t>01.05.2022 11:17:31</t>
  </si>
  <si>
    <t>01.05.2022 11:02:51</t>
  </si>
  <si>
    <t>01.05.2022 12:54:00</t>
  </si>
  <si>
    <t>ÇUKURALTI M-25 35-25-M00073_955267294_955267294</t>
  </si>
  <si>
    <t>01.05.2022 11:08:03</t>
  </si>
  <si>
    <t>01.05.2022 12:58:23</t>
  </si>
  <si>
    <t>HAKKI ÖZDEMİR TR 35-27-M00529_914628992_914628992</t>
  </si>
  <si>
    <t>01.05.2022 11:17:35</t>
  </si>
  <si>
    <t>01.05.2022 13:51:17</t>
  </si>
  <si>
    <t>01.05.2022 11:26:41</t>
  </si>
  <si>
    <t>01.05.2022 11:27:11</t>
  </si>
  <si>
    <t>KIZILÜZÜM TR-1 35-27-M00080_98774574_98774574</t>
  </si>
  <si>
    <t>01.05.2022 11:23:39</t>
  </si>
  <si>
    <t>01.05.2022 14:58:32</t>
  </si>
  <si>
    <t>01.05.2022 11:37:17</t>
  </si>
  <si>
    <t>01.05.2022 12:21:01</t>
  </si>
  <si>
    <t>L-287 SCOTCH PARK 35-18-L00287_950447220_950447220</t>
  </si>
  <si>
    <t>01.05.2022 11:40:19</t>
  </si>
  <si>
    <t>01.05.2022 17:02:41</t>
  </si>
  <si>
    <t>HARMANDALI KÖK 45-71-M00061_NURİ SORMAN M11_72231091</t>
  </si>
  <si>
    <t>01.05.2022 11:47:29</t>
  </si>
  <si>
    <t>01.05.2022 12:24:24</t>
  </si>
  <si>
    <t>01.05.2022 11:50:47</t>
  </si>
  <si>
    <t>01.05.2022 14:06:57</t>
  </si>
  <si>
    <t>01.05.2022 11:56:42</t>
  </si>
  <si>
    <t>01.05.2022 12:25:34</t>
  </si>
  <si>
    <t>L-14 SEVTUR 35-18-L00014_12051623_60983830_60983830</t>
  </si>
  <si>
    <t>01.05.2022 11:58:57</t>
  </si>
  <si>
    <t>01.05.2022 13:56:48</t>
  </si>
  <si>
    <t>M-1303 35-03-M01303_910205833_910205833</t>
  </si>
  <si>
    <t>01.05.2022 11:58:48</t>
  </si>
  <si>
    <t>01.05.2022 19:31:34</t>
  </si>
  <si>
    <t>01.05.2022 11:54:06</t>
  </si>
  <si>
    <t>01.05.2022 13:14:32</t>
  </si>
  <si>
    <t>K-4492 35-10-K04492_TRAFO K03_47784752</t>
  </si>
  <si>
    <t>01.05.2022 12:04:21</t>
  </si>
  <si>
    <t>01.05.2022 12:29:57</t>
  </si>
  <si>
    <t>ÇAMÖNÜ TR-14 35-22-M00901_966120369_966120369</t>
  </si>
  <si>
    <t>01.05.2022 12:09:45</t>
  </si>
  <si>
    <t>01.05.2022 13:14:18</t>
  </si>
  <si>
    <t>OVACIK KÖYÜ CEVİZDERE TR-1 35-27-L00267_95000164411_95000164411</t>
  </si>
  <si>
    <t>01.05.2022 12:19:25</t>
  </si>
  <si>
    <t>01.05.2022 15:04:36</t>
  </si>
  <si>
    <t>K-598 35-01-K00598_35-01-K00598_2348435</t>
  </si>
  <si>
    <t>01.05.2022 12:20:18</t>
  </si>
  <si>
    <t>01.05.2022 13:06:21</t>
  </si>
  <si>
    <t>TAŞDELEN TR-336 35-19-M00181_956698209_956698209</t>
  </si>
  <si>
    <t>01.05.2022 12:22:05</t>
  </si>
  <si>
    <t>01.05.2022 15:45:48</t>
  </si>
  <si>
    <t>L-455 35-18-L00455_948662895_948662895</t>
  </si>
  <si>
    <t>01.05.2022 12:22:15</t>
  </si>
  <si>
    <t>01.05.2022 17:16:28</t>
  </si>
  <si>
    <t>ORTA MAHALLE M-40 35-25-M00112_955258100_955258100</t>
  </si>
  <si>
    <t>01.05.2022 12:33:09</t>
  </si>
  <si>
    <t>01.05.2022 15:20:39</t>
  </si>
  <si>
    <t>SARUHANLI TR-2 45-80-M00002_956558508_956558508</t>
  </si>
  <si>
    <t>01.05.2022 12:34:19</t>
  </si>
  <si>
    <t>01.05.2022 15:35:23</t>
  </si>
  <si>
    <t>VELİLER TR-1 35-31-L00137_ H_72255304</t>
  </si>
  <si>
    <t>01.05.2022 12:46:24</t>
  </si>
  <si>
    <t>01.05.2022 14:10:35</t>
  </si>
  <si>
    <t>01.05.2022 12:49:05</t>
  </si>
  <si>
    <t>01.05.2022 12:51:09</t>
  </si>
  <si>
    <t>M-2757 35-02-M02757_99399845_99399845</t>
  </si>
  <si>
    <t>01.05.2022 12:45:12</t>
  </si>
  <si>
    <t>01.05.2022 14:15:32</t>
  </si>
  <si>
    <t>SİYEKLİ KÖK 45-71-M00185_OSMANCALI M04_72256964</t>
  </si>
  <si>
    <t>01.05.2022 12:56:57</t>
  </si>
  <si>
    <t>01.05.2022 13:14:03</t>
  </si>
  <si>
    <t>DAYIOĞLU TR-1 45-72-L00339_957931638_957931638</t>
  </si>
  <si>
    <t>01.05.2022 12:57:57</t>
  </si>
  <si>
    <t>01.05.2022 14:58:24</t>
  </si>
  <si>
    <t>ÇANDIR TR-1 45-74-M00113_A_56352947_56352947</t>
  </si>
  <si>
    <t>01.05.2022 13:08:57</t>
  </si>
  <si>
    <t>01.05.2022 14:07:46</t>
  </si>
  <si>
    <t>DM-14/3A 45-71-M02249_953200619_953200619</t>
  </si>
  <si>
    <t>01.05.2022 13:28:50</t>
  </si>
  <si>
    <t>01.05.2022 16:33:03</t>
  </si>
  <si>
    <t>KARAKUYU TR-3 35-22-M00291_35-22-M00291_2361861</t>
  </si>
  <si>
    <t>01.05.2022 13:30:40</t>
  </si>
  <si>
    <t>01.05.2022 18:58:50</t>
  </si>
  <si>
    <t>MERCANKENT SİTESİ TR 35-23-M00049_ M03_2057997</t>
  </si>
  <si>
    <t>01.05.2022 13:35:42</t>
  </si>
  <si>
    <t>01.05.2022 15:33:54</t>
  </si>
  <si>
    <t>01.05.2022 13:34:14</t>
  </si>
  <si>
    <t>01.05.2022 14:50:07</t>
  </si>
  <si>
    <t>01.05.2022 13:40:10</t>
  </si>
  <si>
    <t>01.05.2022 15:54:01</t>
  </si>
  <si>
    <t>TR-24 35-17-M00024__72374172_72374172</t>
  </si>
  <si>
    <t>01.05.2022 13:41:55</t>
  </si>
  <si>
    <t>01.05.2022 16:23:58</t>
  </si>
  <si>
    <t>YUNUSEMRE TR-1 45-77-L00130_945498767_945498767</t>
  </si>
  <si>
    <t>01.05.2022 13:49:44</t>
  </si>
  <si>
    <t>01.05.2022 17:25:49</t>
  </si>
  <si>
    <t>FIRINLI TR-4 35-20-L00093_955198498_955198498</t>
  </si>
  <si>
    <t>01.05.2022 14:03:04</t>
  </si>
  <si>
    <t>01.05.2022 15:04:53</t>
  </si>
  <si>
    <t>TR-330 35-19-L00369_956677501_956677501</t>
  </si>
  <si>
    <t>01.05.2022 14:07:25</t>
  </si>
  <si>
    <t>01.05.2022 17:27:23</t>
  </si>
  <si>
    <t>01.05.2022 13:46:13</t>
  </si>
  <si>
    <t>01.05.2022 14:56:16</t>
  </si>
  <si>
    <t>K-903 35-02-K00903_C_56364234_56364234</t>
  </si>
  <si>
    <t>01.05.2022 14:14:54</t>
  </si>
  <si>
    <t>01.05.2022 17:30:00</t>
  </si>
  <si>
    <t>ÇANDARLI TR-13 35-30-M00012_955323811_955323811</t>
  </si>
  <si>
    <t>01.05.2022 14:19:29</t>
  </si>
  <si>
    <t>01.05.2022 16:04:48</t>
  </si>
  <si>
    <t>TAVAK TR-2 45-81-M00075_945627792_945627792</t>
  </si>
  <si>
    <t>01.05.2022 14:34:56</t>
  </si>
  <si>
    <t>01.05.2022 15:30:12</t>
  </si>
  <si>
    <t>01.05.2022 14:39:18</t>
  </si>
  <si>
    <t>01.05.2022 15:03:20</t>
  </si>
  <si>
    <t>TUFANLAR MAH. TR 45-77-L00164_C_56356653_56356653</t>
  </si>
  <si>
    <t>01.05.2022 14:44:29</t>
  </si>
  <si>
    <t>01.05.2022 18:39:56</t>
  </si>
  <si>
    <t>K-1782 35-02-K01782_913162979_913162979</t>
  </si>
  <si>
    <t>01.05.2022 14:47:10</t>
  </si>
  <si>
    <t>01.05.2022 19:18:06</t>
  </si>
  <si>
    <t>TR-14 35-32-L00014__72372931_72372931</t>
  </si>
  <si>
    <t>01.05.2022 14:49:36</t>
  </si>
  <si>
    <t>01.05.2022 15:51:11</t>
  </si>
  <si>
    <t>TR-65 35-30-L00065_965641528_965641528</t>
  </si>
  <si>
    <t>01.05.2022 15:01:24</t>
  </si>
  <si>
    <t>01.05.2022 17:47:23</t>
  </si>
  <si>
    <t>AKKOYUNLU TR-4 35-29-L00128_950347240_950347240</t>
  </si>
  <si>
    <t>01.05.2022 15:13:22</t>
  </si>
  <si>
    <t>01.05.2022 18:38:17</t>
  </si>
  <si>
    <t>SELENDİ DM 45-81-M00001_SELENDİ ŞEHİR-3 M11_2078278</t>
  </si>
  <si>
    <t>01.05.2022 15:16:18</t>
  </si>
  <si>
    <t>01.05.2022 15:53:35</t>
  </si>
  <si>
    <t>L-57 KERVANSARAY SİTESİ 35-14-L00057_956640612_956640612</t>
  </si>
  <si>
    <t>01.05.2022 15:13:35</t>
  </si>
  <si>
    <t>01.05.2022 15:58:26</t>
  </si>
  <si>
    <t>ÇAYLI TR-10 35-15-L00203_964709944_964709944</t>
  </si>
  <si>
    <t>01.05.2022 15:18:48</t>
  </si>
  <si>
    <t>01.05.2022 17:30:13</t>
  </si>
  <si>
    <t>L-360 İMBAT SİTESİ 35-18-L00360_950455932_950455932</t>
  </si>
  <si>
    <t>01.05.2022 15:23:00</t>
  </si>
  <si>
    <t>01.05.2022 18:22:32</t>
  </si>
  <si>
    <t>DAĞKIZILCA-5 35-26-M00504_95000568423_95000568423</t>
  </si>
  <si>
    <t>01.05.2022 15:21:05</t>
  </si>
  <si>
    <t>01.05.2022 19:18:23</t>
  </si>
  <si>
    <t>BAŞPINAR KÖK 45-76-L00001_AŞAĞI BOSTANCI-KARAKURT SULAMA L04_72214099</t>
  </si>
  <si>
    <t>01.05.2022 15:22:25</t>
  </si>
  <si>
    <t>01.05.2022 17:11:49</t>
  </si>
  <si>
    <t>DÜNDARLI TR-1 35-29-L00332_950340975_950340975</t>
  </si>
  <si>
    <t>01.05.2022 15:27:43</t>
  </si>
  <si>
    <t>01.05.2022 20:22:18</t>
  </si>
  <si>
    <t>KÜNER TR-3 35-22-M00226_955281951_955281951</t>
  </si>
  <si>
    <t>01.05.2022 15:44:37</t>
  </si>
  <si>
    <t>01.05.2022 17:13:12</t>
  </si>
  <si>
    <t>ÖZBEK TR-1 35-19-M00231_956695969_956695969</t>
  </si>
  <si>
    <t>01.05.2022 15:40:20</t>
  </si>
  <si>
    <t>01.05.2022 18:02:44</t>
  </si>
  <si>
    <t>L-306 35-18-L00306_950446530_950446530</t>
  </si>
  <si>
    <t>01.05.2022 15:46:47</t>
  </si>
  <si>
    <t>01.05.2022 18:29:33</t>
  </si>
  <si>
    <t>M-1200 35-10-M01200_DIREK TIPI TRAFO HUCRESI H01_2088804</t>
  </si>
  <si>
    <t>01.05.2022 16:18:46</t>
  </si>
  <si>
    <t>01.05.2022 18:30:53</t>
  </si>
  <si>
    <t>ÇANŞA TR-2 45-81-M00194_945631018_945631018</t>
  </si>
  <si>
    <t>01.05.2022 16:30:28</t>
  </si>
  <si>
    <t>01.05.2022 17:42:08</t>
  </si>
  <si>
    <t>K-4876 35-07-K04876__72410765_72410765</t>
  </si>
  <si>
    <t>01.05.2022 16:38:56</t>
  </si>
  <si>
    <t>01.05.2022 19:17:30</t>
  </si>
  <si>
    <t>DENİZGİREN TR-2 35-21-L00080_C_56354136_56354136</t>
  </si>
  <si>
    <t>01.05.2022 16:38:29</t>
  </si>
  <si>
    <t>01.05.2022 21:30:48</t>
  </si>
  <si>
    <t>YENİFOÇA M-274 35-23-M00274_950421125_950421125</t>
  </si>
  <si>
    <t>01.05.2022 16:39:35</t>
  </si>
  <si>
    <t>01.05.2022 19:16:45</t>
  </si>
  <si>
    <t>AŞAĞI ÇAMKÖY TR-1 45-71-M01480_953245151_953245151</t>
  </si>
  <si>
    <t>01.05.2022 16:38:25</t>
  </si>
  <si>
    <t>01.05.2022 18:29:04</t>
  </si>
  <si>
    <t>SOMA TR-44/2 45-82-M00077_945537174_945537174</t>
  </si>
  <si>
    <t>01.05.2022 16:39:25</t>
  </si>
  <si>
    <t>01.05.2022 17:29:13</t>
  </si>
  <si>
    <t>L-229 35-18-L00229_950445723_950445723</t>
  </si>
  <si>
    <t>01.05.2022 16:52:21</t>
  </si>
  <si>
    <t>01.05.2022 17:29:06</t>
  </si>
  <si>
    <t>TR-65 35-30-L00065_955328779_955328779</t>
  </si>
  <si>
    <t>01.05.2022 16:58:33</t>
  </si>
  <si>
    <t>01.05.2022 18:45:58</t>
  </si>
  <si>
    <t>TR-1-3/8 YENİ MAHALLE 35-20-L00024_955193548_955193548</t>
  </si>
  <si>
    <t>01.05.2022 17:06:04</t>
  </si>
  <si>
    <t>01.05.2022 19:04:40</t>
  </si>
  <si>
    <t>L-426 ESKİ GARAJ 35-18-L00426_950448218_950448218</t>
  </si>
  <si>
    <t>01.05.2022 17:13:03</t>
  </si>
  <si>
    <t>01.05.2022 18:59:15</t>
  </si>
  <si>
    <t>01.05.2022 17:23:11</t>
  </si>
  <si>
    <t>01.05.2022 18:05:24</t>
  </si>
  <si>
    <t>01.05.2022 17:29:44</t>
  </si>
  <si>
    <t>01.05.2022 17:51:07</t>
  </si>
  <si>
    <t>MENEMEN GÖRECE TR-1 35-28-M00288_953396130_953396130</t>
  </si>
  <si>
    <t>01.05.2022 17:36:45</t>
  </si>
  <si>
    <t>01.05.2022 18:22:31</t>
  </si>
  <si>
    <t>TR-1-5/9 35-20-L00053_955203136_955203136</t>
  </si>
  <si>
    <t>01.05.2022 17:43:48</t>
  </si>
  <si>
    <t>01.05.2022 19:30:49</t>
  </si>
  <si>
    <t>YAGMUR SİTESİ TR 35-30-M00291_35-30-M00291_2365502</t>
  </si>
  <si>
    <t>01.05.2022 17:30:32</t>
  </si>
  <si>
    <t>01.05.2022 18:37:43</t>
  </si>
  <si>
    <t>SANCAKLI BOZKÖY KÖK 45-71-M00087__56384982_56384982</t>
  </si>
  <si>
    <t>01.05.2022 18:01:24</t>
  </si>
  <si>
    <t>01.05.2022 21:04:56</t>
  </si>
  <si>
    <t>GÜZELBAHÇE İM 35-10-A00001_İSTİKLAL M07_77678696</t>
  </si>
  <si>
    <t>01.05.2022 18:08:57</t>
  </si>
  <si>
    <t>01.05.2022 18:39:55</t>
  </si>
  <si>
    <t>DM-5/TR-6 35-26-M00773_956629895_956629895</t>
  </si>
  <si>
    <t>01.05.2022 18:13:56</t>
  </si>
  <si>
    <t>01.05.2022 21:50:23</t>
  </si>
  <si>
    <t>SARIÇAM TR-2 45-80-M00160_956535773_956535773</t>
  </si>
  <si>
    <t>01.05.2022 18:16:05</t>
  </si>
  <si>
    <t>01.05.2022 20:17:37</t>
  </si>
  <si>
    <t>KAYMAKÇI TR-20 35-15-M00253_950405958_950405958</t>
  </si>
  <si>
    <t>01.05.2022 18:15:16</t>
  </si>
  <si>
    <t>01.05.2022 20:16:37</t>
  </si>
  <si>
    <t>SART TR-14 45-78-M00170_953252595_953252595</t>
  </si>
  <si>
    <t>01.05.2022 18:16:51</t>
  </si>
  <si>
    <t>01.05.2022 18:51:32</t>
  </si>
  <si>
    <t>L-36 35-18-L00036_950438719_950438719</t>
  </si>
  <si>
    <t>01.05.2022 18:12:50</t>
  </si>
  <si>
    <t>01.05.2022 21:30:22</t>
  </si>
  <si>
    <t>KADIOVACIK TR-1 35-19-M00202_956698459_956698459</t>
  </si>
  <si>
    <t>01.05.2022 18:29:21</t>
  </si>
  <si>
    <t>01.05.2022 19:18:49</t>
  </si>
  <si>
    <t>KIRKAĞAÇ TR-1 45-76-M00001_KIRKAĞAÇ TR-2/TR-3/TR-18/TR-24 M03_72215491</t>
  </si>
  <si>
    <t>01.05.2022 18:34:35</t>
  </si>
  <si>
    <t>01.05.2022 19:18:55</t>
  </si>
  <si>
    <t>TURGUTALP TR-4/3 45-82-M00066_B_79766600_79766600</t>
  </si>
  <si>
    <t>01.05.2022 18:45:23</t>
  </si>
  <si>
    <t>01.05.2022 19:59:57</t>
  </si>
  <si>
    <t>KAPAKLI DM 45-72-M00309_KAYIŞLAR M09_2099434</t>
  </si>
  <si>
    <t>01.05.2022 18:54:18</t>
  </si>
  <si>
    <t>01.05.2022 18:54:48</t>
  </si>
  <si>
    <t>GELENBE İM 45-76-A00001_HatBaşıAyırıcı_53136424 L02_53136424</t>
  </si>
  <si>
    <t>01.05.2022 18:35:24</t>
  </si>
  <si>
    <t>01.05.2022 19:15:53</t>
  </si>
  <si>
    <t>TR-26 45-77-L00026__75354479_75354479</t>
  </si>
  <si>
    <t>01.05.2022 19:08:52</t>
  </si>
  <si>
    <t>01.05.2022 19:46:16</t>
  </si>
  <si>
    <t>MEDAR TR-9 45-72-L00278_C_56392268_56392268</t>
  </si>
  <si>
    <t>01.05.2022 19:22:18</t>
  </si>
  <si>
    <t>01.05.2022 19:53:32</t>
  </si>
  <si>
    <t>GÖBELLER TR-1 35-16-M00110_35-16-M00110_2349444</t>
  </si>
  <si>
    <t>01.05.2022 19:29:17</t>
  </si>
  <si>
    <t>01.05.2022 20:35:30</t>
  </si>
  <si>
    <t>KARABURUN TR-57 35-21-L00018_953368313_953368313</t>
  </si>
  <si>
    <t>01.05.2022 19:42:14</t>
  </si>
  <si>
    <t>01.05.2022 23:02:16</t>
  </si>
  <si>
    <t>TR-1-5/5 35-20-L00063_955203095_955203095</t>
  </si>
  <si>
    <t>01.05.2022 20:00:42</t>
  </si>
  <si>
    <t>01.05.2022 21:04:50</t>
  </si>
  <si>
    <t>L-336 REİSDERE 35-18-L00336_95000094707_95000094707</t>
  </si>
  <si>
    <t>01.05.2022 20:09:01</t>
  </si>
  <si>
    <t>01.05.2022 23:46:47</t>
  </si>
  <si>
    <t>01.05.2022 20:10:03</t>
  </si>
  <si>
    <t>01.05.2022 21:44:56</t>
  </si>
  <si>
    <t>POLYAK TR-2 35-30-L00133_955312659_955312659</t>
  </si>
  <si>
    <t>01.05.2022 20:07:35</t>
  </si>
  <si>
    <t>01.05.2022 21:53:38</t>
  </si>
  <si>
    <t>GÖLMARMARA TR-10 45-85-L00010_945470274_945470274</t>
  </si>
  <si>
    <t>01.05.2022 20:27:31</t>
  </si>
  <si>
    <t>01.05.2022 22:13:30</t>
  </si>
  <si>
    <t>01.05.2022 20:34:47</t>
  </si>
  <si>
    <t>01.05.2022 20:59:15</t>
  </si>
  <si>
    <t>K-4406 35-04-K04406_912480021_912480021</t>
  </si>
  <si>
    <t>01.05.2022 21:03:40</t>
  </si>
  <si>
    <t>01.05.2022 22:31:46</t>
  </si>
  <si>
    <t>EĞRİGÖL TR-1 35-16-M00050_A_56397822_56397822</t>
  </si>
  <si>
    <t>01.05.2022 21:25:14</t>
  </si>
  <si>
    <t>01.05.2022 22:27:28</t>
  </si>
  <si>
    <t>TR-21 45-77-L00021_945505311_945505311</t>
  </si>
  <si>
    <t>01.05.2022 21:20:36</t>
  </si>
  <si>
    <t>01.05.2022 22:58:26</t>
  </si>
  <si>
    <t>L-217 35-18-L00217_DIREK TIPI TRAFO HUCRESI H01_2102104</t>
  </si>
  <si>
    <t>01.05.2022 21:30:36</t>
  </si>
  <si>
    <t>01.05.2022 22:28:28</t>
  </si>
  <si>
    <t>01.05.2022 21:39:05</t>
  </si>
  <si>
    <t>01.05.2022 22:05:15</t>
  </si>
  <si>
    <t>K-1625 35-07-K01625_99262951_99262951</t>
  </si>
  <si>
    <t>01.05.2022 21:44:00</t>
  </si>
  <si>
    <t>01.05.2022 22:18:09</t>
  </si>
  <si>
    <t>ULUCAK DM-2/14 35-27-M00332_C_56356847_56356847</t>
  </si>
  <si>
    <t>01.05.2022 21:54:13</t>
  </si>
  <si>
    <t>02.05.2022 02:43:11</t>
  </si>
  <si>
    <t>ÇUKURALTI M-37 35-25-M00078_955267136_955267136</t>
  </si>
  <si>
    <t>01.05.2022 22:26:39</t>
  </si>
  <si>
    <t>01.05.2022 23:16:04</t>
  </si>
  <si>
    <t>L-246 35-18-L00246_950441149_950441149</t>
  </si>
  <si>
    <t>01.05.2022 22:11:36</t>
  </si>
  <si>
    <t>02.05.2022 00:25:39</t>
  </si>
  <si>
    <t>L-434 MENDERES BP 35-18-L00434_950456943_950456943</t>
  </si>
  <si>
    <t>01.05.2022 22:12:55</t>
  </si>
  <si>
    <t>02.05.2022 01:44:50</t>
  </si>
  <si>
    <t>01.05.2022 22:37:45</t>
  </si>
  <si>
    <t>02.05.2022 00:40:44</t>
  </si>
  <si>
    <t>DM-2/1  DENİZKENARI 35-18-L00577_950454365_950454365</t>
  </si>
  <si>
    <t>01.05.2022 22:44:20</t>
  </si>
  <si>
    <t>01.05.2022 23:01:00</t>
  </si>
  <si>
    <t>DAĞARLAR KAYALAR TR-1 45-73-M00598_945655244_945655244</t>
  </si>
  <si>
    <t>01.05.2022 22:55:18</t>
  </si>
  <si>
    <t>01.05.2022 23:57:46</t>
  </si>
  <si>
    <t>TAYTAN TARIMSAL SULAMA 45-78-M00310_45-78-M00310_2353145</t>
  </si>
  <si>
    <t>01.05.2022 23:11:22</t>
  </si>
  <si>
    <t>02.05.2022 00:37:58</t>
  </si>
  <si>
    <t>TR-34 35-30-L00034_955331242_955331242</t>
  </si>
  <si>
    <t>01.05.2022 23:10:17</t>
  </si>
  <si>
    <t>02.05.2022 01:21:26</t>
  </si>
  <si>
    <t>HALİTPAŞA TR-11 45-80-M00063_9939147_56405652_56405652</t>
  </si>
  <si>
    <t>01.05.2022 23:32:45</t>
  </si>
  <si>
    <t>02.05.2022 01:08:09</t>
  </si>
  <si>
    <t>GÜNEYDAMLARI TR-3 45-79-M00119_B_56381971_56381971</t>
  </si>
  <si>
    <t>01.05.2022 23:34:32</t>
  </si>
  <si>
    <t>02.05.2022 01:31:06</t>
  </si>
  <si>
    <t>PAŞAKÖY TR-3 45-80-M00058_967153189_967153189</t>
  </si>
  <si>
    <t>01.05.2022 23:35:10</t>
  </si>
  <si>
    <t>02.05.2022 00:21:28</t>
  </si>
  <si>
    <t>01.05.2022 23:45:08</t>
  </si>
  <si>
    <t>02.05.2022 00:26:05</t>
  </si>
  <si>
    <t>01.05.2022 23:09:18</t>
  </si>
  <si>
    <t>01.05.2022 23:48:00</t>
  </si>
  <si>
    <t>DM-7/21 35-28-M00966_953375191_953375191</t>
  </si>
  <si>
    <t>02.05.2022 00:23:50</t>
  </si>
  <si>
    <t>02.05.2022 02:16:01</t>
  </si>
  <si>
    <t>02.05.2022 02:10:43</t>
  </si>
  <si>
    <t>02.05.2022 02:50:27</t>
  </si>
  <si>
    <t>02.05.2022 02:50:31</t>
  </si>
  <si>
    <t>02.05.2022 03:04:08</t>
  </si>
  <si>
    <t>YENİFOÇA TR-53 35-23-M00053_YENİFOÇA TR-51 M01_72156680</t>
  </si>
  <si>
    <t>02.05.2022 04:12:47</t>
  </si>
  <si>
    <t>02.05.2022 05:13:07</t>
  </si>
  <si>
    <t>YENİFOÇA TR-52 35-23-M00052_DAĞITIM TRAFO YENİFOÇA TR-52 M04_2334889</t>
  </si>
  <si>
    <t>02.05.2022 05:48:10</t>
  </si>
  <si>
    <t>02.05.2022 06:56:14</t>
  </si>
  <si>
    <t>ARMUTLU İM 35-27-A00001_KIZILCA TOPRAKSU L01_2050857</t>
  </si>
  <si>
    <t>02.05.2022 06:16:44</t>
  </si>
  <si>
    <t>02.05.2022 07:14:08</t>
  </si>
  <si>
    <t>ÇIRPI İM 35-20-A00002_ÇIPPI TİRE SULAMA M10_2307616</t>
  </si>
  <si>
    <t>02.05.2022 07:05:22</t>
  </si>
  <si>
    <t>02.05.2022 07:27:31</t>
  </si>
  <si>
    <t>L-26 35-14-L00026_OVA L-27 - L-28 - L-29 L02_72205623</t>
  </si>
  <si>
    <t>02.05.2022 07:15:52</t>
  </si>
  <si>
    <t>02.05.2022 09:06:46</t>
  </si>
  <si>
    <t>KAYALIOĞLU TR-1 45-72-L00071_956489296_956489296</t>
  </si>
  <si>
    <t>02.05.2022 07:26:14</t>
  </si>
  <si>
    <t>02.05.2022 08:54:29</t>
  </si>
  <si>
    <t>SOMA B SANTRALİ TM 45-82-A00004_DM-1 FİDER-1 (2H05) M022_66326541</t>
  </si>
  <si>
    <t>02.05.2022 07:26:39</t>
  </si>
  <si>
    <t>02.05.2022 07:57:18</t>
  </si>
  <si>
    <t>DÜNDARLI TR-1 35-24-M00202_DIREK TIPI TRAFO HUCRESI H01_2042648</t>
  </si>
  <si>
    <t>02.05.2022 07:50:40</t>
  </si>
  <si>
    <t>02.05.2022 08:48:53</t>
  </si>
  <si>
    <t>YENİPAZAR TR-4 45-78-M00688_DIREK TIPI TRAFO HUCRESI H01_2111695</t>
  </si>
  <si>
    <t>02.05.2022 07:41:54</t>
  </si>
  <si>
    <t>02.05.2022 09:01:27</t>
  </si>
  <si>
    <t>02.05.2022 07:57:12</t>
  </si>
  <si>
    <t>02.05.2022 08:30:37</t>
  </si>
  <si>
    <t>L-221 35-18-L00221_950459617_950459617</t>
  </si>
  <si>
    <t>02.05.2022 07:56:25</t>
  </si>
  <si>
    <t>02.05.2022 09:52:38</t>
  </si>
  <si>
    <t>ASARLIK TR-1 35-28-M00167_B_56359724_56359724</t>
  </si>
  <si>
    <t>02.05.2022 08:03:44</t>
  </si>
  <si>
    <t>02.05.2022 08:38:49</t>
  </si>
  <si>
    <t>ARDIÇ TR-8 35-21-L00131_953366303_953366303</t>
  </si>
  <si>
    <t>02.05.2022 08:36:09</t>
  </si>
  <si>
    <t>02.05.2022 10:33:45</t>
  </si>
  <si>
    <t>UZUNKÖY TR-1 35-31-L00144_35-31-L00144_72255937</t>
  </si>
  <si>
    <t>02.05.2022 08:37:07</t>
  </si>
  <si>
    <t>02.05.2022 09:45:03</t>
  </si>
  <si>
    <t>L-319 BAHÇELİEVLER-2 35-18-L00319_950449532_950449532</t>
  </si>
  <si>
    <t>02.05.2022 08:54:00</t>
  </si>
  <si>
    <t>02.05.2022 12:31:12</t>
  </si>
  <si>
    <t>KUŞÇULAR TR-9 35-19-M00221_956683878_956683878</t>
  </si>
  <si>
    <t>02.05.2022 08:59:35</t>
  </si>
  <si>
    <t>02.05.2022 09:53:33</t>
  </si>
  <si>
    <t>TAYTAN OFİS KÖK 45-78-M00314_SALİHLİ DM-2 GİRİŞİ (DEMİRKÖPRÜ-2) M07_60669849</t>
  </si>
  <si>
    <t>02.05.2022 08:54:11</t>
  </si>
  <si>
    <t>02.05.2022 09:17:39</t>
  </si>
  <si>
    <t>KARADERE TR 1 35-24-L00035_955218383_955218383</t>
  </si>
  <si>
    <t>02.05.2022 09:12:43</t>
  </si>
  <si>
    <t>02.05.2022 11:01:32</t>
  </si>
  <si>
    <t>02.05.2022 09:29:28</t>
  </si>
  <si>
    <t>02.05.2022 09:30:48</t>
  </si>
  <si>
    <t>02.05.2022 09:27:54</t>
  </si>
  <si>
    <t>02.05.2022 10:34:38</t>
  </si>
  <si>
    <t>02.05.2022 10:09:48</t>
  </si>
  <si>
    <t>02.05.2022 10:23:00</t>
  </si>
  <si>
    <t>TR-87 MENTEŞ KAVŞAĞI 35-19-L00087_35-19-L00087_2353591</t>
  </si>
  <si>
    <t>02.05.2022 10:11:21</t>
  </si>
  <si>
    <t>02.05.2022 19:23:19</t>
  </si>
  <si>
    <t>K-463 35-01-K00463_913547325_913547325</t>
  </si>
  <si>
    <t>02.05.2022 10:14:32</t>
  </si>
  <si>
    <t>02.05.2022 12:02:03</t>
  </si>
  <si>
    <t>SOMA TR-16/4 45-82-M00096_TR-3 M03_72189663</t>
  </si>
  <si>
    <t>02.05.2022 10:15:04</t>
  </si>
  <si>
    <t>02.05.2022 10:30:05</t>
  </si>
  <si>
    <t>BULGURCA TR-1 35-22-M00252_955271760_955271760</t>
  </si>
  <si>
    <t>02.05.2022 10:18:26</t>
  </si>
  <si>
    <t>02.05.2022 11:24:38</t>
  </si>
  <si>
    <t>02.05.2022 10:40:39</t>
  </si>
  <si>
    <t>02.05.2022 12:38:50</t>
  </si>
  <si>
    <t>TR-147 35-19-L00147_TR-87 L02_72133303</t>
  </si>
  <si>
    <t>02.05.2022 10:46:08</t>
  </si>
  <si>
    <t>02.05.2022 12:17:00</t>
  </si>
  <si>
    <t>02.05.2022 10:54:51</t>
  </si>
  <si>
    <t>02.05.2022 11:19:45</t>
  </si>
  <si>
    <t>KİLLİK TR-11 45-73-M00852_A_56405382_56405382</t>
  </si>
  <si>
    <t>02.05.2022 11:08:15</t>
  </si>
  <si>
    <t>02.05.2022 13:12:03</t>
  </si>
  <si>
    <t>ÇANDARLI DM-TR-20 35-30-M00020_DENİZKÖY KÖYLER M04_72352815</t>
  </si>
  <si>
    <t>02.05.2022 11:28:18</t>
  </si>
  <si>
    <t>02.05.2022 12:05:55</t>
  </si>
  <si>
    <t>SALİHLER TR-1 35-30-L00144_B_56405444_56405444</t>
  </si>
  <si>
    <t>02.05.2022 11:20:51</t>
  </si>
  <si>
    <t>02.05.2022 15:22:27</t>
  </si>
  <si>
    <t>L-404 35-18-L00404_950434406_950434406</t>
  </si>
  <si>
    <t>02.05.2022 11:41:17</t>
  </si>
  <si>
    <t>02.05.2022 18:00:27</t>
  </si>
  <si>
    <t>M-1538 35-01-M01538_35-01-M01538_2377131</t>
  </si>
  <si>
    <t>02.05.2022 11:46:51</t>
  </si>
  <si>
    <t>02.05.2022 12:23:03</t>
  </si>
  <si>
    <t>02.05.2022 11:59:28</t>
  </si>
  <si>
    <t>02.05.2022 12:32:37</t>
  </si>
  <si>
    <t>02.05.2022 11:52:58</t>
  </si>
  <si>
    <t>02.05.2022 16:42:11</t>
  </si>
  <si>
    <t>M-2741 35-02-M02741_A_79573177_79573177</t>
  </si>
  <si>
    <t>02.05.2022 11:58:53</t>
  </si>
  <si>
    <t>02.05.2022 12:57:37</t>
  </si>
  <si>
    <t>L-277 GÖLCÜK GÖDENCE KÖK 35-14-L00277_OVACIK-BADEMLER L01_72144413</t>
  </si>
  <si>
    <t>02.05.2022 12:15:28</t>
  </si>
  <si>
    <t>02.05.2022 13:29:38</t>
  </si>
  <si>
    <t>02.05.2022 12:26:36</t>
  </si>
  <si>
    <t>02.05.2022 13:26:22</t>
  </si>
  <si>
    <t>ALMAK TM 35-17-A00003_LİMAN-1 M26_2307150</t>
  </si>
  <si>
    <t>02.05.2022 12:50:54</t>
  </si>
  <si>
    <t>02.05.2022 13:01:00</t>
  </si>
  <si>
    <t>ULUCAK DM-2 35-27-M00331_DONANIMLI YEDEK M02_72170824</t>
  </si>
  <si>
    <t>02.05.2022 12:57:34</t>
  </si>
  <si>
    <t>02.05.2022 14:11:55</t>
  </si>
  <si>
    <t>M-2466 35-04-M02466_912715391_912715391</t>
  </si>
  <si>
    <t>02.05.2022 12:58:35</t>
  </si>
  <si>
    <t>02.05.2022 14:03:50</t>
  </si>
  <si>
    <t>L-92 35-18-L00092_950458625_950458625</t>
  </si>
  <si>
    <t>02.05.2022 13:17:52</t>
  </si>
  <si>
    <t>02.05.2022 16:52:33</t>
  </si>
  <si>
    <t>MURADİYE TR-6 45-71-M01473_95000606785_95000606785</t>
  </si>
  <si>
    <t>02.05.2022 13:20:12</t>
  </si>
  <si>
    <t>02.05.2022 14:25:50</t>
  </si>
  <si>
    <t>DELİDEMİRCİ TR-1 45-74-M00237_DIREK TIPI TRAFO HUCRESI H01_84165325</t>
  </si>
  <si>
    <t>02.05.2022 13:21:19</t>
  </si>
  <si>
    <t>02.05.2022 14:37:14</t>
  </si>
  <si>
    <t>02.05.2022 13:18:35</t>
  </si>
  <si>
    <t>02.05.2022 13:30:55</t>
  </si>
  <si>
    <t>YENİ FOÇA TR-9 35-23-M00009_35-23-M00009_2375187</t>
  </si>
  <si>
    <t>02.05.2022 13:55:42</t>
  </si>
  <si>
    <t>02.05.2022 15:24:21</t>
  </si>
  <si>
    <t>AZİZTEPE TR-1 45-73-M00214_945689332_945689332</t>
  </si>
  <si>
    <t>02.05.2022 13:19:23</t>
  </si>
  <si>
    <t>02.05.2022 15:08:36</t>
  </si>
  <si>
    <t>02.05.2022 13:40:08</t>
  </si>
  <si>
    <t>02.05.2022 14:20:38</t>
  </si>
  <si>
    <t>L-366 ILDIR KÖY 35-18-L00366_950458766_950458766</t>
  </si>
  <si>
    <t>02.05.2022 13:41:22</t>
  </si>
  <si>
    <t>02.05.2022 17:40:26</t>
  </si>
  <si>
    <t>DM-4/TR-17A 45-72-M00622_956527317_956527317</t>
  </si>
  <si>
    <t>02.05.2022 14:08:22</t>
  </si>
  <si>
    <t>02.05.2022 14:38:44</t>
  </si>
  <si>
    <t>L-47 DENİZKENT SİTESİ 35-14-L00047_956656582_956656582</t>
  </si>
  <si>
    <t>02.05.2022 14:56:45</t>
  </si>
  <si>
    <t>02.05.2022 16:00:20</t>
  </si>
  <si>
    <t>02.05.2022 15:00:12</t>
  </si>
  <si>
    <t>02.05.2022 16:17:25</t>
  </si>
  <si>
    <t>HOROZ GEDİĞİ TR-1 35-17-M00338_950303861_950303861</t>
  </si>
  <si>
    <t>02.05.2022 15:16:27</t>
  </si>
  <si>
    <t>02.05.2022 15:48:11</t>
  </si>
  <si>
    <t>M-1177 35-04-M01177_99484694_99484694</t>
  </si>
  <si>
    <t>02.05.2022 15:46:07</t>
  </si>
  <si>
    <t>02.05.2022 16:33:33</t>
  </si>
  <si>
    <t>02.05.2022 16:22:05</t>
  </si>
  <si>
    <t>02.05.2022 17:34:11</t>
  </si>
  <si>
    <t>02.05.2022 16:37:30</t>
  </si>
  <si>
    <t>02.05.2022 18:15:45</t>
  </si>
  <si>
    <t>IŞIKLAR TM 35-02-A00006_BATIÇİM-1 M24_2308413</t>
  </si>
  <si>
    <t>02.05.2022 16:38:15</t>
  </si>
  <si>
    <t>02.05.2022 17:23:38</t>
  </si>
  <si>
    <t>02.05.2022 16:38:44</t>
  </si>
  <si>
    <t>02.05.2022 17:56:47</t>
  </si>
  <si>
    <t>DM-5/TR-13 35-26-M01287_956630258_956630258</t>
  </si>
  <si>
    <t>02.05.2022 16:43:26</t>
  </si>
  <si>
    <t>02.05.2022 17:53:42</t>
  </si>
  <si>
    <t>02.05.2022 16:59:57</t>
  </si>
  <si>
    <t>02.05.2022 17:50:06</t>
  </si>
  <si>
    <t>L-331 DENİZKENT 35-18-L00331_950460145_950460145</t>
  </si>
  <si>
    <t>02.05.2022 16:58:25</t>
  </si>
  <si>
    <t>02.05.2022 18:40:07</t>
  </si>
  <si>
    <t>BAĞYOLU TR-1 45-71-M01598_953196345_953196345</t>
  </si>
  <si>
    <t>02.05.2022 16:59:43</t>
  </si>
  <si>
    <t>02.05.2022 18:04:35</t>
  </si>
  <si>
    <t>GÖBELLER TR-1 35-16-M00110_47479234_56395717_56395717</t>
  </si>
  <si>
    <t>02.05.2022 17:04:53</t>
  </si>
  <si>
    <t>02.05.2022 18:56:16</t>
  </si>
  <si>
    <t>02.05.2022 17:21:16</t>
  </si>
  <si>
    <t>02.05.2022 19:32:58</t>
  </si>
  <si>
    <t>AKHİSAR İM 45-72-A00001_HatBaşıAyırıcı_53139214 L03_53139214</t>
  </si>
  <si>
    <t>02.05.2022 17:05:06</t>
  </si>
  <si>
    <t>02.05.2022 18:34:22</t>
  </si>
  <si>
    <t>02.05.2022 17:14:40</t>
  </si>
  <si>
    <t>02.05.2022 19:16:10</t>
  </si>
  <si>
    <t>ÇAYLI TR-11 35-15-L00196_950406723_950406723</t>
  </si>
  <si>
    <t>02.05.2022 17:18:58</t>
  </si>
  <si>
    <t>02.05.2022 18:05:23</t>
  </si>
  <si>
    <t>TIRAZLI KÖK 45-79-M00079_BAHARLAR M06_72036244</t>
  </si>
  <si>
    <t>02.05.2022 17:20:00</t>
  </si>
  <si>
    <t>02.05.2022 18:00:00</t>
  </si>
  <si>
    <t>02.05.2022 17:21:56</t>
  </si>
  <si>
    <t>02.05.2022 18:10:02</t>
  </si>
  <si>
    <t>DM-4/8 (YENİ MALİYE) 45-71-M00279_A a2_45125212</t>
  </si>
  <si>
    <t>02.05.2022 17:19:18</t>
  </si>
  <si>
    <t>02.05.2022 17:51:45</t>
  </si>
  <si>
    <t>BADEMLER TR-6 35-19-L00296_DIREK TIPI TRAFO HUCRESI H01_2078291</t>
  </si>
  <si>
    <t>02.05.2022 13:32:43</t>
  </si>
  <si>
    <t>02.05.2022 18:17:34</t>
  </si>
  <si>
    <t>ULUCAK DM-2/1 35-27-M00335_ULUCAK DM-2 M02_72175359</t>
  </si>
  <si>
    <t>02.05.2022 17:22:24</t>
  </si>
  <si>
    <t>02.05.2022 18:19:06</t>
  </si>
  <si>
    <t>02.05.2022 17:40:38</t>
  </si>
  <si>
    <t>02.05.2022 18:49:03</t>
  </si>
  <si>
    <t>L-241 35-18-L00241_950440812_950440812</t>
  </si>
  <si>
    <t>02.05.2022 17:39:28</t>
  </si>
  <si>
    <t>02.05.2022 18:52:48</t>
  </si>
  <si>
    <t>02.05.2022 17:38:47</t>
  </si>
  <si>
    <t>02.05.2022 18:16:13</t>
  </si>
  <si>
    <t>TİRE İM-DM-1 35-29-A00001_GÖKÇEN-2 M22_2059034</t>
  </si>
  <si>
    <t>02.05.2022 17:44:38</t>
  </si>
  <si>
    <t>02.05.2022 18:08:25</t>
  </si>
  <si>
    <t>02.05.2022 17:49:58</t>
  </si>
  <si>
    <t>02.05.2022 18:33:24</t>
  </si>
  <si>
    <t>K-379 35-01-K00379_910954931_910954931</t>
  </si>
  <si>
    <t>02.05.2022 17:50:44</t>
  </si>
  <si>
    <t>02.05.2022 20:40:11</t>
  </si>
  <si>
    <t>HORZUMKESERLER PEYNİR ÇUKURU TR-2 45-73-M01160_45-73-M01160_61320414</t>
  </si>
  <si>
    <t>02.05.2022 17:54:18</t>
  </si>
  <si>
    <t>02.05.2022 22:07:38</t>
  </si>
  <si>
    <t>02.05.2022 18:11:26</t>
  </si>
  <si>
    <t>02.05.2022 18:30:57</t>
  </si>
  <si>
    <t>TR-1-5/8 (SABRİNİN KAHVE) 35-20-L00052_955210903_955210903</t>
  </si>
  <si>
    <t>02.05.2022 18:11:59</t>
  </si>
  <si>
    <t>02.05.2022 19:18:42</t>
  </si>
  <si>
    <t>M-37 35-02-M00037_M-9 M05_2113010</t>
  </si>
  <si>
    <t>02.05.2022 18:16:47</t>
  </si>
  <si>
    <t>02.05.2022 21:10:41</t>
  </si>
  <si>
    <t>GÖLMARMARA İM 45-85-A00001_KAYAALTI L15_2113850</t>
  </si>
  <si>
    <t>02.05.2022 18:25:13</t>
  </si>
  <si>
    <t>02.05.2022 20:37:52</t>
  </si>
  <si>
    <t>02.05.2022 18:25:12</t>
  </si>
  <si>
    <t>02.05.2022 19:30:23</t>
  </si>
  <si>
    <t>M-2466 35-04-M02466_99778191_99778191</t>
  </si>
  <si>
    <t>02.05.2022 18:30:21</t>
  </si>
  <si>
    <t>02.05.2022 19:54:37</t>
  </si>
  <si>
    <t>DM-18/07 45-71-M02377_TURGUTALP M03_83785548</t>
  </si>
  <si>
    <t>02.05.2022 18:24:58</t>
  </si>
  <si>
    <t>02.05.2022 20:09:00</t>
  </si>
  <si>
    <t>L-250 35-18-L00250_950461847_950461847</t>
  </si>
  <si>
    <t>02.05.2022 18:36:22</t>
  </si>
  <si>
    <t>02.05.2022 19:58:59</t>
  </si>
  <si>
    <t>TEPECİK KÖPRÜ DM 35-14-M00332_HatBaşıAyırıcı_53133225 M07_53133225</t>
  </si>
  <si>
    <t>02.05.2022 18:18:14</t>
  </si>
  <si>
    <t>02.05.2022 19:21:37</t>
  </si>
  <si>
    <t>DELEMENLER KÖK 45-73-M00490_BAHÇEARASI MAH. M04_2081982</t>
  </si>
  <si>
    <t>02.05.2022 18:38:36</t>
  </si>
  <si>
    <t>02.05.2022 19:20:33</t>
  </si>
  <si>
    <t>DM-14/3 45-71-M00387_966489253_966489253</t>
  </si>
  <si>
    <t>02.05.2022 18:12:03</t>
  </si>
  <si>
    <t>02.05.2022 19:50:05</t>
  </si>
  <si>
    <t>L-326 35-18-L00326_950449844_950449844</t>
  </si>
  <si>
    <t>02.05.2022 18:53:12</t>
  </si>
  <si>
    <t>02.05.2022 20:59:54</t>
  </si>
  <si>
    <t>YENİ LİMAN TR-1 35-21-L00050_953357655_953357655</t>
  </si>
  <si>
    <t>02.05.2022 18:54:17</t>
  </si>
  <si>
    <t>02.05.2022 21:09:35</t>
  </si>
  <si>
    <t>BEBEKLİ TR-1 45-77-L00196_945493190_945493190</t>
  </si>
  <si>
    <t>02.05.2022 19:03:16</t>
  </si>
  <si>
    <t>02.05.2022 20:50:42</t>
  </si>
  <si>
    <t>TR-77 ÇEŞMEALTI KÖK 35-19-M00077_URLA İM L07_76784558</t>
  </si>
  <si>
    <t>02.05.2022 19:11:58</t>
  </si>
  <si>
    <t>02.05.2022 19:14:50</t>
  </si>
  <si>
    <t>DM-2 45-71-M00002_953187015_953187015</t>
  </si>
  <si>
    <t>02.05.2022 19:33:42</t>
  </si>
  <si>
    <t>02.05.2022 21:06:13</t>
  </si>
  <si>
    <t>MORDOĞAN TR-54 35-21-L00195_953366954_953366954</t>
  </si>
  <si>
    <t>02.05.2022 19:42:03</t>
  </si>
  <si>
    <t>02.05.2022 22:46:16</t>
  </si>
  <si>
    <t>02.05.2022 19:47:07</t>
  </si>
  <si>
    <t>02.05.2022 22:17:53</t>
  </si>
  <si>
    <t>K-135 35-01-K00135_910631857_910631857</t>
  </si>
  <si>
    <t>02.05.2022 19:50:34</t>
  </si>
  <si>
    <t>02.05.2022 23:08:16</t>
  </si>
  <si>
    <t>MALDAN KÖYÜ TR-2 45-71-M01667_953209739_953209739</t>
  </si>
  <si>
    <t>02.05.2022 20:04:09</t>
  </si>
  <si>
    <t>02.05.2022 22:15:24</t>
  </si>
  <si>
    <t>TR-299 35-19-L00355_956678543_956678543</t>
  </si>
  <si>
    <t>02.05.2022 20:12:49</t>
  </si>
  <si>
    <t>02.05.2022 21:11:48</t>
  </si>
  <si>
    <t>DAZYURT TR-1 45-71-M01738_953192895_953192895</t>
  </si>
  <si>
    <t>02.05.2022 20:19:30</t>
  </si>
  <si>
    <t>02.05.2022 22:45:16</t>
  </si>
  <si>
    <t>K-1723 35-08-K01723_910123130_910123130</t>
  </si>
  <si>
    <t>02.05.2022 20:24:42</t>
  </si>
  <si>
    <t>02.05.2022 22:11:17</t>
  </si>
  <si>
    <t>DAĞDERE DM 45-72-M00097_ÇITAK M05_2106082</t>
  </si>
  <si>
    <t>02.05.2022 20:28:11</t>
  </si>
  <si>
    <t>02.05.2022 20:55:57</t>
  </si>
  <si>
    <t>02.05.2022 20:43:00</t>
  </si>
  <si>
    <t>02.05.2022 20:49:00</t>
  </si>
  <si>
    <t>02.05.2022 20:58:35</t>
  </si>
  <si>
    <t>02.05.2022 21:02:43</t>
  </si>
  <si>
    <t>02.05.2022 20:59:40</t>
  </si>
  <si>
    <t>02.05.2022 21:49:30</t>
  </si>
  <si>
    <t>GÜLBAHÇE TR-21 (TR-280) 35-19-L00280_956690794_956690794</t>
  </si>
  <si>
    <t>02.05.2022 20:59:44</t>
  </si>
  <si>
    <t>02.05.2022 22:50:10</t>
  </si>
  <si>
    <t>TATLIÇEŞME CÜCELER TR-1 45-77-L00205_945495095_945495095</t>
  </si>
  <si>
    <t>02.05.2022 20:58:54</t>
  </si>
  <si>
    <t>02.05.2022 23:08:58</t>
  </si>
  <si>
    <t>K-822 35-01-K00822_35-01-K00822_2348207</t>
  </si>
  <si>
    <t>02.05.2022 21:12:00</t>
  </si>
  <si>
    <t>02.05.2022 22:07:12</t>
  </si>
  <si>
    <t>DM-4/76 (AMBER SOKAK) 45-71-M00217_953218485_953218485</t>
  </si>
  <si>
    <t>02.05.2022 21:56:34</t>
  </si>
  <si>
    <t>02.05.2022 23:37:21</t>
  </si>
  <si>
    <t>K-1324 35-01-K01324_912029375_912029375</t>
  </si>
  <si>
    <t>02.05.2022 22:21:46</t>
  </si>
  <si>
    <t>03.05.2022 01:42:09</t>
  </si>
  <si>
    <t>02.05.2022 22:44:20</t>
  </si>
  <si>
    <t>02.05.2022 23:30:36</t>
  </si>
  <si>
    <t>MENEMEN TR-82 35-28-M00682_953374986_953374986</t>
  </si>
  <si>
    <t>02.05.2022 22:54:09</t>
  </si>
  <si>
    <t>03.05.2022 01:46:38</t>
  </si>
  <si>
    <t>KEMALİYE DM (TR-1) 45-73-M00150_İSMETİYE M02_66715937</t>
  </si>
  <si>
    <t>02.05.2022 23:19:28</t>
  </si>
  <si>
    <t>02.05.2022 23:44:25</t>
  </si>
  <si>
    <t>MURADİYE TR-2/B (23 NİSAN PARKI) 45-71-M01852_953239388_953239388</t>
  </si>
  <si>
    <t>02.05.2022 23:11:36</t>
  </si>
  <si>
    <t>03.05.2022 01:25:17</t>
  </si>
  <si>
    <t>TR-75 35-30-L00075_C_56367243_56367243</t>
  </si>
  <si>
    <t>02.05.2022 23:11:58</t>
  </si>
  <si>
    <t>03.05.2022 00:29:09</t>
  </si>
  <si>
    <t>TR-1/70 45-72-M00070_956506192_956506192</t>
  </si>
  <si>
    <t>02.05.2022 23:27:52</t>
  </si>
  <si>
    <t>03.05.2022 00:59:04</t>
  </si>
  <si>
    <t>M-2530 35-07-M02530_99437198_99437198</t>
  </si>
  <si>
    <t>02.05.2022 23:50:59</t>
  </si>
  <si>
    <t>03.05.2022 00:19:45</t>
  </si>
  <si>
    <t>YEŞİLYURT TR-13 45-73-M00488_A_56393758_56393758</t>
  </si>
  <si>
    <t>02.05.2022 23:59:59</t>
  </si>
  <si>
    <t>03.05.2022 03:45:54</t>
  </si>
  <si>
    <t>K-1790 35-01-K01790_TRAFO K03_2315422</t>
  </si>
  <si>
    <t>03.05.2022 00:02:58</t>
  </si>
  <si>
    <t>03.05.2022 02:30:10</t>
  </si>
  <si>
    <t>KULA TM 45-77-A00002_AHMETLİ DM M22_2334806</t>
  </si>
  <si>
    <t>03.05.2022 00:58:51</t>
  </si>
  <si>
    <t>03.05.2022 01:31:54</t>
  </si>
  <si>
    <t>L-259 35-18-L00259_950436675_950436675</t>
  </si>
  <si>
    <t>03.05.2022 01:51:59</t>
  </si>
  <si>
    <t>03.05.2022 02:35:49</t>
  </si>
  <si>
    <t>GÜLKENT TR-2 35-30-M00225_B_56404770_56404770</t>
  </si>
  <si>
    <t>03.05.2022 01:40:32</t>
  </si>
  <si>
    <t>03.05.2022 03:07:10</t>
  </si>
  <si>
    <t>M-207(DM-2/20) 35-09-M00207_B_56366179_56366179</t>
  </si>
  <si>
    <t>03.05.2022 02:39:55</t>
  </si>
  <si>
    <t>03.05.2022 03:25:51</t>
  </si>
  <si>
    <t>K-4876 35-07-K04876_35-07-K04876_66083304</t>
  </si>
  <si>
    <t>03.05.2022 04:04:50</t>
  </si>
  <si>
    <t>03.05.2022 04:51:39</t>
  </si>
  <si>
    <t>_48125035_56396017_56396017</t>
  </si>
  <si>
    <t>03.05.2022 04:22:22</t>
  </si>
  <si>
    <t>03.05.2022 11:47:22</t>
  </si>
  <si>
    <t>TİRE İM-DM-1 35-29-A00001_GÖKÇEN-1 M07_2059508</t>
  </si>
  <si>
    <t>03.05.2022 06:25:37</t>
  </si>
  <si>
    <t>03.05.2022 06:37:50</t>
  </si>
  <si>
    <t>03.05.2022 06:28:00</t>
  </si>
  <si>
    <t>03.05.2022 07:58:15</t>
  </si>
  <si>
    <t>GÖRDES DM 45-75-M00050_KÜREKÇİ M09_2083715</t>
  </si>
  <si>
    <t>03.05.2022 06:56:58</t>
  </si>
  <si>
    <t>03.05.2022 06:57:58</t>
  </si>
  <si>
    <t>03.05.2022 06:52:32</t>
  </si>
  <si>
    <t>03.05.2022 07:29:40</t>
  </si>
  <si>
    <t>PAMUCAK KÖK 35-13-L00400_ZEYTİNKÖY KÖK L04_2326927</t>
  </si>
  <si>
    <t>03.05.2022 07:14:38</t>
  </si>
  <si>
    <t>03.05.2022 07:41:48</t>
  </si>
  <si>
    <t>BAĞYOLU TR-1 45-71-M01598_95000582932_95000582932</t>
  </si>
  <si>
    <t>03.05.2022 07:22:58</t>
  </si>
  <si>
    <t>03.05.2022 09:28:54</t>
  </si>
  <si>
    <t>ÇIRPI İM 35-20-A00002_HatBaşıAyırıcı_53138570 M10_53138570</t>
  </si>
  <si>
    <t>03.05.2022 07:51:14</t>
  </si>
  <si>
    <t>03.05.2022 09:55:33</t>
  </si>
  <si>
    <t>ILGIN HATBAŞI KÖK 45-73-M01292_ILGIN TR-4 M01_83838184</t>
  </si>
  <si>
    <t>03.05.2022 07:52:46</t>
  </si>
  <si>
    <t>03.05.2022 08:53:08</t>
  </si>
  <si>
    <t>IŞIKLAR KÖK 45-73-M00467_IŞIKLAR SULAMA M07_83813304</t>
  </si>
  <si>
    <t>03.05.2022 07:57:05</t>
  </si>
  <si>
    <t>03.05.2022 09:29:59</t>
  </si>
  <si>
    <t>MURADİYE TR-2 SU DEPOSU 45-71-M00199_953221115_953221115</t>
  </si>
  <si>
    <t>03.05.2022 08:05:10</t>
  </si>
  <si>
    <t>03.05.2022 10:17:15</t>
  </si>
  <si>
    <t>ARSLANLAR TM 35-26-A00004_BALIKDAĞI M02_2305251</t>
  </si>
  <si>
    <t>03.05.2022 08:00:39</t>
  </si>
  <si>
    <t>03.05.2022 08:31:49</t>
  </si>
  <si>
    <t>HORZUMKESERLER PEYNİR ÇUKURU TR-2 45-73-M01160__72373970_72373970</t>
  </si>
  <si>
    <t>03.05.2022 08:17:20</t>
  </si>
  <si>
    <t>03.05.2022 12:24:26</t>
  </si>
  <si>
    <t>PINAR TESİSLERİ KÖK 35-18-M00073_ M01_2323404</t>
  </si>
  <si>
    <t>03.05.2022 08:15:15</t>
  </si>
  <si>
    <t>03.05.2022 14:14:53</t>
  </si>
  <si>
    <t>KİLLİK TR-6 45-73-M00347_B_56404655_56404655</t>
  </si>
  <si>
    <t>03.05.2022 08:30:39</t>
  </si>
  <si>
    <t>03.05.2022 11:17:33</t>
  </si>
  <si>
    <t>03.05.2022 08:45:34</t>
  </si>
  <si>
    <t>03.05.2022 10:06:14</t>
  </si>
  <si>
    <t>K-928 35-04-K00928_35-04-K00928_2360332</t>
  </si>
  <si>
    <t>03.05.2022 08:52:07</t>
  </si>
  <si>
    <t>03.05.2022 10:19:06</t>
  </si>
  <si>
    <t>BOZALAN TR-1 35-28-M00281_B_56379550_56379550</t>
  </si>
  <si>
    <t>03.05.2022 09:29:52</t>
  </si>
  <si>
    <t>03.05.2022 11:15:19</t>
  </si>
  <si>
    <t>SALMAN KÖYÜ TR-1 35-21-L00076_953357850_953357850</t>
  </si>
  <si>
    <t>03.05.2022 09:34:24</t>
  </si>
  <si>
    <t>03.05.2022 13:00:57</t>
  </si>
  <si>
    <t>DM-1/4 35-18-L00579_12196209_56393857_56393857</t>
  </si>
  <si>
    <t>03.05.2022 09:42:57</t>
  </si>
  <si>
    <t>03.05.2022 11:18:39</t>
  </si>
  <si>
    <t>03.05.2022 09:26:54</t>
  </si>
  <si>
    <t>03.05.2022 09:43:00</t>
  </si>
  <si>
    <t>03.05.2022 09:38:32</t>
  </si>
  <si>
    <t>03.05.2022 10:22:21</t>
  </si>
  <si>
    <t>K-4876 35-07-K04876__72374183_72374183</t>
  </si>
  <si>
    <t>03.05.2022 09:37:50</t>
  </si>
  <si>
    <t>03.05.2022 14:01:25</t>
  </si>
  <si>
    <t>03.05.2022 09:40:32</t>
  </si>
  <si>
    <t>03.05.2022 11:12:06</t>
  </si>
  <si>
    <t>YENİKÖY TR-1 45-71-M01046_953223612_953223612</t>
  </si>
  <si>
    <t>03.05.2022 10:07:40</t>
  </si>
  <si>
    <t>03.05.2022 11:29:16</t>
  </si>
  <si>
    <t>03.05.2022 10:08:58</t>
  </si>
  <si>
    <t>03.05.2022 12:31:03</t>
  </si>
  <si>
    <t>ILGIN HATBAŞI KÖK 45-73-M01292_KİLLİK M04_83838187</t>
  </si>
  <si>
    <t>03.05.2022 10:13:26</t>
  </si>
  <si>
    <t>03.05.2022 14:23:43</t>
  </si>
  <si>
    <t>K-569 35-02-K00569_99491847_99491847</t>
  </si>
  <si>
    <t>03.05.2022 10:30:56</t>
  </si>
  <si>
    <t>03.05.2022 11:37:38</t>
  </si>
  <si>
    <t>YENİFOÇA TR-38 35-23-M00038_950421460_950421460</t>
  </si>
  <si>
    <t>03.05.2022 10:32:04</t>
  </si>
  <si>
    <t>03.05.2022 12:00:17</t>
  </si>
  <si>
    <t>FOÇA CEZA İNFAZ KURUMU KÖK 35-23-M00302_BAĞARASI DM GİRİŞ M03_67574173</t>
  </si>
  <si>
    <t>03.05.2022 10:38:39</t>
  </si>
  <si>
    <t>03.05.2022 11:08:51</t>
  </si>
  <si>
    <t>03.05.2022 10:36:45</t>
  </si>
  <si>
    <t>03.05.2022 12:03:18</t>
  </si>
  <si>
    <t>TR-19 35-27-M00019_TR-20 M03_66136566</t>
  </si>
  <si>
    <t>03.05.2022 10:54:18</t>
  </si>
  <si>
    <t>03.05.2022 11:26:50</t>
  </si>
  <si>
    <t>03.05.2022 11:09:52</t>
  </si>
  <si>
    <t>03.05.2022 11:42:14</t>
  </si>
  <si>
    <t>MORDOĞAN TR-27 35-21-L00154_953356798_953356798</t>
  </si>
  <si>
    <t>03.05.2022 11:06:28</t>
  </si>
  <si>
    <t>03.05.2022 15:01:52</t>
  </si>
  <si>
    <t>K-1464 35-09-K01464_H h3b_5879026</t>
  </si>
  <si>
    <t>03.05.2022 11:23:41</t>
  </si>
  <si>
    <t>03.05.2022 12:10:54</t>
  </si>
  <si>
    <t>DİKİLİ İM 35-30-A00001_ŞEHİR-2 L04_72357042</t>
  </si>
  <si>
    <t>03.05.2022 11:26:18</t>
  </si>
  <si>
    <t>03.05.2022 12:34:00</t>
  </si>
  <si>
    <t>03.05.2022 11:31:15</t>
  </si>
  <si>
    <t>03.05.2022 12:05:01</t>
  </si>
  <si>
    <t>OSMANCALI KÖYÜ TR-2 45-71-M01721_953206304_953206304</t>
  </si>
  <si>
    <t>03.05.2022 11:35:42</t>
  </si>
  <si>
    <t>03.05.2022 12:58:49</t>
  </si>
  <si>
    <t>SARUHANLI DM 45-80-M00001_BELEN HALİTPAŞA M10_2086508</t>
  </si>
  <si>
    <t>03.05.2022 11:43:58</t>
  </si>
  <si>
    <t>03.05.2022 11:49:00</t>
  </si>
  <si>
    <t>03.05.2022 11:43:20</t>
  </si>
  <si>
    <t>03.05.2022 12:09:11</t>
  </si>
  <si>
    <t>ESKİCİLER TR-1 45-75-M00311_945616050_945616050</t>
  </si>
  <si>
    <t>03.05.2022 11:46:12</t>
  </si>
  <si>
    <t>03.05.2022 13:56:27</t>
  </si>
  <si>
    <t>03.05.2022 11:50:17</t>
  </si>
  <si>
    <t>03.05.2022 12:16:52</t>
  </si>
  <si>
    <t>LÜTFİYE TR-1 45-80-M00131_45-80-M00131_2357249</t>
  </si>
  <si>
    <t>03.05.2022 12:15:38</t>
  </si>
  <si>
    <t>03.05.2022 12:57:57</t>
  </si>
  <si>
    <t>MURADİYE TR-3/B 45-71-M00206_953243220_953243220</t>
  </si>
  <si>
    <t>03.05.2022 12:17:00</t>
  </si>
  <si>
    <t>03.05.2022 13:46:54</t>
  </si>
  <si>
    <t>ÇUKURALTI M-13 ÇAMLIK KÖK 35-25-M00059_ÇUKURALTI M-14 M03_72121117</t>
  </si>
  <si>
    <t>03.05.2022 12:27:00</t>
  </si>
  <si>
    <t>03.05.2022 15:30:35</t>
  </si>
  <si>
    <t>ÖZDERE M-34 35-25-M00104_955294825_955294825</t>
  </si>
  <si>
    <t>03.05.2022 12:28:25</t>
  </si>
  <si>
    <t>03.05.2022 17:28:12</t>
  </si>
  <si>
    <t>HALİTPAŞA DM 45-80-M00060_DEVELİ-ÇAMLIYURT M03_72188716</t>
  </si>
  <si>
    <t>03.05.2022 12:38:06</t>
  </si>
  <si>
    <t>03.05.2022 13:37:02</t>
  </si>
  <si>
    <t>PAYAMLI M-21 35-25-M00171_95000506672_95000506672</t>
  </si>
  <si>
    <t>03.05.2022 12:51:20</t>
  </si>
  <si>
    <t>03.05.2022 18:04:42</t>
  </si>
  <si>
    <t>M-400 35-09-M00400_966439015_966439015</t>
  </si>
  <si>
    <t>03.05.2022 13:00:50</t>
  </si>
  <si>
    <t>03.05.2022 13:44:26</t>
  </si>
  <si>
    <t>L-283 35-18-L00283_950446623_950446623</t>
  </si>
  <si>
    <t>03.05.2022 13:07:36</t>
  </si>
  <si>
    <t>03.05.2022 16:44:44</t>
  </si>
  <si>
    <t>03.05.2022 13:10:00</t>
  </si>
  <si>
    <t>03.05.2022 14:08:33</t>
  </si>
  <si>
    <t>TR-22 35-16-L00022_953352391_953352391</t>
  </si>
  <si>
    <t>03.05.2022 13:09:09</t>
  </si>
  <si>
    <t>03.05.2022 17:18:36</t>
  </si>
  <si>
    <t>DM-1/TR-15 SEFERİHİSAR 35-14-M00327_D D02_50050957</t>
  </si>
  <si>
    <t>03.05.2022 13:16:34</t>
  </si>
  <si>
    <t>03.05.2022 14:19:50</t>
  </si>
  <si>
    <t>03.05.2022 13:20:29</t>
  </si>
  <si>
    <t>03.05.2022 13:46:49</t>
  </si>
  <si>
    <t>03.05.2022 13:31:24</t>
  </si>
  <si>
    <t>03.05.2022 14:20:12</t>
  </si>
  <si>
    <t>K-4012 35-04-K04012_99671011_99671011</t>
  </si>
  <si>
    <t>03.05.2022 13:30:53</t>
  </si>
  <si>
    <t>03.05.2022 16:32:04</t>
  </si>
  <si>
    <t>03.05.2022 13:33:01</t>
  </si>
  <si>
    <t>03.05.2022 13:57:02</t>
  </si>
  <si>
    <t>03.05.2022 14:07:58</t>
  </si>
  <si>
    <t>03.05.2022 14:27:58</t>
  </si>
  <si>
    <t>AKHİSAR TM 45-72-A00006_SOMA M03_2313119</t>
  </si>
  <si>
    <t>03.05.2022 14:14:31</t>
  </si>
  <si>
    <t>03.05.2022 14:18:48</t>
  </si>
  <si>
    <t>DAZYURT TR-1 45-71-M01738_953192945_953192945</t>
  </si>
  <si>
    <t>03.05.2022 14:39:40</t>
  </si>
  <si>
    <t>03.05.2022 15:59:00</t>
  </si>
  <si>
    <t>HİKMET GIDA KÖK 45-72-M00122_HARTA BAKIR FİDERİ ÇIKIŞ M04_66519746</t>
  </si>
  <si>
    <t>03.05.2022 14:35:36</t>
  </si>
  <si>
    <t>03.05.2022 15:16:06</t>
  </si>
  <si>
    <t>KINIK TR-14 KÖK 35-24-L00014_TR-27 L08_2327983</t>
  </si>
  <si>
    <t>03.05.2022 14:45:38</t>
  </si>
  <si>
    <t>03.05.2022 15:01:20</t>
  </si>
  <si>
    <t>SARUHANLI TR-18 45-80-M00018_956559365_956559365</t>
  </si>
  <si>
    <t>03.05.2022 14:54:00</t>
  </si>
  <si>
    <t>03.05.2022 16:44:17</t>
  </si>
  <si>
    <t>03.05.2022 15:14:10</t>
  </si>
  <si>
    <t>03.05.2022 15:28:02</t>
  </si>
  <si>
    <t>GÜMÜLDÜR M-50 35-25-M00050_955259435_955259435</t>
  </si>
  <si>
    <t>03.05.2022 15:32:28</t>
  </si>
  <si>
    <t>03.05.2022 18:21:46</t>
  </si>
  <si>
    <t>KARAKUYU TR-1 35-22-M00289_962538663_962538663</t>
  </si>
  <si>
    <t>03.05.2022 15:50:14</t>
  </si>
  <si>
    <t>03.05.2022 18:31:43</t>
  </si>
  <si>
    <t>ÇUKURALTI M-14 35-25-M00060_ÇUKURALTI M-15 M03_72123885</t>
  </si>
  <si>
    <t>03.05.2022 15:30:00</t>
  </si>
  <si>
    <t>03.05.2022 16:43:20</t>
  </si>
  <si>
    <t>KARABURUN TR-7 35-21-L00033_953359606_953359606</t>
  </si>
  <si>
    <t>03.05.2022 15:58:36</t>
  </si>
  <si>
    <t>03.05.2022 18:25:10</t>
  </si>
  <si>
    <t>FOÇA TR-55 35-23-L00055_950422669_950422669</t>
  </si>
  <si>
    <t>03.05.2022 16:07:52</t>
  </si>
  <si>
    <t>03.05.2022 16:53:46</t>
  </si>
  <si>
    <t>03.05.2022 16:10:56</t>
  </si>
  <si>
    <t>03.05.2022 17:51:05</t>
  </si>
  <si>
    <t>TR-18 35-26-M00018__60982521_60982521</t>
  </si>
  <si>
    <t>03.05.2022 16:02:46</t>
  </si>
  <si>
    <t>03.05.2022 17:16:33</t>
  </si>
  <si>
    <t>VEDAT YILDIZ TARIMSAL SULAMA 35-26-M00332_35-26-M00332_2353195</t>
  </si>
  <si>
    <t>03.05.2022 16:18:15</t>
  </si>
  <si>
    <t>03.05.2022 17:20:04</t>
  </si>
  <si>
    <t>M-2709 35-02-M02709_35-02-M02709_77269722</t>
  </si>
  <si>
    <t>03.05.2022 16:28:12</t>
  </si>
  <si>
    <t>03.05.2022 20:07:51</t>
  </si>
  <si>
    <t>SOMA DM-1 45-82-M00050_DM-2 M05_60207432</t>
  </si>
  <si>
    <t>03.05.2022 16:40:08</t>
  </si>
  <si>
    <t>03.05.2022 17:09:00</t>
  </si>
  <si>
    <t>L-14 SEVTUR 35-18-L00014_950440148_950440148</t>
  </si>
  <si>
    <t>03.05.2022 17:04:02</t>
  </si>
  <si>
    <t>03.05.2022 19:23:38</t>
  </si>
  <si>
    <t>ÇUKURALTI M-18 35-25-M00066_955282720_955282720</t>
  </si>
  <si>
    <t>03.05.2022 17:08:17</t>
  </si>
  <si>
    <t>03.05.2022 22:41:56</t>
  </si>
  <si>
    <t>SOMA KÖYLER DM-2 45-82-M00125_DM-1 ÇIKIŞI (DM-2 FİDER-1) M01_66332611</t>
  </si>
  <si>
    <t>03.05.2022 17:53:50</t>
  </si>
  <si>
    <t>YUKARIBEY DM (TR-3) 35-16-M00866_HatBaşıAyırıcı_60213185 M05_60213185</t>
  </si>
  <si>
    <t>03.05.2022 17:21:29</t>
  </si>
  <si>
    <t>03.05.2022 17:22:48</t>
  </si>
  <si>
    <t>TR-113 ZEYTİNALANI 35-19-L00113_956672941_956672941</t>
  </si>
  <si>
    <t>03.05.2022 17:24:36</t>
  </si>
  <si>
    <t>03.05.2022 19:48:30</t>
  </si>
  <si>
    <t>KARGIN KÖK 45-71-M00095_HatBaşıAyırıcı_53135167 M07_53135167</t>
  </si>
  <si>
    <t>03.05.2022 17:15:35</t>
  </si>
  <si>
    <t>03.05.2022 20:22:04</t>
  </si>
  <si>
    <t>03.05.2022 17:10:14</t>
  </si>
  <si>
    <t>03.05.2022 18:36:57</t>
  </si>
  <si>
    <t>MURADİYE TR 2/A 45-71-M00201_953220979_953220979</t>
  </si>
  <si>
    <t>03.05.2022 17:05:35</t>
  </si>
  <si>
    <t>03.05.2022 18:35:57</t>
  </si>
  <si>
    <t>NARLIDERE TR-2 45-73-M00714_A_56400314_56400314</t>
  </si>
  <si>
    <t>03.05.2022 18:11:03</t>
  </si>
  <si>
    <t>03.05.2022 20:10:47</t>
  </si>
  <si>
    <t>TR-127 35-15-M00127_950375537_950375537</t>
  </si>
  <si>
    <t>03.05.2022 19:03:07</t>
  </si>
  <si>
    <t>03.05.2022 20:25:49</t>
  </si>
  <si>
    <t>AKÖREN TR-19 KÖK 45-78-M00974_HatBaşıAyırıcı_53138928 M04_53138928</t>
  </si>
  <si>
    <t>03.05.2022 18:45:59</t>
  </si>
  <si>
    <t>03.05.2022 19:48:18</t>
  </si>
  <si>
    <t>OLGUNLAR TR-1 35-31-L00437_956574836_956574836</t>
  </si>
  <si>
    <t>03.05.2022 19:19:03</t>
  </si>
  <si>
    <t>03.05.2022 19:50:46</t>
  </si>
  <si>
    <t>DİLEK TR-6 45-80-M02952_95000007729_95000007729</t>
  </si>
  <si>
    <t>03.05.2022 19:26:45</t>
  </si>
  <si>
    <t>03.05.2022 21:00:28</t>
  </si>
  <si>
    <t>GÖKÇEYURT TR-1 35-27-M01049_C_65514275_65514275</t>
  </si>
  <si>
    <t>03.05.2022 19:24:06</t>
  </si>
  <si>
    <t>03.05.2022 22:33:59</t>
  </si>
  <si>
    <t>03.05.2022 19:48:38</t>
  </si>
  <si>
    <t>03.05.2022 21:30:12</t>
  </si>
  <si>
    <t>KARAYAĞCI YANIKDAĞ TR-2 45-75-M00194_945611017_945611017</t>
  </si>
  <si>
    <t>03.05.2022 19:54:19</t>
  </si>
  <si>
    <t>03.05.2022 22:00:30</t>
  </si>
  <si>
    <t>L-169 35-18-L00169_L-174 L02_49891582</t>
  </si>
  <si>
    <t>03.05.2022 20:36:49</t>
  </si>
  <si>
    <t>03.05.2022 22:10:49</t>
  </si>
  <si>
    <t>K-2530 35-02-K02530_99170788_99170788</t>
  </si>
  <si>
    <t>03.05.2022 20:49:36</t>
  </si>
  <si>
    <t>03.05.2022 21:52:41</t>
  </si>
  <si>
    <t>L-426 ESKİ GARAJ 35-18-L00426_950447919_950447919</t>
  </si>
  <si>
    <t>03.05.2022 20:58:40</t>
  </si>
  <si>
    <t>03.05.2022 22:58:41</t>
  </si>
  <si>
    <t>03.05.2022 21:08:50</t>
  </si>
  <si>
    <t>03.05.2022 21:11:56</t>
  </si>
  <si>
    <t>TR-8 BOZAVLU 35-19-L00008_95000481761_95000481761</t>
  </si>
  <si>
    <t>03.05.2022 21:06:30</t>
  </si>
  <si>
    <t>03.05.2022 23:18:52</t>
  </si>
  <si>
    <t>MEYDANCIK MAH. TR-1 45-74-M00261_DIREK TIPI TRAFO HUCRESI H01_2054742</t>
  </si>
  <si>
    <t>03.05.2022 21:12:30</t>
  </si>
  <si>
    <t>04.05.2022 06:23:45</t>
  </si>
  <si>
    <t>K-808 35-01-K00808_911490125_911490125</t>
  </si>
  <si>
    <t>03.05.2022 20:55:41</t>
  </si>
  <si>
    <t>03.05.2022 23:11:19</t>
  </si>
  <si>
    <t>KARABURUN TR-4/6 35-21-L00030_953359789_953359789</t>
  </si>
  <si>
    <t>03.05.2022 21:21:45</t>
  </si>
  <si>
    <t>03.05.2022 23:07:55</t>
  </si>
  <si>
    <t>03.05.2022 21:38:16</t>
  </si>
  <si>
    <t>03.05.2022 22:20:09</t>
  </si>
  <si>
    <t>K-928 35-04-K00928_G G1B_5812531</t>
  </si>
  <si>
    <t>03.05.2022 22:21:23</t>
  </si>
  <si>
    <t>04.05.2022 00:22:48</t>
  </si>
  <si>
    <t>SİNDEL TR-1 45-75-M00331_945612351_945612351</t>
  </si>
  <si>
    <t>03.05.2022 22:26:45</t>
  </si>
  <si>
    <t>03.05.2022 23:40:26</t>
  </si>
  <si>
    <t>L-256 (18 KABİN) 35-18-L00256_7044794_56370171_56370171</t>
  </si>
  <si>
    <t>03.05.2022 23:00:11</t>
  </si>
  <si>
    <t>03.05.2022 23:55:38</t>
  </si>
  <si>
    <t>03.05.2022 22:51:03</t>
  </si>
  <si>
    <t>03.05.2022 23:37:29</t>
  </si>
  <si>
    <t>KAYMAKÇI TR-12 35-15-M00249_950396351_950396351</t>
  </si>
  <si>
    <t>03.05.2022 23:05:46</t>
  </si>
  <si>
    <t>04.05.2022 01:26:10</t>
  </si>
  <si>
    <t>BAYRAMŞAH TR-1 45-74-M00205_A_56352247_56352247</t>
  </si>
  <si>
    <t>03.05.2022 23:25:47</t>
  </si>
  <si>
    <t>04.05.2022 00:46:35</t>
  </si>
  <si>
    <t>TR-1/79 45-72-M00079_C_56392505_56392505</t>
  </si>
  <si>
    <t>03.05.2022 23:35:08</t>
  </si>
  <si>
    <t>04.05.2022 01:12:18</t>
  </si>
  <si>
    <t>M-2441 35-04-M02441_965071342_965071342</t>
  </si>
  <si>
    <t>04.05.2022 00:26:14</t>
  </si>
  <si>
    <t>04.05.2022 01:07:02</t>
  </si>
  <si>
    <t>L-300 DM 35-18-L00300_C C7_5948846</t>
  </si>
  <si>
    <t>04.05.2022 00:25:51</t>
  </si>
  <si>
    <t>04.05.2022 01:37:21</t>
  </si>
  <si>
    <t>L-280 35-18-L00280_950460416_950460416</t>
  </si>
  <si>
    <t>04.05.2022 00:37:48</t>
  </si>
  <si>
    <t>04.05.2022 02:43:29</t>
  </si>
  <si>
    <t>AKÇAŞEHİR KÖK 35-29-L00035_AKÇAŞEHİR-1 L01_72208770</t>
  </si>
  <si>
    <t>04.05.2022 01:37:48</t>
  </si>
  <si>
    <t>04.05.2022 02:28:55</t>
  </si>
  <si>
    <t>MURADİYE DM-7/2 45-71-M02162_953246148_953246148</t>
  </si>
  <si>
    <t>04.05.2022 01:43:43</t>
  </si>
  <si>
    <t>04.05.2022 03:42:25</t>
  </si>
  <si>
    <t>M-2842 (YATIRIM REZERVE) 35-02-M02842_ M05_72150477</t>
  </si>
  <si>
    <t>04.05.2022 02:22:35</t>
  </si>
  <si>
    <t>04.05.2022 04:18:49</t>
  </si>
  <si>
    <t>SULTAN YAYLASI TR-1 45-71-M01766_953174418_953174418</t>
  </si>
  <si>
    <t>04.05.2022 06:27:27</t>
  </si>
  <si>
    <t>04.05.2022 09:39:44</t>
  </si>
  <si>
    <t>04.05.2022 06:54:33</t>
  </si>
  <si>
    <t>04.05.2022 07:29:54</t>
  </si>
  <si>
    <t>TR-73 35-19-L00073_6376321_56376018_56376018</t>
  </si>
  <si>
    <t>04.05.2022 07:16:58</t>
  </si>
  <si>
    <t>04.05.2022 09:18:09</t>
  </si>
  <si>
    <t>04.05.2022 07:56:05</t>
  </si>
  <si>
    <t>04.05.2022 11:26:03</t>
  </si>
  <si>
    <t>K-4158 35-02-K04158_910117035_910117035</t>
  </si>
  <si>
    <t>04.05.2022 07:54:52</t>
  </si>
  <si>
    <t>04.05.2022 09:26:36</t>
  </si>
  <si>
    <t>04.05.2022 07:59:18</t>
  </si>
  <si>
    <t>04.05.2022 09:06:03</t>
  </si>
  <si>
    <t>BÜYÜKKALE TR-2 35-29-L00666_A_56402135_56402135</t>
  </si>
  <si>
    <t>04.05.2022 08:26:24</t>
  </si>
  <si>
    <t>04.05.2022 09:37:17</t>
  </si>
  <si>
    <t>K-1353 35-01-K01353_911928318_911928318</t>
  </si>
  <si>
    <t>04.05.2022 08:32:27</t>
  </si>
  <si>
    <t>04.05.2022 09:11:26</t>
  </si>
  <si>
    <t>04.05.2022 08:48:30</t>
  </si>
  <si>
    <t>04.05.2022 09:14:43</t>
  </si>
  <si>
    <t>YENİOBA TR-1 35-29-L00073_C_56360361_56360361</t>
  </si>
  <si>
    <t>04.05.2022 08:59:13</t>
  </si>
  <si>
    <t>04.05.2022 10:14:26</t>
  </si>
  <si>
    <t>KARŞIYAKA GIS TM 35-04-A00002_Karşıyaka-7 K14_2309972</t>
  </si>
  <si>
    <t>04.05.2022 09:03:00</t>
  </si>
  <si>
    <t>04.05.2022 10:28:57</t>
  </si>
  <si>
    <t>04.05.2022 09:18:43</t>
  </si>
  <si>
    <t>04.05.2022 09:24:15</t>
  </si>
  <si>
    <t>TR-67 35-19-L00067_956697643_956697643</t>
  </si>
  <si>
    <t>04.05.2022 09:13:40</t>
  </si>
  <si>
    <t>04.05.2022 13:14:27</t>
  </si>
  <si>
    <t>M-1199 35-10-M01199_DIREK TIPI TRAFO HUCRESI H01_2088803</t>
  </si>
  <si>
    <t>04.05.2022 09:23:02</t>
  </si>
  <si>
    <t>04.05.2022 11:02:16</t>
  </si>
  <si>
    <t>KUŞÇULAR DM-2 35-19-M00515_TR-319 M05_80470370</t>
  </si>
  <si>
    <t>04.05.2022 09:35:28</t>
  </si>
  <si>
    <t>04.05.2022 09:35:48</t>
  </si>
  <si>
    <t>L-4 TEKKE 35-18-L00004_95518388 a1b_5944628</t>
  </si>
  <si>
    <t>04.05.2022 09:35:41</t>
  </si>
  <si>
    <t>04.05.2022 11:02:52</t>
  </si>
  <si>
    <t>L-55 ÖZMET 35-14-L00055_966409989_966409989</t>
  </si>
  <si>
    <t>04.05.2022 09:39:19</t>
  </si>
  <si>
    <t>04.05.2022 10:44:52</t>
  </si>
  <si>
    <t>04.05.2022 09:55:18</t>
  </si>
  <si>
    <t>04.05.2022 10:55:00</t>
  </si>
  <si>
    <t>KARABURUN TR-9A 35-21-L00043_953361234_953361234</t>
  </si>
  <si>
    <t>04.05.2022 10:11:43</t>
  </si>
  <si>
    <t>04.05.2022 11:22:35</t>
  </si>
  <si>
    <t>GÜZELKÖY SULAMA TR 45-71-M01300_44420226_56389204_56389204</t>
  </si>
  <si>
    <t>04.05.2022 10:20:17</t>
  </si>
  <si>
    <t>04.05.2022 12:34:36</t>
  </si>
  <si>
    <t>04.05.2022 10:15:50</t>
  </si>
  <si>
    <t>04.05.2022 10:56:09</t>
  </si>
  <si>
    <t>K-4158 35-02-K04158_99712019_99712019</t>
  </si>
  <si>
    <t>04.05.2022 10:18:35</t>
  </si>
  <si>
    <t>04.05.2022 13:42:37</t>
  </si>
  <si>
    <t>04.05.2022 10:37:51</t>
  </si>
  <si>
    <t>04.05.2022 13:28:52</t>
  </si>
  <si>
    <t>L-181 TAN SİTESİ 35-18-L00181_DAĞITIM TRAFO-2 L-181 TAN SİTESİ L03_72140255</t>
  </si>
  <si>
    <t>22.05.2022 15:17:37</t>
  </si>
  <si>
    <t>22.05.2022 17:31:11</t>
  </si>
  <si>
    <t>BAĞARASI GES KÖK 35-23-M00311_(OTOP) H10_2320437</t>
  </si>
  <si>
    <t>22.05.2022 08:09:09</t>
  </si>
  <si>
    <t>22.05.2022 10:29:15</t>
  </si>
  <si>
    <t>DM-9/TR-31 35-22-M00809_DIREK TIPI TRAFO HUCRESI H01_2117397</t>
  </si>
  <si>
    <t>23.05.2022 16:43:32</t>
  </si>
  <si>
    <t>23.05.2022 17:39:18</t>
  </si>
  <si>
    <t>20.05.2022 23:17:40</t>
  </si>
  <si>
    <t>21.05.2022 00:43:31</t>
  </si>
  <si>
    <t>POYRAZDAMLARI TR-11 45-78-M00576_KURTTUTAN GES M02_2106466</t>
  </si>
  <si>
    <t>26.05.2022 07:28:56</t>
  </si>
  <si>
    <t>26.05.2022 12:23:21</t>
  </si>
  <si>
    <t>CAMBAZLI KÖK 45-84-M00005_CANBAZLI GES M02_50241538</t>
  </si>
  <si>
    <t>17.05.2022 00:31:46</t>
  </si>
  <si>
    <t>17.05.2022 01:27:00</t>
  </si>
  <si>
    <t>SALİHLİ TM 45-78-A00004_SANKO JES-2 M17_66440899</t>
  </si>
  <si>
    <t>13.05.2022 23:32:40</t>
  </si>
  <si>
    <t>14.05.2022 00:02:34</t>
  </si>
  <si>
    <t>23.05.2022 18:01:31</t>
  </si>
  <si>
    <t>23.05.2022 18:30:49</t>
  </si>
  <si>
    <t>BAĞARASI GES KÖK 35-23-M00311_BAĞARASI GES M07_2320411</t>
  </si>
  <si>
    <t>13.05.2022 15:00:11</t>
  </si>
  <si>
    <t>13.05.2022 16:03:13</t>
  </si>
  <si>
    <t>K-127 35-04-K00127_TRAFO K04_41912108</t>
  </si>
  <si>
    <t>04.05.2022 10:32:14</t>
  </si>
  <si>
    <t>04.05.2022 12:12:34</t>
  </si>
  <si>
    <t>M-1637 35-01-M01637_35-01-M01637_2366161</t>
  </si>
  <si>
    <t>30.05.2022 12:50:37</t>
  </si>
  <si>
    <t>30.05.2022 16:33:28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</si>
</sst>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7277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2292584</v>
      </c>
      <c r="B2">
        <v>1</v>
      </c>
      <c r="C2" t="s">
        <v>81</v>
      </c>
      <c r="D2" t="s">
        <v>117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0.80611111099999999</v>
      </c>
      <c r="O2">
        <v>0</v>
      </c>
      <c r="P2">
        <v>14</v>
      </c>
      <c r="Q2">
        <v>0</v>
      </c>
      <c r="R2">
        <v>2</v>
      </c>
      <c r="S2">
        <v>0</v>
      </c>
      <c r="T2">
        <v>0</v>
      </c>
      <c r="U2">
        <v>0</v>
      </c>
      <c r="V2">
        <v>0</v>
      </c>
      <c r="W2">
        <v>0</v>
      </c>
      <c r="X2">
        <v>2.2023794610939147</v>
      </c>
      <c r="Y2">
        <v>0</v>
      </c>
      <c r="Z2">
        <v>0.36605141110871503</v>
      </c>
      <c r="AA2">
        <v>0</v>
      </c>
      <c r="AB2">
        <v>0</v>
      </c>
      <c r="AC2">
        <v>0</v>
      </c>
      <c r="AD2">
        <v>0</v>
      </c>
      <c r="AE2">
        <v>2.5684308722026299</v>
      </c>
    </row>
    <row r="3" spans="1:31" x14ac:dyDescent="0.25">
      <c r="A3">
        <v>2292585</v>
      </c>
      <c r="B3">
        <v>1</v>
      </c>
      <c r="C3" t="s">
        <v>80</v>
      </c>
      <c r="D3" t="s">
        <v>98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138</v>
      </c>
      <c r="L3" t="s">
        <v>144</v>
      </c>
      <c r="M3" t="s">
        <v>145</v>
      </c>
      <c r="N3">
        <v>1.136111111</v>
      </c>
      <c r="O3">
        <v>0</v>
      </c>
      <c r="P3">
        <v>0</v>
      </c>
      <c r="Q3">
        <v>0</v>
      </c>
      <c r="R3">
        <v>0</v>
      </c>
      <c r="S3">
        <v>0</v>
      </c>
      <c r="T3">
        <v>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0.90889808756211388</v>
      </c>
      <c r="AC3">
        <v>0</v>
      </c>
      <c r="AD3">
        <v>0</v>
      </c>
      <c r="AE3">
        <v>0.90889808756211388</v>
      </c>
    </row>
    <row r="4" spans="1:31" x14ac:dyDescent="0.25">
      <c r="A4">
        <v>2292591</v>
      </c>
      <c r="B4">
        <v>1</v>
      </c>
      <c r="C4" t="s">
        <v>80</v>
      </c>
      <c r="D4" t="s">
        <v>83</v>
      </c>
      <c r="E4" t="s">
        <v>141</v>
      </c>
      <c r="F4" t="s">
        <v>146</v>
      </c>
      <c r="G4" t="s">
        <v>143</v>
      </c>
      <c r="H4" t="s">
        <v>135</v>
      </c>
      <c r="I4" t="s">
        <v>136</v>
      </c>
      <c r="J4" t="s">
        <v>137</v>
      </c>
      <c r="K4" t="s">
        <v>138</v>
      </c>
      <c r="L4" t="s">
        <v>147</v>
      </c>
      <c r="M4" t="s">
        <v>148</v>
      </c>
      <c r="N4">
        <v>1.716388888</v>
      </c>
      <c r="O4">
        <v>0</v>
      </c>
      <c r="P4">
        <v>2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0.83907388685488915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0.83907388685488915</v>
      </c>
    </row>
    <row r="5" spans="1:31" x14ac:dyDescent="0.25">
      <c r="A5">
        <v>2292596</v>
      </c>
      <c r="B5">
        <v>1</v>
      </c>
      <c r="C5" t="s">
        <v>81</v>
      </c>
      <c r="D5" t="s">
        <v>120</v>
      </c>
      <c r="E5" t="s">
        <v>132</v>
      </c>
      <c r="F5" t="s">
        <v>149</v>
      </c>
      <c r="G5" t="s">
        <v>134</v>
      </c>
      <c r="H5" t="s">
        <v>135</v>
      </c>
      <c r="I5" t="s">
        <v>136</v>
      </c>
      <c r="J5" t="s">
        <v>137</v>
      </c>
      <c r="K5" t="s">
        <v>138</v>
      </c>
      <c r="L5" t="s">
        <v>150</v>
      </c>
      <c r="M5" t="s">
        <v>151</v>
      </c>
      <c r="N5">
        <v>1.1116666660000001</v>
      </c>
      <c r="O5">
        <v>0</v>
      </c>
      <c r="P5">
        <v>3</v>
      </c>
      <c r="Q5">
        <v>0</v>
      </c>
      <c r="R5">
        <v>0</v>
      </c>
      <c r="S5">
        <v>0</v>
      </c>
      <c r="T5">
        <v>1</v>
      </c>
      <c r="U5">
        <v>0</v>
      </c>
      <c r="V5">
        <v>0</v>
      </c>
      <c r="W5">
        <v>0</v>
      </c>
      <c r="X5">
        <v>1.2423286655426617</v>
      </c>
      <c r="Y5">
        <v>0</v>
      </c>
      <c r="Z5">
        <v>0</v>
      </c>
      <c r="AA5">
        <v>0</v>
      </c>
      <c r="AB5">
        <v>0.47440337476090666</v>
      </c>
      <c r="AC5">
        <v>0</v>
      </c>
      <c r="AD5">
        <v>0</v>
      </c>
      <c r="AE5">
        <v>1.7167320403035684</v>
      </c>
    </row>
    <row r="6" spans="1:31" x14ac:dyDescent="0.25">
      <c r="A6">
        <v>2292598</v>
      </c>
      <c r="B6">
        <v>1</v>
      </c>
      <c r="C6" t="s">
        <v>80</v>
      </c>
      <c r="D6" t="s">
        <v>92</v>
      </c>
      <c r="E6" t="s">
        <v>141</v>
      </c>
      <c r="F6" t="s">
        <v>152</v>
      </c>
      <c r="G6" t="s">
        <v>143</v>
      </c>
      <c r="H6" t="s">
        <v>135</v>
      </c>
      <c r="I6" t="s">
        <v>136</v>
      </c>
      <c r="J6" t="s">
        <v>137</v>
      </c>
      <c r="K6" t="s">
        <v>138</v>
      </c>
      <c r="L6" t="s">
        <v>153</v>
      </c>
      <c r="M6" t="s">
        <v>154</v>
      </c>
      <c r="N6">
        <v>2.4224999999999999</v>
      </c>
      <c r="O6">
        <v>0</v>
      </c>
      <c r="P6">
        <v>1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</row>
    <row r="7" spans="1:31" x14ac:dyDescent="0.25">
      <c r="A7">
        <v>2292604</v>
      </c>
      <c r="B7">
        <v>1</v>
      </c>
      <c r="C7" t="s">
        <v>81</v>
      </c>
      <c r="D7" t="s">
        <v>113</v>
      </c>
      <c r="E7" t="s">
        <v>132</v>
      </c>
      <c r="F7" t="s">
        <v>155</v>
      </c>
      <c r="G7" t="s">
        <v>134</v>
      </c>
      <c r="H7" t="s">
        <v>135</v>
      </c>
      <c r="I7" t="s">
        <v>136</v>
      </c>
      <c r="J7" t="s">
        <v>137</v>
      </c>
      <c r="K7" t="s">
        <v>138</v>
      </c>
      <c r="L7" t="s">
        <v>156</v>
      </c>
      <c r="M7" t="s">
        <v>157</v>
      </c>
      <c r="N7">
        <v>2.650555555</v>
      </c>
      <c r="O7">
        <v>0</v>
      </c>
      <c r="P7">
        <v>27</v>
      </c>
      <c r="Q7">
        <v>0</v>
      </c>
      <c r="R7">
        <v>0</v>
      </c>
      <c r="S7">
        <v>0</v>
      </c>
      <c r="T7">
        <v>4</v>
      </c>
      <c r="U7">
        <v>0</v>
      </c>
      <c r="V7">
        <v>0</v>
      </c>
      <c r="W7">
        <v>0</v>
      </c>
      <c r="X7">
        <v>10.163082633239386</v>
      </c>
      <c r="Y7">
        <v>0</v>
      </c>
      <c r="Z7">
        <v>0</v>
      </c>
      <c r="AA7">
        <v>0</v>
      </c>
      <c r="AB7">
        <v>2.8130957138180552E-2</v>
      </c>
      <c r="AC7">
        <v>0</v>
      </c>
      <c r="AD7">
        <v>0</v>
      </c>
      <c r="AE7">
        <v>10.191213590377567</v>
      </c>
    </row>
    <row r="8" spans="1:31" x14ac:dyDescent="0.25">
      <c r="A8">
        <v>2292610</v>
      </c>
      <c r="B8">
        <v>1</v>
      </c>
      <c r="C8" t="s">
        <v>81</v>
      </c>
      <c r="D8" t="s">
        <v>112</v>
      </c>
      <c r="E8" t="s">
        <v>141</v>
      </c>
      <c r="F8" t="s">
        <v>158</v>
      </c>
      <c r="G8" t="s">
        <v>143</v>
      </c>
      <c r="H8" t="s">
        <v>135</v>
      </c>
      <c r="I8" t="s">
        <v>136</v>
      </c>
      <c r="J8" t="s">
        <v>137</v>
      </c>
      <c r="K8" t="s">
        <v>138</v>
      </c>
      <c r="L8" t="s">
        <v>159</v>
      </c>
      <c r="M8" t="s">
        <v>160</v>
      </c>
      <c r="N8">
        <v>2.713055555</v>
      </c>
      <c r="O8">
        <v>0</v>
      </c>
      <c r="P8">
        <v>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6.7105968961709173E-2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6.7105968961709173E-2</v>
      </c>
    </row>
    <row r="9" spans="1:31" x14ac:dyDescent="0.25">
      <c r="A9">
        <v>2292614</v>
      </c>
      <c r="B9">
        <v>1</v>
      </c>
      <c r="C9" t="s">
        <v>81</v>
      </c>
      <c r="D9" t="s">
        <v>127</v>
      </c>
      <c r="E9" t="s">
        <v>132</v>
      </c>
      <c r="F9" t="s">
        <v>161</v>
      </c>
      <c r="G9" t="s">
        <v>134</v>
      </c>
      <c r="H9" t="s">
        <v>135</v>
      </c>
      <c r="I9" t="s">
        <v>136</v>
      </c>
      <c r="J9" t="s">
        <v>137</v>
      </c>
      <c r="K9" t="s">
        <v>138</v>
      </c>
      <c r="L9" t="s">
        <v>162</v>
      </c>
      <c r="M9" t="s">
        <v>163</v>
      </c>
      <c r="N9">
        <v>3.2086111110000002</v>
      </c>
      <c r="O9">
        <v>0</v>
      </c>
      <c r="P9">
        <v>35</v>
      </c>
      <c r="Q9">
        <v>0</v>
      </c>
      <c r="R9">
        <v>0</v>
      </c>
      <c r="S9">
        <v>0</v>
      </c>
      <c r="T9">
        <v>3</v>
      </c>
      <c r="U9">
        <v>0</v>
      </c>
      <c r="V9">
        <v>0</v>
      </c>
      <c r="W9">
        <v>0</v>
      </c>
      <c r="X9">
        <v>13.45059913703623</v>
      </c>
      <c r="Y9">
        <v>0</v>
      </c>
      <c r="Z9">
        <v>0</v>
      </c>
      <c r="AA9">
        <v>0</v>
      </c>
      <c r="AB9">
        <v>1.1625092050681833</v>
      </c>
      <c r="AC9">
        <v>0</v>
      </c>
      <c r="AD9">
        <v>0</v>
      </c>
      <c r="AE9">
        <v>14.613108342104413</v>
      </c>
    </row>
    <row r="10" spans="1:31" x14ac:dyDescent="0.25">
      <c r="A10">
        <v>2292619</v>
      </c>
      <c r="B10">
        <v>1</v>
      </c>
      <c r="C10" t="s">
        <v>81</v>
      </c>
      <c r="D10" t="s">
        <v>113</v>
      </c>
      <c r="E10" t="s">
        <v>164</v>
      </c>
      <c r="F10" t="s">
        <v>165</v>
      </c>
      <c r="G10" t="s">
        <v>166</v>
      </c>
      <c r="H10" t="s">
        <v>167</v>
      </c>
      <c r="I10" t="s">
        <v>136</v>
      </c>
      <c r="J10" t="s">
        <v>137</v>
      </c>
      <c r="K10" t="s">
        <v>138</v>
      </c>
      <c r="L10" t="s">
        <v>168</v>
      </c>
      <c r="M10" t="s">
        <v>169</v>
      </c>
      <c r="N10">
        <v>1.5461111110000001</v>
      </c>
      <c r="O10">
        <v>0</v>
      </c>
      <c r="P10">
        <v>453</v>
      </c>
      <c r="Q10">
        <v>2</v>
      </c>
      <c r="R10">
        <v>37</v>
      </c>
      <c r="S10">
        <v>3</v>
      </c>
      <c r="T10">
        <v>83</v>
      </c>
      <c r="U10">
        <v>2</v>
      </c>
      <c r="V10">
        <v>2</v>
      </c>
      <c r="W10">
        <v>0</v>
      </c>
      <c r="X10">
        <v>160.55224727798154</v>
      </c>
      <c r="Y10">
        <v>2.5864086804581996</v>
      </c>
      <c r="Z10">
        <v>8.423545150969499</v>
      </c>
      <c r="AA10">
        <v>30.056563376721883</v>
      </c>
      <c r="AB10">
        <v>46.340844922727477</v>
      </c>
      <c r="AC10">
        <v>27.883605171830851</v>
      </c>
      <c r="AD10">
        <v>3.106803045260933</v>
      </c>
      <c r="AE10">
        <v>278.95001762595041</v>
      </c>
    </row>
    <row r="11" spans="1:31" x14ac:dyDescent="0.25">
      <c r="A11">
        <v>2292620</v>
      </c>
      <c r="B11">
        <v>1</v>
      </c>
      <c r="C11" t="s">
        <v>81</v>
      </c>
      <c r="D11" t="s">
        <v>120</v>
      </c>
      <c r="E11" t="s">
        <v>132</v>
      </c>
      <c r="F11" t="s">
        <v>170</v>
      </c>
      <c r="G11" t="s">
        <v>134</v>
      </c>
      <c r="H11" t="s">
        <v>135</v>
      </c>
      <c r="I11" t="s">
        <v>136</v>
      </c>
      <c r="J11" t="s">
        <v>137</v>
      </c>
      <c r="K11" t="s">
        <v>138</v>
      </c>
      <c r="L11" t="s">
        <v>171</v>
      </c>
      <c r="M11" t="s">
        <v>172</v>
      </c>
      <c r="N11">
        <v>0.60027777699999996</v>
      </c>
      <c r="O11">
        <v>0</v>
      </c>
      <c r="P11">
        <v>73</v>
      </c>
      <c r="Q11">
        <v>0</v>
      </c>
      <c r="R11">
        <v>1</v>
      </c>
      <c r="S11">
        <v>0</v>
      </c>
      <c r="T11">
        <v>8</v>
      </c>
      <c r="U11">
        <v>0</v>
      </c>
      <c r="V11">
        <v>0</v>
      </c>
      <c r="W11">
        <v>0</v>
      </c>
      <c r="X11">
        <v>5.8542229150706131</v>
      </c>
      <c r="Y11">
        <v>0</v>
      </c>
      <c r="Z11">
        <v>0.10863436944321833</v>
      </c>
      <c r="AA11">
        <v>0</v>
      </c>
      <c r="AB11">
        <v>228.73979607987181</v>
      </c>
      <c r="AC11">
        <v>0</v>
      </c>
      <c r="AD11">
        <v>0</v>
      </c>
      <c r="AE11">
        <v>234.70265336438564</v>
      </c>
    </row>
    <row r="12" spans="1:31" x14ac:dyDescent="0.25">
      <c r="A12">
        <v>2292622</v>
      </c>
      <c r="B12">
        <v>1</v>
      </c>
      <c r="C12" t="s">
        <v>81</v>
      </c>
      <c r="D12" t="s">
        <v>123</v>
      </c>
      <c r="E12" t="s">
        <v>141</v>
      </c>
      <c r="F12" t="s">
        <v>173</v>
      </c>
      <c r="G12" t="s">
        <v>143</v>
      </c>
      <c r="H12" t="s">
        <v>135</v>
      </c>
      <c r="I12" t="s">
        <v>136</v>
      </c>
      <c r="J12" t="s">
        <v>137</v>
      </c>
      <c r="K12" t="s">
        <v>138</v>
      </c>
      <c r="L12" t="s">
        <v>174</v>
      </c>
      <c r="M12" t="s">
        <v>175</v>
      </c>
      <c r="N12">
        <v>1.353611111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0.40212108642024003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0.40212108642024003</v>
      </c>
    </row>
    <row r="13" spans="1:31" x14ac:dyDescent="0.25">
      <c r="A13">
        <v>2292624</v>
      </c>
      <c r="B13">
        <v>1</v>
      </c>
      <c r="C13" t="s">
        <v>80</v>
      </c>
      <c r="D13" t="s">
        <v>90</v>
      </c>
      <c r="E13" t="s">
        <v>141</v>
      </c>
      <c r="F13" t="s">
        <v>176</v>
      </c>
      <c r="G13" t="s">
        <v>143</v>
      </c>
      <c r="H13" t="s">
        <v>135</v>
      </c>
      <c r="I13" t="s">
        <v>136</v>
      </c>
      <c r="J13" t="s">
        <v>137</v>
      </c>
      <c r="K13" t="s">
        <v>138</v>
      </c>
      <c r="L13" t="s">
        <v>177</v>
      </c>
      <c r="M13" t="s">
        <v>178</v>
      </c>
      <c r="N13">
        <v>0.65472222199999996</v>
      </c>
      <c r="O13">
        <v>0</v>
      </c>
      <c r="P13">
        <v>3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0.64600654128542001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0.64600654128542001</v>
      </c>
    </row>
    <row r="14" spans="1:31" x14ac:dyDescent="0.25">
      <c r="A14">
        <v>2292627</v>
      </c>
      <c r="B14">
        <v>1</v>
      </c>
      <c r="C14" t="s">
        <v>81</v>
      </c>
      <c r="D14" t="s">
        <v>116</v>
      </c>
      <c r="E14" t="s">
        <v>141</v>
      </c>
      <c r="F14" t="s">
        <v>179</v>
      </c>
      <c r="G14" t="s">
        <v>143</v>
      </c>
      <c r="H14" t="s">
        <v>135</v>
      </c>
      <c r="I14" t="s">
        <v>136</v>
      </c>
      <c r="J14" t="s">
        <v>137</v>
      </c>
      <c r="K14" t="s">
        <v>138</v>
      </c>
      <c r="L14" t="s">
        <v>180</v>
      </c>
      <c r="M14" t="s">
        <v>181</v>
      </c>
      <c r="N14">
        <v>1.0325</v>
      </c>
      <c r="O14">
        <v>0</v>
      </c>
      <c r="P14">
        <v>1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</row>
    <row r="15" spans="1:31" x14ac:dyDescent="0.25">
      <c r="A15">
        <v>2292628</v>
      </c>
      <c r="B15">
        <v>1</v>
      </c>
      <c r="C15" t="s">
        <v>80</v>
      </c>
      <c r="D15" t="s">
        <v>104</v>
      </c>
      <c r="E15" t="s">
        <v>182</v>
      </c>
      <c r="F15" t="s">
        <v>183</v>
      </c>
      <c r="G15" t="s">
        <v>184</v>
      </c>
      <c r="H15" t="s">
        <v>167</v>
      </c>
      <c r="I15" t="s">
        <v>136</v>
      </c>
      <c r="J15" t="s">
        <v>137</v>
      </c>
      <c r="K15" t="s">
        <v>138</v>
      </c>
      <c r="L15" t="s">
        <v>185</v>
      </c>
      <c r="M15" t="s">
        <v>186</v>
      </c>
      <c r="N15">
        <v>1.0622222219999999</v>
      </c>
      <c r="O15">
        <v>0</v>
      </c>
      <c r="P15">
        <v>456</v>
      </c>
      <c r="Q15">
        <v>5</v>
      </c>
      <c r="R15">
        <v>10</v>
      </c>
      <c r="S15">
        <v>5</v>
      </c>
      <c r="T15">
        <v>109</v>
      </c>
      <c r="U15">
        <v>1</v>
      </c>
      <c r="V15">
        <v>0</v>
      </c>
      <c r="W15">
        <v>0</v>
      </c>
      <c r="X15">
        <v>137.53625025009919</v>
      </c>
      <c r="Y15">
        <v>14.590678949362497</v>
      </c>
      <c r="Z15">
        <v>25.433986591092747</v>
      </c>
      <c r="AA15">
        <v>79.609578636332088</v>
      </c>
      <c r="AB15">
        <v>66.466939174001496</v>
      </c>
      <c r="AC15">
        <v>37.096494884599878</v>
      </c>
      <c r="AD15">
        <v>0</v>
      </c>
      <c r="AE15">
        <v>360.73392848548792</v>
      </c>
    </row>
    <row r="16" spans="1:31" x14ac:dyDescent="0.25">
      <c r="A16">
        <v>2292630</v>
      </c>
      <c r="B16">
        <v>1</v>
      </c>
      <c r="C16" t="s">
        <v>80</v>
      </c>
      <c r="D16" t="s">
        <v>96</v>
      </c>
      <c r="E16" t="s">
        <v>141</v>
      </c>
      <c r="F16" t="s">
        <v>187</v>
      </c>
      <c r="G16" t="s">
        <v>188</v>
      </c>
      <c r="H16" t="s">
        <v>135</v>
      </c>
      <c r="I16" t="s">
        <v>136</v>
      </c>
      <c r="J16" t="s">
        <v>137</v>
      </c>
      <c r="K16" t="s">
        <v>138</v>
      </c>
      <c r="L16" t="s">
        <v>189</v>
      </c>
      <c r="M16" t="s">
        <v>190</v>
      </c>
      <c r="N16">
        <v>1.4913888879999999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0.36352849825124001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0.36352849825124001</v>
      </c>
    </row>
    <row r="17" spans="1:31" x14ac:dyDescent="0.25">
      <c r="A17">
        <v>2292631</v>
      </c>
      <c r="B17">
        <v>1</v>
      </c>
      <c r="C17" t="s">
        <v>80</v>
      </c>
      <c r="D17" t="s">
        <v>96</v>
      </c>
      <c r="E17" t="s">
        <v>141</v>
      </c>
      <c r="F17" t="s">
        <v>191</v>
      </c>
      <c r="G17" t="s">
        <v>143</v>
      </c>
      <c r="H17" t="s">
        <v>135</v>
      </c>
      <c r="I17" t="s">
        <v>136</v>
      </c>
      <c r="J17" t="s">
        <v>137</v>
      </c>
      <c r="K17" t="s">
        <v>138</v>
      </c>
      <c r="L17" t="s">
        <v>192</v>
      </c>
      <c r="M17" t="s">
        <v>193</v>
      </c>
      <c r="N17">
        <v>2.3594444440000002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0.21937642976315117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0.21937642976315117</v>
      </c>
    </row>
    <row r="18" spans="1:31" x14ac:dyDescent="0.25">
      <c r="A18">
        <v>2292633</v>
      </c>
      <c r="B18">
        <v>1</v>
      </c>
      <c r="C18" t="s">
        <v>80</v>
      </c>
      <c r="D18" t="s">
        <v>104</v>
      </c>
      <c r="E18" t="s">
        <v>164</v>
      </c>
      <c r="F18" t="s">
        <v>194</v>
      </c>
      <c r="G18" t="s">
        <v>195</v>
      </c>
      <c r="H18" t="s">
        <v>167</v>
      </c>
      <c r="I18" t="s">
        <v>136</v>
      </c>
      <c r="J18" t="s">
        <v>137</v>
      </c>
      <c r="K18" t="s">
        <v>138</v>
      </c>
      <c r="L18" t="s">
        <v>196</v>
      </c>
      <c r="M18" t="s">
        <v>197</v>
      </c>
      <c r="N18">
        <v>1.021666666</v>
      </c>
      <c r="O18">
        <v>0</v>
      </c>
      <c r="P18">
        <v>237</v>
      </c>
      <c r="Q18">
        <v>0</v>
      </c>
      <c r="R18">
        <v>2</v>
      </c>
      <c r="S18">
        <v>0</v>
      </c>
      <c r="T18">
        <v>13</v>
      </c>
      <c r="U18">
        <v>0</v>
      </c>
      <c r="V18">
        <v>0</v>
      </c>
      <c r="W18">
        <v>0</v>
      </c>
      <c r="X18">
        <v>56.189049020228502</v>
      </c>
      <c r="Y18">
        <v>0</v>
      </c>
      <c r="Z18">
        <v>0.37689204526786663</v>
      </c>
      <c r="AA18">
        <v>0</v>
      </c>
      <c r="AB18">
        <v>4.3473368199091142</v>
      </c>
      <c r="AC18">
        <v>0</v>
      </c>
      <c r="AD18">
        <v>0</v>
      </c>
      <c r="AE18">
        <v>60.913277885405485</v>
      </c>
    </row>
    <row r="19" spans="1:31" x14ac:dyDescent="0.25">
      <c r="A19">
        <v>2292636</v>
      </c>
      <c r="B19">
        <v>1</v>
      </c>
      <c r="C19" t="s">
        <v>80</v>
      </c>
      <c r="D19" t="s">
        <v>110</v>
      </c>
      <c r="E19" t="s">
        <v>164</v>
      </c>
      <c r="F19" t="s">
        <v>198</v>
      </c>
      <c r="G19" t="s">
        <v>184</v>
      </c>
      <c r="H19" t="s">
        <v>167</v>
      </c>
      <c r="I19" t="s">
        <v>136</v>
      </c>
      <c r="J19" t="s">
        <v>137</v>
      </c>
      <c r="K19" t="s">
        <v>138</v>
      </c>
      <c r="L19" t="s">
        <v>199</v>
      </c>
      <c r="M19" t="s">
        <v>200</v>
      </c>
      <c r="N19">
        <v>6.7133333329999996</v>
      </c>
      <c r="O19">
        <v>1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1.7500312706418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1.7500312706418</v>
      </c>
    </row>
    <row r="20" spans="1:31" x14ac:dyDescent="0.25">
      <c r="A20">
        <v>2292639</v>
      </c>
      <c r="B20">
        <v>1</v>
      </c>
      <c r="C20" t="s">
        <v>80</v>
      </c>
      <c r="D20" t="s">
        <v>101</v>
      </c>
      <c r="E20" t="s">
        <v>141</v>
      </c>
      <c r="F20" t="s">
        <v>201</v>
      </c>
      <c r="G20" t="s">
        <v>202</v>
      </c>
      <c r="H20" t="s">
        <v>135</v>
      </c>
      <c r="I20" t="s">
        <v>136</v>
      </c>
      <c r="J20" t="s">
        <v>137</v>
      </c>
      <c r="K20" t="s">
        <v>138</v>
      </c>
      <c r="L20" t="s">
        <v>203</v>
      </c>
      <c r="M20" t="s">
        <v>204</v>
      </c>
      <c r="N20">
        <v>2.6488888880000001</v>
      </c>
      <c r="O20">
        <v>0</v>
      </c>
      <c r="P20">
        <v>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3.0058995616874156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3.0058995616874156</v>
      </c>
    </row>
    <row r="21" spans="1:31" x14ac:dyDescent="0.25">
      <c r="A21">
        <v>2292641</v>
      </c>
      <c r="B21">
        <v>1</v>
      </c>
      <c r="C21" t="s">
        <v>80</v>
      </c>
      <c r="D21" t="s">
        <v>82</v>
      </c>
      <c r="E21" t="s">
        <v>141</v>
      </c>
      <c r="F21" t="s">
        <v>205</v>
      </c>
      <c r="G21" t="s">
        <v>143</v>
      </c>
      <c r="H21" t="s">
        <v>135</v>
      </c>
      <c r="I21" t="s">
        <v>136</v>
      </c>
      <c r="J21" t="s">
        <v>137</v>
      </c>
      <c r="K21" t="s">
        <v>138</v>
      </c>
      <c r="L21" t="s">
        <v>206</v>
      </c>
      <c r="M21" t="s">
        <v>207</v>
      </c>
      <c r="N21">
        <v>0.99666666599999998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0.13887850314774333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0.13887850314774333</v>
      </c>
    </row>
    <row r="22" spans="1:31" x14ac:dyDescent="0.25">
      <c r="A22">
        <v>2292643</v>
      </c>
      <c r="B22">
        <v>1</v>
      </c>
      <c r="C22" t="s">
        <v>80</v>
      </c>
      <c r="D22" t="s">
        <v>110</v>
      </c>
      <c r="E22" t="s">
        <v>208</v>
      </c>
      <c r="F22" t="s">
        <v>209</v>
      </c>
      <c r="G22" t="s">
        <v>210</v>
      </c>
      <c r="H22" t="s">
        <v>135</v>
      </c>
      <c r="I22" t="s">
        <v>136</v>
      </c>
      <c r="J22" t="s">
        <v>3</v>
      </c>
      <c r="K22" t="s">
        <v>138</v>
      </c>
      <c r="L22" t="s">
        <v>211</v>
      </c>
      <c r="M22" t="s">
        <v>212</v>
      </c>
      <c r="N22">
        <v>0.88694444400000005</v>
      </c>
      <c r="O22">
        <v>0</v>
      </c>
      <c r="P22">
        <v>315</v>
      </c>
      <c r="Q22">
        <v>0</v>
      </c>
      <c r="R22">
        <v>0</v>
      </c>
      <c r="S22">
        <v>0</v>
      </c>
      <c r="T22">
        <v>43</v>
      </c>
      <c r="U22">
        <v>0</v>
      </c>
      <c r="V22">
        <v>1</v>
      </c>
      <c r="W22">
        <v>0</v>
      </c>
      <c r="X22">
        <v>76.463749520482082</v>
      </c>
      <c r="Y22">
        <v>0</v>
      </c>
      <c r="Z22">
        <v>0</v>
      </c>
      <c r="AA22">
        <v>0</v>
      </c>
      <c r="AB22">
        <v>26.089327536548126</v>
      </c>
      <c r="AC22">
        <v>0</v>
      </c>
      <c r="AD22">
        <v>20.599671442245036</v>
      </c>
      <c r="AE22">
        <v>123.15274849927525</v>
      </c>
    </row>
    <row r="23" spans="1:31" x14ac:dyDescent="0.25">
      <c r="A23">
        <v>2292651</v>
      </c>
      <c r="B23">
        <v>1</v>
      </c>
      <c r="C23" t="s">
        <v>81</v>
      </c>
      <c r="D23" t="s">
        <v>113</v>
      </c>
      <c r="E23" t="s">
        <v>132</v>
      </c>
      <c r="F23" t="s">
        <v>213</v>
      </c>
      <c r="G23" t="s">
        <v>214</v>
      </c>
      <c r="H23" t="s">
        <v>135</v>
      </c>
      <c r="I23" t="s">
        <v>136</v>
      </c>
      <c r="J23" t="s">
        <v>137</v>
      </c>
      <c r="K23" t="s">
        <v>138</v>
      </c>
      <c r="L23" t="s">
        <v>215</v>
      </c>
      <c r="M23" t="s">
        <v>216</v>
      </c>
      <c r="N23">
        <v>1.553055555</v>
      </c>
      <c r="O23">
        <v>0</v>
      </c>
      <c r="P23">
        <v>8</v>
      </c>
      <c r="Q23">
        <v>0</v>
      </c>
      <c r="R23">
        <v>15</v>
      </c>
      <c r="S23">
        <v>0</v>
      </c>
      <c r="T23">
        <v>1</v>
      </c>
      <c r="U23">
        <v>0</v>
      </c>
      <c r="V23">
        <v>0</v>
      </c>
      <c r="W23">
        <v>0</v>
      </c>
      <c r="X23">
        <v>0.84649686220931564</v>
      </c>
      <c r="Y23">
        <v>0</v>
      </c>
      <c r="Z23">
        <v>5.6661572238042579</v>
      </c>
      <c r="AA23">
        <v>0</v>
      </c>
      <c r="AB23">
        <v>1.8064594376383587</v>
      </c>
      <c r="AC23">
        <v>0</v>
      </c>
      <c r="AD23">
        <v>0</v>
      </c>
      <c r="AE23">
        <v>8.3191135236519322</v>
      </c>
    </row>
    <row r="24" spans="1:31" x14ac:dyDescent="0.25">
      <c r="A24">
        <v>2292658</v>
      </c>
      <c r="B24">
        <v>1</v>
      </c>
      <c r="C24" t="s">
        <v>81</v>
      </c>
      <c r="D24" t="s">
        <v>128</v>
      </c>
      <c r="E24" t="s">
        <v>132</v>
      </c>
      <c r="F24" t="s">
        <v>217</v>
      </c>
      <c r="G24" t="s">
        <v>134</v>
      </c>
      <c r="H24" t="s">
        <v>135</v>
      </c>
      <c r="I24" t="s">
        <v>136</v>
      </c>
      <c r="J24" t="s">
        <v>137</v>
      </c>
      <c r="K24" t="s">
        <v>138</v>
      </c>
      <c r="L24" t="s">
        <v>218</v>
      </c>
      <c r="M24" t="s">
        <v>219</v>
      </c>
      <c r="N24">
        <v>2.2886111109999998</v>
      </c>
      <c r="O24">
        <v>0</v>
      </c>
      <c r="P24">
        <v>5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2.1941209534296755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2.1941209534296755</v>
      </c>
    </row>
    <row r="25" spans="1:31" x14ac:dyDescent="0.25">
      <c r="A25">
        <v>2292659</v>
      </c>
      <c r="B25">
        <v>1</v>
      </c>
      <c r="C25" t="s">
        <v>81</v>
      </c>
      <c r="D25" t="s">
        <v>127</v>
      </c>
      <c r="E25" t="s">
        <v>132</v>
      </c>
      <c r="F25" t="s">
        <v>220</v>
      </c>
      <c r="G25" t="s">
        <v>134</v>
      </c>
      <c r="H25" t="s">
        <v>135</v>
      </c>
      <c r="I25" t="s">
        <v>136</v>
      </c>
      <c r="J25" t="s">
        <v>137</v>
      </c>
      <c r="K25" t="s">
        <v>138</v>
      </c>
      <c r="L25" t="s">
        <v>221</v>
      </c>
      <c r="M25" t="s">
        <v>222</v>
      </c>
      <c r="N25">
        <v>0.79416666599999997</v>
      </c>
      <c r="O25">
        <v>0</v>
      </c>
      <c r="P25">
        <v>0</v>
      </c>
      <c r="Q25">
        <v>0</v>
      </c>
      <c r="R25">
        <v>1</v>
      </c>
      <c r="S25">
        <v>0</v>
      </c>
      <c r="T25">
        <v>7</v>
      </c>
      <c r="U25">
        <v>0</v>
      </c>
      <c r="V25">
        <v>0</v>
      </c>
      <c r="W25">
        <v>0</v>
      </c>
      <c r="X25">
        <v>0</v>
      </c>
      <c r="Y25">
        <v>0</v>
      </c>
      <c r="Z25">
        <v>0.20343909702619919</v>
      </c>
      <c r="AA25">
        <v>0</v>
      </c>
      <c r="AB25">
        <v>1.8163927414418084</v>
      </c>
      <c r="AC25">
        <v>0</v>
      </c>
      <c r="AD25">
        <v>0</v>
      </c>
      <c r="AE25">
        <v>2.0198318384680074</v>
      </c>
    </row>
    <row r="26" spans="1:31" x14ac:dyDescent="0.25">
      <c r="A26">
        <v>2292661</v>
      </c>
      <c r="B26">
        <v>1</v>
      </c>
      <c r="C26" t="s">
        <v>80</v>
      </c>
      <c r="D26" t="s">
        <v>101</v>
      </c>
      <c r="E26" t="s">
        <v>141</v>
      </c>
      <c r="F26" t="s">
        <v>223</v>
      </c>
      <c r="G26" t="s">
        <v>143</v>
      </c>
      <c r="H26" t="s">
        <v>135</v>
      </c>
      <c r="I26" t="s">
        <v>136</v>
      </c>
      <c r="J26" t="s">
        <v>137</v>
      </c>
      <c r="K26" t="s">
        <v>138</v>
      </c>
      <c r="L26" t="s">
        <v>224</v>
      </c>
      <c r="M26" t="s">
        <v>225</v>
      </c>
      <c r="N26">
        <v>2.221666666</v>
      </c>
      <c r="O26">
        <v>0</v>
      </c>
      <c r="P26">
        <v>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0.11132662496884113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0.11132662496884113</v>
      </c>
    </row>
    <row r="27" spans="1:31" x14ac:dyDescent="0.25">
      <c r="A27">
        <v>2292667</v>
      </c>
      <c r="B27">
        <v>1</v>
      </c>
      <c r="C27" t="s">
        <v>81</v>
      </c>
      <c r="D27" t="s">
        <v>114</v>
      </c>
      <c r="E27" t="s">
        <v>164</v>
      </c>
      <c r="F27" t="s">
        <v>226</v>
      </c>
      <c r="G27" t="s">
        <v>195</v>
      </c>
      <c r="H27" t="s">
        <v>167</v>
      </c>
      <c r="I27" t="s">
        <v>136</v>
      </c>
      <c r="J27" t="s">
        <v>137</v>
      </c>
      <c r="K27" t="s">
        <v>138</v>
      </c>
      <c r="L27" t="s">
        <v>227</v>
      </c>
      <c r="M27" t="s">
        <v>228</v>
      </c>
      <c r="N27">
        <v>2.1</v>
      </c>
      <c r="O27">
        <v>0</v>
      </c>
      <c r="P27">
        <v>0</v>
      </c>
      <c r="Q27">
        <v>0</v>
      </c>
      <c r="R27">
        <v>0</v>
      </c>
      <c r="S27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1.9617177800394918</v>
      </c>
      <c r="AB27">
        <v>0</v>
      </c>
      <c r="AC27">
        <v>0</v>
      </c>
      <c r="AD27">
        <v>0</v>
      </c>
      <c r="AE27">
        <v>1.9617177800394918</v>
      </c>
    </row>
    <row r="28" spans="1:31" x14ac:dyDescent="0.25">
      <c r="A28">
        <v>2292669</v>
      </c>
      <c r="B28">
        <v>1</v>
      </c>
      <c r="C28" t="s">
        <v>80</v>
      </c>
      <c r="D28" t="s">
        <v>106</v>
      </c>
      <c r="E28" t="s">
        <v>132</v>
      </c>
      <c r="F28" t="s">
        <v>229</v>
      </c>
      <c r="G28" t="s">
        <v>230</v>
      </c>
      <c r="H28" t="s">
        <v>135</v>
      </c>
      <c r="I28" t="s">
        <v>136</v>
      </c>
      <c r="J28" t="s">
        <v>137</v>
      </c>
      <c r="K28" t="s">
        <v>138</v>
      </c>
      <c r="L28" t="s">
        <v>231</v>
      </c>
      <c r="M28" t="s">
        <v>232</v>
      </c>
      <c r="N28">
        <v>2.2805555549999998</v>
      </c>
      <c r="O28">
        <v>0</v>
      </c>
      <c r="P28">
        <v>6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1.3939581225331223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1.3939581225331223</v>
      </c>
    </row>
    <row r="29" spans="1:31" x14ac:dyDescent="0.25">
      <c r="A29">
        <v>2292675</v>
      </c>
      <c r="B29">
        <v>1</v>
      </c>
      <c r="C29" t="s">
        <v>80</v>
      </c>
      <c r="D29" t="s">
        <v>108</v>
      </c>
      <c r="E29" t="s">
        <v>233</v>
      </c>
      <c r="F29" t="s">
        <v>234</v>
      </c>
      <c r="G29" t="s">
        <v>184</v>
      </c>
      <c r="H29" t="s">
        <v>167</v>
      </c>
      <c r="I29" t="s">
        <v>136</v>
      </c>
      <c r="J29" t="s">
        <v>137</v>
      </c>
      <c r="K29" t="s">
        <v>138</v>
      </c>
      <c r="L29" t="s">
        <v>235</v>
      </c>
      <c r="M29" t="s">
        <v>236</v>
      </c>
      <c r="N29">
        <v>0.241388888</v>
      </c>
      <c r="O29">
        <v>0</v>
      </c>
      <c r="P29">
        <v>6</v>
      </c>
      <c r="Q29">
        <v>0</v>
      </c>
      <c r="R29">
        <v>0</v>
      </c>
      <c r="S29">
        <v>1</v>
      </c>
      <c r="T29">
        <v>5</v>
      </c>
      <c r="U29">
        <v>1</v>
      </c>
      <c r="V29">
        <v>0</v>
      </c>
      <c r="W29">
        <v>0</v>
      </c>
      <c r="X29">
        <v>0.15166365430223336</v>
      </c>
      <c r="Y29">
        <v>0</v>
      </c>
      <c r="Z29">
        <v>0</v>
      </c>
      <c r="AA29">
        <v>0</v>
      </c>
      <c r="AB29">
        <v>0.82672107538488415</v>
      </c>
      <c r="AC29">
        <v>19.295584687720059</v>
      </c>
      <c r="AD29">
        <v>0</v>
      </c>
      <c r="AE29">
        <v>20.273969417407177</v>
      </c>
    </row>
    <row r="30" spans="1:31" x14ac:dyDescent="0.25">
      <c r="A30">
        <v>2292678</v>
      </c>
      <c r="B30">
        <v>1</v>
      </c>
      <c r="C30" t="s">
        <v>80</v>
      </c>
      <c r="D30" t="s">
        <v>88</v>
      </c>
      <c r="E30" t="s">
        <v>141</v>
      </c>
      <c r="F30" t="s">
        <v>237</v>
      </c>
      <c r="G30" t="s">
        <v>143</v>
      </c>
      <c r="H30" t="s">
        <v>135</v>
      </c>
      <c r="I30" t="s">
        <v>136</v>
      </c>
      <c r="J30" t="s">
        <v>137</v>
      </c>
      <c r="K30" t="s">
        <v>138</v>
      </c>
      <c r="L30" t="s">
        <v>238</v>
      </c>
      <c r="M30" t="s">
        <v>239</v>
      </c>
      <c r="N30">
        <v>1.124166666</v>
      </c>
      <c r="O30">
        <v>0</v>
      </c>
      <c r="P30">
        <v>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0.7527298655460859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0.7527298655460859</v>
      </c>
    </row>
    <row r="31" spans="1:31" x14ac:dyDescent="0.25">
      <c r="A31">
        <v>2292703</v>
      </c>
      <c r="B31">
        <v>1</v>
      </c>
      <c r="C31" t="s">
        <v>80</v>
      </c>
      <c r="D31" t="s">
        <v>82</v>
      </c>
      <c r="E31" t="s">
        <v>233</v>
      </c>
      <c r="F31" t="s">
        <v>240</v>
      </c>
      <c r="G31" t="s">
        <v>184</v>
      </c>
      <c r="H31" t="s">
        <v>167</v>
      </c>
      <c r="I31" t="s">
        <v>136</v>
      </c>
      <c r="J31" t="s">
        <v>137</v>
      </c>
      <c r="K31" t="s">
        <v>138</v>
      </c>
      <c r="L31" t="s">
        <v>241</v>
      </c>
      <c r="M31" t="s">
        <v>242</v>
      </c>
      <c r="N31">
        <v>0.21777777700000001</v>
      </c>
      <c r="O31">
        <v>0</v>
      </c>
      <c r="P31">
        <v>5520</v>
      </c>
      <c r="Q31">
        <v>0</v>
      </c>
      <c r="R31">
        <v>0</v>
      </c>
      <c r="S31">
        <v>1</v>
      </c>
      <c r="T31">
        <v>302</v>
      </c>
      <c r="U31">
        <v>0</v>
      </c>
      <c r="V31">
        <v>0</v>
      </c>
      <c r="W31">
        <v>0</v>
      </c>
      <c r="X31">
        <v>288.57159860300021</v>
      </c>
      <c r="Y31">
        <v>0</v>
      </c>
      <c r="Z31">
        <v>0</v>
      </c>
      <c r="AA31">
        <v>1.440205358681351</v>
      </c>
      <c r="AB31">
        <v>17.082638675146704</v>
      </c>
      <c r="AC31">
        <v>0</v>
      </c>
      <c r="AD31">
        <v>0</v>
      </c>
      <c r="AE31">
        <v>307.09444263682826</v>
      </c>
    </row>
    <row r="32" spans="1:31" x14ac:dyDescent="0.25">
      <c r="A32">
        <v>2292710</v>
      </c>
      <c r="B32">
        <v>1</v>
      </c>
      <c r="C32" t="s">
        <v>80</v>
      </c>
      <c r="D32" t="s">
        <v>84</v>
      </c>
      <c r="E32" t="s">
        <v>182</v>
      </c>
      <c r="F32" t="s">
        <v>243</v>
      </c>
      <c r="G32" t="s">
        <v>184</v>
      </c>
      <c r="H32" t="s">
        <v>167</v>
      </c>
      <c r="I32" t="s">
        <v>136</v>
      </c>
      <c r="J32" t="s">
        <v>137</v>
      </c>
      <c r="K32" t="s">
        <v>138</v>
      </c>
      <c r="L32" t="s">
        <v>244</v>
      </c>
      <c r="M32" t="s">
        <v>245</v>
      </c>
      <c r="N32">
        <v>0.11444444400000001</v>
      </c>
      <c r="O32">
        <v>6</v>
      </c>
      <c r="P32">
        <v>1361</v>
      </c>
      <c r="Q32">
        <v>12</v>
      </c>
      <c r="R32">
        <v>286</v>
      </c>
      <c r="S32">
        <v>30</v>
      </c>
      <c r="T32">
        <v>233</v>
      </c>
      <c r="U32">
        <v>1</v>
      </c>
      <c r="V32">
        <v>0</v>
      </c>
      <c r="W32">
        <v>0.32996951352794002</v>
      </c>
      <c r="X32">
        <v>42.619200061513418</v>
      </c>
      <c r="Y32">
        <v>1.7996020689863199</v>
      </c>
      <c r="Z32">
        <v>9.4664141585881243</v>
      </c>
      <c r="AA32">
        <v>9.6531751120082454</v>
      </c>
      <c r="AB32">
        <v>11.107423387587112</v>
      </c>
      <c r="AC32">
        <v>0.91642253557935338</v>
      </c>
      <c r="AD32">
        <v>0</v>
      </c>
      <c r="AE32">
        <v>75.892206837790525</v>
      </c>
    </row>
    <row r="33" spans="1:31" x14ac:dyDescent="0.25">
      <c r="A33">
        <v>2292712</v>
      </c>
      <c r="B33">
        <v>1</v>
      </c>
      <c r="C33" t="s">
        <v>80</v>
      </c>
      <c r="D33" t="s">
        <v>84</v>
      </c>
      <c r="E33" t="s">
        <v>182</v>
      </c>
      <c r="F33" t="s">
        <v>243</v>
      </c>
      <c r="G33" t="s">
        <v>184</v>
      </c>
      <c r="H33" t="s">
        <v>167</v>
      </c>
      <c r="I33" t="s">
        <v>136</v>
      </c>
      <c r="J33" t="s">
        <v>137</v>
      </c>
      <c r="K33" t="s">
        <v>138</v>
      </c>
      <c r="L33" t="s">
        <v>246</v>
      </c>
      <c r="M33" t="s">
        <v>247</v>
      </c>
      <c r="N33">
        <v>2.7619444440000001</v>
      </c>
      <c r="O33">
        <v>6</v>
      </c>
      <c r="P33">
        <v>1361</v>
      </c>
      <c r="Q33">
        <v>12</v>
      </c>
      <c r="R33">
        <v>286</v>
      </c>
      <c r="S33">
        <v>30</v>
      </c>
      <c r="T33">
        <v>233</v>
      </c>
      <c r="U33">
        <v>1</v>
      </c>
      <c r="V33">
        <v>0</v>
      </c>
      <c r="W33">
        <v>7.5345248170785446</v>
      </c>
      <c r="X33">
        <v>990.60999858520631</v>
      </c>
      <c r="Y33">
        <v>43.778409953328634</v>
      </c>
      <c r="Z33">
        <v>233.51191265492241</v>
      </c>
      <c r="AA33">
        <v>227.75094355902033</v>
      </c>
      <c r="AB33">
        <v>268.86553050560252</v>
      </c>
      <c r="AC33">
        <v>21.929776421422723</v>
      </c>
      <c r="AD33">
        <v>0</v>
      </c>
      <c r="AE33">
        <v>1793.9810964965816</v>
      </c>
    </row>
    <row r="34" spans="1:31" x14ac:dyDescent="0.25">
      <c r="A34">
        <v>2292725</v>
      </c>
      <c r="B34">
        <v>1</v>
      </c>
      <c r="C34" t="s">
        <v>80</v>
      </c>
      <c r="D34" t="s">
        <v>107</v>
      </c>
      <c r="E34" t="s">
        <v>141</v>
      </c>
      <c r="F34" t="s">
        <v>248</v>
      </c>
      <c r="G34" t="s">
        <v>249</v>
      </c>
      <c r="H34" t="s">
        <v>135</v>
      </c>
      <c r="I34" t="s">
        <v>136</v>
      </c>
      <c r="J34" t="s">
        <v>137</v>
      </c>
      <c r="K34" t="s">
        <v>138</v>
      </c>
      <c r="L34" t="s">
        <v>250</v>
      </c>
      <c r="M34" t="s">
        <v>251</v>
      </c>
      <c r="N34">
        <v>0.64861111100000002</v>
      </c>
      <c r="O34">
        <v>0</v>
      </c>
      <c r="P34">
        <v>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0.31120275182119139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0.31120275182119139</v>
      </c>
    </row>
    <row r="35" spans="1:31" x14ac:dyDescent="0.25">
      <c r="A35">
        <v>2292738</v>
      </c>
      <c r="B35">
        <v>1</v>
      </c>
      <c r="C35" t="s">
        <v>81</v>
      </c>
      <c r="D35" t="s">
        <v>128</v>
      </c>
      <c r="E35" t="s">
        <v>141</v>
      </c>
      <c r="F35" t="s">
        <v>252</v>
      </c>
      <c r="G35" t="s">
        <v>249</v>
      </c>
      <c r="H35" t="s">
        <v>135</v>
      </c>
      <c r="I35" t="s">
        <v>136</v>
      </c>
      <c r="J35" t="s">
        <v>137</v>
      </c>
      <c r="K35" t="s">
        <v>138</v>
      </c>
      <c r="L35" t="s">
        <v>253</v>
      </c>
      <c r="M35" t="s">
        <v>254</v>
      </c>
      <c r="N35">
        <v>5.0922222220000002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1.5423701570619741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1.5423701570619741</v>
      </c>
    </row>
    <row r="36" spans="1:31" x14ac:dyDescent="0.25">
      <c r="A36">
        <v>2292742</v>
      </c>
      <c r="B36">
        <v>1</v>
      </c>
      <c r="C36" t="s">
        <v>80</v>
      </c>
      <c r="D36" t="s">
        <v>99</v>
      </c>
      <c r="E36" t="s">
        <v>233</v>
      </c>
      <c r="F36" t="s">
        <v>255</v>
      </c>
      <c r="G36" t="s">
        <v>184</v>
      </c>
      <c r="H36" t="s">
        <v>167</v>
      </c>
      <c r="I36" t="s">
        <v>136</v>
      </c>
      <c r="J36" t="s">
        <v>137</v>
      </c>
      <c r="K36" t="s">
        <v>138</v>
      </c>
      <c r="L36" t="s">
        <v>256</v>
      </c>
      <c r="M36" t="s">
        <v>257</v>
      </c>
      <c r="N36">
        <v>0.27250000000000002</v>
      </c>
      <c r="O36">
        <v>9</v>
      </c>
      <c r="P36">
        <v>4573</v>
      </c>
      <c r="Q36">
        <v>14</v>
      </c>
      <c r="R36">
        <v>174</v>
      </c>
      <c r="S36">
        <v>27</v>
      </c>
      <c r="T36">
        <v>571</v>
      </c>
      <c r="U36">
        <v>0</v>
      </c>
      <c r="V36">
        <v>10</v>
      </c>
      <c r="W36">
        <v>11.268940113749476</v>
      </c>
      <c r="X36">
        <v>246.84758712553233</v>
      </c>
      <c r="Y36">
        <v>7.4421952527495998</v>
      </c>
      <c r="Z36">
        <v>10.807605625515981</v>
      </c>
      <c r="AA36">
        <v>17.160277291389523</v>
      </c>
      <c r="AB36">
        <v>89.173027098399189</v>
      </c>
      <c r="AC36">
        <v>0</v>
      </c>
      <c r="AD36">
        <v>171.93221719238548</v>
      </c>
      <c r="AE36">
        <v>554.63184969972167</v>
      </c>
    </row>
    <row r="37" spans="1:31" x14ac:dyDescent="0.25">
      <c r="A37">
        <v>2292743</v>
      </c>
      <c r="B37">
        <v>1</v>
      </c>
      <c r="C37" t="s">
        <v>80</v>
      </c>
      <c r="D37" t="s">
        <v>96</v>
      </c>
      <c r="E37" t="s">
        <v>132</v>
      </c>
      <c r="F37" t="s">
        <v>258</v>
      </c>
      <c r="G37" t="s">
        <v>134</v>
      </c>
      <c r="H37" t="s">
        <v>135</v>
      </c>
      <c r="I37" t="s">
        <v>136</v>
      </c>
      <c r="J37" t="s">
        <v>137</v>
      </c>
      <c r="K37" t="s">
        <v>138</v>
      </c>
      <c r="L37" t="s">
        <v>259</v>
      </c>
      <c r="M37" t="s">
        <v>260</v>
      </c>
      <c r="N37">
        <v>4.2863888880000003</v>
      </c>
      <c r="O37">
        <v>0</v>
      </c>
      <c r="P37">
        <v>32</v>
      </c>
      <c r="Q37">
        <v>0</v>
      </c>
      <c r="R37">
        <v>0</v>
      </c>
      <c r="S37">
        <v>0</v>
      </c>
      <c r="T37">
        <v>3</v>
      </c>
      <c r="U37">
        <v>0</v>
      </c>
      <c r="V37">
        <v>0</v>
      </c>
      <c r="W37">
        <v>0</v>
      </c>
      <c r="X37">
        <v>50.364299860641594</v>
      </c>
      <c r="Y37">
        <v>0</v>
      </c>
      <c r="Z37">
        <v>0</v>
      </c>
      <c r="AA37">
        <v>0</v>
      </c>
      <c r="AB37">
        <v>4.3052413407431995</v>
      </c>
      <c r="AC37">
        <v>0</v>
      </c>
      <c r="AD37">
        <v>0</v>
      </c>
      <c r="AE37">
        <v>54.669541201384796</v>
      </c>
    </row>
    <row r="38" spans="1:31" x14ac:dyDescent="0.25">
      <c r="A38">
        <v>2292746</v>
      </c>
      <c r="B38">
        <v>1</v>
      </c>
      <c r="C38" t="s">
        <v>80</v>
      </c>
      <c r="D38" t="s">
        <v>93</v>
      </c>
      <c r="E38" t="s">
        <v>233</v>
      </c>
      <c r="F38" t="s">
        <v>261</v>
      </c>
      <c r="G38" t="s">
        <v>184</v>
      </c>
      <c r="H38" t="s">
        <v>167</v>
      </c>
      <c r="I38" t="s">
        <v>136</v>
      </c>
      <c r="J38" t="s">
        <v>137</v>
      </c>
      <c r="K38" t="s">
        <v>138</v>
      </c>
      <c r="L38" t="s">
        <v>262</v>
      </c>
      <c r="M38" t="s">
        <v>263</v>
      </c>
      <c r="N38">
        <v>0.73250000000000004</v>
      </c>
      <c r="O38">
        <v>0</v>
      </c>
      <c r="P38">
        <v>193</v>
      </c>
      <c r="Q38">
        <v>2</v>
      </c>
      <c r="R38">
        <v>45</v>
      </c>
      <c r="S38">
        <v>3</v>
      </c>
      <c r="T38">
        <v>40</v>
      </c>
      <c r="U38">
        <v>0</v>
      </c>
      <c r="V38">
        <v>0</v>
      </c>
      <c r="W38">
        <v>0</v>
      </c>
      <c r="X38">
        <v>13.643949709123</v>
      </c>
      <c r="Y38">
        <v>7.4293752468375249</v>
      </c>
      <c r="Z38">
        <v>7.2511402013081803</v>
      </c>
      <c r="AA38">
        <v>2.3829320467181749</v>
      </c>
      <c r="AB38">
        <v>9.000344833897838</v>
      </c>
      <c r="AC38">
        <v>0</v>
      </c>
      <c r="AD38">
        <v>0</v>
      </c>
      <c r="AE38">
        <v>39.707742037884714</v>
      </c>
    </row>
    <row r="39" spans="1:31" x14ac:dyDescent="0.25">
      <c r="A39">
        <v>2292747</v>
      </c>
      <c r="B39">
        <v>1</v>
      </c>
      <c r="C39" t="s">
        <v>80</v>
      </c>
      <c r="D39" t="s">
        <v>99</v>
      </c>
      <c r="E39" t="s">
        <v>233</v>
      </c>
      <c r="F39" t="s">
        <v>264</v>
      </c>
      <c r="G39" t="s">
        <v>184</v>
      </c>
      <c r="H39" t="s">
        <v>167</v>
      </c>
      <c r="I39" t="s">
        <v>136</v>
      </c>
      <c r="J39" t="s">
        <v>137</v>
      </c>
      <c r="K39" t="s">
        <v>138</v>
      </c>
      <c r="L39" t="s">
        <v>265</v>
      </c>
      <c r="M39" t="s">
        <v>266</v>
      </c>
      <c r="N39">
        <v>0.204166666</v>
      </c>
      <c r="O39">
        <v>1</v>
      </c>
      <c r="P39">
        <v>2163</v>
      </c>
      <c r="Q39">
        <v>0</v>
      </c>
      <c r="R39">
        <v>10</v>
      </c>
      <c r="S39">
        <v>4</v>
      </c>
      <c r="T39">
        <v>347</v>
      </c>
      <c r="U39">
        <v>0</v>
      </c>
      <c r="V39">
        <v>2</v>
      </c>
      <c r="W39">
        <v>1.2762307466232916</v>
      </c>
      <c r="X39">
        <v>91.5310960160989</v>
      </c>
      <c r="Y39">
        <v>0</v>
      </c>
      <c r="Z39">
        <v>0.14963603821608751</v>
      </c>
      <c r="AA39">
        <v>4.8642681932304832</v>
      </c>
      <c r="AB39">
        <v>41.924007586528155</v>
      </c>
      <c r="AC39">
        <v>0</v>
      </c>
      <c r="AD39">
        <v>36.336315560481992</v>
      </c>
      <c r="AE39">
        <v>176.08155414117891</v>
      </c>
    </row>
    <row r="40" spans="1:31" x14ac:dyDescent="0.25">
      <c r="A40">
        <v>2292749</v>
      </c>
      <c r="B40">
        <v>1</v>
      </c>
      <c r="C40" t="s">
        <v>80</v>
      </c>
      <c r="D40" t="s">
        <v>96</v>
      </c>
      <c r="E40" t="s">
        <v>141</v>
      </c>
      <c r="F40" t="s">
        <v>267</v>
      </c>
      <c r="G40" t="s">
        <v>188</v>
      </c>
      <c r="H40" t="s">
        <v>135</v>
      </c>
      <c r="I40" t="s">
        <v>136</v>
      </c>
      <c r="J40" t="s">
        <v>137</v>
      </c>
      <c r="K40" t="s">
        <v>138</v>
      </c>
      <c r="L40" t="s">
        <v>268</v>
      </c>
      <c r="M40" t="s">
        <v>269</v>
      </c>
      <c r="N40">
        <v>2.7952777769999999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1.7898036520142713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1.7898036520142713</v>
      </c>
    </row>
    <row r="41" spans="1:31" x14ac:dyDescent="0.25">
      <c r="A41">
        <v>2292751</v>
      </c>
      <c r="B41">
        <v>1</v>
      </c>
      <c r="C41" t="s">
        <v>80</v>
      </c>
      <c r="D41" t="s">
        <v>85</v>
      </c>
      <c r="E41" t="s">
        <v>164</v>
      </c>
      <c r="F41" t="s">
        <v>270</v>
      </c>
      <c r="G41" t="s">
        <v>184</v>
      </c>
      <c r="H41" t="s">
        <v>167</v>
      </c>
      <c r="I41" t="s">
        <v>136</v>
      </c>
      <c r="J41" t="s">
        <v>137</v>
      </c>
      <c r="K41" t="s">
        <v>138</v>
      </c>
      <c r="L41" t="s">
        <v>271</v>
      </c>
      <c r="M41" t="s">
        <v>272</v>
      </c>
      <c r="N41">
        <v>6.1666666000000002E-2</v>
      </c>
      <c r="O41">
        <v>0</v>
      </c>
      <c r="P41">
        <v>7266</v>
      </c>
      <c r="Q41">
        <v>0</v>
      </c>
      <c r="R41">
        <v>0</v>
      </c>
      <c r="S41">
        <v>1</v>
      </c>
      <c r="T41">
        <v>486</v>
      </c>
      <c r="U41">
        <v>0</v>
      </c>
      <c r="V41">
        <v>1</v>
      </c>
      <c r="W41">
        <v>0</v>
      </c>
      <c r="X41">
        <v>120.44000104603066</v>
      </c>
      <c r="Y41">
        <v>0</v>
      </c>
      <c r="Z41">
        <v>0</v>
      </c>
      <c r="AA41">
        <v>6.9551065272683343E-2</v>
      </c>
      <c r="AB41">
        <v>22.213690604098765</v>
      </c>
      <c r="AC41">
        <v>0</v>
      </c>
      <c r="AD41">
        <v>1.6553083063234666</v>
      </c>
      <c r="AE41">
        <v>144.37855102172557</v>
      </c>
    </row>
    <row r="42" spans="1:31" x14ac:dyDescent="0.25">
      <c r="A42">
        <v>2292757</v>
      </c>
      <c r="B42">
        <v>1</v>
      </c>
      <c r="C42" t="s">
        <v>80</v>
      </c>
      <c r="D42" t="s">
        <v>88</v>
      </c>
      <c r="E42" t="s">
        <v>141</v>
      </c>
      <c r="F42" t="s">
        <v>273</v>
      </c>
      <c r="G42" t="s">
        <v>143</v>
      </c>
      <c r="H42" t="s">
        <v>135</v>
      </c>
      <c r="I42" t="s">
        <v>136</v>
      </c>
      <c r="J42" t="s">
        <v>137</v>
      </c>
      <c r="K42" t="s">
        <v>138</v>
      </c>
      <c r="L42" t="s">
        <v>274</v>
      </c>
      <c r="M42" t="s">
        <v>275</v>
      </c>
      <c r="N42">
        <v>0.89222222200000001</v>
      </c>
      <c r="O42">
        <v>0</v>
      </c>
      <c r="P42">
        <v>3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0.76344597459799457</v>
      </c>
      <c r="Y42">
        <v>0</v>
      </c>
      <c r="Z42">
        <v>0</v>
      </c>
      <c r="AA42">
        <v>0</v>
      </c>
      <c r="AB42">
        <v>3.0110854849022227E-3</v>
      </c>
      <c r="AC42">
        <v>0</v>
      </c>
      <c r="AD42">
        <v>0</v>
      </c>
      <c r="AE42">
        <v>0.76645706008289682</v>
      </c>
    </row>
    <row r="43" spans="1:31" x14ac:dyDescent="0.25">
      <c r="A43">
        <v>2292761</v>
      </c>
      <c r="B43">
        <v>1</v>
      </c>
      <c r="C43" t="s">
        <v>81</v>
      </c>
      <c r="D43" t="s">
        <v>118</v>
      </c>
      <c r="E43" t="s">
        <v>182</v>
      </c>
      <c r="F43" t="s">
        <v>276</v>
      </c>
      <c r="G43" t="s">
        <v>184</v>
      </c>
      <c r="H43" t="s">
        <v>167</v>
      </c>
      <c r="I43" t="s">
        <v>136</v>
      </c>
      <c r="J43" t="s">
        <v>137</v>
      </c>
      <c r="K43" t="s">
        <v>138</v>
      </c>
      <c r="L43" t="s">
        <v>277</v>
      </c>
      <c r="M43" t="s">
        <v>278</v>
      </c>
      <c r="N43">
        <v>1.0405555550000001</v>
      </c>
      <c r="O43">
        <v>0</v>
      </c>
      <c r="P43">
        <v>0</v>
      </c>
      <c r="Q43">
        <v>2</v>
      </c>
      <c r="R43">
        <v>60</v>
      </c>
      <c r="S43">
        <v>1</v>
      </c>
      <c r="T43">
        <v>3</v>
      </c>
      <c r="U43">
        <v>0</v>
      </c>
      <c r="V43">
        <v>0</v>
      </c>
      <c r="W43">
        <v>0</v>
      </c>
      <c r="X43">
        <v>0</v>
      </c>
      <c r="Y43">
        <v>2.0556106507822891</v>
      </c>
      <c r="Z43">
        <v>69.685483607816579</v>
      </c>
      <c r="AA43">
        <v>6.1964556612685353</v>
      </c>
      <c r="AB43">
        <v>4.5846312258966826</v>
      </c>
      <c r="AC43">
        <v>0</v>
      </c>
      <c r="AD43">
        <v>0</v>
      </c>
      <c r="AE43">
        <v>82.52218114576408</v>
      </c>
    </row>
    <row r="44" spans="1:31" x14ac:dyDescent="0.25">
      <c r="A44">
        <v>2292762</v>
      </c>
      <c r="B44">
        <v>1</v>
      </c>
      <c r="C44" t="s">
        <v>81</v>
      </c>
      <c r="D44" t="s">
        <v>121</v>
      </c>
      <c r="E44" t="s">
        <v>233</v>
      </c>
      <c r="F44" t="s">
        <v>279</v>
      </c>
      <c r="G44" t="s">
        <v>184</v>
      </c>
      <c r="H44" t="s">
        <v>167</v>
      </c>
      <c r="I44" t="s">
        <v>280</v>
      </c>
      <c r="J44" t="s">
        <v>137</v>
      </c>
      <c r="K44" t="s">
        <v>138</v>
      </c>
      <c r="L44" t="s">
        <v>281</v>
      </c>
      <c r="M44" t="s">
        <v>282</v>
      </c>
      <c r="N44">
        <v>5.5555550000000002E-3</v>
      </c>
      <c r="O44">
        <v>0</v>
      </c>
      <c r="P44">
        <v>1281</v>
      </c>
      <c r="Q44">
        <v>4</v>
      </c>
      <c r="R44">
        <v>115</v>
      </c>
      <c r="S44">
        <v>14</v>
      </c>
      <c r="T44">
        <v>89</v>
      </c>
      <c r="U44">
        <v>1</v>
      </c>
      <c r="V44">
        <v>0</v>
      </c>
      <c r="W44">
        <v>0</v>
      </c>
      <c r="X44">
        <v>0.70361088395035465</v>
      </c>
      <c r="Y44">
        <v>2.5018219989522222E-2</v>
      </c>
      <c r="Z44">
        <v>9.8080468199716692E-2</v>
      </c>
      <c r="AA44">
        <v>0.16580972833753888</v>
      </c>
      <c r="AB44">
        <v>0.19514122215571672</v>
      </c>
      <c r="AC44">
        <v>0.76155602627822228</v>
      </c>
      <c r="AD44">
        <v>0</v>
      </c>
      <c r="AE44">
        <v>1.9492165489110715</v>
      </c>
    </row>
    <row r="45" spans="1:31" x14ac:dyDescent="0.25">
      <c r="A45">
        <v>2292763</v>
      </c>
      <c r="B45">
        <v>1</v>
      </c>
      <c r="C45" t="s">
        <v>80</v>
      </c>
      <c r="D45" t="s">
        <v>100</v>
      </c>
      <c r="E45" t="s">
        <v>283</v>
      </c>
      <c r="F45" t="s">
        <v>284</v>
      </c>
      <c r="G45" t="s">
        <v>285</v>
      </c>
      <c r="H45" t="s">
        <v>167</v>
      </c>
      <c r="I45" t="s">
        <v>136</v>
      </c>
      <c r="J45" t="s">
        <v>137</v>
      </c>
      <c r="K45" t="s">
        <v>138</v>
      </c>
      <c r="L45" t="s">
        <v>286</v>
      </c>
      <c r="M45" t="s">
        <v>287</v>
      </c>
      <c r="N45">
        <v>1.400555555</v>
      </c>
      <c r="O45">
        <v>13</v>
      </c>
      <c r="P45">
        <v>5534</v>
      </c>
      <c r="Q45">
        <v>316</v>
      </c>
      <c r="R45">
        <v>1305</v>
      </c>
      <c r="S45">
        <v>59</v>
      </c>
      <c r="T45">
        <v>998</v>
      </c>
      <c r="U45">
        <v>1</v>
      </c>
      <c r="V45">
        <v>1</v>
      </c>
      <c r="W45">
        <v>32.099343340427083</v>
      </c>
      <c r="X45">
        <v>1971.0235928187822</v>
      </c>
      <c r="Y45">
        <v>1528.0933345116646</v>
      </c>
      <c r="Z45">
        <v>1417.9693606303476</v>
      </c>
      <c r="AA45">
        <v>460.62645892482067</v>
      </c>
      <c r="AB45">
        <v>1036.9406034249814</v>
      </c>
      <c r="AC45">
        <v>268.38244442031828</v>
      </c>
      <c r="AD45">
        <v>3.5311946442603603</v>
      </c>
      <c r="AE45">
        <v>6718.666332715602</v>
      </c>
    </row>
    <row r="46" spans="1:31" x14ac:dyDescent="0.25">
      <c r="A46">
        <v>2292764</v>
      </c>
      <c r="B46">
        <v>1</v>
      </c>
      <c r="C46" t="s">
        <v>80</v>
      </c>
      <c r="D46" t="s">
        <v>100</v>
      </c>
      <c r="E46" t="s">
        <v>283</v>
      </c>
      <c r="F46" t="s">
        <v>288</v>
      </c>
      <c r="G46" t="s">
        <v>184</v>
      </c>
      <c r="H46" t="s">
        <v>167</v>
      </c>
      <c r="I46" t="s">
        <v>136</v>
      </c>
      <c r="J46" t="s">
        <v>137</v>
      </c>
      <c r="K46" t="s">
        <v>138</v>
      </c>
      <c r="L46" t="s">
        <v>289</v>
      </c>
      <c r="M46" t="s">
        <v>290</v>
      </c>
      <c r="N46">
        <v>6.4177777000000005E-2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1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8.7959721035134653</v>
      </c>
      <c r="AD46">
        <v>0</v>
      </c>
      <c r="AE46">
        <v>8.7959721035134653</v>
      </c>
    </row>
    <row r="47" spans="1:31" x14ac:dyDescent="0.25">
      <c r="A47">
        <v>2292768</v>
      </c>
      <c r="B47">
        <v>1</v>
      </c>
      <c r="C47" t="s">
        <v>81</v>
      </c>
      <c r="D47" t="s">
        <v>127</v>
      </c>
      <c r="E47" t="s">
        <v>208</v>
      </c>
      <c r="F47" t="s">
        <v>291</v>
      </c>
      <c r="G47" t="s">
        <v>292</v>
      </c>
      <c r="H47" t="s">
        <v>135</v>
      </c>
      <c r="I47" t="s">
        <v>136</v>
      </c>
      <c r="J47" t="s">
        <v>137</v>
      </c>
      <c r="K47" t="s">
        <v>138</v>
      </c>
      <c r="L47" t="s">
        <v>293</v>
      </c>
      <c r="M47" t="s">
        <v>294</v>
      </c>
      <c r="N47">
        <v>5.6463888879999997</v>
      </c>
      <c r="O47">
        <v>0</v>
      </c>
      <c r="P47">
        <v>0</v>
      </c>
      <c r="Q47">
        <v>0</v>
      </c>
      <c r="R47">
        <v>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20.378643563599113</v>
      </c>
      <c r="AA47">
        <v>0</v>
      </c>
      <c r="AB47">
        <v>0</v>
      </c>
      <c r="AC47">
        <v>0</v>
      </c>
      <c r="AD47">
        <v>0</v>
      </c>
      <c r="AE47">
        <v>20.378643563599113</v>
      </c>
    </row>
    <row r="48" spans="1:31" x14ac:dyDescent="0.25">
      <c r="A48">
        <v>2292774</v>
      </c>
      <c r="B48">
        <v>1</v>
      </c>
      <c r="C48" t="s">
        <v>80</v>
      </c>
      <c r="D48" t="s">
        <v>88</v>
      </c>
      <c r="E48" t="s">
        <v>164</v>
      </c>
      <c r="F48" t="s">
        <v>295</v>
      </c>
      <c r="G48" t="s">
        <v>184</v>
      </c>
      <c r="H48" t="s">
        <v>167</v>
      </c>
      <c r="I48" t="s">
        <v>136</v>
      </c>
      <c r="J48" t="s">
        <v>137</v>
      </c>
      <c r="K48" t="s">
        <v>138</v>
      </c>
      <c r="L48" t="s">
        <v>296</v>
      </c>
      <c r="M48" t="s">
        <v>297</v>
      </c>
      <c r="N48">
        <v>1.9688888879999999</v>
      </c>
      <c r="O48">
        <v>0</v>
      </c>
      <c r="P48">
        <v>115</v>
      </c>
      <c r="Q48">
        <v>0</v>
      </c>
      <c r="R48">
        <v>0</v>
      </c>
      <c r="S48">
        <v>0</v>
      </c>
      <c r="T48">
        <v>5</v>
      </c>
      <c r="U48">
        <v>0</v>
      </c>
      <c r="V48">
        <v>0</v>
      </c>
      <c r="W48">
        <v>0</v>
      </c>
      <c r="X48">
        <v>211.95686507987958</v>
      </c>
      <c r="Y48">
        <v>0</v>
      </c>
      <c r="Z48">
        <v>0</v>
      </c>
      <c r="AA48">
        <v>0</v>
      </c>
      <c r="AB48">
        <v>14.346730516413777</v>
      </c>
      <c r="AC48">
        <v>0</v>
      </c>
      <c r="AD48">
        <v>0</v>
      </c>
      <c r="AE48">
        <v>226.30359559629335</v>
      </c>
    </row>
    <row r="49" spans="1:31" x14ac:dyDescent="0.25">
      <c r="A49">
        <v>2292776</v>
      </c>
      <c r="B49">
        <v>1</v>
      </c>
      <c r="C49" t="s">
        <v>80</v>
      </c>
      <c r="D49" t="s">
        <v>90</v>
      </c>
      <c r="E49" t="s">
        <v>164</v>
      </c>
      <c r="F49" t="s">
        <v>298</v>
      </c>
      <c r="G49" t="s">
        <v>299</v>
      </c>
      <c r="H49" t="s">
        <v>167</v>
      </c>
      <c r="I49" t="s">
        <v>136</v>
      </c>
      <c r="J49" t="s">
        <v>137</v>
      </c>
      <c r="K49" t="s">
        <v>300</v>
      </c>
      <c r="L49" t="s">
        <v>301</v>
      </c>
      <c r="M49" t="s">
        <v>302</v>
      </c>
      <c r="N49">
        <v>8.8088888880000003</v>
      </c>
      <c r="O49">
        <v>0</v>
      </c>
      <c r="P49">
        <v>1092</v>
      </c>
      <c r="Q49">
        <v>0</v>
      </c>
      <c r="R49">
        <v>0</v>
      </c>
      <c r="S49">
        <v>0</v>
      </c>
      <c r="T49">
        <v>84</v>
      </c>
      <c r="U49">
        <v>0</v>
      </c>
      <c r="V49">
        <v>0</v>
      </c>
      <c r="W49">
        <v>0</v>
      </c>
      <c r="X49">
        <v>2302.368872899679</v>
      </c>
      <c r="Y49">
        <v>0</v>
      </c>
      <c r="Z49">
        <v>0</v>
      </c>
      <c r="AA49">
        <v>0</v>
      </c>
      <c r="AB49">
        <v>750.23487514513022</v>
      </c>
      <c r="AC49">
        <v>0</v>
      </c>
      <c r="AD49">
        <v>0</v>
      </c>
      <c r="AE49">
        <v>3052.6037480448094</v>
      </c>
    </row>
    <row r="50" spans="1:31" x14ac:dyDescent="0.25">
      <c r="A50">
        <v>2292777</v>
      </c>
      <c r="B50">
        <v>1</v>
      </c>
      <c r="C50" t="s">
        <v>81</v>
      </c>
      <c r="D50" t="s">
        <v>120</v>
      </c>
      <c r="E50" t="s">
        <v>164</v>
      </c>
      <c r="F50" t="s">
        <v>303</v>
      </c>
      <c r="G50" t="s">
        <v>299</v>
      </c>
      <c r="H50" t="s">
        <v>167</v>
      </c>
      <c r="I50" t="s">
        <v>136</v>
      </c>
      <c r="J50" t="s">
        <v>137</v>
      </c>
      <c r="K50" t="s">
        <v>300</v>
      </c>
      <c r="L50" t="s">
        <v>304</v>
      </c>
      <c r="M50" t="s">
        <v>305</v>
      </c>
      <c r="N50">
        <v>1.384166666</v>
      </c>
      <c r="O50">
        <v>0</v>
      </c>
      <c r="P50">
        <v>0</v>
      </c>
      <c r="Q50">
        <v>22</v>
      </c>
      <c r="R50">
        <v>9</v>
      </c>
      <c r="S50">
        <v>10</v>
      </c>
      <c r="T50">
        <v>0</v>
      </c>
      <c r="U50">
        <v>2</v>
      </c>
      <c r="V50">
        <v>0</v>
      </c>
      <c r="W50">
        <v>0</v>
      </c>
      <c r="X50">
        <v>0</v>
      </c>
      <c r="Y50">
        <v>24.066766935153783</v>
      </c>
      <c r="Z50">
        <v>5.5138952360201463</v>
      </c>
      <c r="AA50">
        <v>13.473027869887803</v>
      </c>
      <c r="AB50">
        <v>0</v>
      </c>
      <c r="AC50">
        <v>307.57157557043774</v>
      </c>
      <c r="AD50">
        <v>0</v>
      </c>
      <c r="AE50">
        <v>350.62526561149946</v>
      </c>
    </row>
    <row r="51" spans="1:31" x14ac:dyDescent="0.25">
      <c r="A51">
        <v>2292778</v>
      </c>
      <c r="B51">
        <v>1</v>
      </c>
      <c r="C51" t="s">
        <v>80</v>
      </c>
      <c r="D51" t="s">
        <v>84</v>
      </c>
      <c r="E51" t="s">
        <v>141</v>
      </c>
      <c r="F51" t="s">
        <v>306</v>
      </c>
      <c r="G51" t="s">
        <v>143</v>
      </c>
      <c r="H51" t="s">
        <v>135</v>
      </c>
      <c r="I51" t="s">
        <v>136</v>
      </c>
      <c r="J51" t="s">
        <v>137</v>
      </c>
      <c r="K51" t="s">
        <v>138</v>
      </c>
      <c r="L51" t="s">
        <v>307</v>
      </c>
      <c r="M51" t="s">
        <v>308</v>
      </c>
      <c r="N51">
        <v>4.8975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0.57023702856498504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0.57023702856498504</v>
      </c>
    </row>
    <row r="52" spans="1:31" x14ac:dyDescent="0.25">
      <c r="A52">
        <v>2292783</v>
      </c>
      <c r="B52">
        <v>1</v>
      </c>
      <c r="C52" t="s">
        <v>80</v>
      </c>
      <c r="D52" t="s">
        <v>104</v>
      </c>
      <c r="E52" t="s">
        <v>208</v>
      </c>
      <c r="F52" t="s">
        <v>309</v>
      </c>
      <c r="G52" t="s">
        <v>310</v>
      </c>
      <c r="H52" t="s">
        <v>135</v>
      </c>
      <c r="I52" t="s">
        <v>136</v>
      </c>
      <c r="J52" t="s">
        <v>137</v>
      </c>
      <c r="K52" t="s">
        <v>138</v>
      </c>
      <c r="L52" t="s">
        <v>311</v>
      </c>
      <c r="M52" t="s">
        <v>312</v>
      </c>
      <c r="N52">
        <v>1.620833333</v>
      </c>
      <c r="O52">
        <v>0</v>
      </c>
      <c r="P52">
        <v>266</v>
      </c>
      <c r="Q52">
        <v>0</v>
      </c>
      <c r="R52">
        <v>0</v>
      </c>
      <c r="S52">
        <v>0</v>
      </c>
      <c r="T52">
        <v>16</v>
      </c>
      <c r="U52">
        <v>0</v>
      </c>
      <c r="V52">
        <v>0</v>
      </c>
      <c r="W52">
        <v>0</v>
      </c>
      <c r="X52">
        <v>98.756110213084554</v>
      </c>
      <c r="Y52">
        <v>0</v>
      </c>
      <c r="Z52">
        <v>0</v>
      </c>
      <c r="AA52">
        <v>0</v>
      </c>
      <c r="AB52">
        <v>8.3639825004730159</v>
      </c>
      <c r="AC52">
        <v>0</v>
      </c>
      <c r="AD52">
        <v>0</v>
      </c>
      <c r="AE52">
        <v>107.12009271355757</v>
      </c>
    </row>
    <row r="53" spans="1:31" x14ac:dyDescent="0.25">
      <c r="A53">
        <v>2292786</v>
      </c>
      <c r="B53">
        <v>1</v>
      </c>
      <c r="C53" t="s">
        <v>80</v>
      </c>
      <c r="D53" t="s">
        <v>97</v>
      </c>
      <c r="E53" t="s">
        <v>141</v>
      </c>
      <c r="F53" t="s">
        <v>313</v>
      </c>
      <c r="G53" t="s">
        <v>143</v>
      </c>
      <c r="H53" t="s">
        <v>135</v>
      </c>
      <c r="I53" t="s">
        <v>136</v>
      </c>
      <c r="J53" t="s">
        <v>137</v>
      </c>
      <c r="K53" t="s">
        <v>138</v>
      </c>
      <c r="L53" t="s">
        <v>314</v>
      </c>
      <c r="M53" t="s">
        <v>315</v>
      </c>
      <c r="N53">
        <v>2.7063888880000002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1.3298751236435729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1.3298751236435729</v>
      </c>
    </row>
    <row r="54" spans="1:31" x14ac:dyDescent="0.25">
      <c r="A54">
        <v>2292787</v>
      </c>
      <c r="B54">
        <v>1</v>
      </c>
      <c r="C54" t="s">
        <v>80</v>
      </c>
      <c r="D54" t="s">
        <v>99</v>
      </c>
      <c r="E54" t="s">
        <v>132</v>
      </c>
      <c r="F54" t="s">
        <v>316</v>
      </c>
      <c r="G54" t="s">
        <v>317</v>
      </c>
      <c r="H54" t="s">
        <v>135</v>
      </c>
      <c r="I54" t="s">
        <v>136</v>
      </c>
      <c r="J54" t="s">
        <v>137</v>
      </c>
      <c r="K54" t="s">
        <v>138</v>
      </c>
      <c r="L54" t="s">
        <v>318</v>
      </c>
      <c r="M54" t="s">
        <v>319</v>
      </c>
      <c r="N54">
        <v>3.6597222220000001</v>
      </c>
      <c r="O54">
        <v>0</v>
      </c>
      <c r="P54">
        <v>5</v>
      </c>
      <c r="Q54">
        <v>0</v>
      </c>
      <c r="R54">
        <v>2</v>
      </c>
      <c r="S54">
        <v>0</v>
      </c>
      <c r="T54">
        <v>0</v>
      </c>
      <c r="U54">
        <v>0</v>
      </c>
      <c r="V54">
        <v>0</v>
      </c>
      <c r="W54">
        <v>0</v>
      </c>
      <c r="X54">
        <v>6.6432733741941448</v>
      </c>
      <c r="Y54">
        <v>0</v>
      </c>
      <c r="Z54">
        <v>8.7006490546935003E-2</v>
      </c>
      <c r="AA54">
        <v>0</v>
      </c>
      <c r="AB54">
        <v>0</v>
      </c>
      <c r="AC54">
        <v>0</v>
      </c>
      <c r="AD54">
        <v>0</v>
      </c>
      <c r="AE54">
        <v>6.73027986474108</v>
      </c>
    </row>
    <row r="55" spans="1:31" x14ac:dyDescent="0.25">
      <c r="A55">
        <v>2292791</v>
      </c>
      <c r="B55">
        <v>1</v>
      </c>
      <c r="C55" t="s">
        <v>80</v>
      </c>
      <c r="D55" t="s">
        <v>100</v>
      </c>
      <c r="E55" t="s">
        <v>283</v>
      </c>
      <c r="F55" t="s">
        <v>288</v>
      </c>
      <c r="G55" t="s">
        <v>184</v>
      </c>
      <c r="H55" t="s">
        <v>167</v>
      </c>
      <c r="I55" t="s">
        <v>280</v>
      </c>
      <c r="J55" t="s">
        <v>137</v>
      </c>
      <c r="K55" t="s">
        <v>138</v>
      </c>
      <c r="L55" t="s">
        <v>320</v>
      </c>
      <c r="M55" t="s">
        <v>321</v>
      </c>
      <c r="N55">
        <v>3.2025832999999997E-2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5.0731456139385553</v>
      </c>
      <c r="AD55">
        <v>0</v>
      </c>
      <c r="AE55">
        <v>5.0731456139385553</v>
      </c>
    </row>
    <row r="56" spans="1:31" x14ac:dyDescent="0.25">
      <c r="A56">
        <v>2292792</v>
      </c>
      <c r="B56">
        <v>1</v>
      </c>
      <c r="C56" t="s">
        <v>81</v>
      </c>
      <c r="D56" t="s">
        <v>127</v>
      </c>
      <c r="E56" t="s">
        <v>182</v>
      </c>
      <c r="F56" t="s">
        <v>322</v>
      </c>
      <c r="G56" t="s">
        <v>299</v>
      </c>
      <c r="H56" t="s">
        <v>167</v>
      </c>
      <c r="I56" t="s">
        <v>136</v>
      </c>
      <c r="J56" t="s">
        <v>137</v>
      </c>
      <c r="K56" t="s">
        <v>300</v>
      </c>
      <c r="L56" t="s">
        <v>323</v>
      </c>
      <c r="M56" t="s">
        <v>324</v>
      </c>
      <c r="N56">
        <v>1.576944444</v>
      </c>
      <c r="O56">
        <v>3</v>
      </c>
      <c r="P56">
        <v>476</v>
      </c>
      <c r="Q56">
        <v>79</v>
      </c>
      <c r="R56">
        <v>74</v>
      </c>
      <c r="S56">
        <v>17</v>
      </c>
      <c r="T56">
        <v>40</v>
      </c>
      <c r="U56">
        <v>5</v>
      </c>
      <c r="V56">
        <v>0</v>
      </c>
      <c r="W56">
        <v>0.24677229729369338</v>
      </c>
      <c r="X56">
        <v>146.06609800851373</v>
      </c>
      <c r="Y56">
        <v>113.04221941324445</v>
      </c>
      <c r="Z56">
        <v>76.173787386108799</v>
      </c>
      <c r="AA56">
        <v>885.46840780743685</v>
      </c>
      <c r="AB56">
        <v>41.50664907707106</v>
      </c>
      <c r="AC56">
        <v>763.55029614589284</v>
      </c>
      <c r="AD56">
        <v>0</v>
      </c>
      <c r="AE56">
        <v>2026.0542301355613</v>
      </c>
    </row>
    <row r="57" spans="1:31" x14ac:dyDescent="0.25">
      <c r="A57">
        <v>2292795</v>
      </c>
      <c r="B57">
        <v>1</v>
      </c>
      <c r="C57" t="s">
        <v>81</v>
      </c>
      <c r="D57" t="s">
        <v>112</v>
      </c>
      <c r="E57" t="s">
        <v>164</v>
      </c>
      <c r="F57" t="s">
        <v>325</v>
      </c>
      <c r="G57" t="s">
        <v>299</v>
      </c>
      <c r="H57" t="s">
        <v>167</v>
      </c>
      <c r="I57" t="s">
        <v>136</v>
      </c>
      <c r="J57" t="s">
        <v>137</v>
      </c>
      <c r="K57" t="s">
        <v>300</v>
      </c>
      <c r="L57" t="s">
        <v>326</v>
      </c>
      <c r="M57" t="s">
        <v>327</v>
      </c>
      <c r="N57">
        <v>8.4499999999999993</v>
      </c>
      <c r="O57">
        <v>0</v>
      </c>
      <c r="P57">
        <v>384</v>
      </c>
      <c r="Q57">
        <v>7</v>
      </c>
      <c r="R57">
        <v>53</v>
      </c>
      <c r="S57">
        <v>2</v>
      </c>
      <c r="T57">
        <v>18</v>
      </c>
      <c r="U57">
        <v>0</v>
      </c>
      <c r="V57">
        <v>0</v>
      </c>
      <c r="W57">
        <v>0</v>
      </c>
      <c r="X57">
        <v>271.81035319098913</v>
      </c>
      <c r="Y57">
        <v>358.78103576049665</v>
      </c>
      <c r="Z57">
        <v>11.975428954893269</v>
      </c>
      <c r="AA57">
        <v>77.114547051463106</v>
      </c>
      <c r="AB57">
        <v>83.119559259859273</v>
      </c>
      <c r="AC57">
        <v>0</v>
      </c>
      <c r="AD57">
        <v>0</v>
      </c>
      <c r="AE57">
        <v>802.80092421770132</v>
      </c>
    </row>
    <row r="58" spans="1:31" x14ac:dyDescent="0.25">
      <c r="A58">
        <v>2292796</v>
      </c>
      <c r="B58">
        <v>1</v>
      </c>
      <c r="C58" t="s">
        <v>80</v>
      </c>
      <c r="D58" t="s">
        <v>82</v>
      </c>
      <c r="E58" t="s">
        <v>141</v>
      </c>
      <c r="F58" t="s">
        <v>328</v>
      </c>
      <c r="G58" t="s">
        <v>143</v>
      </c>
      <c r="H58" t="s">
        <v>135</v>
      </c>
      <c r="I58" t="s">
        <v>136</v>
      </c>
      <c r="J58" t="s">
        <v>137</v>
      </c>
      <c r="K58" t="s">
        <v>138</v>
      </c>
      <c r="L58" t="s">
        <v>329</v>
      </c>
      <c r="M58" t="s">
        <v>330</v>
      </c>
      <c r="N58">
        <v>2.1613888879999998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0.74790199639043786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0.74790199639043786</v>
      </c>
    </row>
    <row r="59" spans="1:31" x14ac:dyDescent="0.25">
      <c r="A59">
        <v>2292797</v>
      </c>
      <c r="B59">
        <v>1</v>
      </c>
      <c r="C59" t="s">
        <v>80</v>
      </c>
      <c r="D59" t="s">
        <v>98</v>
      </c>
      <c r="E59" t="s">
        <v>132</v>
      </c>
      <c r="F59" t="s">
        <v>331</v>
      </c>
      <c r="G59" t="s">
        <v>332</v>
      </c>
      <c r="H59" t="s">
        <v>135</v>
      </c>
      <c r="I59" t="s">
        <v>136</v>
      </c>
      <c r="J59" t="s">
        <v>137</v>
      </c>
      <c r="K59" t="s">
        <v>138</v>
      </c>
      <c r="L59" t="s">
        <v>333</v>
      </c>
      <c r="M59" t="s">
        <v>334</v>
      </c>
      <c r="N59">
        <v>4.2122222220000003</v>
      </c>
      <c r="O59">
        <v>0</v>
      </c>
      <c r="P59">
        <v>0</v>
      </c>
      <c r="Q59">
        <v>0</v>
      </c>
      <c r="R59">
        <v>3</v>
      </c>
      <c r="S59">
        <v>0</v>
      </c>
      <c r="T59">
        <v>2</v>
      </c>
      <c r="U59">
        <v>0</v>
      </c>
      <c r="V59">
        <v>0</v>
      </c>
      <c r="W59">
        <v>0</v>
      </c>
      <c r="X59">
        <v>0</v>
      </c>
      <c r="Y59">
        <v>0</v>
      </c>
      <c r="Z59">
        <v>3.441771344314279</v>
      </c>
      <c r="AA59">
        <v>0</v>
      </c>
      <c r="AB59">
        <v>6.7292531841968115</v>
      </c>
      <c r="AC59">
        <v>0</v>
      </c>
      <c r="AD59">
        <v>0</v>
      </c>
      <c r="AE59">
        <v>10.17102452851109</v>
      </c>
    </row>
    <row r="60" spans="1:31" x14ac:dyDescent="0.25">
      <c r="A60">
        <v>2292799</v>
      </c>
      <c r="B60">
        <v>1</v>
      </c>
      <c r="C60" t="s">
        <v>80</v>
      </c>
      <c r="D60" t="s">
        <v>92</v>
      </c>
      <c r="E60" t="s">
        <v>132</v>
      </c>
      <c r="F60" t="s">
        <v>335</v>
      </c>
      <c r="G60" t="s">
        <v>336</v>
      </c>
      <c r="H60" t="s">
        <v>135</v>
      </c>
      <c r="I60" t="s">
        <v>136</v>
      </c>
      <c r="J60" t="s">
        <v>137</v>
      </c>
      <c r="K60" t="s">
        <v>138</v>
      </c>
      <c r="L60" t="s">
        <v>337</v>
      </c>
      <c r="M60" t="s">
        <v>338</v>
      </c>
      <c r="N60">
        <v>2.960555555</v>
      </c>
      <c r="O60">
        <v>0</v>
      </c>
      <c r="P60">
        <v>64</v>
      </c>
      <c r="Q60">
        <v>0</v>
      </c>
      <c r="R60">
        <v>1</v>
      </c>
      <c r="S60">
        <v>0</v>
      </c>
      <c r="T60">
        <v>7</v>
      </c>
      <c r="U60">
        <v>0</v>
      </c>
      <c r="V60">
        <v>0</v>
      </c>
      <c r="W60">
        <v>0</v>
      </c>
      <c r="X60">
        <v>35.723534021659923</v>
      </c>
      <c r="Y60">
        <v>0</v>
      </c>
      <c r="Z60">
        <v>0.16010541054180555</v>
      </c>
      <c r="AA60">
        <v>0</v>
      </c>
      <c r="AB60">
        <v>14.359473994609797</v>
      </c>
      <c r="AC60">
        <v>0</v>
      </c>
      <c r="AD60">
        <v>0</v>
      </c>
      <c r="AE60">
        <v>50.243113426811519</v>
      </c>
    </row>
    <row r="61" spans="1:31" x14ac:dyDescent="0.25">
      <c r="A61">
        <v>2292800</v>
      </c>
      <c r="B61">
        <v>1</v>
      </c>
      <c r="C61" t="s">
        <v>81</v>
      </c>
      <c r="D61" t="s">
        <v>115</v>
      </c>
      <c r="E61" t="s">
        <v>141</v>
      </c>
      <c r="F61" t="s">
        <v>339</v>
      </c>
      <c r="G61" t="s">
        <v>249</v>
      </c>
      <c r="H61" t="s">
        <v>135</v>
      </c>
      <c r="I61" t="s">
        <v>136</v>
      </c>
      <c r="J61" t="s">
        <v>137</v>
      </c>
      <c r="K61" t="s">
        <v>138</v>
      </c>
      <c r="L61" t="s">
        <v>340</v>
      </c>
      <c r="M61" t="s">
        <v>341</v>
      </c>
      <c r="N61">
        <v>0.32777777699999999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3.130822234313E-2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3.130822234313E-2</v>
      </c>
    </row>
    <row r="62" spans="1:31" x14ac:dyDescent="0.25">
      <c r="A62">
        <v>2292803</v>
      </c>
      <c r="B62">
        <v>1</v>
      </c>
      <c r="C62" t="s">
        <v>80</v>
      </c>
      <c r="D62" t="s">
        <v>83</v>
      </c>
      <c r="E62" t="s">
        <v>132</v>
      </c>
      <c r="F62" t="s">
        <v>342</v>
      </c>
      <c r="G62" t="s">
        <v>343</v>
      </c>
      <c r="H62" t="s">
        <v>135</v>
      </c>
      <c r="I62" t="s">
        <v>136</v>
      </c>
      <c r="J62" t="s">
        <v>137</v>
      </c>
      <c r="K62" t="s">
        <v>138</v>
      </c>
      <c r="L62" t="s">
        <v>344</v>
      </c>
      <c r="M62" t="s">
        <v>345</v>
      </c>
      <c r="N62">
        <v>1.568333333</v>
      </c>
      <c r="O62">
        <v>0</v>
      </c>
      <c r="P62">
        <v>6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1.6112203525958373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1.6112203525958373</v>
      </c>
    </row>
    <row r="63" spans="1:31" x14ac:dyDescent="0.25">
      <c r="A63">
        <v>2292805</v>
      </c>
      <c r="B63">
        <v>1</v>
      </c>
      <c r="C63" t="s">
        <v>81</v>
      </c>
      <c r="D63" t="s">
        <v>128</v>
      </c>
      <c r="E63" t="s">
        <v>141</v>
      </c>
      <c r="F63" t="s">
        <v>346</v>
      </c>
      <c r="G63" t="s">
        <v>249</v>
      </c>
      <c r="H63" t="s">
        <v>135</v>
      </c>
      <c r="I63" t="s">
        <v>136</v>
      </c>
      <c r="J63" t="s">
        <v>137</v>
      </c>
      <c r="K63" t="s">
        <v>138</v>
      </c>
      <c r="L63" t="s">
        <v>347</v>
      </c>
      <c r="M63" t="s">
        <v>348</v>
      </c>
      <c r="N63">
        <v>3.0886111110000001</v>
      </c>
      <c r="O63">
        <v>0</v>
      </c>
      <c r="P63">
        <v>5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3.5732083808347497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3.5732083808347497</v>
      </c>
    </row>
    <row r="64" spans="1:31" x14ac:dyDescent="0.25">
      <c r="A64">
        <v>2292807</v>
      </c>
      <c r="B64">
        <v>1</v>
      </c>
      <c r="C64" t="s">
        <v>80</v>
      </c>
      <c r="D64" t="s">
        <v>107</v>
      </c>
      <c r="E64" t="s">
        <v>141</v>
      </c>
      <c r="F64" t="s">
        <v>349</v>
      </c>
      <c r="G64" t="s">
        <v>188</v>
      </c>
      <c r="H64" t="s">
        <v>135</v>
      </c>
      <c r="I64" t="s">
        <v>136</v>
      </c>
      <c r="J64" t="s">
        <v>137</v>
      </c>
      <c r="K64" t="s">
        <v>138</v>
      </c>
      <c r="L64" t="s">
        <v>350</v>
      </c>
      <c r="M64" t="s">
        <v>351</v>
      </c>
      <c r="N64">
        <v>1.632777777</v>
      </c>
      <c r="O64">
        <v>0</v>
      </c>
      <c r="P64">
        <v>15</v>
      </c>
      <c r="Q64">
        <v>0</v>
      </c>
      <c r="R64">
        <v>0</v>
      </c>
      <c r="S64">
        <v>0</v>
      </c>
      <c r="T64">
        <v>1</v>
      </c>
      <c r="U64">
        <v>0</v>
      </c>
      <c r="V64">
        <v>0</v>
      </c>
      <c r="W64">
        <v>0</v>
      </c>
      <c r="X64">
        <v>4.6923014402237539</v>
      </c>
      <c r="Y64">
        <v>0</v>
      </c>
      <c r="Z64">
        <v>0</v>
      </c>
      <c r="AA64">
        <v>0</v>
      </c>
      <c r="AB64">
        <v>3.0700212331653334E-2</v>
      </c>
      <c r="AC64">
        <v>0</v>
      </c>
      <c r="AD64">
        <v>0</v>
      </c>
      <c r="AE64">
        <v>4.723001652555407</v>
      </c>
    </row>
    <row r="65" spans="1:31" x14ac:dyDescent="0.25">
      <c r="A65">
        <v>2292809</v>
      </c>
      <c r="B65">
        <v>1</v>
      </c>
      <c r="C65" t="s">
        <v>80</v>
      </c>
      <c r="D65" t="s">
        <v>82</v>
      </c>
      <c r="E65" t="s">
        <v>141</v>
      </c>
      <c r="F65" t="s">
        <v>352</v>
      </c>
      <c r="G65" t="s">
        <v>143</v>
      </c>
      <c r="H65" t="s">
        <v>135</v>
      </c>
      <c r="I65" t="s">
        <v>136</v>
      </c>
      <c r="J65" t="s">
        <v>137</v>
      </c>
      <c r="K65" t="s">
        <v>138</v>
      </c>
      <c r="L65" t="s">
        <v>353</v>
      </c>
      <c r="M65" t="s">
        <v>354</v>
      </c>
      <c r="N65">
        <v>2.4105555550000002</v>
      </c>
      <c r="O65">
        <v>0</v>
      </c>
      <c r="P65">
        <v>3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1.0001609956497695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1.0001609956497695</v>
      </c>
    </row>
    <row r="66" spans="1:31" x14ac:dyDescent="0.25">
      <c r="A66">
        <v>2292810</v>
      </c>
      <c r="B66">
        <v>1</v>
      </c>
      <c r="C66" t="s">
        <v>81</v>
      </c>
      <c r="D66" t="s">
        <v>123</v>
      </c>
      <c r="E66" t="s">
        <v>164</v>
      </c>
      <c r="F66" t="s">
        <v>355</v>
      </c>
      <c r="G66" t="s">
        <v>299</v>
      </c>
      <c r="H66" t="s">
        <v>167</v>
      </c>
      <c r="I66" t="s">
        <v>136</v>
      </c>
      <c r="J66" t="s">
        <v>137</v>
      </c>
      <c r="K66" t="s">
        <v>300</v>
      </c>
      <c r="L66" t="s">
        <v>356</v>
      </c>
      <c r="M66" t="s">
        <v>357</v>
      </c>
      <c r="N66">
        <v>1.1627777770000001</v>
      </c>
      <c r="O66">
        <v>2</v>
      </c>
      <c r="P66">
        <v>19</v>
      </c>
      <c r="Q66">
        <v>93</v>
      </c>
      <c r="R66">
        <v>18</v>
      </c>
      <c r="S66">
        <v>5</v>
      </c>
      <c r="T66">
        <v>24</v>
      </c>
      <c r="U66">
        <v>0</v>
      </c>
      <c r="V66">
        <v>0</v>
      </c>
      <c r="W66">
        <v>0.54335688585420006</v>
      </c>
      <c r="X66">
        <v>3.3007331983603336</v>
      </c>
      <c r="Y66">
        <v>81.012857039834827</v>
      </c>
      <c r="Z66">
        <v>12.479130130213967</v>
      </c>
      <c r="AA66">
        <v>13.054197370748719</v>
      </c>
      <c r="AB66">
        <v>2.4640230223862982</v>
      </c>
      <c r="AC66">
        <v>0</v>
      </c>
      <c r="AD66">
        <v>0</v>
      </c>
      <c r="AE66">
        <v>112.85429764739835</v>
      </c>
    </row>
    <row r="67" spans="1:31" x14ac:dyDescent="0.25">
      <c r="A67">
        <v>2292813</v>
      </c>
      <c r="B67">
        <v>1</v>
      </c>
      <c r="C67" t="s">
        <v>81</v>
      </c>
      <c r="D67" t="s">
        <v>118</v>
      </c>
      <c r="E67" t="s">
        <v>164</v>
      </c>
      <c r="F67" t="s">
        <v>358</v>
      </c>
      <c r="G67" t="s">
        <v>299</v>
      </c>
      <c r="H67" t="s">
        <v>167</v>
      </c>
      <c r="I67" t="s">
        <v>136</v>
      </c>
      <c r="J67" t="s">
        <v>137</v>
      </c>
      <c r="K67" t="s">
        <v>300</v>
      </c>
      <c r="L67" t="s">
        <v>359</v>
      </c>
      <c r="M67" t="s">
        <v>360</v>
      </c>
      <c r="N67">
        <v>0.373611111</v>
      </c>
      <c r="O67">
        <v>0</v>
      </c>
      <c r="P67">
        <v>1</v>
      </c>
      <c r="Q67">
        <v>11</v>
      </c>
      <c r="R67">
        <v>67</v>
      </c>
      <c r="S67">
        <v>6</v>
      </c>
      <c r="T67">
        <v>5</v>
      </c>
      <c r="U67">
        <v>0</v>
      </c>
      <c r="V67">
        <v>0</v>
      </c>
      <c r="W67">
        <v>0</v>
      </c>
      <c r="X67">
        <v>3.1835196764875007E-2</v>
      </c>
      <c r="Y67">
        <v>71.698673758765437</v>
      </c>
      <c r="Z67">
        <v>22.319340767570768</v>
      </c>
      <c r="AA67">
        <v>9.3380388545711259</v>
      </c>
      <c r="AB67">
        <v>1.3443643572688806</v>
      </c>
      <c r="AC67">
        <v>0</v>
      </c>
      <c r="AD67">
        <v>0</v>
      </c>
      <c r="AE67">
        <v>104.73225293494109</v>
      </c>
    </row>
    <row r="68" spans="1:31" x14ac:dyDescent="0.25">
      <c r="A68">
        <v>2292815</v>
      </c>
      <c r="B68">
        <v>1</v>
      </c>
      <c r="C68" t="s">
        <v>81</v>
      </c>
      <c r="D68" t="s">
        <v>115</v>
      </c>
      <c r="E68" t="s">
        <v>132</v>
      </c>
      <c r="F68" t="s">
        <v>361</v>
      </c>
      <c r="G68" t="s">
        <v>134</v>
      </c>
      <c r="H68" t="s">
        <v>135</v>
      </c>
      <c r="I68" t="s">
        <v>136</v>
      </c>
      <c r="J68" t="s">
        <v>137</v>
      </c>
      <c r="K68" t="s">
        <v>138</v>
      </c>
      <c r="L68" t="s">
        <v>362</v>
      </c>
      <c r="M68" t="s">
        <v>363</v>
      </c>
      <c r="N68">
        <v>1.468611111</v>
      </c>
      <c r="O68">
        <v>0</v>
      </c>
      <c r="P68">
        <v>0</v>
      </c>
      <c r="Q68">
        <v>0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0.60797448047002889</v>
      </c>
      <c r="AA68">
        <v>0</v>
      </c>
      <c r="AB68">
        <v>0</v>
      </c>
      <c r="AC68">
        <v>0</v>
      </c>
      <c r="AD68">
        <v>0</v>
      </c>
      <c r="AE68">
        <v>0.60797448047002889</v>
      </c>
    </row>
    <row r="69" spans="1:31" x14ac:dyDescent="0.25">
      <c r="A69">
        <v>2292816</v>
      </c>
      <c r="B69">
        <v>1</v>
      </c>
      <c r="C69" t="s">
        <v>81</v>
      </c>
      <c r="D69" t="s">
        <v>120</v>
      </c>
      <c r="E69" t="s">
        <v>141</v>
      </c>
      <c r="F69" t="s">
        <v>364</v>
      </c>
      <c r="G69" t="s">
        <v>143</v>
      </c>
      <c r="H69" t="s">
        <v>135</v>
      </c>
      <c r="I69" t="s">
        <v>136</v>
      </c>
      <c r="J69" t="s">
        <v>137</v>
      </c>
      <c r="K69" t="s">
        <v>138</v>
      </c>
      <c r="L69" t="s">
        <v>365</v>
      </c>
      <c r="M69" t="s">
        <v>366</v>
      </c>
      <c r="N69">
        <v>1.9727777769999999</v>
      </c>
      <c r="O69">
        <v>0</v>
      </c>
      <c r="P69">
        <v>1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1.3637607023200002E-2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1.3637607023200002E-2</v>
      </c>
    </row>
    <row r="70" spans="1:31" x14ac:dyDescent="0.25">
      <c r="A70">
        <v>2292817</v>
      </c>
      <c r="B70">
        <v>1</v>
      </c>
      <c r="C70" t="s">
        <v>80</v>
      </c>
      <c r="D70" t="s">
        <v>105</v>
      </c>
      <c r="E70" t="s">
        <v>141</v>
      </c>
      <c r="F70" t="s">
        <v>367</v>
      </c>
      <c r="G70" t="s">
        <v>202</v>
      </c>
      <c r="H70" t="s">
        <v>135</v>
      </c>
      <c r="I70" t="s">
        <v>136</v>
      </c>
      <c r="J70" t="s">
        <v>137</v>
      </c>
      <c r="K70" t="s">
        <v>138</v>
      </c>
      <c r="L70" t="s">
        <v>368</v>
      </c>
      <c r="M70" t="s">
        <v>369</v>
      </c>
      <c r="N70">
        <v>1.075555555</v>
      </c>
      <c r="O70">
        <v>0</v>
      </c>
      <c r="P70">
        <v>2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0.49031744037855846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0.49031744037855846</v>
      </c>
    </row>
    <row r="71" spans="1:31" x14ac:dyDescent="0.25">
      <c r="A71">
        <v>2292819</v>
      </c>
      <c r="B71">
        <v>1</v>
      </c>
      <c r="C71" t="s">
        <v>80</v>
      </c>
      <c r="D71" t="s">
        <v>103</v>
      </c>
      <c r="E71" t="s">
        <v>132</v>
      </c>
      <c r="F71" t="s">
        <v>370</v>
      </c>
      <c r="G71" t="s">
        <v>371</v>
      </c>
      <c r="H71" t="s">
        <v>135</v>
      </c>
      <c r="I71" t="s">
        <v>136</v>
      </c>
      <c r="J71" t="s">
        <v>137</v>
      </c>
      <c r="K71" t="s">
        <v>138</v>
      </c>
      <c r="L71" t="s">
        <v>372</v>
      </c>
      <c r="M71" t="s">
        <v>373</v>
      </c>
      <c r="N71">
        <v>1.2311111109999999</v>
      </c>
      <c r="O71">
        <v>0</v>
      </c>
      <c r="P71">
        <v>34</v>
      </c>
      <c r="Q71">
        <v>0</v>
      </c>
      <c r="R71">
        <v>8</v>
      </c>
      <c r="S71">
        <v>0</v>
      </c>
      <c r="T71">
        <v>2</v>
      </c>
      <c r="U71">
        <v>0</v>
      </c>
      <c r="V71">
        <v>0</v>
      </c>
      <c r="W71">
        <v>0</v>
      </c>
      <c r="X71">
        <v>11.93443062900351</v>
      </c>
      <c r="Y71">
        <v>0</v>
      </c>
      <c r="Z71">
        <v>5.0488845734994339</v>
      </c>
      <c r="AA71">
        <v>0</v>
      </c>
      <c r="AB71">
        <v>0.24456487972968277</v>
      </c>
      <c r="AC71">
        <v>0</v>
      </c>
      <c r="AD71">
        <v>0</v>
      </c>
      <c r="AE71">
        <v>17.227880082232627</v>
      </c>
    </row>
    <row r="72" spans="1:31" x14ac:dyDescent="0.25">
      <c r="A72">
        <v>2292824</v>
      </c>
      <c r="B72">
        <v>1</v>
      </c>
      <c r="C72" t="s">
        <v>80</v>
      </c>
      <c r="D72" t="s">
        <v>106</v>
      </c>
      <c r="E72" t="s">
        <v>132</v>
      </c>
      <c r="F72" t="s">
        <v>374</v>
      </c>
      <c r="G72" t="s">
        <v>375</v>
      </c>
      <c r="H72" t="s">
        <v>135</v>
      </c>
      <c r="I72" t="s">
        <v>136</v>
      </c>
      <c r="J72" t="s">
        <v>137</v>
      </c>
      <c r="K72" t="s">
        <v>138</v>
      </c>
      <c r="L72" t="s">
        <v>376</v>
      </c>
      <c r="M72" t="s">
        <v>377</v>
      </c>
      <c r="N72">
        <v>3.644722222</v>
      </c>
      <c r="O72">
        <v>0</v>
      </c>
      <c r="P72">
        <v>7</v>
      </c>
      <c r="Q72">
        <v>0</v>
      </c>
      <c r="R72">
        <v>9</v>
      </c>
      <c r="S72">
        <v>0</v>
      </c>
      <c r="T72">
        <v>2</v>
      </c>
      <c r="U72">
        <v>0</v>
      </c>
      <c r="V72">
        <v>0</v>
      </c>
      <c r="W72">
        <v>0</v>
      </c>
      <c r="X72">
        <v>2.002786701462226</v>
      </c>
      <c r="Y72">
        <v>0</v>
      </c>
      <c r="Z72">
        <v>30.701710372062188</v>
      </c>
      <c r="AA72">
        <v>0</v>
      </c>
      <c r="AB72">
        <v>1.2041827727937935</v>
      </c>
      <c r="AC72">
        <v>0</v>
      </c>
      <c r="AD72">
        <v>0</v>
      </c>
      <c r="AE72">
        <v>33.908679846318208</v>
      </c>
    </row>
    <row r="73" spans="1:31" x14ac:dyDescent="0.25">
      <c r="A73">
        <v>2292825</v>
      </c>
      <c r="B73">
        <v>1</v>
      </c>
      <c r="C73" t="s">
        <v>81</v>
      </c>
      <c r="D73" t="s">
        <v>112</v>
      </c>
      <c r="E73" t="s">
        <v>208</v>
      </c>
      <c r="F73" t="s">
        <v>378</v>
      </c>
      <c r="G73" t="s">
        <v>375</v>
      </c>
      <c r="H73" t="s">
        <v>135</v>
      </c>
      <c r="I73" t="s">
        <v>136</v>
      </c>
      <c r="J73" t="s">
        <v>137</v>
      </c>
      <c r="K73" t="s">
        <v>138</v>
      </c>
      <c r="L73" t="s">
        <v>379</v>
      </c>
      <c r="M73" t="s">
        <v>380</v>
      </c>
      <c r="N73">
        <v>0.66555555499999997</v>
      </c>
      <c r="O73">
        <v>0</v>
      </c>
      <c r="P73">
        <v>293</v>
      </c>
      <c r="Q73">
        <v>0</v>
      </c>
      <c r="R73">
        <v>0</v>
      </c>
      <c r="S73">
        <v>0</v>
      </c>
      <c r="T73">
        <v>20</v>
      </c>
      <c r="U73">
        <v>0</v>
      </c>
      <c r="V73">
        <v>0</v>
      </c>
      <c r="W73">
        <v>0</v>
      </c>
      <c r="X73">
        <v>35.117434271398942</v>
      </c>
      <c r="Y73">
        <v>0</v>
      </c>
      <c r="Z73">
        <v>0</v>
      </c>
      <c r="AA73">
        <v>0</v>
      </c>
      <c r="AB73">
        <v>10.066176981624297</v>
      </c>
      <c r="AC73">
        <v>0</v>
      </c>
      <c r="AD73">
        <v>0</v>
      </c>
      <c r="AE73">
        <v>45.183611253023237</v>
      </c>
    </row>
    <row r="74" spans="1:31" x14ac:dyDescent="0.25">
      <c r="A74">
        <v>2292826</v>
      </c>
      <c r="B74">
        <v>1</v>
      </c>
      <c r="C74" t="s">
        <v>80</v>
      </c>
      <c r="D74" t="s">
        <v>83</v>
      </c>
      <c r="E74" t="s">
        <v>132</v>
      </c>
      <c r="F74" t="s">
        <v>381</v>
      </c>
      <c r="G74" t="s">
        <v>371</v>
      </c>
      <c r="H74" t="s">
        <v>135</v>
      </c>
      <c r="I74" t="s">
        <v>136</v>
      </c>
      <c r="J74" t="s">
        <v>137</v>
      </c>
      <c r="K74" t="s">
        <v>138</v>
      </c>
      <c r="L74" t="s">
        <v>382</v>
      </c>
      <c r="M74" t="s">
        <v>383</v>
      </c>
      <c r="N74">
        <v>4.2591666659999996</v>
      </c>
      <c r="O74">
        <v>0</v>
      </c>
      <c r="P74">
        <v>27</v>
      </c>
      <c r="Q74">
        <v>0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32.871869597033289</v>
      </c>
      <c r="Y74">
        <v>0</v>
      </c>
      <c r="Z74">
        <v>0</v>
      </c>
      <c r="AA74">
        <v>0</v>
      </c>
      <c r="AB74">
        <v>1.0415581662172884</v>
      </c>
      <c r="AC74">
        <v>0</v>
      </c>
      <c r="AD74">
        <v>0</v>
      </c>
      <c r="AE74">
        <v>33.913427763250574</v>
      </c>
    </row>
    <row r="75" spans="1:31" x14ac:dyDescent="0.25">
      <c r="A75">
        <v>2292827</v>
      </c>
      <c r="B75">
        <v>1</v>
      </c>
      <c r="C75" t="s">
        <v>80</v>
      </c>
      <c r="D75" t="s">
        <v>93</v>
      </c>
      <c r="E75" t="s">
        <v>141</v>
      </c>
      <c r="F75" t="s">
        <v>384</v>
      </c>
      <c r="G75" t="s">
        <v>143</v>
      </c>
      <c r="H75" t="s">
        <v>135</v>
      </c>
      <c r="I75" t="s">
        <v>136</v>
      </c>
      <c r="J75" t="s">
        <v>137</v>
      </c>
      <c r="K75" t="s">
        <v>138</v>
      </c>
      <c r="L75" t="s">
        <v>385</v>
      </c>
      <c r="M75" t="s">
        <v>386</v>
      </c>
      <c r="N75">
        <v>1.524444444</v>
      </c>
      <c r="O75">
        <v>0</v>
      </c>
      <c r="P75">
        <v>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0.35167273344900002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0.35167273344900002</v>
      </c>
    </row>
    <row r="76" spans="1:31" x14ac:dyDescent="0.25">
      <c r="A76">
        <v>2292831</v>
      </c>
      <c r="B76">
        <v>1</v>
      </c>
      <c r="C76" t="s">
        <v>80</v>
      </c>
      <c r="D76" t="s">
        <v>92</v>
      </c>
      <c r="E76" t="s">
        <v>141</v>
      </c>
      <c r="F76" t="s">
        <v>387</v>
      </c>
      <c r="G76" t="s">
        <v>143</v>
      </c>
      <c r="H76" t="s">
        <v>135</v>
      </c>
      <c r="I76" t="s">
        <v>136</v>
      </c>
      <c r="J76" t="s">
        <v>137</v>
      </c>
      <c r="K76" t="s">
        <v>138</v>
      </c>
      <c r="L76" t="s">
        <v>388</v>
      </c>
      <c r="M76" t="s">
        <v>389</v>
      </c>
      <c r="N76">
        <v>2.0625</v>
      </c>
      <c r="O76">
        <v>0</v>
      </c>
      <c r="P76">
        <v>1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0.60662224079085003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0.60662224079085003</v>
      </c>
    </row>
    <row r="77" spans="1:31" x14ac:dyDescent="0.25">
      <c r="A77">
        <v>2292833</v>
      </c>
      <c r="B77">
        <v>1</v>
      </c>
      <c r="C77" t="s">
        <v>80</v>
      </c>
      <c r="D77" t="s">
        <v>85</v>
      </c>
      <c r="E77" t="s">
        <v>132</v>
      </c>
      <c r="F77" t="s">
        <v>390</v>
      </c>
      <c r="G77" t="s">
        <v>134</v>
      </c>
      <c r="H77" t="s">
        <v>135</v>
      </c>
      <c r="I77" t="s">
        <v>136</v>
      </c>
      <c r="J77" t="s">
        <v>137</v>
      </c>
      <c r="K77" t="s">
        <v>138</v>
      </c>
      <c r="L77" t="s">
        <v>391</v>
      </c>
      <c r="M77" t="s">
        <v>392</v>
      </c>
      <c r="N77">
        <v>0.85305555499999997</v>
      </c>
      <c r="O77">
        <v>0</v>
      </c>
      <c r="P77">
        <v>95</v>
      </c>
      <c r="Q77">
        <v>0</v>
      </c>
      <c r="R77">
        <v>0</v>
      </c>
      <c r="S77">
        <v>0</v>
      </c>
      <c r="T77">
        <v>3</v>
      </c>
      <c r="U77">
        <v>0</v>
      </c>
      <c r="V77">
        <v>0</v>
      </c>
      <c r="W77">
        <v>0</v>
      </c>
      <c r="X77">
        <v>16.232316742012006</v>
      </c>
      <c r="Y77">
        <v>0</v>
      </c>
      <c r="Z77">
        <v>0</v>
      </c>
      <c r="AA77">
        <v>0</v>
      </c>
      <c r="AB77">
        <v>3.7639449790471993</v>
      </c>
      <c r="AC77">
        <v>0</v>
      </c>
      <c r="AD77">
        <v>0</v>
      </c>
      <c r="AE77">
        <v>19.996261721059206</v>
      </c>
    </row>
    <row r="78" spans="1:31" x14ac:dyDescent="0.25">
      <c r="A78">
        <v>2292839</v>
      </c>
      <c r="B78">
        <v>1</v>
      </c>
      <c r="C78" t="s">
        <v>81</v>
      </c>
      <c r="D78" t="s">
        <v>116</v>
      </c>
      <c r="E78" t="s">
        <v>141</v>
      </c>
      <c r="F78" t="s">
        <v>393</v>
      </c>
      <c r="G78" t="s">
        <v>143</v>
      </c>
      <c r="H78" t="s">
        <v>135</v>
      </c>
      <c r="I78" t="s">
        <v>136</v>
      </c>
      <c r="J78" t="s">
        <v>137</v>
      </c>
      <c r="K78" t="s">
        <v>138</v>
      </c>
      <c r="L78" t="s">
        <v>394</v>
      </c>
      <c r="M78" t="s">
        <v>395</v>
      </c>
      <c r="N78">
        <v>2.5975000000000001</v>
      </c>
      <c r="O78">
        <v>0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6.4355631488705559E-2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6.4355631488705559E-2</v>
      </c>
    </row>
    <row r="79" spans="1:31" x14ac:dyDescent="0.25">
      <c r="A79">
        <v>2292841</v>
      </c>
      <c r="B79">
        <v>1</v>
      </c>
      <c r="C79" t="s">
        <v>80</v>
      </c>
      <c r="D79" t="s">
        <v>83</v>
      </c>
      <c r="E79" t="s">
        <v>141</v>
      </c>
      <c r="F79" t="s">
        <v>396</v>
      </c>
      <c r="G79" t="s">
        <v>143</v>
      </c>
      <c r="H79" t="s">
        <v>135</v>
      </c>
      <c r="I79" t="s">
        <v>136</v>
      </c>
      <c r="J79" t="s">
        <v>137</v>
      </c>
      <c r="K79" t="s">
        <v>138</v>
      </c>
      <c r="L79" t="s">
        <v>397</v>
      </c>
      <c r="M79" t="s">
        <v>398</v>
      </c>
      <c r="N79">
        <v>2.1744444440000001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0.94197461119593062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0.94197461119593062</v>
      </c>
    </row>
    <row r="80" spans="1:31" x14ac:dyDescent="0.25">
      <c r="A80">
        <v>2292842</v>
      </c>
      <c r="B80">
        <v>1</v>
      </c>
      <c r="C80" t="s">
        <v>80</v>
      </c>
      <c r="D80" t="s">
        <v>104</v>
      </c>
      <c r="E80" t="s">
        <v>164</v>
      </c>
      <c r="F80" t="s">
        <v>399</v>
      </c>
      <c r="G80" t="s">
        <v>195</v>
      </c>
      <c r="H80" t="s">
        <v>167</v>
      </c>
      <c r="I80" t="s">
        <v>136</v>
      </c>
      <c r="J80" t="s">
        <v>137</v>
      </c>
      <c r="K80" t="s">
        <v>138</v>
      </c>
      <c r="L80" t="s">
        <v>400</v>
      </c>
      <c r="M80" t="s">
        <v>401</v>
      </c>
      <c r="N80">
        <v>1.650555555</v>
      </c>
      <c r="O80">
        <v>0</v>
      </c>
      <c r="P80">
        <v>408</v>
      </c>
      <c r="Q80">
        <v>0</v>
      </c>
      <c r="R80">
        <v>4</v>
      </c>
      <c r="S80">
        <v>0</v>
      </c>
      <c r="T80">
        <v>31</v>
      </c>
      <c r="U80">
        <v>0</v>
      </c>
      <c r="V80">
        <v>0</v>
      </c>
      <c r="W80">
        <v>0</v>
      </c>
      <c r="X80">
        <v>153.42940880597118</v>
      </c>
      <c r="Y80">
        <v>0</v>
      </c>
      <c r="Z80">
        <v>1.4014757505564228</v>
      </c>
      <c r="AA80">
        <v>0</v>
      </c>
      <c r="AB80">
        <v>36.170082988154626</v>
      </c>
      <c r="AC80">
        <v>0</v>
      </c>
      <c r="AD80">
        <v>0</v>
      </c>
      <c r="AE80">
        <v>191.00096754468223</v>
      </c>
    </row>
    <row r="81" spans="1:31" x14ac:dyDescent="0.25">
      <c r="A81">
        <v>2292844</v>
      </c>
      <c r="B81">
        <v>1</v>
      </c>
      <c r="C81" t="s">
        <v>80</v>
      </c>
      <c r="D81" t="s">
        <v>107</v>
      </c>
      <c r="E81" t="s">
        <v>141</v>
      </c>
      <c r="F81" t="s">
        <v>402</v>
      </c>
      <c r="G81" t="s">
        <v>188</v>
      </c>
      <c r="H81" t="s">
        <v>135</v>
      </c>
      <c r="I81" t="s">
        <v>136</v>
      </c>
      <c r="J81" t="s">
        <v>137</v>
      </c>
      <c r="K81" t="s">
        <v>138</v>
      </c>
      <c r="L81" t="s">
        <v>403</v>
      </c>
      <c r="M81" t="s">
        <v>404</v>
      </c>
      <c r="N81">
        <v>3.6930555549999999</v>
      </c>
      <c r="O81">
        <v>0</v>
      </c>
      <c r="P81">
        <v>2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0.81148510652030137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0.81148510652030137</v>
      </c>
    </row>
    <row r="82" spans="1:31" x14ac:dyDescent="0.25">
      <c r="A82">
        <v>2292846</v>
      </c>
      <c r="B82">
        <v>1</v>
      </c>
      <c r="C82" t="s">
        <v>80</v>
      </c>
      <c r="D82" t="s">
        <v>103</v>
      </c>
      <c r="E82" t="s">
        <v>182</v>
      </c>
      <c r="F82" t="s">
        <v>405</v>
      </c>
      <c r="G82" t="s">
        <v>184</v>
      </c>
      <c r="H82" t="s">
        <v>167</v>
      </c>
      <c r="I82" t="s">
        <v>136</v>
      </c>
      <c r="J82" t="s">
        <v>137</v>
      </c>
      <c r="K82" t="s">
        <v>138</v>
      </c>
      <c r="L82" t="s">
        <v>406</v>
      </c>
      <c r="M82" t="s">
        <v>407</v>
      </c>
      <c r="N82">
        <v>1.111388888</v>
      </c>
      <c r="O82">
        <v>0</v>
      </c>
      <c r="P82">
        <v>0</v>
      </c>
      <c r="Q82">
        <v>0</v>
      </c>
      <c r="R82">
        <v>0</v>
      </c>
      <c r="S82">
        <v>7</v>
      </c>
      <c r="T82">
        <v>2</v>
      </c>
      <c r="U82">
        <v>9</v>
      </c>
      <c r="V82">
        <v>1</v>
      </c>
      <c r="W82">
        <v>0</v>
      </c>
      <c r="X82">
        <v>0</v>
      </c>
      <c r="Y82">
        <v>0</v>
      </c>
      <c r="Z82">
        <v>0</v>
      </c>
      <c r="AA82">
        <v>86.495115485366384</v>
      </c>
      <c r="AB82">
        <v>3.9831952058277524</v>
      </c>
      <c r="AC82">
        <v>1035.0463645906436</v>
      </c>
      <c r="AD82">
        <v>60.549122465693337</v>
      </c>
      <c r="AE82">
        <v>1186.073797747531</v>
      </c>
    </row>
    <row r="83" spans="1:31" x14ac:dyDescent="0.25">
      <c r="A83">
        <v>2292847</v>
      </c>
      <c r="B83">
        <v>1</v>
      </c>
      <c r="C83" t="s">
        <v>80</v>
      </c>
      <c r="D83" t="s">
        <v>96</v>
      </c>
      <c r="E83" t="s">
        <v>141</v>
      </c>
      <c r="F83" t="s">
        <v>408</v>
      </c>
      <c r="G83" t="s">
        <v>143</v>
      </c>
      <c r="H83" t="s">
        <v>135</v>
      </c>
      <c r="I83" t="s">
        <v>136</v>
      </c>
      <c r="J83" t="s">
        <v>137</v>
      </c>
      <c r="K83" t="s">
        <v>138</v>
      </c>
      <c r="L83" t="s">
        <v>409</v>
      </c>
      <c r="M83" t="s">
        <v>410</v>
      </c>
      <c r="N83">
        <v>2.0830555550000001</v>
      </c>
      <c r="O83">
        <v>0</v>
      </c>
      <c r="P83">
        <v>0</v>
      </c>
      <c r="Q83">
        <v>0</v>
      </c>
      <c r="R83">
        <v>0</v>
      </c>
      <c r="S83">
        <v>0</v>
      </c>
      <c r="T83">
        <v>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13.361933962059332</v>
      </c>
      <c r="AC83">
        <v>0</v>
      </c>
      <c r="AD83">
        <v>0</v>
      </c>
      <c r="AE83">
        <v>13.361933962059332</v>
      </c>
    </row>
    <row r="84" spans="1:31" x14ac:dyDescent="0.25">
      <c r="A84">
        <v>2292849</v>
      </c>
      <c r="B84">
        <v>1</v>
      </c>
      <c r="C84" t="s">
        <v>80</v>
      </c>
      <c r="D84" t="s">
        <v>100</v>
      </c>
      <c r="E84" t="s">
        <v>233</v>
      </c>
      <c r="F84" t="s">
        <v>411</v>
      </c>
      <c r="G84" t="s">
        <v>184</v>
      </c>
      <c r="H84" t="s">
        <v>167</v>
      </c>
      <c r="I84" t="s">
        <v>280</v>
      </c>
      <c r="J84" t="s">
        <v>137</v>
      </c>
      <c r="K84" t="s">
        <v>138</v>
      </c>
      <c r="L84" t="s">
        <v>412</v>
      </c>
      <c r="M84" t="s">
        <v>413</v>
      </c>
      <c r="N84">
        <v>8.3333330000000001E-3</v>
      </c>
      <c r="O84">
        <v>0</v>
      </c>
      <c r="P84">
        <v>15219</v>
      </c>
      <c r="Q84">
        <v>5</v>
      </c>
      <c r="R84">
        <v>209</v>
      </c>
      <c r="S84">
        <v>22</v>
      </c>
      <c r="T84">
        <v>1984</v>
      </c>
      <c r="U84">
        <v>12</v>
      </c>
      <c r="V84">
        <v>9</v>
      </c>
      <c r="W84">
        <v>0</v>
      </c>
      <c r="X84">
        <v>29.662668563525035</v>
      </c>
      <c r="Y84">
        <v>0.13036939981051668</v>
      </c>
      <c r="Z84">
        <v>1.3518767812990586</v>
      </c>
      <c r="AA84">
        <v>2.7084925606334993</v>
      </c>
      <c r="AB84">
        <v>18.17136355812513</v>
      </c>
      <c r="AC84">
        <v>9.2950281525936003</v>
      </c>
      <c r="AD84">
        <v>4.1379401972257162</v>
      </c>
      <c r="AE84">
        <v>65.457739213212548</v>
      </c>
    </row>
    <row r="85" spans="1:31" x14ac:dyDescent="0.25">
      <c r="A85">
        <v>2292851</v>
      </c>
      <c r="B85">
        <v>1</v>
      </c>
      <c r="C85" t="s">
        <v>81</v>
      </c>
      <c r="D85" t="s">
        <v>115</v>
      </c>
      <c r="E85" t="s">
        <v>141</v>
      </c>
      <c r="F85" t="s">
        <v>414</v>
      </c>
      <c r="G85" t="s">
        <v>143</v>
      </c>
      <c r="H85" t="s">
        <v>135</v>
      </c>
      <c r="I85" t="s">
        <v>136</v>
      </c>
      <c r="J85" t="s">
        <v>137</v>
      </c>
      <c r="K85" t="s">
        <v>138</v>
      </c>
      <c r="L85" t="s">
        <v>415</v>
      </c>
      <c r="M85" t="s">
        <v>416</v>
      </c>
      <c r="N85">
        <v>5.3336111109999997</v>
      </c>
      <c r="O85">
        <v>0</v>
      </c>
      <c r="P85">
        <v>1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7.2883086339938327E-2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7.2883086339938327E-2</v>
      </c>
    </row>
    <row r="86" spans="1:31" x14ac:dyDescent="0.25">
      <c r="A86">
        <v>2292854</v>
      </c>
      <c r="B86">
        <v>1</v>
      </c>
      <c r="C86" t="s">
        <v>81</v>
      </c>
      <c r="D86" t="s">
        <v>115</v>
      </c>
      <c r="E86" t="s">
        <v>208</v>
      </c>
      <c r="F86" t="s">
        <v>417</v>
      </c>
      <c r="G86" t="s">
        <v>134</v>
      </c>
      <c r="H86" t="s">
        <v>135</v>
      </c>
      <c r="I86" t="s">
        <v>136</v>
      </c>
      <c r="J86" t="s">
        <v>137</v>
      </c>
      <c r="K86" t="s">
        <v>138</v>
      </c>
      <c r="L86" t="s">
        <v>418</v>
      </c>
      <c r="M86" t="s">
        <v>419</v>
      </c>
      <c r="N86">
        <v>2.1844444439999999</v>
      </c>
      <c r="O86">
        <v>0</v>
      </c>
      <c r="P86">
        <v>19</v>
      </c>
      <c r="Q86">
        <v>0</v>
      </c>
      <c r="R86">
        <v>12</v>
      </c>
      <c r="S86">
        <v>0</v>
      </c>
      <c r="T86">
        <v>2</v>
      </c>
      <c r="U86">
        <v>0</v>
      </c>
      <c r="V86">
        <v>0</v>
      </c>
      <c r="W86">
        <v>0</v>
      </c>
      <c r="X86">
        <v>3.7358333197098381</v>
      </c>
      <c r="Y86">
        <v>0</v>
      </c>
      <c r="Z86">
        <v>2.8128231504016523</v>
      </c>
      <c r="AA86">
        <v>0</v>
      </c>
      <c r="AB86">
        <v>3.4167848444216693</v>
      </c>
      <c r="AC86">
        <v>0</v>
      </c>
      <c r="AD86">
        <v>0</v>
      </c>
      <c r="AE86">
        <v>9.9654413145331588</v>
      </c>
    </row>
    <row r="87" spans="1:31" x14ac:dyDescent="0.25">
      <c r="A87">
        <v>2292857</v>
      </c>
      <c r="B87">
        <v>1</v>
      </c>
      <c r="C87" t="s">
        <v>80</v>
      </c>
      <c r="D87" t="s">
        <v>84</v>
      </c>
      <c r="E87" t="s">
        <v>164</v>
      </c>
      <c r="F87" t="s">
        <v>420</v>
      </c>
      <c r="G87" t="s">
        <v>421</v>
      </c>
      <c r="H87" t="s">
        <v>167</v>
      </c>
      <c r="I87" t="s">
        <v>136</v>
      </c>
      <c r="J87" t="s">
        <v>137</v>
      </c>
      <c r="K87" t="s">
        <v>138</v>
      </c>
      <c r="L87" t="s">
        <v>422</v>
      </c>
      <c r="M87" t="s">
        <v>423</v>
      </c>
      <c r="N87">
        <v>11.797499999999999</v>
      </c>
      <c r="O87">
        <v>0</v>
      </c>
      <c r="P87">
        <v>55</v>
      </c>
      <c r="Q87">
        <v>0</v>
      </c>
      <c r="R87">
        <v>37</v>
      </c>
      <c r="S87">
        <v>0</v>
      </c>
      <c r="T87">
        <v>4</v>
      </c>
      <c r="U87">
        <v>0</v>
      </c>
      <c r="V87">
        <v>0</v>
      </c>
      <c r="W87">
        <v>0</v>
      </c>
      <c r="X87">
        <v>158.60127600408427</v>
      </c>
      <c r="Y87">
        <v>0</v>
      </c>
      <c r="Z87">
        <v>149.70321534794564</v>
      </c>
      <c r="AA87">
        <v>0</v>
      </c>
      <c r="AB87">
        <v>6.3314113156377765</v>
      </c>
      <c r="AC87">
        <v>0</v>
      </c>
      <c r="AD87">
        <v>0</v>
      </c>
      <c r="AE87">
        <v>314.63590266766766</v>
      </c>
    </row>
    <row r="88" spans="1:31" x14ac:dyDescent="0.25">
      <c r="A88">
        <v>2292859</v>
      </c>
      <c r="B88">
        <v>1</v>
      </c>
      <c r="C88" t="s">
        <v>81</v>
      </c>
      <c r="D88" t="s">
        <v>112</v>
      </c>
      <c r="E88" t="s">
        <v>141</v>
      </c>
      <c r="F88" t="s">
        <v>424</v>
      </c>
      <c r="G88" t="s">
        <v>143</v>
      </c>
      <c r="H88" t="s">
        <v>135</v>
      </c>
      <c r="I88" t="s">
        <v>136</v>
      </c>
      <c r="J88" t="s">
        <v>137</v>
      </c>
      <c r="K88" t="s">
        <v>138</v>
      </c>
      <c r="L88" t="s">
        <v>425</v>
      </c>
      <c r="M88" t="s">
        <v>426</v>
      </c>
      <c r="N88">
        <v>3.7116666660000002</v>
      </c>
      <c r="O88">
        <v>0</v>
      </c>
      <c r="P88">
        <v>1</v>
      </c>
      <c r="Q88">
        <v>0</v>
      </c>
      <c r="R88">
        <v>0</v>
      </c>
      <c r="S88">
        <v>0</v>
      </c>
      <c r="T88">
        <v>1</v>
      </c>
      <c r="U88">
        <v>0</v>
      </c>
      <c r="V88">
        <v>0</v>
      </c>
      <c r="W88">
        <v>0</v>
      </c>
      <c r="X88">
        <v>2.0355404090400002</v>
      </c>
      <c r="Y88">
        <v>0</v>
      </c>
      <c r="Z88">
        <v>0</v>
      </c>
      <c r="AA88">
        <v>0</v>
      </c>
      <c r="AB88">
        <v>0.23453302975479334</v>
      </c>
      <c r="AC88">
        <v>0</v>
      </c>
      <c r="AD88">
        <v>0</v>
      </c>
      <c r="AE88">
        <v>2.2700734387947934</v>
      </c>
    </row>
    <row r="89" spans="1:31" x14ac:dyDescent="0.25">
      <c r="A89">
        <v>2292860</v>
      </c>
      <c r="B89">
        <v>1</v>
      </c>
      <c r="C89" t="s">
        <v>81</v>
      </c>
      <c r="D89" t="s">
        <v>123</v>
      </c>
      <c r="E89" t="s">
        <v>164</v>
      </c>
      <c r="F89" t="s">
        <v>427</v>
      </c>
      <c r="G89" t="s">
        <v>195</v>
      </c>
      <c r="H89" t="s">
        <v>167</v>
      </c>
      <c r="I89" t="s">
        <v>136</v>
      </c>
      <c r="J89" t="s">
        <v>137</v>
      </c>
      <c r="K89" t="s">
        <v>138</v>
      </c>
      <c r="L89" t="s">
        <v>428</v>
      </c>
      <c r="M89" t="s">
        <v>429</v>
      </c>
      <c r="N89">
        <v>1.066944444</v>
      </c>
      <c r="O89">
        <v>0</v>
      </c>
      <c r="P89">
        <v>0</v>
      </c>
      <c r="Q89">
        <v>7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3.7637611982037629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3.7637611982037629</v>
      </c>
    </row>
    <row r="90" spans="1:31" x14ac:dyDescent="0.25">
      <c r="A90">
        <v>2292862</v>
      </c>
      <c r="B90">
        <v>1</v>
      </c>
      <c r="C90" t="s">
        <v>80</v>
      </c>
      <c r="D90" t="s">
        <v>96</v>
      </c>
      <c r="E90" t="s">
        <v>141</v>
      </c>
      <c r="F90" t="s">
        <v>430</v>
      </c>
      <c r="G90" t="s">
        <v>188</v>
      </c>
      <c r="H90" t="s">
        <v>135</v>
      </c>
      <c r="I90" t="s">
        <v>136</v>
      </c>
      <c r="J90" t="s">
        <v>137</v>
      </c>
      <c r="K90" t="s">
        <v>138</v>
      </c>
      <c r="L90" t="s">
        <v>431</v>
      </c>
      <c r="M90" t="s">
        <v>432</v>
      </c>
      <c r="N90">
        <v>3.3833333329999999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0.26038075087679169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0.26038075087679169</v>
      </c>
    </row>
    <row r="91" spans="1:31" x14ac:dyDescent="0.25">
      <c r="A91">
        <v>2292863</v>
      </c>
      <c r="B91">
        <v>1</v>
      </c>
      <c r="C91" t="s">
        <v>80</v>
      </c>
      <c r="D91" t="s">
        <v>108</v>
      </c>
      <c r="E91" t="s">
        <v>208</v>
      </c>
      <c r="F91" t="s">
        <v>433</v>
      </c>
      <c r="G91" t="s">
        <v>310</v>
      </c>
      <c r="H91" t="s">
        <v>135</v>
      </c>
      <c r="I91" t="s">
        <v>136</v>
      </c>
      <c r="J91" t="s">
        <v>137</v>
      </c>
      <c r="K91" t="s">
        <v>138</v>
      </c>
      <c r="L91" t="s">
        <v>434</v>
      </c>
      <c r="M91" t="s">
        <v>435</v>
      </c>
      <c r="N91">
        <v>2.5586111109999998</v>
      </c>
      <c r="O91">
        <v>0</v>
      </c>
      <c r="P91">
        <v>60</v>
      </c>
      <c r="Q91">
        <v>0</v>
      </c>
      <c r="R91">
        <v>18</v>
      </c>
      <c r="S91">
        <v>0</v>
      </c>
      <c r="T91">
        <v>9</v>
      </c>
      <c r="U91">
        <v>0</v>
      </c>
      <c r="V91">
        <v>0</v>
      </c>
      <c r="W91">
        <v>0</v>
      </c>
      <c r="X91">
        <v>21.141729351652433</v>
      </c>
      <c r="Y91">
        <v>0</v>
      </c>
      <c r="Z91">
        <v>9.4390394213683919</v>
      </c>
      <c r="AA91">
        <v>0</v>
      </c>
      <c r="AB91">
        <v>8.2909128549303865</v>
      </c>
      <c r="AC91">
        <v>0</v>
      </c>
      <c r="AD91">
        <v>0</v>
      </c>
      <c r="AE91">
        <v>38.871681627951212</v>
      </c>
    </row>
    <row r="92" spans="1:31" x14ac:dyDescent="0.25">
      <c r="A92">
        <v>2292867</v>
      </c>
      <c r="B92">
        <v>1</v>
      </c>
      <c r="C92" t="s">
        <v>80</v>
      </c>
      <c r="D92" t="s">
        <v>96</v>
      </c>
      <c r="E92" t="s">
        <v>141</v>
      </c>
      <c r="F92" t="s">
        <v>436</v>
      </c>
      <c r="G92" t="s">
        <v>143</v>
      </c>
      <c r="H92" t="s">
        <v>135</v>
      </c>
      <c r="I92" t="s">
        <v>136</v>
      </c>
      <c r="J92" t="s">
        <v>137</v>
      </c>
      <c r="K92" t="s">
        <v>138</v>
      </c>
      <c r="L92" t="s">
        <v>437</v>
      </c>
      <c r="M92" t="s">
        <v>438</v>
      </c>
      <c r="N92">
        <v>5.2083333329999997</v>
      </c>
      <c r="O92">
        <v>0</v>
      </c>
      <c r="P92">
        <v>2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4.9159985070004488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4.9159985070004488</v>
      </c>
    </row>
    <row r="93" spans="1:31" x14ac:dyDescent="0.25">
      <c r="A93">
        <v>2292873</v>
      </c>
      <c r="B93">
        <v>1</v>
      </c>
      <c r="C93" t="s">
        <v>81</v>
      </c>
      <c r="D93" t="s">
        <v>126</v>
      </c>
      <c r="E93" t="s">
        <v>208</v>
      </c>
      <c r="F93" t="s">
        <v>439</v>
      </c>
      <c r="G93" t="s">
        <v>310</v>
      </c>
      <c r="H93" t="s">
        <v>135</v>
      </c>
      <c r="I93" t="s">
        <v>136</v>
      </c>
      <c r="J93" t="s">
        <v>137</v>
      </c>
      <c r="K93" t="s">
        <v>138</v>
      </c>
      <c r="L93" t="s">
        <v>440</v>
      </c>
      <c r="M93" t="s">
        <v>441</v>
      </c>
      <c r="N93">
        <v>0.43777777699999998</v>
      </c>
      <c r="O93">
        <v>0</v>
      </c>
      <c r="P93">
        <v>97</v>
      </c>
      <c r="Q93">
        <v>0</v>
      </c>
      <c r="R93">
        <v>0</v>
      </c>
      <c r="S93">
        <v>0</v>
      </c>
      <c r="T93">
        <v>8</v>
      </c>
      <c r="U93">
        <v>0</v>
      </c>
      <c r="V93">
        <v>0</v>
      </c>
      <c r="W93">
        <v>0</v>
      </c>
      <c r="X93">
        <v>4.9343444678718873</v>
      </c>
      <c r="Y93">
        <v>0</v>
      </c>
      <c r="Z93">
        <v>0</v>
      </c>
      <c r="AA93">
        <v>0</v>
      </c>
      <c r="AB93">
        <v>1.0773180659336206</v>
      </c>
      <c r="AC93">
        <v>0</v>
      </c>
      <c r="AD93">
        <v>0</v>
      </c>
      <c r="AE93">
        <v>6.0116625338055076</v>
      </c>
    </row>
    <row r="94" spans="1:31" x14ac:dyDescent="0.25">
      <c r="A94">
        <v>2292875</v>
      </c>
      <c r="B94">
        <v>1</v>
      </c>
      <c r="C94" t="s">
        <v>80</v>
      </c>
      <c r="D94" t="s">
        <v>103</v>
      </c>
      <c r="E94" t="s">
        <v>182</v>
      </c>
      <c r="F94" t="s">
        <v>442</v>
      </c>
      <c r="G94" t="s">
        <v>443</v>
      </c>
      <c r="H94" t="s">
        <v>167</v>
      </c>
      <c r="I94" t="s">
        <v>136</v>
      </c>
      <c r="J94" t="s">
        <v>137</v>
      </c>
      <c r="K94" t="s">
        <v>138</v>
      </c>
      <c r="L94" t="s">
        <v>444</v>
      </c>
      <c r="M94" t="s">
        <v>445</v>
      </c>
      <c r="N94">
        <v>1.744444444</v>
      </c>
      <c r="O94">
        <v>0</v>
      </c>
      <c r="P94">
        <v>0</v>
      </c>
      <c r="Q94">
        <v>0</v>
      </c>
      <c r="R94">
        <v>0</v>
      </c>
      <c r="S94">
        <v>3</v>
      </c>
      <c r="T94">
        <v>2</v>
      </c>
      <c r="U94">
        <v>0</v>
      </c>
      <c r="V94">
        <v>1</v>
      </c>
      <c r="W94">
        <v>0</v>
      </c>
      <c r="X94">
        <v>0</v>
      </c>
      <c r="Y94">
        <v>0</v>
      </c>
      <c r="Z94">
        <v>0</v>
      </c>
      <c r="AA94">
        <v>110.4344116042377</v>
      </c>
      <c r="AB94">
        <v>6.2526482778525301</v>
      </c>
      <c r="AC94">
        <v>0</v>
      </c>
      <c r="AD94">
        <v>84.585034625894878</v>
      </c>
      <c r="AE94">
        <v>201.27209450798512</v>
      </c>
    </row>
    <row r="95" spans="1:31" x14ac:dyDescent="0.25">
      <c r="A95">
        <v>2292877</v>
      </c>
      <c r="B95">
        <v>1</v>
      </c>
      <c r="C95" t="s">
        <v>81</v>
      </c>
      <c r="D95" t="s">
        <v>112</v>
      </c>
      <c r="E95" t="s">
        <v>141</v>
      </c>
      <c r="F95" t="s">
        <v>446</v>
      </c>
      <c r="G95" t="s">
        <v>143</v>
      </c>
      <c r="H95" t="s">
        <v>135</v>
      </c>
      <c r="I95" t="s">
        <v>136</v>
      </c>
      <c r="J95" t="s">
        <v>137</v>
      </c>
      <c r="K95" t="s">
        <v>138</v>
      </c>
      <c r="L95" t="s">
        <v>447</v>
      </c>
      <c r="M95" t="s">
        <v>448</v>
      </c>
      <c r="N95">
        <v>1.8761111109999999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0.18282572132283997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0.18282572132283997</v>
      </c>
    </row>
    <row r="96" spans="1:31" x14ac:dyDescent="0.25">
      <c r="A96">
        <v>2292878</v>
      </c>
      <c r="B96">
        <v>1</v>
      </c>
      <c r="C96" t="s">
        <v>81</v>
      </c>
      <c r="D96" t="s">
        <v>112</v>
      </c>
      <c r="E96" t="s">
        <v>141</v>
      </c>
      <c r="F96" t="s">
        <v>449</v>
      </c>
      <c r="G96" t="s">
        <v>143</v>
      </c>
      <c r="H96" t="s">
        <v>135</v>
      </c>
      <c r="I96" t="s">
        <v>136</v>
      </c>
      <c r="J96" t="s">
        <v>137</v>
      </c>
      <c r="K96" t="s">
        <v>138</v>
      </c>
      <c r="L96" t="s">
        <v>450</v>
      </c>
      <c r="M96" t="s">
        <v>451</v>
      </c>
      <c r="N96">
        <v>2.133888888</v>
      </c>
      <c r="O96">
        <v>0</v>
      </c>
      <c r="P96">
        <v>4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0.66730667893596007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0.66730667893596007</v>
      </c>
    </row>
    <row r="97" spans="1:31" x14ac:dyDescent="0.25">
      <c r="A97">
        <v>2292879</v>
      </c>
      <c r="B97">
        <v>1</v>
      </c>
      <c r="C97" t="s">
        <v>80</v>
      </c>
      <c r="D97" t="s">
        <v>104</v>
      </c>
      <c r="E97" t="s">
        <v>208</v>
      </c>
      <c r="F97" t="s">
        <v>452</v>
      </c>
      <c r="G97" t="s">
        <v>453</v>
      </c>
      <c r="H97" t="s">
        <v>135</v>
      </c>
      <c r="I97" t="s">
        <v>136</v>
      </c>
      <c r="J97" t="s">
        <v>3</v>
      </c>
      <c r="K97" t="s">
        <v>138</v>
      </c>
      <c r="L97" t="s">
        <v>454</v>
      </c>
      <c r="M97" t="s">
        <v>455</v>
      </c>
      <c r="N97">
        <v>9.5077777769999994</v>
      </c>
      <c r="O97">
        <v>0</v>
      </c>
      <c r="P97">
        <v>23</v>
      </c>
      <c r="Q97">
        <v>0</v>
      </c>
      <c r="R97">
        <v>0</v>
      </c>
      <c r="S97">
        <v>0</v>
      </c>
      <c r="T97">
        <v>1</v>
      </c>
      <c r="U97">
        <v>0</v>
      </c>
      <c r="V97">
        <v>0</v>
      </c>
      <c r="W97">
        <v>0</v>
      </c>
      <c r="X97">
        <v>250.44935474118438</v>
      </c>
      <c r="Y97">
        <v>0</v>
      </c>
      <c r="Z97">
        <v>0</v>
      </c>
      <c r="AA97">
        <v>0</v>
      </c>
      <c r="AB97">
        <v>27.633417715136694</v>
      </c>
      <c r="AC97">
        <v>0</v>
      </c>
      <c r="AD97">
        <v>0</v>
      </c>
      <c r="AE97">
        <v>278.08277245632109</v>
      </c>
    </row>
    <row r="98" spans="1:31" x14ac:dyDescent="0.25">
      <c r="A98">
        <v>2292884</v>
      </c>
      <c r="B98">
        <v>1</v>
      </c>
      <c r="C98" t="s">
        <v>81</v>
      </c>
      <c r="D98" t="s">
        <v>128</v>
      </c>
      <c r="E98" t="s">
        <v>141</v>
      </c>
      <c r="F98" t="s">
        <v>456</v>
      </c>
      <c r="G98" t="s">
        <v>453</v>
      </c>
      <c r="H98" t="s">
        <v>135</v>
      </c>
      <c r="I98" t="s">
        <v>136</v>
      </c>
      <c r="J98" t="s">
        <v>137</v>
      </c>
      <c r="K98" t="s">
        <v>138</v>
      </c>
      <c r="L98" t="s">
        <v>457</v>
      </c>
      <c r="M98" t="s">
        <v>458</v>
      </c>
      <c r="N98">
        <v>1.0113888879999999</v>
      </c>
      <c r="O98">
        <v>0</v>
      </c>
      <c r="P98">
        <v>10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2.1210750231229931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2.1210750231229931</v>
      </c>
    </row>
    <row r="99" spans="1:31" x14ac:dyDescent="0.25">
      <c r="A99">
        <v>2292885</v>
      </c>
      <c r="B99">
        <v>1</v>
      </c>
      <c r="C99" t="s">
        <v>80</v>
      </c>
      <c r="D99" t="s">
        <v>93</v>
      </c>
      <c r="E99" t="s">
        <v>233</v>
      </c>
      <c r="F99" t="s">
        <v>261</v>
      </c>
      <c r="G99" t="s">
        <v>184</v>
      </c>
      <c r="H99" t="s">
        <v>167</v>
      </c>
      <c r="I99" t="s">
        <v>136</v>
      </c>
      <c r="J99" t="s">
        <v>137</v>
      </c>
      <c r="K99" t="s">
        <v>138</v>
      </c>
      <c r="L99" t="s">
        <v>459</v>
      </c>
      <c r="M99" t="s">
        <v>460</v>
      </c>
      <c r="N99">
        <v>1.376666666</v>
      </c>
      <c r="O99">
        <v>0</v>
      </c>
      <c r="P99">
        <v>193</v>
      </c>
      <c r="Q99">
        <v>2</v>
      </c>
      <c r="R99">
        <v>45</v>
      </c>
      <c r="S99">
        <v>3</v>
      </c>
      <c r="T99">
        <v>40</v>
      </c>
      <c r="U99">
        <v>0</v>
      </c>
      <c r="V99">
        <v>0</v>
      </c>
      <c r="W99">
        <v>0</v>
      </c>
      <c r="X99">
        <v>28.312528097880055</v>
      </c>
      <c r="Y99">
        <v>16.479116635426344</v>
      </c>
      <c r="Z99">
        <v>15.657035736995635</v>
      </c>
      <c r="AA99">
        <v>5.7178535366418499</v>
      </c>
      <c r="AB99">
        <v>23.209353077684046</v>
      </c>
      <c r="AC99">
        <v>0</v>
      </c>
      <c r="AD99">
        <v>0</v>
      </c>
      <c r="AE99">
        <v>89.375887084627934</v>
      </c>
    </row>
    <row r="100" spans="1:31" x14ac:dyDescent="0.25">
      <c r="A100">
        <v>2292888</v>
      </c>
      <c r="B100">
        <v>1</v>
      </c>
      <c r="C100" t="s">
        <v>81</v>
      </c>
      <c r="D100" t="s">
        <v>127</v>
      </c>
      <c r="E100" t="s">
        <v>164</v>
      </c>
      <c r="F100" t="s">
        <v>461</v>
      </c>
      <c r="G100" t="s">
        <v>184</v>
      </c>
      <c r="H100" t="s">
        <v>167</v>
      </c>
      <c r="I100" t="s">
        <v>136</v>
      </c>
      <c r="J100" t="s">
        <v>137</v>
      </c>
      <c r="K100" t="s">
        <v>138</v>
      </c>
      <c r="L100" t="s">
        <v>462</v>
      </c>
      <c r="M100" t="s">
        <v>463</v>
      </c>
      <c r="N100">
        <v>0.91305555500000002</v>
      </c>
      <c r="O100">
        <v>0</v>
      </c>
      <c r="P100">
        <v>364</v>
      </c>
      <c r="Q100">
        <v>6</v>
      </c>
      <c r="R100">
        <v>16</v>
      </c>
      <c r="S100">
        <v>4</v>
      </c>
      <c r="T100">
        <v>92</v>
      </c>
      <c r="U100">
        <v>6</v>
      </c>
      <c r="V100">
        <v>2</v>
      </c>
      <c r="W100">
        <v>0</v>
      </c>
      <c r="X100">
        <v>71.28581964654721</v>
      </c>
      <c r="Y100">
        <v>5.5402508874428307</v>
      </c>
      <c r="Z100">
        <v>6.5722254839765277</v>
      </c>
      <c r="AA100">
        <v>152.0857938121203</v>
      </c>
      <c r="AB100">
        <v>57.374064858209572</v>
      </c>
      <c r="AC100">
        <v>565.72441238954411</v>
      </c>
      <c r="AD100">
        <v>3.6829416015134053</v>
      </c>
      <c r="AE100">
        <v>862.26550867935407</v>
      </c>
    </row>
    <row r="101" spans="1:31" x14ac:dyDescent="0.25">
      <c r="A101">
        <v>2292889</v>
      </c>
      <c r="B101">
        <v>1</v>
      </c>
      <c r="C101" t="s">
        <v>80</v>
      </c>
      <c r="D101" t="s">
        <v>88</v>
      </c>
      <c r="E101" t="s">
        <v>141</v>
      </c>
      <c r="F101" t="s">
        <v>464</v>
      </c>
      <c r="G101" t="s">
        <v>188</v>
      </c>
      <c r="H101" t="s">
        <v>135</v>
      </c>
      <c r="I101" t="s">
        <v>136</v>
      </c>
      <c r="J101" t="s">
        <v>137</v>
      </c>
      <c r="K101" t="s">
        <v>138</v>
      </c>
      <c r="L101" t="s">
        <v>465</v>
      </c>
      <c r="M101" t="s">
        <v>466</v>
      </c>
      <c r="N101">
        <v>0.70861111099999996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2</v>
      </c>
      <c r="U101">
        <v>0</v>
      </c>
      <c r="V101">
        <v>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40.853825264401834</v>
      </c>
      <c r="AC101">
        <v>0</v>
      </c>
      <c r="AD101">
        <v>194.99737665226627</v>
      </c>
      <c r="AE101">
        <v>235.85120191666812</v>
      </c>
    </row>
    <row r="102" spans="1:31" x14ac:dyDescent="0.25">
      <c r="A102">
        <v>2292890</v>
      </c>
      <c r="B102">
        <v>1</v>
      </c>
      <c r="C102" t="s">
        <v>81</v>
      </c>
      <c r="D102" t="s">
        <v>116</v>
      </c>
      <c r="E102" t="s">
        <v>233</v>
      </c>
      <c r="F102" t="s">
        <v>467</v>
      </c>
      <c r="G102" t="s">
        <v>184</v>
      </c>
      <c r="H102" t="s">
        <v>167</v>
      </c>
      <c r="I102" t="s">
        <v>136</v>
      </c>
      <c r="J102" t="s">
        <v>137</v>
      </c>
      <c r="K102" t="s">
        <v>138</v>
      </c>
      <c r="L102" t="s">
        <v>468</v>
      </c>
      <c r="M102" t="s">
        <v>469</v>
      </c>
      <c r="N102">
        <v>0.77138888800000005</v>
      </c>
      <c r="O102">
        <v>0</v>
      </c>
      <c r="P102">
        <v>769</v>
      </c>
      <c r="Q102">
        <v>0</v>
      </c>
      <c r="R102">
        <v>42</v>
      </c>
      <c r="S102">
        <v>0</v>
      </c>
      <c r="T102">
        <v>226</v>
      </c>
      <c r="U102">
        <v>1</v>
      </c>
      <c r="V102">
        <v>0</v>
      </c>
      <c r="W102">
        <v>0</v>
      </c>
      <c r="X102">
        <v>84.02570551743851</v>
      </c>
      <c r="Y102">
        <v>0</v>
      </c>
      <c r="Z102">
        <v>4.9954892122816199</v>
      </c>
      <c r="AA102">
        <v>0</v>
      </c>
      <c r="AB102">
        <v>58.513393165033278</v>
      </c>
      <c r="AC102">
        <v>24.746925762014108</v>
      </c>
      <c r="AD102">
        <v>0</v>
      </c>
      <c r="AE102">
        <v>172.28151365676754</v>
      </c>
    </row>
    <row r="103" spans="1:31" x14ac:dyDescent="0.25">
      <c r="A103">
        <v>2292891</v>
      </c>
      <c r="B103">
        <v>1</v>
      </c>
      <c r="C103" t="s">
        <v>80</v>
      </c>
      <c r="D103" t="s">
        <v>103</v>
      </c>
      <c r="E103" t="s">
        <v>141</v>
      </c>
      <c r="F103" t="s">
        <v>470</v>
      </c>
      <c r="G103" t="s">
        <v>202</v>
      </c>
      <c r="H103" t="s">
        <v>135</v>
      </c>
      <c r="I103" t="s">
        <v>136</v>
      </c>
      <c r="J103" t="s">
        <v>137</v>
      </c>
      <c r="K103" t="s">
        <v>138</v>
      </c>
      <c r="L103" t="s">
        <v>471</v>
      </c>
      <c r="M103" t="s">
        <v>472</v>
      </c>
      <c r="N103">
        <v>0.82277777699999999</v>
      </c>
      <c r="O103">
        <v>0</v>
      </c>
      <c r="P103">
        <v>6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1.3410596037858138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1.3410596037858138</v>
      </c>
    </row>
    <row r="104" spans="1:31" x14ac:dyDescent="0.25">
      <c r="A104">
        <v>2292892</v>
      </c>
      <c r="B104">
        <v>1</v>
      </c>
      <c r="C104" t="s">
        <v>80</v>
      </c>
      <c r="D104" t="s">
        <v>87</v>
      </c>
      <c r="E104" t="s">
        <v>141</v>
      </c>
      <c r="F104" t="s">
        <v>473</v>
      </c>
      <c r="G104" t="s">
        <v>202</v>
      </c>
      <c r="H104" t="s">
        <v>135</v>
      </c>
      <c r="I104" t="s">
        <v>136</v>
      </c>
      <c r="J104" t="s">
        <v>137</v>
      </c>
      <c r="K104" t="s">
        <v>138</v>
      </c>
      <c r="L104" t="s">
        <v>474</v>
      </c>
      <c r="M104" t="s">
        <v>475</v>
      </c>
      <c r="N104">
        <v>0.34555555500000001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2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0.67139826916077228</v>
      </c>
      <c r="AC104">
        <v>0</v>
      </c>
      <c r="AD104">
        <v>0</v>
      </c>
      <c r="AE104">
        <v>0.67139826916077228</v>
      </c>
    </row>
    <row r="105" spans="1:31" x14ac:dyDescent="0.25">
      <c r="A105">
        <v>2292893</v>
      </c>
      <c r="B105">
        <v>1</v>
      </c>
      <c r="C105" t="s">
        <v>80</v>
      </c>
      <c r="D105" t="s">
        <v>83</v>
      </c>
      <c r="E105" t="s">
        <v>141</v>
      </c>
      <c r="F105" t="s">
        <v>476</v>
      </c>
      <c r="G105" t="s">
        <v>202</v>
      </c>
      <c r="H105" t="s">
        <v>135</v>
      </c>
      <c r="I105" t="s">
        <v>136</v>
      </c>
      <c r="J105" t="s">
        <v>137</v>
      </c>
      <c r="K105" t="s">
        <v>138</v>
      </c>
      <c r="L105" t="s">
        <v>477</v>
      </c>
      <c r="M105" t="s">
        <v>478</v>
      </c>
      <c r="N105">
        <v>3.4224999999999999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2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16.77644440116525</v>
      </c>
      <c r="AC105">
        <v>0</v>
      </c>
      <c r="AD105">
        <v>0</v>
      </c>
      <c r="AE105">
        <v>16.77644440116525</v>
      </c>
    </row>
    <row r="106" spans="1:31" x14ac:dyDescent="0.25">
      <c r="A106">
        <v>2292894</v>
      </c>
      <c r="B106">
        <v>1</v>
      </c>
      <c r="C106" t="s">
        <v>80</v>
      </c>
      <c r="D106" t="s">
        <v>103</v>
      </c>
      <c r="E106" t="s">
        <v>233</v>
      </c>
      <c r="F106" t="s">
        <v>479</v>
      </c>
      <c r="G106" t="s">
        <v>184</v>
      </c>
      <c r="H106" t="s">
        <v>167</v>
      </c>
      <c r="I106" t="s">
        <v>136</v>
      </c>
      <c r="J106" t="s">
        <v>137</v>
      </c>
      <c r="K106" t="s">
        <v>138</v>
      </c>
      <c r="L106" t="s">
        <v>480</v>
      </c>
      <c r="M106" t="s">
        <v>481</v>
      </c>
      <c r="N106">
        <v>1.8022222219999999</v>
      </c>
      <c r="O106">
        <v>0</v>
      </c>
      <c r="P106">
        <v>27</v>
      </c>
      <c r="Q106">
        <v>0</v>
      </c>
      <c r="R106">
        <v>3</v>
      </c>
      <c r="S106">
        <v>23</v>
      </c>
      <c r="T106">
        <v>34</v>
      </c>
      <c r="U106">
        <v>27</v>
      </c>
      <c r="V106">
        <v>9</v>
      </c>
      <c r="W106">
        <v>0</v>
      </c>
      <c r="X106">
        <v>26.808450935875861</v>
      </c>
      <c r="Y106">
        <v>0</v>
      </c>
      <c r="Z106">
        <v>1.2626604583859455</v>
      </c>
      <c r="AA106">
        <v>348.8762643490316</v>
      </c>
      <c r="AB106">
        <v>180.36366121039478</v>
      </c>
      <c r="AC106">
        <v>2658.7834071036054</v>
      </c>
      <c r="AD106">
        <v>789.3111845079444</v>
      </c>
      <c r="AE106">
        <v>4005.4056285652377</v>
      </c>
    </row>
    <row r="107" spans="1:31" x14ac:dyDescent="0.25">
      <c r="A107">
        <v>2292897</v>
      </c>
      <c r="B107">
        <v>1</v>
      </c>
      <c r="C107" t="s">
        <v>80</v>
      </c>
      <c r="D107" t="s">
        <v>96</v>
      </c>
      <c r="E107" t="s">
        <v>233</v>
      </c>
      <c r="F107" t="s">
        <v>482</v>
      </c>
      <c r="G107" t="s">
        <v>483</v>
      </c>
      <c r="H107" t="s">
        <v>167</v>
      </c>
      <c r="I107" t="s">
        <v>136</v>
      </c>
      <c r="J107" t="s">
        <v>137</v>
      </c>
      <c r="K107" t="s">
        <v>138</v>
      </c>
      <c r="L107" t="s">
        <v>484</v>
      </c>
      <c r="M107" t="s">
        <v>485</v>
      </c>
      <c r="N107">
        <v>1.0024999999999999</v>
      </c>
      <c r="O107">
        <v>0</v>
      </c>
      <c r="P107">
        <v>393</v>
      </c>
      <c r="Q107">
        <v>0</v>
      </c>
      <c r="R107">
        <v>3</v>
      </c>
      <c r="S107">
        <v>0</v>
      </c>
      <c r="T107">
        <v>23</v>
      </c>
      <c r="U107">
        <v>0</v>
      </c>
      <c r="V107">
        <v>0</v>
      </c>
      <c r="W107">
        <v>0</v>
      </c>
      <c r="X107">
        <v>246.94106554756823</v>
      </c>
      <c r="Y107">
        <v>0</v>
      </c>
      <c r="Z107">
        <v>1.5669062838940402</v>
      </c>
      <c r="AA107">
        <v>0</v>
      </c>
      <c r="AB107">
        <v>67.180118366531758</v>
      </c>
      <c r="AC107">
        <v>0</v>
      </c>
      <c r="AD107">
        <v>0</v>
      </c>
      <c r="AE107">
        <v>315.68809019799403</v>
      </c>
    </row>
    <row r="108" spans="1:31" x14ac:dyDescent="0.25">
      <c r="A108">
        <v>2292903</v>
      </c>
      <c r="B108">
        <v>1</v>
      </c>
      <c r="C108" t="s">
        <v>80</v>
      </c>
      <c r="D108" t="s">
        <v>100</v>
      </c>
      <c r="E108" t="s">
        <v>141</v>
      </c>
      <c r="F108" t="s">
        <v>486</v>
      </c>
      <c r="G108" t="s">
        <v>143</v>
      </c>
      <c r="H108" t="s">
        <v>135</v>
      </c>
      <c r="I108" t="s">
        <v>136</v>
      </c>
      <c r="J108" t="s">
        <v>137</v>
      </c>
      <c r="K108" t="s">
        <v>138</v>
      </c>
      <c r="L108" t="s">
        <v>487</v>
      </c>
      <c r="M108" t="s">
        <v>488</v>
      </c>
      <c r="N108">
        <v>1.062777777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0.24823348291409997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0.24823348291409997</v>
      </c>
    </row>
    <row r="109" spans="1:31" x14ac:dyDescent="0.25">
      <c r="A109">
        <v>2292905</v>
      </c>
      <c r="B109">
        <v>1</v>
      </c>
      <c r="C109" t="s">
        <v>80</v>
      </c>
      <c r="D109" t="s">
        <v>104</v>
      </c>
      <c r="E109" t="s">
        <v>141</v>
      </c>
      <c r="F109" t="s">
        <v>489</v>
      </c>
      <c r="G109" t="s">
        <v>490</v>
      </c>
      <c r="H109" t="s">
        <v>135</v>
      </c>
      <c r="I109" t="s">
        <v>136</v>
      </c>
      <c r="J109" t="s">
        <v>137</v>
      </c>
      <c r="K109" t="s">
        <v>138</v>
      </c>
      <c r="L109" t="s">
        <v>491</v>
      </c>
      <c r="M109" t="s">
        <v>492</v>
      </c>
      <c r="N109">
        <v>1.071666666</v>
      </c>
      <c r="O109">
        <v>0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</row>
    <row r="110" spans="1:31" x14ac:dyDescent="0.25">
      <c r="A110">
        <v>2292909</v>
      </c>
      <c r="B110">
        <v>1</v>
      </c>
      <c r="C110" t="s">
        <v>81</v>
      </c>
      <c r="D110" t="s">
        <v>125</v>
      </c>
      <c r="E110" t="s">
        <v>164</v>
      </c>
      <c r="F110" t="s">
        <v>493</v>
      </c>
      <c r="G110" t="s">
        <v>195</v>
      </c>
      <c r="H110" t="s">
        <v>167</v>
      </c>
      <c r="I110" t="s">
        <v>136</v>
      </c>
      <c r="J110" t="s">
        <v>137</v>
      </c>
      <c r="K110" t="s">
        <v>138</v>
      </c>
      <c r="L110" t="s">
        <v>494</v>
      </c>
      <c r="M110" t="s">
        <v>495</v>
      </c>
      <c r="N110">
        <v>0.63611111099999995</v>
      </c>
      <c r="O110">
        <v>0</v>
      </c>
      <c r="P110">
        <v>0</v>
      </c>
      <c r="Q110">
        <v>0</v>
      </c>
      <c r="R110">
        <v>5</v>
      </c>
      <c r="S110">
        <v>0</v>
      </c>
      <c r="T110">
        <v>1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0.58800890691042496</v>
      </c>
      <c r="AA110">
        <v>0</v>
      </c>
      <c r="AB110">
        <v>0</v>
      </c>
      <c r="AC110">
        <v>0</v>
      </c>
      <c r="AD110">
        <v>0</v>
      </c>
      <c r="AE110">
        <v>0.58800890691042496</v>
      </c>
    </row>
    <row r="111" spans="1:31" x14ac:dyDescent="0.25">
      <c r="A111">
        <v>2292911</v>
      </c>
      <c r="B111">
        <v>1</v>
      </c>
      <c r="C111" t="s">
        <v>80</v>
      </c>
      <c r="D111" t="s">
        <v>104</v>
      </c>
      <c r="E111" t="s">
        <v>208</v>
      </c>
      <c r="F111" t="s">
        <v>496</v>
      </c>
      <c r="G111" t="s">
        <v>490</v>
      </c>
      <c r="H111" t="s">
        <v>135</v>
      </c>
      <c r="I111" t="s">
        <v>136</v>
      </c>
      <c r="J111" t="s">
        <v>137</v>
      </c>
      <c r="K111" t="s">
        <v>138</v>
      </c>
      <c r="L111" t="s">
        <v>497</v>
      </c>
      <c r="M111" t="s">
        <v>498</v>
      </c>
      <c r="N111">
        <v>1.083611111</v>
      </c>
      <c r="O111">
        <v>0</v>
      </c>
      <c r="P111">
        <v>430</v>
      </c>
      <c r="Q111">
        <v>0</v>
      </c>
      <c r="R111">
        <v>1</v>
      </c>
      <c r="S111">
        <v>0</v>
      </c>
      <c r="T111">
        <v>8</v>
      </c>
      <c r="U111">
        <v>0</v>
      </c>
      <c r="V111">
        <v>0</v>
      </c>
      <c r="W111">
        <v>0</v>
      </c>
      <c r="X111">
        <v>133.89110239052778</v>
      </c>
      <c r="Y111">
        <v>0</v>
      </c>
      <c r="Z111">
        <v>5.1096331423444996E-2</v>
      </c>
      <c r="AA111">
        <v>0</v>
      </c>
      <c r="AB111">
        <v>2.7677706226701142</v>
      </c>
      <c r="AC111">
        <v>0</v>
      </c>
      <c r="AD111">
        <v>0</v>
      </c>
      <c r="AE111">
        <v>136.70996934462136</v>
      </c>
    </row>
    <row r="112" spans="1:31" x14ac:dyDescent="0.25">
      <c r="A112">
        <v>2292913</v>
      </c>
      <c r="B112">
        <v>1</v>
      </c>
      <c r="C112" t="s">
        <v>81</v>
      </c>
      <c r="D112" t="s">
        <v>118</v>
      </c>
      <c r="E112" t="s">
        <v>164</v>
      </c>
      <c r="F112" t="s">
        <v>499</v>
      </c>
      <c r="G112" t="s">
        <v>500</v>
      </c>
      <c r="H112" t="s">
        <v>167</v>
      </c>
      <c r="I112" t="s">
        <v>136</v>
      </c>
      <c r="J112" t="s">
        <v>137</v>
      </c>
      <c r="K112" t="s">
        <v>138</v>
      </c>
      <c r="L112" t="s">
        <v>501</v>
      </c>
      <c r="M112" t="s">
        <v>502</v>
      </c>
      <c r="N112">
        <v>2.4622222219999998</v>
      </c>
      <c r="O112">
        <v>0</v>
      </c>
      <c r="P112">
        <v>0</v>
      </c>
      <c r="Q112">
        <v>1</v>
      </c>
      <c r="R112">
        <v>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34.20368246716636</v>
      </c>
      <c r="Z112">
        <v>40.53357005283334</v>
      </c>
      <c r="AA112">
        <v>0</v>
      </c>
      <c r="AB112">
        <v>0</v>
      </c>
      <c r="AC112">
        <v>0</v>
      </c>
      <c r="AD112">
        <v>0</v>
      </c>
      <c r="AE112">
        <v>74.7372525199997</v>
      </c>
    </row>
    <row r="113" spans="1:31" x14ac:dyDescent="0.25">
      <c r="A113">
        <v>2292918</v>
      </c>
      <c r="B113">
        <v>1</v>
      </c>
      <c r="C113" t="s">
        <v>81</v>
      </c>
      <c r="D113" t="s">
        <v>117</v>
      </c>
      <c r="E113" t="s">
        <v>132</v>
      </c>
      <c r="F113" t="s">
        <v>503</v>
      </c>
      <c r="G113" t="s">
        <v>134</v>
      </c>
      <c r="H113" t="s">
        <v>135</v>
      </c>
      <c r="I113" t="s">
        <v>136</v>
      </c>
      <c r="J113" t="s">
        <v>137</v>
      </c>
      <c r="K113" t="s">
        <v>138</v>
      </c>
      <c r="L113" t="s">
        <v>504</v>
      </c>
      <c r="M113" t="s">
        <v>505</v>
      </c>
      <c r="N113">
        <v>0.48749999999999999</v>
      </c>
      <c r="O113">
        <v>0</v>
      </c>
      <c r="P113">
        <v>12</v>
      </c>
      <c r="Q113">
        <v>0</v>
      </c>
      <c r="R113">
        <v>10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2.0267927989300878</v>
      </c>
      <c r="Y113">
        <v>0</v>
      </c>
      <c r="Z113">
        <v>1.5326116552651123</v>
      </c>
      <c r="AA113">
        <v>0</v>
      </c>
      <c r="AB113">
        <v>1.1832175790530874</v>
      </c>
      <c r="AC113">
        <v>0</v>
      </c>
      <c r="AD113">
        <v>0</v>
      </c>
      <c r="AE113">
        <v>4.7426220332482876</v>
      </c>
    </row>
    <row r="114" spans="1:31" x14ac:dyDescent="0.25">
      <c r="A114">
        <v>2292920</v>
      </c>
      <c r="B114">
        <v>1</v>
      </c>
      <c r="C114" t="s">
        <v>81</v>
      </c>
      <c r="D114" t="s">
        <v>123</v>
      </c>
      <c r="E114" t="s">
        <v>233</v>
      </c>
      <c r="F114" t="s">
        <v>506</v>
      </c>
      <c r="G114" t="s">
        <v>184</v>
      </c>
      <c r="H114" t="s">
        <v>167</v>
      </c>
      <c r="I114" t="s">
        <v>136</v>
      </c>
      <c r="J114" t="s">
        <v>137</v>
      </c>
      <c r="K114" t="s">
        <v>138</v>
      </c>
      <c r="L114" t="s">
        <v>507</v>
      </c>
      <c r="M114" t="s">
        <v>508</v>
      </c>
      <c r="N114">
        <v>0.51694444399999995</v>
      </c>
      <c r="O114">
        <v>12</v>
      </c>
      <c r="P114">
        <v>686</v>
      </c>
      <c r="Q114">
        <v>341</v>
      </c>
      <c r="R114">
        <v>62</v>
      </c>
      <c r="S114">
        <v>27</v>
      </c>
      <c r="T114">
        <v>42</v>
      </c>
      <c r="U114">
        <v>1</v>
      </c>
      <c r="V114">
        <v>0</v>
      </c>
      <c r="W114">
        <v>3.205514873190543</v>
      </c>
      <c r="X114">
        <v>59.981547762462235</v>
      </c>
      <c r="Y114">
        <v>191.76928834196303</v>
      </c>
      <c r="Z114">
        <v>36.033171108174066</v>
      </c>
      <c r="AA114">
        <v>139.77582865163203</v>
      </c>
      <c r="AB114">
        <v>9.026183392753099</v>
      </c>
      <c r="AC114">
        <v>58.231323680767041</v>
      </c>
      <c r="AD114">
        <v>0</v>
      </c>
      <c r="AE114">
        <v>498.02285781094207</v>
      </c>
    </row>
    <row r="115" spans="1:31" x14ac:dyDescent="0.25">
      <c r="A115">
        <v>2292924</v>
      </c>
      <c r="B115">
        <v>1</v>
      </c>
      <c r="C115" t="s">
        <v>81</v>
      </c>
      <c r="D115" t="s">
        <v>127</v>
      </c>
      <c r="E115" t="s">
        <v>141</v>
      </c>
      <c r="F115" t="s">
        <v>509</v>
      </c>
      <c r="G115" t="s">
        <v>249</v>
      </c>
      <c r="H115" t="s">
        <v>135</v>
      </c>
      <c r="I115" t="s">
        <v>136</v>
      </c>
      <c r="J115" t="s">
        <v>137</v>
      </c>
      <c r="K115" t="s">
        <v>138</v>
      </c>
      <c r="L115" t="s">
        <v>510</v>
      </c>
      <c r="M115" t="s">
        <v>511</v>
      </c>
      <c r="N115">
        <v>0.35611111099999998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0.21417096721534781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0.21417096721534781</v>
      </c>
    </row>
    <row r="116" spans="1:31" x14ac:dyDescent="0.25">
      <c r="A116">
        <v>2292927</v>
      </c>
      <c r="B116">
        <v>1</v>
      </c>
      <c r="C116" t="s">
        <v>80</v>
      </c>
      <c r="D116" t="s">
        <v>99</v>
      </c>
      <c r="E116" t="s">
        <v>132</v>
      </c>
      <c r="F116" t="s">
        <v>512</v>
      </c>
      <c r="G116" t="s">
        <v>214</v>
      </c>
      <c r="H116" t="s">
        <v>135</v>
      </c>
      <c r="I116" t="s">
        <v>136</v>
      </c>
      <c r="J116" t="s">
        <v>137</v>
      </c>
      <c r="K116" t="s">
        <v>138</v>
      </c>
      <c r="L116" t="s">
        <v>513</v>
      </c>
      <c r="M116" t="s">
        <v>514</v>
      </c>
      <c r="N116">
        <v>0.59305555499999996</v>
      </c>
      <c r="O116">
        <v>0</v>
      </c>
      <c r="P116">
        <v>13</v>
      </c>
      <c r="Q116">
        <v>0</v>
      </c>
      <c r="R116">
        <v>2</v>
      </c>
      <c r="S116">
        <v>0</v>
      </c>
      <c r="T116">
        <v>1</v>
      </c>
      <c r="U116">
        <v>0</v>
      </c>
      <c r="V116">
        <v>0</v>
      </c>
      <c r="W116">
        <v>0</v>
      </c>
      <c r="X116">
        <v>3.0293954590334402</v>
      </c>
      <c r="Y116">
        <v>0</v>
      </c>
      <c r="Z116">
        <v>0.69981504130524874</v>
      </c>
      <c r="AA116">
        <v>0</v>
      </c>
      <c r="AB116">
        <v>0</v>
      </c>
      <c r="AC116">
        <v>0</v>
      </c>
      <c r="AD116">
        <v>0</v>
      </c>
      <c r="AE116">
        <v>3.7292105003386888</v>
      </c>
    </row>
    <row r="117" spans="1:31" x14ac:dyDescent="0.25">
      <c r="A117">
        <v>2292928</v>
      </c>
      <c r="B117">
        <v>1</v>
      </c>
      <c r="C117" t="s">
        <v>80</v>
      </c>
      <c r="D117" t="s">
        <v>110</v>
      </c>
      <c r="E117" t="s">
        <v>132</v>
      </c>
      <c r="F117" t="s">
        <v>515</v>
      </c>
      <c r="G117" t="s">
        <v>343</v>
      </c>
      <c r="H117" t="s">
        <v>135</v>
      </c>
      <c r="I117" t="s">
        <v>136</v>
      </c>
      <c r="J117" t="s">
        <v>137</v>
      </c>
      <c r="K117" t="s">
        <v>138</v>
      </c>
      <c r="L117" t="s">
        <v>516</v>
      </c>
      <c r="M117" t="s">
        <v>517</v>
      </c>
      <c r="N117">
        <v>1.1244444440000001</v>
      </c>
      <c r="O117">
        <v>0</v>
      </c>
      <c r="P117">
        <v>149</v>
      </c>
      <c r="Q117">
        <v>0</v>
      </c>
      <c r="R117">
        <v>0</v>
      </c>
      <c r="S117">
        <v>0</v>
      </c>
      <c r="T117">
        <v>29</v>
      </c>
      <c r="U117">
        <v>0</v>
      </c>
      <c r="V117">
        <v>0</v>
      </c>
      <c r="W117">
        <v>0</v>
      </c>
      <c r="X117">
        <v>44.069936394017766</v>
      </c>
      <c r="Y117">
        <v>0</v>
      </c>
      <c r="Z117">
        <v>0</v>
      </c>
      <c r="AA117">
        <v>0</v>
      </c>
      <c r="AB117">
        <v>11.976411998451118</v>
      </c>
      <c r="AC117">
        <v>0</v>
      </c>
      <c r="AD117">
        <v>0</v>
      </c>
      <c r="AE117">
        <v>56.046348392468886</v>
      </c>
    </row>
    <row r="118" spans="1:31" x14ac:dyDescent="0.25">
      <c r="A118">
        <v>2292932</v>
      </c>
      <c r="B118">
        <v>1</v>
      </c>
      <c r="C118" t="s">
        <v>80</v>
      </c>
      <c r="D118" t="s">
        <v>106</v>
      </c>
      <c r="E118" t="s">
        <v>132</v>
      </c>
      <c r="F118" t="s">
        <v>518</v>
      </c>
      <c r="G118" t="s">
        <v>371</v>
      </c>
      <c r="H118" t="s">
        <v>135</v>
      </c>
      <c r="I118" t="s">
        <v>136</v>
      </c>
      <c r="J118" t="s">
        <v>137</v>
      </c>
      <c r="K118" t="s">
        <v>138</v>
      </c>
      <c r="L118" t="s">
        <v>519</v>
      </c>
      <c r="M118" t="s">
        <v>520</v>
      </c>
      <c r="N118">
        <v>3.4602777769999999</v>
      </c>
      <c r="O118">
        <v>0</v>
      </c>
      <c r="P118">
        <v>0</v>
      </c>
      <c r="Q118">
        <v>0</v>
      </c>
      <c r="R118">
        <v>5</v>
      </c>
      <c r="S118">
        <v>0</v>
      </c>
      <c r="T118">
        <v>2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23.316839626538023</v>
      </c>
      <c r="AA118">
        <v>0</v>
      </c>
      <c r="AB118">
        <v>2.9674834976090207</v>
      </c>
      <c r="AC118">
        <v>0</v>
      </c>
      <c r="AD118">
        <v>0</v>
      </c>
      <c r="AE118">
        <v>26.284323124147043</v>
      </c>
    </row>
    <row r="119" spans="1:31" x14ac:dyDescent="0.25">
      <c r="A119">
        <v>2292933</v>
      </c>
      <c r="B119">
        <v>1</v>
      </c>
      <c r="C119" t="s">
        <v>80</v>
      </c>
      <c r="D119" t="s">
        <v>96</v>
      </c>
      <c r="E119" t="s">
        <v>164</v>
      </c>
      <c r="F119" t="s">
        <v>521</v>
      </c>
      <c r="G119" t="s">
        <v>443</v>
      </c>
      <c r="H119" t="s">
        <v>167</v>
      </c>
      <c r="I119" t="s">
        <v>136</v>
      </c>
      <c r="J119" t="s">
        <v>137</v>
      </c>
      <c r="K119" t="s">
        <v>138</v>
      </c>
      <c r="L119" t="s">
        <v>522</v>
      </c>
      <c r="M119" t="s">
        <v>523</v>
      </c>
      <c r="N119">
        <v>5.0927777770000002</v>
      </c>
      <c r="O119">
        <v>0</v>
      </c>
      <c r="P119">
        <v>1173</v>
      </c>
      <c r="Q119">
        <v>2</v>
      </c>
      <c r="R119">
        <v>59</v>
      </c>
      <c r="S119">
        <v>1</v>
      </c>
      <c r="T119">
        <v>142</v>
      </c>
      <c r="U119">
        <v>0</v>
      </c>
      <c r="V119">
        <v>0</v>
      </c>
      <c r="W119">
        <v>0</v>
      </c>
      <c r="X119">
        <v>4132.2988945634206</v>
      </c>
      <c r="Y119">
        <v>9.9388164166629203</v>
      </c>
      <c r="Z119">
        <v>550.21415915150726</v>
      </c>
      <c r="AA119">
        <v>301.65241772136125</v>
      </c>
      <c r="AB119">
        <v>1373.2533195142419</v>
      </c>
      <c r="AC119">
        <v>0</v>
      </c>
      <c r="AD119">
        <v>0</v>
      </c>
      <c r="AE119">
        <v>6367.3576073671939</v>
      </c>
    </row>
    <row r="120" spans="1:31" x14ac:dyDescent="0.25">
      <c r="A120">
        <v>2292935</v>
      </c>
      <c r="B120">
        <v>1</v>
      </c>
      <c r="C120" t="s">
        <v>80</v>
      </c>
      <c r="D120" t="s">
        <v>109</v>
      </c>
      <c r="E120" t="s">
        <v>164</v>
      </c>
      <c r="F120" t="s">
        <v>524</v>
      </c>
      <c r="G120" t="s">
        <v>195</v>
      </c>
      <c r="H120" t="s">
        <v>167</v>
      </c>
      <c r="I120" t="s">
        <v>136</v>
      </c>
      <c r="J120" t="s">
        <v>137</v>
      </c>
      <c r="K120" t="s">
        <v>138</v>
      </c>
      <c r="L120" t="s">
        <v>525</v>
      </c>
      <c r="M120" t="s">
        <v>526</v>
      </c>
      <c r="N120">
        <v>0.67027777700000002</v>
      </c>
      <c r="O120">
        <v>0</v>
      </c>
      <c r="P120">
        <v>55</v>
      </c>
      <c r="Q120">
        <v>0</v>
      </c>
      <c r="R120">
        <v>30</v>
      </c>
      <c r="S120">
        <v>0</v>
      </c>
      <c r="T120">
        <v>10</v>
      </c>
      <c r="U120">
        <v>0</v>
      </c>
      <c r="V120">
        <v>0</v>
      </c>
      <c r="W120">
        <v>0</v>
      </c>
      <c r="X120">
        <v>1.6079171303865607</v>
      </c>
      <c r="Y120">
        <v>0</v>
      </c>
      <c r="Z120">
        <v>6.0305509787167972</v>
      </c>
      <c r="AA120">
        <v>0</v>
      </c>
      <c r="AB120">
        <v>0.12555322736641919</v>
      </c>
      <c r="AC120">
        <v>0</v>
      </c>
      <c r="AD120">
        <v>0</v>
      </c>
      <c r="AE120">
        <v>7.764021336469777</v>
      </c>
    </row>
    <row r="121" spans="1:31" x14ac:dyDescent="0.25">
      <c r="A121">
        <v>2292937</v>
      </c>
      <c r="B121">
        <v>1</v>
      </c>
      <c r="C121" t="s">
        <v>81</v>
      </c>
      <c r="D121" t="s">
        <v>116</v>
      </c>
      <c r="E121" t="s">
        <v>233</v>
      </c>
      <c r="F121" t="s">
        <v>527</v>
      </c>
      <c r="G121" t="s">
        <v>184</v>
      </c>
      <c r="H121" t="s">
        <v>167</v>
      </c>
      <c r="I121" t="s">
        <v>136</v>
      </c>
      <c r="J121" t="s">
        <v>137</v>
      </c>
      <c r="K121" t="s">
        <v>138</v>
      </c>
      <c r="L121" t="s">
        <v>528</v>
      </c>
      <c r="M121" t="s">
        <v>529</v>
      </c>
      <c r="N121">
        <v>5.2777776999999998E-2</v>
      </c>
      <c r="O121">
        <v>0</v>
      </c>
      <c r="P121">
        <v>682</v>
      </c>
      <c r="Q121">
        <v>51</v>
      </c>
      <c r="R121">
        <v>73</v>
      </c>
      <c r="S121">
        <v>9</v>
      </c>
      <c r="T121">
        <v>55</v>
      </c>
      <c r="U121">
        <v>2</v>
      </c>
      <c r="V121">
        <v>0</v>
      </c>
      <c r="W121">
        <v>0</v>
      </c>
      <c r="X121">
        <v>5.3376605218094983</v>
      </c>
      <c r="Y121">
        <v>3.199622143178221</v>
      </c>
      <c r="Z121">
        <v>1.6748309339073666</v>
      </c>
      <c r="AA121">
        <v>1.0744063700224191</v>
      </c>
      <c r="AB121">
        <v>0.76004541145051352</v>
      </c>
      <c r="AC121">
        <v>8.2435683699990818</v>
      </c>
      <c r="AD121">
        <v>0</v>
      </c>
      <c r="AE121">
        <v>20.290133750367101</v>
      </c>
    </row>
    <row r="122" spans="1:31" x14ac:dyDescent="0.25">
      <c r="A122">
        <v>2292938</v>
      </c>
      <c r="B122">
        <v>1</v>
      </c>
      <c r="C122" t="s">
        <v>81</v>
      </c>
      <c r="D122" t="s">
        <v>115</v>
      </c>
      <c r="E122" t="s">
        <v>132</v>
      </c>
      <c r="F122" t="s">
        <v>530</v>
      </c>
      <c r="G122" t="s">
        <v>317</v>
      </c>
      <c r="H122" t="s">
        <v>135</v>
      </c>
      <c r="I122" t="s">
        <v>136</v>
      </c>
      <c r="J122" t="s">
        <v>137</v>
      </c>
      <c r="K122" t="s">
        <v>138</v>
      </c>
      <c r="L122" t="s">
        <v>531</v>
      </c>
      <c r="M122" t="s">
        <v>532</v>
      </c>
      <c r="N122">
        <v>1.167777777</v>
      </c>
      <c r="O122">
        <v>0</v>
      </c>
      <c r="P122">
        <v>4</v>
      </c>
      <c r="Q122">
        <v>0</v>
      </c>
      <c r="R122">
        <v>1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0.53607175594446455</v>
      </c>
      <c r="Y122">
        <v>0</v>
      </c>
      <c r="Z122">
        <v>2.1433575195724999E-2</v>
      </c>
      <c r="AA122">
        <v>0</v>
      </c>
      <c r="AB122">
        <v>0</v>
      </c>
      <c r="AC122">
        <v>0</v>
      </c>
      <c r="AD122">
        <v>0</v>
      </c>
      <c r="AE122">
        <v>0.55750533114018952</v>
      </c>
    </row>
    <row r="123" spans="1:31" x14ac:dyDescent="0.25">
      <c r="A123">
        <v>2292939</v>
      </c>
      <c r="B123">
        <v>1</v>
      </c>
      <c r="C123" t="s">
        <v>80</v>
      </c>
      <c r="D123" t="s">
        <v>97</v>
      </c>
      <c r="E123" t="s">
        <v>141</v>
      </c>
      <c r="F123" t="s">
        <v>533</v>
      </c>
      <c r="G123" t="s">
        <v>143</v>
      </c>
      <c r="H123" t="s">
        <v>135</v>
      </c>
      <c r="I123" t="s">
        <v>136</v>
      </c>
      <c r="J123" t="s">
        <v>137</v>
      </c>
      <c r="K123" t="s">
        <v>138</v>
      </c>
      <c r="L123" t="s">
        <v>534</v>
      </c>
      <c r="M123" t="s">
        <v>535</v>
      </c>
      <c r="N123">
        <v>5.1883333330000001</v>
      </c>
      <c r="O12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3.360710707836382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3.360710707836382</v>
      </c>
    </row>
    <row r="124" spans="1:31" x14ac:dyDescent="0.25">
      <c r="A124">
        <v>2292940</v>
      </c>
      <c r="B124">
        <v>1</v>
      </c>
      <c r="C124" t="s">
        <v>81</v>
      </c>
      <c r="D124" t="s">
        <v>119</v>
      </c>
      <c r="E124" t="s">
        <v>141</v>
      </c>
      <c r="F124" t="s">
        <v>536</v>
      </c>
      <c r="G124" t="s">
        <v>143</v>
      </c>
      <c r="H124" t="s">
        <v>135</v>
      </c>
      <c r="I124" t="s">
        <v>136</v>
      </c>
      <c r="J124" t="s">
        <v>137</v>
      </c>
      <c r="K124" t="s">
        <v>138</v>
      </c>
      <c r="L124" t="s">
        <v>537</v>
      </c>
      <c r="M124" t="s">
        <v>538</v>
      </c>
      <c r="N124">
        <v>2.088333333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0.28978438946797502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0.28978438946797502</v>
      </c>
    </row>
    <row r="125" spans="1:31" x14ac:dyDescent="0.25">
      <c r="A125">
        <v>2292941</v>
      </c>
      <c r="B125">
        <v>1</v>
      </c>
      <c r="C125" t="s">
        <v>80</v>
      </c>
      <c r="D125" t="s">
        <v>105</v>
      </c>
      <c r="E125" t="s">
        <v>132</v>
      </c>
      <c r="F125" t="s">
        <v>539</v>
      </c>
      <c r="G125" t="s">
        <v>490</v>
      </c>
      <c r="H125" t="s">
        <v>135</v>
      </c>
      <c r="I125" t="s">
        <v>136</v>
      </c>
      <c r="J125" t="s">
        <v>137</v>
      </c>
      <c r="K125" t="s">
        <v>138</v>
      </c>
      <c r="L125" t="s">
        <v>540</v>
      </c>
      <c r="M125" t="s">
        <v>541</v>
      </c>
      <c r="N125">
        <v>0.83222222199999996</v>
      </c>
      <c r="O125">
        <v>0</v>
      </c>
      <c r="P125">
        <v>129</v>
      </c>
      <c r="Q125">
        <v>0</v>
      </c>
      <c r="R125">
        <v>0</v>
      </c>
      <c r="S125">
        <v>0</v>
      </c>
      <c r="T125">
        <v>6</v>
      </c>
      <c r="U125">
        <v>0</v>
      </c>
      <c r="V125">
        <v>0</v>
      </c>
      <c r="W125">
        <v>0</v>
      </c>
      <c r="X125">
        <v>33.421079934592072</v>
      </c>
      <c r="Y125">
        <v>0</v>
      </c>
      <c r="Z125">
        <v>0</v>
      </c>
      <c r="AA125">
        <v>0</v>
      </c>
      <c r="AB125">
        <v>2.8500771877793136</v>
      </c>
      <c r="AC125">
        <v>0</v>
      </c>
      <c r="AD125">
        <v>0</v>
      </c>
      <c r="AE125">
        <v>36.271157122371385</v>
      </c>
    </row>
    <row r="126" spans="1:31" x14ac:dyDescent="0.25">
      <c r="A126">
        <v>2292942</v>
      </c>
      <c r="B126">
        <v>1</v>
      </c>
      <c r="C126" t="s">
        <v>80</v>
      </c>
      <c r="D126" t="s">
        <v>104</v>
      </c>
      <c r="E126" t="s">
        <v>233</v>
      </c>
      <c r="F126" t="s">
        <v>542</v>
      </c>
      <c r="G126" t="s">
        <v>184</v>
      </c>
      <c r="H126" t="s">
        <v>167</v>
      </c>
      <c r="I126" t="s">
        <v>136</v>
      </c>
      <c r="J126" t="s">
        <v>137</v>
      </c>
      <c r="K126" t="s">
        <v>138</v>
      </c>
      <c r="L126" t="s">
        <v>543</v>
      </c>
      <c r="M126" t="s">
        <v>544</v>
      </c>
      <c r="N126">
        <v>0.55388888800000002</v>
      </c>
      <c r="O126">
        <v>8</v>
      </c>
      <c r="P126">
        <v>65</v>
      </c>
      <c r="Q126">
        <v>60</v>
      </c>
      <c r="R126">
        <v>198</v>
      </c>
      <c r="S126">
        <v>17</v>
      </c>
      <c r="T126">
        <v>46</v>
      </c>
      <c r="U126">
        <v>16</v>
      </c>
      <c r="V126">
        <v>1</v>
      </c>
      <c r="W126">
        <v>1.1189454062368669</v>
      </c>
      <c r="X126">
        <v>7.5893238736165136</v>
      </c>
      <c r="Y126">
        <v>12.274204375521672</v>
      </c>
      <c r="Z126">
        <v>34.167113645831755</v>
      </c>
      <c r="AA126">
        <v>18.281886481102141</v>
      </c>
      <c r="AB126">
        <v>15.659521768165263</v>
      </c>
      <c r="AC126">
        <v>2265.0625370138146</v>
      </c>
      <c r="AD126">
        <v>0.5446107183912916</v>
      </c>
      <c r="AE126">
        <v>2354.6981432826801</v>
      </c>
    </row>
    <row r="127" spans="1:31" x14ac:dyDescent="0.25">
      <c r="A127">
        <v>2292945</v>
      </c>
      <c r="B127">
        <v>1</v>
      </c>
      <c r="C127" t="s">
        <v>81</v>
      </c>
      <c r="D127" t="s">
        <v>120</v>
      </c>
      <c r="E127" t="s">
        <v>233</v>
      </c>
      <c r="F127" t="s">
        <v>545</v>
      </c>
      <c r="G127" t="s">
        <v>184</v>
      </c>
      <c r="H127" t="s">
        <v>167</v>
      </c>
      <c r="I127" t="s">
        <v>136</v>
      </c>
      <c r="J127" t="s">
        <v>137</v>
      </c>
      <c r="K127" t="s">
        <v>138</v>
      </c>
      <c r="L127" t="s">
        <v>546</v>
      </c>
      <c r="M127" t="s">
        <v>547</v>
      </c>
      <c r="N127">
        <v>0.53277777699999995</v>
      </c>
      <c r="O127">
        <v>0</v>
      </c>
      <c r="P127">
        <v>473</v>
      </c>
      <c r="Q127">
        <v>0</v>
      </c>
      <c r="R127">
        <v>10</v>
      </c>
      <c r="S127">
        <v>0</v>
      </c>
      <c r="T127">
        <v>55</v>
      </c>
      <c r="U127">
        <v>0</v>
      </c>
      <c r="V127">
        <v>0</v>
      </c>
      <c r="W127">
        <v>0</v>
      </c>
      <c r="X127">
        <v>39.170141885731638</v>
      </c>
      <c r="Y127">
        <v>0</v>
      </c>
      <c r="Z127">
        <v>10.972432721304971</v>
      </c>
      <c r="AA127">
        <v>0</v>
      </c>
      <c r="AB127">
        <v>14.667209935142472</v>
      </c>
      <c r="AC127">
        <v>0</v>
      </c>
      <c r="AD127">
        <v>0</v>
      </c>
      <c r="AE127">
        <v>64.809784542179074</v>
      </c>
    </row>
    <row r="128" spans="1:31" x14ac:dyDescent="0.25">
      <c r="A128">
        <v>2292946</v>
      </c>
      <c r="B128">
        <v>1</v>
      </c>
      <c r="C128" t="s">
        <v>80</v>
      </c>
      <c r="D128" t="s">
        <v>98</v>
      </c>
      <c r="E128" t="s">
        <v>141</v>
      </c>
      <c r="F128" t="s">
        <v>548</v>
      </c>
      <c r="G128" t="s">
        <v>143</v>
      </c>
      <c r="H128" t="s">
        <v>135</v>
      </c>
      <c r="I128" t="s">
        <v>136</v>
      </c>
      <c r="J128" t="s">
        <v>137</v>
      </c>
      <c r="K128" t="s">
        <v>138</v>
      </c>
      <c r="L128" t="s">
        <v>549</v>
      </c>
      <c r="M128" t="s">
        <v>550</v>
      </c>
      <c r="N128">
        <v>1.673333333</v>
      </c>
      <c r="O128">
        <v>0</v>
      </c>
      <c r="P128">
        <v>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0.20532956061746668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0.20532956061746668</v>
      </c>
    </row>
    <row r="129" spans="1:31" x14ac:dyDescent="0.25">
      <c r="A129">
        <v>2292949</v>
      </c>
      <c r="B129">
        <v>1</v>
      </c>
      <c r="C129" t="s">
        <v>80</v>
      </c>
      <c r="D129" t="s">
        <v>104</v>
      </c>
      <c r="E129" t="s">
        <v>164</v>
      </c>
      <c r="F129" t="s">
        <v>551</v>
      </c>
      <c r="G129" t="s">
        <v>184</v>
      </c>
      <c r="H129" t="s">
        <v>167</v>
      </c>
      <c r="I129" t="s">
        <v>136</v>
      </c>
      <c r="J129" t="s">
        <v>137</v>
      </c>
      <c r="K129" t="s">
        <v>138</v>
      </c>
      <c r="L129" t="s">
        <v>552</v>
      </c>
      <c r="M129" t="s">
        <v>553</v>
      </c>
      <c r="N129">
        <v>2.1913888880000001</v>
      </c>
      <c r="O129">
        <v>0</v>
      </c>
      <c r="P129">
        <v>573</v>
      </c>
      <c r="Q129">
        <v>0</v>
      </c>
      <c r="R129">
        <v>10</v>
      </c>
      <c r="S129">
        <v>0</v>
      </c>
      <c r="T129">
        <v>65</v>
      </c>
      <c r="U129">
        <v>0</v>
      </c>
      <c r="V129">
        <v>0</v>
      </c>
      <c r="W129">
        <v>0</v>
      </c>
      <c r="X129">
        <v>290.69850148445335</v>
      </c>
      <c r="Y129">
        <v>0</v>
      </c>
      <c r="Z129">
        <v>16.953606727100556</v>
      </c>
      <c r="AA129">
        <v>0</v>
      </c>
      <c r="AB129">
        <v>78.391662049168602</v>
      </c>
      <c r="AC129">
        <v>0</v>
      </c>
      <c r="AD129">
        <v>0</v>
      </c>
      <c r="AE129">
        <v>386.04377026072251</v>
      </c>
    </row>
    <row r="130" spans="1:31" x14ac:dyDescent="0.25">
      <c r="A130">
        <v>2292959</v>
      </c>
      <c r="B130">
        <v>1</v>
      </c>
      <c r="C130" t="s">
        <v>80</v>
      </c>
      <c r="D130" t="s">
        <v>104</v>
      </c>
      <c r="E130" t="s">
        <v>141</v>
      </c>
      <c r="F130" t="s">
        <v>554</v>
      </c>
      <c r="G130" t="s">
        <v>143</v>
      </c>
      <c r="H130" t="s">
        <v>135</v>
      </c>
      <c r="I130" t="s">
        <v>136</v>
      </c>
      <c r="J130" t="s">
        <v>137</v>
      </c>
      <c r="K130" t="s">
        <v>138</v>
      </c>
      <c r="L130" t="s">
        <v>555</v>
      </c>
      <c r="M130" t="s">
        <v>556</v>
      </c>
      <c r="N130">
        <v>4.2038888879999998</v>
      </c>
      <c r="O130">
        <v>0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1.8654803866912604</v>
      </c>
      <c r="AA130">
        <v>0</v>
      </c>
      <c r="AB130">
        <v>0</v>
      </c>
      <c r="AC130">
        <v>0</v>
      </c>
      <c r="AD130">
        <v>0</v>
      </c>
      <c r="AE130">
        <v>1.8654803866912604</v>
      </c>
    </row>
    <row r="131" spans="1:31" x14ac:dyDescent="0.25">
      <c r="A131">
        <v>2292960</v>
      </c>
      <c r="B131">
        <v>1</v>
      </c>
      <c r="C131" t="s">
        <v>80</v>
      </c>
      <c r="D131" t="s">
        <v>93</v>
      </c>
      <c r="E131" t="s">
        <v>132</v>
      </c>
      <c r="F131" t="s">
        <v>557</v>
      </c>
      <c r="G131" t="s">
        <v>375</v>
      </c>
      <c r="H131" t="s">
        <v>135</v>
      </c>
      <c r="I131" t="s">
        <v>136</v>
      </c>
      <c r="J131" t="s">
        <v>137</v>
      </c>
      <c r="K131" t="s">
        <v>138</v>
      </c>
      <c r="L131" t="s">
        <v>558</v>
      </c>
      <c r="M131" t="s">
        <v>559</v>
      </c>
      <c r="N131">
        <v>2.645277777</v>
      </c>
      <c r="O131">
        <v>0</v>
      </c>
      <c r="P131">
        <v>1</v>
      </c>
      <c r="Q131">
        <v>0</v>
      </c>
      <c r="R131">
        <v>9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0.72938455314582951</v>
      </c>
      <c r="Y131">
        <v>0</v>
      </c>
      <c r="Z131">
        <v>45.271980300114244</v>
      </c>
      <c r="AA131">
        <v>0</v>
      </c>
      <c r="AB131">
        <v>0</v>
      </c>
      <c r="AC131">
        <v>0</v>
      </c>
      <c r="AD131">
        <v>0</v>
      </c>
      <c r="AE131">
        <v>46.001364853260071</v>
      </c>
    </row>
    <row r="132" spans="1:31" x14ac:dyDescent="0.25">
      <c r="A132">
        <v>2292962</v>
      </c>
      <c r="B132">
        <v>1</v>
      </c>
      <c r="C132" t="s">
        <v>80</v>
      </c>
      <c r="D132" t="s">
        <v>93</v>
      </c>
      <c r="E132" t="s">
        <v>132</v>
      </c>
      <c r="F132" t="s">
        <v>560</v>
      </c>
      <c r="G132" t="s">
        <v>134</v>
      </c>
      <c r="H132" t="s">
        <v>135</v>
      </c>
      <c r="I132" t="s">
        <v>136</v>
      </c>
      <c r="J132" t="s">
        <v>137</v>
      </c>
      <c r="K132" t="s">
        <v>138</v>
      </c>
      <c r="L132" t="s">
        <v>561</v>
      </c>
      <c r="M132" t="s">
        <v>562</v>
      </c>
      <c r="N132">
        <v>0.46694444400000001</v>
      </c>
      <c r="O132">
        <v>0</v>
      </c>
      <c r="P132">
        <v>28</v>
      </c>
      <c r="Q132">
        <v>0</v>
      </c>
      <c r="R132">
        <v>14</v>
      </c>
      <c r="S132">
        <v>0</v>
      </c>
      <c r="T132">
        <v>4</v>
      </c>
      <c r="U132">
        <v>0</v>
      </c>
      <c r="V132">
        <v>0</v>
      </c>
      <c r="W132">
        <v>0</v>
      </c>
      <c r="X132">
        <v>0.75607792919523753</v>
      </c>
      <c r="Y132">
        <v>0</v>
      </c>
      <c r="Z132">
        <v>0.85468489823704186</v>
      </c>
      <c r="AA132">
        <v>0</v>
      </c>
      <c r="AB132">
        <v>2.7733588737019024</v>
      </c>
      <c r="AC132">
        <v>0</v>
      </c>
      <c r="AD132">
        <v>0</v>
      </c>
      <c r="AE132">
        <v>4.3841217011341822</v>
      </c>
    </row>
    <row r="133" spans="1:31" x14ac:dyDescent="0.25">
      <c r="A133">
        <v>2292967</v>
      </c>
      <c r="B133">
        <v>1</v>
      </c>
      <c r="C133" t="s">
        <v>80</v>
      </c>
      <c r="D133" t="s">
        <v>104</v>
      </c>
      <c r="E133" t="s">
        <v>182</v>
      </c>
      <c r="F133" t="s">
        <v>563</v>
      </c>
      <c r="G133" t="s">
        <v>184</v>
      </c>
      <c r="H133" t="s">
        <v>167</v>
      </c>
      <c r="I133" t="s">
        <v>136</v>
      </c>
      <c r="J133" t="s">
        <v>137</v>
      </c>
      <c r="K133" t="s">
        <v>138</v>
      </c>
      <c r="L133" t="s">
        <v>564</v>
      </c>
      <c r="M133" t="s">
        <v>565</v>
      </c>
      <c r="N133">
        <v>1.8047222220000001</v>
      </c>
      <c r="O133">
        <v>8</v>
      </c>
      <c r="P133">
        <v>63</v>
      </c>
      <c r="Q133">
        <v>60</v>
      </c>
      <c r="R133">
        <v>194</v>
      </c>
      <c r="S133">
        <v>12</v>
      </c>
      <c r="T133">
        <v>37</v>
      </c>
      <c r="U133">
        <v>6</v>
      </c>
      <c r="V133">
        <v>0</v>
      </c>
      <c r="W133">
        <v>3.5494929366959873</v>
      </c>
      <c r="X133">
        <v>23.379933582877577</v>
      </c>
      <c r="Y133">
        <v>39.644205932806848</v>
      </c>
      <c r="Z133">
        <v>105.60335755387823</v>
      </c>
      <c r="AA133">
        <v>15.303029127421558</v>
      </c>
      <c r="AB133">
        <v>46.513797301446573</v>
      </c>
      <c r="AC133">
        <v>3283.1879591979637</v>
      </c>
      <c r="AD133">
        <v>0</v>
      </c>
      <c r="AE133">
        <v>3517.1817756330902</v>
      </c>
    </row>
    <row r="134" spans="1:31" x14ac:dyDescent="0.25">
      <c r="A134">
        <v>2292968</v>
      </c>
      <c r="B134">
        <v>1</v>
      </c>
      <c r="C134" t="s">
        <v>80</v>
      </c>
      <c r="D134" t="s">
        <v>94</v>
      </c>
      <c r="E134" t="s">
        <v>132</v>
      </c>
      <c r="F134" t="s">
        <v>566</v>
      </c>
      <c r="G134" t="s">
        <v>375</v>
      </c>
      <c r="H134" t="s">
        <v>135</v>
      </c>
      <c r="I134" t="s">
        <v>136</v>
      </c>
      <c r="J134" t="s">
        <v>137</v>
      </c>
      <c r="K134" t="s">
        <v>138</v>
      </c>
      <c r="L134" t="s">
        <v>567</v>
      </c>
      <c r="M134" t="s">
        <v>568</v>
      </c>
      <c r="N134">
        <v>4.1452777770000004</v>
      </c>
      <c r="O134">
        <v>0</v>
      </c>
      <c r="P134">
        <v>32</v>
      </c>
      <c r="Q134">
        <v>0</v>
      </c>
      <c r="R134">
        <v>4</v>
      </c>
      <c r="S134">
        <v>0</v>
      </c>
      <c r="T134">
        <v>2</v>
      </c>
      <c r="U134">
        <v>0</v>
      </c>
      <c r="V134">
        <v>0</v>
      </c>
      <c r="W134">
        <v>0</v>
      </c>
      <c r="X134">
        <v>32.159608448980421</v>
      </c>
      <c r="Y134">
        <v>0</v>
      </c>
      <c r="Z134">
        <v>13.661728940148599</v>
      </c>
      <c r="AA134">
        <v>0</v>
      </c>
      <c r="AB134">
        <v>0.39702792865712672</v>
      </c>
      <c r="AC134">
        <v>0</v>
      </c>
      <c r="AD134">
        <v>0</v>
      </c>
      <c r="AE134">
        <v>46.218365317786144</v>
      </c>
    </row>
    <row r="135" spans="1:31" x14ac:dyDescent="0.25">
      <c r="A135">
        <v>2292971</v>
      </c>
      <c r="B135">
        <v>1</v>
      </c>
      <c r="C135" t="s">
        <v>81</v>
      </c>
      <c r="D135" t="s">
        <v>113</v>
      </c>
      <c r="E135" t="s">
        <v>208</v>
      </c>
      <c r="F135" t="s">
        <v>569</v>
      </c>
      <c r="G135" t="s">
        <v>570</v>
      </c>
      <c r="H135" t="s">
        <v>135</v>
      </c>
      <c r="I135" t="s">
        <v>136</v>
      </c>
      <c r="J135" t="s">
        <v>137</v>
      </c>
      <c r="K135" t="s">
        <v>138</v>
      </c>
      <c r="L135" t="s">
        <v>571</v>
      </c>
      <c r="M135" t="s">
        <v>572</v>
      </c>
      <c r="N135">
        <v>7.6927777769999999</v>
      </c>
      <c r="O135">
        <v>0</v>
      </c>
      <c r="P135">
        <v>58</v>
      </c>
      <c r="Q135">
        <v>0</v>
      </c>
      <c r="R135">
        <v>12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72.526280868819342</v>
      </c>
      <c r="Y135">
        <v>0</v>
      </c>
      <c r="Z135">
        <v>44.85564185200225</v>
      </c>
      <c r="AA135">
        <v>0</v>
      </c>
      <c r="AB135">
        <v>0</v>
      </c>
      <c r="AC135">
        <v>0</v>
      </c>
      <c r="AD135">
        <v>0</v>
      </c>
      <c r="AE135">
        <v>117.38192272082159</v>
      </c>
    </row>
    <row r="136" spans="1:31" x14ac:dyDescent="0.25">
      <c r="A136">
        <v>2292972</v>
      </c>
      <c r="B136">
        <v>1</v>
      </c>
      <c r="C136" t="s">
        <v>80</v>
      </c>
      <c r="D136" t="s">
        <v>110</v>
      </c>
      <c r="E136" t="s">
        <v>141</v>
      </c>
      <c r="F136" t="s">
        <v>573</v>
      </c>
      <c r="G136" t="s">
        <v>188</v>
      </c>
      <c r="H136" t="s">
        <v>135</v>
      </c>
      <c r="I136" t="s">
        <v>136</v>
      </c>
      <c r="J136" t="s">
        <v>137</v>
      </c>
      <c r="K136" t="s">
        <v>138</v>
      </c>
      <c r="L136" t="s">
        <v>574</v>
      </c>
      <c r="M136" t="s">
        <v>575</v>
      </c>
      <c r="N136">
        <v>2.7627777770000002</v>
      </c>
      <c r="O136">
        <v>0</v>
      </c>
      <c r="P136">
        <v>41</v>
      </c>
      <c r="Q136">
        <v>0</v>
      </c>
      <c r="R136">
        <v>0</v>
      </c>
      <c r="S136">
        <v>0</v>
      </c>
      <c r="T136">
        <v>3</v>
      </c>
      <c r="U136">
        <v>0</v>
      </c>
      <c r="V136">
        <v>0</v>
      </c>
      <c r="W136">
        <v>0</v>
      </c>
      <c r="X136">
        <v>43.664326339402244</v>
      </c>
      <c r="Y136">
        <v>0</v>
      </c>
      <c r="Z136">
        <v>0</v>
      </c>
      <c r="AA136">
        <v>0</v>
      </c>
      <c r="AB136">
        <v>12.871815019115873</v>
      </c>
      <c r="AC136">
        <v>0</v>
      </c>
      <c r="AD136">
        <v>0</v>
      </c>
      <c r="AE136">
        <v>56.536141358518115</v>
      </c>
    </row>
    <row r="137" spans="1:31" x14ac:dyDescent="0.25">
      <c r="A137">
        <v>2292973</v>
      </c>
      <c r="B137">
        <v>1</v>
      </c>
      <c r="C137" t="s">
        <v>80</v>
      </c>
      <c r="D137" t="s">
        <v>104</v>
      </c>
      <c r="E137" t="s">
        <v>182</v>
      </c>
      <c r="F137" t="s">
        <v>576</v>
      </c>
      <c r="G137" t="s">
        <v>184</v>
      </c>
      <c r="H137" t="s">
        <v>167</v>
      </c>
      <c r="I137" t="s">
        <v>136</v>
      </c>
      <c r="J137" t="s">
        <v>137</v>
      </c>
      <c r="K137" t="s">
        <v>138</v>
      </c>
      <c r="L137" t="s">
        <v>577</v>
      </c>
      <c r="M137" t="s">
        <v>578</v>
      </c>
      <c r="N137">
        <v>0.88916666600000005</v>
      </c>
      <c r="O137">
        <v>1</v>
      </c>
      <c r="P137">
        <v>717</v>
      </c>
      <c r="Q137">
        <v>9</v>
      </c>
      <c r="R137">
        <v>8</v>
      </c>
      <c r="S137">
        <v>23</v>
      </c>
      <c r="T137">
        <v>61</v>
      </c>
      <c r="U137">
        <v>6</v>
      </c>
      <c r="V137">
        <v>0</v>
      </c>
      <c r="W137">
        <v>8.1595159504267517E-2</v>
      </c>
      <c r="X137">
        <v>145.0297251290564</v>
      </c>
      <c r="Y137">
        <v>119.61106690303403</v>
      </c>
      <c r="Z137">
        <v>7.9483503587402247</v>
      </c>
      <c r="AA137">
        <v>344.68435351097725</v>
      </c>
      <c r="AB137">
        <v>19.524811892575915</v>
      </c>
      <c r="AC137">
        <v>630.54340196351905</v>
      </c>
      <c r="AD137">
        <v>0</v>
      </c>
      <c r="AE137">
        <v>1267.4233049174072</v>
      </c>
    </row>
    <row r="138" spans="1:31" x14ac:dyDescent="0.25">
      <c r="A138">
        <v>2292975</v>
      </c>
      <c r="B138">
        <v>1</v>
      </c>
      <c r="C138" t="s">
        <v>80</v>
      </c>
      <c r="D138" t="s">
        <v>104</v>
      </c>
      <c r="E138" t="s">
        <v>208</v>
      </c>
      <c r="F138" t="s">
        <v>579</v>
      </c>
      <c r="G138" t="s">
        <v>310</v>
      </c>
      <c r="H138" t="s">
        <v>135</v>
      </c>
      <c r="I138" t="s">
        <v>136</v>
      </c>
      <c r="J138" t="s">
        <v>137</v>
      </c>
      <c r="K138" t="s">
        <v>138</v>
      </c>
      <c r="L138" t="s">
        <v>580</v>
      </c>
      <c r="M138" t="s">
        <v>581</v>
      </c>
      <c r="N138">
        <v>1.3777777769999999</v>
      </c>
      <c r="O138">
        <v>0</v>
      </c>
      <c r="P138">
        <v>121</v>
      </c>
      <c r="Q138">
        <v>0</v>
      </c>
      <c r="R138">
        <v>10</v>
      </c>
      <c r="S138">
        <v>0</v>
      </c>
      <c r="T138">
        <v>29</v>
      </c>
      <c r="U138">
        <v>0</v>
      </c>
      <c r="V138">
        <v>0</v>
      </c>
      <c r="W138">
        <v>0</v>
      </c>
      <c r="X138">
        <v>45.012375157656251</v>
      </c>
      <c r="Y138">
        <v>0</v>
      </c>
      <c r="Z138">
        <v>3.8488977058046001</v>
      </c>
      <c r="AA138">
        <v>0</v>
      </c>
      <c r="AB138">
        <v>16.995738481624556</v>
      </c>
      <c r="AC138">
        <v>0</v>
      </c>
      <c r="AD138">
        <v>0</v>
      </c>
      <c r="AE138">
        <v>65.857011345085411</v>
      </c>
    </row>
    <row r="139" spans="1:31" x14ac:dyDescent="0.25">
      <c r="A139">
        <v>2292980</v>
      </c>
      <c r="B139">
        <v>1</v>
      </c>
      <c r="C139" t="s">
        <v>80</v>
      </c>
      <c r="D139" t="s">
        <v>90</v>
      </c>
      <c r="E139" t="s">
        <v>141</v>
      </c>
      <c r="F139" t="s">
        <v>582</v>
      </c>
      <c r="G139" t="s">
        <v>202</v>
      </c>
      <c r="H139" t="s">
        <v>135</v>
      </c>
      <c r="I139" t="s">
        <v>136</v>
      </c>
      <c r="J139" t="s">
        <v>137</v>
      </c>
      <c r="K139" t="s">
        <v>138</v>
      </c>
      <c r="L139" t="s">
        <v>583</v>
      </c>
      <c r="M139" t="s">
        <v>584</v>
      </c>
      <c r="N139">
        <v>1.467222222</v>
      </c>
      <c r="O139">
        <v>0</v>
      </c>
      <c r="P139">
        <v>11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3.6180581759660191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3.6180581759660191</v>
      </c>
    </row>
    <row r="140" spans="1:31" x14ac:dyDescent="0.25">
      <c r="A140">
        <v>2292981</v>
      </c>
      <c r="B140">
        <v>1</v>
      </c>
      <c r="C140" t="s">
        <v>80</v>
      </c>
      <c r="D140" t="s">
        <v>108</v>
      </c>
      <c r="E140" t="s">
        <v>132</v>
      </c>
      <c r="F140" t="s">
        <v>585</v>
      </c>
      <c r="G140" t="s">
        <v>317</v>
      </c>
      <c r="H140" t="s">
        <v>135</v>
      </c>
      <c r="I140" t="s">
        <v>136</v>
      </c>
      <c r="J140" t="s">
        <v>137</v>
      </c>
      <c r="K140" t="s">
        <v>138</v>
      </c>
      <c r="L140" t="s">
        <v>586</v>
      </c>
      <c r="M140" t="s">
        <v>587</v>
      </c>
      <c r="N140">
        <v>2.9449999999999998</v>
      </c>
      <c r="O140">
        <v>0</v>
      </c>
      <c r="P140">
        <v>7</v>
      </c>
      <c r="Q140">
        <v>0</v>
      </c>
      <c r="R140">
        <v>1</v>
      </c>
      <c r="S140">
        <v>0</v>
      </c>
      <c r="T140">
        <v>3</v>
      </c>
      <c r="U140">
        <v>0</v>
      </c>
      <c r="V140">
        <v>0</v>
      </c>
      <c r="W140">
        <v>0</v>
      </c>
      <c r="X140">
        <v>4.5927785105025833</v>
      </c>
      <c r="Y140">
        <v>0</v>
      </c>
      <c r="Z140">
        <v>0.68128584436556994</v>
      </c>
      <c r="AA140">
        <v>0</v>
      </c>
      <c r="AB140">
        <v>7.4874574841804407</v>
      </c>
      <c r="AC140">
        <v>0</v>
      </c>
      <c r="AD140">
        <v>0</v>
      </c>
      <c r="AE140">
        <v>12.761521839048594</v>
      </c>
    </row>
    <row r="141" spans="1:31" x14ac:dyDescent="0.25">
      <c r="A141">
        <v>2292982</v>
      </c>
      <c r="B141">
        <v>1</v>
      </c>
      <c r="C141" t="s">
        <v>80</v>
      </c>
      <c r="D141" t="s">
        <v>108</v>
      </c>
      <c r="E141" t="s">
        <v>141</v>
      </c>
      <c r="F141" t="s">
        <v>588</v>
      </c>
      <c r="G141" t="s">
        <v>188</v>
      </c>
      <c r="H141" t="s">
        <v>135</v>
      </c>
      <c r="I141" t="s">
        <v>136</v>
      </c>
      <c r="J141" t="s">
        <v>137</v>
      </c>
      <c r="K141" t="s">
        <v>138</v>
      </c>
      <c r="L141" t="s">
        <v>589</v>
      </c>
      <c r="M141" t="s">
        <v>590</v>
      </c>
      <c r="N141">
        <v>2.78</v>
      </c>
      <c r="O141">
        <v>0</v>
      </c>
      <c r="P141">
        <v>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0.43312393215813672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0.43312393215813672</v>
      </c>
    </row>
    <row r="142" spans="1:31" x14ac:dyDescent="0.25">
      <c r="A142">
        <v>2292983</v>
      </c>
      <c r="B142">
        <v>1</v>
      </c>
      <c r="C142" t="s">
        <v>81</v>
      </c>
      <c r="D142" t="s">
        <v>112</v>
      </c>
      <c r="E142" t="s">
        <v>164</v>
      </c>
      <c r="F142" t="s">
        <v>591</v>
      </c>
      <c r="G142" t="s">
        <v>195</v>
      </c>
      <c r="H142" t="s">
        <v>167</v>
      </c>
      <c r="I142" t="s">
        <v>136</v>
      </c>
      <c r="J142" t="s">
        <v>137</v>
      </c>
      <c r="K142" t="s">
        <v>138</v>
      </c>
      <c r="L142" t="s">
        <v>592</v>
      </c>
      <c r="M142" t="s">
        <v>593</v>
      </c>
      <c r="N142">
        <v>2.0816666659999998</v>
      </c>
      <c r="O142">
        <v>0</v>
      </c>
      <c r="P142">
        <v>0</v>
      </c>
      <c r="Q142">
        <v>0</v>
      </c>
      <c r="R142">
        <v>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29.579260007270662</v>
      </c>
      <c r="AA142">
        <v>0</v>
      </c>
      <c r="AB142">
        <v>0</v>
      </c>
      <c r="AC142">
        <v>0</v>
      </c>
      <c r="AD142">
        <v>0</v>
      </c>
      <c r="AE142">
        <v>29.579260007270662</v>
      </c>
    </row>
    <row r="143" spans="1:31" x14ac:dyDescent="0.25">
      <c r="A143">
        <v>2292985</v>
      </c>
      <c r="B143">
        <v>1</v>
      </c>
      <c r="C143" t="s">
        <v>80</v>
      </c>
      <c r="D143" t="s">
        <v>107</v>
      </c>
      <c r="E143" t="s">
        <v>141</v>
      </c>
      <c r="F143" t="s">
        <v>594</v>
      </c>
      <c r="G143" t="s">
        <v>188</v>
      </c>
      <c r="H143" t="s">
        <v>135</v>
      </c>
      <c r="I143" t="s">
        <v>136</v>
      </c>
      <c r="J143" t="s">
        <v>137</v>
      </c>
      <c r="K143" t="s">
        <v>138</v>
      </c>
      <c r="L143" t="s">
        <v>595</v>
      </c>
      <c r="M143" t="s">
        <v>596</v>
      </c>
      <c r="N143">
        <v>1.4386111109999999</v>
      </c>
      <c r="O143">
        <v>0</v>
      </c>
      <c r="P143">
        <v>1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3.1041231908868056E-2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3.1041231908868056E-2</v>
      </c>
    </row>
    <row r="144" spans="1:31" x14ac:dyDescent="0.25">
      <c r="A144">
        <v>2292986</v>
      </c>
      <c r="B144">
        <v>1</v>
      </c>
      <c r="C144" t="s">
        <v>80</v>
      </c>
      <c r="D144" t="s">
        <v>88</v>
      </c>
      <c r="E144" t="s">
        <v>141</v>
      </c>
      <c r="F144" t="s">
        <v>464</v>
      </c>
      <c r="G144" t="s">
        <v>188</v>
      </c>
      <c r="H144" t="s">
        <v>135</v>
      </c>
      <c r="I144" t="s">
        <v>136</v>
      </c>
      <c r="J144" t="s">
        <v>137</v>
      </c>
      <c r="K144" t="s">
        <v>138</v>
      </c>
      <c r="L144" t="s">
        <v>597</v>
      </c>
      <c r="M144" t="s">
        <v>598</v>
      </c>
      <c r="N144">
        <v>2.2097222219999999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2</v>
      </c>
      <c r="U144">
        <v>0</v>
      </c>
      <c r="V144">
        <v>1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119.63202004959597</v>
      </c>
      <c r="AC144">
        <v>0</v>
      </c>
      <c r="AD144">
        <v>614.97011400265751</v>
      </c>
      <c r="AE144">
        <v>734.60213405225352</v>
      </c>
    </row>
    <row r="145" spans="1:31" x14ac:dyDescent="0.25">
      <c r="A145">
        <v>2292990</v>
      </c>
      <c r="B145">
        <v>1</v>
      </c>
      <c r="C145" t="s">
        <v>80</v>
      </c>
      <c r="D145" t="s">
        <v>93</v>
      </c>
      <c r="E145" t="s">
        <v>208</v>
      </c>
      <c r="F145" t="s">
        <v>599</v>
      </c>
      <c r="G145" t="s">
        <v>310</v>
      </c>
      <c r="H145" t="s">
        <v>135</v>
      </c>
      <c r="I145" t="s">
        <v>136</v>
      </c>
      <c r="J145" t="s">
        <v>137</v>
      </c>
      <c r="K145" t="s">
        <v>138</v>
      </c>
      <c r="L145" t="s">
        <v>600</v>
      </c>
      <c r="M145" t="s">
        <v>601</v>
      </c>
      <c r="N145">
        <v>1.966388888</v>
      </c>
      <c r="O145">
        <v>0</v>
      </c>
      <c r="P145">
        <v>2</v>
      </c>
      <c r="Q145">
        <v>0</v>
      </c>
      <c r="R145">
        <v>17</v>
      </c>
      <c r="S145">
        <v>0</v>
      </c>
      <c r="T145">
        <v>4</v>
      </c>
      <c r="U145">
        <v>0</v>
      </c>
      <c r="V145">
        <v>0</v>
      </c>
      <c r="W145">
        <v>0</v>
      </c>
      <c r="X145">
        <v>1.3985744209661246</v>
      </c>
      <c r="Y145">
        <v>0</v>
      </c>
      <c r="Z145">
        <v>84.147223764790994</v>
      </c>
      <c r="AA145">
        <v>0</v>
      </c>
      <c r="AB145">
        <v>8.3241473231672956</v>
      </c>
      <c r="AC145">
        <v>0</v>
      </c>
      <c r="AD145">
        <v>0</v>
      </c>
      <c r="AE145">
        <v>93.869945508924417</v>
      </c>
    </row>
    <row r="146" spans="1:31" x14ac:dyDescent="0.25">
      <c r="A146">
        <v>2292991</v>
      </c>
      <c r="B146">
        <v>1</v>
      </c>
      <c r="C146" t="s">
        <v>80</v>
      </c>
      <c r="D146" t="s">
        <v>94</v>
      </c>
      <c r="E146" t="s">
        <v>233</v>
      </c>
      <c r="F146" t="s">
        <v>602</v>
      </c>
      <c r="G146" t="s">
        <v>166</v>
      </c>
      <c r="H146" t="s">
        <v>167</v>
      </c>
      <c r="I146" t="s">
        <v>136</v>
      </c>
      <c r="J146" t="s">
        <v>137</v>
      </c>
      <c r="K146" t="s">
        <v>138</v>
      </c>
      <c r="L146" t="s">
        <v>603</v>
      </c>
      <c r="M146" t="s">
        <v>604</v>
      </c>
      <c r="N146">
        <v>2.309722222</v>
      </c>
      <c r="O146">
        <v>1</v>
      </c>
      <c r="P146">
        <v>246</v>
      </c>
      <c r="Q146">
        <v>14</v>
      </c>
      <c r="R146">
        <v>46</v>
      </c>
      <c r="S146">
        <v>15</v>
      </c>
      <c r="T146">
        <v>84</v>
      </c>
      <c r="U146">
        <v>6</v>
      </c>
      <c r="V146">
        <v>0</v>
      </c>
      <c r="W146">
        <v>1.7443513778914892</v>
      </c>
      <c r="X146">
        <v>94.115051090753482</v>
      </c>
      <c r="Y146">
        <v>15.578933103511906</v>
      </c>
      <c r="Z146">
        <v>38.69438271068659</v>
      </c>
      <c r="AA146">
        <v>198.03433256178442</v>
      </c>
      <c r="AB146">
        <v>46.952831503126106</v>
      </c>
      <c r="AC146">
        <v>660.31924002123867</v>
      </c>
      <c r="AD146">
        <v>0</v>
      </c>
      <c r="AE146">
        <v>1055.4391223689927</v>
      </c>
    </row>
    <row r="147" spans="1:31" x14ac:dyDescent="0.25">
      <c r="A147">
        <v>2292992</v>
      </c>
      <c r="B147">
        <v>1</v>
      </c>
      <c r="C147" t="s">
        <v>80</v>
      </c>
      <c r="D147" t="s">
        <v>82</v>
      </c>
      <c r="E147" t="s">
        <v>132</v>
      </c>
      <c r="F147" t="s">
        <v>605</v>
      </c>
      <c r="G147" t="s">
        <v>606</v>
      </c>
      <c r="H147" t="s">
        <v>135</v>
      </c>
      <c r="I147" t="s">
        <v>136</v>
      </c>
      <c r="J147" t="s">
        <v>137</v>
      </c>
      <c r="K147" t="s">
        <v>138</v>
      </c>
      <c r="L147" t="s">
        <v>607</v>
      </c>
      <c r="M147" t="s">
        <v>608</v>
      </c>
      <c r="N147">
        <v>1.229166666</v>
      </c>
      <c r="O147">
        <v>0</v>
      </c>
      <c r="P147">
        <v>156</v>
      </c>
      <c r="Q147">
        <v>0</v>
      </c>
      <c r="R147">
        <v>0</v>
      </c>
      <c r="S147">
        <v>0</v>
      </c>
      <c r="T147">
        <v>13</v>
      </c>
      <c r="U147">
        <v>0</v>
      </c>
      <c r="V147">
        <v>0</v>
      </c>
      <c r="W147">
        <v>0</v>
      </c>
      <c r="X147">
        <v>56.15752660573056</v>
      </c>
      <c r="Y147">
        <v>0</v>
      </c>
      <c r="Z147">
        <v>0</v>
      </c>
      <c r="AA147">
        <v>0</v>
      </c>
      <c r="AB147">
        <v>12.525486687441228</v>
      </c>
      <c r="AC147">
        <v>0</v>
      </c>
      <c r="AD147">
        <v>0</v>
      </c>
      <c r="AE147">
        <v>68.683013293171783</v>
      </c>
    </row>
    <row r="148" spans="1:31" x14ac:dyDescent="0.25">
      <c r="A148">
        <v>2292996</v>
      </c>
      <c r="B148">
        <v>1</v>
      </c>
      <c r="C148" t="s">
        <v>80</v>
      </c>
      <c r="D148" t="s">
        <v>94</v>
      </c>
      <c r="E148" t="s">
        <v>132</v>
      </c>
      <c r="F148" t="s">
        <v>609</v>
      </c>
      <c r="G148" t="s">
        <v>134</v>
      </c>
      <c r="H148" t="s">
        <v>135</v>
      </c>
      <c r="I148" t="s">
        <v>136</v>
      </c>
      <c r="J148" t="s">
        <v>137</v>
      </c>
      <c r="K148" t="s">
        <v>138</v>
      </c>
      <c r="L148" t="s">
        <v>610</v>
      </c>
      <c r="M148" t="s">
        <v>611</v>
      </c>
      <c r="N148">
        <v>0.9</v>
      </c>
      <c r="O148">
        <v>0</v>
      </c>
      <c r="P148">
        <v>145</v>
      </c>
      <c r="Q148">
        <v>0</v>
      </c>
      <c r="R148">
        <v>0</v>
      </c>
      <c r="S148">
        <v>0</v>
      </c>
      <c r="T148">
        <v>3</v>
      </c>
      <c r="U148">
        <v>0</v>
      </c>
      <c r="V148">
        <v>0</v>
      </c>
      <c r="W148">
        <v>0</v>
      </c>
      <c r="X148">
        <v>28.566461811589214</v>
      </c>
      <c r="Y148">
        <v>0</v>
      </c>
      <c r="Z148">
        <v>0</v>
      </c>
      <c r="AA148">
        <v>0</v>
      </c>
      <c r="AB148">
        <v>9.7701975848556</v>
      </c>
      <c r="AC148">
        <v>0</v>
      </c>
      <c r="AD148">
        <v>0</v>
      </c>
      <c r="AE148">
        <v>38.336659396444816</v>
      </c>
    </row>
    <row r="149" spans="1:31" x14ac:dyDescent="0.25">
      <c r="A149">
        <v>2292997</v>
      </c>
      <c r="B149">
        <v>1</v>
      </c>
      <c r="C149" t="s">
        <v>80</v>
      </c>
      <c r="D149" t="s">
        <v>97</v>
      </c>
      <c r="E149" t="s">
        <v>132</v>
      </c>
      <c r="F149" t="s">
        <v>612</v>
      </c>
      <c r="G149" t="s">
        <v>317</v>
      </c>
      <c r="H149" t="s">
        <v>135</v>
      </c>
      <c r="I149" t="s">
        <v>136</v>
      </c>
      <c r="J149" t="s">
        <v>137</v>
      </c>
      <c r="K149" t="s">
        <v>138</v>
      </c>
      <c r="L149" t="s">
        <v>613</v>
      </c>
      <c r="M149" t="s">
        <v>614</v>
      </c>
      <c r="N149">
        <v>1.2922222219999999</v>
      </c>
      <c r="O149">
        <v>0</v>
      </c>
      <c r="P149">
        <v>10</v>
      </c>
      <c r="Q149">
        <v>0</v>
      </c>
      <c r="R149">
        <v>0</v>
      </c>
      <c r="S149">
        <v>0</v>
      </c>
      <c r="T149">
        <v>3</v>
      </c>
      <c r="U149">
        <v>0</v>
      </c>
      <c r="V149">
        <v>0</v>
      </c>
      <c r="W149">
        <v>0</v>
      </c>
      <c r="X149">
        <v>5.6226505595895571</v>
      </c>
      <c r="Y149">
        <v>0</v>
      </c>
      <c r="Z149">
        <v>0</v>
      </c>
      <c r="AA149">
        <v>0</v>
      </c>
      <c r="AB149">
        <v>6.1492065803786708</v>
      </c>
      <c r="AC149">
        <v>0</v>
      </c>
      <c r="AD149">
        <v>0</v>
      </c>
      <c r="AE149">
        <v>11.771857139968228</v>
      </c>
    </row>
    <row r="150" spans="1:31" x14ac:dyDescent="0.25">
      <c r="A150">
        <v>2292998</v>
      </c>
      <c r="B150">
        <v>1</v>
      </c>
      <c r="C150" t="s">
        <v>80</v>
      </c>
      <c r="D150" t="s">
        <v>110</v>
      </c>
      <c r="E150" t="s">
        <v>132</v>
      </c>
      <c r="F150" t="s">
        <v>615</v>
      </c>
      <c r="G150" t="s">
        <v>134</v>
      </c>
      <c r="H150" t="s">
        <v>135</v>
      </c>
      <c r="I150" t="s">
        <v>136</v>
      </c>
      <c r="J150" t="s">
        <v>137</v>
      </c>
      <c r="K150" t="s">
        <v>138</v>
      </c>
      <c r="L150" t="s">
        <v>616</v>
      </c>
      <c r="M150" t="s">
        <v>617</v>
      </c>
      <c r="N150">
        <v>2.4344444439999999</v>
      </c>
      <c r="O150">
        <v>0</v>
      </c>
      <c r="P150">
        <v>75</v>
      </c>
      <c r="Q150">
        <v>0</v>
      </c>
      <c r="R150">
        <v>0</v>
      </c>
      <c r="S150">
        <v>0</v>
      </c>
      <c r="T150">
        <v>1</v>
      </c>
      <c r="U150">
        <v>0</v>
      </c>
      <c r="V150">
        <v>0</v>
      </c>
      <c r="W150">
        <v>0</v>
      </c>
      <c r="X150">
        <v>54.416461304103741</v>
      </c>
      <c r="Y150">
        <v>0</v>
      </c>
      <c r="Z150">
        <v>0</v>
      </c>
      <c r="AA150">
        <v>0</v>
      </c>
      <c r="AB150">
        <v>1.4647373097129002</v>
      </c>
      <c r="AC150">
        <v>0</v>
      </c>
      <c r="AD150">
        <v>0</v>
      </c>
      <c r="AE150">
        <v>55.881198613816643</v>
      </c>
    </row>
    <row r="151" spans="1:31" x14ac:dyDescent="0.25">
      <c r="A151">
        <v>2293003</v>
      </c>
      <c r="B151">
        <v>1</v>
      </c>
      <c r="C151" t="s">
        <v>80</v>
      </c>
      <c r="D151" t="s">
        <v>90</v>
      </c>
      <c r="E151" t="s">
        <v>132</v>
      </c>
      <c r="F151" t="s">
        <v>618</v>
      </c>
      <c r="G151" t="s">
        <v>332</v>
      </c>
      <c r="H151" t="s">
        <v>135</v>
      </c>
      <c r="I151" t="s">
        <v>136</v>
      </c>
      <c r="J151" t="s">
        <v>137</v>
      </c>
      <c r="K151" t="s">
        <v>138</v>
      </c>
      <c r="L151" t="s">
        <v>619</v>
      </c>
      <c r="M151" t="s">
        <v>620</v>
      </c>
      <c r="N151">
        <v>3.4413888880000001</v>
      </c>
      <c r="O151">
        <v>0</v>
      </c>
      <c r="P151">
        <v>169</v>
      </c>
      <c r="Q151">
        <v>0</v>
      </c>
      <c r="R151">
        <v>0</v>
      </c>
      <c r="S151">
        <v>0</v>
      </c>
      <c r="T151">
        <v>43</v>
      </c>
      <c r="U151">
        <v>0</v>
      </c>
      <c r="V151">
        <v>0</v>
      </c>
      <c r="W151">
        <v>0</v>
      </c>
      <c r="X151">
        <v>134.31010905457111</v>
      </c>
      <c r="Y151">
        <v>0</v>
      </c>
      <c r="Z151">
        <v>0</v>
      </c>
      <c r="AA151">
        <v>0</v>
      </c>
      <c r="AB151">
        <v>41.104290038697265</v>
      </c>
      <c r="AC151">
        <v>0</v>
      </c>
      <c r="AD151">
        <v>0</v>
      </c>
      <c r="AE151">
        <v>175.41439909326837</v>
      </c>
    </row>
    <row r="152" spans="1:31" x14ac:dyDescent="0.25">
      <c r="A152">
        <v>2293004</v>
      </c>
      <c r="B152">
        <v>1</v>
      </c>
      <c r="C152" t="s">
        <v>81</v>
      </c>
      <c r="D152" t="s">
        <v>113</v>
      </c>
      <c r="E152" t="s">
        <v>233</v>
      </c>
      <c r="F152" t="s">
        <v>621</v>
      </c>
      <c r="G152" t="s">
        <v>184</v>
      </c>
      <c r="H152" t="s">
        <v>167</v>
      </c>
      <c r="I152" t="s">
        <v>136</v>
      </c>
      <c r="J152" t="s">
        <v>137</v>
      </c>
      <c r="K152" t="s">
        <v>138</v>
      </c>
      <c r="L152" t="s">
        <v>622</v>
      </c>
      <c r="M152" t="s">
        <v>623</v>
      </c>
      <c r="N152">
        <v>0.30611111099999999</v>
      </c>
      <c r="O152">
        <v>0</v>
      </c>
      <c r="P152">
        <v>12070</v>
      </c>
      <c r="Q152">
        <v>3</v>
      </c>
      <c r="R152">
        <v>26</v>
      </c>
      <c r="S152">
        <v>4</v>
      </c>
      <c r="T152">
        <v>2120</v>
      </c>
      <c r="U152">
        <v>1</v>
      </c>
      <c r="V152">
        <v>6</v>
      </c>
      <c r="W152">
        <v>0</v>
      </c>
      <c r="X152">
        <v>728.70360017291955</v>
      </c>
      <c r="Y152">
        <v>1.398042135152</v>
      </c>
      <c r="Z152">
        <v>2.7425681750374644</v>
      </c>
      <c r="AA152">
        <v>2.6537116487928314</v>
      </c>
      <c r="AB152">
        <v>398.56908510166454</v>
      </c>
      <c r="AC152">
        <v>288.03085513401186</v>
      </c>
      <c r="AD152">
        <v>61.306132728905254</v>
      </c>
      <c r="AE152">
        <v>1483.4039950964834</v>
      </c>
    </row>
    <row r="153" spans="1:31" x14ac:dyDescent="0.25">
      <c r="A153">
        <v>2293008</v>
      </c>
      <c r="B153">
        <v>1</v>
      </c>
      <c r="C153" t="s">
        <v>80</v>
      </c>
      <c r="D153" t="s">
        <v>107</v>
      </c>
      <c r="E153" t="s">
        <v>141</v>
      </c>
      <c r="F153" t="s">
        <v>624</v>
      </c>
      <c r="G153" t="s">
        <v>188</v>
      </c>
      <c r="H153" t="s">
        <v>135</v>
      </c>
      <c r="I153" t="s">
        <v>136</v>
      </c>
      <c r="J153" t="s">
        <v>137</v>
      </c>
      <c r="K153" t="s">
        <v>138</v>
      </c>
      <c r="L153" t="s">
        <v>625</v>
      </c>
      <c r="M153" t="s">
        <v>626</v>
      </c>
      <c r="N153">
        <v>1.9072222219999999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1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0.29625064288565001</v>
      </c>
      <c r="AC153">
        <v>0</v>
      </c>
      <c r="AD153">
        <v>0</v>
      </c>
      <c r="AE153">
        <v>0.29625064288565001</v>
      </c>
    </row>
    <row r="154" spans="1:31" x14ac:dyDescent="0.25">
      <c r="A154">
        <v>2293011</v>
      </c>
      <c r="B154">
        <v>1</v>
      </c>
      <c r="C154" t="s">
        <v>81</v>
      </c>
      <c r="D154" t="s">
        <v>118</v>
      </c>
      <c r="E154" t="s">
        <v>141</v>
      </c>
      <c r="F154" t="s">
        <v>627</v>
      </c>
      <c r="G154" t="s">
        <v>143</v>
      </c>
      <c r="H154" t="s">
        <v>135</v>
      </c>
      <c r="I154" t="s">
        <v>136</v>
      </c>
      <c r="J154" t="s">
        <v>137</v>
      </c>
      <c r="K154" t="s">
        <v>138</v>
      </c>
      <c r="L154" t="s">
        <v>628</v>
      </c>
      <c r="M154" t="s">
        <v>629</v>
      </c>
      <c r="N154">
        <v>1.620833333</v>
      </c>
      <c r="O154">
        <v>0</v>
      </c>
      <c r="P154">
        <v>2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</row>
    <row r="155" spans="1:31" x14ac:dyDescent="0.25">
      <c r="A155">
        <v>2293012</v>
      </c>
      <c r="B155">
        <v>1</v>
      </c>
      <c r="C155" t="s">
        <v>80</v>
      </c>
      <c r="D155" t="s">
        <v>96</v>
      </c>
      <c r="E155" t="s">
        <v>233</v>
      </c>
      <c r="F155" t="s">
        <v>630</v>
      </c>
      <c r="G155" t="s">
        <v>184</v>
      </c>
      <c r="H155" t="s">
        <v>167</v>
      </c>
      <c r="I155" t="s">
        <v>136</v>
      </c>
      <c r="J155" t="s">
        <v>137</v>
      </c>
      <c r="K155" t="s">
        <v>138</v>
      </c>
      <c r="L155" t="s">
        <v>631</v>
      </c>
      <c r="M155" t="s">
        <v>632</v>
      </c>
      <c r="N155">
        <v>1.845</v>
      </c>
      <c r="O155">
        <v>0</v>
      </c>
      <c r="P155">
        <v>1566</v>
      </c>
      <c r="Q155">
        <v>2</v>
      </c>
      <c r="R155">
        <v>62</v>
      </c>
      <c r="S155">
        <v>1</v>
      </c>
      <c r="T155">
        <v>165</v>
      </c>
      <c r="U155">
        <v>0</v>
      </c>
      <c r="V155">
        <v>0</v>
      </c>
      <c r="W155">
        <v>0</v>
      </c>
      <c r="X155">
        <v>1946.9771226552723</v>
      </c>
      <c r="Y155">
        <v>3.5356147192963823</v>
      </c>
      <c r="Z155">
        <v>201.03444695364675</v>
      </c>
      <c r="AA155">
        <v>102.54659634328505</v>
      </c>
      <c r="AB155">
        <v>568.88631393710011</v>
      </c>
      <c r="AC155">
        <v>0</v>
      </c>
      <c r="AD155">
        <v>0</v>
      </c>
      <c r="AE155">
        <v>2822.9800946086002</v>
      </c>
    </row>
    <row r="156" spans="1:31" x14ac:dyDescent="0.25">
      <c r="A156">
        <v>2293014</v>
      </c>
      <c r="B156">
        <v>1</v>
      </c>
      <c r="C156" t="s">
        <v>80</v>
      </c>
      <c r="D156" t="s">
        <v>104</v>
      </c>
      <c r="E156" t="s">
        <v>182</v>
      </c>
      <c r="F156" t="s">
        <v>633</v>
      </c>
      <c r="G156" t="s">
        <v>184</v>
      </c>
      <c r="H156" t="s">
        <v>167</v>
      </c>
      <c r="I156" t="s">
        <v>136</v>
      </c>
      <c r="J156" t="s">
        <v>137</v>
      </c>
      <c r="K156" t="s">
        <v>138</v>
      </c>
      <c r="L156" t="s">
        <v>634</v>
      </c>
      <c r="M156" t="s">
        <v>635</v>
      </c>
      <c r="N156">
        <v>2.9922222220000001</v>
      </c>
      <c r="O156">
        <v>0</v>
      </c>
      <c r="P156">
        <v>349</v>
      </c>
      <c r="Q156">
        <v>7</v>
      </c>
      <c r="R156">
        <v>1</v>
      </c>
      <c r="S156">
        <v>19</v>
      </c>
      <c r="T156">
        <v>30</v>
      </c>
      <c r="U156">
        <v>5</v>
      </c>
      <c r="V156">
        <v>0</v>
      </c>
      <c r="W156">
        <v>0</v>
      </c>
      <c r="X156">
        <v>251.62745097316724</v>
      </c>
      <c r="Y156">
        <v>384.35885965854112</v>
      </c>
      <c r="Z156">
        <v>0.11368604460856668</v>
      </c>
      <c r="AA156">
        <v>990.5062477288252</v>
      </c>
      <c r="AB156">
        <v>31.793982316093274</v>
      </c>
      <c r="AC156">
        <v>1240.0094910537712</v>
      </c>
      <c r="AD156">
        <v>0</v>
      </c>
      <c r="AE156">
        <v>2898.4097177750064</v>
      </c>
    </row>
    <row r="157" spans="1:31" x14ac:dyDescent="0.25">
      <c r="A157">
        <v>2293017</v>
      </c>
      <c r="B157">
        <v>1</v>
      </c>
      <c r="C157" t="s">
        <v>80</v>
      </c>
      <c r="D157" t="s">
        <v>107</v>
      </c>
      <c r="E157" t="s">
        <v>141</v>
      </c>
      <c r="F157" t="s">
        <v>636</v>
      </c>
      <c r="G157" t="s">
        <v>143</v>
      </c>
      <c r="H157" t="s">
        <v>135</v>
      </c>
      <c r="I157" t="s">
        <v>136</v>
      </c>
      <c r="J157" t="s">
        <v>137</v>
      </c>
      <c r="K157" t="s">
        <v>138</v>
      </c>
      <c r="L157" t="s">
        <v>637</v>
      </c>
      <c r="M157" t="s">
        <v>638</v>
      </c>
      <c r="N157">
        <v>3.0272222219999998</v>
      </c>
      <c r="O157">
        <v>0</v>
      </c>
      <c r="P157">
        <v>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0.75070951405275221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0.75070951405275221</v>
      </c>
    </row>
    <row r="158" spans="1:31" x14ac:dyDescent="0.25">
      <c r="A158">
        <v>2293021</v>
      </c>
      <c r="B158">
        <v>1</v>
      </c>
      <c r="C158" t="s">
        <v>80</v>
      </c>
      <c r="D158" t="s">
        <v>106</v>
      </c>
      <c r="E158" t="s">
        <v>141</v>
      </c>
      <c r="F158" t="s">
        <v>639</v>
      </c>
      <c r="G158" t="s">
        <v>490</v>
      </c>
      <c r="H158" t="s">
        <v>135</v>
      </c>
      <c r="I158" t="s">
        <v>136</v>
      </c>
      <c r="J158" t="s">
        <v>137</v>
      </c>
      <c r="K158" t="s">
        <v>138</v>
      </c>
      <c r="L158" t="s">
        <v>640</v>
      </c>
      <c r="M158" t="s">
        <v>641</v>
      </c>
      <c r="N158">
        <v>1.073611111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1.5336818631087279</v>
      </c>
      <c r="AC158">
        <v>0</v>
      </c>
      <c r="AD158">
        <v>0</v>
      </c>
      <c r="AE158">
        <v>1.5336818631087279</v>
      </c>
    </row>
    <row r="159" spans="1:31" x14ac:dyDescent="0.25">
      <c r="A159">
        <v>2293022</v>
      </c>
      <c r="B159">
        <v>1</v>
      </c>
      <c r="C159" t="s">
        <v>80</v>
      </c>
      <c r="D159" t="s">
        <v>93</v>
      </c>
      <c r="E159" t="s">
        <v>132</v>
      </c>
      <c r="F159" t="s">
        <v>642</v>
      </c>
      <c r="G159" t="s">
        <v>134</v>
      </c>
      <c r="H159" t="s">
        <v>135</v>
      </c>
      <c r="I159" t="s">
        <v>136</v>
      </c>
      <c r="J159" t="s">
        <v>137</v>
      </c>
      <c r="K159" t="s">
        <v>138</v>
      </c>
      <c r="L159" t="s">
        <v>643</v>
      </c>
      <c r="M159" t="s">
        <v>644</v>
      </c>
      <c r="N159">
        <v>1.7313888879999999</v>
      </c>
      <c r="O159">
        <v>0</v>
      </c>
      <c r="P159">
        <v>0</v>
      </c>
      <c r="Q159">
        <v>0</v>
      </c>
      <c r="R159">
        <v>4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19.588486646583391</v>
      </c>
      <c r="AA159">
        <v>0</v>
      </c>
      <c r="AB159">
        <v>4.5388477457260601</v>
      </c>
      <c r="AC159">
        <v>0</v>
      </c>
      <c r="AD159">
        <v>0</v>
      </c>
      <c r="AE159">
        <v>24.12733439230945</v>
      </c>
    </row>
    <row r="160" spans="1:31" x14ac:dyDescent="0.25">
      <c r="A160">
        <v>2293023</v>
      </c>
      <c r="B160">
        <v>1</v>
      </c>
      <c r="C160" t="s">
        <v>80</v>
      </c>
      <c r="D160" t="s">
        <v>83</v>
      </c>
      <c r="E160" t="s">
        <v>164</v>
      </c>
      <c r="F160" t="s">
        <v>645</v>
      </c>
      <c r="G160" t="s">
        <v>195</v>
      </c>
      <c r="H160" t="s">
        <v>167</v>
      </c>
      <c r="I160" t="s">
        <v>136</v>
      </c>
      <c r="J160" t="s">
        <v>137</v>
      </c>
      <c r="K160" t="s">
        <v>138</v>
      </c>
      <c r="L160" t="s">
        <v>646</v>
      </c>
      <c r="M160" t="s">
        <v>647</v>
      </c>
      <c r="N160">
        <v>2.5094444440000001</v>
      </c>
      <c r="O160">
        <v>0</v>
      </c>
      <c r="P160">
        <v>77</v>
      </c>
      <c r="Q160">
        <v>0</v>
      </c>
      <c r="R160">
        <v>0</v>
      </c>
      <c r="S160">
        <v>0</v>
      </c>
      <c r="T160">
        <v>5</v>
      </c>
      <c r="U160">
        <v>0</v>
      </c>
      <c r="V160">
        <v>0</v>
      </c>
      <c r="W160">
        <v>0</v>
      </c>
      <c r="X160">
        <v>49.70992669421836</v>
      </c>
      <c r="Y160">
        <v>0</v>
      </c>
      <c r="Z160">
        <v>0</v>
      </c>
      <c r="AA160">
        <v>0</v>
      </c>
      <c r="AB160">
        <v>6.7948439598120123</v>
      </c>
      <c r="AC160">
        <v>0</v>
      </c>
      <c r="AD160">
        <v>0</v>
      </c>
      <c r="AE160">
        <v>56.504770654030374</v>
      </c>
    </row>
    <row r="161" spans="1:31" x14ac:dyDescent="0.25">
      <c r="A161">
        <v>2293024</v>
      </c>
      <c r="B161">
        <v>1</v>
      </c>
      <c r="C161" t="s">
        <v>80</v>
      </c>
      <c r="D161" t="s">
        <v>92</v>
      </c>
      <c r="E161" t="s">
        <v>141</v>
      </c>
      <c r="F161" t="s">
        <v>648</v>
      </c>
      <c r="G161" t="s">
        <v>490</v>
      </c>
      <c r="H161" t="s">
        <v>135</v>
      </c>
      <c r="I161" t="s">
        <v>136</v>
      </c>
      <c r="J161" t="s">
        <v>137</v>
      </c>
      <c r="K161" t="s">
        <v>138</v>
      </c>
      <c r="L161" t="s">
        <v>649</v>
      </c>
      <c r="M161" t="s">
        <v>650</v>
      </c>
      <c r="N161">
        <v>2.4816666660000002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3.2523722183861832</v>
      </c>
      <c r="AC161">
        <v>0</v>
      </c>
      <c r="AD161">
        <v>0</v>
      </c>
      <c r="AE161">
        <v>3.2523722183861832</v>
      </c>
    </row>
    <row r="162" spans="1:31" x14ac:dyDescent="0.25">
      <c r="A162">
        <v>2293025</v>
      </c>
      <c r="B162">
        <v>1</v>
      </c>
      <c r="C162" t="s">
        <v>81</v>
      </c>
      <c r="D162" t="s">
        <v>113</v>
      </c>
      <c r="E162" t="s">
        <v>208</v>
      </c>
      <c r="F162" t="s">
        <v>651</v>
      </c>
      <c r="G162" t="s">
        <v>310</v>
      </c>
      <c r="H162" t="s">
        <v>135</v>
      </c>
      <c r="I162" t="s">
        <v>136</v>
      </c>
      <c r="J162" t="s">
        <v>137</v>
      </c>
      <c r="K162" t="s">
        <v>138</v>
      </c>
      <c r="L162" t="s">
        <v>652</v>
      </c>
      <c r="M162" t="s">
        <v>653</v>
      </c>
      <c r="N162">
        <v>7.3141666660000002</v>
      </c>
      <c r="O162">
        <v>0</v>
      </c>
      <c r="P162">
        <v>1</v>
      </c>
      <c r="Q162">
        <v>0</v>
      </c>
      <c r="R162">
        <v>26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2.0105444680307749</v>
      </c>
      <c r="Y162">
        <v>0</v>
      </c>
      <c r="Z162">
        <v>407.70346141217112</v>
      </c>
      <c r="AA162">
        <v>0</v>
      </c>
      <c r="AB162">
        <v>0</v>
      </c>
      <c r="AC162">
        <v>0</v>
      </c>
      <c r="AD162">
        <v>0</v>
      </c>
      <c r="AE162">
        <v>409.71400588020191</v>
      </c>
    </row>
    <row r="163" spans="1:31" x14ac:dyDescent="0.25">
      <c r="A163">
        <v>2293030</v>
      </c>
      <c r="B163">
        <v>1</v>
      </c>
      <c r="C163" t="s">
        <v>80</v>
      </c>
      <c r="D163" t="s">
        <v>110</v>
      </c>
      <c r="E163" t="s">
        <v>132</v>
      </c>
      <c r="F163" t="s">
        <v>654</v>
      </c>
      <c r="G163" t="s">
        <v>317</v>
      </c>
      <c r="H163" t="s">
        <v>135</v>
      </c>
      <c r="I163" t="s">
        <v>136</v>
      </c>
      <c r="J163" t="s">
        <v>137</v>
      </c>
      <c r="K163" t="s">
        <v>138</v>
      </c>
      <c r="L163" t="s">
        <v>655</v>
      </c>
      <c r="M163" t="s">
        <v>656</v>
      </c>
      <c r="N163">
        <v>2.6269444439999998</v>
      </c>
      <c r="O163">
        <v>0</v>
      </c>
      <c r="P163">
        <v>159</v>
      </c>
      <c r="Q163">
        <v>0</v>
      </c>
      <c r="R163">
        <v>0</v>
      </c>
      <c r="S163">
        <v>0</v>
      </c>
      <c r="T163">
        <v>19</v>
      </c>
      <c r="U163">
        <v>0</v>
      </c>
      <c r="V163">
        <v>0</v>
      </c>
      <c r="W163">
        <v>0</v>
      </c>
      <c r="X163">
        <v>88.554248467112231</v>
      </c>
      <c r="Y163">
        <v>0</v>
      </c>
      <c r="Z163">
        <v>0</v>
      </c>
      <c r="AA163">
        <v>0</v>
      </c>
      <c r="AB163">
        <v>67.467135922100979</v>
      </c>
      <c r="AC163">
        <v>0</v>
      </c>
      <c r="AD163">
        <v>0</v>
      </c>
      <c r="AE163">
        <v>156.02138438921321</v>
      </c>
    </row>
    <row r="164" spans="1:31" x14ac:dyDescent="0.25">
      <c r="A164">
        <v>2293031</v>
      </c>
      <c r="B164">
        <v>1</v>
      </c>
      <c r="C164" t="s">
        <v>80</v>
      </c>
      <c r="D164" t="s">
        <v>103</v>
      </c>
      <c r="E164" t="s">
        <v>233</v>
      </c>
      <c r="F164" t="s">
        <v>657</v>
      </c>
      <c r="G164" t="s">
        <v>453</v>
      </c>
      <c r="H164" t="s">
        <v>167</v>
      </c>
      <c r="I164" t="s">
        <v>136</v>
      </c>
      <c r="J164" t="s">
        <v>3</v>
      </c>
      <c r="K164" t="s">
        <v>138</v>
      </c>
      <c r="L164" t="s">
        <v>658</v>
      </c>
      <c r="M164" t="s">
        <v>659</v>
      </c>
      <c r="N164">
        <v>7.3055554999999994E-2</v>
      </c>
      <c r="O164">
        <v>6</v>
      </c>
      <c r="P164">
        <v>13759</v>
      </c>
      <c r="Q164">
        <v>6</v>
      </c>
      <c r="R164">
        <v>24</v>
      </c>
      <c r="S164">
        <v>25</v>
      </c>
      <c r="T164">
        <v>1307</v>
      </c>
      <c r="U164">
        <v>12</v>
      </c>
      <c r="V164">
        <v>1</v>
      </c>
      <c r="W164">
        <v>0.19593885274486</v>
      </c>
      <c r="X164">
        <v>251.60447500805498</v>
      </c>
      <c r="Y164">
        <v>24.172495411178652</v>
      </c>
      <c r="Z164">
        <v>1.2200738315745976</v>
      </c>
      <c r="AA164">
        <v>26.266563303910043</v>
      </c>
      <c r="AB164">
        <v>84.228669371530813</v>
      </c>
      <c r="AC164">
        <v>60.911259745317238</v>
      </c>
      <c r="AD164">
        <v>0.19179941827032002</v>
      </c>
      <c r="AE164">
        <v>448.79127494258154</v>
      </c>
    </row>
    <row r="165" spans="1:31" x14ac:dyDescent="0.25">
      <c r="A165">
        <v>2293034</v>
      </c>
      <c r="B165">
        <v>1</v>
      </c>
      <c r="C165" t="s">
        <v>81</v>
      </c>
      <c r="D165" t="s">
        <v>113</v>
      </c>
      <c r="E165" t="s">
        <v>233</v>
      </c>
      <c r="F165" t="s">
        <v>660</v>
      </c>
      <c r="G165" t="s">
        <v>166</v>
      </c>
      <c r="H165" t="s">
        <v>167</v>
      </c>
      <c r="I165" t="s">
        <v>136</v>
      </c>
      <c r="J165" t="s">
        <v>137</v>
      </c>
      <c r="K165" t="s">
        <v>138</v>
      </c>
      <c r="L165" t="s">
        <v>661</v>
      </c>
      <c r="M165" t="s">
        <v>662</v>
      </c>
      <c r="N165">
        <v>3.715833333</v>
      </c>
      <c r="O165">
        <v>0</v>
      </c>
      <c r="P165">
        <v>320</v>
      </c>
      <c r="Q165">
        <v>0</v>
      </c>
      <c r="R165">
        <v>29</v>
      </c>
      <c r="S165">
        <v>6</v>
      </c>
      <c r="T165">
        <v>16</v>
      </c>
      <c r="U165">
        <v>0</v>
      </c>
      <c r="V165">
        <v>0</v>
      </c>
      <c r="W165">
        <v>0</v>
      </c>
      <c r="X165">
        <v>246.87070229443836</v>
      </c>
      <c r="Y165">
        <v>0</v>
      </c>
      <c r="Z165">
        <v>22.59535021728896</v>
      </c>
      <c r="AA165">
        <v>2094.3120810159289</v>
      </c>
      <c r="AB165">
        <v>30.507281889510548</v>
      </c>
      <c r="AC165">
        <v>0</v>
      </c>
      <c r="AD165">
        <v>0</v>
      </c>
      <c r="AE165">
        <v>2394.2854154171669</v>
      </c>
    </row>
    <row r="166" spans="1:31" x14ac:dyDescent="0.25">
      <c r="A166">
        <v>2293035</v>
      </c>
      <c r="B166">
        <v>1</v>
      </c>
      <c r="C166" t="s">
        <v>80</v>
      </c>
      <c r="D166" t="s">
        <v>102</v>
      </c>
      <c r="E166" t="s">
        <v>208</v>
      </c>
      <c r="F166" t="s">
        <v>663</v>
      </c>
      <c r="G166" t="s">
        <v>134</v>
      </c>
      <c r="H166" t="s">
        <v>135</v>
      </c>
      <c r="I166" t="s">
        <v>136</v>
      </c>
      <c r="J166" t="s">
        <v>137</v>
      </c>
      <c r="K166" t="s">
        <v>138</v>
      </c>
      <c r="L166" t="s">
        <v>664</v>
      </c>
      <c r="M166" t="s">
        <v>665</v>
      </c>
      <c r="N166">
        <v>1.7166666660000001</v>
      </c>
      <c r="O166">
        <v>0</v>
      </c>
      <c r="P166">
        <v>0</v>
      </c>
      <c r="Q166">
        <v>0</v>
      </c>
      <c r="R166">
        <v>15</v>
      </c>
      <c r="S166">
        <v>0</v>
      </c>
      <c r="T166">
        <v>2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18.901896476503339</v>
      </c>
      <c r="AA166">
        <v>0</v>
      </c>
      <c r="AB166">
        <v>2.2859311913148588</v>
      </c>
      <c r="AC166">
        <v>0</v>
      </c>
      <c r="AD166">
        <v>0</v>
      </c>
      <c r="AE166">
        <v>21.187827667818198</v>
      </c>
    </row>
    <row r="167" spans="1:31" x14ac:dyDescent="0.25">
      <c r="A167">
        <v>2293039</v>
      </c>
      <c r="B167">
        <v>1</v>
      </c>
      <c r="C167" t="s">
        <v>80</v>
      </c>
      <c r="D167" t="s">
        <v>88</v>
      </c>
      <c r="E167" t="s">
        <v>141</v>
      </c>
      <c r="F167" t="s">
        <v>666</v>
      </c>
      <c r="G167" t="s">
        <v>202</v>
      </c>
      <c r="H167" t="s">
        <v>135</v>
      </c>
      <c r="I167" t="s">
        <v>136</v>
      </c>
      <c r="J167" t="s">
        <v>137</v>
      </c>
      <c r="K167" t="s">
        <v>138</v>
      </c>
      <c r="L167" t="s">
        <v>667</v>
      </c>
      <c r="M167" t="s">
        <v>668</v>
      </c>
      <c r="N167">
        <v>1.9569444439999999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</row>
    <row r="168" spans="1:31" x14ac:dyDescent="0.25">
      <c r="A168">
        <v>2293040</v>
      </c>
      <c r="B168">
        <v>1</v>
      </c>
      <c r="C168" t="s">
        <v>80</v>
      </c>
      <c r="D168" t="s">
        <v>103</v>
      </c>
      <c r="E168" t="s">
        <v>233</v>
      </c>
      <c r="F168" t="s">
        <v>669</v>
      </c>
      <c r="G168" t="s">
        <v>453</v>
      </c>
      <c r="H168" t="s">
        <v>167</v>
      </c>
      <c r="I168" t="s">
        <v>136</v>
      </c>
      <c r="J168" t="s">
        <v>3</v>
      </c>
      <c r="K168" t="s">
        <v>138</v>
      </c>
      <c r="L168" t="s">
        <v>670</v>
      </c>
      <c r="M168" t="s">
        <v>671</v>
      </c>
      <c r="N168">
        <v>0.75249999999999995</v>
      </c>
      <c r="O168">
        <v>6</v>
      </c>
      <c r="P168">
        <v>8312</v>
      </c>
      <c r="Q168">
        <v>6</v>
      </c>
      <c r="R168">
        <v>4</v>
      </c>
      <c r="S168">
        <v>21</v>
      </c>
      <c r="T168">
        <v>668</v>
      </c>
      <c r="U168">
        <v>10</v>
      </c>
      <c r="V168">
        <v>0</v>
      </c>
      <c r="W168">
        <v>2.0182446847369802</v>
      </c>
      <c r="X168">
        <v>1567.3103734640915</v>
      </c>
      <c r="Y168">
        <v>248.98589379803411</v>
      </c>
      <c r="Z168">
        <v>2.7002454870706871</v>
      </c>
      <c r="AA168">
        <v>244.26670429125213</v>
      </c>
      <c r="AB168">
        <v>443.73101333300679</v>
      </c>
      <c r="AC168">
        <v>391.11192042575578</v>
      </c>
      <c r="AD168">
        <v>0</v>
      </c>
      <c r="AE168">
        <v>2900.1243954839483</v>
      </c>
    </row>
    <row r="169" spans="1:31" x14ac:dyDescent="0.25">
      <c r="A169">
        <v>2293041</v>
      </c>
      <c r="B169">
        <v>1</v>
      </c>
      <c r="C169" t="s">
        <v>80</v>
      </c>
      <c r="D169" t="s">
        <v>97</v>
      </c>
      <c r="E169" t="s">
        <v>141</v>
      </c>
      <c r="F169" t="s">
        <v>672</v>
      </c>
      <c r="G169" t="s">
        <v>490</v>
      </c>
      <c r="H169" t="s">
        <v>135</v>
      </c>
      <c r="I169" t="s">
        <v>136</v>
      </c>
      <c r="J169" t="s">
        <v>137</v>
      </c>
      <c r="K169" t="s">
        <v>138</v>
      </c>
      <c r="L169" t="s">
        <v>673</v>
      </c>
      <c r="M169" t="s">
        <v>674</v>
      </c>
      <c r="N169">
        <v>2.3172222219999998</v>
      </c>
      <c r="O169">
        <v>0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0.8408387328718917</v>
      </c>
      <c r="AA169">
        <v>0</v>
      </c>
      <c r="AB169">
        <v>0</v>
      </c>
      <c r="AC169">
        <v>0</v>
      </c>
      <c r="AD169">
        <v>0</v>
      </c>
      <c r="AE169">
        <v>0.8408387328718917</v>
      </c>
    </row>
    <row r="170" spans="1:31" x14ac:dyDescent="0.25">
      <c r="A170">
        <v>2293049</v>
      </c>
      <c r="B170">
        <v>1</v>
      </c>
      <c r="C170" t="s">
        <v>80</v>
      </c>
      <c r="D170" t="s">
        <v>88</v>
      </c>
      <c r="E170" t="s">
        <v>208</v>
      </c>
      <c r="F170" t="s">
        <v>675</v>
      </c>
      <c r="G170" t="s">
        <v>490</v>
      </c>
      <c r="H170" t="s">
        <v>135</v>
      </c>
      <c r="I170" t="s">
        <v>136</v>
      </c>
      <c r="J170" t="s">
        <v>137</v>
      </c>
      <c r="K170" t="s">
        <v>138</v>
      </c>
      <c r="L170" t="s">
        <v>676</v>
      </c>
      <c r="M170" t="s">
        <v>677</v>
      </c>
      <c r="N170">
        <v>0.51416666600000005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3</v>
      </c>
      <c r="U170">
        <v>0</v>
      </c>
      <c r="V170">
        <v>1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26.630307941672083</v>
      </c>
      <c r="AC170">
        <v>0</v>
      </c>
      <c r="AD170">
        <v>129.42514307129019</v>
      </c>
      <c r="AE170">
        <v>156.05545101296227</v>
      </c>
    </row>
    <row r="171" spans="1:31" x14ac:dyDescent="0.25">
      <c r="A171">
        <v>2293058</v>
      </c>
      <c r="B171">
        <v>1</v>
      </c>
      <c r="C171" t="s">
        <v>80</v>
      </c>
      <c r="D171" t="s">
        <v>106</v>
      </c>
      <c r="E171" t="s">
        <v>208</v>
      </c>
      <c r="F171" t="s">
        <v>678</v>
      </c>
      <c r="G171" t="s">
        <v>310</v>
      </c>
      <c r="H171" t="s">
        <v>135</v>
      </c>
      <c r="I171" t="s">
        <v>136</v>
      </c>
      <c r="J171" t="s">
        <v>137</v>
      </c>
      <c r="K171" t="s">
        <v>138</v>
      </c>
      <c r="L171" t="s">
        <v>679</v>
      </c>
      <c r="M171" t="s">
        <v>680</v>
      </c>
      <c r="N171">
        <v>0.48361111099999998</v>
      </c>
      <c r="O171">
        <v>0</v>
      </c>
      <c r="P171">
        <v>12</v>
      </c>
      <c r="Q171">
        <v>0</v>
      </c>
      <c r="R171">
        <v>5</v>
      </c>
      <c r="S171">
        <v>0</v>
      </c>
      <c r="T171">
        <v>6</v>
      </c>
      <c r="U171">
        <v>0</v>
      </c>
      <c r="V171">
        <v>0</v>
      </c>
      <c r="W171">
        <v>0</v>
      </c>
      <c r="X171">
        <v>1.7045035696354047</v>
      </c>
      <c r="Y171">
        <v>0</v>
      </c>
      <c r="Z171">
        <v>6.1687425302438452</v>
      </c>
      <c r="AA171">
        <v>0</v>
      </c>
      <c r="AB171">
        <v>1.5987280491211584</v>
      </c>
      <c r="AC171">
        <v>0</v>
      </c>
      <c r="AD171">
        <v>0</v>
      </c>
      <c r="AE171">
        <v>9.4719741490004079</v>
      </c>
    </row>
    <row r="172" spans="1:31" x14ac:dyDescent="0.25">
      <c r="A172">
        <v>2293062</v>
      </c>
      <c r="B172">
        <v>1</v>
      </c>
      <c r="C172" t="s">
        <v>80</v>
      </c>
      <c r="D172" t="s">
        <v>101</v>
      </c>
      <c r="E172" t="s">
        <v>208</v>
      </c>
      <c r="F172" t="s">
        <v>681</v>
      </c>
      <c r="G172" t="s">
        <v>134</v>
      </c>
      <c r="H172" t="s">
        <v>135</v>
      </c>
      <c r="I172" t="s">
        <v>136</v>
      </c>
      <c r="J172" t="s">
        <v>137</v>
      </c>
      <c r="K172" t="s">
        <v>138</v>
      </c>
      <c r="L172" t="s">
        <v>682</v>
      </c>
      <c r="M172" t="s">
        <v>683</v>
      </c>
      <c r="N172">
        <v>1.1416666660000001</v>
      </c>
      <c r="O172">
        <v>0</v>
      </c>
      <c r="P172">
        <v>1</v>
      </c>
      <c r="Q172">
        <v>0</v>
      </c>
      <c r="R172">
        <v>0</v>
      </c>
      <c r="S172">
        <v>1</v>
      </c>
      <c r="T172">
        <v>0</v>
      </c>
      <c r="U172">
        <v>0</v>
      </c>
      <c r="V172">
        <v>0</v>
      </c>
      <c r="W172">
        <v>0</v>
      </c>
      <c r="X172">
        <v>0.26887132723590002</v>
      </c>
      <c r="Y172">
        <v>0</v>
      </c>
      <c r="Z172">
        <v>0</v>
      </c>
      <c r="AA172">
        <v>3.4460754668938098</v>
      </c>
      <c r="AB172">
        <v>0</v>
      </c>
      <c r="AC172">
        <v>0</v>
      </c>
      <c r="AD172">
        <v>0</v>
      </c>
      <c r="AE172">
        <v>3.7149467941297099</v>
      </c>
    </row>
    <row r="173" spans="1:31" x14ac:dyDescent="0.25">
      <c r="A173">
        <v>2293063</v>
      </c>
      <c r="B173">
        <v>1</v>
      </c>
      <c r="C173" t="s">
        <v>81</v>
      </c>
      <c r="D173" t="s">
        <v>115</v>
      </c>
      <c r="E173" t="s">
        <v>132</v>
      </c>
      <c r="F173" t="s">
        <v>684</v>
      </c>
      <c r="G173" t="s">
        <v>134</v>
      </c>
      <c r="H173" t="s">
        <v>135</v>
      </c>
      <c r="I173" t="s">
        <v>136</v>
      </c>
      <c r="J173" t="s">
        <v>137</v>
      </c>
      <c r="K173" t="s">
        <v>138</v>
      </c>
      <c r="L173" t="s">
        <v>685</v>
      </c>
      <c r="M173" t="s">
        <v>686</v>
      </c>
      <c r="N173">
        <v>2.5480555549999999</v>
      </c>
      <c r="O173">
        <v>0</v>
      </c>
      <c r="P173">
        <v>26</v>
      </c>
      <c r="Q173">
        <v>0</v>
      </c>
      <c r="R173">
        <v>1</v>
      </c>
      <c r="S173">
        <v>0</v>
      </c>
      <c r="T173">
        <v>2</v>
      </c>
      <c r="U173">
        <v>0</v>
      </c>
      <c r="V173">
        <v>0</v>
      </c>
      <c r="W173">
        <v>0</v>
      </c>
      <c r="X173">
        <v>1.6872832590800295</v>
      </c>
      <c r="Y173">
        <v>0</v>
      </c>
      <c r="Z173">
        <v>0.94700786478891752</v>
      </c>
      <c r="AA173">
        <v>0</v>
      </c>
      <c r="AB173">
        <v>4.4759342609847996</v>
      </c>
      <c r="AC173">
        <v>0</v>
      </c>
      <c r="AD173">
        <v>0</v>
      </c>
      <c r="AE173">
        <v>7.1102253848537469</v>
      </c>
    </row>
    <row r="174" spans="1:31" x14ac:dyDescent="0.25">
      <c r="A174">
        <v>2293064</v>
      </c>
      <c r="B174">
        <v>1</v>
      </c>
      <c r="C174" t="s">
        <v>81</v>
      </c>
      <c r="D174" t="s">
        <v>120</v>
      </c>
      <c r="E174" t="s">
        <v>208</v>
      </c>
      <c r="F174" t="s">
        <v>687</v>
      </c>
      <c r="G174" t="s">
        <v>310</v>
      </c>
      <c r="H174" t="s">
        <v>135</v>
      </c>
      <c r="I174" t="s">
        <v>136</v>
      </c>
      <c r="J174" t="s">
        <v>137</v>
      </c>
      <c r="K174" t="s">
        <v>138</v>
      </c>
      <c r="L174" t="s">
        <v>688</v>
      </c>
      <c r="M174" t="s">
        <v>689</v>
      </c>
      <c r="N174">
        <v>2.6216666659999999</v>
      </c>
      <c r="O174">
        <v>0</v>
      </c>
      <c r="P174">
        <v>0</v>
      </c>
      <c r="Q174">
        <v>0</v>
      </c>
      <c r="R174">
        <v>12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27.534470184147288</v>
      </c>
      <c r="AA174">
        <v>0</v>
      </c>
      <c r="AB174">
        <v>0</v>
      </c>
      <c r="AC174">
        <v>0</v>
      </c>
      <c r="AD174">
        <v>0</v>
      </c>
      <c r="AE174">
        <v>27.534470184147288</v>
      </c>
    </row>
    <row r="175" spans="1:31" x14ac:dyDescent="0.25">
      <c r="A175">
        <v>2293066</v>
      </c>
      <c r="B175">
        <v>1</v>
      </c>
      <c r="C175" t="s">
        <v>80</v>
      </c>
      <c r="D175" t="s">
        <v>105</v>
      </c>
      <c r="E175" t="s">
        <v>141</v>
      </c>
      <c r="F175" t="s">
        <v>690</v>
      </c>
      <c r="G175" t="s">
        <v>202</v>
      </c>
      <c r="H175" t="s">
        <v>135</v>
      </c>
      <c r="I175" t="s">
        <v>136</v>
      </c>
      <c r="J175" t="s">
        <v>137</v>
      </c>
      <c r="K175" t="s">
        <v>138</v>
      </c>
      <c r="L175" t="s">
        <v>691</v>
      </c>
      <c r="M175" t="s">
        <v>692</v>
      </c>
      <c r="N175">
        <v>0.54527777700000002</v>
      </c>
      <c r="O175">
        <v>0</v>
      </c>
      <c r="P175">
        <v>4</v>
      </c>
      <c r="Q175">
        <v>0</v>
      </c>
      <c r="R175">
        <v>0</v>
      </c>
      <c r="S175">
        <v>0</v>
      </c>
      <c r="T175">
        <v>1</v>
      </c>
      <c r="U175">
        <v>0</v>
      </c>
      <c r="V175">
        <v>0</v>
      </c>
      <c r="W175">
        <v>0</v>
      </c>
      <c r="X175">
        <v>0.82039728922692279</v>
      </c>
      <c r="Y175">
        <v>0</v>
      </c>
      <c r="Z175">
        <v>0</v>
      </c>
      <c r="AA175">
        <v>0</v>
      </c>
      <c r="AB175">
        <v>0.71281738485099999</v>
      </c>
      <c r="AC175">
        <v>0</v>
      </c>
      <c r="AD175">
        <v>0</v>
      </c>
      <c r="AE175">
        <v>1.5332146740779229</v>
      </c>
    </row>
    <row r="176" spans="1:31" x14ac:dyDescent="0.25">
      <c r="A176">
        <v>2293067</v>
      </c>
      <c r="B176">
        <v>1</v>
      </c>
      <c r="C176" t="s">
        <v>80</v>
      </c>
      <c r="D176" t="s">
        <v>96</v>
      </c>
      <c r="E176" t="s">
        <v>141</v>
      </c>
      <c r="F176" t="s">
        <v>693</v>
      </c>
      <c r="G176" t="s">
        <v>490</v>
      </c>
      <c r="H176" t="s">
        <v>135</v>
      </c>
      <c r="I176" t="s">
        <v>136</v>
      </c>
      <c r="J176" t="s">
        <v>137</v>
      </c>
      <c r="K176" t="s">
        <v>138</v>
      </c>
      <c r="L176" t="s">
        <v>671</v>
      </c>
      <c r="M176" t="s">
        <v>694</v>
      </c>
      <c r="N176">
        <v>2.5019444439999998</v>
      </c>
      <c r="O176">
        <v>0</v>
      </c>
      <c r="P176">
        <v>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4.6912731760038255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4.6912731760038255</v>
      </c>
    </row>
    <row r="177" spans="1:31" x14ac:dyDescent="0.25">
      <c r="A177">
        <v>2293075</v>
      </c>
      <c r="B177">
        <v>1</v>
      </c>
      <c r="C177" t="s">
        <v>81</v>
      </c>
      <c r="D177" t="s">
        <v>120</v>
      </c>
      <c r="E177" t="s">
        <v>132</v>
      </c>
      <c r="F177" t="s">
        <v>695</v>
      </c>
      <c r="G177" t="s">
        <v>134</v>
      </c>
      <c r="H177" t="s">
        <v>135</v>
      </c>
      <c r="I177" t="s">
        <v>136</v>
      </c>
      <c r="J177" t="s">
        <v>137</v>
      </c>
      <c r="K177" t="s">
        <v>138</v>
      </c>
      <c r="L177" t="s">
        <v>696</v>
      </c>
      <c r="M177" t="s">
        <v>697</v>
      </c>
      <c r="N177">
        <v>3.375</v>
      </c>
      <c r="O177">
        <v>0</v>
      </c>
      <c r="P177">
        <v>32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18.107114342234922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18.107114342234922</v>
      </c>
    </row>
    <row r="178" spans="1:31" x14ac:dyDescent="0.25">
      <c r="A178">
        <v>2293077</v>
      </c>
      <c r="B178">
        <v>1</v>
      </c>
      <c r="C178" t="s">
        <v>80</v>
      </c>
      <c r="D178" t="s">
        <v>96</v>
      </c>
      <c r="E178" t="s">
        <v>233</v>
      </c>
      <c r="F178" t="s">
        <v>698</v>
      </c>
      <c r="G178" t="s">
        <v>184</v>
      </c>
      <c r="H178" t="s">
        <v>167</v>
      </c>
      <c r="I178" t="s">
        <v>136</v>
      </c>
      <c r="J178" t="s">
        <v>137</v>
      </c>
      <c r="K178" t="s">
        <v>138</v>
      </c>
      <c r="L178" t="s">
        <v>699</v>
      </c>
      <c r="M178" t="s">
        <v>700</v>
      </c>
      <c r="N178">
        <v>0.14361111100000001</v>
      </c>
      <c r="O178">
        <v>0</v>
      </c>
      <c r="P178">
        <v>0</v>
      </c>
      <c r="Q178">
        <v>0</v>
      </c>
      <c r="R178">
        <v>0</v>
      </c>
      <c r="S178">
        <v>1</v>
      </c>
      <c r="T178">
        <v>0</v>
      </c>
      <c r="U178">
        <v>1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2.0993807475726767</v>
      </c>
      <c r="AB178">
        <v>0</v>
      </c>
      <c r="AC178">
        <v>14.790257792783851</v>
      </c>
      <c r="AD178">
        <v>0</v>
      </c>
      <c r="AE178">
        <v>16.889638540356529</v>
      </c>
    </row>
    <row r="179" spans="1:31" x14ac:dyDescent="0.25">
      <c r="A179">
        <v>2293078</v>
      </c>
      <c r="B179">
        <v>1</v>
      </c>
      <c r="C179" t="s">
        <v>80</v>
      </c>
      <c r="D179" t="s">
        <v>108</v>
      </c>
      <c r="E179" t="s">
        <v>164</v>
      </c>
      <c r="F179" t="s">
        <v>701</v>
      </c>
      <c r="G179" t="s">
        <v>195</v>
      </c>
      <c r="H179" t="s">
        <v>167</v>
      </c>
      <c r="I179" t="s">
        <v>136</v>
      </c>
      <c r="J179" t="s">
        <v>137</v>
      </c>
      <c r="K179" t="s">
        <v>138</v>
      </c>
      <c r="L179" t="s">
        <v>702</v>
      </c>
      <c r="M179" t="s">
        <v>703</v>
      </c>
      <c r="N179">
        <v>1.811111111</v>
      </c>
      <c r="O179">
        <v>0</v>
      </c>
      <c r="P179">
        <v>37</v>
      </c>
      <c r="Q179">
        <v>0</v>
      </c>
      <c r="R179">
        <v>5</v>
      </c>
      <c r="S179">
        <v>0</v>
      </c>
      <c r="T179">
        <v>8</v>
      </c>
      <c r="U179">
        <v>0</v>
      </c>
      <c r="V179">
        <v>0</v>
      </c>
      <c r="W179">
        <v>0</v>
      </c>
      <c r="X179">
        <v>9.9302142523636121</v>
      </c>
      <c r="Y179">
        <v>0</v>
      </c>
      <c r="Z179">
        <v>3.7295355336253602</v>
      </c>
      <c r="AA179">
        <v>0</v>
      </c>
      <c r="AB179">
        <v>7.0165523677071162</v>
      </c>
      <c r="AC179">
        <v>0</v>
      </c>
      <c r="AD179">
        <v>0</v>
      </c>
      <c r="AE179">
        <v>20.676302153696088</v>
      </c>
    </row>
    <row r="180" spans="1:31" x14ac:dyDescent="0.25">
      <c r="A180">
        <v>2293081</v>
      </c>
      <c r="B180">
        <v>1</v>
      </c>
      <c r="C180" t="s">
        <v>80</v>
      </c>
      <c r="D180" t="s">
        <v>108</v>
      </c>
      <c r="E180" t="s">
        <v>182</v>
      </c>
      <c r="F180" t="s">
        <v>704</v>
      </c>
      <c r="G180" t="s">
        <v>184</v>
      </c>
      <c r="H180" t="s">
        <v>167</v>
      </c>
      <c r="I180" t="s">
        <v>280</v>
      </c>
      <c r="J180" t="s">
        <v>137</v>
      </c>
      <c r="K180" t="s">
        <v>138</v>
      </c>
      <c r="L180" t="s">
        <v>705</v>
      </c>
      <c r="M180" t="s">
        <v>706</v>
      </c>
      <c r="N180">
        <v>5.5555550000000002E-3</v>
      </c>
      <c r="O180">
        <v>0</v>
      </c>
      <c r="P180">
        <v>370</v>
      </c>
      <c r="Q180">
        <v>0</v>
      </c>
      <c r="R180">
        <v>78</v>
      </c>
      <c r="S180">
        <v>4</v>
      </c>
      <c r="T180">
        <v>44</v>
      </c>
      <c r="U180">
        <v>0</v>
      </c>
      <c r="V180">
        <v>0</v>
      </c>
      <c r="W180">
        <v>0</v>
      </c>
      <c r="X180">
        <v>0.41754820716882257</v>
      </c>
      <c r="Y180">
        <v>0</v>
      </c>
      <c r="Z180">
        <v>0.15553043830707225</v>
      </c>
      <c r="AA180">
        <v>2.6337043452222226E-2</v>
      </c>
      <c r="AB180">
        <v>0.10622556204750001</v>
      </c>
      <c r="AC180">
        <v>0</v>
      </c>
      <c r="AD180">
        <v>0</v>
      </c>
      <c r="AE180">
        <v>0.70564125097561703</v>
      </c>
    </row>
    <row r="181" spans="1:31" x14ac:dyDescent="0.25">
      <c r="A181">
        <v>2293083</v>
      </c>
      <c r="B181">
        <v>1</v>
      </c>
      <c r="C181" t="s">
        <v>81</v>
      </c>
      <c r="D181" t="s">
        <v>127</v>
      </c>
      <c r="E181" t="s">
        <v>182</v>
      </c>
      <c r="F181" t="s">
        <v>707</v>
      </c>
      <c r="G181" t="s">
        <v>195</v>
      </c>
      <c r="H181" t="s">
        <v>167</v>
      </c>
      <c r="I181" t="s">
        <v>136</v>
      </c>
      <c r="J181" t="s">
        <v>137</v>
      </c>
      <c r="K181" t="s">
        <v>138</v>
      </c>
      <c r="L181" t="s">
        <v>708</v>
      </c>
      <c r="M181" t="s">
        <v>709</v>
      </c>
      <c r="N181">
        <v>2.1522222219999998</v>
      </c>
      <c r="O181">
        <v>2</v>
      </c>
      <c r="P181">
        <v>1306</v>
      </c>
      <c r="Q181">
        <v>30</v>
      </c>
      <c r="R181">
        <v>83</v>
      </c>
      <c r="S181">
        <v>14</v>
      </c>
      <c r="T181">
        <v>107</v>
      </c>
      <c r="U181">
        <v>2</v>
      </c>
      <c r="V181">
        <v>0</v>
      </c>
      <c r="W181">
        <v>1.7593664770709183</v>
      </c>
      <c r="X181">
        <v>430.22350709373183</v>
      </c>
      <c r="Y181">
        <v>48.91939291154975</v>
      </c>
      <c r="Z181">
        <v>37.921969461287787</v>
      </c>
      <c r="AA181">
        <v>97.131925941811986</v>
      </c>
      <c r="AB181">
        <v>66.394892765033291</v>
      </c>
      <c r="AC181">
        <v>4.0112882962047669</v>
      </c>
      <c r="AD181">
        <v>0</v>
      </c>
      <c r="AE181">
        <v>686.36234294669032</v>
      </c>
    </row>
    <row r="182" spans="1:31" x14ac:dyDescent="0.25">
      <c r="A182">
        <v>2293084</v>
      </c>
      <c r="B182">
        <v>1</v>
      </c>
      <c r="C182" t="s">
        <v>80</v>
      </c>
      <c r="D182" t="s">
        <v>103</v>
      </c>
      <c r="E182" t="s">
        <v>141</v>
      </c>
      <c r="F182" t="s">
        <v>710</v>
      </c>
      <c r="G182" t="s">
        <v>143</v>
      </c>
      <c r="H182" t="s">
        <v>135</v>
      </c>
      <c r="I182" t="s">
        <v>136</v>
      </c>
      <c r="J182" t="s">
        <v>137</v>
      </c>
      <c r="K182" t="s">
        <v>138</v>
      </c>
      <c r="L182" t="s">
        <v>711</v>
      </c>
      <c r="M182" t="s">
        <v>712</v>
      </c>
      <c r="N182">
        <v>0.94166666600000004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0.72747155839691668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0.72747155839691668</v>
      </c>
    </row>
    <row r="183" spans="1:31" x14ac:dyDescent="0.25">
      <c r="A183">
        <v>2293089</v>
      </c>
      <c r="B183">
        <v>1</v>
      </c>
      <c r="C183" t="s">
        <v>80</v>
      </c>
      <c r="D183" t="s">
        <v>98</v>
      </c>
      <c r="E183" t="s">
        <v>132</v>
      </c>
      <c r="F183" t="s">
        <v>713</v>
      </c>
      <c r="G183" t="s">
        <v>134</v>
      </c>
      <c r="H183" t="s">
        <v>135</v>
      </c>
      <c r="I183" t="s">
        <v>136</v>
      </c>
      <c r="J183" t="s">
        <v>137</v>
      </c>
      <c r="K183" t="s">
        <v>138</v>
      </c>
      <c r="L183" t="s">
        <v>714</v>
      </c>
      <c r="M183" t="s">
        <v>715</v>
      </c>
      <c r="N183">
        <v>2.3472222220000001</v>
      </c>
      <c r="O183">
        <v>0</v>
      </c>
      <c r="P183">
        <v>0</v>
      </c>
      <c r="Q183">
        <v>0</v>
      </c>
      <c r="R183">
        <v>5</v>
      </c>
      <c r="S183">
        <v>0</v>
      </c>
      <c r="T183">
        <v>1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64.841487772467389</v>
      </c>
      <c r="AA183">
        <v>0</v>
      </c>
      <c r="AB183">
        <v>2.6896830628926001</v>
      </c>
      <c r="AC183">
        <v>0</v>
      </c>
      <c r="AD183">
        <v>0</v>
      </c>
      <c r="AE183">
        <v>67.531170835359987</v>
      </c>
    </row>
    <row r="184" spans="1:31" x14ac:dyDescent="0.25">
      <c r="A184">
        <v>2293090</v>
      </c>
      <c r="B184">
        <v>1</v>
      </c>
      <c r="C184" t="s">
        <v>81</v>
      </c>
      <c r="D184" t="s">
        <v>113</v>
      </c>
      <c r="E184" t="s">
        <v>182</v>
      </c>
      <c r="F184" t="s">
        <v>716</v>
      </c>
      <c r="G184" t="s">
        <v>184</v>
      </c>
      <c r="H184" t="s">
        <v>167</v>
      </c>
      <c r="I184" t="s">
        <v>136</v>
      </c>
      <c r="J184" t="s">
        <v>137</v>
      </c>
      <c r="K184" t="s">
        <v>138</v>
      </c>
      <c r="L184" t="s">
        <v>717</v>
      </c>
      <c r="M184" t="s">
        <v>718</v>
      </c>
      <c r="N184">
        <v>0.43055555499999998</v>
      </c>
      <c r="O184">
        <v>1</v>
      </c>
      <c r="P184">
        <v>290</v>
      </c>
      <c r="Q184">
        <v>12</v>
      </c>
      <c r="R184">
        <v>36</v>
      </c>
      <c r="S184">
        <v>1</v>
      </c>
      <c r="T184">
        <v>3</v>
      </c>
      <c r="U184">
        <v>0</v>
      </c>
      <c r="V184">
        <v>0</v>
      </c>
      <c r="W184">
        <v>0.12522166171147223</v>
      </c>
      <c r="X184">
        <v>19.844498791637566</v>
      </c>
      <c r="Y184">
        <v>5.585981799009625</v>
      </c>
      <c r="Z184">
        <v>17.935036692115478</v>
      </c>
      <c r="AA184">
        <v>0.51028021688680558</v>
      </c>
      <c r="AB184">
        <v>0.58634711557687502</v>
      </c>
      <c r="AC184">
        <v>0</v>
      </c>
      <c r="AD184">
        <v>0</v>
      </c>
      <c r="AE184">
        <v>44.587366276937829</v>
      </c>
    </row>
    <row r="185" spans="1:31" x14ac:dyDescent="0.25">
      <c r="A185">
        <v>2293096</v>
      </c>
      <c r="B185">
        <v>1</v>
      </c>
      <c r="C185" t="s">
        <v>81</v>
      </c>
      <c r="D185" t="s">
        <v>115</v>
      </c>
      <c r="E185" t="s">
        <v>132</v>
      </c>
      <c r="F185" t="s">
        <v>719</v>
      </c>
      <c r="G185" t="s">
        <v>134</v>
      </c>
      <c r="H185" t="s">
        <v>135</v>
      </c>
      <c r="I185" t="s">
        <v>136</v>
      </c>
      <c r="J185" t="s">
        <v>137</v>
      </c>
      <c r="K185" t="s">
        <v>138</v>
      </c>
      <c r="L185" t="s">
        <v>720</v>
      </c>
      <c r="M185" t="s">
        <v>721</v>
      </c>
      <c r="N185">
        <v>2.0233333330000001</v>
      </c>
      <c r="O185">
        <v>0</v>
      </c>
      <c r="P185">
        <v>12</v>
      </c>
      <c r="Q185">
        <v>0</v>
      </c>
      <c r="R185">
        <v>1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0.92643842443690705</v>
      </c>
      <c r="Y185">
        <v>0</v>
      </c>
      <c r="Z185">
        <v>0.1007799170305</v>
      </c>
      <c r="AA185">
        <v>0</v>
      </c>
      <c r="AB185">
        <v>0</v>
      </c>
      <c r="AC185">
        <v>0</v>
      </c>
      <c r="AD185">
        <v>0</v>
      </c>
      <c r="AE185">
        <v>1.027218341467407</v>
      </c>
    </row>
    <row r="186" spans="1:31" x14ac:dyDescent="0.25">
      <c r="A186">
        <v>2293102</v>
      </c>
      <c r="B186">
        <v>1</v>
      </c>
      <c r="C186" t="s">
        <v>80</v>
      </c>
      <c r="D186" t="s">
        <v>83</v>
      </c>
      <c r="E186" t="s">
        <v>208</v>
      </c>
      <c r="F186" t="s">
        <v>722</v>
      </c>
      <c r="G186" t="s">
        <v>210</v>
      </c>
      <c r="H186" t="s">
        <v>135</v>
      </c>
      <c r="I186" t="s">
        <v>136</v>
      </c>
      <c r="J186" t="s">
        <v>3</v>
      </c>
      <c r="K186" t="s">
        <v>138</v>
      </c>
      <c r="L186" t="s">
        <v>723</v>
      </c>
      <c r="M186" t="s">
        <v>724</v>
      </c>
      <c r="N186">
        <v>2.0547222220000001</v>
      </c>
      <c r="O186">
        <v>0</v>
      </c>
      <c r="P186">
        <v>636</v>
      </c>
      <c r="Q186">
        <v>0</v>
      </c>
      <c r="R186">
        <v>0</v>
      </c>
      <c r="S186">
        <v>0</v>
      </c>
      <c r="T186">
        <v>21</v>
      </c>
      <c r="U186">
        <v>0</v>
      </c>
      <c r="V186">
        <v>0</v>
      </c>
      <c r="W186">
        <v>0</v>
      </c>
      <c r="X186">
        <v>484.34777068078176</v>
      </c>
      <c r="Y186">
        <v>0</v>
      </c>
      <c r="Z186">
        <v>0</v>
      </c>
      <c r="AA186">
        <v>0</v>
      </c>
      <c r="AB186">
        <v>13.566088804365679</v>
      </c>
      <c r="AC186">
        <v>0</v>
      </c>
      <c r="AD186">
        <v>0</v>
      </c>
      <c r="AE186">
        <v>497.91385948514744</v>
      </c>
    </row>
    <row r="187" spans="1:31" x14ac:dyDescent="0.25">
      <c r="A187">
        <v>2293103</v>
      </c>
      <c r="B187">
        <v>1</v>
      </c>
      <c r="C187" t="s">
        <v>80</v>
      </c>
      <c r="D187" t="s">
        <v>96</v>
      </c>
      <c r="E187" t="s">
        <v>141</v>
      </c>
      <c r="F187" t="s">
        <v>725</v>
      </c>
      <c r="G187" t="s">
        <v>188</v>
      </c>
      <c r="H187" t="s">
        <v>135</v>
      </c>
      <c r="I187" t="s">
        <v>136</v>
      </c>
      <c r="J187" t="s">
        <v>137</v>
      </c>
      <c r="K187" t="s">
        <v>138</v>
      </c>
      <c r="L187" t="s">
        <v>726</v>
      </c>
      <c r="M187" t="s">
        <v>727</v>
      </c>
      <c r="N187">
        <v>1.416666666</v>
      </c>
      <c r="O187">
        <v>0</v>
      </c>
      <c r="P187">
        <v>2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0.97861911733424345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0.97861911733424345</v>
      </c>
    </row>
    <row r="188" spans="1:31" x14ac:dyDescent="0.25">
      <c r="A188">
        <v>2293104</v>
      </c>
      <c r="B188">
        <v>1</v>
      </c>
      <c r="C188" t="s">
        <v>80</v>
      </c>
      <c r="D188" t="s">
        <v>98</v>
      </c>
      <c r="E188" t="s">
        <v>132</v>
      </c>
      <c r="F188" t="s">
        <v>728</v>
      </c>
      <c r="G188" t="s">
        <v>134</v>
      </c>
      <c r="H188" t="s">
        <v>135</v>
      </c>
      <c r="I188" t="s">
        <v>136</v>
      </c>
      <c r="J188" t="s">
        <v>137</v>
      </c>
      <c r="K188" t="s">
        <v>138</v>
      </c>
      <c r="L188" t="s">
        <v>729</v>
      </c>
      <c r="M188" t="s">
        <v>730</v>
      </c>
      <c r="N188">
        <v>0.83361111099999996</v>
      </c>
      <c r="O188">
        <v>0</v>
      </c>
      <c r="P188">
        <v>0</v>
      </c>
      <c r="Q188">
        <v>0</v>
      </c>
      <c r="R188">
        <v>13</v>
      </c>
      <c r="S188">
        <v>0</v>
      </c>
      <c r="T188">
        <v>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2.7925282951822128</v>
      </c>
      <c r="AA188">
        <v>0</v>
      </c>
      <c r="AB188">
        <v>0.97852250143890018</v>
      </c>
      <c r="AC188">
        <v>0</v>
      </c>
      <c r="AD188">
        <v>0</v>
      </c>
      <c r="AE188">
        <v>3.7710507966211129</v>
      </c>
    </row>
    <row r="189" spans="1:31" x14ac:dyDescent="0.25">
      <c r="A189">
        <v>2293105</v>
      </c>
      <c r="B189">
        <v>1</v>
      </c>
      <c r="C189" t="s">
        <v>80</v>
      </c>
      <c r="D189" t="s">
        <v>103</v>
      </c>
      <c r="E189" t="s">
        <v>132</v>
      </c>
      <c r="F189" t="s">
        <v>731</v>
      </c>
      <c r="G189" t="s">
        <v>134</v>
      </c>
      <c r="H189" t="s">
        <v>135</v>
      </c>
      <c r="I189" t="s">
        <v>136</v>
      </c>
      <c r="J189" t="s">
        <v>137</v>
      </c>
      <c r="K189" t="s">
        <v>138</v>
      </c>
      <c r="L189" t="s">
        <v>732</v>
      </c>
      <c r="M189" t="s">
        <v>733</v>
      </c>
      <c r="N189">
        <v>0.53500000000000003</v>
      </c>
      <c r="O189">
        <v>0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4.4322136568287498E-2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4.4322136568287498E-2</v>
      </c>
    </row>
    <row r="190" spans="1:31" x14ac:dyDescent="0.25">
      <c r="A190">
        <v>2293106</v>
      </c>
      <c r="B190">
        <v>1</v>
      </c>
      <c r="C190" t="s">
        <v>80</v>
      </c>
      <c r="D190" t="s">
        <v>83</v>
      </c>
      <c r="E190" t="s">
        <v>182</v>
      </c>
      <c r="F190" t="s">
        <v>734</v>
      </c>
      <c r="G190" t="s">
        <v>184</v>
      </c>
      <c r="H190" t="s">
        <v>167</v>
      </c>
      <c r="I190" t="s">
        <v>136</v>
      </c>
      <c r="J190" t="s">
        <v>137</v>
      </c>
      <c r="K190" t="s">
        <v>138</v>
      </c>
      <c r="L190" t="s">
        <v>735</v>
      </c>
      <c r="M190" t="s">
        <v>736</v>
      </c>
      <c r="N190">
        <v>0.43805555499999999</v>
      </c>
      <c r="O190">
        <v>0</v>
      </c>
      <c r="P190">
        <v>245</v>
      </c>
      <c r="Q190">
        <v>0</v>
      </c>
      <c r="R190">
        <v>3</v>
      </c>
      <c r="S190">
        <v>1</v>
      </c>
      <c r="T190">
        <v>13</v>
      </c>
      <c r="U190">
        <v>0</v>
      </c>
      <c r="V190">
        <v>0</v>
      </c>
      <c r="W190">
        <v>0</v>
      </c>
      <c r="X190">
        <v>35.242576265815146</v>
      </c>
      <c r="Y190">
        <v>0</v>
      </c>
      <c r="Z190">
        <v>0.32394025399975357</v>
      </c>
      <c r="AA190">
        <v>4.3375681439387312</v>
      </c>
      <c r="AB190">
        <v>2.5598678736969531</v>
      </c>
      <c r="AC190">
        <v>0</v>
      </c>
      <c r="AD190">
        <v>0</v>
      </c>
      <c r="AE190">
        <v>42.463952537450581</v>
      </c>
    </row>
    <row r="191" spans="1:31" x14ac:dyDescent="0.25">
      <c r="A191">
        <v>2293109</v>
      </c>
      <c r="B191">
        <v>1</v>
      </c>
      <c r="C191" t="s">
        <v>80</v>
      </c>
      <c r="D191" t="s">
        <v>103</v>
      </c>
      <c r="E191" t="s">
        <v>164</v>
      </c>
      <c r="F191" t="s">
        <v>737</v>
      </c>
      <c r="G191" t="s">
        <v>195</v>
      </c>
      <c r="H191" t="s">
        <v>167</v>
      </c>
      <c r="I191" t="s">
        <v>136</v>
      </c>
      <c r="J191" t="s">
        <v>137</v>
      </c>
      <c r="K191" t="s">
        <v>138</v>
      </c>
      <c r="L191" t="s">
        <v>738</v>
      </c>
      <c r="M191" t="s">
        <v>739</v>
      </c>
      <c r="N191">
        <v>3.3058333329999998</v>
      </c>
      <c r="O191">
        <v>9</v>
      </c>
      <c r="P191">
        <v>394</v>
      </c>
      <c r="Q191">
        <v>2</v>
      </c>
      <c r="R191">
        <v>119</v>
      </c>
      <c r="S191">
        <v>6</v>
      </c>
      <c r="T191">
        <v>51</v>
      </c>
      <c r="U191">
        <v>0</v>
      </c>
      <c r="V191">
        <v>0</v>
      </c>
      <c r="W191">
        <v>17.168703247219668</v>
      </c>
      <c r="X191">
        <v>359.11566587833079</v>
      </c>
      <c r="Y191">
        <v>108.00909449827614</v>
      </c>
      <c r="Z191">
        <v>270.11716789042572</v>
      </c>
      <c r="AA191">
        <v>49.168483066055629</v>
      </c>
      <c r="AB191">
        <v>103.46913566502457</v>
      </c>
      <c r="AC191">
        <v>0</v>
      </c>
      <c r="AD191">
        <v>0</v>
      </c>
      <c r="AE191">
        <v>907.04825024533261</v>
      </c>
    </row>
    <row r="192" spans="1:31" x14ac:dyDescent="0.25">
      <c r="A192">
        <v>2293115</v>
      </c>
      <c r="B192">
        <v>1</v>
      </c>
      <c r="C192" t="s">
        <v>80</v>
      </c>
      <c r="D192" t="s">
        <v>105</v>
      </c>
      <c r="E192" t="s">
        <v>141</v>
      </c>
      <c r="F192" t="s">
        <v>740</v>
      </c>
      <c r="G192" t="s">
        <v>188</v>
      </c>
      <c r="H192" t="s">
        <v>135</v>
      </c>
      <c r="I192" t="s">
        <v>136</v>
      </c>
      <c r="J192" t="s">
        <v>137</v>
      </c>
      <c r="K192" t="s">
        <v>138</v>
      </c>
      <c r="L192" t="s">
        <v>535</v>
      </c>
      <c r="M192" t="s">
        <v>741</v>
      </c>
      <c r="N192">
        <v>1.1888888879999999</v>
      </c>
      <c r="O192">
        <v>0</v>
      </c>
      <c r="P192">
        <v>5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1.6151422123723997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1.6151422123723997</v>
      </c>
    </row>
    <row r="193" spans="1:31" x14ac:dyDescent="0.25">
      <c r="A193">
        <v>2293116</v>
      </c>
      <c r="B193">
        <v>1</v>
      </c>
      <c r="C193" t="s">
        <v>80</v>
      </c>
      <c r="D193" t="s">
        <v>96</v>
      </c>
      <c r="E193" t="s">
        <v>132</v>
      </c>
      <c r="F193" t="s">
        <v>742</v>
      </c>
      <c r="G193" t="s">
        <v>134</v>
      </c>
      <c r="H193" t="s">
        <v>135</v>
      </c>
      <c r="I193" t="s">
        <v>136</v>
      </c>
      <c r="J193" t="s">
        <v>137</v>
      </c>
      <c r="K193" t="s">
        <v>138</v>
      </c>
      <c r="L193" t="s">
        <v>743</v>
      </c>
      <c r="M193" t="s">
        <v>744</v>
      </c>
      <c r="N193">
        <v>0.446111111</v>
      </c>
      <c r="O193">
        <v>0</v>
      </c>
      <c r="P193">
        <v>80</v>
      </c>
      <c r="Q193">
        <v>0</v>
      </c>
      <c r="R193">
        <v>0</v>
      </c>
      <c r="S193">
        <v>0</v>
      </c>
      <c r="T193">
        <v>3</v>
      </c>
      <c r="U193">
        <v>0</v>
      </c>
      <c r="V193">
        <v>0</v>
      </c>
      <c r="W193">
        <v>0</v>
      </c>
      <c r="X193">
        <v>18.338662695702972</v>
      </c>
      <c r="Y193">
        <v>0</v>
      </c>
      <c r="Z193">
        <v>0</v>
      </c>
      <c r="AA193">
        <v>0</v>
      </c>
      <c r="AB193">
        <v>0.63279501676454564</v>
      </c>
      <c r="AC193">
        <v>0</v>
      </c>
      <c r="AD193">
        <v>0</v>
      </c>
      <c r="AE193">
        <v>18.971457712467519</v>
      </c>
    </row>
    <row r="194" spans="1:31" x14ac:dyDescent="0.25">
      <c r="A194">
        <v>2293120</v>
      </c>
      <c r="B194">
        <v>1</v>
      </c>
      <c r="C194" t="s">
        <v>81</v>
      </c>
      <c r="D194" t="s">
        <v>128</v>
      </c>
      <c r="E194" t="s">
        <v>141</v>
      </c>
      <c r="F194" t="s">
        <v>745</v>
      </c>
      <c r="G194" t="s">
        <v>188</v>
      </c>
      <c r="H194" t="s">
        <v>135</v>
      </c>
      <c r="I194" t="s">
        <v>136</v>
      </c>
      <c r="J194" t="s">
        <v>137</v>
      </c>
      <c r="K194" t="s">
        <v>138</v>
      </c>
      <c r="L194" t="s">
        <v>746</v>
      </c>
      <c r="M194" t="s">
        <v>747</v>
      </c>
      <c r="N194">
        <v>3.9330555550000001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0.11420249667633836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0.11420249667633836</v>
      </c>
    </row>
    <row r="195" spans="1:31" x14ac:dyDescent="0.25">
      <c r="A195">
        <v>2293122</v>
      </c>
      <c r="B195">
        <v>1</v>
      </c>
      <c r="C195" t="s">
        <v>80</v>
      </c>
      <c r="D195" t="s">
        <v>89</v>
      </c>
      <c r="E195" t="s">
        <v>748</v>
      </c>
      <c r="F195" t="s">
        <v>749</v>
      </c>
      <c r="G195" t="s">
        <v>750</v>
      </c>
      <c r="H195" t="s">
        <v>135</v>
      </c>
      <c r="I195" t="s">
        <v>136</v>
      </c>
      <c r="J195" t="s">
        <v>137</v>
      </c>
      <c r="K195" t="s">
        <v>138</v>
      </c>
      <c r="L195" t="s">
        <v>751</v>
      </c>
      <c r="M195" t="s">
        <v>752</v>
      </c>
      <c r="N195">
        <v>0.99</v>
      </c>
      <c r="O195">
        <v>0</v>
      </c>
      <c r="P195">
        <v>61</v>
      </c>
      <c r="Q195">
        <v>0</v>
      </c>
      <c r="R195">
        <v>0</v>
      </c>
      <c r="S195">
        <v>0</v>
      </c>
      <c r="T195">
        <v>6</v>
      </c>
      <c r="U195">
        <v>0</v>
      </c>
      <c r="V195">
        <v>0</v>
      </c>
      <c r="W195">
        <v>0</v>
      </c>
      <c r="X195">
        <v>22.757489667754296</v>
      </c>
      <c r="Y195">
        <v>0</v>
      </c>
      <c r="Z195">
        <v>0</v>
      </c>
      <c r="AA195">
        <v>0</v>
      </c>
      <c r="AB195">
        <v>3.1436751029550924</v>
      </c>
      <c r="AC195">
        <v>0</v>
      </c>
      <c r="AD195">
        <v>0</v>
      </c>
      <c r="AE195">
        <v>25.901164770709389</v>
      </c>
    </row>
    <row r="196" spans="1:31" x14ac:dyDescent="0.25">
      <c r="A196">
        <v>2293124</v>
      </c>
      <c r="B196">
        <v>1</v>
      </c>
      <c r="C196" t="s">
        <v>81</v>
      </c>
      <c r="D196" t="s">
        <v>116</v>
      </c>
      <c r="E196" t="s">
        <v>141</v>
      </c>
      <c r="F196" t="s">
        <v>753</v>
      </c>
      <c r="G196" t="s">
        <v>143</v>
      </c>
      <c r="H196" t="s">
        <v>135</v>
      </c>
      <c r="I196" t="s">
        <v>136</v>
      </c>
      <c r="J196" t="s">
        <v>137</v>
      </c>
      <c r="K196" t="s">
        <v>138</v>
      </c>
      <c r="L196" t="s">
        <v>754</v>
      </c>
      <c r="M196" t="s">
        <v>755</v>
      </c>
      <c r="N196">
        <v>0.96527777699999995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0.31553807965794306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0.31553807965794306</v>
      </c>
    </row>
    <row r="197" spans="1:31" x14ac:dyDescent="0.25">
      <c r="A197">
        <v>2293126</v>
      </c>
      <c r="B197">
        <v>1</v>
      </c>
      <c r="C197" t="s">
        <v>80</v>
      </c>
      <c r="D197" t="s">
        <v>96</v>
      </c>
      <c r="E197" t="s">
        <v>132</v>
      </c>
      <c r="F197" t="s">
        <v>756</v>
      </c>
      <c r="G197" t="s">
        <v>134</v>
      </c>
      <c r="H197" t="s">
        <v>135</v>
      </c>
      <c r="I197" t="s">
        <v>136</v>
      </c>
      <c r="J197" t="s">
        <v>137</v>
      </c>
      <c r="K197" t="s">
        <v>138</v>
      </c>
      <c r="L197" t="s">
        <v>757</v>
      </c>
      <c r="M197" t="s">
        <v>758</v>
      </c>
      <c r="N197">
        <v>1.230555555</v>
      </c>
      <c r="O197">
        <v>0</v>
      </c>
      <c r="P197">
        <v>63</v>
      </c>
      <c r="Q197">
        <v>0</v>
      </c>
      <c r="R197">
        <v>1</v>
      </c>
      <c r="S197">
        <v>0</v>
      </c>
      <c r="T197">
        <v>5</v>
      </c>
      <c r="U197">
        <v>0</v>
      </c>
      <c r="V197">
        <v>0</v>
      </c>
      <c r="W197">
        <v>0</v>
      </c>
      <c r="X197">
        <v>66.912349103600462</v>
      </c>
      <c r="Y197">
        <v>0</v>
      </c>
      <c r="Z197">
        <v>2.7905191979747666</v>
      </c>
      <c r="AA197">
        <v>0</v>
      </c>
      <c r="AB197">
        <v>3.5972705611165607</v>
      </c>
      <c r="AC197">
        <v>0</v>
      </c>
      <c r="AD197">
        <v>0</v>
      </c>
      <c r="AE197">
        <v>73.300138862691782</v>
      </c>
    </row>
    <row r="198" spans="1:31" x14ac:dyDescent="0.25">
      <c r="A198">
        <v>2293128</v>
      </c>
      <c r="B198">
        <v>1</v>
      </c>
      <c r="C198" t="s">
        <v>80</v>
      </c>
      <c r="D198" t="s">
        <v>90</v>
      </c>
      <c r="E198" t="s">
        <v>141</v>
      </c>
      <c r="F198" t="s">
        <v>759</v>
      </c>
      <c r="G198" t="s">
        <v>202</v>
      </c>
      <c r="H198" t="s">
        <v>135</v>
      </c>
      <c r="I198" t="s">
        <v>136</v>
      </c>
      <c r="J198" t="s">
        <v>137</v>
      </c>
      <c r="K198" t="s">
        <v>138</v>
      </c>
      <c r="L198" t="s">
        <v>760</v>
      </c>
      <c r="M198" t="s">
        <v>761</v>
      </c>
      <c r="N198">
        <v>3.0444444439999998</v>
      </c>
      <c r="O198">
        <v>0</v>
      </c>
      <c r="P198">
        <v>7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8.0389887553092017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8.0389887553092017</v>
      </c>
    </row>
    <row r="199" spans="1:31" x14ac:dyDescent="0.25">
      <c r="A199">
        <v>2293135</v>
      </c>
      <c r="B199">
        <v>1</v>
      </c>
      <c r="C199" t="s">
        <v>80</v>
      </c>
      <c r="D199" t="s">
        <v>83</v>
      </c>
      <c r="E199" t="s">
        <v>283</v>
      </c>
      <c r="F199" t="s">
        <v>762</v>
      </c>
      <c r="G199" t="s">
        <v>184</v>
      </c>
      <c r="H199" t="s">
        <v>167</v>
      </c>
      <c r="I199" t="s">
        <v>136</v>
      </c>
      <c r="J199" t="s">
        <v>137</v>
      </c>
      <c r="K199" t="s">
        <v>138</v>
      </c>
      <c r="L199" t="s">
        <v>763</v>
      </c>
      <c r="M199" t="s">
        <v>764</v>
      </c>
      <c r="N199">
        <v>0.225833333</v>
      </c>
      <c r="O199">
        <v>1</v>
      </c>
      <c r="P199">
        <v>2673</v>
      </c>
      <c r="Q199">
        <v>0</v>
      </c>
      <c r="R199">
        <v>0</v>
      </c>
      <c r="S199">
        <v>3</v>
      </c>
      <c r="T199">
        <v>1908</v>
      </c>
      <c r="U199">
        <v>0</v>
      </c>
      <c r="V199">
        <v>0</v>
      </c>
      <c r="W199">
        <v>7.3970648006312506E-2</v>
      </c>
      <c r="X199">
        <v>242.37289501174766</v>
      </c>
      <c r="Y199">
        <v>0</v>
      </c>
      <c r="Z199">
        <v>0</v>
      </c>
      <c r="AA199">
        <v>207.23783188765631</v>
      </c>
      <c r="AB199">
        <v>291.29240259630058</v>
      </c>
      <c r="AC199">
        <v>0</v>
      </c>
      <c r="AD199">
        <v>0</v>
      </c>
      <c r="AE199">
        <v>740.97710014371091</v>
      </c>
    </row>
    <row r="200" spans="1:31" x14ac:dyDescent="0.25">
      <c r="A200">
        <v>2293137</v>
      </c>
      <c r="B200">
        <v>1</v>
      </c>
      <c r="C200" t="s">
        <v>80</v>
      </c>
      <c r="D200" t="s">
        <v>103</v>
      </c>
      <c r="E200" t="s">
        <v>132</v>
      </c>
      <c r="F200" t="s">
        <v>765</v>
      </c>
      <c r="G200" t="s">
        <v>134</v>
      </c>
      <c r="H200" t="s">
        <v>135</v>
      </c>
      <c r="I200" t="s">
        <v>136</v>
      </c>
      <c r="J200" t="s">
        <v>137</v>
      </c>
      <c r="K200" t="s">
        <v>138</v>
      </c>
      <c r="L200" t="s">
        <v>766</v>
      </c>
      <c r="M200" t="s">
        <v>767</v>
      </c>
      <c r="N200">
        <v>2.5552777770000001</v>
      </c>
      <c r="O200">
        <v>0</v>
      </c>
      <c r="P200">
        <v>122</v>
      </c>
      <c r="Q200">
        <v>0</v>
      </c>
      <c r="R200">
        <v>0</v>
      </c>
      <c r="S200">
        <v>0</v>
      </c>
      <c r="T200">
        <v>22</v>
      </c>
      <c r="U200">
        <v>0</v>
      </c>
      <c r="V200">
        <v>0</v>
      </c>
      <c r="W200">
        <v>0</v>
      </c>
      <c r="X200">
        <v>79.217500842521517</v>
      </c>
      <c r="Y200">
        <v>0</v>
      </c>
      <c r="Z200">
        <v>0</v>
      </c>
      <c r="AA200">
        <v>0</v>
      </c>
      <c r="AB200">
        <v>21.193088130604785</v>
      </c>
      <c r="AC200">
        <v>0</v>
      </c>
      <c r="AD200">
        <v>0</v>
      </c>
      <c r="AE200">
        <v>100.41058897312629</v>
      </c>
    </row>
    <row r="201" spans="1:31" x14ac:dyDescent="0.25">
      <c r="A201">
        <v>2293139</v>
      </c>
      <c r="B201">
        <v>1</v>
      </c>
      <c r="C201" t="s">
        <v>80</v>
      </c>
      <c r="D201" t="s">
        <v>82</v>
      </c>
      <c r="E201" t="s">
        <v>132</v>
      </c>
      <c r="F201" t="s">
        <v>768</v>
      </c>
      <c r="G201" t="s">
        <v>375</v>
      </c>
      <c r="H201" t="s">
        <v>135</v>
      </c>
      <c r="I201" t="s">
        <v>136</v>
      </c>
      <c r="J201" t="s">
        <v>137</v>
      </c>
      <c r="K201" t="s">
        <v>138</v>
      </c>
      <c r="L201" t="s">
        <v>769</v>
      </c>
      <c r="M201" t="s">
        <v>770</v>
      </c>
      <c r="N201">
        <v>1.9455555550000001</v>
      </c>
      <c r="O201">
        <v>0</v>
      </c>
      <c r="P201">
        <v>49</v>
      </c>
      <c r="Q201">
        <v>0</v>
      </c>
      <c r="R201">
        <v>0</v>
      </c>
      <c r="S201">
        <v>0</v>
      </c>
      <c r="T201">
        <v>7</v>
      </c>
      <c r="U201">
        <v>0</v>
      </c>
      <c r="V201">
        <v>0</v>
      </c>
      <c r="W201">
        <v>0</v>
      </c>
      <c r="X201">
        <v>11.434895060262905</v>
      </c>
      <c r="Y201">
        <v>0</v>
      </c>
      <c r="Z201">
        <v>0</v>
      </c>
      <c r="AA201">
        <v>0</v>
      </c>
      <c r="AB201">
        <v>3.2409833141899074</v>
      </c>
      <c r="AC201">
        <v>0</v>
      </c>
      <c r="AD201">
        <v>0</v>
      </c>
      <c r="AE201">
        <v>14.675878374452813</v>
      </c>
    </row>
    <row r="202" spans="1:31" x14ac:dyDescent="0.25">
      <c r="A202">
        <v>2293148</v>
      </c>
      <c r="B202">
        <v>1</v>
      </c>
      <c r="C202" t="s">
        <v>80</v>
      </c>
      <c r="D202" t="s">
        <v>106</v>
      </c>
      <c r="E202" t="s">
        <v>132</v>
      </c>
      <c r="F202" t="s">
        <v>771</v>
      </c>
      <c r="G202" t="s">
        <v>336</v>
      </c>
      <c r="H202" t="s">
        <v>135</v>
      </c>
      <c r="I202" t="s">
        <v>136</v>
      </c>
      <c r="J202" t="s">
        <v>137</v>
      </c>
      <c r="K202" t="s">
        <v>138</v>
      </c>
      <c r="L202" t="s">
        <v>772</v>
      </c>
      <c r="M202" t="s">
        <v>773</v>
      </c>
      <c r="N202">
        <v>1.687777777</v>
      </c>
      <c r="O202">
        <v>0</v>
      </c>
      <c r="P202">
        <v>2</v>
      </c>
      <c r="Q202">
        <v>0</v>
      </c>
      <c r="R202">
        <v>1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1.3769780075744957</v>
      </c>
      <c r="Y202">
        <v>0</v>
      </c>
      <c r="Z202">
        <v>9.8707547254566659E-3</v>
      </c>
      <c r="AA202">
        <v>0</v>
      </c>
      <c r="AB202">
        <v>0</v>
      </c>
      <c r="AC202">
        <v>0</v>
      </c>
      <c r="AD202">
        <v>0</v>
      </c>
      <c r="AE202">
        <v>1.3868487622999524</v>
      </c>
    </row>
    <row r="203" spans="1:31" x14ac:dyDescent="0.25">
      <c r="A203">
        <v>2293149</v>
      </c>
      <c r="B203">
        <v>1</v>
      </c>
      <c r="C203" t="s">
        <v>80</v>
      </c>
      <c r="D203" t="s">
        <v>83</v>
      </c>
      <c r="E203" t="s">
        <v>233</v>
      </c>
      <c r="F203" t="s">
        <v>774</v>
      </c>
      <c r="G203" t="s">
        <v>184</v>
      </c>
      <c r="H203" t="s">
        <v>167</v>
      </c>
      <c r="I203" t="s">
        <v>136</v>
      </c>
      <c r="J203" t="s">
        <v>137</v>
      </c>
      <c r="K203" t="s">
        <v>138</v>
      </c>
      <c r="L203" t="s">
        <v>775</v>
      </c>
      <c r="M203" t="s">
        <v>776</v>
      </c>
      <c r="N203">
        <v>0.51138888800000004</v>
      </c>
      <c r="O203">
        <v>0</v>
      </c>
      <c r="P203">
        <v>204</v>
      </c>
      <c r="Q203">
        <v>0</v>
      </c>
      <c r="R203">
        <v>1</v>
      </c>
      <c r="S203">
        <v>4</v>
      </c>
      <c r="T203">
        <v>504</v>
      </c>
      <c r="U203">
        <v>1</v>
      </c>
      <c r="V203">
        <v>31</v>
      </c>
      <c r="W203">
        <v>0</v>
      </c>
      <c r="X203">
        <v>27.974058719623461</v>
      </c>
      <c r="Y203">
        <v>0</v>
      </c>
      <c r="Z203">
        <v>0.18092979958713887</v>
      </c>
      <c r="AA203">
        <v>35.235031862107604</v>
      </c>
      <c r="AB203">
        <v>440.1127303114676</v>
      </c>
      <c r="AC203">
        <v>17.690428452947852</v>
      </c>
      <c r="AD203">
        <v>381.30550223693717</v>
      </c>
      <c r="AE203">
        <v>902.49868138267084</v>
      </c>
    </row>
    <row r="204" spans="1:31" x14ac:dyDescent="0.25">
      <c r="A204">
        <v>2293150</v>
      </c>
      <c r="B204">
        <v>1</v>
      </c>
      <c r="C204" t="s">
        <v>80</v>
      </c>
      <c r="D204" t="s">
        <v>93</v>
      </c>
      <c r="E204" t="s">
        <v>132</v>
      </c>
      <c r="F204" t="s">
        <v>777</v>
      </c>
      <c r="G204" t="s">
        <v>134</v>
      </c>
      <c r="H204" t="s">
        <v>135</v>
      </c>
      <c r="I204" t="s">
        <v>136</v>
      </c>
      <c r="J204" t="s">
        <v>137</v>
      </c>
      <c r="K204" t="s">
        <v>138</v>
      </c>
      <c r="L204" t="s">
        <v>778</v>
      </c>
      <c r="M204" t="s">
        <v>779</v>
      </c>
      <c r="N204">
        <v>1.376944444</v>
      </c>
      <c r="O204">
        <v>0</v>
      </c>
      <c r="P204">
        <v>3</v>
      </c>
      <c r="Q204">
        <v>0</v>
      </c>
      <c r="R204">
        <v>1</v>
      </c>
      <c r="S204">
        <v>0</v>
      </c>
      <c r="T204">
        <v>1</v>
      </c>
      <c r="U204">
        <v>0</v>
      </c>
      <c r="V204">
        <v>0</v>
      </c>
      <c r="W204">
        <v>0</v>
      </c>
      <c r="X204">
        <v>0.50056731375313057</v>
      </c>
      <c r="Y204">
        <v>0</v>
      </c>
      <c r="Z204">
        <v>0.27354778542867753</v>
      </c>
      <c r="AA204">
        <v>0</v>
      </c>
      <c r="AB204">
        <v>0.28700611829842781</v>
      </c>
      <c r="AC204">
        <v>0</v>
      </c>
      <c r="AD204">
        <v>0</v>
      </c>
      <c r="AE204">
        <v>1.061121217480236</v>
      </c>
    </row>
    <row r="205" spans="1:31" x14ac:dyDescent="0.25">
      <c r="A205">
        <v>2293152</v>
      </c>
      <c r="B205">
        <v>1</v>
      </c>
      <c r="C205" t="s">
        <v>80</v>
      </c>
      <c r="D205" t="s">
        <v>90</v>
      </c>
      <c r="E205" t="s">
        <v>132</v>
      </c>
      <c r="F205" t="s">
        <v>780</v>
      </c>
      <c r="G205" t="s">
        <v>134</v>
      </c>
      <c r="H205" t="s">
        <v>135</v>
      </c>
      <c r="I205" t="s">
        <v>136</v>
      </c>
      <c r="J205" t="s">
        <v>137</v>
      </c>
      <c r="K205" t="s">
        <v>138</v>
      </c>
      <c r="L205" t="s">
        <v>781</v>
      </c>
      <c r="M205" t="s">
        <v>782</v>
      </c>
      <c r="N205">
        <v>1.528611111</v>
      </c>
      <c r="O205">
        <v>0</v>
      </c>
      <c r="P205">
        <v>178</v>
      </c>
      <c r="Q205">
        <v>0</v>
      </c>
      <c r="R205">
        <v>0</v>
      </c>
      <c r="S205">
        <v>0</v>
      </c>
      <c r="T205">
        <v>11</v>
      </c>
      <c r="U205">
        <v>0</v>
      </c>
      <c r="V205">
        <v>0</v>
      </c>
      <c r="W205">
        <v>0</v>
      </c>
      <c r="X205">
        <v>100.94295762323172</v>
      </c>
      <c r="Y205">
        <v>0</v>
      </c>
      <c r="Z205">
        <v>0</v>
      </c>
      <c r="AA205">
        <v>0</v>
      </c>
      <c r="AB205">
        <v>5.6724571260178731</v>
      </c>
      <c r="AC205">
        <v>0</v>
      </c>
      <c r="AD205">
        <v>0</v>
      </c>
      <c r="AE205">
        <v>106.6154147492496</v>
      </c>
    </row>
    <row r="206" spans="1:31" x14ac:dyDescent="0.25">
      <c r="A206">
        <v>2293153</v>
      </c>
      <c r="B206">
        <v>1</v>
      </c>
      <c r="C206" t="s">
        <v>80</v>
      </c>
      <c r="D206" t="s">
        <v>108</v>
      </c>
      <c r="E206" t="s">
        <v>141</v>
      </c>
      <c r="F206" t="s">
        <v>783</v>
      </c>
      <c r="G206" t="s">
        <v>143</v>
      </c>
      <c r="H206" t="s">
        <v>135</v>
      </c>
      <c r="I206" t="s">
        <v>136</v>
      </c>
      <c r="J206" t="s">
        <v>137</v>
      </c>
      <c r="K206" t="s">
        <v>138</v>
      </c>
      <c r="L206" t="s">
        <v>784</v>
      </c>
      <c r="M206" t="s">
        <v>785</v>
      </c>
      <c r="N206">
        <v>5.0188888880000002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4.4768933802379856</v>
      </c>
      <c r="AC206">
        <v>0</v>
      </c>
      <c r="AD206">
        <v>0</v>
      </c>
      <c r="AE206">
        <v>4.4768933802379856</v>
      </c>
    </row>
    <row r="207" spans="1:31" x14ac:dyDescent="0.25">
      <c r="A207">
        <v>2293154</v>
      </c>
      <c r="B207">
        <v>1</v>
      </c>
      <c r="C207" t="s">
        <v>80</v>
      </c>
      <c r="D207" t="s">
        <v>83</v>
      </c>
      <c r="E207" t="s">
        <v>283</v>
      </c>
      <c r="F207" t="s">
        <v>786</v>
      </c>
      <c r="G207" t="s">
        <v>184</v>
      </c>
      <c r="H207" t="s">
        <v>167</v>
      </c>
      <c r="I207" t="s">
        <v>136</v>
      </c>
      <c r="J207" t="s">
        <v>137</v>
      </c>
      <c r="K207" t="s">
        <v>138</v>
      </c>
      <c r="L207" t="s">
        <v>787</v>
      </c>
      <c r="M207" t="s">
        <v>788</v>
      </c>
      <c r="N207">
        <v>1.362222222</v>
      </c>
      <c r="O207">
        <v>1</v>
      </c>
      <c r="P207">
        <v>2673</v>
      </c>
      <c r="Q207">
        <v>0</v>
      </c>
      <c r="R207">
        <v>0</v>
      </c>
      <c r="S207">
        <v>3</v>
      </c>
      <c r="T207">
        <v>1908</v>
      </c>
      <c r="U207">
        <v>0</v>
      </c>
      <c r="V207">
        <v>0</v>
      </c>
      <c r="W207">
        <v>0.45058623668222508</v>
      </c>
      <c r="X207">
        <v>1476.3950275258057</v>
      </c>
      <c r="Y207">
        <v>0</v>
      </c>
      <c r="Z207">
        <v>0</v>
      </c>
      <c r="AA207">
        <v>1244.3946255947319</v>
      </c>
      <c r="AB207">
        <v>1673.2769036546806</v>
      </c>
      <c r="AC207">
        <v>0</v>
      </c>
      <c r="AD207">
        <v>0</v>
      </c>
      <c r="AE207">
        <v>4394.5171430119008</v>
      </c>
    </row>
    <row r="208" spans="1:31" x14ac:dyDescent="0.25">
      <c r="A208">
        <v>2293156</v>
      </c>
      <c r="B208">
        <v>1</v>
      </c>
      <c r="C208" t="s">
        <v>80</v>
      </c>
      <c r="D208" t="s">
        <v>102</v>
      </c>
      <c r="E208" t="s">
        <v>132</v>
      </c>
      <c r="F208" t="s">
        <v>789</v>
      </c>
      <c r="G208" t="s">
        <v>134</v>
      </c>
      <c r="H208" t="s">
        <v>135</v>
      </c>
      <c r="I208" t="s">
        <v>136</v>
      </c>
      <c r="J208" t="s">
        <v>137</v>
      </c>
      <c r="K208" t="s">
        <v>138</v>
      </c>
      <c r="L208" t="s">
        <v>790</v>
      </c>
      <c r="M208" t="s">
        <v>791</v>
      </c>
      <c r="N208">
        <v>1.3052777769999999</v>
      </c>
      <c r="O208">
        <v>0</v>
      </c>
      <c r="P208">
        <v>4</v>
      </c>
      <c r="Q208">
        <v>0</v>
      </c>
      <c r="R208">
        <v>5</v>
      </c>
      <c r="S208">
        <v>0</v>
      </c>
      <c r="T208">
        <v>2</v>
      </c>
      <c r="U208">
        <v>0</v>
      </c>
      <c r="V208">
        <v>0</v>
      </c>
      <c r="W208">
        <v>0</v>
      </c>
      <c r="X208">
        <v>2.5776048483880556E-2</v>
      </c>
      <c r="Y208">
        <v>0</v>
      </c>
      <c r="Z208">
        <v>0.63347003586477735</v>
      </c>
      <c r="AA208">
        <v>0</v>
      </c>
      <c r="AB208">
        <v>8.6458555098936116E-2</v>
      </c>
      <c r="AC208">
        <v>0</v>
      </c>
      <c r="AD208">
        <v>0</v>
      </c>
      <c r="AE208">
        <v>0.74570463944759402</v>
      </c>
    </row>
    <row r="209" spans="1:31" x14ac:dyDescent="0.25">
      <c r="A209">
        <v>2293157</v>
      </c>
      <c r="B209">
        <v>1</v>
      </c>
      <c r="C209" t="s">
        <v>80</v>
      </c>
      <c r="D209" t="s">
        <v>97</v>
      </c>
      <c r="E209" t="s">
        <v>132</v>
      </c>
      <c r="F209" t="s">
        <v>792</v>
      </c>
      <c r="G209" t="s">
        <v>134</v>
      </c>
      <c r="H209" t="s">
        <v>135</v>
      </c>
      <c r="I209" t="s">
        <v>136</v>
      </c>
      <c r="J209" t="s">
        <v>137</v>
      </c>
      <c r="K209" t="s">
        <v>138</v>
      </c>
      <c r="L209" t="s">
        <v>793</v>
      </c>
      <c r="M209" t="s">
        <v>794</v>
      </c>
      <c r="N209">
        <v>1.3430555550000001</v>
      </c>
      <c r="O209">
        <v>0</v>
      </c>
      <c r="P209">
        <v>88</v>
      </c>
      <c r="Q209">
        <v>0</v>
      </c>
      <c r="R209">
        <v>1</v>
      </c>
      <c r="S209">
        <v>0</v>
      </c>
      <c r="T209">
        <v>14</v>
      </c>
      <c r="U209">
        <v>0</v>
      </c>
      <c r="V209">
        <v>0</v>
      </c>
      <c r="W209">
        <v>0</v>
      </c>
      <c r="X209">
        <v>56.509155014854471</v>
      </c>
      <c r="Y209">
        <v>0</v>
      </c>
      <c r="Z209">
        <v>2.5619703313981073</v>
      </c>
      <c r="AA209">
        <v>0</v>
      </c>
      <c r="AB209">
        <v>10.416707809725775</v>
      </c>
      <c r="AC209">
        <v>0</v>
      </c>
      <c r="AD209">
        <v>0</v>
      </c>
      <c r="AE209">
        <v>69.48783315597835</v>
      </c>
    </row>
    <row r="210" spans="1:31" x14ac:dyDescent="0.25">
      <c r="A210">
        <v>2293158</v>
      </c>
      <c r="B210">
        <v>1</v>
      </c>
      <c r="C210" t="s">
        <v>80</v>
      </c>
      <c r="D210" t="s">
        <v>96</v>
      </c>
      <c r="E210" t="s">
        <v>141</v>
      </c>
      <c r="F210" t="s">
        <v>795</v>
      </c>
      <c r="G210" t="s">
        <v>490</v>
      </c>
      <c r="H210" t="s">
        <v>135</v>
      </c>
      <c r="I210" t="s">
        <v>136</v>
      </c>
      <c r="J210" t="s">
        <v>137</v>
      </c>
      <c r="K210" t="s">
        <v>138</v>
      </c>
      <c r="L210" t="s">
        <v>796</v>
      </c>
      <c r="M210" t="s">
        <v>797</v>
      </c>
      <c r="N210">
        <v>0.770277777</v>
      </c>
      <c r="O210">
        <v>0</v>
      </c>
      <c r="P210">
        <v>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0.11395645915172944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0.11395645915172944</v>
      </c>
    </row>
    <row r="211" spans="1:31" x14ac:dyDescent="0.25">
      <c r="A211">
        <v>2293159</v>
      </c>
      <c r="B211">
        <v>1</v>
      </c>
      <c r="C211" t="s">
        <v>80</v>
      </c>
      <c r="D211" t="s">
        <v>94</v>
      </c>
      <c r="E211" t="s">
        <v>132</v>
      </c>
      <c r="F211" t="s">
        <v>798</v>
      </c>
      <c r="G211" t="s">
        <v>799</v>
      </c>
      <c r="H211" t="s">
        <v>135</v>
      </c>
      <c r="I211" t="s">
        <v>136</v>
      </c>
      <c r="J211" t="s">
        <v>137</v>
      </c>
      <c r="K211" t="s">
        <v>138</v>
      </c>
      <c r="L211" t="s">
        <v>800</v>
      </c>
      <c r="M211" t="s">
        <v>801</v>
      </c>
      <c r="N211">
        <v>1.4472222219999999</v>
      </c>
      <c r="O211">
        <v>0</v>
      </c>
      <c r="P211">
        <v>0</v>
      </c>
      <c r="Q211">
        <v>0</v>
      </c>
      <c r="R211">
        <v>4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5.8768197105035842</v>
      </c>
      <c r="AA211">
        <v>0</v>
      </c>
      <c r="AB211">
        <v>0</v>
      </c>
      <c r="AC211">
        <v>0</v>
      </c>
      <c r="AD211">
        <v>0</v>
      </c>
      <c r="AE211">
        <v>5.8768197105035842</v>
      </c>
    </row>
    <row r="212" spans="1:31" x14ac:dyDescent="0.25">
      <c r="A212">
        <v>2293160</v>
      </c>
      <c r="B212">
        <v>1</v>
      </c>
      <c r="C212" t="s">
        <v>80</v>
      </c>
      <c r="D212" t="s">
        <v>82</v>
      </c>
      <c r="E212" t="s">
        <v>208</v>
      </c>
      <c r="F212" t="s">
        <v>802</v>
      </c>
      <c r="G212" t="s">
        <v>490</v>
      </c>
      <c r="H212" t="s">
        <v>135</v>
      </c>
      <c r="I212" t="s">
        <v>136</v>
      </c>
      <c r="J212" t="s">
        <v>137</v>
      </c>
      <c r="K212" t="s">
        <v>138</v>
      </c>
      <c r="L212" t="s">
        <v>803</v>
      </c>
      <c r="M212" t="s">
        <v>804</v>
      </c>
      <c r="N212">
        <v>1.355</v>
      </c>
      <c r="O212">
        <v>0</v>
      </c>
      <c r="P212">
        <v>300</v>
      </c>
      <c r="Q212">
        <v>0</v>
      </c>
      <c r="R212">
        <v>0</v>
      </c>
      <c r="S212">
        <v>0</v>
      </c>
      <c r="T212">
        <v>20</v>
      </c>
      <c r="U212">
        <v>0</v>
      </c>
      <c r="V212">
        <v>0</v>
      </c>
      <c r="W212">
        <v>0</v>
      </c>
      <c r="X212">
        <v>43.849202984332479</v>
      </c>
      <c r="Y212">
        <v>0</v>
      </c>
      <c r="Z212">
        <v>0</v>
      </c>
      <c r="AA212">
        <v>0</v>
      </c>
      <c r="AB212">
        <v>7.2525149472114325</v>
      </c>
      <c r="AC212">
        <v>0</v>
      </c>
      <c r="AD212">
        <v>0</v>
      </c>
      <c r="AE212">
        <v>51.101717931543909</v>
      </c>
    </row>
    <row r="213" spans="1:31" x14ac:dyDescent="0.25">
      <c r="A213">
        <v>2293161</v>
      </c>
      <c r="B213">
        <v>1</v>
      </c>
      <c r="C213" t="s">
        <v>81</v>
      </c>
      <c r="D213" t="s">
        <v>124</v>
      </c>
      <c r="E213" t="s">
        <v>132</v>
      </c>
      <c r="F213" t="s">
        <v>805</v>
      </c>
      <c r="G213" t="s">
        <v>134</v>
      </c>
      <c r="H213" t="s">
        <v>135</v>
      </c>
      <c r="I213" t="s">
        <v>136</v>
      </c>
      <c r="J213" t="s">
        <v>137</v>
      </c>
      <c r="K213" t="s">
        <v>138</v>
      </c>
      <c r="L213" t="s">
        <v>806</v>
      </c>
      <c r="M213" t="s">
        <v>807</v>
      </c>
      <c r="N213">
        <v>2.2905555550000001</v>
      </c>
      <c r="O213">
        <v>0</v>
      </c>
      <c r="P213">
        <v>92</v>
      </c>
      <c r="Q213">
        <v>0</v>
      </c>
      <c r="R213">
        <v>0</v>
      </c>
      <c r="S213">
        <v>0</v>
      </c>
      <c r="T213">
        <v>2</v>
      </c>
      <c r="U213">
        <v>0</v>
      </c>
      <c r="V213">
        <v>0</v>
      </c>
      <c r="W213">
        <v>0</v>
      </c>
      <c r="X213">
        <v>49.160391166056826</v>
      </c>
      <c r="Y213">
        <v>0</v>
      </c>
      <c r="Z213">
        <v>0</v>
      </c>
      <c r="AA213">
        <v>0</v>
      </c>
      <c r="AB213">
        <v>0.42242055081562419</v>
      </c>
      <c r="AC213">
        <v>0</v>
      </c>
      <c r="AD213">
        <v>0</v>
      </c>
      <c r="AE213">
        <v>49.582811716872449</v>
      </c>
    </row>
    <row r="214" spans="1:31" x14ac:dyDescent="0.25">
      <c r="A214">
        <v>2293162</v>
      </c>
      <c r="B214">
        <v>1</v>
      </c>
      <c r="C214" t="s">
        <v>80</v>
      </c>
      <c r="D214" t="s">
        <v>84</v>
      </c>
      <c r="E214" t="s">
        <v>164</v>
      </c>
      <c r="F214" t="s">
        <v>808</v>
      </c>
      <c r="G214" t="s">
        <v>184</v>
      </c>
      <c r="H214" t="s">
        <v>167</v>
      </c>
      <c r="I214" t="s">
        <v>136</v>
      </c>
      <c r="J214" t="s">
        <v>137</v>
      </c>
      <c r="K214" t="s">
        <v>138</v>
      </c>
      <c r="L214" t="s">
        <v>809</v>
      </c>
      <c r="M214" t="s">
        <v>810</v>
      </c>
      <c r="N214">
        <v>0.85722222199999998</v>
      </c>
      <c r="O214">
        <v>13</v>
      </c>
      <c r="P214">
        <v>1123</v>
      </c>
      <c r="Q214">
        <v>3</v>
      </c>
      <c r="R214">
        <v>234</v>
      </c>
      <c r="S214">
        <v>11</v>
      </c>
      <c r="T214">
        <v>128</v>
      </c>
      <c r="U214">
        <v>0</v>
      </c>
      <c r="V214">
        <v>0</v>
      </c>
      <c r="W214">
        <v>5.8813572715675129</v>
      </c>
      <c r="X214">
        <v>242.30438219113924</v>
      </c>
      <c r="Y214">
        <v>31.546171367535578</v>
      </c>
      <c r="Z214">
        <v>96.048083657346311</v>
      </c>
      <c r="AA214">
        <v>20.950088715583426</v>
      </c>
      <c r="AB214">
        <v>50.709173519005915</v>
      </c>
      <c r="AC214">
        <v>0</v>
      </c>
      <c r="AD214">
        <v>0</v>
      </c>
      <c r="AE214">
        <v>447.43925672217796</v>
      </c>
    </row>
    <row r="215" spans="1:31" x14ac:dyDescent="0.25">
      <c r="A215">
        <v>2293166</v>
      </c>
      <c r="B215">
        <v>1</v>
      </c>
      <c r="C215" t="s">
        <v>80</v>
      </c>
      <c r="D215" t="s">
        <v>108</v>
      </c>
      <c r="E215" t="s">
        <v>132</v>
      </c>
      <c r="F215" t="s">
        <v>811</v>
      </c>
      <c r="G215" t="s">
        <v>134</v>
      </c>
      <c r="H215" t="s">
        <v>135</v>
      </c>
      <c r="I215" t="s">
        <v>136</v>
      </c>
      <c r="J215" t="s">
        <v>137</v>
      </c>
      <c r="K215" t="s">
        <v>138</v>
      </c>
      <c r="L215" t="s">
        <v>812</v>
      </c>
      <c r="M215" t="s">
        <v>813</v>
      </c>
      <c r="N215">
        <v>1.9855555549999999</v>
      </c>
      <c r="O215">
        <v>0</v>
      </c>
      <c r="P215">
        <v>5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1.6946146970381752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1.6946146970381752</v>
      </c>
    </row>
    <row r="216" spans="1:31" x14ac:dyDescent="0.25">
      <c r="A216">
        <v>2293168</v>
      </c>
      <c r="B216">
        <v>1</v>
      </c>
      <c r="C216" t="s">
        <v>81</v>
      </c>
      <c r="D216" t="s">
        <v>119</v>
      </c>
      <c r="E216" t="s">
        <v>141</v>
      </c>
      <c r="F216" t="s">
        <v>814</v>
      </c>
      <c r="G216" t="s">
        <v>143</v>
      </c>
      <c r="H216" t="s">
        <v>135</v>
      </c>
      <c r="I216" t="s">
        <v>136</v>
      </c>
      <c r="J216" t="s">
        <v>137</v>
      </c>
      <c r="K216" t="s">
        <v>138</v>
      </c>
      <c r="L216" t="s">
        <v>815</v>
      </c>
      <c r="M216" t="s">
        <v>816</v>
      </c>
      <c r="N216">
        <v>4.3933333330000002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0.55192690167505443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0.55192690167505443</v>
      </c>
    </row>
    <row r="217" spans="1:31" x14ac:dyDescent="0.25">
      <c r="A217">
        <v>2293169</v>
      </c>
      <c r="B217">
        <v>1</v>
      </c>
      <c r="C217" t="s">
        <v>80</v>
      </c>
      <c r="D217" t="s">
        <v>103</v>
      </c>
      <c r="E217" t="s">
        <v>132</v>
      </c>
      <c r="F217" t="s">
        <v>817</v>
      </c>
      <c r="G217" t="s">
        <v>134</v>
      </c>
      <c r="H217" t="s">
        <v>135</v>
      </c>
      <c r="I217" t="s">
        <v>136</v>
      </c>
      <c r="J217" t="s">
        <v>137</v>
      </c>
      <c r="K217" t="s">
        <v>138</v>
      </c>
      <c r="L217" t="s">
        <v>818</v>
      </c>
      <c r="M217" t="s">
        <v>819</v>
      </c>
      <c r="N217">
        <v>1.5866666659999999</v>
      </c>
      <c r="O217">
        <v>0</v>
      </c>
      <c r="P217">
        <v>175</v>
      </c>
      <c r="Q217">
        <v>0</v>
      </c>
      <c r="R217">
        <v>0</v>
      </c>
      <c r="S217">
        <v>0</v>
      </c>
      <c r="T217">
        <v>55</v>
      </c>
      <c r="U217">
        <v>0</v>
      </c>
      <c r="V217">
        <v>0</v>
      </c>
      <c r="W217">
        <v>0</v>
      </c>
      <c r="X217">
        <v>68.438759601460916</v>
      </c>
      <c r="Y217">
        <v>0</v>
      </c>
      <c r="Z217">
        <v>0</v>
      </c>
      <c r="AA217">
        <v>0</v>
      </c>
      <c r="AB217">
        <v>29.100527488627257</v>
      </c>
      <c r="AC217">
        <v>0</v>
      </c>
      <c r="AD217">
        <v>0</v>
      </c>
      <c r="AE217">
        <v>97.53928709008818</v>
      </c>
    </row>
    <row r="218" spans="1:31" x14ac:dyDescent="0.25">
      <c r="A218">
        <v>2293171</v>
      </c>
      <c r="B218">
        <v>1</v>
      </c>
      <c r="C218" t="s">
        <v>80</v>
      </c>
      <c r="D218" t="s">
        <v>93</v>
      </c>
      <c r="E218" t="s">
        <v>208</v>
      </c>
      <c r="F218" t="s">
        <v>820</v>
      </c>
      <c r="G218" t="s">
        <v>375</v>
      </c>
      <c r="H218" t="s">
        <v>135</v>
      </c>
      <c r="I218" t="s">
        <v>136</v>
      </c>
      <c r="J218" t="s">
        <v>137</v>
      </c>
      <c r="K218" t="s">
        <v>138</v>
      </c>
      <c r="L218" t="s">
        <v>821</v>
      </c>
      <c r="M218" t="s">
        <v>822</v>
      </c>
      <c r="N218">
        <v>0.41111111099999997</v>
      </c>
      <c r="O218">
        <v>0</v>
      </c>
      <c r="P218">
        <v>13</v>
      </c>
      <c r="Q218">
        <v>0</v>
      </c>
      <c r="R218">
        <v>16</v>
      </c>
      <c r="S218">
        <v>0</v>
      </c>
      <c r="T218">
        <v>3</v>
      </c>
      <c r="U218">
        <v>0</v>
      </c>
      <c r="V218">
        <v>0</v>
      </c>
      <c r="W218">
        <v>0</v>
      </c>
      <c r="X218">
        <v>2.2414265562603441</v>
      </c>
      <c r="Y218">
        <v>0</v>
      </c>
      <c r="Z218">
        <v>2.2093174869313774</v>
      </c>
      <c r="AA218">
        <v>0</v>
      </c>
      <c r="AB218">
        <v>0.1363121667328</v>
      </c>
      <c r="AC218">
        <v>0</v>
      </c>
      <c r="AD218">
        <v>0</v>
      </c>
      <c r="AE218">
        <v>4.5870562099245218</v>
      </c>
    </row>
    <row r="219" spans="1:31" x14ac:dyDescent="0.25">
      <c r="A219">
        <v>2293195</v>
      </c>
      <c r="B219">
        <v>1</v>
      </c>
      <c r="C219" t="s">
        <v>81</v>
      </c>
      <c r="D219" t="s">
        <v>112</v>
      </c>
      <c r="E219" t="s">
        <v>208</v>
      </c>
      <c r="F219" t="s">
        <v>823</v>
      </c>
      <c r="G219" t="s">
        <v>824</v>
      </c>
      <c r="H219" t="s">
        <v>135</v>
      </c>
      <c r="I219" t="s">
        <v>136</v>
      </c>
      <c r="J219" t="s">
        <v>137</v>
      </c>
      <c r="K219" t="s">
        <v>138</v>
      </c>
      <c r="L219" t="s">
        <v>825</v>
      </c>
      <c r="M219" t="s">
        <v>826</v>
      </c>
      <c r="N219">
        <v>1.759166666</v>
      </c>
      <c r="O219">
        <v>0</v>
      </c>
      <c r="P219">
        <v>142</v>
      </c>
      <c r="Q219">
        <v>0</v>
      </c>
      <c r="R219">
        <v>0</v>
      </c>
      <c r="S219">
        <v>0</v>
      </c>
      <c r="T219">
        <v>21</v>
      </c>
      <c r="U219">
        <v>0</v>
      </c>
      <c r="V219">
        <v>0</v>
      </c>
      <c r="W219">
        <v>0</v>
      </c>
      <c r="X219">
        <v>45.421451942898834</v>
      </c>
      <c r="Y219">
        <v>0</v>
      </c>
      <c r="Z219">
        <v>0</v>
      </c>
      <c r="AA219">
        <v>0</v>
      </c>
      <c r="AB219">
        <v>7.9122573328602668</v>
      </c>
      <c r="AC219">
        <v>0</v>
      </c>
      <c r="AD219">
        <v>0</v>
      </c>
      <c r="AE219">
        <v>53.333709275759098</v>
      </c>
    </row>
    <row r="220" spans="1:31" x14ac:dyDescent="0.25">
      <c r="A220">
        <v>2293196</v>
      </c>
      <c r="B220">
        <v>1</v>
      </c>
      <c r="C220" t="s">
        <v>80</v>
      </c>
      <c r="D220" t="s">
        <v>88</v>
      </c>
      <c r="E220" t="s">
        <v>164</v>
      </c>
      <c r="F220" t="s">
        <v>827</v>
      </c>
      <c r="G220" t="s">
        <v>184</v>
      </c>
      <c r="H220" t="s">
        <v>167</v>
      </c>
      <c r="I220" t="s">
        <v>136</v>
      </c>
      <c r="J220" t="s">
        <v>137</v>
      </c>
      <c r="K220" t="s">
        <v>138</v>
      </c>
      <c r="L220" t="s">
        <v>828</v>
      </c>
      <c r="M220" t="s">
        <v>829</v>
      </c>
      <c r="N220">
        <v>1.4458333329999999</v>
      </c>
      <c r="O220">
        <v>0</v>
      </c>
      <c r="P220">
        <v>609</v>
      </c>
      <c r="Q220">
        <v>0</v>
      </c>
      <c r="R220">
        <v>0</v>
      </c>
      <c r="S220">
        <v>0</v>
      </c>
      <c r="T220">
        <v>64</v>
      </c>
      <c r="U220">
        <v>0</v>
      </c>
      <c r="V220">
        <v>0</v>
      </c>
      <c r="W220">
        <v>0</v>
      </c>
      <c r="X220">
        <v>205.08212272271399</v>
      </c>
      <c r="Y220">
        <v>0</v>
      </c>
      <c r="Z220">
        <v>0</v>
      </c>
      <c r="AA220">
        <v>0</v>
      </c>
      <c r="AB220">
        <v>48.709882138724559</v>
      </c>
      <c r="AC220">
        <v>0</v>
      </c>
      <c r="AD220">
        <v>0</v>
      </c>
      <c r="AE220">
        <v>253.79200486143856</v>
      </c>
    </row>
    <row r="221" spans="1:31" x14ac:dyDescent="0.25">
      <c r="A221">
        <v>2293197</v>
      </c>
      <c r="B221">
        <v>1</v>
      </c>
      <c r="C221" t="s">
        <v>80</v>
      </c>
      <c r="D221" t="s">
        <v>108</v>
      </c>
      <c r="E221" t="s">
        <v>141</v>
      </c>
      <c r="F221" t="s">
        <v>830</v>
      </c>
      <c r="G221" t="s">
        <v>143</v>
      </c>
      <c r="H221" t="s">
        <v>135</v>
      </c>
      <c r="I221" t="s">
        <v>136</v>
      </c>
      <c r="J221" t="s">
        <v>137</v>
      </c>
      <c r="K221" t="s">
        <v>138</v>
      </c>
      <c r="L221" t="s">
        <v>831</v>
      </c>
      <c r="M221" t="s">
        <v>832</v>
      </c>
      <c r="N221">
        <v>1.9158333329999999</v>
      </c>
      <c r="O221">
        <v>0</v>
      </c>
      <c r="P221">
        <v>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0.13744609442407169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0.13744609442407169</v>
      </c>
    </row>
    <row r="222" spans="1:31" x14ac:dyDescent="0.25">
      <c r="A222">
        <v>2293202</v>
      </c>
      <c r="B222">
        <v>1</v>
      </c>
      <c r="C222" t="s">
        <v>80</v>
      </c>
      <c r="D222" t="s">
        <v>83</v>
      </c>
      <c r="E222" t="s">
        <v>164</v>
      </c>
      <c r="F222" t="s">
        <v>833</v>
      </c>
      <c r="G222" t="s">
        <v>184</v>
      </c>
      <c r="H222" t="s">
        <v>167</v>
      </c>
      <c r="I222" t="s">
        <v>136</v>
      </c>
      <c r="J222" t="s">
        <v>137</v>
      </c>
      <c r="K222" t="s">
        <v>138</v>
      </c>
      <c r="L222" t="s">
        <v>834</v>
      </c>
      <c r="M222" t="s">
        <v>835</v>
      </c>
      <c r="N222">
        <v>0.33333333300000001</v>
      </c>
      <c r="O222">
        <v>1</v>
      </c>
      <c r="P222">
        <v>572</v>
      </c>
      <c r="Q222">
        <v>0</v>
      </c>
      <c r="R222">
        <v>0</v>
      </c>
      <c r="S222">
        <v>0</v>
      </c>
      <c r="T222">
        <v>160</v>
      </c>
      <c r="U222">
        <v>0</v>
      </c>
      <c r="V222">
        <v>0</v>
      </c>
      <c r="W222">
        <v>0.10444772742999998</v>
      </c>
      <c r="X222">
        <v>106.90267905320096</v>
      </c>
      <c r="Y222">
        <v>0</v>
      </c>
      <c r="Z222">
        <v>0</v>
      </c>
      <c r="AA222">
        <v>0</v>
      </c>
      <c r="AB222">
        <v>56.794981476814051</v>
      </c>
      <c r="AC222">
        <v>0</v>
      </c>
      <c r="AD222">
        <v>0</v>
      </c>
      <c r="AE222">
        <v>163.80210825744501</v>
      </c>
    </row>
    <row r="223" spans="1:31" x14ac:dyDescent="0.25">
      <c r="A223">
        <v>2293203</v>
      </c>
      <c r="B223">
        <v>1</v>
      </c>
      <c r="C223" t="s">
        <v>81</v>
      </c>
      <c r="D223" t="s">
        <v>119</v>
      </c>
      <c r="E223" t="s">
        <v>182</v>
      </c>
      <c r="F223" t="s">
        <v>836</v>
      </c>
      <c r="G223" t="s">
        <v>837</v>
      </c>
      <c r="H223" t="s">
        <v>167</v>
      </c>
      <c r="I223" t="s">
        <v>136</v>
      </c>
      <c r="J223" t="s">
        <v>137</v>
      </c>
      <c r="K223" t="s">
        <v>138</v>
      </c>
      <c r="L223" t="s">
        <v>838</v>
      </c>
      <c r="M223" t="s">
        <v>839</v>
      </c>
      <c r="N223">
        <v>0.84805555499999996</v>
      </c>
      <c r="O223">
        <v>0</v>
      </c>
      <c r="P223">
        <v>985</v>
      </c>
      <c r="Q223">
        <v>66</v>
      </c>
      <c r="R223">
        <v>59</v>
      </c>
      <c r="S223">
        <v>4</v>
      </c>
      <c r="T223">
        <v>68</v>
      </c>
      <c r="U223">
        <v>0</v>
      </c>
      <c r="V223">
        <v>2</v>
      </c>
      <c r="W223">
        <v>0</v>
      </c>
      <c r="X223">
        <v>120.8882913099292</v>
      </c>
      <c r="Y223">
        <v>150.84524393018776</v>
      </c>
      <c r="Z223">
        <v>50.025378300808654</v>
      </c>
      <c r="AA223">
        <v>4.1846667721048449</v>
      </c>
      <c r="AB223">
        <v>12.027060320497448</v>
      </c>
      <c r="AC223">
        <v>0</v>
      </c>
      <c r="AD223">
        <v>128.78405645683412</v>
      </c>
      <c r="AE223">
        <v>466.75469709036201</v>
      </c>
    </row>
    <row r="224" spans="1:31" x14ac:dyDescent="0.25">
      <c r="A224">
        <v>2293204</v>
      </c>
      <c r="B224">
        <v>1</v>
      </c>
      <c r="C224" t="s">
        <v>81</v>
      </c>
      <c r="D224" t="s">
        <v>123</v>
      </c>
      <c r="E224" t="s">
        <v>182</v>
      </c>
      <c r="F224" t="s">
        <v>840</v>
      </c>
      <c r="G224" t="s">
        <v>184</v>
      </c>
      <c r="H224" t="s">
        <v>167</v>
      </c>
      <c r="I224" t="s">
        <v>136</v>
      </c>
      <c r="J224" t="s">
        <v>137</v>
      </c>
      <c r="K224" t="s">
        <v>138</v>
      </c>
      <c r="L224" t="s">
        <v>841</v>
      </c>
      <c r="M224" t="s">
        <v>842</v>
      </c>
      <c r="N224">
        <v>0.89333333299999995</v>
      </c>
      <c r="O224">
        <v>0</v>
      </c>
      <c r="P224">
        <v>361</v>
      </c>
      <c r="Q224">
        <v>136</v>
      </c>
      <c r="R224">
        <v>53</v>
      </c>
      <c r="S224">
        <v>13</v>
      </c>
      <c r="T224">
        <v>35</v>
      </c>
      <c r="U224">
        <v>0</v>
      </c>
      <c r="V224">
        <v>0</v>
      </c>
      <c r="W224">
        <v>0</v>
      </c>
      <c r="X224">
        <v>50.498354855998109</v>
      </c>
      <c r="Y224">
        <v>91.882927772697983</v>
      </c>
      <c r="Z224">
        <v>22.122122575330501</v>
      </c>
      <c r="AA224">
        <v>6.539406124533607</v>
      </c>
      <c r="AB224">
        <v>10.484077893489328</v>
      </c>
      <c r="AC224">
        <v>0</v>
      </c>
      <c r="AD224">
        <v>0</v>
      </c>
      <c r="AE224">
        <v>181.52688922204953</v>
      </c>
    </row>
    <row r="225" spans="1:31" x14ac:dyDescent="0.25">
      <c r="A225">
        <v>2293207</v>
      </c>
      <c r="B225">
        <v>1</v>
      </c>
      <c r="C225" t="s">
        <v>80</v>
      </c>
      <c r="D225" t="s">
        <v>96</v>
      </c>
      <c r="E225" t="s">
        <v>141</v>
      </c>
      <c r="F225" t="s">
        <v>795</v>
      </c>
      <c r="G225" t="s">
        <v>490</v>
      </c>
      <c r="H225" t="s">
        <v>135</v>
      </c>
      <c r="I225" t="s">
        <v>136</v>
      </c>
      <c r="J225" t="s">
        <v>137</v>
      </c>
      <c r="K225" t="s">
        <v>138</v>
      </c>
      <c r="L225" t="s">
        <v>843</v>
      </c>
      <c r="M225" t="s">
        <v>844</v>
      </c>
      <c r="N225">
        <v>1.5674999999999999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0.21294129526168276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0.21294129526168276</v>
      </c>
    </row>
    <row r="226" spans="1:31" x14ac:dyDescent="0.25">
      <c r="A226">
        <v>2293211</v>
      </c>
      <c r="B226">
        <v>1</v>
      </c>
      <c r="C226" t="s">
        <v>80</v>
      </c>
      <c r="D226" t="s">
        <v>97</v>
      </c>
      <c r="E226" t="s">
        <v>208</v>
      </c>
      <c r="F226" t="s">
        <v>845</v>
      </c>
      <c r="G226" t="s">
        <v>336</v>
      </c>
      <c r="H226" t="s">
        <v>135</v>
      </c>
      <c r="I226" t="s">
        <v>136</v>
      </c>
      <c r="J226" t="s">
        <v>137</v>
      </c>
      <c r="K226" t="s">
        <v>138</v>
      </c>
      <c r="L226" t="s">
        <v>846</v>
      </c>
      <c r="M226" t="s">
        <v>847</v>
      </c>
      <c r="N226">
        <v>2.6844444439999999</v>
      </c>
      <c r="O226">
        <v>0</v>
      </c>
      <c r="P226">
        <v>275</v>
      </c>
      <c r="Q226">
        <v>0</v>
      </c>
      <c r="R226">
        <v>2</v>
      </c>
      <c r="S226">
        <v>0</v>
      </c>
      <c r="T226">
        <v>30</v>
      </c>
      <c r="U226">
        <v>0</v>
      </c>
      <c r="V226">
        <v>0</v>
      </c>
      <c r="W226">
        <v>0</v>
      </c>
      <c r="X226">
        <v>168.08635567599805</v>
      </c>
      <c r="Y226">
        <v>0</v>
      </c>
      <c r="Z226">
        <v>0.63030775390488003</v>
      </c>
      <c r="AA226">
        <v>0</v>
      </c>
      <c r="AB226">
        <v>29.122495055242013</v>
      </c>
      <c r="AC226">
        <v>0</v>
      </c>
      <c r="AD226">
        <v>0</v>
      </c>
      <c r="AE226">
        <v>197.83915848514494</v>
      </c>
    </row>
    <row r="227" spans="1:31" x14ac:dyDescent="0.25">
      <c r="A227">
        <v>2293221</v>
      </c>
      <c r="B227">
        <v>1</v>
      </c>
      <c r="C227" t="s">
        <v>80</v>
      </c>
      <c r="D227" t="s">
        <v>107</v>
      </c>
      <c r="E227" t="s">
        <v>141</v>
      </c>
      <c r="F227" t="s">
        <v>848</v>
      </c>
      <c r="G227" t="s">
        <v>188</v>
      </c>
      <c r="H227" t="s">
        <v>135</v>
      </c>
      <c r="I227" t="s">
        <v>136</v>
      </c>
      <c r="J227" t="s">
        <v>137</v>
      </c>
      <c r="K227" t="s">
        <v>138</v>
      </c>
      <c r="L227" t="s">
        <v>849</v>
      </c>
      <c r="M227" t="s">
        <v>850</v>
      </c>
      <c r="N227">
        <v>0.75111111100000005</v>
      </c>
      <c r="O227">
        <v>0</v>
      </c>
      <c r="P227">
        <v>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3.2833112336000003E-2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3.2833112336000003E-2</v>
      </c>
    </row>
    <row r="228" spans="1:31" x14ac:dyDescent="0.25">
      <c r="A228">
        <v>2293223</v>
      </c>
      <c r="B228">
        <v>1</v>
      </c>
      <c r="C228" t="s">
        <v>80</v>
      </c>
      <c r="D228" t="s">
        <v>88</v>
      </c>
      <c r="E228" t="s">
        <v>164</v>
      </c>
      <c r="F228" t="s">
        <v>851</v>
      </c>
      <c r="G228" t="s">
        <v>443</v>
      </c>
      <c r="H228" t="s">
        <v>167</v>
      </c>
      <c r="I228" t="s">
        <v>136</v>
      </c>
      <c r="J228" t="s">
        <v>137</v>
      </c>
      <c r="K228" t="s">
        <v>138</v>
      </c>
      <c r="L228" t="s">
        <v>852</v>
      </c>
      <c r="M228" t="s">
        <v>853</v>
      </c>
      <c r="N228">
        <v>1.99</v>
      </c>
      <c r="O228">
        <v>0</v>
      </c>
      <c r="P228">
        <v>220</v>
      </c>
      <c r="Q228">
        <v>0</v>
      </c>
      <c r="R228">
        <v>0</v>
      </c>
      <c r="S228">
        <v>0</v>
      </c>
      <c r="T228">
        <v>27</v>
      </c>
      <c r="U228">
        <v>0</v>
      </c>
      <c r="V228">
        <v>0</v>
      </c>
      <c r="W228">
        <v>0</v>
      </c>
      <c r="X228">
        <v>91.970367204690419</v>
      </c>
      <c r="Y228">
        <v>0</v>
      </c>
      <c r="Z228">
        <v>0</v>
      </c>
      <c r="AA228">
        <v>0</v>
      </c>
      <c r="AB228">
        <v>6.3118565561000946</v>
      </c>
      <c r="AC228">
        <v>0</v>
      </c>
      <c r="AD228">
        <v>0</v>
      </c>
      <c r="AE228">
        <v>98.282223760790515</v>
      </c>
    </row>
    <row r="229" spans="1:31" x14ac:dyDescent="0.25">
      <c r="A229">
        <v>2293229</v>
      </c>
      <c r="B229">
        <v>1</v>
      </c>
      <c r="C229" t="s">
        <v>80</v>
      </c>
      <c r="D229" t="s">
        <v>90</v>
      </c>
      <c r="E229" t="s">
        <v>141</v>
      </c>
      <c r="F229" t="s">
        <v>582</v>
      </c>
      <c r="G229" t="s">
        <v>188</v>
      </c>
      <c r="H229" t="s">
        <v>135</v>
      </c>
      <c r="I229" t="s">
        <v>136</v>
      </c>
      <c r="J229" t="s">
        <v>137</v>
      </c>
      <c r="K229" t="s">
        <v>138</v>
      </c>
      <c r="L229" t="s">
        <v>854</v>
      </c>
      <c r="M229" t="s">
        <v>855</v>
      </c>
      <c r="N229">
        <v>2.188055555</v>
      </c>
      <c r="O229">
        <v>0</v>
      </c>
      <c r="P229">
        <v>11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4.837852716689655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4.837852716689655</v>
      </c>
    </row>
    <row r="230" spans="1:31" x14ac:dyDescent="0.25">
      <c r="A230">
        <v>2293233</v>
      </c>
      <c r="B230">
        <v>1</v>
      </c>
      <c r="C230" t="s">
        <v>81</v>
      </c>
      <c r="D230" t="s">
        <v>123</v>
      </c>
      <c r="E230" t="s">
        <v>182</v>
      </c>
      <c r="F230" t="s">
        <v>856</v>
      </c>
      <c r="G230" t="s">
        <v>184</v>
      </c>
      <c r="H230" t="s">
        <v>167</v>
      </c>
      <c r="I230" t="s">
        <v>136</v>
      </c>
      <c r="J230" t="s">
        <v>137</v>
      </c>
      <c r="K230" t="s">
        <v>138</v>
      </c>
      <c r="L230" t="s">
        <v>857</v>
      </c>
      <c r="M230" t="s">
        <v>858</v>
      </c>
      <c r="N230">
        <v>2.4130555550000001</v>
      </c>
      <c r="O230">
        <v>0</v>
      </c>
      <c r="P230">
        <v>361</v>
      </c>
      <c r="Q230">
        <v>136</v>
      </c>
      <c r="R230">
        <v>53</v>
      </c>
      <c r="S230">
        <v>13</v>
      </c>
      <c r="T230">
        <v>35</v>
      </c>
      <c r="U230">
        <v>0</v>
      </c>
      <c r="V230">
        <v>0</v>
      </c>
      <c r="W230">
        <v>0</v>
      </c>
      <c r="X230">
        <v>120.03685315735375</v>
      </c>
      <c r="Y230">
        <v>216.71555020431856</v>
      </c>
      <c r="Z230">
        <v>53.414842017222455</v>
      </c>
      <c r="AA230">
        <v>15.801481033568834</v>
      </c>
      <c r="AB230">
        <v>25.459110293197128</v>
      </c>
      <c r="AC230">
        <v>0</v>
      </c>
      <c r="AD230">
        <v>0</v>
      </c>
      <c r="AE230">
        <v>431.4278367056607</v>
      </c>
    </row>
    <row r="231" spans="1:31" x14ac:dyDescent="0.25">
      <c r="A231">
        <v>2293234</v>
      </c>
      <c r="B231">
        <v>1</v>
      </c>
      <c r="C231" t="s">
        <v>80</v>
      </c>
      <c r="D231" t="s">
        <v>96</v>
      </c>
      <c r="E231" t="s">
        <v>141</v>
      </c>
      <c r="F231" t="s">
        <v>859</v>
      </c>
      <c r="G231" t="s">
        <v>143</v>
      </c>
      <c r="H231" t="s">
        <v>135</v>
      </c>
      <c r="I231" t="s">
        <v>136</v>
      </c>
      <c r="J231" t="s">
        <v>137</v>
      </c>
      <c r="K231" t="s">
        <v>138</v>
      </c>
      <c r="L231" t="s">
        <v>860</v>
      </c>
      <c r="M231" t="s">
        <v>861</v>
      </c>
      <c r="N231">
        <v>1.4741666659999999</v>
      </c>
      <c r="O231">
        <v>0</v>
      </c>
      <c r="P231">
        <v>6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4.8384312552620763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4.8384312552620763</v>
      </c>
    </row>
    <row r="232" spans="1:31" x14ac:dyDescent="0.25">
      <c r="A232">
        <v>2293239</v>
      </c>
      <c r="B232">
        <v>1</v>
      </c>
      <c r="C232" t="s">
        <v>81</v>
      </c>
      <c r="D232" t="s">
        <v>118</v>
      </c>
      <c r="E232" t="s">
        <v>182</v>
      </c>
      <c r="F232" t="s">
        <v>862</v>
      </c>
      <c r="G232" t="s">
        <v>184</v>
      </c>
      <c r="H232" t="s">
        <v>167</v>
      </c>
      <c r="I232" t="s">
        <v>136</v>
      </c>
      <c r="J232" t="s">
        <v>137</v>
      </c>
      <c r="K232" t="s">
        <v>138</v>
      </c>
      <c r="L232" t="s">
        <v>863</v>
      </c>
      <c r="M232" t="s">
        <v>864</v>
      </c>
      <c r="N232">
        <v>0.80805555500000004</v>
      </c>
      <c r="O232">
        <v>1</v>
      </c>
      <c r="P232">
        <v>395</v>
      </c>
      <c r="Q232">
        <v>49</v>
      </c>
      <c r="R232">
        <v>38</v>
      </c>
      <c r="S232">
        <v>15</v>
      </c>
      <c r="T232">
        <v>41</v>
      </c>
      <c r="U232">
        <v>0</v>
      </c>
      <c r="V232">
        <v>0</v>
      </c>
      <c r="W232">
        <v>0.39763050192923921</v>
      </c>
      <c r="X232">
        <v>37.481772269955179</v>
      </c>
      <c r="Y232">
        <v>221.73139288337674</v>
      </c>
      <c r="Z232">
        <v>7.4218273497459979</v>
      </c>
      <c r="AA232">
        <v>34.290119853011781</v>
      </c>
      <c r="AB232">
        <v>14.512665184514955</v>
      </c>
      <c r="AC232">
        <v>0</v>
      </c>
      <c r="AD232">
        <v>0</v>
      </c>
      <c r="AE232">
        <v>315.83540804253391</v>
      </c>
    </row>
    <row r="233" spans="1:31" x14ac:dyDescent="0.25">
      <c r="A233">
        <v>2293241</v>
      </c>
      <c r="B233">
        <v>1</v>
      </c>
      <c r="C233" t="s">
        <v>80</v>
      </c>
      <c r="D233" t="s">
        <v>97</v>
      </c>
      <c r="E233" t="s">
        <v>141</v>
      </c>
      <c r="F233" t="s">
        <v>865</v>
      </c>
      <c r="G233" t="s">
        <v>202</v>
      </c>
      <c r="H233" t="s">
        <v>135</v>
      </c>
      <c r="I233" t="s">
        <v>136</v>
      </c>
      <c r="J233" t="s">
        <v>137</v>
      </c>
      <c r="K233" t="s">
        <v>138</v>
      </c>
      <c r="L233" t="s">
        <v>866</v>
      </c>
      <c r="M233" t="s">
        <v>867</v>
      </c>
      <c r="N233">
        <v>1.861111111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0.72011662907535023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0.72011662907535023</v>
      </c>
    </row>
    <row r="234" spans="1:31" x14ac:dyDescent="0.25">
      <c r="A234">
        <v>2293243</v>
      </c>
      <c r="B234">
        <v>1</v>
      </c>
      <c r="C234" t="s">
        <v>80</v>
      </c>
      <c r="D234" t="s">
        <v>107</v>
      </c>
      <c r="E234" t="s">
        <v>748</v>
      </c>
      <c r="F234" t="s">
        <v>868</v>
      </c>
      <c r="G234" t="s">
        <v>750</v>
      </c>
      <c r="H234" t="s">
        <v>135</v>
      </c>
      <c r="I234" t="s">
        <v>136</v>
      </c>
      <c r="J234" t="s">
        <v>137</v>
      </c>
      <c r="K234" t="s">
        <v>138</v>
      </c>
      <c r="L234" t="s">
        <v>869</v>
      </c>
      <c r="M234" t="s">
        <v>870</v>
      </c>
      <c r="N234">
        <v>0.90055555499999995</v>
      </c>
      <c r="O234">
        <v>0</v>
      </c>
      <c r="P234">
        <v>65</v>
      </c>
      <c r="Q234">
        <v>0</v>
      </c>
      <c r="R234">
        <v>0</v>
      </c>
      <c r="S234">
        <v>0</v>
      </c>
      <c r="T234">
        <v>8</v>
      </c>
      <c r="U234">
        <v>0</v>
      </c>
      <c r="V234">
        <v>0</v>
      </c>
      <c r="W234">
        <v>0</v>
      </c>
      <c r="X234">
        <v>11.799790656205619</v>
      </c>
      <c r="Y234">
        <v>0</v>
      </c>
      <c r="Z234">
        <v>0</v>
      </c>
      <c r="AA234">
        <v>0</v>
      </c>
      <c r="AB234">
        <v>4.278130200882778</v>
      </c>
      <c r="AC234">
        <v>0</v>
      </c>
      <c r="AD234">
        <v>0</v>
      </c>
      <c r="AE234">
        <v>16.077920857088397</v>
      </c>
    </row>
    <row r="235" spans="1:31" x14ac:dyDescent="0.25">
      <c r="A235">
        <v>2293246</v>
      </c>
      <c r="B235">
        <v>1</v>
      </c>
      <c r="C235" t="s">
        <v>81</v>
      </c>
      <c r="D235" t="s">
        <v>118</v>
      </c>
      <c r="E235" t="s">
        <v>182</v>
      </c>
      <c r="F235" t="s">
        <v>871</v>
      </c>
      <c r="G235" t="s">
        <v>184</v>
      </c>
      <c r="H235" t="s">
        <v>167</v>
      </c>
      <c r="I235" t="s">
        <v>136</v>
      </c>
      <c r="J235" t="s">
        <v>137</v>
      </c>
      <c r="K235" t="s">
        <v>138</v>
      </c>
      <c r="L235" t="s">
        <v>872</v>
      </c>
      <c r="M235" t="s">
        <v>873</v>
      </c>
      <c r="N235">
        <v>1.1399999999999999</v>
      </c>
      <c r="O235">
        <v>1</v>
      </c>
      <c r="P235">
        <v>266</v>
      </c>
      <c r="Q235">
        <v>67</v>
      </c>
      <c r="R235">
        <v>23</v>
      </c>
      <c r="S235">
        <v>5</v>
      </c>
      <c r="T235">
        <v>25</v>
      </c>
      <c r="U235">
        <v>0</v>
      </c>
      <c r="V235">
        <v>0</v>
      </c>
      <c r="W235">
        <v>1.1956198729572203</v>
      </c>
      <c r="X235">
        <v>43.957742328240968</v>
      </c>
      <c r="Y235">
        <v>49.354750213640401</v>
      </c>
      <c r="Z235">
        <v>17.180547478525288</v>
      </c>
      <c r="AA235">
        <v>2.2901943481736087</v>
      </c>
      <c r="AB235">
        <v>9.1007376102785038</v>
      </c>
      <c r="AC235">
        <v>0</v>
      </c>
      <c r="AD235">
        <v>0</v>
      </c>
      <c r="AE235">
        <v>123.07959185181599</v>
      </c>
    </row>
    <row r="236" spans="1:31" x14ac:dyDescent="0.25">
      <c r="A236">
        <v>2293253</v>
      </c>
      <c r="B236">
        <v>1</v>
      </c>
      <c r="C236" t="s">
        <v>81</v>
      </c>
      <c r="D236" t="s">
        <v>118</v>
      </c>
      <c r="E236" t="s">
        <v>164</v>
      </c>
      <c r="F236" t="s">
        <v>874</v>
      </c>
      <c r="G236" t="s">
        <v>195</v>
      </c>
      <c r="H236" t="s">
        <v>167</v>
      </c>
      <c r="I236" t="s">
        <v>136</v>
      </c>
      <c r="J236" t="s">
        <v>137</v>
      </c>
      <c r="K236" t="s">
        <v>138</v>
      </c>
      <c r="L236" t="s">
        <v>875</v>
      </c>
      <c r="M236" t="s">
        <v>876</v>
      </c>
      <c r="N236">
        <v>3.261666666</v>
      </c>
      <c r="O236">
        <v>13</v>
      </c>
      <c r="P236">
        <v>3</v>
      </c>
      <c r="Q236">
        <v>61</v>
      </c>
      <c r="R236">
        <v>17</v>
      </c>
      <c r="S236">
        <v>7</v>
      </c>
      <c r="T236">
        <v>3</v>
      </c>
      <c r="U236">
        <v>0</v>
      </c>
      <c r="V236">
        <v>0</v>
      </c>
      <c r="W236">
        <v>8.4026777986663728</v>
      </c>
      <c r="X236">
        <v>4.1590124454816291</v>
      </c>
      <c r="Y236">
        <v>125.23903163179702</v>
      </c>
      <c r="Z236">
        <v>20.877002180504682</v>
      </c>
      <c r="AA236">
        <v>32.66992068803232</v>
      </c>
      <c r="AB236">
        <v>16.497261501993279</v>
      </c>
      <c r="AC236">
        <v>0</v>
      </c>
      <c r="AD236">
        <v>0</v>
      </c>
      <c r="AE236">
        <v>207.84490624647529</v>
      </c>
    </row>
    <row r="237" spans="1:31" x14ac:dyDescent="0.25">
      <c r="A237">
        <v>2293258</v>
      </c>
      <c r="B237">
        <v>1</v>
      </c>
      <c r="C237" t="s">
        <v>80</v>
      </c>
      <c r="D237" t="s">
        <v>106</v>
      </c>
      <c r="E237" t="s">
        <v>233</v>
      </c>
      <c r="F237" t="s">
        <v>877</v>
      </c>
      <c r="G237" t="s">
        <v>184</v>
      </c>
      <c r="H237" t="s">
        <v>167</v>
      </c>
      <c r="I237" t="s">
        <v>136</v>
      </c>
      <c r="J237" t="s">
        <v>137</v>
      </c>
      <c r="K237" t="s">
        <v>138</v>
      </c>
      <c r="L237" t="s">
        <v>878</v>
      </c>
      <c r="M237" t="s">
        <v>879</v>
      </c>
      <c r="N237">
        <v>7.3888888E-2</v>
      </c>
      <c r="O237">
        <v>0</v>
      </c>
      <c r="P237">
        <v>6002</v>
      </c>
      <c r="Q237">
        <v>0</v>
      </c>
      <c r="R237">
        <v>18</v>
      </c>
      <c r="S237">
        <v>1</v>
      </c>
      <c r="T237">
        <v>834</v>
      </c>
      <c r="U237">
        <v>0</v>
      </c>
      <c r="V237">
        <v>4</v>
      </c>
      <c r="W237">
        <v>0</v>
      </c>
      <c r="X237">
        <v>73.931976822480166</v>
      </c>
      <c r="Y237">
        <v>0</v>
      </c>
      <c r="Z237">
        <v>0.54775936152901439</v>
      </c>
      <c r="AA237">
        <v>3.1219110214226672E-2</v>
      </c>
      <c r="AB237">
        <v>23.129425241138648</v>
      </c>
      <c r="AC237">
        <v>0</v>
      </c>
      <c r="AD237">
        <v>5.2889947134711086</v>
      </c>
      <c r="AE237">
        <v>102.92937524883317</v>
      </c>
    </row>
    <row r="238" spans="1:31" x14ac:dyDescent="0.25">
      <c r="A238">
        <v>2293280</v>
      </c>
      <c r="B238">
        <v>1</v>
      </c>
      <c r="C238" t="s">
        <v>81</v>
      </c>
      <c r="D238" t="s">
        <v>123</v>
      </c>
      <c r="E238" t="s">
        <v>164</v>
      </c>
      <c r="F238" t="s">
        <v>880</v>
      </c>
      <c r="G238" t="s">
        <v>184</v>
      </c>
      <c r="H238" t="s">
        <v>167</v>
      </c>
      <c r="I238" t="s">
        <v>136</v>
      </c>
      <c r="J238" t="s">
        <v>137</v>
      </c>
      <c r="K238" t="s">
        <v>138</v>
      </c>
      <c r="L238" t="s">
        <v>881</v>
      </c>
      <c r="M238" t="s">
        <v>882</v>
      </c>
      <c r="N238">
        <v>0.66555555499999997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314</v>
      </c>
      <c r="U238">
        <v>0</v>
      </c>
      <c r="V238">
        <v>23</v>
      </c>
      <c r="W238">
        <v>0</v>
      </c>
      <c r="X238">
        <v>4.9682914963233335E-2</v>
      </c>
      <c r="Y238">
        <v>0</v>
      </c>
      <c r="Z238">
        <v>0</v>
      </c>
      <c r="AA238">
        <v>0</v>
      </c>
      <c r="AB238">
        <v>84.211186498017952</v>
      </c>
      <c r="AC238">
        <v>0</v>
      </c>
      <c r="AD238">
        <v>192.69418344766254</v>
      </c>
      <c r="AE238">
        <v>276.95505286064372</v>
      </c>
    </row>
    <row r="239" spans="1:31" x14ac:dyDescent="0.25">
      <c r="A239">
        <v>2293284</v>
      </c>
      <c r="B239">
        <v>1</v>
      </c>
      <c r="C239" t="s">
        <v>81</v>
      </c>
      <c r="D239" t="s">
        <v>128</v>
      </c>
      <c r="E239" t="s">
        <v>182</v>
      </c>
      <c r="F239" t="s">
        <v>883</v>
      </c>
      <c r="G239" t="s">
        <v>184</v>
      </c>
      <c r="H239" t="s">
        <v>167</v>
      </c>
      <c r="I239" t="s">
        <v>136</v>
      </c>
      <c r="J239" t="s">
        <v>137</v>
      </c>
      <c r="K239" t="s">
        <v>138</v>
      </c>
      <c r="L239" t="s">
        <v>884</v>
      </c>
      <c r="M239" t="s">
        <v>885</v>
      </c>
      <c r="N239">
        <v>0.115277777</v>
      </c>
      <c r="O239">
        <v>7</v>
      </c>
      <c r="P239">
        <v>1323</v>
      </c>
      <c r="Q239">
        <v>25</v>
      </c>
      <c r="R239">
        <v>19</v>
      </c>
      <c r="S239">
        <v>23</v>
      </c>
      <c r="T239">
        <v>113</v>
      </c>
      <c r="U239">
        <v>0</v>
      </c>
      <c r="V239">
        <v>0</v>
      </c>
      <c r="W239">
        <v>0.21932073167923333</v>
      </c>
      <c r="X239">
        <v>17.96527551126751</v>
      </c>
      <c r="Y239">
        <v>9.2152670070839733</v>
      </c>
      <c r="Z239">
        <v>0.70952471988542076</v>
      </c>
      <c r="AA239">
        <v>14.68184846075634</v>
      </c>
      <c r="AB239">
        <v>3.2510237190123044</v>
      </c>
      <c r="AC239">
        <v>0</v>
      </c>
      <c r="AD239">
        <v>0</v>
      </c>
      <c r="AE239">
        <v>46.042260149684779</v>
      </c>
    </row>
    <row r="240" spans="1:31" x14ac:dyDescent="0.25">
      <c r="A240">
        <v>2293289</v>
      </c>
      <c r="B240">
        <v>1</v>
      </c>
      <c r="C240" t="s">
        <v>81</v>
      </c>
      <c r="D240" t="s">
        <v>118</v>
      </c>
      <c r="E240" t="s">
        <v>182</v>
      </c>
      <c r="F240" t="s">
        <v>886</v>
      </c>
      <c r="G240" t="s">
        <v>184</v>
      </c>
      <c r="H240" t="s">
        <v>167</v>
      </c>
      <c r="I240" t="s">
        <v>136</v>
      </c>
      <c r="J240" t="s">
        <v>137</v>
      </c>
      <c r="K240" t="s">
        <v>138</v>
      </c>
      <c r="L240" t="s">
        <v>887</v>
      </c>
      <c r="M240" t="s">
        <v>888</v>
      </c>
      <c r="N240">
        <v>1.429444444</v>
      </c>
      <c r="O240">
        <v>1</v>
      </c>
      <c r="P240">
        <v>266</v>
      </c>
      <c r="Q240">
        <v>67</v>
      </c>
      <c r="R240">
        <v>23</v>
      </c>
      <c r="S240">
        <v>5</v>
      </c>
      <c r="T240">
        <v>25</v>
      </c>
      <c r="U240">
        <v>0</v>
      </c>
      <c r="V240">
        <v>0</v>
      </c>
      <c r="W240">
        <v>1.2461427503723514</v>
      </c>
      <c r="X240">
        <v>50.734426518131208</v>
      </c>
      <c r="Y240">
        <v>61.382663871343503</v>
      </c>
      <c r="Z240">
        <v>21.471851963275785</v>
      </c>
      <c r="AA240">
        <v>2.6518957708725228</v>
      </c>
      <c r="AB240">
        <v>11.405465060703657</v>
      </c>
      <c r="AC240">
        <v>0</v>
      </c>
      <c r="AD240">
        <v>0</v>
      </c>
      <c r="AE240">
        <v>148.89244593469903</v>
      </c>
    </row>
    <row r="241" spans="1:31" x14ac:dyDescent="0.25">
      <c r="A241">
        <v>2293312</v>
      </c>
      <c r="B241">
        <v>1</v>
      </c>
      <c r="C241" t="s">
        <v>80</v>
      </c>
      <c r="D241" t="s">
        <v>103</v>
      </c>
      <c r="E241" t="s">
        <v>283</v>
      </c>
      <c r="F241" t="s">
        <v>889</v>
      </c>
      <c r="G241" t="s">
        <v>184</v>
      </c>
      <c r="H241" t="s">
        <v>167</v>
      </c>
      <c r="I241" t="s">
        <v>280</v>
      </c>
      <c r="J241" t="s">
        <v>137</v>
      </c>
      <c r="K241" t="s">
        <v>138</v>
      </c>
      <c r="L241" t="s">
        <v>890</v>
      </c>
      <c r="M241" t="s">
        <v>891</v>
      </c>
      <c r="N241">
        <v>3.2970276999999999E-2</v>
      </c>
      <c r="O241">
        <v>2</v>
      </c>
      <c r="P241">
        <v>380</v>
      </c>
      <c r="Q241">
        <v>39</v>
      </c>
      <c r="R241">
        <v>86</v>
      </c>
      <c r="S241">
        <v>23</v>
      </c>
      <c r="T241">
        <v>64</v>
      </c>
      <c r="U241">
        <v>5</v>
      </c>
      <c r="V241">
        <v>1</v>
      </c>
      <c r="W241">
        <v>1.9000019244910002E-2</v>
      </c>
      <c r="X241">
        <v>2.6974636889715433</v>
      </c>
      <c r="Y241">
        <v>5.4341967527331594</v>
      </c>
      <c r="Z241">
        <v>1.6989873959967163</v>
      </c>
      <c r="AA241">
        <v>1.5380194777513847</v>
      </c>
      <c r="AB241">
        <v>0.97460961047650463</v>
      </c>
      <c r="AC241">
        <v>16.685056298548492</v>
      </c>
      <c r="AD241">
        <v>0.89987484878195012</v>
      </c>
      <c r="AE241">
        <v>29.94720809250466</v>
      </c>
    </row>
    <row r="242" spans="1:31" x14ac:dyDescent="0.25">
      <c r="A242">
        <v>2293314</v>
      </c>
      <c r="B242">
        <v>1</v>
      </c>
      <c r="C242" t="s">
        <v>80</v>
      </c>
      <c r="D242" t="s">
        <v>94</v>
      </c>
      <c r="E242" t="s">
        <v>283</v>
      </c>
      <c r="F242" t="s">
        <v>892</v>
      </c>
      <c r="G242" t="s">
        <v>184</v>
      </c>
      <c r="H242" t="s">
        <v>167</v>
      </c>
      <c r="I242" t="s">
        <v>136</v>
      </c>
      <c r="J242" t="s">
        <v>137</v>
      </c>
      <c r="K242" t="s">
        <v>138</v>
      </c>
      <c r="L242" t="s">
        <v>893</v>
      </c>
      <c r="M242" t="s">
        <v>894</v>
      </c>
      <c r="N242">
        <v>0.233333333</v>
      </c>
      <c r="O242">
        <v>0</v>
      </c>
      <c r="P242">
        <v>12541</v>
      </c>
      <c r="Q242">
        <v>17</v>
      </c>
      <c r="R242">
        <v>189</v>
      </c>
      <c r="S242">
        <v>41</v>
      </c>
      <c r="T242">
        <v>955</v>
      </c>
      <c r="U242">
        <v>1</v>
      </c>
      <c r="V242">
        <v>1</v>
      </c>
      <c r="W242">
        <v>0</v>
      </c>
      <c r="X242">
        <v>564.46072953058592</v>
      </c>
      <c r="Y242">
        <v>8.0032395145814998</v>
      </c>
      <c r="Z242">
        <v>18.136485076759694</v>
      </c>
      <c r="AA242">
        <v>25.53204427512248</v>
      </c>
      <c r="AB242">
        <v>143.00307123306723</v>
      </c>
      <c r="AC242">
        <v>19.444900356037333</v>
      </c>
      <c r="AD242">
        <v>1.0325062049568001</v>
      </c>
      <c r="AE242">
        <v>779.61297619111099</v>
      </c>
    </row>
    <row r="243" spans="1:31" x14ac:dyDescent="0.25">
      <c r="A243">
        <v>2293315</v>
      </c>
      <c r="B243">
        <v>1</v>
      </c>
      <c r="C243" t="s">
        <v>80</v>
      </c>
      <c r="D243" t="s">
        <v>97</v>
      </c>
      <c r="E243" t="s">
        <v>748</v>
      </c>
      <c r="F243" t="s">
        <v>895</v>
      </c>
      <c r="G243" t="s">
        <v>134</v>
      </c>
      <c r="H243" t="s">
        <v>135</v>
      </c>
      <c r="I243" t="s">
        <v>136</v>
      </c>
      <c r="J243" t="s">
        <v>137</v>
      </c>
      <c r="K243" t="s">
        <v>138</v>
      </c>
      <c r="L243" t="s">
        <v>896</v>
      </c>
      <c r="M243" t="s">
        <v>897</v>
      </c>
      <c r="N243">
        <v>3.2308333330000001</v>
      </c>
      <c r="O243">
        <v>0</v>
      </c>
      <c r="P243">
        <v>11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18.324472838273845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18.324472838273845</v>
      </c>
    </row>
    <row r="244" spans="1:31" x14ac:dyDescent="0.25">
      <c r="A244">
        <v>2293318</v>
      </c>
      <c r="B244">
        <v>1</v>
      </c>
      <c r="C244" t="s">
        <v>80</v>
      </c>
      <c r="D244" t="s">
        <v>103</v>
      </c>
      <c r="E244" t="s">
        <v>132</v>
      </c>
      <c r="F244" t="s">
        <v>898</v>
      </c>
      <c r="G244" t="s">
        <v>134</v>
      </c>
      <c r="H244" t="s">
        <v>135</v>
      </c>
      <c r="I244" t="s">
        <v>136</v>
      </c>
      <c r="J244" t="s">
        <v>137</v>
      </c>
      <c r="K244" t="s">
        <v>138</v>
      </c>
      <c r="L244" t="s">
        <v>899</v>
      </c>
      <c r="M244" t="s">
        <v>900</v>
      </c>
      <c r="N244">
        <v>1.778888888</v>
      </c>
      <c r="O244">
        <v>0</v>
      </c>
      <c r="P244">
        <v>10</v>
      </c>
      <c r="Q244">
        <v>0</v>
      </c>
      <c r="R244">
        <v>7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2.8459639876978025</v>
      </c>
      <c r="Y244">
        <v>0</v>
      </c>
      <c r="Z244">
        <v>3.2139169433087855</v>
      </c>
      <c r="AA244">
        <v>0</v>
      </c>
      <c r="AB244">
        <v>0</v>
      </c>
      <c r="AC244">
        <v>0</v>
      </c>
      <c r="AD244">
        <v>0</v>
      </c>
      <c r="AE244">
        <v>6.059880931006588</v>
      </c>
    </row>
    <row r="245" spans="1:31" x14ac:dyDescent="0.25">
      <c r="A245">
        <v>2293320</v>
      </c>
      <c r="B245">
        <v>1</v>
      </c>
      <c r="C245" t="s">
        <v>80</v>
      </c>
      <c r="D245" t="s">
        <v>97</v>
      </c>
      <c r="E245" t="s">
        <v>233</v>
      </c>
      <c r="F245" t="s">
        <v>901</v>
      </c>
      <c r="G245" t="s">
        <v>184</v>
      </c>
      <c r="H245" t="s">
        <v>167</v>
      </c>
      <c r="I245" t="s">
        <v>136</v>
      </c>
      <c r="J245" t="s">
        <v>137</v>
      </c>
      <c r="K245" t="s">
        <v>138</v>
      </c>
      <c r="L245" t="s">
        <v>902</v>
      </c>
      <c r="M245" t="s">
        <v>903</v>
      </c>
      <c r="N245">
        <v>0.19555555499999999</v>
      </c>
      <c r="O245">
        <v>0</v>
      </c>
      <c r="P245">
        <v>3462</v>
      </c>
      <c r="Q245">
        <v>0</v>
      </c>
      <c r="R245">
        <v>10</v>
      </c>
      <c r="S245">
        <v>5</v>
      </c>
      <c r="T245">
        <v>374</v>
      </c>
      <c r="U245">
        <v>0</v>
      </c>
      <c r="V245">
        <v>0</v>
      </c>
      <c r="W245">
        <v>0</v>
      </c>
      <c r="X245">
        <v>191.3823663267882</v>
      </c>
      <c r="Y245">
        <v>0</v>
      </c>
      <c r="Z245">
        <v>0.21720864889484445</v>
      </c>
      <c r="AA245">
        <v>8.9864998115720169</v>
      </c>
      <c r="AB245">
        <v>49.144094818295365</v>
      </c>
      <c r="AC245">
        <v>0</v>
      </c>
      <c r="AD245">
        <v>0</v>
      </c>
      <c r="AE245">
        <v>249.73016960555046</v>
      </c>
    </row>
    <row r="246" spans="1:31" x14ac:dyDescent="0.25">
      <c r="A246">
        <v>2293321</v>
      </c>
      <c r="B246">
        <v>1</v>
      </c>
      <c r="C246" t="s">
        <v>81</v>
      </c>
      <c r="D246" t="s">
        <v>116</v>
      </c>
      <c r="E246" t="s">
        <v>233</v>
      </c>
      <c r="F246" t="s">
        <v>904</v>
      </c>
      <c r="G246" t="s">
        <v>184</v>
      </c>
      <c r="H246" t="s">
        <v>167</v>
      </c>
      <c r="I246" t="s">
        <v>280</v>
      </c>
      <c r="J246" t="s">
        <v>137</v>
      </c>
      <c r="K246" t="s">
        <v>138</v>
      </c>
      <c r="L246" t="s">
        <v>905</v>
      </c>
      <c r="M246" t="s">
        <v>906</v>
      </c>
      <c r="N246">
        <v>0.05</v>
      </c>
      <c r="O246">
        <v>8</v>
      </c>
      <c r="P246">
        <v>4481</v>
      </c>
      <c r="Q246">
        <v>201</v>
      </c>
      <c r="R246">
        <v>453</v>
      </c>
      <c r="S246">
        <v>55</v>
      </c>
      <c r="T246">
        <v>492</v>
      </c>
      <c r="U246">
        <v>5</v>
      </c>
      <c r="V246">
        <v>0</v>
      </c>
      <c r="W246">
        <v>7.2566691774899994E-2</v>
      </c>
      <c r="X246">
        <v>23.97173212402004</v>
      </c>
      <c r="Y246">
        <v>10.62152928654546</v>
      </c>
      <c r="Z246">
        <v>3.4232427919404942</v>
      </c>
      <c r="AA246">
        <v>8.8827027461743508</v>
      </c>
      <c r="AB246">
        <v>5.0952224294314066</v>
      </c>
      <c r="AC246">
        <v>13.447572659946402</v>
      </c>
      <c r="AD246">
        <v>0</v>
      </c>
      <c r="AE246">
        <v>65.514568729833059</v>
      </c>
    </row>
    <row r="247" spans="1:31" x14ac:dyDescent="0.25">
      <c r="A247">
        <v>2293322</v>
      </c>
      <c r="B247">
        <v>1</v>
      </c>
      <c r="C247" t="s">
        <v>81</v>
      </c>
      <c r="D247" t="s">
        <v>122</v>
      </c>
      <c r="E247" t="s">
        <v>164</v>
      </c>
      <c r="F247" t="s">
        <v>907</v>
      </c>
      <c r="G247" t="s">
        <v>184</v>
      </c>
      <c r="H247" t="s">
        <v>167</v>
      </c>
      <c r="I247" t="s">
        <v>136</v>
      </c>
      <c r="J247" t="s">
        <v>137</v>
      </c>
      <c r="K247" t="s">
        <v>138</v>
      </c>
      <c r="L247" t="s">
        <v>908</v>
      </c>
      <c r="M247" t="s">
        <v>909</v>
      </c>
      <c r="N247">
        <v>0.27444444400000001</v>
      </c>
      <c r="O247">
        <v>0</v>
      </c>
      <c r="P247">
        <v>717</v>
      </c>
      <c r="Q247">
        <v>0</v>
      </c>
      <c r="R247">
        <v>14</v>
      </c>
      <c r="S247">
        <v>5</v>
      </c>
      <c r="T247">
        <v>53</v>
      </c>
      <c r="U247">
        <v>1</v>
      </c>
      <c r="V247">
        <v>0</v>
      </c>
      <c r="W247">
        <v>0</v>
      </c>
      <c r="X247">
        <v>19.639505058129572</v>
      </c>
      <c r="Y247">
        <v>0</v>
      </c>
      <c r="Z247">
        <v>0.15553300579447224</v>
      </c>
      <c r="AA247">
        <v>14.353713335188889</v>
      </c>
      <c r="AB247">
        <v>3.0508766248960888</v>
      </c>
      <c r="AC247">
        <v>0.25857402160943893</v>
      </c>
      <c r="AD247">
        <v>0</v>
      </c>
      <c r="AE247">
        <v>37.458202045618464</v>
      </c>
    </row>
    <row r="248" spans="1:31" x14ac:dyDescent="0.25">
      <c r="A248">
        <v>2293324</v>
      </c>
      <c r="B248">
        <v>1</v>
      </c>
      <c r="C248" t="s">
        <v>80</v>
      </c>
      <c r="D248" t="s">
        <v>82</v>
      </c>
      <c r="E248" t="s">
        <v>141</v>
      </c>
      <c r="F248" t="s">
        <v>910</v>
      </c>
      <c r="G248" t="s">
        <v>202</v>
      </c>
      <c r="H248" t="s">
        <v>135</v>
      </c>
      <c r="I248" t="s">
        <v>136</v>
      </c>
      <c r="J248" t="s">
        <v>137</v>
      </c>
      <c r="K248" t="s">
        <v>138</v>
      </c>
      <c r="L248" t="s">
        <v>911</v>
      </c>
      <c r="M248" t="s">
        <v>912</v>
      </c>
      <c r="N248">
        <v>1.674722222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8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4.3112345246636981</v>
      </c>
      <c r="AC248">
        <v>0</v>
      </c>
      <c r="AD248">
        <v>0</v>
      </c>
      <c r="AE248">
        <v>4.3112345246636981</v>
      </c>
    </row>
    <row r="249" spans="1:31" x14ac:dyDescent="0.25">
      <c r="A249">
        <v>2293329</v>
      </c>
      <c r="B249">
        <v>1</v>
      </c>
      <c r="C249" t="s">
        <v>80</v>
      </c>
      <c r="D249" t="s">
        <v>97</v>
      </c>
      <c r="E249" t="s">
        <v>164</v>
      </c>
      <c r="F249" t="s">
        <v>913</v>
      </c>
      <c r="G249" t="s">
        <v>184</v>
      </c>
      <c r="H249" t="s">
        <v>167</v>
      </c>
      <c r="I249" t="s">
        <v>136</v>
      </c>
      <c r="J249" t="s">
        <v>137</v>
      </c>
      <c r="K249" t="s">
        <v>138</v>
      </c>
      <c r="L249" t="s">
        <v>914</v>
      </c>
      <c r="M249" t="s">
        <v>915</v>
      </c>
      <c r="N249">
        <v>0.93500000000000005</v>
      </c>
      <c r="O249">
        <v>0</v>
      </c>
      <c r="P249">
        <v>2286</v>
      </c>
      <c r="Q249">
        <v>0</v>
      </c>
      <c r="R249">
        <v>9</v>
      </c>
      <c r="S249">
        <v>1</v>
      </c>
      <c r="T249">
        <v>264</v>
      </c>
      <c r="U249">
        <v>0</v>
      </c>
      <c r="V249">
        <v>0</v>
      </c>
      <c r="W249">
        <v>0</v>
      </c>
      <c r="X249">
        <v>606.74747466723329</v>
      </c>
      <c r="Y249">
        <v>0</v>
      </c>
      <c r="Z249">
        <v>0.37498698022038257</v>
      </c>
      <c r="AA249">
        <v>1.0197943321290166</v>
      </c>
      <c r="AB249">
        <v>213.91890601892962</v>
      </c>
      <c r="AC249">
        <v>0</v>
      </c>
      <c r="AD249">
        <v>0</v>
      </c>
      <c r="AE249">
        <v>822.06116199851226</v>
      </c>
    </row>
    <row r="250" spans="1:31" x14ac:dyDescent="0.25">
      <c r="A250">
        <v>2293334</v>
      </c>
      <c r="B250">
        <v>1</v>
      </c>
      <c r="C250" t="s">
        <v>80</v>
      </c>
      <c r="D250" t="s">
        <v>104</v>
      </c>
      <c r="E250" t="s">
        <v>132</v>
      </c>
      <c r="F250" t="s">
        <v>916</v>
      </c>
      <c r="G250" t="s">
        <v>917</v>
      </c>
      <c r="H250" t="s">
        <v>135</v>
      </c>
      <c r="I250" t="s">
        <v>136</v>
      </c>
      <c r="J250" t="s">
        <v>137</v>
      </c>
      <c r="K250" t="s">
        <v>300</v>
      </c>
      <c r="L250" t="s">
        <v>918</v>
      </c>
      <c r="M250" t="s">
        <v>919</v>
      </c>
      <c r="N250">
        <v>8.0836111109999997</v>
      </c>
      <c r="O250">
        <v>0</v>
      </c>
      <c r="P250">
        <v>117</v>
      </c>
      <c r="Q250">
        <v>0</v>
      </c>
      <c r="R250">
        <v>1</v>
      </c>
      <c r="S250">
        <v>0</v>
      </c>
      <c r="T250">
        <v>8</v>
      </c>
      <c r="U250">
        <v>0</v>
      </c>
      <c r="V250">
        <v>0</v>
      </c>
      <c r="W250">
        <v>0</v>
      </c>
      <c r="X250">
        <v>239.04579244466561</v>
      </c>
      <c r="Y250">
        <v>0</v>
      </c>
      <c r="Z250">
        <v>1.7931024233095465</v>
      </c>
      <c r="AA250">
        <v>0</v>
      </c>
      <c r="AB250">
        <v>38.169187445535435</v>
      </c>
      <c r="AC250">
        <v>0</v>
      </c>
      <c r="AD250">
        <v>0</v>
      </c>
      <c r="AE250">
        <v>279.00808231351056</v>
      </c>
    </row>
    <row r="251" spans="1:31" x14ac:dyDescent="0.25">
      <c r="A251">
        <v>2293335</v>
      </c>
      <c r="B251">
        <v>1</v>
      </c>
      <c r="C251" t="s">
        <v>80</v>
      </c>
      <c r="D251" t="s">
        <v>94</v>
      </c>
      <c r="E251" t="s">
        <v>141</v>
      </c>
      <c r="F251" t="s">
        <v>920</v>
      </c>
      <c r="G251" t="s">
        <v>143</v>
      </c>
      <c r="H251" t="s">
        <v>135</v>
      </c>
      <c r="I251" t="s">
        <v>136</v>
      </c>
      <c r="J251" t="s">
        <v>137</v>
      </c>
      <c r="K251" t="s">
        <v>138</v>
      </c>
      <c r="L251" t="s">
        <v>921</v>
      </c>
      <c r="M251" t="s">
        <v>922</v>
      </c>
      <c r="N251">
        <v>2.3675000000000002</v>
      </c>
      <c r="O251">
        <v>0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1.0906327078585E-2</v>
      </c>
      <c r="AA251">
        <v>0</v>
      </c>
      <c r="AB251">
        <v>0</v>
      </c>
      <c r="AC251">
        <v>0</v>
      </c>
      <c r="AD251">
        <v>0</v>
      </c>
      <c r="AE251">
        <v>1.0906327078585E-2</v>
      </c>
    </row>
    <row r="252" spans="1:31" x14ac:dyDescent="0.25">
      <c r="A252">
        <v>2293337</v>
      </c>
      <c r="B252">
        <v>1</v>
      </c>
      <c r="C252" t="s">
        <v>80</v>
      </c>
      <c r="D252" t="s">
        <v>101</v>
      </c>
      <c r="E252" t="s">
        <v>132</v>
      </c>
      <c r="F252" t="s">
        <v>923</v>
      </c>
      <c r="G252" t="s">
        <v>336</v>
      </c>
      <c r="H252" t="s">
        <v>135</v>
      </c>
      <c r="I252" t="s">
        <v>136</v>
      </c>
      <c r="J252" t="s">
        <v>137</v>
      </c>
      <c r="K252" t="s">
        <v>138</v>
      </c>
      <c r="L252" t="s">
        <v>924</v>
      </c>
      <c r="M252" t="s">
        <v>925</v>
      </c>
      <c r="N252">
        <v>0.80166666600000003</v>
      </c>
      <c r="O252">
        <v>0</v>
      </c>
      <c r="P252">
        <v>72</v>
      </c>
      <c r="Q252">
        <v>0</v>
      </c>
      <c r="R252">
        <v>0</v>
      </c>
      <c r="S252">
        <v>0</v>
      </c>
      <c r="T252">
        <v>2</v>
      </c>
      <c r="U252">
        <v>0</v>
      </c>
      <c r="V252">
        <v>0</v>
      </c>
      <c r="W252">
        <v>0</v>
      </c>
      <c r="X252">
        <v>11.866535570297414</v>
      </c>
      <c r="Y252">
        <v>0</v>
      </c>
      <c r="Z252">
        <v>0</v>
      </c>
      <c r="AA252">
        <v>0</v>
      </c>
      <c r="AB252">
        <v>1.1029139064358529</v>
      </c>
      <c r="AC252">
        <v>0</v>
      </c>
      <c r="AD252">
        <v>0</v>
      </c>
      <c r="AE252">
        <v>12.969449476733267</v>
      </c>
    </row>
    <row r="253" spans="1:31" x14ac:dyDescent="0.25">
      <c r="A253">
        <v>2293338</v>
      </c>
      <c r="B253">
        <v>1</v>
      </c>
      <c r="C253" t="s">
        <v>80</v>
      </c>
      <c r="D253" t="s">
        <v>108</v>
      </c>
      <c r="E253" t="s">
        <v>164</v>
      </c>
      <c r="F253" t="s">
        <v>926</v>
      </c>
      <c r="G253" t="s">
        <v>195</v>
      </c>
      <c r="H253" t="s">
        <v>167</v>
      </c>
      <c r="I253" t="s">
        <v>136</v>
      </c>
      <c r="J253" t="s">
        <v>137</v>
      </c>
      <c r="K253" t="s">
        <v>138</v>
      </c>
      <c r="L253" t="s">
        <v>927</v>
      </c>
      <c r="M253" t="s">
        <v>928</v>
      </c>
      <c r="N253">
        <v>0.66194444399999997</v>
      </c>
      <c r="O253">
        <v>0</v>
      </c>
      <c r="P253">
        <v>65</v>
      </c>
      <c r="Q253">
        <v>0</v>
      </c>
      <c r="R253">
        <v>6</v>
      </c>
      <c r="S253">
        <v>0</v>
      </c>
      <c r="T253">
        <v>8</v>
      </c>
      <c r="U253">
        <v>0</v>
      </c>
      <c r="V253">
        <v>0</v>
      </c>
      <c r="W253">
        <v>0</v>
      </c>
      <c r="X253">
        <v>5.265839665348655</v>
      </c>
      <c r="Y253">
        <v>0</v>
      </c>
      <c r="Z253">
        <v>0.21256055078681502</v>
      </c>
      <c r="AA253">
        <v>0</v>
      </c>
      <c r="AB253">
        <v>0.36755671189644173</v>
      </c>
      <c r="AC253">
        <v>0</v>
      </c>
      <c r="AD253">
        <v>0</v>
      </c>
      <c r="AE253">
        <v>5.8459569280319119</v>
      </c>
    </row>
    <row r="254" spans="1:31" x14ac:dyDescent="0.25">
      <c r="A254">
        <v>2293339</v>
      </c>
      <c r="B254">
        <v>1</v>
      </c>
      <c r="C254" t="s">
        <v>80</v>
      </c>
      <c r="D254" t="s">
        <v>97</v>
      </c>
      <c r="E254" t="s">
        <v>208</v>
      </c>
      <c r="F254" t="s">
        <v>929</v>
      </c>
      <c r="G254" t="s">
        <v>310</v>
      </c>
      <c r="H254" t="s">
        <v>135</v>
      </c>
      <c r="I254" t="s">
        <v>136</v>
      </c>
      <c r="J254" t="s">
        <v>137</v>
      </c>
      <c r="K254" t="s">
        <v>138</v>
      </c>
      <c r="L254" t="s">
        <v>930</v>
      </c>
      <c r="M254" t="s">
        <v>931</v>
      </c>
      <c r="N254">
        <v>0.60777777700000002</v>
      </c>
      <c r="O254">
        <v>0</v>
      </c>
      <c r="P254">
        <v>161</v>
      </c>
      <c r="Q254">
        <v>0</v>
      </c>
      <c r="R254">
        <v>0</v>
      </c>
      <c r="S254">
        <v>0</v>
      </c>
      <c r="T254">
        <v>6</v>
      </c>
      <c r="U254">
        <v>0</v>
      </c>
      <c r="V254">
        <v>0</v>
      </c>
      <c r="W254">
        <v>0</v>
      </c>
      <c r="X254">
        <v>29.139083961323163</v>
      </c>
      <c r="Y254">
        <v>0</v>
      </c>
      <c r="Z254">
        <v>0</v>
      </c>
      <c r="AA254">
        <v>0</v>
      </c>
      <c r="AB254">
        <v>0.98928303424194441</v>
      </c>
      <c r="AC254">
        <v>0</v>
      </c>
      <c r="AD254">
        <v>0</v>
      </c>
      <c r="AE254">
        <v>30.128366995565106</v>
      </c>
    </row>
    <row r="255" spans="1:31" x14ac:dyDescent="0.25">
      <c r="A255">
        <v>2293341</v>
      </c>
      <c r="B255">
        <v>1</v>
      </c>
      <c r="C255" t="s">
        <v>80</v>
      </c>
      <c r="D255" t="s">
        <v>90</v>
      </c>
      <c r="E255" t="s">
        <v>164</v>
      </c>
      <c r="F255" t="s">
        <v>932</v>
      </c>
      <c r="G255" t="s">
        <v>299</v>
      </c>
      <c r="H255" t="s">
        <v>167</v>
      </c>
      <c r="I255" t="s">
        <v>136</v>
      </c>
      <c r="J255" t="s">
        <v>137</v>
      </c>
      <c r="K255" t="s">
        <v>300</v>
      </c>
      <c r="L255" t="s">
        <v>933</v>
      </c>
      <c r="M255" t="s">
        <v>934</v>
      </c>
      <c r="N255">
        <v>8.5138888880000003</v>
      </c>
      <c r="O255">
        <v>0</v>
      </c>
      <c r="P255">
        <v>1615</v>
      </c>
      <c r="Q255">
        <v>0</v>
      </c>
      <c r="R255">
        <v>0</v>
      </c>
      <c r="S255">
        <v>0</v>
      </c>
      <c r="T255">
        <v>93</v>
      </c>
      <c r="U255">
        <v>0</v>
      </c>
      <c r="V255">
        <v>0</v>
      </c>
      <c r="W255">
        <v>0</v>
      </c>
      <c r="X255">
        <v>3994.3440154860123</v>
      </c>
      <c r="Y255">
        <v>0</v>
      </c>
      <c r="Z255">
        <v>0</v>
      </c>
      <c r="AA255">
        <v>0</v>
      </c>
      <c r="AB255">
        <v>1076.2364298429507</v>
      </c>
      <c r="AC255">
        <v>0</v>
      </c>
      <c r="AD255">
        <v>0</v>
      </c>
      <c r="AE255">
        <v>5070.5804453289629</v>
      </c>
    </row>
    <row r="256" spans="1:31" x14ac:dyDescent="0.25">
      <c r="A256">
        <v>2293345</v>
      </c>
      <c r="B256">
        <v>1</v>
      </c>
      <c r="C256" t="s">
        <v>80</v>
      </c>
      <c r="D256" t="s">
        <v>100</v>
      </c>
      <c r="E256" t="s">
        <v>233</v>
      </c>
      <c r="F256" t="s">
        <v>935</v>
      </c>
      <c r="G256" t="s">
        <v>184</v>
      </c>
      <c r="H256" t="s">
        <v>167</v>
      </c>
      <c r="I256" t="s">
        <v>136</v>
      </c>
      <c r="J256" t="s">
        <v>137</v>
      </c>
      <c r="K256" t="s">
        <v>138</v>
      </c>
      <c r="L256" t="s">
        <v>936</v>
      </c>
      <c r="M256" t="s">
        <v>937</v>
      </c>
      <c r="N256">
        <v>0.29305555500000002</v>
      </c>
      <c r="O256">
        <v>5</v>
      </c>
      <c r="P256">
        <v>1506</v>
      </c>
      <c r="Q256">
        <v>35</v>
      </c>
      <c r="R256">
        <v>327</v>
      </c>
      <c r="S256">
        <v>17</v>
      </c>
      <c r="T256">
        <v>272</v>
      </c>
      <c r="U256">
        <v>0</v>
      </c>
      <c r="V256">
        <v>0</v>
      </c>
      <c r="W256">
        <v>4.8426615059193896</v>
      </c>
      <c r="X256">
        <v>100.90811135801245</v>
      </c>
      <c r="Y256">
        <v>61.862866318253815</v>
      </c>
      <c r="Z256">
        <v>49.99335815381253</v>
      </c>
      <c r="AA256">
        <v>23.851497565655045</v>
      </c>
      <c r="AB256">
        <v>63.85556994201724</v>
      </c>
      <c r="AC256">
        <v>0</v>
      </c>
      <c r="AD256">
        <v>0</v>
      </c>
      <c r="AE256">
        <v>305.31406484367051</v>
      </c>
    </row>
    <row r="257" spans="1:31" x14ac:dyDescent="0.25">
      <c r="A257">
        <v>2293347</v>
      </c>
      <c r="B257">
        <v>1</v>
      </c>
      <c r="C257" t="s">
        <v>81</v>
      </c>
      <c r="D257" t="s">
        <v>112</v>
      </c>
      <c r="E257" t="s">
        <v>164</v>
      </c>
      <c r="F257" t="s">
        <v>325</v>
      </c>
      <c r="G257" t="s">
        <v>299</v>
      </c>
      <c r="H257" t="s">
        <v>167</v>
      </c>
      <c r="I257" t="s">
        <v>136</v>
      </c>
      <c r="J257" t="s">
        <v>137</v>
      </c>
      <c r="K257" t="s">
        <v>300</v>
      </c>
      <c r="L257" t="s">
        <v>938</v>
      </c>
      <c r="M257" t="s">
        <v>939</v>
      </c>
      <c r="N257">
        <v>8.4499999999999993</v>
      </c>
      <c r="O257">
        <v>0</v>
      </c>
      <c r="P257">
        <v>384</v>
      </c>
      <c r="Q257">
        <v>7</v>
      </c>
      <c r="R257">
        <v>53</v>
      </c>
      <c r="S257">
        <v>2</v>
      </c>
      <c r="T257">
        <v>18</v>
      </c>
      <c r="U257">
        <v>0</v>
      </c>
      <c r="V257">
        <v>0</v>
      </c>
      <c r="W257">
        <v>0</v>
      </c>
      <c r="X257">
        <v>262.59243424206147</v>
      </c>
      <c r="Y257">
        <v>318.30451269176757</v>
      </c>
      <c r="Z257">
        <v>10.099134576531828</v>
      </c>
      <c r="AA257">
        <v>73.08626056529215</v>
      </c>
      <c r="AB257">
        <v>78.523924398823297</v>
      </c>
      <c r="AC257">
        <v>0</v>
      </c>
      <c r="AD257">
        <v>0</v>
      </c>
      <c r="AE257">
        <v>742.60626647447623</v>
      </c>
    </row>
    <row r="258" spans="1:31" x14ac:dyDescent="0.25">
      <c r="A258">
        <v>2293349</v>
      </c>
      <c r="B258">
        <v>1</v>
      </c>
      <c r="C258" t="s">
        <v>80</v>
      </c>
      <c r="D258" t="s">
        <v>103</v>
      </c>
      <c r="E258" t="s">
        <v>283</v>
      </c>
      <c r="F258" t="s">
        <v>889</v>
      </c>
      <c r="G258" t="s">
        <v>184</v>
      </c>
      <c r="H258" t="s">
        <v>167</v>
      </c>
      <c r="I258" t="s">
        <v>136</v>
      </c>
      <c r="J258" t="s">
        <v>137</v>
      </c>
      <c r="K258" t="s">
        <v>138</v>
      </c>
      <c r="L258" t="s">
        <v>940</v>
      </c>
      <c r="M258" t="s">
        <v>941</v>
      </c>
      <c r="N258">
        <v>6.7724999999999994E-2</v>
      </c>
      <c r="O258">
        <v>2</v>
      </c>
      <c r="P258">
        <v>380</v>
      </c>
      <c r="Q258">
        <v>39</v>
      </c>
      <c r="R258">
        <v>86</v>
      </c>
      <c r="S258">
        <v>23</v>
      </c>
      <c r="T258">
        <v>64</v>
      </c>
      <c r="U258">
        <v>5</v>
      </c>
      <c r="V258">
        <v>1</v>
      </c>
      <c r="W258">
        <v>5.5312850350890008E-2</v>
      </c>
      <c r="X258">
        <v>6.1429890924701791</v>
      </c>
      <c r="Y258">
        <v>13.033654053604762</v>
      </c>
      <c r="Z258">
        <v>3.7239431206481566</v>
      </c>
      <c r="AA258">
        <v>4.2982749267535798</v>
      </c>
      <c r="AB258">
        <v>2.9590239372605329</v>
      </c>
      <c r="AC258">
        <v>64.237032634302011</v>
      </c>
      <c r="AD258">
        <v>3.608267824162688</v>
      </c>
      <c r="AE258">
        <v>98.058498439552807</v>
      </c>
    </row>
    <row r="259" spans="1:31" x14ac:dyDescent="0.25">
      <c r="A259">
        <v>2293352</v>
      </c>
      <c r="B259">
        <v>1</v>
      </c>
      <c r="C259" t="s">
        <v>81</v>
      </c>
      <c r="D259" t="s">
        <v>115</v>
      </c>
      <c r="E259" t="s">
        <v>132</v>
      </c>
      <c r="F259" t="s">
        <v>942</v>
      </c>
      <c r="G259" t="s">
        <v>134</v>
      </c>
      <c r="H259" t="s">
        <v>135</v>
      </c>
      <c r="I259" t="s">
        <v>136</v>
      </c>
      <c r="J259" t="s">
        <v>137</v>
      </c>
      <c r="K259" t="s">
        <v>138</v>
      </c>
      <c r="L259" t="s">
        <v>943</v>
      </c>
      <c r="M259" t="s">
        <v>944</v>
      </c>
      <c r="N259">
        <v>0.86361111099999999</v>
      </c>
      <c r="O259">
        <v>0</v>
      </c>
      <c r="P259">
        <v>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0.42747789976726669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0.42747789976726669</v>
      </c>
    </row>
    <row r="260" spans="1:31" x14ac:dyDescent="0.25">
      <c r="A260">
        <v>2293353</v>
      </c>
      <c r="B260">
        <v>1</v>
      </c>
      <c r="C260" t="s">
        <v>80</v>
      </c>
      <c r="D260" t="s">
        <v>98</v>
      </c>
      <c r="E260" t="s">
        <v>141</v>
      </c>
      <c r="F260" t="s">
        <v>945</v>
      </c>
      <c r="G260" t="s">
        <v>143</v>
      </c>
      <c r="H260" t="s">
        <v>135</v>
      </c>
      <c r="I260" t="s">
        <v>136</v>
      </c>
      <c r="J260" t="s">
        <v>137</v>
      </c>
      <c r="K260" t="s">
        <v>138</v>
      </c>
      <c r="L260" t="s">
        <v>946</v>
      </c>
      <c r="M260" t="s">
        <v>947</v>
      </c>
      <c r="N260">
        <v>2.1844444439999999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0.22797105355694999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0.22797105355694999</v>
      </c>
    </row>
    <row r="261" spans="1:31" x14ac:dyDescent="0.25">
      <c r="A261">
        <v>2293357</v>
      </c>
      <c r="B261">
        <v>1</v>
      </c>
      <c r="C261" t="s">
        <v>81</v>
      </c>
      <c r="D261" t="s">
        <v>118</v>
      </c>
      <c r="E261" t="s">
        <v>141</v>
      </c>
      <c r="F261" t="s">
        <v>948</v>
      </c>
      <c r="G261" t="s">
        <v>143</v>
      </c>
      <c r="H261" t="s">
        <v>135</v>
      </c>
      <c r="I261" t="s">
        <v>136</v>
      </c>
      <c r="J261" t="s">
        <v>137</v>
      </c>
      <c r="K261" t="s">
        <v>138</v>
      </c>
      <c r="L261" t="s">
        <v>949</v>
      </c>
      <c r="M261" t="s">
        <v>950</v>
      </c>
      <c r="N261">
        <v>1.5436111109999999</v>
      </c>
      <c r="O261">
        <v>0</v>
      </c>
      <c r="P261">
        <v>4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1.9055279008293975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1.9055279008293975</v>
      </c>
    </row>
    <row r="262" spans="1:31" x14ac:dyDescent="0.25">
      <c r="A262">
        <v>2293359</v>
      </c>
      <c r="B262">
        <v>1</v>
      </c>
      <c r="C262" t="s">
        <v>81</v>
      </c>
      <c r="D262" t="s">
        <v>117</v>
      </c>
      <c r="E262" t="s">
        <v>141</v>
      </c>
      <c r="F262" t="s">
        <v>951</v>
      </c>
      <c r="G262" t="s">
        <v>143</v>
      </c>
      <c r="H262" t="s">
        <v>135</v>
      </c>
      <c r="I262" t="s">
        <v>136</v>
      </c>
      <c r="J262" t="s">
        <v>137</v>
      </c>
      <c r="K262" t="s">
        <v>138</v>
      </c>
      <c r="L262" t="s">
        <v>952</v>
      </c>
      <c r="M262" t="s">
        <v>953</v>
      </c>
      <c r="N262">
        <v>1.508611111</v>
      </c>
      <c r="O262">
        <v>0</v>
      </c>
      <c r="P262">
        <v>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0.63361608139452308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0.63361608139452308</v>
      </c>
    </row>
    <row r="263" spans="1:31" x14ac:dyDescent="0.25">
      <c r="A263">
        <v>2293360</v>
      </c>
      <c r="B263">
        <v>1</v>
      </c>
      <c r="C263" t="s">
        <v>80</v>
      </c>
      <c r="D263" t="s">
        <v>101</v>
      </c>
      <c r="E263" t="s">
        <v>141</v>
      </c>
      <c r="F263" t="s">
        <v>954</v>
      </c>
      <c r="G263" t="s">
        <v>453</v>
      </c>
      <c r="H263" t="s">
        <v>135</v>
      </c>
      <c r="I263" t="s">
        <v>136</v>
      </c>
      <c r="J263" t="s">
        <v>137</v>
      </c>
      <c r="K263" t="s">
        <v>138</v>
      </c>
      <c r="L263" t="s">
        <v>955</v>
      </c>
      <c r="M263" t="s">
        <v>956</v>
      </c>
      <c r="N263">
        <v>1.2733333330000001</v>
      </c>
      <c r="O263">
        <v>0</v>
      </c>
      <c r="P263">
        <v>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0.8119539861713605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0.8119539861713605</v>
      </c>
    </row>
    <row r="264" spans="1:31" x14ac:dyDescent="0.25">
      <c r="A264">
        <v>2293365</v>
      </c>
      <c r="B264">
        <v>1</v>
      </c>
      <c r="C264" t="s">
        <v>80</v>
      </c>
      <c r="D264" t="s">
        <v>102</v>
      </c>
      <c r="E264" t="s">
        <v>132</v>
      </c>
      <c r="F264" t="s">
        <v>957</v>
      </c>
      <c r="G264" t="s">
        <v>134</v>
      </c>
      <c r="H264" t="s">
        <v>135</v>
      </c>
      <c r="I264" t="s">
        <v>136</v>
      </c>
      <c r="J264" t="s">
        <v>137</v>
      </c>
      <c r="K264" t="s">
        <v>138</v>
      </c>
      <c r="L264" t="s">
        <v>958</v>
      </c>
      <c r="M264" t="s">
        <v>959</v>
      </c>
      <c r="N264">
        <v>1.1105555549999999</v>
      </c>
      <c r="O264">
        <v>0</v>
      </c>
      <c r="P264">
        <v>1</v>
      </c>
      <c r="Q264">
        <v>0</v>
      </c>
      <c r="R264">
        <v>6</v>
      </c>
      <c r="S264">
        <v>0</v>
      </c>
      <c r="T264">
        <v>2</v>
      </c>
      <c r="U264">
        <v>0</v>
      </c>
      <c r="V264">
        <v>0</v>
      </c>
      <c r="W264">
        <v>0</v>
      </c>
      <c r="X264">
        <v>1.8125501473520003E-2</v>
      </c>
      <c r="Y264">
        <v>0</v>
      </c>
      <c r="Z264">
        <v>0.75840584023401114</v>
      </c>
      <c r="AA264">
        <v>0</v>
      </c>
      <c r="AB264">
        <v>2.0654204913013801</v>
      </c>
      <c r="AC264">
        <v>0</v>
      </c>
      <c r="AD264">
        <v>0</v>
      </c>
      <c r="AE264">
        <v>2.8419518330089111</v>
      </c>
    </row>
    <row r="265" spans="1:31" x14ac:dyDescent="0.25">
      <c r="A265">
        <v>2293366</v>
      </c>
      <c r="B265">
        <v>1</v>
      </c>
      <c r="C265" t="s">
        <v>80</v>
      </c>
      <c r="D265" t="s">
        <v>96</v>
      </c>
      <c r="E265" t="s">
        <v>233</v>
      </c>
      <c r="F265" t="s">
        <v>960</v>
      </c>
      <c r="G265" t="s">
        <v>166</v>
      </c>
      <c r="H265" t="s">
        <v>167</v>
      </c>
      <c r="I265" t="s">
        <v>136</v>
      </c>
      <c r="J265" t="s">
        <v>137</v>
      </c>
      <c r="K265" t="s">
        <v>138</v>
      </c>
      <c r="L265" t="s">
        <v>961</v>
      </c>
      <c r="M265" t="s">
        <v>962</v>
      </c>
      <c r="N265">
        <v>2.131388888</v>
      </c>
      <c r="O265">
        <v>1</v>
      </c>
      <c r="P265">
        <v>965</v>
      </c>
      <c r="Q265">
        <v>0</v>
      </c>
      <c r="R265">
        <v>0</v>
      </c>
      <c r="S265">
        <v>11</v>
      </c>
      <c r="T265">
        <v>30</v>
      </c>
      <c r="U265">
        <v>0</v>
      </c>
      <c r="V265">
        <v>1</v>
      </c>
      <c r="W265">
        <v>28.696317700195131</v>
      </c>
      <c r="X265">
        <v>528.1626715774122</v>
      </c>
      <c r="Y265">
        <v>0</v>
      </c>
      <c r="Z265">
        <v>0</v>
      </c>
      <c r="AA265">
        <v>193.59433423771091</v>
      </c>
      <c r="AB265">
        <v>165.04901506849461</v>
      </c>
      <c r="AC265">
        <v>0</v>
      </c>
      <c r="AD265">
        <v>0.11212729109926556</v>
      </c>
      <c r="AE265">
        <v>915.61446587491207</v>
      </c>
    </row>
    <row r="266" spans="1:31" x14ac:dyDescent="0.25">
      <c r="A266">
        <v>2293367</v>
      </c>
      <c r="B266">
        <v>1</v>
      </c>
      <c r="C266" t="s">
        <v>81</v>
      </c>
      <c r="D266" t="s">
        <v>125</v>
      </c>
      <c r="E266" t="s">
        <v>164</v>
      </c>
      <c r="F266" t="s">
        <v>963</v>
      </c>
      <c r="G266" t="s">
        <v>195</v>
      </c>
      <c r="H266" t="s">
        <v>167</v>
      </c>
      <c r="I266" t="s">
        <v>136</v>
      </c>
      <c r="J266" t="s">
        <v>137</v>
      </c>
      <c r="K266" t="s">
        <v>138</v>
      </c>
      <c r="L266" t="s">
        <v>964</v>
      </c>
      <c r="M266" t="s">
        <v>965</v>
      </c>
      <c r="N266">
        <v>1.1219444439999999</v>
      </c>
      <c r="O266">
        <v>0</v>
      </c>
      <c r="P266">
        <v>0</v>
      </c>
      <c r="Q266">
        <v>0</v>
      </c>
      <c r="R266">
        <v>5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8.7635298898961445</v>
      </c>
      <c r="AA266">
        <v>0</v>
      </c>
      <c r="AB266">
        <v>0</v>
      </c>
      <c r="AC266">
        <v>0</v>
      </c>
      <c r="AD266">
        <v>0</v>
      </c>
      <c r="AE266">
        <v>8.7635298898961445</v>
      </c>
    </row>
    <row r="267" spans="1:31" x14ac:dyDescent="0.25">
      <c r="A267">
        <v>2293368</v>
      </c>
      <c r="B267">
        <v>1</v>
      </c>
      <c r="C267" t="s">
        <v>80</v>
      </c>
      <c r="D267" t="s">
        <v>106</v>
      </c>
      <c r="E267" t="s">
        <v>132</v>
      </c>
      <c r="F267" t="s">
        <v>966</v>
      </c>
      <c r="G267" t="s">
        <v>134</v>
      </c>
      <c r="H267" t="s">
        <v>135</v>
      </c>
      <c r="I267" t="s">
        <v>136</v>
      </c>
      <c r="J267" t="s">
        <v>137</v>
      </c>
      <c r="K267" t="s">
        <v>138</v>
      </c>
      <c r="L267" t="s">
        <v>967</v>
      </c>
      <c r="M267" t="s">
        <v>968</v>
      </c>
      <c r="N267">
        <v>0.76249999999999996</v>
      </c>
      <c r="O267">
        <v>0</v>
      </c>
      <c r="P267">
        <v>3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0.73713087393382548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0.73713087393382548</v>
      </c>
    </row>
    <row r="268" spans="1:31" x14ac:dyDescent="0.25">
      <c r="A268">
        <v>2293370</v>
      </c>
      <c r="B268">
        <v>1</v>
      </c>
      <c r="C268" t="s">
        <v>80</v>
      </c>
      <c r="D268" t="s">
        <v>98</v>
      </c>
      <c r="E268" t="s">
        <v>141</v>
      </c>
      <c r="F268" t="s">
        <v>969</v>
      </c>
      <c r="G268" t="s">
        <v>143</v>
      </c>
      <c r="H268" t="s">
        <v>135</v>
      </c>
      <c r="I268" t="s">
        <v>136</v>
      </c>
      <c r="J268" t="s">
        <v>137</v>
      </c>
      <c r="K268" t="s">
        <v>138</v>
      </c>
      <c r="L268" t="s">
        <v>970</v>
      </c>
      <c r="M268" t="s">
        <v>971</v>
      </c>
      <c r="N268">
        <v>2.110833333</v>
      </c>
      <c r="O268">
        <v>0</v>
      </c>
      <c r="P268">
        <v>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1.3812660204000004E-2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1.3812660204000004E-2</v>
      </c>
    </row>
    <row r="269" spans="1:31" x14ac:dyDescent="0.25">
      <c r="A269">
        <v>2293373</v>
      </c>
      <c r="B269">
        <v>1</v>
      </c>
      <c r="C269" t="s">
        <v>81</v>
      </c>
      <c r="D269" t="s">
        <v>116</v>
      </c>
      <c r="E269" t="s">
        <v>233</v>
      </c>
      <c r="F269" t="s">
        <v>527</v>
      </c>
      <c r="G269" t="s">
        <v>195</v>
      </c>
      <c r="H269" t="s">
        <v>167</v>
      </c>
      <c r="I269" t="s">
        <v>136</v>
      </c>
      <c r="J269" t="s">
        <v>137</v>
      </c>
      <c r="K269" t="s">
        <v>138</v>
      </c>
      <c r="L269" t="s">
        <v>972</v>
      </c>
      <c r="M269" t="s">
        <v>973</v>
      </c>
      <c r="N269">
        <v>1.193333333</v>
      </c>
      <c r="O269">
        <v>0</v>
      </c>
      <c r="P269">
        <v>682</v>
      </c>
      <c r="Q269">
        <v>51</v>
      </c>
      <c r="R269">
        <v>73</v>
      </c>
      <c r="S269">
        <v>9</v>
      </c>
      <c r="T269">
        <v>55</v>
      </c>
      <c r="U269">
        <v>2</v>
      </c>
      <c r="V269">
        <v>0</v>
      </c>
      <c r="W269">
        <v>0</v>
      </c>
      <c r="X269">
        <v>114.96159033179215</v>
      </c>
      <c r="Y269">
        <v>61.562791869268708</v>
      </c>
      <c r="Z269">
        <v>31.219182514297078</v>
      </c>
      <c r="AA269">
        <v>22.323132642181189</v>
      </c>
      <c r="AB269">
        <v>15.746537275879177</v>
      </c>
      <c r="AC269">
        <v>188.7066443389765</v>
      </c>
      <c r="AD269">
        <v>0</v>
      </c>
      <c r="AE269">
        <v>434.51987897239479</v>
      </c>
    </row>
    <row r="270" spans="1:31" x14ac:dyDescent="0.25">
      <c r="A270">
        <v>2293374</v>
      </c>
      <c r="B270">
        <v>1</v>
      </c>
      <c r="C270" t="s">
        <v>80</v>
      </c>
      <c r="D270" t="s">
        <v>107</v>
      </c>
      <c r="E270" t="s">
        <v>141</v>
      </c>
      <c r="F270" t="s">
        <v>974</v>
      </c>
      <c r="G270" t="s">
        <v>143</v>
      </c>
      <c r="H270" t="s">
        <v>135</v>
      </c>
      <c r="I270" t="s">
        <v>136</v>
      </c>
      <c r="J270" t="s">
        <v>137</v>
      </c>
      <c r="K270" t="s">
        <v>138</v>
      </c>
      <c r="L270" t="s">
        <v>975</v>
      </c>
      <c r="M270" t="s">
        <v>976</v>
      </c>
      <c r="N270">
        <v>2.602222222</v>
      </c>
      <c r="O270">
        <v>0</v>
      </c>
      <c r="P270">
        <v>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6.3422446236880009E-2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6.3422446236880009E-2</v>
      </c>
    </row>
    <row r="271" spans="1:31" x14ac:dyDescent="0.25">
      <c r="A271">
        <v>2293375</v>
      </c>
      <c r="B271">
        <v>1</v>
      </c>
      <c r="C271" t="s">
        <v>81</v>
      </c>
      <c r="D271" t="s">
        <v>112</v>
      </c>
      <c r="E271" t="s">
        <v>132</v>
      </c>
      <c r="F271" t="s">
        <v>977</v>
      </c>
      <c r="G271" t="s">
        <v>292</v>
      </c>
      <c r="H271" t="s">
        <v>135</v>
      </c>
      <c r="I271" t="s">
        <v>136</v>
      </c>
      <c r="J271" t="s">
        <v>137</v>
      </c>
      <c r="K271" t="s">
        <v>138</v>
      </c>
      <c r="L271" t="s">
        <v>978</v>
      </c>
      <c r="M271" t="s">
        <v>979</v>
      </c>
      <c r="N271">
        <v>2.261666666</v>
      </c>
      <c r="O271">
        <v>0</v>
      </c>
      <c r="P271">
        <v>23</v>
      </c>
      <c r="Q271">
        <v>0</v>
      </c>
      <c r="R271">
        <v>23</v>
      </c>
      <c r="S271">
        <v>0</v>
      </c>
      <c r="T271">
        <v>2</v>
      </c>
      <c r="U271">
        <v>0</v>
      </c>
      <c r="V271">
        <v>0</v>
      </c>
      <c r="W271">
        <v>0</v>
      </c>
      <c r="X271">
        <v>8.6167063935259449</v>
      </c>
      <c r="Y271">
        <v>0</v>
      </c>
      <c r="Z271">
        <v>8.579157561281658</v>
      </c>
      <c r="AA271">
        <v>0</v>
      </c>
      <c r="AB271">
        <v>0.37285504291588645</v>
      </c>
      <c r="AC271">
        <v>0</v>
      </c>
      <c r="AD271">
        <v>0</v>
      </c>
      <c r="AE271">
        <v>17.56871899772349</v>
      </c>
    </row>
    <row r="272" spans="1:31" x14ac:dyDescent="0.25">
      <c r="A272">
        <v>2293377</v>
      </c>
      <c r="B272">
        <v>1</v>
      </c>
      <c r="C272" t="s">
        <v>80</v>
      </c>
      <c r="D272" t="s">
        <v>104</v>
      </c>
      <c r="E272" t="s">
        <v>233</v>
      </c>
      <c r="F272" t="s">
        <v>980</v>
      </c>
      <c r="G272" t="s">
        <v>184</v>
      </c>
      <c r="H272" t="s">
        <v>167</v>
      </c>
      <c r="I272" t="s">
        <v>136</v>
      </c>
      <c r="J272" t="s">
        <v>137</v>
      </c>
      <c r="K272" t="s">
        <v>138</v>
      </c>
      <c r="L272" t="s">
        <v>981</v>
      </c>
      <c r="M272" t="s">
        <v>982</v>
      </c>
      <c r="N272">
        <v>0.65083333300000001</v>
      </c>
      <c r="O272">
        <v>9</v>
      </c>
      <c r="P272">
        <v>0</v>
      </c>
      <c r="Q272">
        <v>66</v>
      </c>
      <c r="R272">
        <v>0</v>
      </c>
      <c r="S272">
        <v>27</v>
      </c>
      <c r="T272">
        <v>2</v>
      </c>
      <c r="U272">
        <v>0</v>
      </c>
      <c r="V272">
        <v>0</v>
      </c>
      <c r="W272">
        <v>7.157346541806084</v>
      </c>
      <c r="X272">
        <v>0</v>
      </c>
      <c r="Y272">
        <v>120.88592305046896</v>
      </c>
      <c r="Z272">
        <v>0</v>
      </c>
      <c r="AA272">
        <v>175.62963581873811</v>
      </c>
      <c r="AB272">
        <v>1.8925273636628333</v>
      </c>
      <c r="AC272">
        <v>0</v>
      </c>
      <c r="AD272">
        <v>0</v>
      </c>
      <c r="AE272">
        <v>305.56543277467603</v>
      </c>
    </row>
    <row r="273" spans="1:31" x14ac:dyDescent="0.25">
      <c r="A273">
        <v>2293379</v>
      </c>
      <c r="B273">
        <v>1</v>
      </c>
      <c r="C273" t="s">
        <v>80</v>
      </c>
      <c r="D273" t="s">
        <v>107</v>
      </c>
      <c r="E273" t="s">
        <v>141</v>
      </c>
      <c r="F273" t="s">
        <v>983</v>
      </c>
      <c r="G273" t="s">
        <v>188</v>
      </c>
      <c r="H273" t="s">
        <v>135</v>
      </c>
      <c r="I273" t="s">
        <v>136</v>
      </c>
      <c r="J273" t="s">
        <v>137</v>
      </c>
      <c r="K273" t="s">
        <v>138</v>
      </c>
      <c r="L273" t="s">
        <v>984</v>
      </c>
      <c r="M273" t="s">
        <v>985</v>
      </c>
      <c r="N273">
        <v>1.554444444</v>
      </c>
      <c r="O273">
        <v>0</v>
      </c>
      <c r="P273">
        <v>20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8.6029257312800738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8.6029257312800738</v>
      </c>
    </row>
    <row r="274" spans="1:31" x14ac:dyDescent="0.25">
      <c r="A274">
        <v>2293380</v>
      </c>
      <c r="B274">
        <v>1</v>
      </c>
      <c r="C274" t="s">
        <v>80</v>
      </c>
      <c r="D274" t="s">
        <v>104</v>
      </c>
      <c r="E274" t="s">
        <v>141</v>
      </c>
      <c r="F274" t="s">
        <v>986</v>
      </c>
      <c r="G274" t="s">
        <v>143</v>
      </c>
      <c r="H274" t="s">
        <v>135</v>
      </c>
      <c r="I274" t="s">
        <v>136</v>
      </c>
      <c r="J274" t="s">
        <v>137</v>
      </c>
      <c r="K274" t="s">
        <v>138</v>
      </c>
      <c r="L274" t="s">
        <v>987</v>
      </c>
      <c r="M274" t="s">
        <v>988</v>
      </c>
      <c r="N274">
        <v>1.8705555549999999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1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1.8594209006437896</v>
      </c>
      <c r="AC274">
        <v>0</v>
      </c>
      <c r="AD274">
        <v>0</v>
      </c>
      <c r="AE274">
        <v>1.8594209006437896</v>
      </c>
    </row>
    <row r="275" spans="1:31" x14ac:dyDescent="0.25">
      <c r="A275">
        <v>2293382</v>
      </c>
      <c r="B275">
        <v>1</v>
      </c>
      <c r="C275" t="s">
        <v>80</v>
      </c>
      <c r="D275" t="s">
        <v>100</v>
      </c>
      <c r="E275" t="s">
        <v>141</v>
      </c>
      <c r="F275" t="s">
        <v>989</v>
      </c>
      <c r="G275" t="s">
        <v>143</v>
      </c>
      <c r="H275" t="s">
        <v>135</v>
      </c>
      <c r="I275" t="s">
        <v>136</v>
      </c>
      <c r="J275" t="s">
        <v>137</v>
      </c>
      <c r="K275" t="s">
        <v>138</v>
      </c>
      <c r="L275" t="s">
        <v>990</v>
      </c>
      <c r="M275" t="s">
        <v>991</v>
      </c>
      <c r="N275">
        <v>0.883611111</v>
      </c>
      <c r="O275">
        <v>0</v>
      </c>
      <c r="P275">
        <v>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7.2428196204622234E-3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7.2428196204622234E-3</v>
      </c>
    </row>
    <row r="276" spans="1:31" x14ac:dyDescent="0.25">
      <c r="A276">
        <v>2293383</v>
      </c>
      <c r="B276">
        <v>1</v>
      </c>
      <c r="C276" t="s">
        <v>81</v>
      </c>
      <c r="D276" t="s">
        <v>121</v>
      </c>
      <c r="E276" t="s">
        <v>141</v>
      </c>
      <c r="F276" t="s">
        <v>992</v>
      </c>
      <c r="G276" t="s">
        <v>143</v>
      </c>
      <c r="H276" t="s">
        <v>135</v>
      </c>
      <c r="I276" t="s">
        <v>136</v>
      </c>
      <c r="J276" t="s">
        <v>137</v>
      </c>
      <c r="K276" t="s">
        <v>138</v>
      </c>
      <c r="L276" t="s">
        <v>993</v>
      </c>
      <c r="M276" t="s">
        <v>994</v>
      </c>
      <c r="N276">
        <v>2.2641666659999999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</row>
    <row r="277" spans="1:31" x14ac:dyDescent="0.25">
      <c r="A277">
        <v>2293385</v>
      </c>
      <c r="B277">
        <v>1</v>
      </c>
      <c r="C277" t="s">
        <v>81</v>
      </c>
      <c r="D277" t="s">
        <v>125</v>
      </c>
      <c r="E277" t="s">
        <v>233</v>
      </c>
      <c r="F277" t="s">
        <v>995</v>
      </c>
      <c r="G277" t="s">
        <v>184</v>
      </c>
      <c r="H277" t="s">
        <v>167</v>
      </c>
      <c r="I277" t="s">
        <v>136</v>
      </c>
      <c r="J277" t="s">
        <v>137</v>
      </c>
      <c r="K277" t="s">
        <v>138</v>
      </c>
      <c r="L277" t="s">
        <v>996</v>
      </c>
      <c r="M277" t="s">
        <v>997</v>
      </c>
      <c r="N277">
        <v>0.38388888799999998</v>
      </c>
      <c r="O277">
        <v>0</v>
      </c>
      <c r="P277">
        <v>51</v>
      </c>
      <c r="Q277">
        <v>42</v>
      </c>
      <c r="R277">
        <v>204</v>
      </c>
      <c r="S277">
        <v>5</v>
      </c>
      <c r="T277">
        <v>7</v>
      </c>
      <c r="U277">
        <v>1</v>
      </c>
      <c r="V277">
        <v>0</v>
      </c>
      <c r="W277">
        <v>0</v>
      </c>
      <c r="X277">
        <v>2.8578295499939723</v>
      </c>
      <c r="Y277">
        <v>11.406212443032707</v>
      </c>
      <c r="Z277">
        <v>41.589230737911201</v>
      </c>
      <c r="AA277">
        <v>2.1144786620619342</v>
      </c>
      <c r="AB277">
        <v>1.7931284079228238</v>
      </c>
      <c r="AC277">
        <v>21.425880117171566</v>
      </c>
      <c r="AD277">
        <v>0</v>
      </c>
      <c r="AE277">
        <v>81.186759918094197</v>
      </c>
    </row>
    <row r="278" spans="1:31" x14ac:dyDescent="0.25">
      <c r="A278">
        <v>2293386</v>
      </c>
      <c r="B278">
        <v>1</v>
      </c>
      <c r="C278" t="s">
        <v>81</v>
      </c>
      <c r="D278" t="s">
        <v>118</v>
      </c>
      <c r="E278" t="s">
        <v>164</v>
      </c>
      <c r="F278" t="s">
        <v>998</v>
      </c>
      <c r="G278" t="s">
        <v>195</v>
      </c>
      <c r="H278" t="s">
        <v>167</v>
      </c>
      <c r="I278" t="s">
        <v>136</v>
      </c>
      <c r="J278" t="s">
        <v>137</v>
      </c>
      <c r="K278" t="s">
        <v>138</v>
      </c>
      <c r="L278" t="s">
        <v>999</v>
      </c>
      <c r="M278" t="s">
        <v>1000</v>
      </c>
      <c r="N278">
        <v>1.481944444</v>
      </c>
      <c r="O278">
        <v>0</v>
      </c>
      <c r="P278">
        <v>14</v>
      </c>
      <c r="Q278">
        <v>0</v>
      </c>
      <c r="R278">
        <v>2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2.7292497023975493</v>
      </c>
      <c r="Y278">
        <v>0</v>
      </c>
      <c r="Z278">
        <v>0.43842914048646336</v>
      </c>
      <c r="AA278">
        <v>0</v>
      </c>
      <c r="AB278">
        <v>0</v>
      </c>
      <c r="AC278">
        <v>0</v>
      </c>
      <c r="AD278">
        <v>0</v>
      </c>
      <c r="AE278">
        <v>3.1676788428840128</v>
      </c>
    </row>
    <row r="279" spans="1:31" x14ac:dyDescent="0.25">
      <c r="A279">
        <v>2293387</v>
      </c>
      <c r="B279">
        <v>1</v>
      </c>
      <c r="C279" t="s">
        <v>80</v>
      </c>
      <c r="D279" t="s">
        <v>110</v>
      </c>
      <c r="E279" t="s">
        <v>141</v>
      </c>
      <c r="F279" t="s">
        <v>1001</v>
      </c>
      <c r="G279" t="s">
        <v>202</v>
      </c>
      <c r="H279" t="s">
        <v>135</v>
      </c>
      <c r="I279" t="s">
        <v>136</v>
      </c>
      <c r="J279" t="s">
        <v>137</v>
      </c>
      <c r="K279" t="s">
        <v>138</v>
      </c>
      <c r="L279" t="s">
        <v>1002</v>
      </c>
      <c r="M279" t="s">
        <v>1003</v>
      </c>
      <c r="N279">
        <v>2.2374999999999998</v>
      </c>
      <c r="O279">
        <v>0</v>
      </c>
      <c r="P279">
        <v>3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1.9709301744790801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1.9709301744790801</v>
      </c>
    </row>
    <row r="280" spans="1:31" x14ac:dyDescent="0.25">
      <c r="A280">
        <v>2293389</v>
      </c>
      <c r="B280">
        <v>1</v>
      </c>
      <c r="C280" t="s">
        <v>80</v>
      </c>
      <c r="D280" t="s">
        <v>98</v>
      </c>
      <c r="E280" t="s">
        <v>141</v>
      </c>
      <c r="F280" t="s">
        <v>1004</v>
      </c>
      <c r="G280" t="s">
        <v>202</v>
      </c>
      <c r="H280" t="s">
        <v>135</v>
      </c>
      <c r="I280" t="s">
        <v>136</v>
      </c>
      <c r="J280" t="s">
        <v>137</v>
      </c>
      <c r="K280" t="s">
        <v>138</v>
      </c>
      <c r="L280" t="s">
        <v>1005</v>
      </c>
      <c r="M280" t="s">
        <v>1006</v>
      </c>
      <c r="N280">
        <v>1.5294444439999999</v>
      </c>
      <c r="O280">
        <v>0</v>
      </c>
      <c r="P280">
        <v>4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1.1637563489106999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1.1637563489106999</v>
      </c>
    </row>
    <row r="281" spans="1:31" x14ac:dyDescent="0.25">
      <c r="A281">
        <v>2293390</v>
      </c>
      <c r="B281">
        <v>1</v>
      </c>
      <c r="C281" t="s">
        <v>81</v>
      </c>
      <c r="D281" t="s">
        <v>128</v>
      </c>
      <c r="E281" t="s">
        <v>141</v>
      </c>
      <c r="F281" t="s">
        <v>1007</v>
      </c>
      <c r="G281" t="s">
        <v>188</v>
      </c>
      <c r="H281" t="s">
        <v>135</v>
      </c>
      <c r="I281" t="s">
        <v>136</v>
      </c>
      <c r="J281" t="s">
        <v>137</v>
      </c>
      <c r="K281" t="s">
        <v>138</v>
      </c>
      <c r="L281" t="s">
        <v>1008</v>
      </c>
      <c r="M281" t="s">
        <v>1009</v>
      </c>
      <c r="N281">
        <v>3.1730555549999999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1.9501580409645833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1.9501580409645833</v>
      </c>
    </row>
    <row r="282" spans="1:31" x14ac:dyDescent="0.25">
      <c r="A282">
        <v>2293392</v>
      </c>
      <c r="B282">
        <v>1</v>
      </c>
      <c r="C282" t="s">
        <v>81</v>
      </c>
      <c r="D282" t="s">
        <v>122</v>
      </c>
      <c r="E282" t="s">
        <v>141</v>
      </c>
      <c r="F282" t="s">
        <v>1010</v>
      </c>
      <c r="G282" t="s">
        <v>143</v>
      </c>
      <c r="H282" t="s">
        <v>135</v>
      </c>
      <c r="I282" t="s">
        <v>136</v>
      </c>
      <c r="J282" t="s">
        <v>137</v>
      </c>
      <c r="K282" t="s">
        <v>138</v>
      </c>
      <c r="L282" t="s">
        <v>1011</v>
      </c>
      <c r="M282" t="s">
        <v>1012</v>
      </c>
      <c r="N282">
        <v>1.062777777</v>
      </c>
      <c r="O282">
        <v>0</v>
      </c>
      <c r="P282">
        <v>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8.4858706647541665E-2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8.4858706647541665E-2</v>
      </c>
    </row>
    <row r="283" spans="1:31" x14ac:dyDescent="0.25">
      <c r="A283">
        <v>2293393</v>
      </c>
      <c r="B283">
        <v>1</v>
      </c>
      <c r="C283" t="s">
        <v>81</v>
      </c>
      <c r="D283" t="s">
        <v>118</v>
      </c>
      <c r="E283" t="s">
        <v>141</v>
      </c>
      <c r="F283" t="s">
        <v>1013</v>
      </c>
      <c r="G283" t="s">
        <v>143</v>
      </c>
      <c r="H283" t="s">
        <v>135</v>
      </c>
      <c r="I283" t="s">
        <v>136</v>
      </c>
      <c r="J283" t="s">
        <v>137</v>
      </c>
      <c r="K283" t="s">
        <v>138</v>
      </c>
      <c r="L283" t="s">
        <v>1014</v>
      </c>
      <c r="M283" t="s">
        <v>1015</v>
      </c>
      <c r="N283">
        <v>1.3616666660000001</v>
      </c>
      <c r="O283">
        <v>0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8.8832007283162498E-2</v>
      </c>
      <c r="AA283">
        <v>0</v>
      </c>
      <c r="AB283">
        <v>0</v>
      </c>
      <c r="AC283">
        <v>0</v>
      </c>
      <c r="AD283">
        <v>0</v>
      </c>
      <c r="AE283">
        <v>8.8832007283162498E-2</v>
      </c>
    </row>
    <row r="284" spans="1:31" x14ac:dyDescent="0.25">
      <c r="A284">
        <v>2293394</v>
      </c>
      <c r="B284">
        <v>1</v>
      </c>
      <c r="C284" t="s">
        <v>80</v>
      </c>
      <c r="D284" t="s">
        <v>92</v>
      </c>
      <c r="E284" t="s">
        <v>141</v>
      </c>
      <c r="F284" t="s">
        <v>1016</v>
      </c>
      <c r="G284" t="s">
        <v>453</v>
      </c>
      <c r="H284" t="s">
        <v>135</v>
      </c>
      <c r="I284" t="s">
        <v>136</v>
      </c>
      <c r="J284" t="s">
        <v>137</v>
      </c>
      <c r="K284" t="s">
        <v>138</v>
      </c>
      <c r="L284" t="s">
        <v>1017</v>
      </c>
      <c r="M284" t="s">
        <v>1018</v>
      </c>
      <c r="N284">
        <v>3.0505555549999999</v>
      </c>
      <c r="O284">
        <v>0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0.21817166233087723</v>
      </c>
      <c r="AA284">
        <v>0</v>
      </c>
      <c r="AB284">
        <v>0</v>
      </c>
      <c r="AC284">
        <v>0</v>
      </c>
      <c r="AD284">
        <v>0</v>
      </c>
      <c r="AE284">
        <v>0.21817166233087723</v>
      </c>
    </row>
    <row r="285" spans="1:31" x14ac:dyDescent="0.25">
      <c r="A285">
        <v>2293396</v>
      </c>
      <c r="B285">
        <v>1</v>
      </c>
      <c r="C285" t="s">
        <v>80</v>
      </c>
      <c r="D285" t="s">
        <v>101</v>
      </c>
      <c r="E285" t="s">
        <v>141</v>
      </c>
      <c r="F285" t="s">
        <v>1019</v>
      </c>
      <c r="G285" t="s">
        <v>188</v>
      </c>
      <c r="H285" t="s">
        <v>135</v>
      </c>
      <c r="I285" t="s">
        <v>136</v>
      </c>
      <c r="J285" t="s">
        <v>137</v>
      </c>
      <c r="K285" t="s">
        <v>138</v>
      </c>
      <c r="L285" t="s">
        <v>1020</v>
      </c>
      <c r="M285" t="s">
        <v>1021</v>
      </c>
      <c r="N285">
        <v>2.8447222220000001</v>
      </c>
      <c r="O285">
        <v>0</v>
      </c>
      <c r="P285">
        <v>2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1.2906953947499999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1.2906953947499999</v>
      </c>
    </row>
    <row r="286" spans="1:31" x14ac:dyDescent="0.25">
      <c r="A286">
        <v>2293399</v>
      </c>
      <c r="B286">
        <v>1</v>
      </c>
      <c r="C286" t="s">
        <v>80</v>
      </c>
      <c r="D286" t="s">
        <v>99</v>
      </c>
      <c r="E286" t="s">
        <v>164</v>
      </c>
      <c r="F286" t="s">
        <v>1022</v>
      </c>
      <c r="G286" t="s">
        <v>195</v>
      </c>
      <c r="H286" t="s">
        <v>167</v>
      </c>
      <c r="I286" t="s">
        <v>136</v>
      </c>
      <c r="J286" t="s">
        <v>137</v>
      </c>
      <c r="K286" t="s">
        <v>138</v>
      </c>
      <c r="L286" t="s">
        <v>1023</v>
      </c>
      <c r="M286" t="s">
        <v>1024</v>
      </c>
      <c r="N286">
        <v>1.3672222220000001</v>
      </c>
      <c r="O286">
        <v>0</v>
      </c>
      <c r="P286">
        <v>336</v>
      </c>
      <c r="Q286">
        <v>0</v>
      </c>
      <c r="R286">
        <v>1</v>
      </c>
      <c r="S286">
        <v>0</v>
      </c>
      <c r="T286">
        <v>11</v>
      </c>
      <c r="U286">
        <v>0</v>
      </c>
      <c r="V286">
        <v>0</v>
      </c>
      <c r="W286">
        <v>0</v>
      </c>
      <c r="X286">
        <v>85.09932941107337</v>
      </c>
      <c r="Y286">
        <v>0</v>
      </c>
      <c r="Z286">
        <v>4.3116513023574998E-2</v>
      </c>
      <c r="AA286">
        <v>0</v>
      </c>
      <c r="AB286">
        <v>15.962080686624876</v>
      </c>
      <c r="AC286">
        <v>0</v>
      </c>
      <c r="AD286">
        <v>0</v>
      </c>
      <c r="AE286">
        <v>101.10452661072182</v>
      </c>
    </row>
    <row r="287" spans="1:31" x14ac:dyDescent="0.25">
      <c r="A287">
        <v>2293401</v>
      </c>
      <c r="B287">
        <v>1</v>
      </c>
      <c r="C287" t="s">
        <v>80</v>
      </c>
      <c r="D287" t="s">
        <v>93</v>
      </c>
      <c r="E287" t="s">
        <v>132</v>
      </c>
      <c r="F287" t="s">
        <v>1025</v>
      </c>
      <c r="G287" t="s">
        <v>134</v>
      </c>
      <c r="H287" t="s">
        <v>135</v>
      </c>
      <c r="I287" t="s">
        <v>136</v>
      </c>
      <c r="J287" t="s">
        <v>137</v>
      </c>
      <c r="K287" t="s">
        <v>138</v>
      </c>
      <c r="L287" t="s">
        <v>1026</v>
      </c>
      <c r="M287" t="s">
        <v>1027</v>
      </c>
      <c r="N287">
        <v>0.87972222200000005</v>
      </c>
      <c r="O287">
        <v>0</v>
      </c>
      <c r="P287">
        <v>0</v>
      </c>
      <c r="Q287">
        <v>0</v>
      </c>
      <c r="R287">
        <v>5</v>
      </c>
      <c r="S287">
        <v>0</v>
      </c>
      <c r="T287">
        <v>3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16.671899831709474</v>
      </c>
      <c r="AA287">
        <v>0</v>
      </c>
      <c r="AB287">
        <v>0.82724418842873537</v>
      </c>
      <c r="AC287">
        <v>0</v>
      </c>
      <c r="AD287">
        <v>0</v>
      </c>
      <c r="AE287">
        <v>17.49914402013821</v>
      </c>
    </row>
    <row r="288" spans="1:31" x14ac:dyDescent="0.25">
      <c r="A288">
        <v>2293402</v>
      </c>
      <c r="B288">
        <v>1</v>
      </c>
      <c r="C288" t="s">
        <v>81</v>
      </c>
      <c r="D288" t="s">
        <v>112</v>
      </c>
      <c r="E288" t="s">
        <v>141</v>
      </c>
      <c r="F288" t="s">
        <v>1028</v>
      </c>
      <c r="G288" t="s">
        <v>143</v>
      </c>
      <c r="H288" t="s">
        <v>135</v>
      </c>
      <c r="I288" t="s">
        <v>136</v>
      </c>
      <c r="J288" t="s">
        <v>137</v>
      </c>
      <c r="K288" t="s">
        <v>138</v>
      </c>
      <c r="L288" t="s">
        <v>1029</v>
      </c>
      <c r="M288" t="s">
        <v>1030</v>
      </c>
      <c r="N288">
        <v>1.9255555550000001</v>
      </c>
      <c r="O288">
        <v>0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7.6200755312550009E-2</v>
      </c>
      <c r="AA288">
        <v>0</v>
      </c>
      <c r="AB288">
        <v>0</v>
      </c>
      <c r="AC288">
        <v>0</v>
      </c>
      <c r="AD288">
        <v>0</v>
      </c>
      <c r="AE288">
        <v>7.6200755312550009E-2</v>
      </c>
    </row>
    <row r="289" spans="1:31" x14ac:dyDescent="0.25">
      <c r="A289">
        <v>2293405</v>
      </c>
      <c r="B289">
        <v>1</v>
      </c>
      <c r="C289" t="s">
        <v>81</v>
      </c>
      <c r="D289" t="s">
        <v>113</v>
      </c>
      <c r="E289" t="s">
        <v>141</v>
      </c>
      <c r="F289" t="s">
        <v>1031</v>
      </c>
      <c r="G289" t="s">
        <v>143</v>
      </c>
      <c r="H289" t="s">
        <v>135</v>
      </c>
      <c r="I289" t="s">
        <v>136</v>
      </c>
      <c r="J289" t="s">
        <v>137</v>
      </c>
      <c r="K289" t="s">
        <v>138</v>
      </c>
      <c r="L289" t="s">
        <v>1032</v>
      </c>
      <c r="M289" t="s">
        <v>1033</v>
      </c>
      <c r="N289">
        <v>2.403611111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0.38658425172572108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0.38658425172572108</v>
      </c>
    </row>
    <row r="290" spans="1:31" x14ac:dyDescent="0.25">
      <c r="A290">
        <v>2293591</v>
      </c>
      <c r="B290">
        <v>1</v>
      </c>
      <c r="C290" t="s">
        <v>80</v>
      </c>
      <c r="D290" t="s">
        <v>82</v>
      </c>
      <c r="E290" t="s">
        <v>141</v>
      </c>
      <c r="F290" t="s">
        <v>1034</v>
      </c>
      <c r="G290" t="s">
        <v>202</v>
      </c>
      <c r="H290" t="s">
        <v>135</v>
      </c>
      <c r="I290" t="s">
        <v>136</v>
      </c>
      <c r="J290" t="s">
        <v>137</v>
      </c>
      <c r="K290" t="s">
        <v>138</v>
      </c>
      <c r="L290" t="s">
        <v>1035</v>
      </c>
      <c r="M290" t="s">
        <v>1036</v>
      </c>
      <c r="N290">
        <v>1.5261111110000001</v>
      </c>
      <c r="O290">
        <v>0</v>
      </c>
      <c r="P290">
        <v>17</v>
      </c>
      <c r="Q290">
        <v>0</v>
      </c>
      <c r="R290">
        <v>0</v>
      </c>
      <c r="S290">
        <v>0</v>
      </c>
      <c r="T290">
        <v>4</v>
      </c>
      <c r="U290">
        <v>0</v>
      </c>
      <c r="V290">
        <v>0</v>
      </c>
      <c r="W290">
        <v>0</v>
      </c>
      <c r="X290">
        <v>3.9744514815571281</v>
      </c>
      <c r="Y290">
        <v>0</v>
      </c>
      <c r="Z290">
        <v>0</v>
      </c>
      <c r="AA290">
        <v>0</v>
      </c>
      <c r="AB290">
        <v>3.9016439481302925</v>
      </c>
      <c r="AC290">
        <v>0</v>
      </c>
      <c r="AD290">
        <v>0</v>
      </c>
      <c r="AE290">
        <v>7.876095429687421</v>
      </c>
    </row>
    <row r="291" spans="1:31" x14ac:dyDescent="0.25">
      <c r="A291">
        <v>2293597</v>
      </c>
      <c r="B291">
        <v>1</v>
      </c>
      <c r="C291" t="s">
        <v>80</v>
      </c>
      <c r="D291" t="s">
        <v>93</v>
      </c>
      <c r="E291" t="s">
        <v>132</v>
      </c>
      <c r="F291" t="s">
        <v>1037</v>
      </c>
      <c r="G291" t="s">
        <v>134</v>
      </c>
      <c r="H291" t="s">
        <v>135</v>
      </c>
      <c r="I291" t="s">
        <v>136</v>
      </c>
      <c r="J291" t="s">
        <v>137</v>
      </c>
      <c r="K291" t="s">
        <v>138</v>
      </c>
      <c r="L291" t="s">
        <v>1038</v>
      </c>
      <c r="M291" t="s">
        <v>1039</v>
      </c>
      <c r="N291">
        <v>4.9863888879999996</v>
      </c>
      <c r="O291">
        <v>0</v>
      </c>
      <c r="P291">
        <v>1</v>
      </c>
      <c r="Q291">
        <v>0</v>
      </c>
      <c r="R291">
        <v>3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1.1810872430624999</v>
      </c>
      <c r="Y291">
        <v>0</v>
      </c>
      <c r="Z291">
        <v>0.33712013313888001</v>
      </c>
      <c r="AA291">
        <v>0</v>
      </c>
      <c r="AB291">
        <v>5.2916525339734442</v>
      </c>
      <c r="AC291">
        <v>0</v>
      </c>
      <c r="AD291">
        <v>0</v>
      </c>
      <c r="AE291">
        <v>6.8098599101748238</v>
      </c>
    </row>
    <row r="292" spans="1:31" x14ac:dyDescent="0.25">
      <c r="A292">
        <v>2293598</v>
      </c>
      <c r="B292">
        <v>1</v>
      </c>
      <c r="C292" t="s">
        <v>80</v>
      </c>
      <c r="D292" t="s">
        <v>83</v>
      </c>
      <c r="E292" t="s">
        <v>141</v>
      </c>
      <c r="F292" t="s">
        <v>1040</v>
      </c>
      <c r="G292" t="s">
        <v>143</v>
      </c>
      <c r="H292" t="s">
        <v>135</v>
      </c>
      <c r="I292" t="s">
        <v>136</v>
      </c>
      <c r="J292" t="s">
        <v>137</v>
      </c>
      <c r="K292" t="s">
        <v>138</v>
      </c>
      <c r="L292" t="s">
        <v>1041</v>
      </c>
      <c r="M292" t="s">
        <v>1042</v>
      </c>
      <c r="N292">
        <v>1.2847222220000001</v>
      </c>
      <c r="O292">
        <v>0</v>
      </c>
      <c r="P292">
        <v>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1.1600654928935281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1.1600654928935281</v>
      </c>
    </row>
    <row r="293" spans="1:31" x14ac:dyDescent="0.25">
      <c r="A293">
        <v>2293599</v>
      </c>
      <c r="B293">
        <v>1</v>
      </c>
      <c r="C293" t="s">
        <v>80</v>
      </c>
      <c r="D293" t="s">
        <v>105</v>
      </c>
      <c r="E293" t="s">
        <v>132</v>
      </c>
      <c r="F293" t="s">
        <v>1043</v>
      </c>
      <c r="G293" t="s">
        <v>490</v>
      </c>
      <c r="H293" t="s">
        <v>135</v>
      </c>
      <c r="I293" t="s">
        <v>136</v>
      </c>
      <c r="J293" t="s">
        <v>137</v>
      </c>
      <c r="K293" t="s">
        <v>138</v>
      </c>
      <c r="L293" t="s">
        <v>1044</v>
      </c>
      <c r="M293" t="s">
        <v>1045</v>
      </c>
      <c r="N293">
        <v>1.5263888880000001</v>
      </c>
      <c r="O293">
        <v>0</v>
      </c>
      <c r="P293">
        <v>19</v>
      </c>
      <c r="Q293">
        <v>0</v>
      </c>
      <c r="R293">
        <v>0</v>
      </c>
      <c r="S293">
        <v>0</v>
      </c>
      <c r="T293">
        <v>9</v>
      </c>
      <c r="U293">
        <v>0</v>
      </c>
      <c r="V293">
        <v>0</v>
      </c>
      <c r="W293">
        <v>0</v>
      </c>
      <c r="X293">
        <v>8.6488543428762519</v>
      </c>
      <c r="Y293">
        <v>0</v>
      </c>
      <c r="Z293">
        <v>0</v>
      </c>
      <c r="AA293">
        <v>0</v>
      </c>
      <c r="AB293">
        <v>5.1680177206657332</v>
      </c>
      <c r="AC293">
        <v>0</v>
      </c>
      <c r="AD293">
        <v>0</v>
      </c>
      <c r="AE293">
        <v>13.816872063541986</v>
      </c>
    </row>
    <row r="294" spans="1:31" x14ac:dyDescent="0.25">
      <c r="A294">
        <v>2293600</v>
      </c>
      <c r="B294">
        <v>1</v>
      </c>
      <c r="C294" t="s">
        <v>81</v>
      </c>
      <c r="D294" t="s">
        <v>112</v>
      </c>
      <c r="E294" t="s">
        <v>132</v>
      </c>
      <c r="F294" t="s">
        <v>1046</v>
      </c>
      <c r="G294" t="s">
        <v>1047</v>
      </c>
      <c r="H294" t="s">
        <v>135</v>
      </c>
      <c r="I294" t="s">
        <v>136</v>
      </c>
      <c r="J294" t="s">
        <v>137</v>
      </c>
      <c r="K294" t="s">
        <v>138</v>
      </c>
      <c r="L294" t="s">
        <v>1048</v>
      </c>
      <c r="M294" t="s">
        <v>1049</v>
      </c>
      <c r="N294">
        <v>4.1686111109999997</v>
      </c>
      <c r="O294">
        <v>0</v>
      </c>
      <c r="P294">
        <v>16</v>
      </c>
      <c r="Q294">
        <v>0</v>
      </c>
      <c r="R294">
        <v>2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2.6512203080454424</v>
      </c>
      <c r="Y294">
        <v>0</v>
      </c>
      <c r="Z294">
        <v>3.4955889778527781E-2</v>
      </c>
      <c r="AA294">
        <v>0</v>
      </c>
      <c r="AB294">
        <v>0</v>
      </c>
      <c r="AC294">
        <v>0</v>
      </c>
      <c r="AD294">
        <v>0</v>
      </c>
      <c r="AE294">
        <v>2.6861761978239702</v>
      </c>
    </row>
    <row r="295" spans="1:31" x14ac:dyDescent="0.25">
      <c r="A295">
        <v>2293602</v>
      </c>
      <c r="B295">
        <v>1</v>
      </c>
      <c r="C295" t="s">
        <v>80</v>
      </c>
      <c r="D295" t="s">
        <v>93</v>
      </c>
      <c r="E295" t="s">
        <v>208</v>
      </c>
      <c r="F295" t="s">
        <v>1050</v>
      </c>
      <c r="G295" t="s">
        <v>375</v>
      </c>
      <c r="H295" t="s">
        <v>135</v>
      </c>
      <c r="I295" t="s">
        <v>136</v>
      </c>
      <c r="J295" t="s">
        <v>137</v>
      </c>
      <c r="K295" t="s">
        <v>138</v>
      </c>
      <c r="L295" t="s">
        <v>1051</v>
      </c>
      <c r="M295" t="s">
        <v>1052</v>
      </c>
      <c r="N295">
        <v>1.3463888879999999</v>
      </c>
      <c r="O295">
        <v>0</v>
      </c>
      <c r="P295">
        <v>195</v>
      </c>
      <c r="Q295">
        <v>0</v>
      </c>
      <c r="R295">
        <v>3</v>
      </c>
      <c r="S295">
        <v>0</v>
      </c>
      <c r="T295">
        <v>62</v>
      </c>
      <c r="U295">
        <v>0</v>
      </c>
      <c r="V295">
        <v>0</v>
      </c>
      <c r="W295">
        <v>0</v>
      </c>
      <c r="X295">
        <v>53.676142922257561</v>
      </c>
      <c r="Y295">
        <v>0</v>
      </c>
      <c r="Z295">
        <v>3.2938474639534991</v>
      </c>
      <c r="AA295">
        <v>0</v>
      </c>
      <c r="AB295">
        <v>39.317676487436295</v>
      </c>
      <c r="AC295">
        <v>0</v>
      </c>
      <c r="AD295">
        <v>0</v>
      </c>
      <c r="AE295">
        <v>96.287666873647353</v>
      </c>
    </row>
    <row r="296" spans="1:31" x14ac:dyDescent="0.25">
      <c r="A296">
        <v>2293604</v>
      </c>
      <c r="B296">
        <v>1</v>
      </c>
      <c r="C296" t="s">
        <v>80</v>
      </c>
      <c r="D296" t="s">
        <v>110</v>
      </c>
      <c r="E296" t="s">
        <v>141</v>
      </c>
      <c r="F296" t="s">
        <v>1053</v>
      </c>
      <c r="G296" t="s">
        <v>188</v>
      </c>
      <c r="H296" t="s">
        <v>135</v>
      </c>
      <c r="I296" t="s">
        <v>136</v>
      </c>
      <c r="J296" t="s">
        <v>137</v>
      </c>
      <c r="K296" t="s">
        <v>138</v>
      </c>
      <c r="L296" t="s">
        <v>1054</v>
      </c>
      <c r="M296" t="s">
        <v>1055</v>
      </c>
      <c r="N296">
        <v>3.8174999999999999</v>
      </c>
      <c r="O296">
        <v>0</v>
      </c>
      <c r="P296">
        <v>12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6.0086380236174985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6.0086380236174985</v>
      </c>
    </row>
    <row r="297" spans="1:31" x14ac:dyDescent="0.25">
      <c r="A297">
        <v>2293607</v>
      </c>
      <c r="B297">
        <v>1</v>
      </c>
      <c r="C297" t="s">
        <v>81</v>
      </c>
      <c r="D297" t="s">
        <v>113</v>
      </c>
      <c r="E297" t="s">
        <v>132</v>
      </c>
      <c r="F297" t="s">
        <v>1056</v>
      </c>
      <c r="G297" t="s">
        <v>134</v>
      </c>
      <c r="H297" t="s">
        <v>135</v>
      </c>
      <c r="I297" t="s">
        <v>136</v>
      </c>
      <c r="J297" t="s">
        <v>137</v>
      </c>
      <c r="K297" t="s">
        <v>138</v>
      </c>
      <c r="L297" t="s">
        <v>1057</v>
      </c>
      <c r="M297" t="s">
        <v>1058</v>
      </c>
      <c r="N297">
        <v>0.45500000000000002</v>
      </c>
      <c r="O297">
        <v>0</v>
      </c>
      <c r="P297">
        <v>28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1.1444790782707732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1.1444790782707732</v>
      </c>
    </row>
    <row r="298" spans="1:31" x14ac:dyDescent="0.25">
      <c r="A298">
        <v>2293608</v>
      </c>
      <c r="B298">
        <v>1</v>
      </c>
      <c r="C298" t="s">
        <v>80</v>
      </c>
      <c r="D298" t="s">
        <v>106</v>
      </c>
      <c r="E298" t="s">
        <v>182</v>
      </c>
      <c r="F298" t="s">
        <v>1059</v>
      </c>
      <c r="G298" t="s">
        <v>166</v>
      </c>
      <c r="H298" t="s">
        <v>167</v>
      </c>
      <c r="I298" t="s">
        <v>136</v>
      </c>
      <c r="J298" t="s">
        <v>137</v>
      </c>
      <c r="K298" t="s">
        <v>138</v>
      </c>
      <c r="L298" t="s">
        <v>1060</v>
      </c>
      <c r="M298" t="s">
        <v>1061</v>
      </c>
      <c r="N298">
        <v>5.1661111110000002</v>
      </c>
      <c r="O298">
        <v>1</v>
      </c>
      <c r="P298">
        <v>0</v>
      </c>
      <c r="Q298">
        <v>12</v>
      </c>
      <c r="R298">
        <v>61</v>
      </c>
      <c r="S298">
        <v>8</v>
      </c>
      <c r="T298">
        <v>14</v>
      </c>
      <c r="U298">
        <v>0</v>
      </c>
      <c r="V298">
        <v>0</v>
      </c>
      <c r="W298">
        <v>3.5948168685300534</v>
      </c>
      <c r="X298">
        <v>0</v>
      </c>
      <c r="Y298">
        <v>117.31552332426581</v>
      </c>
      <c r="Z298">
        <v>330.44076109448451</v>
      </c>
      <c r="AA298">
        <v>80.563958866951154</v>
      </c>
      <c r="AB298">
        <v>39.519922524416963</v>
      </c>
      <c r="AC298">
        <v>0</v>
      </c>
      <c r="AD298">
        <v>0</v>
      </c>
      <c r="AE298">
        <v>571.43498267864845</v>
      </c>
    </row>
    <row r="299" spans="1:31" x14ac:dyDescent="0.25">
      <c r="A299">
        <v>2293609</v>
      </c>
      <c r="B299">
        <v>1</v>
      </c>
      <c r="C299" t="s">
        <v>81</v>
      </c>
      <c r="D299" t="s">
        <v>113</v>
      </c>
      <c r="E299" t="s">
        <v>132</v>
      </c>
      <c r="F299" t="s">
        <v>1062</v>
      </c>
      <c r="G299" t="s">
        <v>1047</v>
      </c>
      <c r="H299" t="s">
        <v>135</v>
      </c>
      <c r="I299" t="s">
        <v>136</v>
      </c>
      <c r="J299" t="s">
        <v>137</v>
      </c>
      <c r="K299" t="s">
        <v>138</v>
      </c>
      <c r="L299" t="s">
        <v>1063</v>
      </c>
      <c r="M299" t="s">
        <v>1064</v>
      </c>
      <c r="N299">
        <v>1.5069444439999999</v>
      </c>
      <c r="O299">
        <v>0</v>
      </c>
      <c r="P299">
        <v>54</v>
      </c>
      <c r="Q299">
        <v>0</v>
      </c>
      <c r="R299">
        <v>1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12.196918720714232</v>
      </c>
      <c r="Y299">
        <v>0</v>
      </c>
      <c r="Z299">
        <v>1.1730485694519162</v>
      </c>
      <c r="AA299">
        <v>0</v>
      </c>
      <c r="AB299">
        <v>8.6551116199644451E-2</v>
      </c>
      <c r="AC299">
        <v>0</v>
      </c>
      <c r="AD299">
        <v>0</v>
      </c>
      <c r="AE299">
        <v>13.456518406365792</v>
      </c>
    </row>
    <row r="300" spans="1:31" x14ac:dyDescent="0.25">
      <c r="A300">
        <v>2293610</v>
      </c>
      <c r="B300">
        <v>1</v>
      </c>
      <c r="C300" t="s">
        <v>80</v>
      </c>
      <c r="D300" t="s">
        <v>96</v>
      </c>
      <c r="E300" t="s">
        <v>141</v>
      </c>
      <c r="F300" t="s">
        <v>1065</v>
      </c>
      <c r="G300" t="s">
        <v>490</v>
      </c>
      <c r="H300" t="s">
        <v>135</v>
      </c>
      <c r="I300" t="s">
        <v>136</v>
      </c>
      <c r="J300" t="s">
        <v>137</v>
      </c>
      <c r="K300" t="s">
        <v>138</v>
      </c>
      <c r="L300" t="s">
        <v>1066</v>
      </c>
      <c r="M300" t="s">
        <v>1067</v>
      </c>
      <c r="N300">
        <v>2.5305555549999998</v>
      </c>
      <c r="O300">
        <v>0</v>
      </c>
      <c r="P300">
        <v>1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0.96834754307701321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0.96834754307701321</v>
      </c>
    </row>
    <row r="301" spans="1:31" x14ac:dyDescent="0.25">
      <c r="A301">
        <v>2293615</v>
      </c>
      <c r="B301">
        <v>1</v>
      </c>
      <c r="C301" t="s">
        <v>80</v>
      </c>
      <c r="D301" t="s">
        <v>105</v>
      </c>
      <c r="E301" t="s">
        <v>141</v>
      </c>
      <c r="F301" t="s">
        <v>1068</v>
      </c>
      <c r="G301" t="s">
        <v>143</v>
      </c>
      <c r="H301" t="s">
        <v>135</v>
      </c>
      <c r="I301" t="s">
        <v>136</v>
      </c>
      <c r="J301" t="s">
        <v>137</v>
      </c>
      <c r="K301" t="s">
        <v>138</v>
      </c>
      <c r="L301" t="s">
        <v>1069</v>
      </c>
      <c r="M301" t="s">
        <v>1070</v>
      </c>
      <c r="N301">
        <v>1.5122222219999999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0.79067311133348062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0.79067311133348062</v>
      </c>
    </row>
    <row r="302" spans="1:31" x14ac:dyDescent="0.25">
      <c r="A302">
        <v>2293617</v>
      </c>
      <c r="B302">
        <v>1</v>
      </c>
      <c r="C302" t="s">
        <v>81</v>
      </c>
      <c r="D302" t="s">
        <v>116</v>
      </c>
      <c r="E302" t="s">
        <v>233</v>
      </c>
      <c r="F302" t="s">
        <v>1071</v>
      </c>
      <c r="G302" t="s">
        <v>184</v>
      </c>
      <c r="H302" t="s">
        <v>167</v>
      </c>
      <c r="I302" t="s">
        <v>136</v>
      </c>
      <c r="J302" t="s">
        <v>137</v>
      </c>
      <c r="K302" t="s">
        <v>138</v>
      </c>
      <c r="L302" t="s">
        <v>1072</v>
      </c>
      <c r="M302" t="s">
        <v>1073</v>
      </c>
      <c r="N302">
        <v>0.168055555</v>
      </c>
      <c r="O302">
        <v>8</v>
      </c>
      <c r="P302">
        <v>4481</v>
      </c>
      <c r="Q302">
        <v>534</v>
      </c>
      <c r="R302">
        <v>453</v>
      </c>
      <c r="S302">
        <v>55</v>
      </c>
      <c r="T302">
        <v>492</v>
      </c>
      <c r="U302">
        <v>5</v>
      </c>
      <c r="V302">
        <v>0</v>
      </c>
      <c r="W302">
        <v>0.38096410392446395</v>
      </c>
      <c r="X302">
        <v>91.299664246858313</v>
      </c>
      <c r="Y302">
        <v>51.988211632737958</v>
      </c>
      <c r="Z302">
        <v>13.264112331376722</v>
      </c>
      <c r="AA302">
        <v>35.743448403822953</v>
      </c>
      <c r="AB302">
        <v>22.225000080810798</v>
      </c>
      <c r="AC302">
        <v>53.622890996434961</v>
      </c>
      <c r="AD302">
        <v>0</v>
      </c>
      <c r="AE302">
        <v>268.52429179596618</v>
      </c>
    </row>
    <row r="303" spans="1:31" x14ac:dyDescent="0.25">
      <c r="A303">
        <v>2293618</v>
      </c>
      <c r="B303">
        <v>1</v>
      </c>
      <c r="C303" t="s">
        <v>80</v>
      </c>
      <c r="D303" t="s">
        <v>100</v>
      </c>
      <c r="E303" t="s">
        <v>141</v>
      </c>
      <c r="F303" t="s">
        <v>1074</v>
      </c>
      <c r="G303" t="s">
        <v>143</v>
      </c>
      <c r="H303" t="s">
        <v>135</v>
      </c>
      <c r="I303" t="s">
        <v>136</v>
      </c>
      <c r="J303" t="s">
        <v>137</v>
      </c>
      <c r="K303" t="s">
        <v>138</v>
      </c>
      <c r="L303" t="s">
        <v>1075</v>
      </c>
      <c r="M303" t="s">
        <v>1076</v>
      </c>
      <c r="N303">
        <v>0.86416666600000003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</row>
    <row r="304" spans="1:31" x14ac:dyDescent="0.25">
      <c r="A304">
        <v>2293619</v>
      </c>
      <c r="B304">
        <v>1</v>
      </c>
      <c r="C304" t="s">
        <v>80</v>
      </c>
      <c r="D304" t="s">
        <v>93</v>
      </c>
      <c r="E304" t="s">
        <v>208</v>
      </c>
      <c r="F304" t="s">
        <v>1077</v>
      </c>
      <c r="G304" t="s">
        <v>1047</v>
      </c>
      <c r="H304" t="s">
        <v>135</v>
      </c>
      <c r="I304" t="s">
        <v>136</v>
      </c>
      <c r="J304" t="s">
        <v>137</v>
      </c>
      <c r="K304" t="s">
        <v>138</v>
      </c>
      <c r="L304" t="s">
        <v>1078</v>
      </c>
      <c r="M304" t="s">
        <v>1079</v>
      </c>
      <c r="N304">
        <v>1.4327777770000001</v>
      </c>
      <c r="O304">
        <v>0</v>
      </c>
      <c r="P304">
        <v>72</v>
      </c>
      <c r="Q304">
        <v>0</v>
      </c>
      <c r="R304">
        <v>4</v>
      </c>
      <c r="S304">
        <v>0</v>
      </c>
      <c r="T304">
        <v>29</v>
      </c>
      <c r="U304">
        <v>0</v>
      </c>
      <c r="V304">
        <v>0</v>
      </c>
      <c r="W304">
        <v>0</v>
      </c>
      <c r="X304">
        <v>25.050263838502723</v>
      </c>
      <c r="Y304">
        <v>0</v>
      </c>
      <c r="Z304">
        <v>0.56977261688679115</v>
      </c>
      <c r="AA304">
        <v>0</v>
      </c>
      <c r="AB304">
        <v>43.908565098920221</v>
      </c>
      <c r="AC304">
        <v>0</v>
      </c>
      <c r="AD304">
        <v>0</v>
      </c>
      <c r="AE304">
        <v>69.528601554309731</v>
      </c>
    </row>
    <row r="305" spans="1:31" x14ac:dyDescent="0.25">
      <c r="A305">
        <v>2293622</v>
      </c>
      <c r="B305">
        <v>1</v>
      </c>
      <c r="C305" t="s">
        <v>80</v>
      </c>
      <c r="D305" t="s">
        <v>85</v>
      </c>
      <c r="E305" t="s">
        <v>132</v>
      </c>
      <c r="F305" t="s">
        <v>1080</v>
      </c>
      <c r="G305" t="s">
        <v>134</v>
      </c>
      <c r="H305" t="s">
        <v>135</v>
      </c>
      <c r="I305" t="s">
        <v>136</v>
      </c>
      <c r="J305" t="s">
        <v>137</v>
      </c>
      <c r="K305" t="s">
        <v>138</v>
      </c>
      <c r="L305" t="s">
        <v>1081</v>
      </c>
      <c r="M305" t="s">
        <v>1082</v>
      </c>
      <c r="N305">
        <v>1.0805555549999999</v>
      </c>
      <c r="O305">
        <v>0</v>
      </c>
      <c r="P305">
        <v>117</v>
      </c>
      <c r="Q305">
        <v>0</v>
      </c>
      <c r="R305">
        <v>0</v>
      </c>
      <c r="S305">
        <v>0</v>
      </c>
      <c r="T305">
        <v>2</v>
      </c>
      <c r="U305">
        <v>0</v>
      </c>
      <c r="V305">
        <v>0</v>
      </c>
      <c r="W305">
        <v>0</v>
      </c>
      <c r="X305">
        <v>30.556431705405597</v>
      </c>
      <c r="Y305">
        <v>0</v>
      </c>
      <c r="Z305">
        <v>0</v>
      </c>
      <c r="AA305">
        <v>0</v>
      </c>
      <c r="AB305">
        <v>1.6246505674730236</v>
      </c>
      <c r="AC305">
        <v>0</v>
      </c>
      <c r="AD305">
        <v>0</v>
      </c>
      <c r="AE305">
        <v>32.181082272878619</v>
      </c>
    </row>
    <row r="306" spans="1:31" x14ac:dyDescent="0.25">
      <c r="A306">
        <v>2293623</v>
      </c>
      <c r="B306">
        <v>1</v>
      </c>
      <c r="C306" t="s">
        <v>80</v>
      </c>
      <c r="D306" t="s">
        <v>103</v>
      </c>
      <c r="E306" t="s">
        <v>182</v>
      </c>
      <c r="F306" t="s">
        <v>1083</v>
      </c>
      <c r="G306" t="s">
        <v>184</v>
      </c>
      <c r="H306" t="s">
        <v>167</v>
      </c>
      <c r="I306" t="s">
        <v>280</v>
      </c>
      <c r="J306" t="s">
        <v>137</v>
      </c>
      <c r="K306" t="s">
        <v>138</v>
      </c>
      <c r="L306" t="s">
        <v>1084</v>
      </c>
      <c r="M306" t="s">
        <v>1085</v>
      </c>
      <c r="N306">
        <v>7.7777769999999996E-3</v>
      </c>
      <c r="O306">
        <v>3</v>
      </c>
      <c r="P306">
        <v>1987</v>
      </c>
      <c r="Q306">
        <v>20</v>
      </c>
      <c r="R306">
        <v>277</v>
      </c>
      <c r="S306">
        <v>32</v>
      </c>
      <c r="T306">
        <v>648</v>
      </c>
      <c r="U306">
        <v>2</v>
      </c>
      <c r="V306">
        <v>1</v>
      </c>
      <c r="W306">
        <v>6.1348173002666664E-3</v>
      </c>
      <c r="X306">
        <v>2.5388561029314274</v>
      </c>
      <c r="Y306">
        <v>0.27430301952371106</v>
      </c>
      <c r="Z306">
        <v>0.44957890527310485</v>
      </c>
      <c r="AA306">
        <v>0.70018878252656669</v>
      </c>
      <c r="AB306">
        <v>1.627747868220937</v>
      </c>
      <c r="AC306">
        <v>0.13498607474221336</v>
      </c>
      <c r="AD306">
        <v>7.8962067783900011E-3</v>
      </c>
      <c r="AE306">
        <v>5.7396917772966161</v>
      </c>
    </row>
    <row r="307" spans="1:31" x14ac:dyDescent="0.25">
      <c r="A307">
        <v>2293628</v>
      </c>
      <c r="B307">
        <v>1</v>
      </c>
      <c r="C307" t="s">
        <v>80</v>
      </c>
      <c r="D307" t="s">
        <v>92</v>
      </c>
      <c r="E307" t="s">
        <v>141</v>
      </c>
      <c r="F307" t="s">
        <v>1086</v>
      </c>
      <c r="G307" t="s">
        <v>143</v>
      </c>
      <c r="H307" t="s">
        <v>135</v>
      </c>
      <c r="I307" t="s">
        <v>136</v>
      </c>
      <c r="J307" t="s">
        <v>137</v>
      </c>
      <c r="K307" t="s">
        <v>138</v>
      </c>
      <c r="L307" t="s">
        <v>1087</v>
      </c>
      <c r="M307" t="s">
        <v>1088</v>
      </c>
      <c r="N307">
        <v>1.8430555550000001</v>
      </c>
      <c r="O307">
        <v>0</v>
      </c>
      <c r="P307">
        <v>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1.3798019125391667E-2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1.3798019125391667E-2</v>
      </c>
    </row>
    <row r="308" spans="1:31" x14ac:dyDescent="0.25">
      <c r="A308">
        <v>2293635</v>
      </c>
      <c r="B308">
        <v>1</v>
      </c>
      <c r="C308" t="s">
        <v>80</v>
      </c>
      <c r="D308" t="s">
        <v>97</v>
      </c>
      <c r="E308" t="s">
        <v>132</v>
      </c>
      <c r="F308" t="s">
        <v>1089</v>
      </c>
      <c r="G308" t="s">
        <v>490</v>
      </c>
      <c r="H308" t="s">
        <v>135</v>
      </c>
      <c r="I308" t="s">
        <v>136</v>
      </c>
      <c r="J308" t="s">
        <v>137</v>
      </c>
      <c r="K308" t="s">
        <v>138</v>
      </c>
      <c r="L308" t="s">
        <v>1090</v>
      </c>
      <c r="M308" t="s">
        <v>1091</v>
      </c>
      <c r="N308">
        <v>0.75249999999999995</v>
      </c>
      <c r="O308">
        <v>0</v>
      </c>
      <c r="P308">
        <v>81</v>
      </c>
      <c r="Q308">
        <v>0</v>
      </c>
      <c r="R308">
        <v>0</v>
      </c>
      <c r="S308">
        <v>0</v>
      </c>
      <c r="T308">
        <v>16</v>
      </c>
      <c r="U308">
        <v>0</v>
      </c>
      <c r="V308">
        <v>0</v>
      </c>
      <c r="W308">
        <v>0</v>
      </c>
      <c r="X308">
        <v>19.309237463759032</v>
      </c>
      <c r="Y308">
        <v>0</v>
      </c>
      <c r="Z308">
        <v>0</v>
      </c>
      <c r="AA308">
        <v>0</v>
      </c>
      <c r="AB308">
        <v>5.1220489716950928</v>
      </c>
      <c r="AC308">
        <v>0</v>
      </c>
      <c r="AD308">
        <v>0</v>
      </c>
      <c r="AE308">
        <v>24.431286435454126</v>
      </c>
    </row>
    <row r="309" spans="1:31" x14ac:dyDescent="0.25">
      <c r="A309">
        <v>2293638</v>
      </c>
      <c r="B309">
        <v>1</v>
      </c>
      <c r="C309" t="s">
        <v>81</v>
      </c>
      <c r="D309" t="s">
        <v>117</v>
      </c>
      <c r="E309" t="s">
        <v>141</v>
      </c>
      <c r="F309" t="s">
        <v>1092</v>
      </c>
      <c r="G309" t="s">
        <v>143</v>
      </c>
      <c r="H309" t="s">
        <v>135</v>
      </c>
      <c r="I309" t="s">
        <v>136</v>
      </c>
      <c r="J309" t="s">
        <v>137</v>
      </c>
      <c r="K309" t="s">
        <v>138</v>
      </c>
      <c r="L309" t="s">
        <v>1093</v>
      </c>
      <c r="M309" t="s">
        <v>1094</v>
      </c>
      <c r="N309">
        <v>0.77555555499999995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6.8942355753059445E-2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6.8942355753059445E-2</v>
      </c>
    </row>
    <row r="310" spans="1:31" x14ac:dyDescent="0.25">
      <c r="A310">
        <v>2293641</v>
      </c>
      <c r="B310">
        <v>1</v>
      </c>
      <c r="C310" t="s">
        <v>80</v>
      </c>
      <c r="D310" t="s">
        <v>97</v>
      </c>
      <c r="E310" t="s">
        <v>141</v>
      </c>
      <c r="F310" t="s">
        <v>1095</v>
      </c>
      <c r="G310" t="s">
        <v>143</v>
      </c>
      <c r="H310" t="s">
        <v>135</v>
      </c>
      <c r="I310" t="s">
        <v>136</v>
      </c>
      <c r="J310" t="s">
        <v>137</v>
      </c>
      <c r="K310" t="s">
        <v>138</v>
      </c>
      <c r="L310" t="s">
        <v>1096</v>
      </c>
      <c r="M310" t="s">
        <v>1097</v>
      </c>
      <c r="N310">
        <v>2.017222222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1.0261579649581947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1.0261579649581947</v>
      </c>
    </row>
    <row r="311" spans="1:31" x14ac:dyDescent="0.25">
      <c r="A311">
        <v>2293646</v>
      </c>
      <c r="B311">
        <v>1</v>
      </c>
      <c r="C311" t="s">
        <v>80</v>
      </c>
      <c r="D311" t="s">
        <v>103</v>
      </c>
      <c r="E311" t="s">
        <v>132</v>
      </c>
      <c r="F311" t="s">
        <v>1098</v>
      </c>
      <c r="G311" t="s">
        <v>332</v>
      </c>
      <c r="H311" t="s">
        <v>135</v>
      </c>
      <c r="I311" t="s">
        <v>136</v>
      </c>
      <c r="J311" t="s">
        <v>137</v>
      </c>
      <c r="K311" t="s">
        <v>138</v>
      </c>
      <c r="L311" t="s">
        <v>1099</v>
      </c>
      <c r="M311" t="s">
        <v>1100</v>
      </c>
      <c r="N311">
        <v>0.56916666599999999</v>
      </c>
      <c r="O311">
        <v>0</v>
      </c>
      <c r="P311">
        <v>56</v>
      </c>
      <c r="Q311">
        <v>0</v>
      </c>
      <c r="R311">
        <v>5</v>
      </c>
      <c r="S311">
        <v>0</v>
      </c>
      <c r="T311">
        <v>2</v>
      </c>
      <c r="U311">
        <v>0</v>
      </c>
      <c r="V311">
        <v>0</v>
      </c>
      <c r="W311">
        <v>0</v>
      </c>
      <c r="X311">
        <v>7.6780030086832687</v>
      </c>
      <c r="Y311">
        <v>0</v>
      </c>
      <c r="Z311">
        <v>2.0279107862609944</v>
      </c>
      <c r="AA311">
        <v>0</v>
      </c>
      <c r="AB311">
        <v>1.0479384705378603</v>
      </c>
      <c r="AC311">
        <v>0</v>
      </c>
      <c r="AD311">
        <v>0</v>
      </c>
      <c r="AE311">
        <v>10.753852265482122</v>
      </c>
    </row>
    <row r="312" spans="1:31" x14ac:dyDescent="0.25">
      <c r="A312">
        <v>2293648</v>
      </c>
      <c r="B312">
        <v>1</v>
      </c>
      <c r="C312" t="s">
        <v>80</v>
      </c>
      <c r="D312" t="s">
        <v>96</v>
      </c>
      <c r="E312" t="s">
        <v>141</v>
      </c>
      <c r="F312" t="s">
        <v>1101</v>
      </c>
      <c r="G312" t="s">
        <v>188</v>
      </c>
      <c r="H312" t="s">
        <v>135</v>
      </c>
      <c r="I312" t="s">
        <v>136</v>
      </c>
      <c r="J312" t="s">
        <v>137</v>
      </c>
      <c r="K312" t="s">
        <v>138</v>
      </c>
      <c r="L312" t="s">
        <v>1102</v>
      </c>
      <c r="M312" t="s">
        <v>1103</v>
      </c>
      <c r="N312">
        <v>1.4724999999999999</v>
      </c>
      <c r="O312">
        <v>0</v>
      </c>
      <c r="P312">
        <v>2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1.1118289253543541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1.1118289253543541</v>
      </c>
    </row>
    <row r="313" spans="1:31" x14ac:dyDescent="0.25">
      <c r="A313">
        <v>2293649</v>
      </c>
      <c r="B313">
        <v>1</v>
      </c>
      <c r="C313" t="s">
        <v>80</v>
      </c>
      <c r="D313" t="s">
        <v>84</v>
      </c>
      <c r="E313" t="s">
        <v>141</v>
      </c>
      <c r="F313" t="s">
        <v>1104</v>
      </c>
      <c r="G313" t="s">
        <v>188</v>
      </c>
      <c r="H313" t="s">
        <v>135</v>
      </c>
      <c r="I313" t="s">
        <v>136</v>
      </c>
      <c r="J313" t="s">
        <v>137</v>
      </c>
      <c r="K313" t="s">
        <v>138</v>
      </c>
      <c r="L313" t="s">
        <v>1105</v>
      </c>
      <c r="M313" t="s">
        <v>1106</v>
      </c>
      <c r="N313">
        <v>6.2266666659999999</v>
      </c>
      <c r="O313">
        <v>0</v>
      </c>
      <c r="P313">
        <v>4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10.135717100016704</v>
      </c>
      <c r="Y313">
        <v>0</v>
      </c>
      <c r="Z313">
        <v>0</v>
      </c>
      <c r="AA313">
        <v>0</v>
      </c>
      <c r="AB313">
        <v>2.4368845377494801</v>
      </c>
      <c r="AC313">
        <v>0</v>
      </c>
      <c r="AD313">
        <v>0</v>
      </c>
      <c r="AE313">
        <v>12.572601637766184</v>
      </c>
    </row>
    <row r="314" spans="1:31" x14ac:dyDescent="0.25">
      <c r="A314">
        <v>2293655</v>
      </c>
      <c r="B314">
        <v>1</v>
      </c>
      <c r="C314" t="s">
        <v>80</v>
      </c>
      <c r="D314" t="s">
        <v>93</v>
      </c>
      <c r="E314" t="s">
        <v>748</v>
      </c>
      <c r="F314" t="s">
        <v>1107</v>
      </c>
      <c r="G314" t="s">
        <v>750</v>
      </c>
      <c r="H314" t="s">
        <v>135</v>
      </c>
      <c r="I314" t="s">
        <v>136</v>
      </c>
      <c r="J314" t="s">
        <v>137</v>
      </c>
      <c r="K314" t="s">
        <v>138</v>
      </c>
      <c r="L314" t="s">
        <v>1108</v>
      </c>
      <c r="M314" t="s">
        <v>1109</v>
      </c>
      <c r="N314">
        <v>1.464722222</v>
      </c>
      <c r="O314">
        <v>0</v>
      </c>
      <c r="P314">
        <v>5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1.1739022275021418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1.1739022275021418</v>
      </c>
    </row>
    <row r="315" spans="1:31" x14ac:dyDescent="0.25">
      <c r="A315">
        <v>2293658</v>
      </c>
      <c r="B315">
        <v>1</v>
      </c>
      <c r="C315" t="s">
        <v>80</v>
      </c>
      <c r="D315" t="s">
        <v>84</v>
      </c>
      <c r="E315" t="s">
        <v>132</v>
      </c>
      <c r="F315" t="s">
        <v>1110</v>
      </c>
      <c r="G315" t="s">
        <v>134</v>
      </c>
      <c r="H315" t="s">
        <v>135</v>
      </c>
      <c r="I315" t="s">
        <v>136</v>
      </c>
      <c r="J315" t="s">
        <v>137</v>
      </c>
      <c r="K315" t="s">
        <v>138</v>
      </c>
      <c r="L315" t="s">
        <v>1111</v>
      </c>
      <c r="M315" t="s">
        <v>1112</v>
      </c>
      <c r="N315">
        <v>4.9963888880000003</v>
      </c>
      <c r="O315">
        <v>0</v>
      </c>
      <c r="P315">
        <v>62</v>
      </c>
      <c r="Q315">
        <v>0</v>
      </c>
      <c r="R315">
        <v>0</v>
      </c>
      <c r="S315">
        <v>0</v>
      </c>
      <c r="T315">
        <v>18</v>
      </c>
      <c r="U315">
        <v>0</v>
      </c>
      <c r="V315">
        <v>0</v>
      </c>
      <c r="W315">
        <v>0</v>
      </c>
      <c r="X315">
        <v>76.467908423283674</v>
      </c>
      <c r="Y315">
        <v>0</v>
      </c>
      <c r="Z315">
        <v>0</v>
      </c>
      <c r="AA315">
        <v>0</v>
      </c>
      <c r="AB315">
        <v>52.168775495312822</v>
      </c>
      <c r="AC315">
        <v>0</v>
      </c>
      <c r="AD315">
        <v>0</v>
      </c>
      <c r="AE315">
        <v>128.6366839185965</v>
      </c>
    </row>
    <row r="316" spans="1:31" x14ac:dyDescent="0.25">
      <c r="A316">
        <v>2293661</v>
      </c>
      <c r="B316">
        <v>1</v>
      </c>
      <c r="C316" t="s">
        <v>81</v>
      </c>
      <c r="D316" t="s">
        <v>116</v>
      </c>
      <c r="E316" t="s">
        <v>208</v>
      </c>
      <c r="F316" t="s">
        <v>1113</v>
      </c>
      <c r="G316" t="s">
        <v>310</v>
      </c>
      <c r="H316" t="s">
        <v>135</v>
      </c>
      <c r="I316" t="s">
        <v>136</v>
      </c>
      <c r="J316" t="s">
        <v>137</v>
      </c>
      <c r="K316" t="s">
        <v>138</v>
      </c>
      <c r="L316" t="s">
        <v>1114</v>
      </c>
      <c r="M316" t="s">
        <v>1115</v>
      </c>
      <c r="N316">
        <v>0.75194444400000005</v>
      </c>
      <c r="O316">
        <v>0</v>
      </c>
      <c r="P316">
        <v>500</v>
      </c>
      <c r="Q316">
        <v>0</v>
      </c>
      <c r="R316">
        <v>10</v>
      </c>
      <c r="S316">
        <v>0</v>
      </c>
      <c r="T316">
        <v>77</v>
      </c>
      <c r="U316">
        <v>0</v>
      </c>
      <c r="V316">
        <v>0</v>
      </c>
      <c r="W316">
        <v>0</v>
      </c>
      <c r="X316">
        <v>61.884953210906147</v>
      </c>
      <c r="Y316">
        <v>0</v>
      </c>
      <c r="Z316">
        <v>0.52520576341035063</v>
      </c>
      <c r="AA316">
        <v>0</v>
      </c>
      <c r="AB316">
        <v>9.8979500562918741</v>
      </c>
      <c r="AC316">
        <v>0</v>
      </c>
      <c r="AD316">
        <v>0</v>
      </c>
      <c r="AE316">
        <v>72.308109030608364</v>
      </c>
    </row>
    <row r="317" spans="1:31" x14ac:dyDescent="0.25">
      <c r="A317">
        <v>2293663</v>
      </c>
      <c r="B317">
        <v>1</v>
      </c>
      <c r="C317" t="s">
        <v>80</v>
      </c>
      <c r="D317" t="s">
        <v>100</v>
      </c>
      <c r="E317" t="s">
        <v>141</v>
      </c>
      <c r="F317" t="s">
        <v>1116</v>
      </c>
      <c r="G317" t="s">
        <v>202</v>
      </c>
      <c r="H317" t="s">
        <v>135</v>
      </c>
      <c r="I317" t="s">
        <v>136</v>
      </c>
      <c r="J317" t="s">
        <v>137</v>
      </c>
      <c r="K317" t="s">
        <v>138</v>
      </c>
      <c r="L317" t="s">
        <v>1117</v>
      </c>
      <c r="M317" t="s">
        <v>1118</v>
      </c>
      <c r="N317">
        <v>0.48583333299999998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</row>
    <row r="318" spans="1:31" x14ac:dyDescent="0.25">
      <c r="A318">
        <v>2293664</v>
      </c>
      <c r="B318">
        <v>1</v>
      </c>
      <c r="C318" t="s">
        <v>81</v>
      </c>
      <c r="D318" t="s">
        <v>122</v>
      </c>
      <c r="E318" t="s">
        <v>141</v>
      </c>
      <c r="F318" t="s">
        <v>1119</v>
      </c>
      <c r="G318" t="s">
        <v>490</v>
      </c>
      <c r="H318" t="s">
        <v>135</v>
      </c>
      <c r="I318" t="s">
        <v>136</v>
      </c>
      <c r="J318" t="s">
        <v>137</v>
      </c>
      <c r="K318" t="s">
        <v>138</v>
      </c>
      <c r="L318" t="s">
        <v>1120</v>
      </c>
      <c r="M318" t="s">
        <v>1121</v>
      </c>
      <c r="N318">
        <v>2.5991666659999999</v>
      </c>
      <c r="O318">
        <v>0</v>
      </c>
      <c r="P318">
        <v>2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1.6386972215403846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1.6386972215403846</v>
      </c>
    </row>
    <row r="319" spans="1:31" x14ac:dyDescent="0.25">
      <c r="A319">
        <v>2293668</v>
      </c>
      <c r="B319">
        <v>1</v>
      </c>
      <c r="C319" t="s">
        <v>80</v>
      </c>
      <c r="D319" t="s">
        <v>102</v>
      </c>
      <c r="E319" t="s">
        <v>748</v>
      </c>
      <c r="F319" t="s">
        <v>1122</v>
      </c>
      <c r="G319" t="s">
        <v>453</v>
      </c>
      <c r="H319" t="s">
        <v>135</v>
      </c>
      <c r="I319" t="s">
        <v>136</v>
      </c>
      <c r="J319" t="s">
        <v>137</v>
      </c>
      <c r="K319" t="s">
        <v>138</v>
      </c>
      <c r="L319" t="s">
        <v>1123</v>
      </c>
      <c r="M319" t="s">
        <v>1124</v>
      </c>
      <c r="N319">
        <v>0.71555555500000001</v>
      </c>
      <c r="O319">
        <v>0</v>
      </c>
      <c r="P319">
        <v>53</v>
      </c>
      <c r="Q319">
        <v>0</v>
      </c>
      <c r="R319">
        <v>0</v>
      </c>
      <c r="S319">
        <v>0</v>
      </c>
      <c r="T319">
        <v>25</v>
      </c>
      <c r="U319">
        <v>0</v>
      </c>
      <c r="V319">
        <v>0</v>
      </c>
      <c r="W319">
        <v>0</v>
      </c>
      <c r="X319">
        <v>7.9369072243860677</v>
      </c>
      <c r="Y319">
        <v>0</v>
      </c>
      <c r="Z319">
        <v>0</v>
      </c>
      <c r="AA319">
        <v>0</v>
      </c>
      <c r="AB319">
        <v>9.2656928815059221</v>
      </c>
      <c r="AC319">
        <v>0</v>
      </c>
      <c r="AD319">
        <v>0</v>
      </c>
      <c r="AE319">
        <v>17.202600105891989</v>
      </c>
    </row>
    <row r="320" spans="1:31" x14ac:dyDescent="0.25">
      <c r="A320">
        <v>2293671</v>
      </c>
      <c r="B320">
        <v>1</v>
      </c>
      <c r="C320" t="s">
        <v>80</v>
      </c>
      <c r="D320" t="s">
        <v>100</v>
      </c>
      <c r="E320" t="s">
        <v>141</v>
      </c>
      <c r="F320" t="s">
        <v>1125</v>
      </c>
      <c r="G320" t="s">
        <v>143</v>
      </c>
      <c r="H320" t="s">
        <v>135</v>
      </c>
      <c r="I320" t="s">
        <v>136</v>
      </c>
      <c r="J320" t="s">
        <v>137</v>
      </c>
      <c r="K320" t="s">
        <v>138</v>
      </c>
      <c r="L320" t="s">
        <v>1126</v>
      </c>
      <c r="M320" t="s">
        <v>1127</v>
      </c>
      <c r="N320">
        <v>1.689166666</v>
      </c>
      <c r="O320">
        <v>0</v>
      </c>
      <c r="P320">
        <v>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1.132406856441841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1.132406856441841</v>
      </c>
    </row>
    <row r="321" spans="1:31" x14ac:dyDescent="0.25">
      <c r="A321">
        <v>2293672</v>
      </c>
      <c r="B321">
        <v>1</v>
      </c>
      <c r="C321" t="s">
        <v>81</v>
      </c>
      <c r="D321" t="s">
        <v>121</v>
      </c>
      <c r="E321" t="s">
        <v>132</v>
      </c>
      <c r="F321" t="s">
        <v>1128</v>
      </c>
      <c r="G321" t="s">
        <v>134</v>
      </c>
      <c r="H321" t="s">
        <v>135</v>
      </c>
      <c r="I321" t="s">
        <v>136</v>
      </c>
      <c r="J321" t="s">
        <v>137</v>
      </c>
      <c r="K321" t="s">
        <v>138</v>
      </c>
      <c r="L321" t="s">
        <v>1129</v>
      </c>
      <c r="M321" t="s">
        <v>1130</v>
      </c>
      <c r="N321">
        <v>0.78638888799999995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0.18977950047847333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0.18977950047847333</v>
      </c>
    </row>
    <row r="322" spans="1:31" x14ac:dyDescent="0.25">
      <c r="A322">
        <v>2293673</v>
      </c>
      <c r="B322">
        <v>1</v>
      </c>
      <c r="C322" t="s">
        <v>80</v>
      </c>
      <c r="D322" t="s">
        <v>101</v>
      </c>
      <c r="E322" t="s">
        <v>141</v>
      </c>
      <c r="F322" t="s">
        <v>1131</v>
      </c>
      <c r="G322" t="s">
        <v>143</v>
      </c>
      <c r="H322" t="s">
        <v>135</v>
      </c>
      <c r="I322" t="s">
        <v>136</v>
      </c>
      <c r="J322" t="s">
        <v>137</v>
      </c>
      <c r="K322" t="s">
        <v>138</v>
      </c>
      <c r="L322" t="s">
        <v>1132</v>
      </c>
      <c r="M322" t="s">
        <v>1133</v>
      </c>
      <c r="N322">
        <v>1.2952777769999999</v>
      </c>
      <c r="O322">
        <v>0</v>
      </c>
      <c r="P322">
        <v>2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0.7268839629601066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0.7268839629601066</v>
      </c>
    </row>
    <row r="323" spans="1:31" x14ac:dyDescent="0.25">
      <c r="A323">
        <v>2293675</v>
      </c>
      <c r="B323">
        <v>1</v>
      </c>
      <c r="C323" t="s">
        <v>81</v>
      </c>
      <c r="D323" t="s">
        <v>125</v>
      </c>
      <c r="E323" t="s">
        <v>141</v>
      </c>
      <c r="F323" t="s">
        <v>1134</v>
      </c>
      <c r="G323" t="s">
        <v>143</v>
      </c>
      <c r="H323" t="s">
        <v>135</v>
      </c>
      <c r="I323" t="s">
        <v>136</v>
      </c>
      <c r="J323" t="s">
        <v>137</v>
      </c>
      <c r="K323" t="s">
        <v>138</v>
      </c>
      <c r="L323" t="s">
        <v>1135</v>
      </c>
      <c r="M323" t="s">
        <v>1136</v>
      </c>
      <c r="N323">
        <v>1.7583333329999999</v>
      </c>
      <c r="O323">
        <v>0</v>
      </c>
      <c r="P323">
        <v>4</v>
      </c>
      <c r="Q323">
        <v>0</v>
      </c>
      <c r="R323">
        <v>0</v>
      </c>
      <c r="S323">
        <v>0</v>
      </c>
      <c r="T323">
        <v>2</v>
      </c>
      <c r="U323">
        <v>0</v>
      </c>
      <c r="V323">
        <v>0</v>
      </c>
      <c r="W323">
        <v>0</v>
      </c>
      <c r="X323">
        <v>1.3243611594967002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1.3243611594967002</v>
      </c>
    </row>
    <row r="324" spans="1:31" x14ac:dyDescent="0.25">
      <c r="A324">
        <v>2293676</v>
      </c>
      <c r="B324">
        <v>1</v>
      </c>
      <c r="C324" t="s">
        <v>81</v>
      </c>
      <c r="D324" t="s">
        <v>123</v>
      </c>
      <c r="E324" t="s">
        <v>132</v>
      </c>
      <c r="F324" t="s">
        <v>1137</v>
      </c>
      <c r="G324" t="s">
        <v>336</v>
      </c>
      <c r="H324" t="s">
        <v>135</v>
      </c>
      <c r="I324" t="s">
        <v>136</v>
      </c>
      <c r="J324" t="s">
        <v>137</v>
      </c>
      <c r="K324" t="s">
        <v>138</v>
      </c>
      <c r="L324" t="s">
        <v>1138</v>
      </c>
      <c r="M324" t="s">
        <v>1139</v>
      </c>
      <c r="N324">
        <v>3.3652777770000002</v>
      </c>
      <c r="O324">
        <v>0</v>
      </c>
      <c r="P324">
        <v>7</v>
      </c>
      <c r="Q324">
        <v>0</v>
      </c>
      <c r="R324">
        <v>1</v>
      </c>
      <c r="S324">
        <v>0</v>
      </c>
      <c r="T324">
        <v>3</v>
      </c>
      <c r="U324">
        <v>0</v>
      </c>
      <c r="V324">
        <v>0</v>
      </c>
      <c r="W324">
        <v>0</v>
      </c>
      <c r="X324">
        <v>5.6431375422702708</v>
      </c>
      <c r="Y324">
        <v>0</v>
      </c>
      <c r="Z324">
        <v>0.10415719479603278</v>
      </c>
      <c r="AA324">
        <v>0</v>
      </c>
      <c r="AB324">
        <v>11.83849011921224</v>
      </c>
      <c r="AC324">
        <v>0</v>
      </c>
      <c r="AD324">
        <v>0</v>
      </c>
      <c r="AE324">
        <v>17.585784856278543</v>
      </c>
    </row>
    <row r="325" spans="1:31" x14ac:dyDescent="0.25">
      <c r="A325">
        <v>2293678</v>
      </c>
      <c r="B325">
        <v>1</v>
      </c>
      <c r="C325" t="s">
        <v>80</v>
      </c>
      <c r="D325" t="s">
        <v>97</v>
      </c>
      <c r="E325" t="s">
        <v>141</v>
      </c>
      <c r="F325" t="s">
        <v>1140</v>
      </c>
      <c r="G325" t="s">
        <v>143</v>
      </c>
      <c r="H325" t="s">
        <v>135</v>
      </c>
      <c r="I325" t="s">
        <v>136</v>
      </c>
      <c r="J325" t="s">
        <v>137</v>
      </c>
      <c r="K325" t="s">
        <v>138</v>
      </c>
      <c r="L325" t="s">
        <v>1141</v>
      </c>
      <c r="M325" t="s">
        <v>1142</v>
      </c>
      <c r="N325">
        <v>1.301111111</v>
      </c>
      <c r="O325">
        <v>0</v>
      </c>
      <c r="P325">
        <v>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0.21148122407351333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0.21148122407351333</v>
      </c>
    </row>
    <row r="326" spans="1:31" x14ac:dyDescent="0.25">
      <c r="A326">
        <v>2293691</v>
      </c>
      <c r="B326">
        <v>1</v>
      </c>
      <c r="C326" t="s">
        <v>80</v>
      </c>
      <c r="D326" t="s">
        <v>97</v>
      </c>
      <c r="E326" t="s">
        <v>141</v>
      </c>
      <c r="F326" t="s">
        <v>1143</v>
      </c>
      <c r="G326" t="s">
        <v>143</v>
      </c>
      <c r="H326" t="s">
        <v>135</v>
      </c>
      <c r="I326" t="s">
        <v>136</v>
      </c>
      <c r="J326" t="s">
        <v>137</v>
      </c>
      <c r="K326" t="s">
        <v>138</v>
      </c>
      <c r="L326" t="s">
        <v>1144</v>
      </c>
      <c r="M326" t="s">
        <v>1145</v>
      </c>
      <c r="N326">
        <v>1.3725000000000001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0.20076334281203781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0.20076334281203781</v>
      </c>
    </row>
    <row r="327" spans="1:31" x14ac:dyDescent="0.25">
      <c r="A327">
        <v>2293693</v>
      </c>
      <c r="B327">
        <v>1</v>
      </c>
      <c r="C327" t="s">
        <v>80</v>
      </c>
      <c r="D327" t="s">
        <v>105</v>
      </c>
      <c r="E327" t="s">
        <v>182</v>
      </c>
      <c r="F327" t="s">
        <v>1146</v>
      </c>
      <c r="G327" t="s">
        <v>184</v>
      </c>
      <c r="H327" t="s">
        <v>167</v>
      </c>
      <c r="I327" t="s">
        <v>136</v>
      </c>
      <c r="J327" t="s">
        <v>137</v>
      </c>
      <c r="K327" t="s">
        <v>138</v>
      </c>
      <c r="L327" t="s">
        <v>1147</v>
      </c>
      <c r="M327" t="s">
        <v>1148</v>
      </c>
      <c r="N327">
        <v>0.47333333300000002</v>
      </c>
      <c r="O327">
        <v>1</v>
      </c>
      <c r="P327">
        <v>2333</v>
      </c>
      <c r="Q327">
        <v>4</v>
      </c>
      <c r="R327">
        <v>250</v>
      </c>
      <c r="S327">
        <v>28</v>
      </c>
      <c r="T327">
        <v>318</v>
      </c>
      <c r="U327">
        <v>5</v>
      </c>
      <c r="V327">
        <v>3</v>
      </c>
      <c r="W327">
        <v>0.47485544471257335</v>
      </c>
      <c r="X327">
        <v>282.32062875714314</v>
      </c>
      <c r="Y327">
        <v>3.2562652935435596</v>
      </c>
      <c r="Z327">
        <v>25.038571314196897</v>
      </c>
      <c r="AA327">
        <v>68.651861870026664</v>
      </c>
      <c r="AB327">
        <v>79.918732597517092</v>
      </c>
      <c r="AC327">
        <v>165.00127234015707</v>
      </c>
      <c r="AD327">
        <v>1.1595456620033</v>
      </c>
      <c r="AE327">
        <v>625.82173327930025</v>
      </c>
    </row>
    <row r="328" spans="1:31" x14ac:dyDescent="0.25">
      <c r="A328">
        <v>2293702</v>
      </c>
      <c r="B328">
        <v>1</v>
      </c>
      <c r="C328" t="s">
        <v>80</v>
      </c>
      <c r="D328" t="s">
        <v>101</v>
      </c>
      <c r="E328" t="s">
        <v>233</v>
      </c>
      <c r="F328" t="s">
        <v>1149</v>
      </c>
      <c r="G328" t="s">
        <v>184</v>
      </c>
      <c r="H328" t="s">
        <v>167</v>
      </c>
      <c r="I328" t="s">
        <v>136</v>
      </c>
      <c r="J328" t="s">
        <v>137</v>
      </c>
      <c r="K328" t="s">
        <v>138</v>
      </c>
      <c r="L328" t="s">
        <v>1150</v>
      </c>
      <c r="M328" t="s">
        <v>1151</v>
      </c>
      <c r="N328">
        <v>3.5608333330000002</v>
      </c>
      <c r="O328">
        <v>0</v>
      </c>
      <c r="P328">
        <v>3284</v>
      </c>
      <c r="Q328">
        <v>0</v>
      </c>
      <c r="R328">
        <v>40</v>
      </c>
      <c r="S328">
        <v>2</v>
      </c>
      <c r="T328">
        <v>179</v>
      </c>
      <c r="U328">
        <v>1</v>
      </c>
      <c r="V328">
        <v>0</v>
      </c>
      <c r="W328">
        <v>0</v>
      </c>
      <c r="X328">
        <v>2436.7167763737034</v>
      </c>
      <c r="Y328">
        <v>0</v>
      </c>
      <c r="Z328">
        <v>33.465188952273074</v>
      </c>
      <c r="AA328">
        <v>37.583955301930381</v>
      </c>
      <c r="AB328">
        <v>442.2557460468368</v>
      </c>
      <c r="AC328">
        <v>295.06473167195026</v>
      </c>
      <c r="AD328">
        <v>0</v>
      </c>
      <c r="AE328">
        <v>3245.0863983466938</v>
      </c>
    </row>
    <row r="329" spans="1:31" x14ac:dyDescent="0.25">
      <c r="A329">
        <v>2293715</v>
      </c>
      <c r="B329">
        <v>1</v>
      </c>
      <c r="C329" t="s">
        <v>81</v>
      </c>
      <c r="D329" t="s">
        <v>118</v>
      </c>
      <c r="E329" t="s">
        <v>164</v>
      </c>
      <c r="F329" t="s">
        <v>1152</v>
      </c>
      <c r="G329" t="s">
        <v>184</v>
      </c>
      <c r="H329" t="s">
        <v>167</v>
      </c>
      <c r="I329" t="s">
        <v>136</v>
      </c>
      <c r="J329" t="s">
        <v>137</v>
      </c>
      <c r="K329" t="s">
        <v>138</v>
      </c>
      <c r="L329" t="s">
        <v>1153</v>
      </c>
      <c r="M329" t="s">
        <v>1154</v>
      </c>
      <c r="N329">
        <v>0.49611111099999999</v>
      </c>
      <c r="O329">
        <v>0</v>
      </c>
      <c r="P329">
        <v>0</v>
      </c>
      <c r="Q329">
        <v>0</v>
      </c>
      <c r="R329">
        <v>1</v>
      </c>
      <c r="S329">
        <v>1</v>
      </c>
      <c r="T329">
        <v>2</v>
      </c>
      <c r="U329">
        <v>1</v>
      </c>
      <c r="V329">
        <v>0</v>
      </c>
      <c r="W329">
        <v>0</v>
      </c>
      <c r="X329">
        <v>0</v>
      </c>
      <c r="Y329">
        <v>0</v>
      </c>
      <c r="Z329">
        <v>0.18478875999295835</v>
      </c>
      <c r="AA329">
        <v>4.018512541539712</v>
      </c>
      <c r="AB329">
        <v>2.068240512396192</v>
      </c>
      <c r="AC329">
        <v>1.5792220105000689</v>
      </c>
      <c r="AD329">
        <v>0</v>
      </c>
      <c r="AE329">
        <v>7.8507638244289319</v>
      </c>
    </row>
    <row r="330" spans="1:31" x14ac:dyDescent="0.25">
      <c r="A330">
        <v>2293718</v>
      </c>
      <c r="B330">
        <v>1</v>
      </c>
      <c r="C330" t="s">
        <v>80</v>
      </c>
      <c r="D330" t="s">
        <v>82</v>
      </c>
      <c r="E330" t="s">
        <v>141</v>
      </c>
      <c r="F330" t="s">
        <v>1155</v>
      </c>
      <c r="G330" t="s">
        <v>143</v>
      </c>
      <c r="H330" t="s">
        <v>135</v>
      </c>
      <c r="I330" t="s">
        <v>136</v>
      </c>
      <c r="J330" t="s">
        <v>137</v>
      </c>
      <c r="K330" t="s">
        <v>138</v>
      </c>
      <c r="L330" t="s">
        <v>1156</v>
      </c>
      <c r="M330" t="s">
        <v>1157</v>
      </c>
      <c r="N330">
        <v>1.2044444439999999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0.56517677528981669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0.56517677528981669</v>
      </c>
    </row>
    <row r="331" spans="1:31" x14ac:dyDescent="0.25">
      <c r="A331">
        <v>2293720</v>
      </c>
      <c r="B331">
        <v>1</v>
      </c>
      <c r="C331" t="s">
        <v>80</v>
      </c>
      <c r="D331" t="s">
        <v>91</v>
      </c>
      <c r="E331" t="s">
        <v>233</v>
      </c>
      <c r="F331" t="s">
        <v>1158</v>
      </c>
      <c r="G331" t="s">
        <v>184</v>
      </c>
      <c r="H331" t="s">
        <v>167</v>
      </c>
      <c r="I331" t="s">
        <v>136</v>
      </c>
      <c r="J331" t="s">
        <v>137</v>
      </c>
      <c r="K331" t="s">
        <v>138</v>
      </c>
      <c r="L331" t="s">
        <v>1159</v>
      </c>
      <c r="M331" t="s">
        <v>1160</v>
      </c>
      <c r="N331">
        <v>0.143055555</v>
      </c>
      <c r="O331">
        <v>29</v>
      </c>
      <c r="P331">
        <v>1387</v>
      </c>
      <c r="Q331">
        <v>59</v>
      </c>
      <c r="R331">
        <v>119</v>
      </c>
      <c r="S331">
        <v>27</v>
      </c>
      <c r="T331">
        <v>199</v>
      </c>
      <c r="U331">
        <v>6</v>
      </c>
      <c r="V331">
        <v>1</v>
      </c>
      <c r="W331">
        <v>1.5544662435948464</v>
      </c>
      <c r="X331">
        <v>41.317198505496613</v>
      </c>
      <c r="Y331">
        <v>6.8231939356780575</v>
      </c>
      <c r="Z331">
        <v>4.2765536541026625</v>
      </c>
      <c r="AA331">
        <v>5.9611296278613244</v>
      </c>
      <c r="AB331">
        <v>11.380334331832364</v>
      </c>
      <c r="AC331">
        <v>9.0372039661898533</v>
      </c>
      <c r="AD331">
        <v>2.9740110040657037</v>
      </c>
      <c r="AE331">
        <v>83.324091268821419</v>
      </c>
    </row>
    <row r="332" spans="1:31" x14ac:dyDescent="0.25">
      <c r="A332">
        <v>2293721</v>
      </c>
      <c r="B332">
        <v>1</v>
      </c>
      <c r="C332" t="s">
        <v>80</v>
      </c>
      <c r="D332" t="s">
        <v>95</v>
      </c>
      <c r="E332" t="s">
        <v>283</v>
      </c>
      <c r="F332" t="s">
        <v>1161</v>
      </c>
      <c r="G332" t="s">
        <v>837</v>
      </c>
      <c r="H332" t="s">
        <v>167</v>
      </c>
      <c r="I332" t="s">
        <v>136</v>
      </c>
      <c r="J332" t="s">
        <v>137</v>
      </c>
      <c r="K332" t="s">
        <v>138</v>
      </c>
      <c r="L332" t="s">
        <v>1162</v>
      </c>
      <c r="M332" t="s">
        <v>1163</v>
      </c>
      <c r="N332">
        <v>0.18694444399999999</v>
      </c>
      <c r="O332">
        <v>7</v>
      </c>
      <c r="P332">
        <v>3132</v>
      </c>
      <c r="Q332">
        <v>1</v>
      </c>
      <c r="R332">
        <v>57</v>
      </c>
      <c r="S332">
        <v>16</v>
      </c>
      <c r="T332">
        <v>242</v>
      </c>
      <c r="U332">
        <v>2</v>
      </c>
      <c r="V332">
        <v>0</v>
      </c>
      <c r="W332">
        <v>0.80244849243144745</v>
      </c>
      <c r="X332">
        <v>126.17991282147315</v>
      </c>
      <c r="Y332">
        <v>0.2845293408912431</v>
      </c>
      <c r="Z332">
        <v>2.9075895442093187</v>
      </c>
      <c r="AA332">
        <v>4.3650941506831629</v>
      </c>
      <c r="AB332">
        <v>28.942128398636367</v>
      </c>
      <c r="AC332">
        <v>34.54837358314078</v>
      </c>
      <c r="AD332">
        <v>0</v>
      </c>
      <c r="AE332">
        <v>198.03007633146547</v>
      </c>
    </row>
    <row r="333" spans="1:31" x14ac:dyDescent="0.25">
      <c r="A333">
        <v>2293722</v>
      </c>
      <c r="B333">
        <v>1</v>
      </c>
      <c r="C333" t="s">
        <v>81</v>
      </c>
      <c r="D333" t="s">
        <v>118</v>
      </c>
      <c r="E333" t="s">
        <v>164</v>
      </c>
      <c r="F333" t="s">
        <v>1164</v>
      </c>
      <c r="G333" t="s">
        <v>195</v>
      </c>
      <c r="H333" t="s">
        <v>167</v>
      </c>
      <c r="I333" t="s">
        <v>136</v>
      </c>
      <c r="J333" t="s">
        <v>137</v>
      </c>
      <c r="K333" t="s">
        <v>138</v>
      </c>
      <c r="L333" t="s">
        <v>1165</v>
      </c>
      <c r="M333" t="s">
        <v>1166</v>
      </c>
      <c r="N333">
        <v>0.89611111099999996</v>
      </c>
      <c r="O333">
        <v>0</v>
      </c>
      <c r="P333">
        <v>0</v>
      </c>
      <c r="Q333">
        <v>0</v>
      </c>
      <c r="R333">
        <v>1</v>
      </c>
      <c r="S333">
        <v>0</v>
      </c>
      <c r="T333">
        <v>2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0.29583670170535004</v>
      </c>
      <c r="AA333">
        <v>0</v>
      </c>
      <c r="AB333">
        <v>3.5214650039587667</v>
      </c>
      <c r="AC333">
        <v>0</v>
      </c>
      <c r="AD333">
        <v>0</v>
      </c>
      <c r="AE333">
        <v>3.817301705664117</v>
      </c>
    </row>
    <row r="334" spans="1:31" x14ac:dyDescent="0.25">
      <c r="A334">
        <v>2293723</v>
      </c>
      <c r="B334">
        <v>1</v>
      </c>
      <c r="C334" t="s">
        <v>80</v>
      </c>
      <c r="D334" t="s">
        <v>96</v>
      </c>
      <c r="E334" t="s">
        <v>141</v>
      </c>
      <c r="F334" t="s">
        <v>1167</v>
      </c>
      <c r="G334" t="s">
        <v>143</v>
      </c>
      <c r="H334" t="s">
        <v>135</v>
      </c>
      <c r="I334" t="s">
        <v>136</v>
      </c>
      <c r="J334" t="s">
        <v>137</v>
      </c>
      <c r="K334" t="s">
        <v>138</v>
      </c>
      <c r="L334" t="s">
        <v>1168</v>
      </c>
      <c r="M334" t="s">
        <v>1169</v>
      </c>
      <c r="N334">
        <v>1.5366666659999999</v>
      </c>
      <c r="O334">
        <v>0</v>
      </c>
      <c r="P334">
        <v>1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2.4313359282829849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2.4313359282829849</v>
      </c>
    </row>
    <row r="335" spans="1:31" x14ac:dyDescent="0.25">
      <c r="A335">
        <v>2293726</v>
      </c>
      <c r="B335">
        <v>1</v>
      </c>
      <c r="C335" t="s">
        <v>80</v>
      </c>
      <c r="D335" t="s">
        <v>96</v>
      </c>
      <c r="E335" t="s">
        <v>164</v>
      </c>
      <c r="F335" t="s">
        <v>1170</v>
      </c>
      <c r="G335" t="s">
        <v>1171</v>
      </c>
      <c r="H335" t="s">
        <v>167</v>
      </c>
      <c r="I335" t="s">
        <v>136</v>
      </c>
      <c r="J335" t="s">
        <v>137</v>
      </c>
      <c r="K335" t="s">
        <v>138</v>
      </c>
      <c r="L335" t="s">
        <v>1172</v>
      </c>
      <c r="M335" t="s">
        <v>1173</v>
      </c>
      <c r="N335">
        <v>0.317222222</v>
      </c>
      <c r="O335">
        <v>0</v>
      </c>
      <c r="P335">
        <v>92</v>
      </c>
      <c r="Q335">
        <v>0</v>
      </c>
      <c r="R335">
        <v>0</v>
      </c>
      <c r="S335">
        <v>0</v>
      </c>
      <c r="T335">
        <v>34</v>
      </c>
      <c r="U335">
        <v>0</v>
      </c>
      <c r="V335">
        <v>0</v>
      </c>
      <c r="W335">
        <v>0</v>
      </c>
      <c r="X335">
        <v>17.282956387058935</v>
      </c>
      <c r="Y335">
        <v>0</v>
      </c>
      <c r="Z335">
        <v>0</v>
      </c>
      <c r="AA335">
        <v>0</v>
      </c>
      <c r="AB335">
        <v>13.291242325885273</v>
      </c>
      <c r="AC335">
        <v>0</v>
      </c>
      <c r="AD335">
        <v>0</v>
      </c>
      <c r="AE335">
        <v>30.574198712944209</v>
      </c>
    </row>
    <row r="336" spans="1:31" x14ac:dyDescent="0.25">
      <c r="A336">
        <v>2293733</v>
      </c>
      <c r="B336">
        <v>1</v>
      </c>
      <c r="C336" t="s">
        <v>80</v>
      </c>
      <c r="D336" t="s">
        <v>106</v>
      </c>
      <c r="E336" t="s">
        <v>132</v>
      </c>
      <c r="F336" t="s">
        <v>1174</v>
      </c>
      <c r="G336" t="s">
        <v>332</v>
      </c>
      <c r="H336" t="s">
        <v>135</v>
      </c>
      <c r="I336" t="s">
        <v>136</v>
      </c>
      <c r="J336" t="s">
        <v>137</v>
      </c>
      <c r="K336" t="s">
        <v>138</v>
      </c>
      <c r="L336" t="s">
        <v>1175</v>
      </c>
      <c r="M336" t="s">
        <v>1176</v>
      </c>
      <c r="N336">
        <v>3.4422222219999998</v>
      </c>
      <c r="O336">
        <v>0</v>
      </c>
      <c r="P336">
        <v>4</v>
      </c>
      <c r="Q336">
        <v>0</v>
      </c>
      <c r="R336">
        <v>4</v>
      </c>
      <c r="S336">
        <v>0</v>
      </c>
      <c r="T336">
        <v>3</v>
      </c>
      <c r="U336">
        <v>0</v>
      </c>
      <c r="V336">
        <v>0</v>
      </c>
      <c r="W336">
        <v>0</v>
      </c>
      <c r="X336">
        <v>4.2450262666181304</v>
      </c>
      <c r="Y336">
        <v>0</v>
      </c>
      <c r="Z336">
        <v>0.82727027424219723</v>
      </c>
      <c r="AA336">
        <v>0</v>
      </c>
      <c r="AB336">
        <v>1.8152050890433584</v>
      </c>
      <c r="AC336">
        <v>0</v>
      </c>
      <c r="AD336">
        <v>0</v>
      </c>
      <c r="AE336">
        <v>6.887501629903686</v>
      </c>
    </row>
    <row r="337" spans="1:31" x14ac:dyDescent="0.25">
      <c r="A337">
        <v>2293737</v>
      </c>
      <c r="B337">
        <v>1</v>
      </c>
      <c r="C337" t="s">
        <v>81</v>
      </c>
      <c r="D337" t="s">
        <v>116</v>
      </c>
      <c r="E337" t="s">
        <v>141</v>
      </c>
      <c r="F337" t="s">
        <v>1177</v>
      </c>
      <c r="G337" t="s">
        <v>249</v>
      </c>
      <c r="H337" t="s">
        <v>135</v>
      </c>
      <c r="I337" t="s">
        <v>136</v>
      </c>
      <c r="J337" t="s">
        <v>137</v>
      </c>
      <c r="K337" t="s">
        <v>138</v>
      </c>
      <c r="L337" t="s">
        <v>1178</v>
      </c>
      <c r="M337" t="s">
        <v>1179</v>
      </c>
      <c r="N337">
        <v>0.70166666600000005</v>
      </c>
      <c r="O337">
        <v>0</v>
      </c>
      <c r="P337">
        <v>9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1.1772767197252334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1.1772767197252334</v>
      </c>
    </row>
    <row r="338" spans="1:31" x14ac:dyDescent="0.25">
      <c r="A338">
        <v>2293739</v>
      </c>
      <c r="B338">
        <v>1</v>
      </c>
      <c r="C338" t="s">
        <v>80</v>
      </c>
      <c r="D338" t="s">
        <v>93</v>
      </c>
      <c r="E338" t="s">
        <v>141</v>
      </c>
      <c r="F338" t="s">
        <v>1180</v>
      </c>
      <c r="G338" t="s">
        <v>490</v>
      </c>
      <c r="H338" t="s">
        <v>135</v>
      </c>
      <c r="I338" t="s">
        <v>136</v>
      </c>
      <c r="J338" t="s">
        <v>137</v>
      </c>
      <c r="K338" t="s">
        <v>138</v>
      </c>
      <c r="L338" t="s">
        <v>1181</v>
      </c>
      <c r="M338" t="s">
        <v>1182</v>
      </c>
      <c r="N338">
        <v>1.0694444439999999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1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0.84756582841053052</v>
      </c>
      <c r="AC338">
        <v>0</v>
      </c>
      <c r="AD338">
        <v>0</v>
      </c>
      <c r="AE338">
        <v>0.84756582841053052</v>
      </c>
    </row>
    <row r="339" spans="1:31" x14ac:dyDescent="0.25">
      <c r="A339">
        <v>2293758</v>
      </c>
      <c r="B339">
        <v>1</v>
      </c>
      <c r="C339" t="s">
        <v>80</v>
      </c>
      <c r="D339" t="s">
        <v>101</v>
      </c>
      <c r="E339" t="s">
        <v>141</v>
      </c>
      <c r="F339" t="s">
        <v>1183</v>
      </c>
      <c r="G339" t="s">
        <v>143</v>
      </c>
      <c r="H339" t="s">
        <v>135</v>
      </c>
      <c r="I339" t="s">
        <v>136</v>
      </c>
      <c r="J339" t="s">
        <v>137</v>
      </c>
      <c r="K339" t="s">
        <v>138</v>
      </c>
      <c r="L339" t="s">
        <v>1184</v>
      </c>
      <c r="M339" t="s">
        <v>1185</v>
      </c>
      <c r="N339">
        <v>1.9927777769999999</v>
      </c>
      <c r="O339">
        <v>0</v>
      </c>
      <c r="P339">
        <v>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0.36916546266686778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0.36916546266686778</v>
      </c>
    </row>
    <row r="340" spans="1:31" x14ac:dyDescent="0.25">
      <c r="A340">
        <v>2293767</v>
      </c>
      <c r="B340">
        <v>1</v>
      </c>
      <c r="C340" t="s">
        <v>81</v>
      </c>
      <c r="D340" t="s">
        <v>114</v>
      </c>
      <c r="E340" t="s">
        <v>208</v>
      </c>
      <c r="F340" t="s">
        <v>1186</v>
      </c>
      <c r="G340" t="s">
        <v>310</v>
      </c>
      <c r="H340" t="s">
        <v>135</v>
      </c>
      <c r="I340" t="s">
        <v>136</v>
      </c>
      <c r="J340" t="s">
        <v>137</v>
      </c>
      <c r="K340" t="s">
        <v>138</v>
      </c>
      <c r="L340" t="s">
        <v>1187</v>
      </c>
      <c r="M340" t="s">
        <v>1188</v>
      </c>
      <c r="N340">
        <v>1.010277777</v>
      </c>
      <c r="O340">
        <v>0</v>
      </c>
      <c r="P340">
        <v>183</v>
      </c>
      <c r="Q340">
        <v>0</v>
      </c>
      <c r="R340">
        <v>5</v>
      </c>
      <c r="S340">
        <v>0</v>
      </c>
      <c r="T340">
        <v>14</v>
      </c>
      <c r="U340">
        <v>0</v>
      </c>
      <c r="V340">
        <v>0</v>
      </c>
      <c r="W340">
        <v>0</v>
      </c>
      <c r="X340">
        <v>13.242107972586975</v>
      </c>
      <c r="Y340">
        <v>0</v>
      </c>
      <c r="Z340">
        <v>0.58980566610873042</v>
      </c>
      <c r="AA340">
        <v>0</v>
      </c>
      <c r="AB340">
        <v>8.359975399338472</v>
      </c>
      <c r="AC340">
        <v>0</v>
      </c>
      <c r="AD340">
        <v>0</v>
      </c>
      <c r="AE340">
        <v>22.191889038034176</v>
      </c>
    </row>
    <row r="341" spans="1:31" x14ac:dyDescent="0.25">
      <c r="A341">
        <v>2293771</v>
      </c>
      <c r="B341">
        <v>1</v>
      </c>
      <c r="C341" t="s">
        <v>81</v>
      </c>
      <c r="D341" t="s">
        <v>112</v>
      </c>
      <c r="E341" t="s">
        <v>182</v>
      </c>
      <c r="F341" t="s">
        <v>1189</v>
      </c>
      <c r="G341" t="s">
        <v>184</v>
      </c>
      <c r="H341" t="s">
        <v>167</v>
      </c>
      <c r="I341" t="s">
        <v>136</v>
      </c>
      <c r="J341" t="s">
        <v>137</v>
      </c>
      <c r="K341" t="s">
        <v>138</v>
      </c>
      <c r="L341" t="s">
        <v>1190</v>
      </c>
      <c r="M341" t="s">
        <v>1191</v>
      </c>
      <c r="N341">
        <v>1.7994444439999999</v>
      </c>
      <c r="O341">
        <v>0</v>
      </c>
      <c r="P341">
        <v>757</v>
      </c>
      <c r="Q341">
        <v>6</v>
      </c>
      <c r="R341">
        <v>109</v>
      </c>
      <c r="S341">
        <v>13</v>
      </c>
      <c r="T341">
        <v>104</v>
      </c>
      <c r="U341">
        <v>4</v>
      </c>
      <c r="V341">
        <v>3</v>
      </c>
      <c r="W341">
        <v>0</v>
      </c>
      <c r="X341">
        <v>255.74158597106907</v>
      </c>
      <c r="Y341">
        <v>661.26836489022196</v>
      </c>
      <c r="Z341">
        <v>39.634545984882585</v>
      </c>
      <c r="AA341">
        <v>350.4454819254276</v>
      </c>
      <c r="AB341">
        <v>105.86824436444994</v>
      </c>
      <c r="AC341">
        <v>1244.8371795284677</v>
      </c>
      <c r="AD341">
        <v>19.063347340843301</v>
      </c>
      <c r="AE341">
        <v>2676.8587500053623</v>
      </c>
    </row>
    <row r="342" spans="1:31" x14ac:dyDescent="0.25">
      <c r="A342">
        <v>2293772</v>
      </c>
      <c r="B342">
        <v>1</v>
      </c>
      <c r="C342" t="s">
        <v>80</v>
      </c>
      <c r="D342" t="s">
        <v>105</v>
      </c>
      <c r="E342" t="s">
        <v>182</v>
      </c>
      <c r="F342" t="s">
        <v>1192</v>
      </c>
      <c r="G342" t="s">
        <v>184</v>
      </c>
      <c r="H342" t="s">
        <v>167</v>
      </c>
      <c r="I342" t="s">
        <v>136</v>
      </c>
      <c r="J342" t="s">
        <v>137</v>
      </c>
      <c r="K342" t="s">
        <v>138</v>
      </c>
      <c r="L342" t="s">
        <v>1193</v>
      </c>
      <c r="M342" t="s">
        <v>1194</v>
      </c>
      <c r="N342">
        <v>0.46305555500000001</v>
      </c>
      <c r="O342">
        <v>0</v>
      </c>
      <c r="P342">
        <v>439</v>
      </c>
      <c r="Q342">
        <v>0</v>
      </c>
      <c r="R342">
        <v>0</v>
      </c>
      <c r="S342">
        <v>0</v>
      </c>
      <c r="T342">
        <v>16</v>
      </c>
      <c r="U342">
        <v>0</v>
      </c>
      <c r="V342">
        <v>0</v>
      </c>
      <c r="W342">
        <v>0</v>
      </c>
      <c r="X342">
        <v>46.109080451143008</v>
      </c>
      <c r="Y342">
        <v>0</v>
      </c>
      <c r="Z342">
        <v>0</v>
      </c>
      <c r="AA342">
        <v>0</v>
      </c>
      <c r="AB342">
        <v>3.4560618382963475</v>
      </c>
      <c r="AC342">
        <v>0</v>
      </c>
      <c r="AD342">
        <v>0</v>
      </c>
      <c r="AE342">
        <v>49.565142289439358</v>
      </c>
    </row>
    <row r="343" spans="1:31" x14ac:dyDescent="0.25">
      <c r="A343">
        <v>2293773</v>
      </c>
      <c r="B343">
        <v>1</v>
      </c>
      <c r="C343" t="s">
        <v>81</v>
      </c>
      <c r="D343" t="s">
        <v>128</v>
      </c>
      <c r="E343" t="s">
        <v>233</v>
      </c>
      <c r="F343" t="s">
        <v>1195</v>
      </c>
      <c r="G343" t="s">
        <v>184</v>
      </c>
      <c r="H343" t="s">
        <v>167</v>
      </c>
      <c r="I343" t="s">
        <v>136</v>
      </c>
      <c r="J343" t="s">
        <v>137</v>
      </c>
      <c r="K343" t="s">
        <v>138</v>
      </c>
      <c r="L343" t="s">
        <v>1196</v>
      </c>
      <c r="M343" t="s">
        <v>1197</v>
      </c>
      <c r="N343">
        <v>0.57611111100000001</v>
      </c>
      <c r="O343">
        <v>5</v>
      </c>
      <c r="P343">
        <v>10456</v>
      </c>
      <c r="Q343">
        <v>18</v>
      </c>
      <c r="R343">
        <v>146</v>
      </c>
      <c r="S343">
        <v>23</v>
      </c>
      <c r="T343">
        <v>874</v>
      </c>
      <c r="U343">
        <v>6</v>
      </c>
      <c r="V343">
        <v>1</v>
      </c>
      <c r="W343">
        <v>0.93801156704522004</v>
      </c>
      <c r="X343">
        <v>1016.8439481529965</v>
      </c>
      <c r="Y343">
        <v>6.6031800211058815</v>
      </c>
      <c r="Z343">
        <v>39.751306544723512</v>
      </c>
      <c r="AA343">
        <v>348.6612893499406</v>
      </c>
      <c r="AB343">
        <v>237.59100437979592</v>
      </c>
      <c r="AC343">
        <v>39.00759507587771</v>
      </c>
      <c r="AD343">
        <v>5.6693332448224512</v>
      </c>
      <c r="AE343">
        <v>1695.0656683363081</v>
      </c>
    </row>
    <row r="344" spans="1:31" x14ac:dyDescent="0.25">
      <c r="A344">
        <v>2293774</v>
      </c>
      <c r="B344">
        <v>1</v>
      </c>
      <c r="C344" t="s">
        <v>80</v>
      </c>
      <c r="D344" t="s">
        <v>82</v>
      </c>
      <c r="E344" t="s">
        <v>141</v>
      </c>
      <c r="F344" t="s">
        <v>1198</v>
      </c>
      <c r="G344" t="s">
        <v>202</v>
      </c>
      <c r="H344" t="s">
        <v>135</v>
      </c>
      <c r="I344" t="s">
        <v>136</v>
      </c>
      <c r="J344" t="s">
        <v>137</v>
      </c>
      <c r="K344" t="s">
        <v>138</v>
      </c>
      <c r="L344" t="s">
        <v>1199</v>
      </c>
      <c r="M344" t="s">
        <v>1200</v>
      </c>
      <c r="N344">
        <v>2.2524999999999999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1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</row>
    <row r="345" spans="1:31" x14ac:dyDescent="0.25">
      <c r="A345">
        <v>2293776</v>
      </c>
      <c r="B345">
        <v>1</v>
      </c>
      <c r="C345" t="s">
        <v>80</v>
      </c>
      <c r="D345" t="s">
        <v>107</v>
      </c>
      <c r="E345" t="s">
        <v>132</v>
      </c>
      <c r="F345" t="s">
        <v>1201</v>
      </c>
      <c r="G345" t="s">
        <v>317</v>
      </c>
      <c r="H345" t="s">
        <v>135</v>
      </c>
      <c r="I345" t="s">
        <v>136</v>
      </c>
      <c r="J345" t="s">
        <v>137</v>
      </c>
      <c r="K345" t="s">
        <v>138</v>
      </c>
      <c r="L345" t="s">
        <v>1202</v>
      </c>
      <c r="M345" t="s">
        <v>1203</v>
      </c>
      <c r="N345">
        <v>3.1872222219999999</v>
      </c>
      <c r="O345">
        <v>0</v>
      </c>
      <c r="P345">
        <v>35</v>
      </c>
      <c r="Q345">
        <v>0</v>
      </c>
      <c r="R345">
        <v>0</v>
      </c>
      <c r="S345">
        <v>0</v>
      </c>
      <c r="T345">
        <v>6</v>
      </c>
      <c r="U345">
        <v>0</v>
      </c>
      <c r="V345">
        <v>0</v>
      </c>
      <c r="W345">
        <v>0</v>
      </c>
      <c r="X345">
        <v>20.645222059342274</v>
      </c>
      <c r="Y345">
        <v>0</v>
      </c>
      <c r="Z345">
        <v>0</v>
      </c>
      <c r="AA345">
        <v>0</v>
      </c>
      <c r="AB345">
        <v>21.780606043485374</v>
      </c>
      <c r="AC345">
        <v>0</v>
      </c>
      <c r="AD345">
        <v>0</v>
      </c>
      <c r="AE345">
        <v>42.425828102827651</v>
      </c>
    </row>
    <row r="346" spans="1:31" x14ac:dyDescent="0.25">
      <c r="A346">
        <v>2293777</v>
      </c>
      <c r="B346">
        <v>1</v>
      </c>
      <c r="C346" t="s">
        <v>80</v>
      </c>
      <c r="D346" t="s">
        <v>85</v>
      </c>
      <c r="E346" t="s">
        <v>141</v>
      </c>
      <c r="F346" t="s">
        <v>1204</v>
      </c>
      <c r="G346" t="s">
        <v>202</v>
      </c>
      <c r="H346" t="s">
        <v>135</v>
      </c>
      <c r="I346" t="s">
        <v>136</v>
      </c>
      <c r="J346" t="s">
        <v>137</v>
      </c>
      <c r="K346" t="s">
        <v>138</v>
      </c>
      <c r="L346" t="s">
        <v>1205</v>
      </c>
      <c r="M346" t="s">
        <v>1206</v>
      </c>
      <c r="N346">
        <v>1.3844444440000001</v>
      </c>
      <c r="O346">
        <v>0</v>
      </c>
      <c r="P346">
        <v>4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0.74004509470752011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0.74004509470752011</v>
      </c>
    </row>
    <row r="347" spans="1:31" x14ac:dyDescent="0.25">
      <c r="A347">
        <v>2293779</v>
      </c>
      <c r="B347">
        <v>1</v>
      </c>
      <c r="C347" t="s">
        <v>80</v>
      </c>
      <c r="D347" t="s">
        <v>106</v>
      </c>
      <c r="E347" t="s">
        <v>132</v>
      </c>
      <c r="F347" t="s">
        <v>1207</v>
      </c>
      <c r="G347" t="s">
        <v>134</v>
      </c>
      <c r="H347" t="s">
        <v>135</v>
      </c>
      <c r="I347" t="s">
        <v>136</v>
      </c>
      <c r="J347" t="s">
        <v>137</v>
      </c>
      <c r="K347" t="s">
        <v>138</v>
      </c>
      <c r="L347" t="s">
        <v>1208</v>
      </c>
      <c r="M347" t="s">
        <v>1209</v>
      </c>
      <c r="N347">
        <v>3.071666666</v>
      </c>
      <c r="O347">
        <v>0</v>
      </c>
      <c r="P347">
        <v>8</v>
      </c>
      <c r="Q347">
        <v>0</v>
      </c>
      <c r="R347">
        <v>1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1.8978096980277139</v>
      </c>
      <c r="Y347">
        <v>0</v>
      </c>
      <c r="Z347">
        <v>0.19505248087055332</v>
      </c>
      <c r="AA347">
        <v>0</v>
      </c>
      <c r="AB347">
        <v>0</v>
      </c>
      <c r="AC347">
        <v>0</v>
      </c>
      <c r="AD347">
        <v>0</v>
      </c>
      <c r="AE347">
        <v>2.0928621788982671</v>
      </c>
    </row>
    <row r="348" spans="1:31" x14ac:dyDescent="0.25">
      <c r="A348">
        <v>2293780</v>
      </c>
      <c r="B348">
        <v>1</v>
      </c>
      <c r="C348" t="s">
        <v>81</v>
      </c>
      <c r="D348" t="s">
        <v>128</v>
      </c>
      <c r="E348" t="s">
        <v>164</v>
      </c>
      <c r="F348" t="s">
        <v>1210</v>
      </c>
      <c r="G348" t="s">
        <v>184</v>
      </c>
      <c r="H348" t="s">
        <v>167</v>
      </c>
      <c r="I348" t="s">
        <v>136</v>
      </c>
      <c r="J348" t="s">
        <v>137</v>
      </c>
      <c r="K348" t="s">
        <v>138</v>
      </c>
      <c r="L348" t="s">
        <v>1211</v>
      </c>
      <c r="M348" t="s">
        <v>1212</v>
      </c>
      <c r="N348">
        <v>0.89111111099999996</v>
      </c>
      <c r="O348">
        <v>5</v>
      </c>
      <c r="P348">
        <v>41</v>
      </c>
      <c r="Q348">
        <v>15</v>
      </c>
      <c r="R348">
        <v>94</v>
      </c>
      <c r="S348">
        <v>10</v>
      </c>
      <c r="T348">
        <v>6</v>
      </c>
      <c r="U348">
        <v>2</v>
      </c>
      <c r="V348">
        <v>0</v>
      </c>
      <c r="W348">
        <v>1.6116687705556139</v>
      </c>
      <c r="X348">
        <v>4.6023098621337581</v>
      </c>
      <c r="Y348">
        <v>10.018084972698093</v>
      </c>
      <c r="Z348">
        <v>38.821009106988782</v>
      </c>
      <c r="AA348">
        <v>43.547284346227734</v>
      </c>
      <c r="AB348">
        <v>6.1274199332494055</v>
      </c>
      <c r="AC348">
        <v>20.634658368531234</v>
      </c>
      <c r="AD348">
        <v>0</v>
      </c>
      <c r="AE348">
        <v>125.36243536038461</v>
      </c>
    </row>
    <row r="349" spans="1:31" x14ac:dyDescent="0.25">
      <c r="A349">
        <v>2293782</v>
      </c>
      <c r="B349">
        <v>1</v>
      </c>
      <c r="C349" t="s">
        <v>81</v>
      </c>
      <c r="D349" t="s">
        <v>120</v>
      </c>
      <c r="E349" t="s">
        <v>208</v>
      </c>
      <c r="F349" t="s">
        <v>1213</v>
      </c>
      <c r="G349" t="s">
        <v>310</v>
      </c>
      <c r="H349" t="s">
        <v>135</v>
      </c>
      <c r="I349" t="s">
        <v>136</v>
      </c>
      <c r="J349" t="s">
        <v>137</v>
      </c>
      <c r="K349" t="s">
        <v>138</v>
      </c>
      <c r="L349" t="s">
        <v>1214</v>
      </c>
      <c r="M349" t="s">
        <v>1215</v>
      </c>
      <c r="N349">
        <v>1.0175000000000001</v>
      </c>
      <c r="O349">
        <v>0</v>
      </c>
      <c r="P349">
        <v>0</v>
      </c>
      <c r="Q349">
        <v>0</v>
      </c>
      <c r="R349">
        <v>6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18.920071328530248</v>
      </c>
      <c r="AA349">
        <v>0</v>
      </c>
      <c r="AB349">
        <v>0</v>
      </c>
      <c r="AC349">
        <v>0</v>
      </c>
      <c r="AD349">
        <v>0</v>
      </c>
      <c r="AE349">
        <v>18.920071328530248</v>
      </c>
    </row>
    <row r="350" spans="1:31" x14ac:dyDescent="0.25">
      <c r="A350">
        <v>2293783</v>
      </c>
      <c r="B350">
        <v>1</v>
      </c>
      <c r="C350" t="s">
        <v>80</v>
      </c>
      <c r="D350" t="s">
        <v>82</v>
      </c>
      <c r="E350" t="s">
        <v>141</v>
      </c>
      <c r="F350" t="s">
        <v>1216</v>
      </c>
      <c r="G350" t="s">
        <v>188</v>
      </c>
      <c r="H350" t="s">
        <v>135</v>
      </c>
      <c r="I350" t="s">
        <v>136</v>
      </c>
      <c r="J350" t="s">
        <v>137</v>
      </c>
      <c r="K350" t="s">
        <v>138</v>
      </c>
      <c r="L350" t="s">
        <v>1217</v>
      </c>
      <c r="M350" t="s">
        <v>1218</v>
      </c>
      <c r="N350">
        <v>6.5113888879999999</v>
      </c>
      <c r="O350">
        <v>0</v>
      </c>
      <c r="P350">
        <v>8</v>
      </c>
      <c r="Q350">
        <v>0</v>
      </c>
      <c r="R350">
        <v>0</v>
      </c>
      <c r="S350">
        <v>0</v>
      </c>
      <c r="T350">
        <v>1</v>
      </c>
      <c r="U350">
        <v>0</v>
      </c>
      <c r="V350">
        <v>0</v>
      </c>
      <c r="W350">
        <v>0</v>
      </c>
      <c r="X350">
        <v>6.9703872958188322</v>
      </c>
      <c r="Y350">
        <v>0</v>
      </c>
      <c r="Z350">
        <v>0</v>
      </c>
      <c r="AA350">
        <v>0</v>
      </c>
      <c r="AB350">
        <v>0.70283645398631123</v>
      </c>
      <c r="AC350">
        <v>0</v>
      </c>
      <c r="AD350">
        <v>0</v>
      </c>
      <c r="AE350">
        <v>7.6732237498051434</v>
      </c>
    </row>
    <row r="351" spans="1:31" x14ac:dyDescent="0.25">
      <c r="A351">
        <v>2293790</v>
      </c>
      <c r="B351">
        <v>1</v>
      </c>
      <c r="C351" t="s">
        <v>80</v>
      </c>
      <c r="D351" t="s">
        <v>95</v>
      </c>
      <c r="E351" t="s">
        <v>182</v>
      </c>
      <c r="F351" t="s">
        <v>1219</v>
      </c>
      <c r="G351" t="s">
        <v>184</v>
      </c>
      <c r="H351" t="s">
        <v>167</v>
      </c>
      <c r="I351" t="s">
        <v>136</v>
      </c>
      <c r="J351" t="s">
        <v>137</v>
      </c>
      <c r="K351" t="s">
        <v>138</v>
      </c>
      <c r="L351" t="s">
        <v>1220</v>
      </c>
      <c r="M351" t="s">
        <v>1221</v>
      </c>
      <c r="N351">
        <v>0.59333333300000002</v>
      </c>
      <c r="O351">
        <v>0</v>
      </c>
      <c r="P351">
        <v>0</v>
      </c>
      <c r="Q351">
        <v>0</v>
      </c>
      <c r="R351">
        <v>0</v>
      </c>
      <c r="S351">
        <v>25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40.22883957885611</v>
      </c>
      <c r="AB351">
        <v>0</v>
      </c>
      <c r="AC351">
        <v>0</v>
      </c>
      <c r="AD351">
        <v>0</v>
      </c>
      <c r="AE351">
        <v>40.22883957885611</v>
      </c>
    </row>
    <row r="352" spans="1:31" x14ac:dyDescent="0.25">
      <c r="A352">
        <v>2293791</v>
      </c>
      <c r="B352">
        <v>1</v>
      </c>
      <c r="C352" t="s">
        <v>80</v>
      </c>
      <c r="D352" t="s">
        <v>91</v>
      </c>
      <c r="E352" t="s">
        <v>141</v>
      </c>
      <c r="F352" t="s">
        <v>1222</v>
      </c>
      <c r="G352" t="s">
        <v>143</v>
      </c>
      <c r="H352" t="s">
        <v>135</v>
      </c>
      <c r="I352" t="s">
        <v>136</v>
      </c>
      <c r="J352" t="s">
        <v>137</v>
      </c>
      <c r="K352" t="s">
        <v>138</v>
      </c>
      <c r="L352" t="s">
        <v>1223</v>
      </c>
      <c r="M352" t="s">
        <v>1224</v>
      </c>
      <c r="N352">
        <v>6.4294444439999996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</row>
    <row r="353" spans="1:31" x14ac:dyDescent="0.25">
      <c r="A353">
        <v>2293793</v>
      </c>
      <c r="B353">
        <v>1</v>
      </c>
      <c r="C353" t="s">
        <v>80</v>
      </c>
      <c r="D353" t="s">
        <v>99</v>
      </c>
      <c r="E353" t="s">
        <v>141</v>
      </c>
      <c r="F353" t="s">
        <v>1225</v>
      </c>
      <c r="G353" t="s">
        <v>490</v>
      </c>
      <c r="H353" t="s">
        <v>135</v>
      </c>
      <c r="I353" t="s">
        <v>136</v>
      </c>
      <c r="J353" t="s">
        <v>137</v>
      </c>
      <c r="K353" t="s">
        <v>138</v>
      </c>
      <c r="L353" t="s">
        <v>1226</v>
      </c>
      <c r="M353" t="s">
        <v>1227</v>
      </c>
      <c r="N353">
        <v>2.2691666659999998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2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10.58243850598347</v>
      </c>
      <c r="AC353">
        <v>0</v>
      </c>
      <c r="AD353">
        <v>0</v>
      </c>
      <c r="AE353">
        <v>10.58243850598347</v>
      </c>
    </row>
    <row r="354" spans="1:31" x14ac:dyDescent="0.25">
      <c r="A354">
        <v>2293798</v>
      </c>
      <c r="B354">
        <v>1</v>
      </c>
      <c r="C354" t="s">
        <v>81</v>
      </c>
      <c r="D354" t="s">
        <v>113</v>
      </c>
      <c r="E354" t="s">
        <v>748</v>
      </c>
      <c r="F354" t="s">
        <v>1228</v>
      </c>
      <c r="G354" t="s">
        <v>134</v>
      </c>
      <c r="H354" t="s">
        <v>135</v>
      </c>
      <c r="I354" t="s">
        <v>136</v>
      </c>
      <c r="J354" t="s">
        <v>137</v>
      </c>
      <c r="K354" t="s">
        <v>138</v>
      </c>
      <c r="L354" t="s">
        <v>1229</v>
      </c>
      <c r="M354" t="s">
        <v>1230</v>
      </c>
      <c r="N354">
        <v>1.0833333329999999</v>
      </c>
      <c r="O354">
        <v>0</v>
      </c>
      <c r="P354">
        <v>55</v>
      </c>
      <c r="Q354">
        <v>0</v>
      </c>
      <c r="R354">
        <v>0</v>
      </c>
      <c r="S354">
        <v>0</v>
      </c>
      <c r="T354">
        <v>19</v>
      </c>
      <c r="U354">
        <v>0</v>
      </c>
      <c r="V354">
        <v>0</v>
      </c>
      <c r="W354">
        <v>0</v>
      </c>
      <c r="X354">
        <v>11.739879053979948</v>
      </c>
      <c r="Y354">
        <v>0</v>
      </c>
      <c r="Z354">
        <v>0</v>
      </c>
      <c r="AA354">
        <v>0</v>
      </c>
      <c r="AB354">
        <v>7.0449329222031363</v>
      </c>
      <c r="AC354">
        <v>0</v>
      </c>
      <c r="AD354">
        <v>0</v>
      </c>
      <c r="AE354">
        <v>18.784811976183086</v>
      </c>
    </row>
    <row r="355" spans="1:31" x14ac:dyDescent="0.25">
      <c r="A355">
        <v>2293799</v>
      </c>
      <c r="B355">
        <v>1</v>
      </c>
      <c r="C355" t="s">
        <v>81</v>
      </c>
      <c r="D355" t="s">
        <v>112</v>
      </c>
      <c r="E355" t="s">
        <v>164</v>
      </c>
      <c r="F355" t="s">
        <v>1231</v>
      </c>
      <c r="G355" t="s">
        <v>299</v>
      </c>
      <c r="H355" t="s">
        <v>167</v>
      </c>
      <c r="I355" t="s">
        <v>136</v>
      </c>
      <c r="J355" t="s">
        <v>137</v>
      </c>
      <c r="K355" t="s">
        <v>300</v>
      </c>
      <c r="L355" t="s">
        <v>1232</v>
      </c>
      <c r="M355" t="s">
        <v>1233</v>
      </c>
      <c r="N355">
        <v>8.4419444440000007</v>
      </c>
      <c r="O355">
        <v>0</v>
      </c>
      <c r="P355">
        <v>4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2.9190167501691167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2.9190167501691167</v>
      </c>
    </row>
    <row r="356" spans="1:31" x14ac:dyDescent="0.25">
      <c r="A356">
        <v>2293801</v>
      </c>
      <c r="B356">
        <v>1</v>
      </c>
      <c r="C356" t="s">
        <v>80</v>
      </c>
      <c r="D356" t="s">
        <v>90</v>
      </c>
      <c r="E356" t="s">
        <v>164</v>
      </c>
      <c r="F356" t="s">
        <v>1234</v>
      </c>
      <c r="G356" t="s">
        <v>299</v>
      </c>
      <c r="H356" t="s">
        <v>167</v>
      </c>
      <c r="I356" t="s">
        <v>136</v>
      </c>
      <c r="J356" t="s">
        <v>137</v>
      </c>
      <c r="K356" t="s">
        <v>300</v>
      </c>
      <c r="L356" t="s">
        <v>1235</v>
      </c>
      <c r="M356" t="s">
        <v>1236</v>
      </c>
      <c r="N356">
        <v>9.1191666659999999</v>
      </c>
      <c r="O356">
        <v>0</v>
      </c>
      <c r="P356">
        <v>1946</v>
      </c>
      <c r="Q356">
        <v>0</v>
      </c>
      <c r="R356">
        <v>0</v>
      </c>
      <c r="S356">
        <v>0</v>
      </c>
      <c r="T356">
        <v>132</v>
      </c>
      <c r="U356">
        <v>0</v>
      </c>
      <c r="V356">
        <v>0</v>
      </c>
      <c r="W356">
        <v>0</v>
      </c>
      <c r="X356">
        <v>4570.5654066646621</v>
      </c>
      <c r="Y356">
        <v>0</v>
      </c>
      <c r="Z356">
        <v>0</v>
      </c>
      <c r="AA356">
        <v>0</v>
      </c>
      <c r="AB356">
        <v>1238.9872409889765</v>
      </c>
      <c r="AC356">
        <v>0</v>
      </c>
      <c r="AD356">
        <v>0</v>
      </c>
      <c r="AE356">
        <v>5809.5526476536388</v>
      </c>
    </row>
    <row r="357" spans="1:31" x14ac:dyDescent="0.25">
      <c r="A357">
        <v>2293802</v>
      </c>
      <c r="B357">
        <v>1</v>
      </c>
      <c r="C357" t="s">
        <v>80</v>
      </c>
      <c r="D357" t="s">
        <v>96</v>
      </c>
      <c r="E357" t="s">
        <v>141</v>
      </c>
      <c r="F357" t="s">
        <v>1237</v>
      </c>
      <c r="G357" t="s">
        <v>188</v>
      </c>
      <c r="H357" t="s">
        <v>135</v>
      </c>
      <c r="I357" t="s">
        <v>136</v>
      </c>
      <c r="J357" t="s">
        <v>137</v>
      </c>
      <c r="K357" t="s">
        <v>138</v>
      </c>
      <c r="L357" t="s">
        <v>1238</v>
      </c>
      <c r="M357" t="s">
        <v>1239</v>
      </c>
      <c r="N357">
        <v>1.2450000000000001</v>
      </c>
      <c r="O357">
        <v>0</v>
      </c>
      <c r="P357">
        <v>15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6.1227008103039635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6.1227008103039635</v>
      </c>
    </row>
    <row r="358" spans="1:31" x14ac:dyDescent="0.25">
      <c r="A358">
        <v>2293804</v>
      </c>
      <c r="B358">
        <v>1</v>
      </c>
      <c r="C358" t="s">
        <v>80</v>
      </c>
      <c r="D358" t="s">
        <v>95</v>
      </c>
      <c r="E358" t="s">
        <v>208</v>
      </c>
      <c r="F358" t="s">
        <v>1240</v>
      </c>
      <c r="G358" t="s">
        <v>299</v>
      </c>
      <c r="H358" t="s">
        <v>135</v>
      </c>
      <c r="I358" t="s">
        <v>136</v>
      </c>
      <c r="J358" t="s">
        <v>137</v>
      </c>
      <c r="K358" t="s">
        <v>300</v>
      </c>
      <c r="L358" t="s">
        <v>1241</v>
      </c>
      <c r="M358" t="s">
        <v>1242</v>
      </c>
      <c r="N358">
        <v>6.7805555550000003</v>
      </c>
      <c r="O358">
        <v>0</v>
      </c>
      <c r="P358">
        <v>202</v>
      </c>
      <c r="Q358">
        <v>0</v>
      </c>
      <c r="R358">
        <v>1</v>
      </c>
      <c r="S358">
        <v>0</v>
      </c>
      <c r="T358">
        <v>17</v>
      </c>
      <c r="U358">
        <v>0</v>
      </c>
      <c r="V358">
        <v>0</v>
      </c>
      <c r="W358">
        <v>0</v>
      </c>
      <c r="X358">
        <v>272.83257812493696</v>
      </c>
      <c r="Y358">
        <v>0</v>
      </c>
      <c r="Z358">
        <v>0.11053580132880667</v>
      </c>
      <c r="AA358">
        <v>0</v>
      </c>
      <c r="AB358">
        <v>19.388236627871322</v>
      </c>
      <c r="AC358">
        <v>0</v>
      </c>
      <c r="AD358">
        <v>0</v>
      </c>
      <c r="AE358">
        <v>292.33135055413709</v>
      </c>
    </row>
    <row r="359" spans="1:31" x14ac:dyDescent="0.25">
      <c r="A359">
        <v>2293805</v>
      </c>
      <c r="B359">
        <v>1</v>
      </c>
      <c r="C359" t="s">
        <v>80</v>
      </c>
      <c r="D359" t="s">
        <v>102</v>
      </c>
      <c r="E359" t="s">
        <v>164</v>
      </c>
      <c r="F359" t="s">
        <v>1243</v>
      </c>
      <c r="G359" t="s">
        <v>500</v>
      </c>
      <c r="H359" t="s">
        <v>167</v>
      </c>
      <c r="I359" t="s">
        <v>136</v>
      </c>
      <c r="J359" t="s">
        <v>137</v>
      </c>
      <c r="K359" t="s">
        <v>138</v>
      </c>
      <c r="L359" t="s">
        <v>1244</v>
      </c>
      <c r="M359" t="s">
        <v>1245</v>
      </c>
      <c r="N359">
        <v>2.0702777769999998</v>
      </c>
      <c r="O359">
        <v>0</v>
      </c>
      <c r="P359">
        <v>0</v>
      </c>
      <c r="Q359">
        <v>0</v>
      </c>
      <c r="R359">
        <v>15</v>
      </c>
      <c r="S359">
        <v>0</v>
      </c>
      <c r="T359">
        <v>2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20.943865577795179</v>
      </c>
      <c r="AA359">
        <v>0</v>
      </c>
      <c r="AB359">
        <v>2.4012274217414222</v>
      </c>
      <c r="AC359">
        <v>0</v>
      </c>
      <c r="AD359">
        <v>0</v>
      </c>
      <c r="AE359">
        <v>23.3450929995366</v>
      </c>
    </row>
    <row r="360" spans="1:31" x14ac:dyDescent="0.25">
      <c r="A360">
        <v>2293806</v>
      </c>
      <c r="B360">
        <v>1</v>
      </c>
      <c r="C360" t="s">
        <v>80</v>
      </c>
      <c r="D360" t="s">
        <v>94</v>
      </c>
      <c r="E360" t="s">
        <v>208</v>
      </c>
      <c r="F360" t="s">
        <v>1246</v>
      </c>
      <c r="G360" t="s">
        <v>299</v>
      </c>
      <c r="H360" t="s">
        <v>135</v>
      </c>
      <c r="I360" t="s">
        <v>136</v>
      </c>
      <c r="J360" t="s">
        <v>137</v>
      </c>
      <c r="K360" t="s">
        <v>300</v>
      </c>
      <c r="L360" t="s">
        <v>1247</v>
      </c>
      <c r="M360" t="s">
        <v>1248</v>
      </c>
      <c r="N360">
        <v>3.9894444440000001</v>
      </c>
      <c r="O360">
        <v>0</v>
      </c>
      <c r="P360">
        <v>88</v>
      </c>
      <c r="Q360">
        <v>0</v>
      </c>
      <c r="R360">
        <v>9</v>
      </c>
      <c r="S360">
        <v>0</v>
      </c>
      <c r="T360">
        <v>10</v>
      </c>
      <c r="U360">
        <v>0</v>
      </c>
      <c r="V360">
        <v>0</v>
      </c>
      <c r="W360">
        <v>0</v>
      </c>
      <c r="X360">
        <v>50.562310767588571</v>
      </c>
      <c r="Y360">
        <v>0</v>
      </c>
      <c r="Z360">
        <v>7.673085880019836</v>
      </c>
      <c r="AA360">
        <v>0</v>
      </c>
      <c r="AB360">
        <v>20.97328064005335</v>
      </c>
      <c r="AC360">
        <v>0</v>
      </c>
      <c r="AD360">
        <v>0</v>
      </c>
      <c r="AE360">
        <v>79.208677287661757</v>
      </c>
    </row>
    <row r="361" spans="1:31" x14ac:dyDescent="0.25">
      <c r="A361">
        <v>2293807</v>
      </c>
      <c r="B361">
        <v>1</v>
      </c>
      <c r="C361" t="s">
        <v>81</v>
      </c>
      <c r="D361" t="s">
        <v>114</v>
      </c>
      <c r="E361" t="s">
        <v>164</v>
      </c>
      <c r="F361" t="s">
        <v>1249</v>
      </c>
      <c r="G361" t="s">
        <v>500</v>
      </c>
      <c r="H361" t="s">
        <v>167</v>
      </c>
      <c r="I361" t="s">
        <v>136</v>
      </c>
      <c r="J361" t="s">
        <v>137</v>
      </c>
      <c r="K361" t="s">
        <v>138</v>
      </c>
      <c r="L361" t="s">
        <v>1250</v>
      </c>
      <c r="M361" t="s">
        <v>1251</v>
      </c>
      <c r="N361">
        <v>1.793055555</v>
      </c>
      <c r="O361">
        <v>0</v>
      </c>
      <c r="P361">
        <v>267</v>
      </c>
      <c r="Q361">
        <v>0</v>
      </c>
      <c r="R361">
        <v>1</v>
      </c>
      <c r="S361">
        <v>0</v>
      </c>
      <c r="T361">
        <v>21</v>
      </c>
      <c r="U361">
        <v>0</v>
      </c>
      <c r="V361">
        <v>0</v>
      </c>
      <c r="W361">
        <v>0</v>
      </c>
      <c r="X361">
        <v>58.353963906076977</v>
      </c>
      <c r="Y361">
        <v>0</v>
      </c>
      <c r="Z361">
        <v>1.4873044088680554E-3</v>
      </c>
      <c r="AA361">
        <v>0</v>
      </c>
      <c r="AB361">
        <v>8.9098847863532242</v>
      </c>
      <c r="AC361">
        <v>0</v>
      </c>
      <c r="AD361">
        <v>0</v>
      </c>
      <c r="AE361">
        <v>67.26533599683907</v>
      </c>
    </row>
    <row r="362" spans="1:31" x14ac:dyDescent="0.25">
      <c r="A362">
        <v>2293809</v>
      </c>
      <c r="B362">
        <v>1</v>
      </c>
      <c r="C362" t="s">
        <v>80</v>
      </c>
      <c r="D362" t="s">
        <v>104</v>
      </c>
      <c r="E362" t="s">
        <v>132</v>
      </c>
      <c r="F362" t="s">
        <v>1252</v>
      </c>
      <c r="G362" t="s">
        <v>917</v>
      </c>
      <c r="H362" t="s">
        <v>135</v>
      </c>
      <c r="I362" t="s">
        <v>136</v>
      </c>
      <c r="J362" t="s">
        <v>137</v>
      </c>
      <c r="K362" t="s">
        <v>300</v>
      </c>
      <c r="L362" t="s">
        <v>1253</v>
      </c>
      <c r="M362" t="s">
        <v>1254</v>
      </c>
      <c r="N362">
        <v>7.4908333330000003</v>
      </c>
      <c r="O362">
        <v>0</v>
      </c>
      <c r="P362">
        <v>185</v>
      </c>
      <c r="Q362">
        <v>0</v>
      </c>
      <c r="R362">
        <v>1</v>
      </c>
      <c r="S362">
        <v>0</v>
      </c>
      <c r="T362">
        <v>11</v>
      </c>
      <c r="U362">
        <v>0</v>
      </c>
      <c r="V362">
        <v>0</v>
      </c>
      <c r="W362">
        <v>0</v>
      </c>
      <c r="X362">
        <v>335.76162229798376</v>
      </c>
      <c r="Y362">
        <v>0</v>
      </c>
      <c r="Z362">
        <v>16.993219113968358</v>
      </c>
      <c r="AA362">
        <v>0</v>
      </c>
      <c r="AB362">
        <v>41.345769907351119</v>
      </c>
      <c r="AC362">
        <v>0</v>
      </c>
      <c r="AD362">
        <v>0</v>
      </c>
      <c r="AE362">
        <v>394.1006113193032</v>
      </c>
    </row>
    <row r="363" spans="1:31" x14ac:dyDescent="0.25">
      <c r="A363">
        <v>2293810</v>
      </c>
      <c r="B363">
        <v>1</v>
      </c>
      <c r="C363" t="s">
        <v>80</v>
      </c>
      <c r="D363" t="s">
        <v>100</v>
      </c>
      <c r="E363" t="s">
        <v>132</v>
      </c>
      <c r="F363" t="s">
        <v>1255</v>
      </c>
      <c r="G363" t="s">
        <v>134</v>
      </c>
      <c r="H363" t="s">
        <v>135</v>
      </c>
      <c r="I363" t="s">
        <v>136</v>
      </c>
      <c r="J363" t="s">
        <v>137</v>
      </c>
      <c r="K363" t="s">
        <v>138</v>
      </c>
      <c r="L363" t="s">
        <v>1256</v>
      </c>
      <c r="M363" t="s">
        <v>1257</v>
      </c>
      <c r="N363">
        <v>0.898888888</v>
      </c>
      <c r="O363">
        <v>0</v>
      </c>
      <c r="P363">
        <v>43</v>
      </c>
      <c r="Q363">
        <v>0</v>
      </c>
      <c r="R363">
        <v>4</v>
      </c>
      <c r="S363">
        <v>0</v>
      </c>
      <c r="T363">
        <v>10</v>
      </c>
      <c r="U363">
        <v>0</v>
      </c>
      <c r="V363">
        <v>0</v>
      </c>
      <c r="W363">
        <v>0</v>
      </c>
      <c r="X363">
        <v>3.7386726436464253</v>
      </c>
      <c r="Y363">
        <v>0</v>
      </c>
      <c r="Z363">
        <v>2.1310251827975115</v>
      </c>
      <c r="AA363">
        <v>0</v>
      </c>
      <c r="AB363">
        <v>3.1723190895491999</v>
      </c>
      <c r="AC363">
        <v>0</v>
      </c>
      <c r="AD363">
        <v>0</v>
      </c>
      <c r="AE363">
        <v>9.0420169159931376</v>
      </c>
    </row>
    <row r="364" spans="1:31" x14ac:dyDescent="0.25">
      <c r="A364">
        <v>2293811</v>
      </c>
      <c r="B364">
        <v>1</v>
      </c>
      <c r="C364" t="s">
        <v>80</v>
      </c>
      <c r="D364" t="s">
        <v>93</v>
      </c>
      <c r="E364" t="s">
        <v>208</v>
      </c>
      <c r="F364" t="s">
        <v>1258</v>
      </c>
      <c r="G364" t="s">
        <v>917</v>
      </c>
      <c r="H364" t="s">
        <v>135</v>
      </c>
      <c r="I364" t="s">
        <v>136</v>
      </c>
      <c r="J364" t="s">
        <v>137</v>
      </c>
      <c r="K364" t="s">
        <v>300</v>
      </c>
      <c r="L364" t="s">
        <v>1259</v>
      </c>
      <c r="M364" t="s">
        <v>1260</v>
      </c>
      <c r="N364">
        <v>0.82666666600000005</v>
      </c>
      <c r="O364">
        <v>0</v>
      </c>
      <c r="P364">
        <v>672</v>
      </c>
      <c r="Q364">
        <v>0</v>
      </c>
      <c r="R364">
        <v>0</v>
      </c>
      <c r="S364">
        <v>0</v>
      </c>
      <c r="T364">
        <v>18</v>
      </c>
      <c r="U364">
        <v>0</v>
      </c>
      <c r="V364">
        <v>0</v>
      </c>
      <c r="W364">
        <v>0</v>
      </c>
      <c r="X364">
        <v>96.725515603502828</v>
      </c>
      <c r="Y364">
        <v>0</v>
      </c>
      <c r="Z364">
        <v>0</v>
      </c>
      <c r="AA364">
        <v>0</v>
      </c>
      <c r="AB364">
        <v>9.2350250005482426</v>
      </c>
      <c r="AC364">
        <v>0</v>
      </c>
      <c r="AD364">
        <v>0</v>
      </c>
      <c r="AE364">
        <v>105.96054060405108</v>
      </c>
    </row>
    <row r="365" spans="1:31" x14ac:dyDescent="0.25">
      <c r="A365">
        <v>2293814</v>
      </c>
      <c r="B365">
        <v>1</v>
      </c>
      <c r="C365" t="s">
        <v>80</v>
      </c>
      <c r="D365" t="s">
        <v>97</v>
      </c>
      <c r="E365" t="s">
        <v>208</v>
      </c>
      <c r="F365" t="s">
        <v>1261</v>
      </c>
      <c r="G365" t="s">
        <v>310</v>
      </c>
      <c r="H365" t="s">
        <v>135</v>
      </c>
      <c r="I365" t="s">
        <v>136</v>
      </c>
      <c r="J365" t="s">
        <v>137</v>
      </c>
      <c r="K365" t="s">
        <v>138</v>
      </c>
      <c r="L365" t="s">
        <v>1262</v>
      </c>
      <c r="M365" t="s">
        <v>1263</v>
      </c>
      <c r="N365">
        <v>0.700555555</v>
      </c>
      <c r="O365">
        <v>0</v>
      </c>
      <c r="P365">
        <v>159</v>
      </c>
      <c r="Q365">
        <v>0</v>
      </c>
      <c r="R365">
        <v>15</v>
      </c>
      <c r="S365">
        <v>0</v>
      </c>
      <c r="T365">
        <v>24</v>
      </c>
      <c r="U365">
        <v>0</v>
      </c>
      <c r="V365">
        <v>0</v>
      </c>
      <c r="W365">
        <v>0</v>
      </c>
      <c r="X365">
        <v>43.462691758027461</v>
      </c>
      <c r="Y365">
        <v>0</v>
      </c>
      <c r="Z365">
        <v>3.9160003042777731</v>
      </c>
      <c r="AA365">
        <v>0</v>
      </c>
      <c r="AB365">
        <v>11.593954737561901</v>
      </c>
      <c r="AC365">
        <v>0</v>
      </c>
      <c r="AD365">
        <v>0</v>
      </c>
      <c r="AE365">
        <v>58.972646799867135</v>
      </c>
    </row>
    <row r="366" spans="1:31" x14ac:dyDescent="0.25">
      <c r="A366">
        <v>2293815</v>
      </c>
      <c r="B366">
        <v>1</v>
      </c>
      <c r="C366" t="s">
        <v>81</v>
      </c>
      <c r="D366" t="s">
        <v>115</v>
      </c>
      <c r="E366" t="s">
        <v>132</v>
      </c>
      <c r="F366" t="s">
        <v>1264</v>
      </c>
      <c r="G366" t="s">
        <v>134</v>
      </c>
      <c r="H366" t="s">
        <v>135</v>
      </c>
      <c r="I366" t="s">
        <v>136</v>
      </c>
      <c r="J366" t="s">
        <v>137</v>
      </c>
      <c r="K366" t="s">
        <v>138</v>
      </c>
      <c r="L366" t="s">
        <v>1265</v>
      </c>
      <c r="M366" t="s">
        <v>1266</v>
      </c>
      <c r="N366">
        <v>1.529722222</v>
      </c>
      <c r="O366">
        <v>0</v>
      </c>
      <c r="P366">
        <v>1</v>
      </c>
      <c r="Q366">
        <v>0</v>
      </c>
      <c r="R366">
        <v>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5.7888195259916668E-2</v>
      </c>
      <c r="Y366">
        <v>0</v>
      </c>
      <c r="Z366">
        <v>8.6478383378834997E-2</v>
      </c>
      <c r="AA366">
        <v>0</v>
      </c>
      <c r="AB366">
        <v>0</v>
      </c>
      <c r="AC366">
        <v>0</v>
      </c>
      <c r="AD366">
        <v>0</v>
      </c>
      <c r="AE366">
        <v>0.14436657863875166</v>
      </c>
    </row>
    <row r="367" spans="1:31" x14ac:dyDescent="0.25">
      <c r="A367">
        <v>2293816</v>
      </c>
      <c r="B367">
        <v>1</v>
      </c>
      <c r="C367" t="s">
        <v>81</v>
      </c>
      <c r="D367" t="s">
        <v>120</v>
      </c>
      <c r="E367" t="s">
        <v>208</v>
      </c>
      <c r="F367" t="s">
        <v>1267</v>
      </c>
      <c r="G367" t="s">
        <v>310</v>
      </c>
      <c r="H367" t="s">
        <v>135</v>
      </c>
      <c r="I367" t="s">
        <v>136</v>
      </c>
      <c r="J367" t="s">
        <v>137</v>
      </c>
      <c r="K367" t="s">
        <v>138</v>
      </c>
      <c r="L367" t="s">
        <v>1268</v>
      </c>
      <c r="M367" t="s">
        <v>1269</v>
      </c>
      <c r="N367">
        <v>1.0972222220000001</v>
      </c>
      <c r="O367">
        <v>0</v>
      </c>
      <c r="P367">
        <v>0</v>
      </c>
      <c r="Q367">
        <v>0</v>
      </c>
      <c r="R367">
        <v>8</v>
      </c>
      <c r="S367">
        <v>0</v>
      </c>
      <c r="T367">
        <v>1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5.3230387555822647</v>
      </c>
      <c r="AA367">
        <v>0</v>
      </c>
      <c r="AB367">
        <v>0.32954728733066108</v>
      </c>
      <c r="AC367">
        <v>0</v>
      </c>
      <c r="AD367">
        <v>0</v>
      </c>
      <c r="AE367">
        <v>5.652586042912926</v>
      </c>
    </row>
    <row r="368" spans="1:31" x14ac:dyDescent="0.25">
      <c r="A368">
        <v>2293817</v>
      </c>
      <c r="B368">
        <v>1</v>
      </c>
      <c r="C368" t="s">
        <v>81</v>
      </c>
      <c r="D368" t="s">
        <v>128</v>
      </c>
      <c r="E368" t="s">
        <v>141</v>
      </c>
      <c r="F368" t="s">
        <v>1270</v>
      </c>
      <c r="G368" t="s">
        <v>188</v>
      </c>
      <c r="H368" t="s">
        <v>135</v>
      </c>
      <c r="I368" t="s">
        <v>136</v>
      </c>
      <c r="J368" t="s">
        <v>137</v>
      </c>
      <c r="K368" t="s">
        <v>138</v>
      </c>
      <c r="L368" t="s">
        <v>1271</v>
      </c>
      <c r="M368" t="s">
        <v>1272</v>
      </c>
      <c r="N368">
        <v>3.5816666659999998</v>
      </c>
      <c r="O368">
        <v>0</v>
      </c>
      <c r="P368">
        <v>1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0.71202958100655178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0.71202958100655178</v>
      </c>
    </row>
    <row r="369" spans="1:31" x14ac:dyDescent="0.25">
      <c r="A369">
        <v>2293818</v>
      </c>
      <c r="B369">
        <v>1</v>
      </c>
      <c r="C369" t="s">
        <v>80</v>
      </c>
      <c r="D369" t="s">
        <v>101</v>
      </c>
      <c r="E369" t="s">
        <v>141</v>
      </c>
      <c r="F369" t="s">
        <v>1273</v>
      </c>
      <c r="G369" t="s">
        <v>188</v>
      </c>
      <c r="H369" t="s">
        <v>135</v>
      </c>
      <c r="I369" t="s">
        <v>136</v>
      </c>
      <c r="J369" t="s">
        <v>137</v>
      </c>
      <c r="K369" t="s">
        <v>138</v>
      </c>
      <c r="L369" t="s">
        <v>1274</v>
      </c>
      <c r="M369" t="s">
        <v>1275</v>
      </c>
      <c r="N369">
        <v>1.687777777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1.11896741188803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1.11896741188803</v>
      </c>
    </row>
    <row r="370" spans="1:31" x14ac:dyDescent="0.25">
      <c r="A370">
        <v>2293820</v>
      </c>
      <c r="B370">
        <v>1</v>
      </c>
      <c r="C370" t="s">
        <v>80</v>
      </c>
      <c r="D370" t="s">
        <v>105</v>
      </c>
      <c r="E370" t="s">
        <v>132</v>
      </c>
      <c r="F370" t="s">
        <v>1276</v>
      </c>
      <c r="G370" t="s">
        <v>453</v>
      </c>
      <c r="H370" t="s">
        <v>135</v>
      </c>
      <c r="I370" t="s">
        <v>136</v>
      </c>
      <c r="J370" t="s">
        <v>3</v>
      </c>
      <c r="K370" t="s">
        <v>138</v>
      </c>
      <c r="L370" t="s">
        <v>1277</v>
      </c>
      <c r="M370" t="s">
        <v>1278</v>
      </c>
      <c r="N370">
        <v>7.6405555549999997</v>
      </c>
      <c r="O370">
        <v>0</v>
      </c>
      <c r="P370">
        <v>192</v>
      </c>
      <c r="Q370">
        <v>0</v>
      </c>
      <c r="R370">
        <v>0</v>
      </c>
      <c r="S370">
        <v>0</v>
      </c>
      <c r="T370">
        <v>22</v>
      </c>
      <c r="U370">
        <v>0</v>
      </c>
      <c r="V370">
        <v>0</v>
      </c>
      <c r="W370">
        <v>0</v>
      </c>
      <c r="X370">
        <v>402.86545225257146</v>
      </c>
      <c r="Y370">
        <v>0</v>
      </c>
      <c r="Z370">
        <v>0</v>
      </c>
      <c r="AA370">
        <v>0</v>
      </c>
      <c r="AB370">
        <v>132.01463721703757</v>
      </c>
      <c r="AC370">
        <v>0</v>
      </c>
      <c r="AD370">
        <v>0</v>
      </c>
      <c r="AE370">
        <v>534.88008946960906</v>
      </c>
    </row>
    <row r="371" spans="1:31" x14ac:dyDescent="0.25">
      <c r="A371">
        <v>2293822</v>
      </c>
      <c r="B371">
        <v>1</v>
      </c>
      <c r="C371" t="s">
        <v>80</v>
      </c>
      <c r="D371" t="s">
        <v>94</v>
      </c>
      <c r="E371" t="s">
        <v>141</v>
      </c>
      <c r="F371" t="s">
        <v>1279</v>
      </c>
      <c r="G371" t="s">
        <v>143</v>
      </c>
      <c r="H371" t="s">
        <v>135</v>
      </c>
      <c r="I371" t="s">
        <v>136</v>
      </c>
      <c r="J371" t="s">
        <v>137</v>
      </c>
      <c r="K371" t="s">
        <v>138</v>
      </c>
      <c r="L371" t="s">
        <v>1280</v>
      </c>
      <c r="M371" t="s">
        <v>1281</v>
      </c>
      <c r="N371">
        <v>0.78333333299999997</v>
      </c>
      <c r="O371">
        <v>0</v>
      </c>
      <c r="P371">
        <v>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</row>
    <row r="372" spans="1:31" x14ac:dyDescent="0.25">
      <c r="A372">
        <v>2293824</v>
      </c>
      <c r="B372">
        <v>1</v>
      </c>
      <c r="C372" t="s">
        <v>80</v>
      </c>
      <c r="D372" t="s">
        <v>101</v>
      </c>
      <c r="E372" t="s">
        <v>141</v>
      </c>
      <c r="F372" t="s">
        <v>1282</v>
      </c>
      <c r="G372" t="s">
        <v>143</v>
      </c>
      <c r="H372" t="s">
        <v>135</v>
      </c>
      <c r="I372" t="s">
        <v>136</v>
      </c>
      <c r="J372" t="s">
        <v>137</v>
      </c>
      <c r="K372" t="s">
        <v>138</v>
      </c>
      <c r="L372" t="s">
        <v>1283</v>
      </c>
      <c r="M372" t="s">
        <v>1284</v>
      </c>
      <c r="N372">
        <v>2.685277777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0.64985279415841557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0.64985279415841557</v>
      </c>
    </row>
    <row r="373" spans="1:31" x14ac:dyDescent="0.25">
      <c r="A373">
        <v>2293827</v>
      </c>
      <c r="B373">
        <v>1</v>
      </c>
      <c r="C373" t="s">
        <v>80</v>
      </c>
      <c r="D373" t="s">
        <v>96</v>
      </c>
      <c r="E373" t="s">
        <v>141</v>
      </c>
      <c r="F373" t="s">
        <v>1285</v>
      </c>
      <c r="G373" t="s">
        <v>143</v>
      </c>
      <c r="H373" t="s">
        <v>135</v>
      </c>
      <c r="I373" t="s">
        <v>136</v>
      </c>
      <c r="J373" t="s">
        <v>137</v>
      </c>
      <c r="K373" t="s">
        <v>138</v>
      </c>
      <c r="L373" t="s">
        <v>1286</v>
      </c>
      <c r="M373" t="s">
        <v>1287</v>
      </c>
      <c r="N373">
        <v>2.2725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2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2.7139874005543834</v>
      </c>
      <c r="AC373">
        <v>0</v>
      </c>
      <c r="AD373">
        <v>0</v>
      </c>
      <c r="AE373">
        <v>2.7139874005543834</v>
      </c>
    </row>
    <row r="374" spans="1:31" x14ac:dyDescent="0.25">
      <c r="A374">
        <v>2293829</v>
      </c>
      <c r="B374">
        <v>1</v>
      </c>
      <c r="C374" t="s">
        <v>80</v>
      </c>
      <c r="D374" t="s">
        <v>92</v>
      </c>
      <c r="E374" t="s">
        <v>164</v>
      </c>
      <c r="F374" t="s">
        <v>1288</v>
      </c>
      <c r="G374" t="s">
        <v>299</v>
      </c>
      <c r="H374" t="s">
        <v>167</v>
      </c>
      <c r="I374" t="s">
        <v>136</v>
      </c>
      <c r="J374" t="s">
        <v>137</v>
      </c>
      <c r="K374" t="s">
        <v>300</v>
      </c>
      <c r="L374" t="s">
        <v>1289</v>
      </c>
      <c r="M374" t="s">
        <v>1290</v>
      </c>
      <c r="N374">
        <v>6.6891666660000002</v>
      </c>
      <c r="O374">
        <v>0</v>
      </c>
      <c r="P374">
        <v>135</v>
      </c>
      <c r="Q374">
        <v>0</v>
      </c>
      <c r="R374">
        <v>10</v>
      </c>
      <c r="S374">
        <v>0</v>
      </c>
      <c r="T374">
        <v>17</v>
      </c>
      <c r="U374">
        <v>0</v>
      </c>
      <c r="V374">
        <v>0</v>
      </c>
      <c r="W374">
        <v>0</v>
      </c>
      <c r="X374">
        <v>268.3352861466829</v>
      </c>
      <c r="Y374">
        <v>0</v>
      </c>
      <c r="Z374">
        <v>34.412929444420506</v>
      </c>
      <c r="AA374">
        <v>0</v>
      </c>
      <c r="AB374">
        <v>61.357159918517439</v>
      </c>
      <c r="AC374">
        <v>0</v>
      </c>
      <c r="AD374">
        <v>0</v>
      </c>
      <c r="AE374">
        <v>364.10537550962084</v>
      </c>
    </row>
    <row r="375" spans="1:31" x14ac:dyDescent="0.25">
      <c r="A375">
        <v>2293833</v>
      </c>
      <c r="B375">
        <v>1</v>
      </c>
      <c r="C375" t="s">
        <v>80</v>
      </c>
      <c r="D375" t="s">
        <v>108</v>
      </c>
      <c r="E375" t="s">
        <v>141</v>
      </c>
      <c r="F375" t="s">
        <v>1291</v>
      </c>
      <c r="G375" t="s">
        <v>143</v>
      </c>
      <c r="H375" t="s">
        <v>135</v>
      </c>
      <c r="I375" t="s">
        <v>136</v>
      </c>
      <c r="J375" t="s">
        <v>137</v>
      </c>
      <c r="K375" t="s">
        <v>138</v>
      </c>
      <c r="L375" t="s">
        <v>1292</v>
      </c>
      <c r="M375" t="s">
        <v>1293</v>
      </c>
      <c r="N375">
        <v>0.98888888799999997</v>
      </c>
      <c r="O375">
        <v>0</v>
      </c>
      <c r="P375">
        <v>2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0.4566512192526459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0.4566512192526459</v>
      </c>
    </row>
    <row r="376" spans="1:31" x14ac:dyDescent="0.25">
      <c r="A376">
        <v>2293834</v>
      </c>
      <c r="B376">
        <v>1</v>
      </c>
      <c r="C376" t="s">
        <v>80</v>
      </c>
      <c r="D376" t="s">
        <v>90</v>
      </c>
      <c r="E376" t="s">
        <v>141</v>
      </c>
      <c r="F376" t="s">
        <v>1294</v>
      </c>
      <c r="G376" t="s">
        <v>143</v>
      </c>
      <c r="H376" t="s">
        <v>135</v>
      </c>
      <c r="I376" t="s">
        <v>136</v>
      </c>
      <c r="J376" t="s">
        <v>137</v>
      </c>
      <c r="K376" t="s">
        <v>138</v>
      </c>
      <c r="L376" t="s">
        <v>1295</v>
      </c>
      <c r="M376" t="s">
        <v>1296</v>
      </c>
      <c r="N376">
        <v>1.410555555</v>
      </c>
      <c r="O376">
        <v>0</v>
      </c>
      <c r="P376">
        <v>3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0.33059501722615892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0.33059501722615892</v>
      </c>
    </row>
    <row r="377" spans="1:31" x14ac:dyDescent="0.25">
      <c r="A377">
        <v>2293836</v>
      </c>
      <c r="B377">
        <v>1</v>
      </c>
      <c r="C377" t="s">
        <v>80</v>
      </c>
      <c r="D377" t="s">
        <v>107</v>
      </c>
      <c r="E377" t="s">
        <v>141</v>
      </c>
      <c r="F377" t="s">
        <v>1297</v>
      </c>
      <c r="G377" t="s">
        <v>188</v>
      </c>
      <c r="H377" t="s">
        <v>135</v>
      </c>
      <c r="I377" t="s">
        <v>136</v>
      </c>
      <c r="J377" t="s">
        <v>137</v>
      </c>
      <c r="K377" t="s">
        <v>138</v>
      </c>
      <c r="L377" t="s">
        <v>1298</v>
      </c>
      <c r="M377" t="s">
        <v>1299</v>
      </c>
      <c r="N377">
        <v>1.9225000000000001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0.29718131314486501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0.29718131314486501</v>
      </c>
    </row>
    <row r="378" spans="1:31" x14ac:dyDescent="0.25">
      <c r="A378">
        <v>2293837</v>
      </c>
      <c r="B378">
        <v>1</v>
      </c>
      <c r="C378" t="s">
        <v>80</v>
      </c>
      <c r="D378" t="s">
        <v>93</v>
      </c>
      <c r="E378" t="s">
        <v>208</v>
      </c>
      <c r="F378" t="s">
        <v>1300</v>
      </c>
      <c r="G378" t="s">
        <v>917</v>
      </c>
      <c r="H378" t="s">
        <v>135</v>
      </c>
      <c r="I378" t="s">
        <v>136</v>
      </c>
      <c r="J378" t="s">
        <v>137</v>
      </c>
      <c r="K378" t="s">
        <v>300</v>
      </c>
      <c r="L378" t="s">
        <v>1301</v>
      </c>
      <c r="M378" t="s">
        <v>1302</v>
      </c>
      <c r="N378">
        <v>0.80722222200000004</v>
      </c>
      <c r="O378">
        <v>0</v>
      </c>
      <c r="P378">
        <v>1076</v>
      </c>
      <c r="Q378">
        <v>0</v>
      </c>
      <c r="R378">
        <v>2</v>
      </c>
      <c r="S378">
        <v>0</v>
      </c>
      <c r="T378">
        <v>44</v>
      </c>
      <c r="U378">
        <v>0</v>
      </c>
      <c r="V378">
        <v>0</v>
      </c>
      <c r="W378">
        <v>0</v>
      </c>
      <c r="X378">
        <v>179.0868803938061</v>
      </c>
      <c r="Y378">
        <v>0</v>
      </c>
      <c r="Z378">
        <v>7.989486065336429</v>
      </c>
      <c r="AA378">
        <v>0</v>
      </c>
      <c r="AB378">
        <v>43.944207946822026</v>
      </c>
      <c r="AC378">
        <v>0</v>
      </c>
      <c r="AD378">
        <v>0</v>
      </c>
      <c r="AE378">
        <v>231.02057440596454</v>
      </c>
    </row>
    <row r="379" spans="1:31" x14ac:dyDescent="0.25">
      <c r="A379">
        <v>2293842</v>
      </c>
      <c r="B379">
        <v>1</v>
      </c>
      <c r="C379" t="s">
        <v>81</v>
      </c>
      <c r="D379" t="s">
        <v>112</v>
      </c>
      <c r="E379" t="s">
        <v>132</v>
      </c>
      <c r="F379" t="s">
        <v>1303</v>
      </c>
      <c r="G379" t="s">
        <v>134</v>
      </c>
      <c r="H379" t="s">
        <v>135</v>
      </c>
      <c r="I379" t="s">
        <v>136</v>
      </c>
      <c r="J379" t="s">
        <v>137</v>
      </c>
      <c r="K379" t="s">
        <v>138</v>
      </c>
      <c r="L379" t="s">
        <v>1304</v>
      </c>
      <c r="M379" t="s">
        <v>1305</v>
      </c>
      <c r="N379">
        <v>3.346944444</v>
      </c>
      <c r="O379">
        <v>0</v>
      </c>
      <c r="P379">
        <v>6</v>
      </c>
      <c r="Q379">
        <v>0</v>
      </c>
      <c r="R379">
        <v>5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3.1534423081989389</v>
      </c>
      <c r="Y379">
        <v>0</v>
      </c>
      <c r="Z379">
        <v>1.9389686065978489</v>
      </c>
      <c r="AA379">
        <v>0</v>
      </c>
      <c r="AB379">
        <v>0</v>
      </c>
      <c r="AC379">
        <v>0</v>
      </c>
      <c r="AD379">
        <v>0</v>
      </c>
      <c r="AE379">
        <v>5.0924109147967878</v>
      </c>
    </row>
    <row r="380" spans="1:31" x14ac:dyDescent="0.25">
      <c r="A380">
        <v>2293850</v>
      </c>
      <c r="B380">
        <v>1</v>
      </c>
      <c r="C380" t="s">
        <v>80</v>
      </c>
      <c r="D380" t="s">
        <v>94</v>
      </c>
      <c r="E380" t="s">
        <v>141</v>
      </c>
      <c r="F380" t="s">
        <v>1306</v>
      </c>
      <c r="G380" t="s">
        <v>188</v>
      </c>
      <c r="H380" t="s">
        <v>135</v>
      </c>
      <c r="I380" t="s">
        <v>136</v>
      </c>
      <c r="J380" t="s">
        <v>137</v>
      </c>
      <c r="K380" t="s">
        <v>138</v>
      </c>
      <c r="L380" t="s">
        <v>1307</v>
      </c>
      <c r="M380" t="s">
        <v>1308</v>
      </c>
      <c r="N380">
        <v>1.2761111110000001</v>
      </c>
      <c r="O380">
        <v>0</v>
      </c>
      <c r="P380">
        <v>5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1.3630964999287505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1.3630964999287505</v>
      </c>
    </row>
    <row r="381" spans="1:31" x14ac:dyDescent="0.25">
      <c r="A381">
        <v>2293851</v>
      </c>
      <c r="B381">
        <v>1</v>
      </c>
      <c r="C381" t="s">
        <v>80</v>
      </c>
      <c r="D381" t="s">
        <v>96</v>
      </c>
      <c r="E381" t="s">
        <v>141</v>
      </c>
      <c r="F381" t="s">
        <v>1309</v>
      </c>
      <c r="G381" t="s">
        <v>188</v>
      </c>
      <c r="H381" t="s">
        <v>135</v>
      </c>
      <c r="I381" t="s">
        <v>136</v>
      </c>
      <c r="J381" t="s">
        <v>137</v>
      </c>
      <c r="K381" t="s">
        <v>138</v>
      </c>
      <c r="L381" t="s">
        <v>1310</v>
      </c>
      <c r="M381" t="s">
        <v>1311</v>
      </c>
      <c r="N381">
        <v>1.5336111109999999</v>
      </c>
      <c r="O381">
        <v>0</v>
      </c>
      <c r="P381">
        <v>1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0.41058163216770338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0.41058163216770338</v>
      </c>
    </row>
    <row r="382" spans="1:31" x14ac:dyDescent="0.25">
      <c r="A382">
        <v>2293852</v>
      </c>
      <c r="B382">
        <v>1</v>
      </c>
      <c r="C382" t="s">
        <v>80</v>
      </c>
      <c r="D382" t="s">
        <v>94</v>
      </c>
      <c r="E382" t="s">
        <v>141</v>
      </c>
      <c r="F382" t="s">
        <v>1312</v>
      </c>
      <c r="G382" t="s">
        <v>143</v>
      </c>
      <c r="H382" t="s">
        <v>135</v>
      </c>
      <c r="I382" t="s">
        <v>136</v>
      </c>
      <c r="J382" t="s">
        <v>137</v>
      </c>
      <c r="K382" t="s">
        <v>138</v>
      </c>
      <c r="L382" t="s">
        <v>1313</v>
      </c>
      <c r="M382" t="s">
        <v>1314</v>
      </c>
      <c r="N382">
        <v>1.4913888879999999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1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0.80005798256599125</v>
      </c>
      <c r="AC382">
        <v>0</v>
      </c>
      <c r="AD382">
        <v>0</v>
      </c>
      <c r="AE382">
        <v>0.80005798256599125</v>
      </c>
    </row>
    <row r="383" spans="1:31" x14ac:dyDescent="0.25">
      <c r="A383">
        <v>2293853</v>
      </c>
      <c r="B383">
        <v>1</v>
      </c>
      <c r="C383" t="s">
        <v>80</v>
      </c>
      <c r="D383" t="s">
        <v>93</v>
      </c>
      <c r="E383" t="s">
        <v>141</v>
      </c>
      <c r="F383" t="s">
        <v>1315</v>
      </c>
      <c r="G383" t="s">
        <v>143</v>
      </c>
      <c r="H383" t="s">
        <v>135</v>
      </c>
      <c r="I383" t="s">
        <v>136</v>
      </c>
      <c r="J383" t="s">
        <v>137</v>
      </c>
      <c r="K383" t="s">
        <v>138</v>
      </c>
      <c r="L383" t="s">
        <v>1316</v>
      </c>
      <c r="M383" t="s">
        <v>1317</v>
      </c>
      <c r="N383">
        <v>4.4124999999999996</v>
      </c>
      <c r="O383">
        <v>0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</row>
    <row r="384" spans="1:31" x14ac:dyDescent="0.25">
      <c r="A384">
        <v>2293854</v>
      </c>
      <c r="B384">
        <v>1</v>
      </c>
      <c r="C384" t="s">
        <v>81</v>
      </c>
      <c r="D384" t="s">
        <v>118</v>
      </c>
      <c r="E384" t="s">
        <v>132</v>
      </c>
      <c r="F384" t="s">
        <v>1318</v>
      </c>
      <c r="G384" t="s">
        <v>134</v>
      </c>
      <c r="H384" t="s">
        <v>135</v>
      </c>
      <c r="I384" t="s">
        <v>136</v>
      </c>
      <c r="J384" t="s">
        <v>137</v>
      </c>
      <c r="K384" t="s">
        <v>138</v>
      </c>
      <c r="L384" t="s">
        <v>1319</v>
      </c>
      <c r="M384" t="s">
        <v>1320</v>
      </c>
      <c r="N384">
        <v>0.73416666600000002</v>
      </c>
      <c r="O384">
        <v>0</v>
      </c>
      <c r="P384">
        <v>94</v>
      </c>
      <c r="Q384">
        <v>0</v>
      </c>
      <c r="R384">
        <v>3</v>
      </c>
      <c r="S384">
        <v>0</v>
      </c>
      <c r="T384">
        <v>1</v>
      </c>
      <c r="U384">
        <v>0</v>
      </c>
      <c r="V384">
        <v>0</v>
      </c>
      <c r="W384">
        <v>0</v>
      </c>
      <c r="X384">
        <v>11.009528934013844</v>
      </c>
      <c r="Y384">
        <v>0</v>
      </c>
      <c r="Z384">
        <v>0.31915783853550672</v>
      </c>
      <c r="AA384">
        <v>0</v>
      </c>
      <c r="AB384">
        <v>0</v>
      </c>
      <c r="AC384">
        <v>0</v>
      </c>
      <c r="AD384">
        <v>0</v>
      </c>
      <c r="AE384">
        <v>11.32868677254935</v>
      </c>
    </row>
    <row r="385" spans="1:31" x14ac:dyDescent="0.25">
      <c r="A385">
        <v>2293855</v>
      </c>
      <c r="B385">
        <v>1</v>
      </c>
      <c r="C385" t="s">
        <v>80</v>
      </c>
      <c r="D385" t="s">
        <v>109</v>
      </c>
      <c r="E385" t="s">
        <v>141</v>
      </c>
      <c r="F385" t="s">
        <v>1321</v>
      </c>
      <c r="G385" t="s">
        <v>143</v>
      </c>
      <c r="H385" t="s">
        <v>135</v>
      </c>
      <c r="I385" t="s">
        <v>136</v>
      </c>
      <c r="J385" t="s">
        <v>137</v>
      </c>
      <c r="K385" t="s">
        <v>138</v>
      </c>
      <c r="L385" t="s">
        <v>1322</v>
      </c>
      <c r="M385" t="s">
        <v>1323</v>
      </c>
      <c r="N385">
        <v>0.86027777699999997</v>
      </c>
      <c r="O385">
        <v>0</v>
      </c>
      <c r="P385">
        <v>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0.11460158362368332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0.11460158362368332</v>
      </c>
    </row>
    <row r="386" spans="1:31" x14ac:dyDescent="0.25">
      <c r="A386">
        <v>2293860</v>
      </c>
      <c r="B386">
        <v>1</v>
      </c>
      <c r="C386" t="s">
        <v>80</v>
      </c>
      <c r="D386" t="s">
        <v>106</v>
      </c>
      <c r="E386" t="s">
        <v>132</v>
      </c>
      <c r="F386" t="s">
        <v>1324</v>
      </c>
      <c r="G386" t="s">
        <v>134</v>
      </c>
      <c r="H386" t="s">
        <v>135</v>
      </c>
      <c r="I386" t="s">
        <v>136</v>
      </c>
      <c r="J386" t="s">
        <v>137</v>
      </c>
      <c r="K386" t="s">
        <v>138</v>
      </c>
      <c r="L386" t="s">
        <v>1325</v>
      </c>
      <c r="M386" t="s">
        <v>1326</v>
      </c>
      <c r="N386">
        <v>1.3486111110000001</v>
      </c>
      <c r="O386">
        <v>0</v>
      </c>
      <c r="P386">
        <v>24</v>
      </c>
      <c r="Q386">
        <v>0</v>
      </c>
      <c r="R386">
        <v>5</v>
      </c>
      <c r="S386">
        <v>0</v>
      </c>
      <c r="T386">
        <v>2</v>
      </c>
      <c r="U386">
        <v>0</v>
      </c>
      <c r="V386">
        <v>0</v>
      </c>
      <c r="W386">
        <v>0</v>
      </c>
      <c r="X386">
        <v>7.5357901590580028</v>
      </c>
      <c r="Y386">
        <v>0</v>
      </c>
      <c r="Z386">
        <v>8.7834264098304491</v>
      </c>
      <c r="AA386">
        <v>0</v>
      </c>
      <c r="AB386">
        <v>0.69017450314488504</v>
      </c>
      <c r="AC386">
        <v>0</v>
      </c>
      <c r="AD386">
        <v>0</v>
      </c>
      <c r="AE386">
        <v>17.009391072033335</v>
      </c>
    </row>
    <row r="387" spans="1:31" x14ac:dyDescent="0.25">
      <c r="A387">
        <v>2293861</v>
      </c>
      <c r="B387">
        <v>1</v>
      </c>
      <c r="C387" t="s">
        <v>80</v>
      </c>
      <c r="D387" t="s">
        <v>110</v>
      </c>
      <c r="E387" t="s">
        <v>164</v>
      </c>
      <c r="F387" t="s">
        <v>1327</v>
      </c>
      <c r="G387" t="s">
        <v>195</v>
      </c>
      <c r="H387" t="s">
        <v>167</v>
      </c>
      <c r="I387" t="s">
        <v>136</v>
      </c>
      <c r="J387" t="s">
        <v>137</v>
      </c>
      <c r="K387" t="s">
        <v>138</v>
      </c>
      <c r="L387" t="s">
        <v>1328</v>
      </c>
      <c r="M387" t="s">
        <v>1329</v>
      </c>
      <c r="N387">
        <v>0.30333333299999998</v>
      </c>
      <c r="O387">
        <v>0</v>
      </c>
      <c r="P387">
        <v>1927</v>
      </c>
      <c r="Q387">
        <v>0</v>
      </c>
      <c r="R387">
        <v>0</v>
      </c>
      <c r="S387">
        <v>0</v>
      </c>
      <c r="T387">
        <v>143</v>
      </c>
      <c r="U387">
        <v>0</v>
      </c>
      <c r="V387">
        <v>0</v>
      </c>
      <c r="W387">
        <v>0</v>
      </c>
      <c r="X387">
        <v>148.73800571884291</v>
      </c>
      <c r="Y387">
        <v>0</v>
      </c>
      <c r="Z387">
        <v>0</v>
      </c>
      <c r="AA387">
        <v>0</v>
      </c>
      <c r="AB387">
        <v>22.107847861093539</v>
      </c>
      <c r="AC387">
        <v>0</v>
      </c>
      <c r="AD387">
        <v>0</v>
      </c>
      <c r="AE387">
        <v>170.84585357993646</v>
      </c>
    </row>
    <row r="388" spans="1:31" x14ac:dyDescent="0.25">
      <c r="A388">
        <v>2293864</v>
      </c>
      <c r="B388">
        <v>1</v>
      </c>
      <c r="C388" t="s">
        <v>80</v>
      </c>
      <c r="D388" t="s">
        <v>88</v>
      </c>
      <c r="E388" t="s">
        <v>141</v>
      </c>
      <c r="F388" t="s">
        <v>1330</v>
      </c>
      <c r="G388" t="s">
        <v>143</v>
      </c>
      <c r="H388" t="s">
        <v>135</v>
      </c>
      <c r="I388" t="s">
        <v>136</v>
      </c>
      <c r="J388" t="s">
        <v>137</v>
      </c>
      <c r="K388" t="s">
        <v>138</v>
      </c>
      <c r="L388" t="s">
        <v>1331</v>
      </c>
      <c r="M388" t="s">
        <v>1332</v>
      </c>
      <c r="N388">
        <v>4.4574999999999996</v>
      </c>
      <c r="O388">
        <v>0</v>
      </c>
      <c r="P388">
        <v>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0.98174462833658638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0.98174462833658638</v>
      </c>
    </row>
    <row r="389" spans="1:31" x14ac:dyDescent="0.25">
      <c r="A389">
        <v>2293865</v>
      </c>
      <c r="B389">
        <v>1</v>
      </c>
      <c r="C389" t="s">
        <v>81</v>
      </c>
      <c r="D389" t="s">
        <v>123</v>
      </c>
      <c r="E389" t="s">
        <v>141</v>
      </c>
      <c r="F389" t="s">
        <v>1333</v>
      </c>
      <c r="G389" t="s">
        <v>143</v>
      </c>
      <c r="H389" t="s">
        <v>135</v>
      </c>
      <c r="I389" t="s">
        <v>136</v>
      </c>
      <c r="J389" t="s">
        <v>137</v>
      </c>
      <c r="K389" t="s">
        <v>138</v>
      </c>
      <c r="L389" t="s">
        <v>1334</v>
      </c>
      <c r="M389" t="s">
        <v>1335</v>
      </c>
      <c r="N389">
        <v>1.825555555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10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7.2429536474199727</v>
      </c>
      <c r="AC389">
        <v>0</v>
      </c>
      <c r="AD389">
        <v>0</v>
      </c>
      <c r="AE389">
        <v>7.2429536474199727</v>
      </c>
    </row>
    <row r="390" spans="1:31" x14ac:dyDescent="0.25">
      <c r="A390">
        <v>2293870</v>
      </c>
      <c r="B390">
        <v>1</v>
      </c>
      <c r="C390" t="s">
        <v>81</v>
      </c>
      <c r="D390" t="s">
        <v>120</v>
      </c>
      <c r="E390" t="s">
        <v>233</v>
      </c>
      <c r="F390" t="s">
        <v>1336</v>
      </c>
      <c r="G390" t="s">
        <v>184</v>
      </c>
      <c r="H390" t="s">
        <v>167</v>
      </c>
      <c r="I390" t="s">
        <v>136</v>
      </c>
      <c r="J390" t="s">
        <v>137</v>
      </c>
      <c r="K390" t="s">
        <v>138</v>
      </c>
      <c r="L390" t="s">
        <v>1337</v>
      </c>
      <c r="M390" t="s">
        <v>1338</v>
      </c>
      <c r="N390">
        <v>0.53083333300000002</v>
      </c>
      <c r="O390">
        <v>0</v>
      </c>
      <c r="P390">
        <v>3797</v>
      </c>
      <c r="Q390">
        <v>7</v>
      </c>
      <c r="R390">
        <v>29</v>
      </c>
      <c r="S390">
        <v>6</v>
      </c>
      <c r="T390">
        <v>707</v>
      </c>
      <c r="U390">
        <v>3</v>
      </c>
      <c r="V390">
        <v>1</v>
      </c>
      <c r="W390">
        <v>0</v>
      </c>
      <c r="X390">
        <v>368.2988007483566</v>
      </c>
      <c r="Y390">
        <v>2.7547969704261068</v>
      </c>
      <c r="Z390">
        <v>2.0634521611407495</v>
      </c>
      <c r="AA390">
        <v>24.369512790790751</v>
      </c>
      <c r="AB390">
        <v>221.65801970304773</v>
      </c>
      <c r="AC390">
        <v>71.000628866091859</v>
      </c>
      <c r="AD390">
        <v>24.479972293527357</v>
      </c>
      <c r="AE390">
        <v>714.62518353338112</v>
      </c>
    </row>
    <row r="391" spans="1:31" x14ac:dyDescent="0.25">
      <c r="A391">
        <v>2293871</v>
      </c>
      <c r="B391">
        <v>1</v>
      </c>
      <c r="C391" t="s">
        <v>80</v>
      </c>
      <c r="D391" t="s">
        <v>96</v>
      </c>
      <c r="E391" t="s">
        <v>141</v>
      </c>
      <c r="F391" t="s">
        <v>1339</v>
      </c>
      <c r="G391" t="s">
        <v>188</v>
      </c>
      <c r="H391" t="s">
        <v>135</v>
      </c>
      <c r="I391" t="s">
        <v>136</v>
      </c>
      <c r="J391" t="s">
        <v>137</v>
      </c>
      <c r="K391" t="s">
        <v>138</v>
      </c>
      <c r="L391" t="s">
        <v>1340</v>
      </c>
      <c r="M391" t="s">
        <v>1341</v>
      </c>
      <c r="N391">
        <v>4.6425000000000001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1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0.6171460911399701</v>
      </c>
      <c r="AC391">
        <v>0</v>
      </c>
      <c r="AD391">
        <v>0</v>
      </c>
      <c r="AE391">
        <v>0.6171460911399701</v>
      </c>
    </row>
    <row r="392" spans="1:31" x14ac:dyDescent="0.25">
      <c r="A392">
        <v>2293872</v>
      </c>
      <c r="B392">
        <v>1</v>
      </c>
      <c r="C392" t="s">
        <v>81</v>
      </c>
      <c r="D392" t="s">
        <v>118</v>
      </c>
      <c r="E392" t="s">
        <v>141</v>
      </c>
      <c r="F392" t="s">
        <v>1342</v>
      </c>
      <c r="G392" t="s">
        <v>143</v>
      </c>
      <c r="H392" t="s">
        <v>135</v>
      </c>
      <c r="I392" t="s">
        <v>136</v>
      </c>
      <c r="J392" t="s">
        <v>137</v>
      </c>
      <c r="K392" t="s">
        <v>138</v>
      </c>
      <c r="L392" t="s">
        <v>1343</v>
      </c>
      <c r="M392" t="s">
        <v>1344</v>
      </c>
      <c r="N392">
        <v>0.74527777699999997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8.5720796027159721E-2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8.5720796027159721E-2</v>
      </c>
    </row>
    <row r="393" spans="1:31" x14ac:dyDescent="0.25">
      <c r="A393">
        <v>2293874</v>
      </c>
      <c r="B393">
        <v>1</v>
      </c>
      <c r="C393" t="s">
        <v>80</v>
      </c>
      <c r="D393" t="s">
        <v>85</v>
      </c>
      <c r="E393" t="s">
        <v>208</v>
      </c>
      <c r="F393" t="s">
        <v>1345</v>
      </c>
      <c r="G393" t="s">
        <v>453</v>
      </c>
      <c r="H393" t="s">
        <v>135</v>
      </c>
      <c r="I393" t="s">
        <v>136</v>
      </c>
      <c r="J393" t="s">
        <v>3</v>
      </c>
      <c r="K393" t="s">
        <v>138</v>
      </c>
      <c r="L393" t="s">
        <v>1346</v>
      </c>
      <c r="M393" t="s">
        <v>1347</v>
      </c>
      <c r="N393">
        <v>2.7808333329999999</v>
      </c>
      <c r="O393">
        <v>0</v>
      </c>
      <c r="P393">
        <v>648</v>
      </c>
      <c r="Q393">
        <v>0</v>
      </c>
      <c r="R393">
        <v>0</v>
      </c>
      <c r="S393">
        <v>0</v>
      </c>
      <c r="T393">
        <v>77</v>
      </c>
      <c r="U393">
        <v>0</v>
      </c>
      <c r="V393">
        <v>0</v>
      </c>
      <c r="W393">
        <v>0</v>
      </c>
      <c r="X393">
        <v>370.24192242545098</v>
      </c>
      <c r="Y393">
        <v>0</v>
      </c>
      <c r="Z393">
        <v>0</v>
      </c>
      <c r="AA393">
        <v>0</v>
      </c>
      <c r="AB393">
        <v>280.18206236121927</v>
      </c>
      <c r="AC393">
        <v>0</v>
      </c>
      <c r="AD393">
        <v>0</v>
      </c>
      <c r="AE393">
        <v>650.42398478667019</v>
      </c>
    </row>
    <row r="394" spans="1:31" x14ac:dyDescent="0.25">
      <c r="A394">
        <v>2293879</v>
      </c>
      <c r="B394">
        <v>1</v>
      </c>
      <c r="C394" t="s">
        <v>80</v>
      </c>
      <c r="D394" t="s">
        <v>107</v>
      </c>
      <c r="E394" t="s">
        <v>141</v>
      </c>
      <c r="F394" t="s">
        <v>1348</v>
      </c>
      <c r="G394" t="s">
        <v>188</v>
      </c>
      <c r="H394" t="s">
        <v>135</v>
      </c>
      <c r="I394" t="s">
        <v>136</v>
      </c>
      <c r="J394" t="s">
        <v>137</v>
      </c>
      <c r="K394" t="s">
        <v>138</v>
      </c>
      <c r="L394" t="s">
        <v>1349</v>
      </c>
      <c r="M394" t="s">
        <v>1350</v>
      </c>
      <c r="N394">
        <v>2.383611111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1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</row>
    <row r="395" spans="1:31" x14ac:dyDescent="0.25">
      <c r="A395">
        <v>2293884</v>
      </c>
      <c r="B395">
        <v>1</v>
      </c>
      <c r="C395" t="s">
        <v>81</v>
      </c>
      <c r="D395" t="s">
        <v>121</v>
      </c>
      <c r="E395" t="s">
        <v>132</v>
      </c>
      <c r="F395" t="s">
        <v>1351</v>
      </c>
      <c r="G395" t="s">
        <v>134</v>
      </c>
      <c r="H395" t="s">
        <v>135</v>
      </c>
      <c r="I395" t="s">
        <v>136</v>
      </c>
      <c r="J395" t="s">
        <v>137</v>
      </c>
      <c r="K395" t="s">
        <v>138</v>
      </c>
      <c r="L395" t="s">
        <v>1352</v>
      </c>
      <c r="M395" t="s">
        <v>1353</v>
      </c>
      <c r="N395">
        <v>0.87916666600000004</v>
      </c>
      <c r="O395">
        <v>0</v>
      </c>
      <c r="P395">
        <v>7</v>
      </c>
      <c r="Q395">
        <v>0</v>
      </c>
      <c r="R395">
        <v>2</v>
      </c>
      <c r="S395">
        <v>0</v>
      </c>
      <c r="T395">
        <v>1</v>
      </c>
      <c r="U395">
        <v>0</v>
      </c>
      <c r="V395">
        <v>0</v>
      </c>
      <c r="W395">
        <v>0</v>
      </c>
      <c r="X395">
        <v>0.35423631961781243</v>
      </c>
      <c r="Y395">
        <v>0</v>
      </c>
      <c r="Z395">
        <v>2.9474885902033331E-3</v>
      </c>
      <c r="AA395">
        <v>0</v>
      </c>
      <c r="AB395">
        <v>0</v>
      </c>
      <c r="AC395">
        <v>0</v>
      </c>
      <c r="AD395">
        <v>0</v>
      </c>
      <c r="AE395">
        <v>0.35718380820801576</v>
      </c>
    </row>
    <row r="396" spans="1:31" x14ac:dyDescent="0.25">
      <c r="A396">
        <v>2293885</v>
      </c>
      <c r="B396">
        <v>1</v>
      </c>
      <c r="C396" t="s">
        <v>80</v>
      </c>
      <c r="D396" t="s">
        <v>96</v>
      </c>
      <c r="E396" t="s">
        <v>141</v>
      </c>
      <c r="F396" t="s">
        <v>1354</v>
      </c>
      <c r="G396" t="s">
        <v>143</v>
      </c>
      <c r="H396" t="s">
        <v>135</v>
      </c>
      <c r="I396" t="s">
        <v>136</v>
      </c>
      <c r="J396" t="s">
        <v>137</v>
      </c>
      <c r="K396" t="s">
        <v>138</v>
      </c>
      <c r="L396" t="s">
        <v>1355</v>
      </c>
      <c r="M396" t="s">
        <v>1356</v>
      </c>
      <c r="N396">
        <v>2.2033333329999998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8.7377268487203341E-2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8.7377268487203341E-2</v>
      </c>
    </row>
    <row r="397" spans="1:31" x14ac:dyDescent="0.25">
      <c r="A397">
        <v>2293886</v>
      </c>
      <c r="B397">
        <v>1</v>
      </c>
      <c r="C397" t="s">
        <v>80</v>
      </c>
      <c r="D397" t="s">
        <v>107</v>
      </c>
      <c r="E397" t="s">
        <v>141</v>
      </c>
      <c r="F397" t="s">
        <v>1357</v>
      </c>
      <c r="G397" t="s">
        <v>188</v>
      </c>
      <c r="H397" t="s">
        <v>135</v>
      </c>
      <c r="I397" t="s">
        <v>136</v>
      </c>
      <c r="J397" t="s">
        <v>137</v>
      </c>
      <c r="K397" t="s">
        <v>138</v>
      </c>
      <c r="L397" t="s">
        <v>1358</v>
      </c>
      <c r="M397" t="s">
        <v>1359</v>
      </c>
      <c r="N397">
        <v>2.2861111109999999</v>
      </c>
      <c r="O397">
        <v>0</v>
      </c>
      <c r="P397">
        <v>3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0.95977696531151335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0.95977696531151335</v>
      </c>
    </row>
    <row r="398" spans="1:31" x14ac:dyDescent="0.25">
      <c r="A398">
        <v>2293887</v>
      </c>
      <c r="B398">
        <v>1</v>
      </c>
      <c r="C398" t="s">
        <v>81</v>
      </c>
      <c r="D398" t="s">
        <v>128</v>
      </c>
      <c r="E398" t="s">
        <v>164</v>
      </c>
      <c r="F398" t="s">
        <v>1360</v>
      </c>
      <c r="G398" t="s">
        <v>184</v>
      </c>
      <c r="H398" t="s">
        <v>167</v>
      </c>
      <c r="I398" t="s">
        <v>136</v>
      </c>
      <c r="J398" t="s">
        <v>137</v>
      </c>
      <c r="K398" t="s">
        <v>138</v>
      </c>
      <c r="L398" t="s">
        <v>1361</v>
      </c>
      <c r="M398" t="s">
        <v>1362</v>
      </c>
      <c r="N398">
        <v>0.99611111100000005</v>
      </c>
      <c r="O398">
        <v>0</v>
      </c>
      <c r="P398">
        <v>361</v>
      </c>
      <c r="Q398">
        <v>1</v>
      </c>
      <c r="R398">
        <v>12</v>
      </c>
      <c r="S398">
        <v>1</v>
      </c>
      <c r="T398">
        <v>37</v>
      </c>
      <c r="U398">
        <v>0</v>
      </c>
      <c r="V398">
        <v>0</v>
      </c>
      <c r="W398">
        <v>0</v>
      </c>
      <c r="X398">
        <v>55.401363234875916</v>
      </c>
      <c r="Y398">
        <v>1.0379738000712888</v>
      </c>
      <c r="Z398">
        <v>2.6673347099703535</v>
      </c>
      <c r="AA398">
        <v>1.0655606955362749</v>
      </c>
      <c r="AB398">
        <v>15.83107886440966</v>
      </c>
      <c r="AC398">
        <v>0</v>
      </c>
      <c r="AD398">
        <v>0</v>
      </c>
      <c r="AE398">
        <v>76.003311304863502</v>
      </c>
    </row>
    <row r="399" spans="1:31" x14ac:dyDescent="0.25">
      <c r="A399">
        <v>2293888</v>
      </c>
      <c r="B399">
        <v>1</v>
      </c>
      <c r="C399" t="s">
        <v>80</v>
      </c>
      <c r="D399" t="s">
        <v>85</v>
      </c>
      <c r="E399" t="s">
        <v>283</v>
      </c>
      <c r="F399" t="s">
        <v>1363</v>
      </c>
      <c r="G399" t="s">
        <v>824</v>
      </c>
      <c r="H399" t="s">
        <v>167</v>
      </c>
      <c r="I399" t="s">
        <v>136</v>
      </c>
      <c r="J399" t="s">
        <v>137</v>
      </c>
      <c r="K399" t="s">
        <v>138</v>
      </c>
      <c r="L399" t="s">
        <v>1364</v>
      </c>
      <c r="M399" t="s">
        <v>1365</v>
      </c>
      <c r="N399">
        <v>0.230812777</v>
      </c>
      <c r="O399">
        <v>0</v>
      </c>
      <c r="P399">
        <v>4339</v>
      </c>
      <c r="Q399">
        <v>0</v>
      </c>
      <c r="R399">
        <v>0</v>
      </c>
      <c r="S399">
        <v>0</v>
      </c>
      <c r="T399">
        <v>377</v>
      </c>
      <c r="U399">
        <v>0</v>
      </c>
      <c r="V399">
        <v>0</v>
      </c>
      <c r="W399">
        <v>0</v>
      </c>
      <c r="X399">
        <v>219.36465187112435</v>
      </c>
      <c r="Y399">
        <v>0</v>
      </c>
      <c r="Z399">
        <v>0</v>
      </c>
      <c r="AA399">
        <v>0</v>
      </c>
      <c r="AB399">
        <v>66.048493732878001</v>
      </c>
      <c r="AC399">
        <v>0</v>
      </c>
      <c r="AD399">
        <v>0</v>
      </c>
      <c r="AE399">
        <v>285.41314560400235</v>
      </c>
    </row>
    <row r="400" spans="1:31" x14ac:dyDescent="0.25">
      <c r="A400">
        <v>2293889</v>
      </c>
      <c r="B400">
        <v>1</v>
      </c>
      <c r="C400" t="s">
        <v>80</v>
      </c>
      <c r="D400" t="s">
        <v>93</v>
      </c>
      <c r="E400" t="s">
        <v>141</v>
      </c>
      <c r="F400" t="s">
        <v>1366</v>
      </c>
      <c r="G400" t="s">
        <v>143</v>
      </c>
      <c r="H400" t="s">
        <v>135</v>
      </c>
      <c r="I400" t="s">
        <v>136</v>
      </c>
      <c r="J400" t="s">
        <v>137</v>
      </c>
      <c r="K400" t="s">
        <v>138</v>
      </c>
      <c r="L400" t="s">
        <v>1367</v>
      </c>
      <c r="M400" t="s">
        <v>1368</v>
      </c>
      <c r="N400">
        <v>0.78361111100000003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1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0.93086204490457214</v>
      </c>
      <c r="AC400">
        <v>0</v>
      </c>
      <c r="AD400">
        <v>0</v>
      </c>
      <c r="AE400">
        <v>0.93086204490457214</v>
      </c>
    </row>
    <row r="401" spans="1:31" x14ac:dyDescent="0.25">
      <c r="A401">
        <v>2293893</v>
      </c>
      <c r="B401">
        <v>1</v>
      </c>
      <c r="C401" t="s">
        <v>81</v>
      </c>
      <c r="D401" t="s">
        <v>113</v>
      </c>
      <c r="E401" t="s">
        <v>141</v>
      </c>
      <c r="F401" t="s">
        <v>1369</v>
      </c>
      <c r="G401" t="s">
        <v>202</v>
      </c>
      <c r="H401" t="s">
        <v>135</v>
      </c>
      <c r="I401" t="s">
        <v>136</v>
      </c>
      <c r="J401" t="s">
        <v>137</v>
      </c>
      <c r="K401" t="s">
        <v>138</v>
      </c>
      <c r="L401" t="s">
        <v>1370</v>
      </c>
      <c r="M401" t="s">
        <v>1371</v>
      </c>
      <c r="N401">
        <v>0.81083333300000004</v>
      </c>
      <c r="O401">
        <v>0</v>
      </c>
      <c r="P401">
        <v>1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0.11334062629300834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0.11334062629300834</v>
      </c>
    </row>
    <row r="402" spans="1:31" x14ac:dyDescent="0.25">
      <c r="A402">
        <v>2293896</v>
      </c>
      <c r="B402">
        <v>1</v>
      </c>
      <c r="C402" t="s">
        <v>80</v>
      </c>
      <c r="D402" t="s">
        <v>97</v>
      </c>
      <c r="E402" t="s">
        <v>164</v>
      </c>
      <c r="F402" t="s">
        <v>1372</v>
      </c>
      <c r="G402" t="s">
        <v>166</v>
      </c>
      <c r="H402" t="s">
        <v>167</v>
      </c>
      <c r="I402" t="s">
        <v>136</v>
      </c>
      <c r="J402" t="s">
        <v>137</v>
      </c>
      <c r="K402" t="s">
        <v>138</v>
      </c>
      <c r="L402" t="s">
        <v>1373</v>
      </c>
      <c r="M402" t="s">
        <v>1374</v>
      </c>
      <c r="N402">
        <v>1.996111111</v>
      </c>
      <c r="O402">
        <v>0</v>
      </c>
      <c r="P402">
        <v>25</v>
      </c>
      <c r="Q402">
        <v>0</v>
      </c>
      <c r="R402">
        <v>35</v>
      </c>
      <c r="S402">
        <v>2</v>
      </c>
      <c r="T402">
        <v>18</v>
      </c>
      <c r="U402">
        <v>0</v>
      </c>
      <c r="V402">
        <v>0</v>
      </c>
      <c r="W402">
        <v>0</v>
      </c>
      <c r="X402">
        <v>26.42597377449593</v>
      </c>
      <c r="Y402">
        <v>0</v>
      </c>
      <c r="Z402">
        <v>58.201162013089487</v>
      </c>
      <c r="AA402">
        <v>1.5002891086214052</v>
      </c>
      <c r="AB402">
        <v>30.757465196645168</v>
      </c>
      <c r="AC402">
        <v>0</v>
      </c>
      <c r="AD402">
        <v>0</v>
      </c>
      <c r="AE402">
        <v>116.88489009285199</v>
      </c>
    </row>
    <row r="403" spans="1:31" x14ac:dyDescent="0.25">
      <c r="A403">
        <v>2293897</v>
      </c>
      <c r="B403">
        <v>1</v>
      </c>
      <c r="C403" t="s">
        <v>81</v>
      </c>
      <c r="D403" t="s">
        <v>113</v>
      </c>
      <c r="E403" t="s">
        <v>132</v>
      </c>
      <c r="F403" t="s">
        <v>1375</v>
      </c>
      <c r="G403" t="s">
        <v>1047</v>
      </c>
      <c r="H403" t="s">
        <v>135</v>
      </c>
      <c r="I403" t="s">
        <v>136</v>
      </c>
      <c r="J403" t="s">
        <v>137</v>
      </c>
      <c r="K403" t="s">
        <v>138</v>
      </c>
      <c r="L403" t="s">
        <v>1376</v>
      </c>
      <c r="M403" t="s">
        <v>1377</v>
      </c>
      <c r="N403">
        <v>2.696388888</v>
      </c>
      <c r="O403">
        <v>0</v>
      </c>
      <c r="P403">
        <v>72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39.190324994923259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39.190324994923259</v>
      </c>
    </row>
    <row r="404" spans="1:31" x14ac:dyDescent="0.25">
      <c r="A404">
        <v>2293898</v>
      </c>
      <c r="B404">
        <v>1</v>
      </c>
      <c r="C404" t="s">
        <v>80</v>
      </c>
      <c r="D404" t="s">
        <v>82</v>
      </c>
      <c r="E404" t="s">
        <v>141</v>
      </c>
      <c r="F404" t="s">
        <v>1378</v>
      </c>
      <c r="G404" t="s">
        <v>202</v>
      </c>
      <c r="H404" t="s">
        <v>135</v>
      </c>
      <c r="I404" t="s">
        <v>136</v>
      </c>
      <c r="J404" t="s">
        <v>137</v>
      </c>
      <c r="K404" t="s">
        <v>138</v>
      </c>
      <c r="L404" t="s">
        <v>1379</v>
      </c>
      <c r="M404" t="s">
        <v>1380</v>
      </c>
      <c r="N404">
        <v>1.5011111109999999</v>
      </c>
      <c r="O404">
        <v>0</v>
      </c>
      <c r="P404">
        <v>1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9.4685797507559996E-2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9.4685797507559996E-2</v>
      </c>
    </row>
    <row r="405" spans="1:31" x14ac:dyDescent="0.25">
      <c r="A405">
        <v>2293899</v>
      </c>
      <c r="B405">
        <v>1</v>
      </c>
      <c r="C405" t="s">
        <v>80</v>
      </c>
      <c r="D405" t="s">
        <v>86</v>
      </c>
      <c r="E405" t="s">
        <v>132</v>
      </c>
      <c r="F405" t="s">
        <v>1381</v>
      </c>
      <c r="G405" t="s">
        <v>453</v>
      </c>
      <c r="H405" t="s">
        <v>135</v>
      </c>
      <c r="I405" t="s">
        <v>136</v>
      </c>
      <c r="J405" t="s">
        <v>3</v>
      </c>
      <c r="K405" t="s">
        <v>138</v>
      </c>
      <c r="L405" t="s">
        <v>1382</v>
      </c>
      <c r="M405" t="s">
        <v>1383</v>
      </c>
      <c r="N405">
        <v>0.98638888800000002</v>
      </c>
      <c r="O405">
        <v>0</v>
      </c>
      <c r="P405">
        <v>61</v>
      </c>
      <c r="Q405">
        <v>0</v>
      </c>
      <c r="R405">
        <v>4</v>
      </c>
      <c r="S405">
        <v>0</v>
      </c>
      <c r="T405">
        <v>3</v>
      </c>
      <c r="U405">
        <v>0</v>
      </c>
      <c r="V405">
        <v>0</v>
      </c>
      <c r="W405">
        <v>0</v>
      </c>
      <c r="X405">
        <v>33.924084435637965</v>
      </c>
      <c r="Y405">
        <v>0</v>
      </c>
      <c r="Z405">
        <v>1.355001694856159</v>
      </c>
      <c r="AA405">
        <v>0</v>
      </c>
      <c r="AB405">
        <v>1.2164891006192322</v>
      </c>
      <c r="AC405">
        <v>0</v>
      </c>
      <c r="AD405">
        <v>0</v>
      </c>
      <c r="AE405">
        <v>36.495575231113357</v>
      </c>
    </row>
    <row r="406" spans="1:31" x14ac:dyDescent="0.25">
      <c r="A406">
        <v>2293901</v>
      </c>
      <c r="B406">
        <v>1</v>
      </c>
      <c r="C406" t="s">
        <v>80</v>
      </c>
      <c r="D406" t="s">
        <v>101</v>
      </c>
      <c r="E406" t="s">
        <v>182</v>
      </c>
      <c r="F406" t="s">
        <v>1384</v>
      </c>
      <c r="G406" t="s">
        <v>184</v>
      </c>
      <c r="H406" t="s">
        <v>167</v>
      </c>
      <c r="I406" t="s">
        <v>136</v>
      </c>
      <c r="J406" t="s">
        <v>137</v>
      </c>
      <c r="K406" t="s">
        <v>138</v>
      </c>
      <c r="L406" t="s">
        <v>1385</v>
      </c>
      <c r="M406" t="s">
        <v>1386</v>
      </c>
      <c r="N406">
        <v>1.571111111</v>
      </c>
      <c r="O406">
        <v>10</v>
      </c>
      <c r="P406">
        <v>9</v>
      </c>
      <c r="Q406">
        <v>9</v>
      </c>
      <c r="R406">
        <v>1</v>
      </c>
      <c r="S406">
        <v>8</v>
      </c>
      <c r="T406">
        <v>1</v>
      </c>
      <c r="U406">
        <v>0</v>
      </c>
      <c r="V406">
        <v>0</v>
      </c>
      <c r="W406">
        <v>5.7412743705964999</v>
      </c>
      <c r="X406">
        <v>1.9366871047352001</v>
      </c>
      <c r="Y406">
        <v>53.905788303467318</v>
      </c>
      <c r="Z406">
        <v>1.6237733903122333</v>
      </c>
      <c r="AA406">
        <v>37.425460028890043</v>
      </c>
      <c r="AB406">
        <v>0.60370360086771002</v>
      </c>
      <c r="AC406">
        <v>0</v>
      </c>
      <c r="AD406">
        <v>0</v>
      </c>
      <c r="AE406">
        <v>101.23668679886899</v>
      </c>
    </row>
    <row r="407" spans="1:31" x14ac:dyDescent="0.25">
      <c r="A407">
        <v>2293903</v>
      </c>
      <c r="B407">
        <v>1</v>
      </c>
      <c r="C407" t="s">
        <v>80</v>
      </c>
      <c r="D407" t="s">
        <v>93</v>
      </c>
      <c r="E407" t="s">
        <v>132</v>
      </c>
      <c r="F407" t="s">
        <v>1387</v>
      </c>
      <c r="G407" t="s">
        <v>134</v>
      </c>
      <c r="H407" t="s">
        <v>135</v>
      </c>
      <c r="I407" t="s">
        <v>136</v>
      </c>
      <c r="J407" t="s">
        <v>137</v>
      </c>
      <c r="K407" t="s">
        <v>138</v>
      </c>
      <c r="L407" t="s">
        <v>1388</v>
      </c>
      <c r="M407" t="s">
        <v>1389</v>
      </c>
      <c r="N407">
        <v>4.9411111109999997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1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15.454343718821907</v>
      </c>
      <c r="AC407">
        <v>0</v>
      </c>
      <c r="AD407">
        <v>0</v>
      </c>
      <c r="AE407">
        <v>15.454343718821907</v>
      </c>
    </row>
    <row r="408" spans="1:31" x14ac:dyDescent="0.25">
      <c r="A408">
        <v>2293916</v>
      </c>
      <c r="B408">
        <v>1</v>
      </c>
      <c r="C408" t="s">
        <v>81</v>
      </c>
      <c r="D408" t="s">
        <v>127</v>
      </c>
      <c r="E408" t="s">
        <v>164</v>
      </c>
      <c r="F408" t="s">
        <v>1390</v>
      </c>
      <c r="G408" t="s">
        <v>184</v>
      </c>
      <c r="H408" t="s">
        <v>167</v>
      </c>
      <c r="I408" t="s">
        <v>136</v>
      </c>
      <c r="J408" t="s">
        <v>137</v>
      </c>
      <c r="K408" t="s">
        <v>138</v>
      </c>
      <c r="L408" t="s">
        <v>1391</v>
      </c>
      <c r="M408" t="s">
        <v>1392</v>
      </c>
      <c r="N408">
        <v>1.615</v>
      </c>
      <c r="O408">
        <v>4</v>
      </c>
      <c r="P408">
        <v>0</v>
      </c>
      <c r="Q408">
        <v>155</v>
      </c>
      <c r="R408">
        <v>6</v>
      </c>
      <c r="S408">
        <v>8</v>
      </c>
      <c r="T408">
        <v>0</v>
      </c>
      <c r="U408">
        <v>0</v>
      </c>
      <c r="V408">
        <v>0</v>
      </c>
      <c r="W408">
        <v>2.617538004916395</v>
      </c>
      <c r="X408">
        <v>0</v>
      </c>
      <c r="Y408">
        <v>154.11338068639995</v>
      </c>
      <c r="Z408">
        <v>3.2085007151692255</v>
      </c>
      <c r="AA408">
        <v>36.252153351197208</v>
      </c>
      <c r="AB408">
        <v>0</v>
      </c>
      <c r="AC408">
        <v>0</v>
      </c>
      <c r="AD408">
        <v>0</v>
      </c>
      <c r="AE408">
        <v>196.19157275768276</v>
      </c>
    </row>
    <row r="409" spans="1:31" x14ac:dyDescent="0.25">
      <c r="A409">
        <v>2293918</v>
      </c>
      <c r="B409">
        <v>1</v>
      </c>
      <c r="C409" t="s">
        <v>81</v>
      </c>
      <c r="D409" t="s">
        <v>112</v>
      </c>
      <c r="E409" t="s">
        <v>164</v>
      </c>
      <c r="F409" t="s">
        <v>1393</v>
      </c>
      <c r="G409" t="s">
        <v>1394</v>
      </c>
      <c r="H409" t="s">
        <v>167</v>
      </c>
      <c r="I409" t="s">
        <v>136</v>
      </c>
      <c r="J409" t="s">
        <v>137</v>
      </c>
      <c r="K409" t="s">
        <v>138</v>
      </c>
      <c r="L409" t="s">
        <v>1395</v>
      </c>
      <c r="M409" t="s">
        <v>1396</v>
      </c>
      <c r="N409">
        <v>1.753333333</v>
      </c>
      <c r="O409">
        <v>0</v>
      </c>
      <c r="P409">
        <v>0</v>
      </c>
      <c r="Q409">
        <v>0</v>
      </c>
      <c r="R409">
        <v>5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9.5571721782941665</v>
      </c>
      <c r="AA409">
        <v>0</v>
      </c>
      <c r="AB409">
        <v>0</v>
      </c>
      <c r="AC409">
        <v>0</v>
      </c>
      <c r="AD409">
        <v>0</v>
      </c>
      <c r="AE409">
        <v>9.5571721782941665</v>
      </c>
    </row>
    <row r="410" spans="1:31" x14ac:dyDescent="0.25">
      <c r="A410">
        <v>2293920</v>
      </c>
      <c r="B410">
        <v>1</v>
      </c>
      <c r="C410" t="s">
        <v>80</v>
      </c>
      <c r="D410" t="s">
        <v>85</v>
      </c>
      <c r="E410" t="s">
        <v>141</v>
      </c>
      <c r="F410" t="s">
        <v>1397</v>
      </c>
      <c r="G410" t="s">
        <v>202</v>
      </c>
      <c r="H410" t="s">
        <v>135</v>
      </c>
      <c r="I410" t="s">
        <v>136</v>
      </c>
      <c r="J410" t="s">
        <v>137</v>
      </c>
      <c r="K410" t="s">
        <v>138</v>
      </c>
      <c r="L410" t="s">
        <v>1398</v>
      </c>
      <c r="M410" t="s">
        <v>1399</v>
      </c>
      <c r="N410">
        <v>2.505833333</v>
      </c>
      <c r="O410">
        <v>0</v>
      </c>
      <c r="P410">
        <v>2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1.7908873506520533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1.7908873506520533</v>
      </c>
    </row>
    <row r="411" spans="1:31" x14ac:dyDescent="0.25">
      <c r="A411">
        <v>2293921</v>
      </c>
      <c r="B411">
        <v>1</v>
      </c>
      <c r="C411" t="s">
        <v>80</v>
      </c>
      <c r="D411" t="s">
        <v>84</v>
      </c>
      <c r="E411" t="s">
        <v>164</v>
      </c>
      <c r="F411" t="s">
        <v>1400</v>
      </c>
      <c r="G411" t="s">
        <v>184</v>
      </c>
      <c r="H411" t="s">
        <v>167</v>
      </c>
      <c r="I411" t="s">
        <v>136</v>
      </c>
      <c r="J411" t="s">
        <v>137</v>
      </c>
      <c r="K411" t="s">
        <v>138</v>
      </c>
      <c r="L411" t="s">
        <v>1401</v>
      </c>
      <c r="M411" t="s">
        <v>1402</v>
      </c>
      <c r="N411">
        <v>1.179444444</v>
      </c>
      <c r="O411">
        <v>1</v>
      </c>
      <c r="P411">
        <v>855</v>
      </c>
      <c r="Q411">
        <v>2</v>
      </c>
      <c r="R411">
        <v>41</v>
      </c>
      <c r="S411">
        <v>3</v>
      </c>
      <c r="T411">
        <v>100</v>
      </c>
      <c r="U411">
        <v>0</v>
      </c>
      <c r="V411">
        <v>0</v>
      </c>
      <c r="W411">
        <v>0.29314155323220004</v>
      </c>
      <c r="X411">
        <v>207.57224749339122</v>
      </c>
      <c r="Y411">
        <v>0.88966918467525813</v>
      </c>
      <c r="Z411">
        <v>23.364269055405131</v>
      </c>
      <c r="AA411">
        <v>4.9477462052065544</v>
      </c>
      <c r="AB411">
        <v>79.569092142934196</v>
      </c>
      <c r="AC411">
        <v>0</v>
      </c>
      <c r="AD411">
        <v>0</v>
      </c>
      <c r="AE411">
        <v>316.63616563484459</v>
      </c>
    </row>
    <row r="412" spans="1:31" x14ac:dyDescent="0.25">
      <c r="A412">
        <v>2293924</v>
      </c>
      <c r="B412">
        <v>1</v>
      </c>
      <c r="C412" t="s">
        <v>81</v>
      </c>
      <c r="D412" t="s">
        <v>118</v>
      </c>
      <c r="E412" t="s">
        <v>141</v>
      </c>
      <c r="F412" t="s">
        <v>1013</v>
      </c>
      <c r="G412" t="s">
        <v>143</v>
      </c>
      <c r="H412" t="s">
        <v>135</v>
      </c>
      <c r="I412" t="s">
        <v>136</v>
      </c>
      <c r="J412" t="s">
        <v>137</v>
      </c>
      <c r="K412" t="s">
        <v>138</v>
      </c>
      <c r="L412" t="s">
        <v>1403</v>
      </c>
      <c r="M412" t="s">
        <v>1404</v>
      </c>
      <c r="N412">
        <v>1.7375</v>
      </c>
      <c r="O412">
        <v>0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0.12347994111389998</v>
      </c>
      <c r="AA412">
        <v>0</v>
      </c>
      <c r="AB412">
        <v>0</v>
      </c>
      <c r="AC412">
        <v>0</v>
      </c>
      <c r="AD412">
        <v>0</v>
      </c>
      <c r="AE412">
        <v>0.12347994111389998</v>
      </c>
    </row>
    <row r="413" spans="1:31" x14ac:dyDescent="0.25">
      <c r="A413">
        <v>2293925</v>
      </c>
      <c r="B413">
        <v>1</v>
      </c>
      <c r="C413" t="s">
        <v>81</v>
      </c>
      <c r="D413" t="s">
        <v>113</v>
      </c>
      <c r="E413" t="s">
        <v>132</v>
      </c>
      <c r="F413" t="s">
        <v>1405</v>
      </c>
      <c r="G413" t="s">
        <v>134</v>
      </c>
      <c r="H413" t="s">
        <v>135</v>
      </c>
      <c r="I413" t="s">
        <v>136</v>
      </c>
      <c r="J413" t="s">
        <v>137</v>
      </c>
      <c r="K413" t="s">
        <v>138</v>
      </c>
      <c r="L413" t="s">
        <v>1406</v>
      </c>
      <c r="M413" t="s">
        <v>1407</v>
      </c>
      <c r="N413">
        <v>2.3313888880000002</v>
      </c>
      <c r="O413">
        <v>0</v>
      </c>
      <c r="P413">
        <v>7</v>
      </c>
      <c r="Q413">
        <v>0</v>
      </c>
      <c r="R413">
        <v>0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4.7747049251672919</v>
      </c>
      <c r="Y413">
        <v>0</v>
      </c>
      <c r="Z413">
        <v>0</v>
      </c>
      <c r="AA413">
        <v>0</v>
      </c>
      <c r="AB413">
        <v>2.7656556082190944</v>
      </c>
      <c r="AC413">
        <v>0</v>
      </c>
      <c r="AD413">
        <v>0</v>
      </c>
      <c r="AE413">
        <v>7.5403605333863863</v>
      </c>
    </row>
    <row r="414" spans="1:31" x14ac:dyDescent="0.25">
      <c r="A414">
        <v>2293929</v>
      </c>
      <c r="B414">
        <v>1</v>
      </c>
      <c r="C414" t="s">
        <v>80</v>
      </c>
      <c r="D414" t="s">
        <v>93</v>
      </c>
      <c r="E414" t="s">
        <v>233</v>
      </c>
      <c r="F414" t="s">
        <v>1408</v>
      </c>
      <c r="G414" t="s">
        <v>184</v>
      </c>
      <c r="H414" t="s">
        <v>167</v>
      </c>
      <c r="I414" t="s">
        <v>136</v>
      </c>
      <c r="J414" t="s">
        <v>137</v>
      </c>
      <c r="K414" t="s">
        <v>138</v>
      </c>
      <c r="L414" t="s">
        <v>1409</v>
      </c>
      <c r="M414" t="s">
        <v>1410</v>
      </c>
      <c r="N414">
        <v>0.704166666</v>
      </c>
      <c r="O414">
        <v>0</v>
      </c>
      <c r="P414">
        <v>46</v>
      </c>
      <c r="Q414">
        <v>0</v>
      </c>
      <c r="R414">
        <v>24</v>
      </c>
      <c r="S414">
        <v>0</v>
      </c>
      <c r="T414">
        <v>22</v>
      </c>
      <c r="U414">
        <v>0</v>
      </c>
      <c r="V414">
        <v>0</v>
      </c>
      <c r="W414">
        <v>0</v>
      </c>
      <c r="X414">
        <v>9.9869762303268566</v>
      </c>
      <c r="Y414">
        <v>0</v>
      </c>
      <c r="Z414">
        <v>17.772828615511134</v>
      </c>
      <c r="AA414">
        <v>0</v>
      </c>
      <c r="AB414">
        <v>11.23341627750195</v>
      </c>
      <c r="AC414">
        <v>0</v>
      </c>
      <c r="AD414">
        <v>0</v>
      </c>
      <c r="AE414">
        <v>38.993221123339943</v>
      </c>
    </row>
    <row r="415" spans="1:31" x14ac:dyDescent="0.25">
      <c r="A415">
        <v>2293930</v>
      </c>
      <c r="B415">
        <v>1</v>
      </c>
      <c r="C415" t="s">
        <v>80</v>
      </c>
      <c r="D415" t="s">
        <v>106</v>
      </c>
      <c r="E415" t="s">
        <v>132</v>
      </c>
      <c r="F415" t="s">
        <v>1411</v>
      </c>
      <c r="G415" t="s">
        <v>134</v>
      </c>
      <c r="H415" t="s">
        <v>135</v>
      </c>
      <c r="I415" t="s">
        <v>136</v>
      </c>
      <c r="J415" t="s">
        <v>137</v>
      </c>
      <c r="K415" t="s">
        <v>138</v>
      </c>
      <c r="L415" t="s">
        <v>1412</v>
      </c>
      <c r="M415" t="s">
        <v>1413</v>
      </c>
      <c r="N415">
        <v>0.85055555500000002</v>
      </c>
      <c r="O415">
        <v>0</v>
      </c>
      <c r="P415">
        <v>0</v>
      </c>
      <c r="Q415">
        <v>0</v>
      </c>
      <c r="R415">
        <v>4</v>
      </c>
      <c r="S415">
        <v>0</v>
      </c>
      <c r="T415">
        <v>1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3.1370968904588703</v>
      </c>
      <c r="AA415">
        <v>0</v>
      </c>
      <c r="AB415">
        <v>1.5188708469500836</v>
      </c>
      <c r="AC415">
        <v>0</v>
      </c>
      <c r="AD415">
        <v>0</v>
      </c>
      <c r="AE415">
        <v>4.6559677374089539</v>
      </c>
    </row>
    <row r="416" spans="1:31" x14ac:dyDescent="0.25">
      <c r="A416">
        <v>2293940</v>
      </c>
      <c r="B416">
        <v>1</v>
      </c>
      <c r="C416" t="s">
        <v>80</v>
      </c>
      <c r="D416" t="s">
        <v>88</v>
      </c>
      <c r="E416" t="s">
        <v>233</v>
      </c>
      <c r="F416" t="s">
        <v>1414</v>
      </c>
      <c r="G416" t="s">
        <v>184</v>
      </c>
      <c r="H416" t="s">
        <v>167</v>
      </c>
      <c r="I416" t="s">
        <v>136</v>
      </c>
      <c r="J416" t="s">
        <v>137</v>
      </c>
      <c r="K416" t="s">
        <v>138</v>
      </c>
      <c r="L416" t="s">
        <v>1415</v>
      </c>
      <c r="M416" t="s">
        <v>1416</v>
      </c>
      <c r="N416">
        <v>0.54944444400000003</v>
      </c>
      <c r="O416">
        <v>0</v>
      </c>
      <c r="P416">
        <v>2793</v>
      </c>
      <c r="Q416">
        <v>0</v>
      </c>
      <c r="R416">
        <v>0</v>
      </c>
      <c r="S416">
        <v>3</v>
      </c>
      <c r="T416">
        <v>57</v>
      </c>
      <c r="U416">
        <v>1</v>
      </c>
      <c r="V416">
        <v>0</v>
      </c>
      <c r="W416">
        <v>0</v>
      </c>
      <c r="X416">
        <v>354.94072358539341</v>
      </c>
      <c r="Y416">
        <v>0</v>
      </c>
      <c r="Z416">
        <v>0</v>
      </c>
      <c r="AA416">
        <v>6.9563835420386537</v>
      </c>
      <c r="AB416">
        <v>33.341395361751999</v>
      </c>
      <c r="AC416">
        <v>9.8737318286893174</v>
      </c>
      <c r="AD416">
        <v>0</v>
      </c>
      <c r="AE416">
        <v>405.1122343178734</v>
      </c>
    </row>
    <row r="417" spans="1:31" x14ac:dyDescent="0.25">
      <c r="A417">
        <v>2293941</v>
      </c>
      <c r="B417">
        <v>1</v>
      </c>
      <c r="C417" t="s">
        <v>80</v>
      </c>
      <c r="D417" t="s">
        <v>94</v>
      </c>
      <c r="E417" t="s">
        <v>208</v>
      </c>
      <c r="F417" t="s">
        <v>1417</v>
      </c>
      <c r="G417" t="s">
        <v>299</v>
      </c>
      <c r="H417" t="s">
        <v>135</v>
      </c>
      <c r="I417" t="s">
        <v>136</v>
      </c>
      <c r="J417" t="s">
        <v>137</v>
      </c>
      <c r="K417" t="s">
        <v>300</v>
      </c>
      <c r="L417" t="s">
        <v>1418</v>
      </c>
      <c r="M417" t="s">
        <v>1419</v>
      </c>
      <c r="N417">
        <v>3.8308333330000002</v>
      </c>
      <c r="O417">
        <v>0</v>
      </c>
      <c r="P417">
        <v>53</v>
      </c>
      <c r="Q417">
        <v>0</v>
      </c>
      <c r="R417">
        <v>3</v>
      </c>
      <c r="S417">
        <v>0</v>
      </c>
      <c r="T417">
        <v>10</v>
      </c>
      <c r="U417">
        <v>0</v>
      </c>
      <c r="V417">
        <v>0</v>
      </c>
      <c r="W417">
        <v>0</v>
      </c>
      <c r="X417">
        <v>29.548919727146231</v>
      </c>
      <c r="Y417">
        <v>0</v>
      </c>
      <c r="Z417">
        <v>5.5350087162997763</v>
      </c>
      <c r="AA417">
        <v>0</v>
      </c>
      <c r="AB417">
        <v>17.516732769290499</v>
      </c>
      <c r="AC417">
        <v>0</v>
      </c>
      <c r="AD417">
        <v>0</v>
      </c>
      <c r="AE417">
        <v>52.600661212736505</v>
      </c>
    </row>
    <row r="418" spans="1:31" x14ac:dyDescent="0.25">
      <c r="A418">
        <v>2293942</v>
      </c>
      <c r="B418">
        <v>1</v>
      </c>
      <c r="C418" t="s">
        <v>80</v>
      </c>
      <c r="D418" t="s">
        <v>104</v>
      </c>
      <c r="E418" t="s">
        <v>132</v>
      </c>
      <c r="F418" t="s">
        <v>1420</v>
      </c>
      <c r="G418" t="s">
        <v>134</v>
      </c>
      <c r="H418" t="s">
        <v>135</v>
      </c>
      <c r="I418" t="s">
        <v>136</v>
      </c>
      <c r="J418" t="s">
        <v>137</v>
      </c>
      <c r="K418" t="s">
        <v>138</v>
      </c>
      <c r="L418" t="s">
        <v>1421</v>
      </c>
      <c r="M418" t="s">
        <v>1422</v>
      </c>
      <c r="N418">
        <v>0.75</v>
      </c>
      <c r="O418">
        <v>0</v>
      </c>
      <c r="P418">
        <v>1</v>
      </c>
      <c r="Q418">
        <v>0</v>
      </c>
      <c r="R418">
        <v>6</v>
      </c>
      <c r="S418">
        <v>0</v>
      </c>
      <c r="T418">
        <v>1</v>
      </c>
      <c r="U418">
        <v>0</v>
      </c>
      <c r="V418">
        <v>0</v>
      </c>
      <c r="W418">
        <v>0</v>
      </c>
      <c r="X418">
        <v>0.2977507773732333</v>
      </c>
      <c r="Y418">
        <v>0</v>
      </c>
      <c r="Z418">
        <v>0.91074356485059993</v>
      </c>
      <c r="AA418">
        <v>0</v>
      </c>
      <c r="AB418">
        <v>0.89358268337766655</v>
      </c>
      <c r="AC418">
        <v>0</v>
      </c>
      <c r="AD418">
        <v>0</v>
      </c>
      <c r="AE418">
        <v>2.1020770256015</v>
      </c>
    </row>
    <row r="419" spans="1:31" x14ac:dyDescent="0.25">
      <c r="A419">
        <v>2293944</v>
      </c>
      <c r="B419">
        <v>1</v>
      </c>
      <c r="C419" t="s">
        <v>80</v>
      </c>
      <c r="D419" t="s">
        <v>93</v>
      </c>
      <c r="E419" t="s">
        <v>164</v>
      </c>
      <c r="F419" t="s">
        <v>1423</v>
      </c>
      <c r="G419" t="s">
        <v>184</v>
      </c>
      <c r="H419" t="s">
        <v>167</v>
      </c>
      <c r="I419" t="s">
        <v>136</v>
      </c>
      <c r="J419" t="s">
        <v>137</v>
      </c>
      <c r="K419" t="s">
        <v>138</v>
      </c>
      <c r="L419" t="s">
        <v>1424</v>
      </c>
      <c r="M419" t="s">
        <v>1425</v>
      </c>
      <c r="N419">
        <v>0.79916666599999997</v>
      </c>
      <c r="O419">
        <v>0</v>
      </c>
      <c r="P419">
        <v>1044</v>
      </c>
      <c r="Q419">
        <v>0</v>
      </c>
      <c r="R419">
        <v>38</v>
      </c>
      <c r="S419">
        <v>4</v>
      </c>
      <c r="T419">
        <v>79</v>
      </c>
      <c r="U419">
        <v>0</v>
      </c>
      <c r="V419">
        <v>0</v>
      </c>
      <c r="W419">
        <v>0</v>
      </c>
      <c r="X419">
        <v>153.34556178732652</v>
      </c>
      <c r="Y419">
        <v>0</v>
      </c>
      <c r="Z419">
        <v>51.37888813257598</v>
      </c>
      <c r="AA419">
        <v>3.528090273973767</v>
      </c>
      <c r="AB419">
        <v>30.8690276772864</v>
      </c>
      <c r="AC419">
        <v>0</v>
      </c>
      <c r="AD419">
        <v>0</v>
      </c>
      <c r="AE419">
        <v>239.12156787116265</v>
      </c>
    </row>
    <row r="420" spans="1:31" x14ac:dyDescent="0.25">
      <c r="A420">
        <v>2293948</v>
      </c>
      <c r="B420">
        <v>1</v>
      </c>
      <c r="C420" t="s">
        <v>81</v>
      </c>
      <c r="D420" t="s">
        <v>112</v>
      </c>
      <c r="E420" t="s">
        <v>132</v>
      </c>
      <c r="F420" t="s">
        <v>1426</v>
      </c>
      <c r="G420" t="s">
        <v>453</v>
      </c>
      <c r="H420" t="s">
        <v>135</v>
      </c>
      <c r="I420" t="s">
        <v>136</v>
      </c>
      <c r="J420" t="s">
        <v>3</v>
      </c>
      <c r="K420" t="s">
        <v>138</v>
      </c>
      <c r="L420" t="s">
        <v>1427</v>
      </c>
      <c r="M420" t="s">
        <v>1428</v>
      </c>
      <c r="N420">
        <v>0.44500000000000001</v>
      </c>
      <c r="O420">
        <v>0</v>
      </c>
      <c r="P420">
        <v>204</v>
      </c>
      <c r="Q420">
        <v>0</v>
      </c>
      <c r="R420">
        <v>14</v>
      </c>
      <c r="S420">
        <v>0</v>
      </c>
      <c r="T420">
        <v>10</v>
      </c>
      <c r="U420">
        <v>0</v>
      </c>
      <c r="V420">
        <v>0</v>
      </c>
      <c r="W420">
        <v>0</v>
      </c>
      <c r="X420">
        <v>12.482597308651602</v>
      </c>
      <c r="Y420">
        <v>0</v>
      </c>
      <c r="Z420">
        <v>0.1434038157276</v>
      </c>
      <c r="AA420">
        <v>0</v>
      </c>
      <c r="AB420">
        <v>0.34970218524672003</v>
      </c>
      <c r="AC420">
        <v>0</v>
      </c>
      <c r="AD420">
        <v>0</v>
      </c>
      <c r="AE420">
        <v>12.975703309625922</v>
      </c>
    </row>
    <row r="421" spans="1:31" x14ac:dyDescent="0.25">
      <c r="A421">
        <v>2293954</v>
      </c>
      <c r="B421">
        <v>1</v>
      </c>
      <c r="C421" t="s">
        <v>81</v>
      </c>
      <c r="D421" t="s">
        <v>121</v>
      </c>
      <c r="E421" t="s">
        <v>208</v>
      </c>
      <c r="F421" t="s">
        <v>1429</v>
      </c>
      <c r="G421" t="s">
        <v>310</v>
      </c>
      <c r="H421" t="s">
        <v>135</v>
      </c>
      <c r="I421" t="s">
        <v>136</v>
      </c>
      <c r="J421" t="s">
        <v>137</v>
      </c>
      <c r="K421" t="s">
        <v>138</v>
      </c>
      <c r="L421" t="s">
        <v>1430</v>
      </c>
      <c r="M421" t="s">
        <v>1431</v>
      </c>
      <c r="N421">
        <v>1.8261111109999999</v>
      </c>
      <c r="O421">
        <v>0</v>
      </c>
      <c r="P421">
        <v>40</v>
      </c>
      <c r="Q421">
        <v>0</v>
      </c>
      <c r="R421">
        <v>0</v>
      </c>
      <c r="S421">
        <v>0</v>
      </c>
      <c r="T421">
        <v>1</v>
      </c>
      <c r="U421">
        <v>0</v>
      </c>
      <c r="V421">
        <v>0</v>
      </c>
      <c r="W421">
        <v>0</v>
      </c>
      <c r="X421">
        <v>7.9299722938882962</v>
      </c>
      <c r="Y421">
        <v>0</v>
      </c>
      <c r="Z421">
        <v>0</v>
      </c>
      <c r="AA421">
        <v>0</v>
      </c>
      <c r="AB421">
        <v>2.1596373100131858</v>
      </c>
      <c r="AC421">
        <v>0</v>
      </c>
      <c r="AD421">
        <v>0</v>
      </c>
      <c r="AE421">
        <v>10.089609603901483</v>
      </c>
    </row>
    <row r="422" spans="1:31" x14ac:dyDescent="0.25">
      <c r="A422">
        <v>2293957</v>
      </c>
      <c r="B422">
        <v>1</v>
      </c>
      <c r="C422" t="s">
        <v>80</v>
      </c>
      <c r="D422" t="s">
        <v>83</v>
      </c>
      <c r="E422" t="s">
        <v>141</v>
      </c>
      <c r="F422" t="s">
        <v>1432</v>
      </c>
      <c r="G422" t="s">
        <v>143</v>
      </c>
      <c r="H422" t="s">
        <v>135</v>
      </c>
      <c r="I422" t="s">
        <v>136</v>
      </c>
      <c r="J422" t="s">
        <v>137</v>
      </c>
      <c r="K422" t="s">
        <v>138</v>
      </c>
      <c r="L422" t="s">
        <v>1433</v>
      </c>
      <c r="M422" t="s">
        <v>1434</v>
      </c>
      <c r="N422">
        <v>2.4902777770000002</v>
      </c>
      <c r="O422">
        <v>0</v>
      </c>
      <c r="P422">
        <v>2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1.6011958746900872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1.6011958746900872</v>
      </c>
    </row>
    <row r="423" spans="1:31" x14ac:dyDescent="0.25">
      <c r="A423">
        <v>2293961</v>
      </c>
      <c r="B423">
        <v>1</v>
      </c>
      <c r="C423" t="s">
        <v>80</v>
      </c>
      <c r="D423" t="s">
        <v>106</v>
      </c>
      <c r="E423" t="s">
        <v>182</v>
      </c>
      <c r="F423" t="s">
        <v>1435</v>
      </c>
      <c r="G423" t="s">
        <v>1436</v>
      </c>
      <c r="H423" t="s">
        <v>167</v>
      </c>
      <c r="I423" t="s">
        <v>136</v>
      </c>
      <c r="J423" t="s">
        <v>137</v>
      </c>
      <c r="K423" t="s">
        <v>138</v>
      </c>
      <c r="L423" t="s">
        <v>1437</v>
      </c>
      <c r="M423" t="s">
        <v>1438</v>
      </c>
      <c r="N423">
        <v>0.49944444399999999</v>
      </c>
      <c r="O423">
        <v>0</v>
      </c>
      <c r="P423">
        <v>263</v>
      </c>
      <c r="Q423">
        <v>52</v>
      </c>
      <c r="R423">
        <v>48</v>
      </c>
      <c r="S423">
        <v>7</v>
      </c>
      <c r="T423">
        <v>44</v>
      </c>
      <c r="U423">
        <v>1</v>
      </c>
      <c r="V423">
        <v>0</v>
      </c>
      <c r="W423">
        <v>0</v>
      </c>
      <c r="X423">
        <v>20.867914463525278</v>
      </c>
      <c r="Y423">
        <v>124.07206804026112</v>
      </c>
      <c r="Z423">
        <v>30.065946815989218</v>
      </c>
      <c r="AA423">
        <v>4.5328229987368482</v>
      </c>
      <c r="AB423">
        <v>9.3979916444649252</v>
      </c>
      <c r="AC423">
        <v>8.4740727029830296</v>
      </c>
      <c r="AD423">
        <v>0</v>
      </c>
      <c r="AE423">
        <v>197.4108166659604</v>
      </c>
    </row>
    <row r="424" spans="1:31" x14ac:dyDescent="0.25">
      <c r="A424">
        <v>2293964</v>
      </c>
      <c r="B424">
        <v>1</v>
      </c>
      <c r="C424" t="s">
        <v>81</v>
      </c>
      <c r="D424" t="s">
        <v>112</v>
      </c>
      <c r="E424" t="s">
        <v>132</v>
      </c>
      <c r="F424" t="s">
        <v>1439</v>
      </c>
      <c r="G424" t="s">
        <v>134</v>
      </c>
      <c r="H424" t="s">
        <v>135</v>
      </c>
      <c r="I424" t="s">
        <v>136</v>
      </c>
      <c r="J424" t="s">
        <v>137</v>
      </c>
      <c r="K424" t="s">
        <v>138</v>
      </c>
      <c r="L424" t="s">
        <v>1440</v>
      </c>
      <c r="M424" t="s">
        <v>1441</v>
      </c>
      <c r="N424">
        <v>1.092222222</v>
      </c>
      <c r="O424">
        <v>0</v>
      </c>
      <c r="P424">
        <v>13</v>
      </c>
      <c r="Q424">
        <v>0</v>
      </c>
      <c r="R424">
        <v>14</v>
      </c>
      <c r="S424">
        <v>0</v>
      </c>
      <c r="T424">
        <v>4</v>
      </c>
      <c r="U424">
        <v>0</v>
      </c>
      <c r="V424">
        <v>0</v>
      </c>
      <c r="W424">
        <v>0</v>
      </c>
      <c r="X424">
        <v>2.064875065805603</v>
      </c>
      <c r="Y424">
        <v>0</v>
      </c>
      <c r="Z424">
        <v>3.4371474962032669</v>
      </c>
      <c r="AA424">
        <v>0</v>
      </c>
      <c r="AB424">
        <v>0.12591962911999999</v>
      </c>
      <c r="AC424">
        <v>0</v>
      </c>
      <c r="AD424">
        <v>0</v>
      </c>
      <c r="AE424">
        <v>5.6279421911288701</v>
      </c>
    </row>
    <row r="425" spans="1:31" x14ac:dyDescent="0.25">
      <c r="A425">
        <v>2293965</v>
      </c>
      <c r="B425">
        <v>1</v>
      </c>
      <c r="C425" t="s">
        <v>81</v>
      </c>
      <c r="D425" t="s">
        <v>123</v>
      </c>
      <c r="E425" t="s">
        <v>141</v>
      </c>
      <c r="F425" t="s">
        <v>1442</v>
      </c>
      <c r="G425" t="s">
        <v>202</v>
      </c>
      <c r="H425" t="s">
        <v>135</v>
      </c>
      <c r="I425" t="s">
        <v>136</v>
      </c>
      <c r="J425" t="s">
        <v>137</v>
      </c>
      <c r="K425" t="s">
        <v>138</v>
      </c>
      <c r="L425" t="s">
        <v>1443</v>
      </c>
      <c r="M425" t="s">
        <v>1444</v>
      </c>
      <c r="N425">
        <v>1.0905555549999999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8.9857445659781113E-2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8.9857445659781113E-2</v>
      </c>
    </row>
    <row r="426" spans="1:31" x14ac:dyDescent="0.25">
      <c r="A426">
        <v>2293967</v>
      </c>
      <c r="B426">
        <v>1</v>
      </c>
      <c r="C426" t="s">
        <v>81</v>
      </c>
      <c r="D426" t="s">
        <v>118</v>
      </c>
      <c r="E426" t="s">
        <v>141</v>
      </c>
      <c r="F426" t="s">
        <v>1445</v>
      </c>
      <c r="G426" t="s">
        <v>188</v>
      </c>
      <c r="H426" t="s">
        <v>135</v>
      </c>
      <c r="I426" t="s">
        <v>136</v>
      </c>
      <c r="J426" t="s">
        <v>137</v>
      </c>
      <c r="K426" t="s">
        <v>138</v>
      </c>
      <c r="L426" t="s">
        <v>1446</v>
      </c>
      <c r="M426" t="s">
        <v>1447</v>
      </c>
      <c r="N426">
        <v>6.6963888880000004</v>
      </c>
      <c r="O426">
        <v>0</v>
      </c>
      <c r="P426">
        <v>7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13.363344996563324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13.363344996563324</v>
      </c>
    </row>
    <row r="427" spans="1:31" x14ac:dyDescent="0.25">
      <c r="A427">
        <v>2293971</v>
      </c>
      <c r="B427">
        <v>1</v>
      </c>
      <c r="C427" t="s">
        <v>81</v>
      </c>
      <c r="D427" t="s">
        <v>120</v>
      </c>
      <c r="E427" t="s">
        <v>132</v>
      </c>
      <c r="F427" t="s">
        <v>1448</v>
      </c>
      <c r="G427" t="s">
        <v>134</v>
      </c>
      <c r="H427" t="s">
        <v>135</v>
      </c>
      <c r="I427" t="s">
        <v>136</v>
      </c>
      <c r="J427" t="s">
        <v>137</v>
      </c>
      <c r="K427" t="s">
        <v>138</v>
      </c>
      <c r="L427" t="s">
        <v>1449</v>
      </c>
      <c r="M427" t="s">
        <v>1450</v>
      </c>
      <c r="N427">
        <v>0.85444444399999997</v>
      </c>
      <c r="O427">
        <v>0</v>
      </c>
      <c r="P427">
        <v>6</v>
      </c>
      <c r="Q427">
        <v>0</v>
      </c>
      <c r="R427">
        <v>2</v>
      </c>
      <c r="S427">
        <v>0</v>
      </c>
      <c r="T427">
        <v>3</v>
      </c>
      <c r="U427">
        <v>0</v>
      </c>
      <c r="V427">
        <v>0</v>
      </c>
      <c r="W427">
        <v>0</v>
      </c>
      <c r="X427">
        <v>0.51060923047306828</v>
      </c>
      <c r="Y427">
        <v>0</v>
      </c>
      <c r="Z427">
        <v>6.1729824374233341E-2</v>
      </c>
      <c r="AA427">
        <v>0</v>
      </c>
      <c r="AB427">
        <v>5.1980541359380616</v>
      </c>
      <c r="AC427">
        <v>0</v>
      </c>
      <c r="AD427">
        <v>0</v>
      </c>
      <c r="AE427">
        <v>5.7703931907853629</v>
      </c>
    </row>
    <row r="428" spans="1:31" x14ac:dyDescent="0.25">
      <c r="A428">
        <v>2293973</v>
      </c>
      <c r="B428">
        <v>1</v>
      </c>
      <c r="C428" t="s">
        <v>81</v>
      </c>
      <c r="D428" t="s">
        <v>112</v>
      </c>
      <c r="E428" t="s">
        <v>141</v>
      </c>
      <c r="F428" t="s">
        <v>1451</v>
      </c>
      <c r="G428" t="s">
        <v>143</v>
      </c>
      <c r="H428" t="s">
        <v>135</v>
      </c>
      <c r="I428" t="s">
        <v>136</v>
      </c>
      <c r="J428" t="s">
        <v>137</v>
      </c>
      <c r="K428" t="s">
        <v>138</v>
      </c>
      <c r="L428" t="s">
        <v>1452</v>
      </c>
      <c r="M428" t="s">
        <v>1453</v>
      </c>
      <c r="N428">
        <v>6.4005555550000004</v>
      </c>
      <c r="O428">
        <v>0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1.042912444848979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1.042912444848979</v>
      </c>
    </row>
    <row r="429" spans="1:31" x14ac:dyDescent="0.25">
      <c r="A429">
        <v>2293974</v>
      </c>
      <c r="B429">
        <v>1</v>
      </c>
      <c r="C429" t="s">
        <v>80</v>
      </c>
      <c r="D429" t="s">
        <v>88</v>
      </c>
      <c r="E429" t="s">
        <v>233</v>
      </c>
      <c r="F429" t="s">
        <v>1454</v>
      </c>
      <c r="G429" t="s">
        <v>1455</v>
      </c>
      <c r="H429" t="s">
        <v>167</v>
      </c>
      <c r="I429" t="s">
        <v>136</v>
      </c>
      <c r="J429" t="s">
        <v>137</v>
      </c>
      <c r="K429" t="s">
        <v>138</v>
      </c>
      <c r="L429" t="s">
        <v>1456</v>
      </c>
      <c r="M429" t="s">
        <v>1457</v>
      </c>
      <c r="N429">
        <v>1.788611111</v>
      </c>
      <c r="O429">
        <v>0</v>
      </c>
      <c r="P429">
        <v>0</v>
      </c>
      <c r="Q429">
        <v>0</v>
      </c>
      <c r="R429">
        <v>0</v>
      </c>
      <c r="S429">
        <v>3</v>
      </c>
      <c r="T429">
        <v>0</v>
      </c>
      <c r="U429">
        <v>1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22.242306111710626</v>
      </c>
      <c r="AB429">
        <v>0</v>
      </c>
      <c r="AC429">
        <v>29.921676125982327</v>
      </c>
      <c r="AD429">
        <v>0</v>
      </c>
      <c r="AE429">
        <v>52.163982237692949</v>
      </c>
    </row>
    <row r="430" spans="1:31" x14ac:dyDescent="0.25">
      <c r="A430">
        <v>2293976</v>
      </c>
      <c r="B430">
        <v>1</v>
      </c>
      <c r="C430" t="s">
        <v>80</v>
      </c>
      <c r="D430" t="s">
        <v>104</v>
      </c>
      <c r="E430" t="s">
        <v>141</v>
      </c>
      <c r="F430" t="s">
        <v>1458</v>
      </c>
      <c r="G430" t="s">
        <v>143</v>
      </c>
      <c r="H430" t="s">
        <v>135</v>
      </c>
      <c r="I430" t="s">
        <v>136</v>
      </c>
      <c r="J430" t="s">
        <v>137</v>
      </c>
      <c r="K430" t="s">
        <v>138</v>
      </c>
      <c r="L430" t="s">
        <v>1459</v>
      </c>
      <c r="M430" t="s">
        <v>1460</v>
      </c>
      <c r="N430">
        <v>3.5730555549999998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1.5127876982703099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1.5127876982703099</v>
      </c>
    </row>
    <row r="431" spans="1:31" x14ac:dyDescent="0.25">
      <c r="A431">
        <v>2293979</v>
      </c>
      <c r="B431">
        <v>1</v>
      </c>
      <c r="C431" t="s">
        <v>81</v>
      </c>
      <c r="D431" t="s">
        <v>112</v>
      </c>
      <c r="E431" t="s">
        <v>208</v>
      </c>
      <c r="F431" t="s">
        <v>1461</v>
      </c>
      <c r="G431" t="s">
        <v>310</v>
      </c>
      <c r="H431" t="s">
        <v>135</v>
      </c>
      <c r="I431" t="s">
        <v>136</v>
      </c>
      <c r="J431" t="s">
        <v>137</v>
      </c>
      <c r="K431" t="s">
        <v>138</v>
      </c>
      <c r="L431" t="s">
        <v>1462</v>
      </c>
      <c r="M431" t="s">
        <v>1463</v>
      </c>
      <c r="N431">
        <v>3.4086111109999999</v>
      </c>
      <c r="O431">
        <v>0</v>
      </c>
      <c r="P431">
        <v>25</v>
      </c>
      <c r="Q431">
        <v>0</v>
      </c>
      <c r="R431">
        <v>33</v>
      </c>
      <c r="S431">
        <v>0</v>
      </c>
      <c r="T431">
        <v>11</v>
      </c>
      <c r="U431">
        <v>0</v>
      </c>
      <c r="V431">
        <v>2</v>
      </c>
      <c r="W431">
        <v>0</v>
      </c>
      <c r="X431">
        <v>10.550235078618668</v>
      </c>
      <c r="Y431">
        <v>0</v>
      </c>
      <c r="Z431">
        <v>41.830385702494141</v>
      </c>
      <c r="AA431">
        <v>0</v>
      </c>
      <c r="AB431">
        <v>38.786070587519191</v>
      </c>
      <c r="AC431">
        <v>0</v>
      </c>
      <c r="AD431">
        <v>306.393249219604</v>
      </c>
      <c r="AE431">
        <v>397.55994058823603</v>
      </c>
    </row>
    <row r="432" spans="1:31" x14ac:dyDescent="0.25">
      <c r="A432">
        <v>2293981</v>
      </c>
      <c r="B432">
        <v>1</v>
      </c>
      <c r="C432" t="s">
        <v>80</v>
      </c>
      <c r="D432" t="s">
        <v>93</v>
      </c>
      <c r="E432" t="s">
        <v>164</v>
      </c>
      <c r="F432" t="s">
        <v>1464</v>
      </c>
      <c r="G432" t="s">
        <v>837</v>
      </c>
      <c r="H432" t="s">
        <v>167</v>
      </c>
      <c r="I432" t="s">
        <v>136</v>
      </c>
      <c r="J432" t="s">
        <v>137</v>
      </c>
      <c r="K432" t="s">
        <v>138</v>
      </c>
      <c r="L432" t="s">
        <v>1465</v>
      </c>
      <c r="M432" t="s">
        <v>1466</v>
      </c>
      <c r="N432">
        <v>0.84416666600000001</v>
      </c>
      <c r="O432">
        <v>0</v>
      </c>
      <c r="P432">
        <v>1044</v>
      </c>
      <c r="Q432">
        <v>0</v>
      </c>
      <c r="R432">
        <v>38</v>
      </c>
      <c r="S432">
        <v>4</v>
      </c>
      <c r="T432">
        <v>79</v>
      </c>
      <c r="U432">
        <v>0</v>
      </c>
      <c r="V432">
        <v>0</v>
      </c>
      <c r="W432">
        <v>0</v>
      </c>
      <c r="X432">
        <v>161.09877550881396</v>
      </c>
      <c r="Y432">
        <v>0</v>
      </c>
      <c r="Z432">
        <v>54.723508418150097</v>
      </c>
      <c r="AA432">
        <v>3.6609271212263668</v>
      </c>
      <c r="AB432">
        <v>32.331416729159898</v>
      </c>
      <c r="AC432">
        <v>0</v>
      </c>
      <c r="AD432">
        <v>0</v>
      </c>
      <c r="AE432">
        <v>251.81462777735032</v>
      </c>
    </row>
    <row r="433" spans="1:31" x14ac:dyDescent="0.25">
      <c r="A433">
        <v>2293982</v>
      </c>
      <c r="B433">
        <v>1</v>
      </c>
      <c r="C433" t="s">
        <v>81</v>
      </c>
      <c r="D433" t="s">
        <v>123</v>
      </c>
      <c r="E433" t="s">
        <v>141</v>
      </c>
      <c r="F433" t="s">
        <v>1467</v>
      </c>
      <c r="G433" t="s">
        <v>143</v>
      </c>
      <c r="H433" t="s">
        <v>135</v>
      </c>
      <c r="I433" t="s">
        <v>136</v>
      </c>
      <c r="J433" t="s">
        <v>137</v>
      </c>
      <c r="K433" t="s">
        <v>138</v>
      </c>
      <c r="L433" t="s">
        <v>1468</v>
      </c>
      <c r="M433" t="s">
        <v>1469</v>
      </c>
      <c r="N433">
        <v>1.4536111110000001</v>
      </c>
      <c r="O433">
        <v>0</v>
      </c>
      <c r="P433">
        <v>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0.20194279370378054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0.20194279370378054</v>
      </c>
    </row>
    <row r="434" spans="1:31" x14ac:dyDescent="0.25">
      <c r="A434">
        <v>2293983</v>
      </c>
      <c r="B434">
        <v>1</v>
      </c>
      <c r="C434" t="s">
        <v>80</v>
      </c>
      <c r="D434" t="s">
        <v>93</v>
      </c>
      <c r="E434" t="s">
        <v>233</v>
      </c>
      <c r="F434" t="s">
        <v>1408</v>
      </c>
      <c r="G434" t="s">
        <v>184</v>
      </c>
      <c r="H434" t="s">
        <v>167</v>
      </c>
      <c r="I434" t="s">
        <v>136</v>
      </c>
      <c r="J434" t="s">
        <v>137</v>
      </c>
      <c r="K434" t="s">
        <v>138</v>
      </c>
      <c r="L434" t="s">
        <v>1470</v>
      </c>
      <c r="M434" t="s">
        <v>1471</v>
      </c>
      <c r="N434">
        <v>2.4508333329999998</v>
      </c>
      <c r="O434">
        <v>0</v>
      </c>
      <c r="P434">
        <v>46</v>
      </c>
      <c r="Q434">
        <v>0</v>
      </c>
      <c r="R434">
        <v>24</v>
      </c>
      <c r="S434">
        <v>0</v>
      </c>
      <c r="T434">
        <v>22</v>
      </c>
      <c r="U434">
        <v>0</v>
      </c>
      <c r="V434">
        <v>0</v>
      </c>
      <c r="W434">
        <v>0</v>
      </c>
      <c r="X434">
        <v>34.834212220566215</v>
      </c>
      <c r="Y434">
        <v>0</v>
      </c>
      <c r="Z434">
        <v>61.850654486064713</v>
      </c>
      <c r="AA434">
        <v>0</v>
      </c>
      <c r="AB434">
        <v>37.610149926685708</v>
      </c>
      <c r="AC434">
        <v>0</v>
      </c>
      <c r="AD434">
        <v>0</v>
      </c>
      <c r="AE434">
        <v>134.29501663331664</v>
      </c>
    </row>
    <row r="435" spans="1:31" x14ac:dyDescent="0.25">
      <c r="A435">
        <v>2293984</v>
      </c>
      <c r="B435">
        <v>1</v>
      </c>
      <c r="C435" t="s">
        <v>80</v>
      </c>
      <c r="D435" t="s">
        <v>93</v>
      </c>
      <c r="E435" t="s">
        <v>233</v>
      </c>
      <c r="F435" t="s">
        <v>1472</v>
      </c>
      <c r="G435" t="s">
        <v>184</v>
      </c>
      <c r="H435" t="s">
        <v>167</v>
      </c>
      <c r="I435" t="s">
        <v>136</v>
      </c>
      <c r="J435" t="s">
        <v>137</v>
      </c>
      <c r="K435" t="s">
        <v>138</v>
      </c>
      <c r="L435" t="s">
        <v>1473</v>
      </c>
      <c r="M435" t="s">
        <v>1474</v>
      </c>
      <c r="N435">
        <v>0.261944444</v>
      </c>
      <c r="O435">
        <v>0</v>
      </c>
      <c r="P435">
        <v>2380</v>
      </c>
      <c r="Q435">
        <v>0</v>
      </c>
      <c r="R435">
        <v>78</v>
      </c>
      <c r="S435">
        <v>4</v>
      </c>
      <c r="T435">
        <v>217</v>
      </c>
      <c r="U435">
        <v>0</v>
      </c>
      <c r="V435">
        <v>2</v>
      </c>
      <c r="W435">
        <v>0</v>
      </c>
      <c r="X435">
        <v>111.54114877222264</v>
      </c>
      <c r="Y435">
        <v>0</v>
      </c>
      <c r="Z435">
        <v>31.74256202492742</v>
      </c>
      <c r="AA435">
        <v>1.1347506950933444</v>
      </c>
      <c r="AB435">
        <v>42.013502660531145</v>
      </c>
      <c r="AC435">
        <v>0</v>
      </c>
      <c r="AD435">
        <v>6.537928212886996</v>
      </c>
      <c r="AE435">
        <v>192.96989236566156</v>
      </c>
    </row>
    <row r="436" spans="1:31" x14ac:dyDescent="0.25">
      <c r="A436">
        <v>2293988</v>
      </c>
      <c r="B436">
        <v>1</v>
      </c>
      <c r="C436" t="s">
        <v>80</v>
      </c>
      <c r="D436" t="s">
        <v>82</v>
      </c>
      <c r="E436" t="s">
        <v>141</v>
      </c>
      <c r="F436" t="s">
        <v>1475</v>
      </c>
      <c r="G436" t="s">
        <v>143</v>
      </c>
      <c r="H436" t="s">
        <v>135</v>
      </c>
      <c r="I436" t="s">
        <v>136</v>
      </c>
      <c r="J436" t="s">
        <v>137</v>
      </c>
      <c r="K436" t="s">
        <v>138</v>
      </c>
      <c r="L436" t="s">
        <v>1476</v>
      </c>
      <c r="M436" t="s">
        <v>1477</v>
      </c>
      <c r="N436">
        <v>1.7766666659999999</v>
      </c>
      <c r="O436">
        <v>0</v>
      </c>
      <c r="P436">
        <v>3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1.0582194850181401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1.0582194850181401</v>
      </c>
    </row>
    <row r="437" spans="1:31" x14ac:dyDescent="0.25">
      <c r="A437">
        <v>2293989</v>
      </c>
      <c r="B437">
        <v>1</v>
      </c>
      <c r="C437" t="s">
        <v>81</v>
      </c>
      <c r="D437" t="s">
        <v>117</v>
      </c>
      <c r="E437" t="s">
        <v>233</v>
      </c>
      <c r="F437" t="s">
        <v>1478</v>
      </c>
      <c r="G437" t="s">
        <v>1436</v>
      </c>
      <c r="H437" t="s">
        <v>167</v>
      </c>
      <c r="I437" t="s">
        <v>136</v>
      </c>
      <c r="J437" t="s">
        <v>3</v>
      </c>
      <c r="K437" t="s">
        <v>138</v>
      </c>
      <c r="L437" t="s">
        <v>1479</v>
      </c>
      <c r="M437" t="s">
        <v>1480</v>
      </c>
      <c r="N437">
        <v>0.24472222199999999</v>
      </c>
      <c r="O437">
        <v>5</v>
      </c>
      <c r="P437">
        <v>2870</v>
      </c>
      <c r="Q437">
        <v>100</v>
      </c>
      <c r="R437">
        <v>351</v>
      </c>
      <c r="S437">
        <v>30</v>
      </c>
      <c r="T437">
        <v>545</v>
      </c>
      <c r="U437">
        <v>7</v>
      </c>
      <c r="V437">
        <v>10</v>
      </c>
      <c r="W437">
        <v>1.230562765499289</v>
      </c>
      <c r="X437">
        <v>121.290600175191</v>
      </c>
      <c r="Y437">
        <v>42.551154265145016</v>
      </c>
      <c r="Z437">
        <v>29.602489432700491</v>
      </c>
      <c r="AA437">
        <v>37.421943743542364</v>
      </c>
      <c r="AB437">
        <v>93.798388512875917</v>
      </c>
      <c r="AC437">
        <v>133.20354517867329</v>
      </c>
      <c r="AD437">
        <v>42.588272372392701</v>
      </c>
      <c r="AE437">
        <v>501.68695644602008</v>
      </c>
    </row>
    <row r="438" spans="1:31" x14ac:dyDescent="0.25">
      <c r="A438">
        <v>2293991</v>
      </c>
      <c r="B438">
        <v>1</v>
      </c>
      <c r="C438" t="s">
        <v>80</v>
      </c>
      <c r="D438" t="s">
        <v>86</v>
      </c>
      <c r="E438" t="s">
        <v>132</v>
      </c>
      <c r="F438" t="s">
        <v>1481</v>
      </c>
      <c r="G438" t="s">
        <v>453</v>
      </c>
      <c r="H438" t="s">
        <v>135</v>
      </c>
      <c r="I438" t="s">
        <v>136</v>
      </c>
      <c r="J438" t="s">
        <v>3</v>
      </c>
      <c r="K438" t="s">
        <v>138</v>
      </c>
      <c r="L438" t="s">
        <v>1482</v>
      </c>
      <c r="M438" t="s">
        <v>1483</v>
      </c>
      <c r="N438">
        <v>4.2197222219999997</v>
      </c>
      <c r="O438">
        <v>0</v>
      </c>
      <c r="P438">
        <v>47</v>
      </c>
      <c r="Q438">
        <v>0</v>
      </c>
      <c r="R438">
        <v>15</v>
      </c>
      <c r="S438">
        <v>0</v>
      </c>
      <c r="T438">
        <v>10</v>
      </c>
      <c r="U438">
        <v>0</v>
      </c>
      <c r="V438">
        <v>0</v>
      </c>
      <c r="W438">
        <v>0</v>
      </c>
      <c r="X438">
        <v>167.35293298439271</v>
      </c>
      <c r="Y438">
        <v>0</v>
      </c>
      <c r="Z438">
        <v>16.634310081856871</v>
      </c>
      <c r="AA438">
        <v>0</v>
      </c>
      <c r="AB438">
        <v>33.596326581889123</v>
      </c>
      <c r="AC438">
        <v>0</v>
      </c>
      <c r="AD438">
        <v>0</v>
      </c>
      <c r="AE438">
        <v>217.58356964813871</v>
      </c>
    </row>
    <row r="439" spans="1:31" x14ac:dyDescent="0.25">
      <c r="A439">
        <v>2293995</v>
      </c>
      <c r="B439">
        <v>1</v>
      </c>
      <c r="C439" t="s">
        <v>80</v>
      </c>
      <c r="D439" t="s">
        <v>103</v>
      </c>
      <c r="E439" t="s">
        <v>141</v>
      </c>
      <c r="F439" t="s">
        <v>1484</v>
      </c>
      <c r="G439" t="s">
        <v>143</v>
      </c>
      <c r="H439" t="s">
        <v>135</v>
      </c>
      <c r="I439" t="s">
        <v>136</v>
      </c>
      <c r="J439" t="s">
        <v>137</v>
      </c>
      <c r="K439" t="s">
        <v>138</v>
      </c>
      <c r="L439" t="s">
        <v>1485</v>
      </c>
      <c r="M439" t="s">
        <v>1486</v>
      </c>
      <c r="N439">
        <v>2.355277777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1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3.1997796342111112E-2</v>
      </c>
      <c r="AC439">
        <v>0</v>
      </c>
      <c r="AD439">
        <v>0</v>
      </c>
      <c r="AE439">
        <v>3.1997796342111112E-2</v>
      </c>
    </row>
    <row r="440" spans="1:31" x14ac:dyDescent="0.25">
      <c r="A440">
        <v>2293999</v>
      </c>
      <c r="B440">
        <v>1</v>
      </c>
      <c r="C440" t="s">
        <v>80</v>
      </c>
      <c r="D440" t="s">
        <v>108</v>
      </c>
      <c r="E440" t="s">
        <v>182</v>
      </c>
      <c r="F440" t="s">
        <v>1487</v>
      </c>
      <c r="G440" t="s">
        <v>184</v>
      </c>
      <c r="H440" t="s">
        <v>167</v>
      </c>
      <c r="I440" t="s">
        <v>280</v>
      </c>
      <c r="J440" t="s">
        <v>137</v>
      </c>
      <c r="K440" t="s">
        <v>138</v>
      </c>
      <c r="L440" t="s">
        <v>1488</v>
      </c>
      <c r="M440" t="s">
        <v>1489</v>
      </c>
      <c r="N440">
        <v>1.3888888E-2</v>
      </c>
      <c r="O440">
        <v>0</v>
      </c>
      <c r="P440">
        <v>1938</v>
      </c>
      <c r="Q440">
        <v>2</v>
      </c>
      <c r="R440">
        <v>416</v>
      </c>
      <c r="S440">
        <v>14</v>
      </c>
      <c r="T440">
        <v>259</v>
      </c>
      <c r="U440">
        <v>0</v>
      </c>
      <c r="V440">
        <v>0</v>
      </c>
      <c r="W440">
        <v>0</v>
      </c>
      <c r="X440">
        <v>3.5787021513521267</v>
      </c>
      <c r="Y440">
        <v>0.81497031005162501</v>
      </c>
      <c r="Z440">
        <v>1.0261149064056667</v>
      </c>
      <c r="AA440">
        <v>0.40386623923024978</v>
      </c>
      <c r="AB440">
        <v>1.5723094304334422</v>
      </c>
      <c r="AC440">
        <v>0</v>
      </c>
      <c r="AD440">
        <v>0</v>
      </c>
      <c r="AE440">
        <v>7.39596303747311</v>
      </c>
    </row>
    <row r="441" spans="1:31" x14ac:dyDescent="0.25">
      <c r="A441">
        <v>2294000</v>
      </c>
      <c r="B441">
        <v>1</v>
      </c>
      <c r="C441" t="s">
        <v>81</v>
      </c>
      <c r="D441" t="s">
        <v>120</v>
      </c>
      <c r="E441" t="s">
        <v>164</v>
      </c>
      <c r="F441" t="s">
        <v>1490</v>
      </c>
      <c r="G441" t="s">
        <v>184</v>
      </c>
      <c r="H441" t="s">
        <v>167</v>
      </c>
      <c r="I441" t="s">
        <v>136</v>
      </c>
      <c r="J441" t="s">
        <v>137</v>
      </c>
      <c r="K441" t="s">
        <v>138</v>
      </c>
      <c r="L441" t="s">
        <v>1491</v>
      </c>
      <c r="M441" t="s">
        <v>1492</v>
      </c>
      <c r="N441">
        <v>1.2383333329999999</v>
      </c>
      <c r="O441">
        <v>0</v>
      </c>
      <c r="P441">
        <v>0</v>
      </c>
      <c r="Q441">
        <v>22</v>
      </c>
      <c r="R441">
        <v>9</v>
      </c>
      <c r="S441">
        <v>10</v>
      </c>
      <c r="T441">
        <v>0</v>
      </c>
      <c r="U441">
        <v>2</v>
      </c>
      <c r="V441">
        <v>0</v>
      </c>
      <c r="W441">
        <v>0</v>
      </c>
      <c r="X441">
        <v>0</v>
      </c>
      <c r="Y441">
        <v>20.988824708381959</v>
      </c>
      <c r="Z441">
        <v>4.7038197977426259</v>
      </c>
      <c r="AA441">
        <v>9.8602895608974048</v>
      </c>
      <c r="AB441">
        <v>0</v>
      </c>
      <c r="AC441">
        <v>190.99848043974706</v>
      </c>
      <c r="AD441">
        <v>0</v>
      </c>
      <c r="AE441">
        <v>226.55141450676905</v>
      </c>
    </row>
    <row r="442" spans="1:31" x14ac:dyDescent="0.25">
      <c r="A442">
        <v>2294001</v>
      </c>
      <c r="B442">
        <v>1</v>
      </c>
      <c r="C442" t="s">
        <v>80</v>
      </c>
      <c r="D442" t="s">
        <v>92</v>
      </c>
      <c r="E442" t="s">
        <v>141</v>
      </c>
      <c r="F442" t="s">
        <v>1493</v>
      </c>
      <c r="G442" t="s">
        <v>202</v>
      </c>
      <c r="H442" t="s">
        <v>135</v>
      </c>
      <c r="I442" t="s">
        <v>136</v>
      </c>
      <c r="J442" t="s">
        <v>137</v>
      </c>
      <c r="K442" t="s">
        <v>138</v>
      </c>
      <c r="L442" t="s">
        <v>1494</v>
      </c>
      <c r="M442" t="s">
        <v>1495</v>
      </c>
      <c r="N442">
        <v>2.986388888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1.5097646759251668E-2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1.5097646759251668E-2</v>
      </c>
    </row>
    <row r="443" spans="1:31" x14ac:dyDescent="0.25">
      <c r="A443">
        <v>2294006</v>
      </c>
      <c r="B443">
        <v>1</v>
      </c>
      <c r="C443" t="s">
        <v>81</v>
      </c>
      <c r="D443" t="s">
        <v>118</v>
      </c>
      <c r="E443" t="s">
        <v>164</v>
      </c>
      <c r="F443" t="s">
        <v>1496</v>
      </c>
      <c r="G443" t="s">
        <v>195</v>
      </c>
      <c r="H443" t="s">
        <v>167</v>
      </c>
      <c r="I443" t="s">
        <v>136</v>
      </c>
      <c r="J443" t="s">
        <v>137</v>
      </c>
      <c r="K443" t="s">
        <v>138</v>
      </c>
      <c r="L443" t="s">
        <v>1497</v>
      </c>
      <c r="M443" t="s">
        <v>1498</v>
      </c>
      <c r="N443">
        <v>1.2480555550000001</v>
      </c>
      <c r="O443">
        <v>0</v>
      </c>
      <c r="P443">
        <v>4</v>
      </c>
      <c r="Q443">
        <v>23</v>
      </c>
      <c r="R443">
        <v>9</v>
      </c>
      <c r="S443">
        <v>1</v>
      </c>
      <c r="T443">
        <v>2</v>
      </c>
      <c r="U443">
        <v>0</v>
      </c>
      <c r="V443">
        <v>0</v>
      </c>
      <c r="W443">
        <v>0</v>
      </c>
      <c r="X443">
        <v>0.22859774170243694</v>
      </c>
      <c r="Y443">
        <v>19.512636900567383</v>
      </c>
      <c r="Z443">
        <v>5.8926357828239677</v>
      </c>
      <c r="AA443">
        <v>0.75013433656152362</v>
      </c>
      <c r="AB443">
        <v>2.8962022274807611</v>
      </c>
      <c r="AC443">
        <v>0</v>
      </c>
      <c r="AD443">
        <v>0</v>
      </c>
      <c r="AE443">
        <v>29.280206989136072</v>
      </c>
    </row>
    <row r="444" spans="1:31" x14ac:dyDescent="0.25">
      <c r="A444">
        <v>2294010</v>
      </c>
      <c r="B444">
        <v>1</v>
      </c>
      <c r="C444" t="s">
        <v>81</v>
      </c>
      <c r="D444" t="s">
        <v>114</v>
      </c>
      <c r="E444" t="s">
        <v>141</v>
      </c>
      <c r="F444" t="s">
        <v>1499</v>
      </c>
      <c r="G444" t="s">
        <v>143</v>
      </c>
      <c r="H444" t="s">
        <v>135</v>
      </c>
      <c r="I444" t="s">
        <v>136</v>
      </c>
      <c r="J444" t="s">
        <v>137</v>
      </c>
      <c r="K444" t="s">
        <v>138</v>
      </c>
      <c r="L444" t="s">
        <v>1500</v>
      </c>
      <c r="M444" t="s">
        <v>1501</v>
      </c>
      <c r="N444">
        <v>2.2036111109999998</v>
      </c>
      <c r="O444">
        <v>0</v>
      </c>
      <c r="P444">
        <v>2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0.19482895528429583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0.19482895528429583</v>
      </c>
    </row>
    <row r="445" spans="1:31" x14ac:dyDescent="0.25">
      <c r="A445">
        <v>2294013</v>
      </c>
      <c r="B445">
        <v>1</v>
      </c>
      <c r="C445" t="s">
        <v>81</v>
      </c>
      <c r="D445" t="s">
        <v>117</v>
      </c>
      <c r="E445" t="s">
        <v>164</v>
      </c>
      <c r="F445" t="s">
        <v>1502</v>
      </c>
      <c r="G445" t="s">
        <v>1436</v>
      </c>
      <c r="H445" t="s">
        <v>167</v>
      </c>
      <c r="I445" t="s">
        <v>136</v>
      </c>
      <c r="J445" t="s">
        <v>3</v>
      </c>
      <c r="K445" t="s">
        <v>138</v>
      </c>
      <c r="L445" t="s">
        <v>1480</v>
      </c>
      <c r="M445" t="s">
        <v>1503</v>
      </c>
      <c r="N445">
        <v>1.835555555</v>
      </c>
      <c r="O445">
        <v>0</v>
      </c>
      <c r="P445">
        <v>289</v>
      </c>
      <c r="Q445">
        <v>0</v>
      </c>
      <c r="R445">
        <v>8</v>
      </c>
      <c r="S445">
        <v>0</v>
      </c>
      <c r="T445">
        <v>19</v>
      </c>
      <c r="U445">
        <v>0</v>
      </c>
      <c r="V445">
        <v>0</v>
      </c>
      <c r="W445">
        <v>0</v>
      </c>
      <c r="X445">
        <v>90.069314478523296</v>
      </c>
      <c r="Y445">
        <v>0</v>
      </c>
      <c r="Z445">
        <v>5.4336829444725874</v>
      </c>
      <c r="AA445">
        <v>0</v>
      </c>
      <c r="AB445">
        <v>7.6987458936276321</v>
      </c>
      <c r="AC445">
        <v>0</v>
      </c>
      <c r="AD445">
        <v>0</v>
      </c>
      <c r="AE445">
        <v>103.20174331662352</v>
      </c>
    </row>
    <row r="446" spans="1:31" x14ac:dyDescent="0.25">
      <c r="A446">
        <v>2294015</v>
      </c>
      <c r="B446">
        <v>1</v>
      </c>
      <c r="C446" t="s">
        <v>80</v>
      </c>
      <c r="D446" t="s">
        <v>84</v>
      </c>
      <c r="E446" t="s">
        <v>132</v>
      </c>
      <c r="F446" t="s">
        <v>1504</v>
      </c>
      <c r="G446" t="s">
        <v>453</v>
      </c>
      <c r="H446" t="s">
        <v>135</v>
      </c>
      <c r="I446" t="s">
        <v>136</v>
      </c>
      <c r="J446" t="s">
        <v>3</v>
      </c>
      <c r="K446" t="s">
        <v>138</v>
      </c>
      <c r="L446" t="s">
        <v>1505</v>
      </c>
      <c r="M446" t="s">
        <v>1506</v>
      </c>
      <c r="N446">
        <v>1.236388888</v>
      </c>
      <c r="O446">
        <v>0</v>
      </c>
      <c r="P446">
        <v>207</v>
      </c>
      <c r="Q446">
        <v>0</v>
      </c>
      <c r="R446">
        <v>0</v>
      </c>
      <c r="S446">
        <v>0</v>
      </c>
      <c r="T446">
        <v>29</v>
      </c>
      <c r="U446">
        <v>0</v>
      </c>
      <c r="V446">
        <v>0</v>
      </c>
      <c r="W446">
        <v>0</v>
      </c>
      <c r="X446">
        <v>70.948701302902379</v>
      </c>
      <c r="Y446">
        <v>0</v>
      </c>
      <c r="Z446">
        <v>0</v>
      </c>
      <c r="AA446">
        <v>0</v>
      </c>
      <c r="AB446">
        <v>18.753865402242248</v>
      </c>
      <c r="AC446">
        <v>0</v>
      </c>
      <c r="AD446">
        <v>0</v>
      </c>
      <c r="AE446">
        <v>89.702566705144619</v>
      </c>
    </row>
    <row r="447" spans="1:31" x14ac:dyDescent="0.25">
      <c r="A447">
        <v>2294017</v>
      </c>
      <c r="B447">
        <v>1</v>
      </c>
      <c r="C447" t="s">
        <v>80</v>
      </c>
      <c r="D447" t="s">
        <v>82</v>
      </c>
      <c r="E447" t="s">
        <v>141</v>
      </c>
      <c r="F447" t="s">
        <v>1507</v>
      </c>
      <c r="G447" t="s">
        <v>490</v>
      </c>
      <c r="H447" t="s">
        <v>135</v>
      </c>
      <c r="I447" t="s">
        <v>136</v>
      </c>
      <c r="J447" t="s">
        <v>137</v>
      </c>
      <c r="K447" t="s">
        <v>138</v>
      </c>
      <c r="L447" t="s">
        <v>1508</v>
      </c>
      <c r="M447" t="s">
        <v>1509</v>
      </c>
      <c r="N447">
        <v>2.8961111110000002</v>
      </c>
      <c r="O447">
        <v>0</v>
      </c>
      <c r="P447">
        <v>2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1.4565079282661375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1.4565079282661375</v>
      </c>
    </row>
    <row r="448" spans="1:31" x14ac:dyDescent="0.25">
      <c r="A448">
        <v>2294018</v>
      </c>
      <c r="B448">
        <v>1</v>
      </c>
      <c r="C448" t="s">
        <v>80</v>
      </c>
      <c r="D448" t="s">
        <v>85</v>
      </c>
      <c r="E448" t="s">
        <v>141</v>
      </c>
      <c r="F448" t="s">
        <v>1510</v>
      </c>
      <c r="G448" t="s">
        <v>143</v>
      </c>
      <c r="H448" t="s">
        <v>135</v>
      </c>
      <c r="I448" t="s">
        <v>136</v>
      </c>
      <c r="J448" t="s">
        <v>137</v>
      </c>
      <c r="K448" t="s">
        <v>138</v>
      </c>
      <c r="L448" t="s">
        <v>1511</v>
      </c>
      <c r="M448" t="s">
        <v>1512</v>
      </c>
      <c r="N448">
        <v>0.82722222199999995</v>
      </c>
      <c r="O448">
        <v>0</v>
      </c>
      <c r="P448">
        <v>13</v>
      </c>
      <c r="Q448">
        <v>0</v>
      </c>
      <c r="R448">
        <v>0</v>
      </c>
      <c r="S448">
        <v>0</v>
      </c>
      <c r="T448">
        <v>1</v>
      </c>
      <c r="U448">
        <v>0</v>
      </c>
      <c r="V448">
        <v>0</v>
      </c>
      <c r="W448">
        <v>0</v>
      </c>
      <c r="X448">
        <v>2.5297684429143743</v>
      </c>
      <c r="Y448">
        <v>0</v>
      </c>
      <c r="Z448">
        <v>0</v>
      </c>
      <c r="AA448">
        <v>0</v>
      </c>
      <c r="AB448">
        <v>5.0578229144028635</v>
      </c>
      <c r="AC448">
        <v>0</v>
      </c>
      <c r="AD448">
        <v>0</v>
      </c>
      <c r="AE448">
        <v>7.5875913573172378</v>
      </c>
    </row>
    <row r="449" spans="1:31" x14ac:dyDescent="0.25">
      <c r="A449">
        <v>2294019</v>
      </c>
      <c r="B449">
        <v>1</v>
      </c>
      <c r="C449" t="s">
        <v>80</v>
      </c>
      <c r="D449" t="s">
        <v>100</v>
      </c>
      <c r="E449" t="s">
        <v>132</v>
      </c>
      <c r="F449" t="s">
        <v>1513</v>
      </c>
      <c r="G449" t="s">
        <v>134</v>
      </c>
      <c r="H449" t="s">
        <v>135</v>
      </c>
      <c r="I449" t="s">
        <v>136</v>
      </c>
      <c r="J449" t="s">
        <v>137</v>
      </c>
      <c r="K449" t="s">
        <v>138</v>
      </c>
      <c r="L449" t="s">
        <v>1514</v>
      </c>
      <c r="M449" t="s">
        <v>1515</v>
      </c>
      <c r="N449">
        <v>2.9252777769999998</v>
      </c>
      <c r="O449">
        <v>0</v>
      </c>
      <c r="P449">
        <v>1</v>
      </c>
      <c r="Q449">
        <v>0</v>
      </c>
      <c r="R449">
        <v>10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6.0565794952240001E-2</v>
      </c>
      <c r="Y449">
        <v>0</v>
      </c>
      <c r="Z449">
        <v>21.437236358736321</v>
      </c>
      <c r="AA449">
        <v>0</v>
      </c>
      <c r="AB449">
        <v>0</v>
      </c>
      <c r="AC449">
        <v>0</v>
      </c>
      <c r="AD449">
        <v>0</v>
      </c>
      <c r="AE449">
        <v>21.497802153688561</v>
      </c>
    </row>
    <row r="450" spans="1:31" x14ac:dyDescent="0.25">
      <c r="A450">
        <v>2294022</v>
      </c>
      <c r="B450">
        <v>1</v>
      </c>
      <c r="C450" t="s">
        <v>80</v>
      </c>
      <c r="D450" t="s">
        <v>84</v>
      </c>
      <c r="E450" t="s">
        <v>132</v>
      </c>
      <c r="F450" t="s">
        <v>1516</v>
      </c>
      <c r="G450" t="s">
        <v>1517</v>
      </c>
      <c r="H450" t="s">
        <v>135</v>
      </c>
      <c r="I450" t="s">
        <v>136</v>
      </c>
      <c r="J450" t="s">
        <v>137</v>
      </c>
      <c r="K450" t="s">
        <v>138</v>
      </c>
      <c r="L450" t="s">
        <v>1518</v>
      </c>
      <c r="M450" t="s">
        <v>1519</v>
      </c>
      <c r="N450">
        <v>6.6375000000000002</v>
      </c>
      <c r="O450">
        <v>0</v>
      </c>
      <c r="P450">
        <v>34</v>
      </c>
      <c r="Q450">
        <v>0</v>
      </c>
      <c r="R450">
        <v>0</v>
      </c>
      <c r="S450">
        <v>0</v>
      </c>
      <c r="T450">
        <v>11</v>
      </c>
      <c r="U450">
        <v>0</v>
      </c>
      <c r="V450">
        <v>0</v>
      </c>
      <c r="W450">
        <v>0</v>
      </c>
      <c r="X450">
        <v>61.20841146702827</v>
      </c>
      <c r="Y450">
        <v>0</v>
      </c>
      <c r="Z450">
        <v>0</v>
      </c>
      <c r="AA450">
        <v>0</v>
      </c>
      <c r="AB450">
        <v>17.293003044430492</v>
      </c>
      <c r="AC450">
        <v>0</v>
      </c>
      <c r="AD450">
        <v>0</v>
      </c>
      <c r="AE450">
        <v>78.501414511458762</v>
      </c>
    </row>
    <row r="451" spans="1:31" x14ac:dyDescent="0.25">
      <c r="A451">
        <v>2294024</v>
      </c>
      <c r="B451">
        <v>1</v>
      </c>
      <c r="C451" t="s">
        <v>80</v>
      </c>
      <c r="D451" t="s">
        <v>103</v>
      </c>
      <c r="E451" t="s">
        <v>132</v>
      </c>
      <c r="F451" t="s">
        <v>1520</v>
      </c>
      <c r="G451" t="s">
        <v>490</v>
      </c>
      <c r="H451" t="s">
        <v>135</v>
      </c>
      <c r="I451" t="s">
        <v>136</v>
      </c>
      <c r="J451" t="s">
        <v>137</v>
      </c>
      <c r="K451" t="s">
        <v>138</v>
      </c>
      <c r="L451" t="s">
        <v>1521</v>
      </c>
      <c r="M451" t="s">
        <v>1522</v>
      </c>
      <c r="N451">
        <v>3.7250000000000001</v>
      </c>
      <c r="O451">
        <v>0</v>
      </c>
      <c r="P451">
        <v>99</v>
      </c>
      <c r="Q451">
        <v>0</v>
      </c>
      <c r="R451">
        <v>0</v>
      </c>
      <c r="S451">
        <v>0</v>
      </c>
      <c r="T451">
        <v>22</v>
      </c>
      <c r="U451">
        <v>0</v>
      </c>
      <c r="V451">
        <v>0</v>
      </c>
      <c r="W451">
        <v>0</v>
      </c>
      <c r="X451">
        <v>82.229916767840805</v>
      </c>
      <c r="Y451">
        <v>0</v>
      </c>
      <c r="Z451">
        <v>0</v>
      </c>
      <c r="AA451">
        <v>0</v>
      </c>
      <c r="AB451">
        <v>66.580943832192034</v>
      </c>
      <c r="AC451">
        <v>0</v>
      </c>
      <c r="AD451">
        <v>0</v>
      </c>
      <c r="AE451">
        <v>148.81086060003284</v>
      </c>
    </row>
    <row r="452" spans="1:31" x14ac:dyDescent="0.25">
      <c r="A452">
        <v>2294025</v>
      </c>
      <c r="B452">
        <v>1</v>
      </c>
      <c r="C452" t="s">
        <v>80</v>
      </c>
      <c r="D452" t="s">
        <v>110</v>
      </c>
      <c r="E452" t="s">
        <v>141</v>
      </c>
      <c r="F452" t="s">
        <v>1523</v>
      </c>
      <c r="G452" t="s">
        <v>188</v>
      </c>
      <c r="H452" t="s">
        <v>135</v>
      </c>
      <c r="I452" t="s">
        <v>136</v>
      </c>
      <c r="J452" t="s">
        <v>137</v>
      </c>
      <c r="K452" t="s">
        <v>138</v>
      </c>
      <c r="L452" t="s">
        <v>1524</v>
      </c>
      <c r="M452" t="s">
        <v>1525</v>
      </c>
      <c r="N452">
        <v>5.6377777770000002</v>
      </c>
      <c r="O452">
        <v>0</v>
      </c>
      <c r="P452">
        <v>17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19.392157987166229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19.392157987166229</v>
      </c>
    </row>
    <row r="453" spans="1:31" x14ac:dyDescent="0.25">
      <c r="A453">
        <v>2294027</v>
      </c>
      <c r="B453">
        <v>1</v>
      </c>
      <c r="C453" t="s">
        <v>81</v>
      </c>
      <c r="D453" t="s">
        <v>120</v>
      </c>
      <c r="E453" t="s">
        <v>141</v>
      </c>
      <c r="F453" t="s">
        <v>1526</v>
      </c>
      <c r="G453" t="s">
        <v>143</v>
      </c>
      <c r="H453" t="s">
        <v>135</v>
      </c>
      <c r="I453" t="s">
        <v>136</v>
      </c>
      <c r="J453" t="s">
        <v>137</v>
      </c>
      <c r="K453" t="s">
        <v>138</v>
      </c>
      <c r="L453" t="s">
        <v>1527</v>
      </c>
      <c r="M453" t="s">
        <v>1528</v>
      </c>
      <c r="N453">
        <v>2.5388888879999998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0.29259329397438749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0.29259329397438749</v>
      </c>
    </row>
    <row r="454" spans="1:31" x14ac:dyDescent="0.25">
      <c r="A454">
        <v>2294029</v>
      </c>
      <c r="B454">
        <v>1</v>
      </c>
      <c r="C454" t="s">
        <v>81</v>
      </c>
      <c r="D454" t="s">
        <v>113</v>
      </c>
      <c r="E454" t="s">
        <v>141</v>
      </c>
      <c r="F454" t="s">
        <v>1529</v>
      </c>
      <c r="G454" t="s">
        <v>143</v>
      </c>
      <c r="H454" t="s">
        <v>135</v>
      </c>
      <c r="I454" t="s">
        <v>136</v>
      </c>
      <c r="J454" t="s">
        <v>137</v>
      </c>
      <c r="K454" t="s">
        <v>138</v>
      </c>
      <c r="L454" t="s">
        <v>1530</v>
      </c>
      <c r="M454" t="s">
        <v>1531</v>
      </c>
      <c r="N454">
        <v>3.8858333329999999</v>
      </c>
      <c r="O454">
        <v>0</v>
      </c>
      <c r="P454">
        <v>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0.41811425149239634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0.41811425149239634</v>
      </c>
    </row>
    <row r="455" spans="1:31" x14ac:dyDescent="0.25">
      <c r="A455">
        <v>2294030</v>
      </c>
      <c r="B455">
        <v>1</v>
      </c>
      <c r="C455" t="s">
        <v>80</v>
      </c>
      <c r="D455" t="s">
        <v>97</v>
      </c>
      <c r="E455" t="s">
        <v>141</v>
      </c>
      <c r="F455" t="s">
        <v>1532</v>
      </c>
      <c r="G455" t="s">
        <v>490</v>
      </c>
      <c r="H455" t="s">
        <v>135</v>
      </c>
      <c r="I455" t="s">
        <v>136</v>
      </c>
      <c r="J455" t="s">
        <v>137</v>
      </c>
      <c r="K455" t="s">
        <v>138</v>
      </c>
      <c r="L455" t="s">
        <v>1533</v>
      </c>
      <c r="M455" t="s">
        <v>1534</v>
      </c>
      <c r="N455">
        <v>1.5191666660000001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1.1052804132955001E-2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1.1052804132955001E-2</v>
      </c>
    </row>
    <row r="456" spans="1:31" x14ac:dyDescent="0.25">
      <c r="A456">
        <v>2294037</v>
      </c>
      <c r="B456">
        <v>1</v>
      </c>
      <c r="C456" t="s">
        <v>81</v>
      </c>
      <c r="D456" t="s">
        <v>120</v>
      </c>
      <c r="E456" t="s">
        <v>182</v>
      </c>
      <c r="F456" t="s">
        <v>1535</v>
      </c>
      <c r="G456" t="s">
        <v>184</v>
      </c>
      <c r="H456" t="s">
        <v>167</v>
      </c>
      <c r="I456" t="s">
        <v>136</v>
      </c>
      <c r="J456" t="s">
        <v>137</v>
      </c>
      <c r="K456" t="s">
        <v>138</v>
      </c>
      <c r="L456" t="s">
        <v>1536</v>
      </c>
      <c r="M456" t="s">
        <v>1537</v>
      </c>
      <c r="N456">
        <v>0.6825</v>
      </c>
      <c r="O456">
        <v>0</v>
      </c>
      <c r="P456">
        <v>0</v>
      </c>
      <c r="Q456">
        <v>44</v>
      </c>
      <c r="R456">
        <v>0</v>
      </c>
      <c r="S456">
        <v>4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20.157866929650289</v>
      </c>
      <c r="Z456">
        <v>0</v>
      </c>
      <c r="AA456">
        <v>4.5998068102413665</v>
      </c>
      <c r="AB456">
        <v>0</v>
      </c>
      <c r="AC456">
        <v>0</v>
      </c>
      <c r="AD456">
        <v>0</v>
      </c>
      <c r="AE456">
        <v>24.757673739891658</v>
      </c>
    </row>
    <row r="457" spans="1:31" x14ac:dyDescent="0.25">
      <c r="A457">
        <v>2294040</v>
      </c>
      <c r="B457">
        <v>1</v>
      </c>
      <c r="C457" t="s">
        <v>80</v>
      </c>
      <c r="D457" t="s">
        <v>93</v>
      </c>
      <c r="E457" t="s">
        <v>141</v>
      </c>
      <c r="F457" t="s">
        <v>1538</v>
      </c>
      <c r="G457" t="s">
        <v>134</v>
      </c>
      <c r="H457" t="s">
        <v>135</v>
      </c>
      <c r="I457" t="s">
        <v>136</v>
      </c>
      <c r="J457" t="s">
        <v>137</v>
      </c>
      <c r="K457" t="s">
        <v>138</v>
      </c>
      <c r="L457" t="s">
        <v>1539</v>
      </c>
      <c r="M457" t="s">
        <v>1540</v>
      </c>
      <c r="N457">
        <v>1.132222222</v>
      </c>
      <c r="O457">
        <v>0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7.2665145334283893E-2</v>
      </c>
      <c r="AA457">
        <v>0</v>
      </c>
      <c r="AB457">
        <v>0</v>
      </c>
      <c r="AC457">
        <v>0</v>
      </c>
      <c r="AD457">
        <v>0</v>
      </c>
      <c r="AE457">
        <v>7.2665145334283893E-2</v>
      </c>
    </row>
    <row r="458" spans="1:31" x14ac:dyDescent="0.25">
      <c r="A458">
        <v>2294041</v>
      </c>
      <c r="B458">
        <v>1</v>
      </c>
      <c r="C458" t="s">
        <v>80</v>
      </c>
      <c r="D458" t="s">
        <v>99</v>
      </c>
      <c r="E458" t="s">
        <v>141</v>
      </c>
      <c r="F458" t="s">
        <v>1541</v>
      </c>
      <c r="G458" t="s">
        <v>143</v>
      </c>
      <c r="H458" t="s">
        <v>135</v>
      </c>
      <c r="I458" t="s">
        <v>136</v>
      </c>
      <c r="J458" t="s">
        <v>137</v>
      </c>
      <c r="K458" t="s">
        <v>138</v>
      </c>
      <c r="L458" t="s">
        <v>1542</v>
      </c>
      <c r="M458" t="s">
        <v>1543</v>
      </c>
      <c r="N458">
        <v>2.0833333330000001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0.59132137037663357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0.59132137037663357</v>
      </c>
    </row>
    <row r="459" spans="1:31" x14ac:dyDescent="0.25">
      <c r="A459">
        <v>2294044</v>
      </c>
      <c r="B459">
        <v>1</v>
      </c>
      <c r="C459" t="s">
        <v>80</v>
      </c>
      <c r="D459" t="s">
        <v>107</v>
      </c>
      <c r="E459" t="s">
        <v>141</v>
      </c>
      <c r="F459" t="s">
        <v>1544</v>
      </c>
      <c r="G459" t="s">
        <v>143</v>
      </c>
      <c r="H459" t="s">
        <v>135</v>
      </c>
      <c r="I459" t="s">
        <v>136</v>
      </c>
      <c r="J459" t="s">
        <v>137</v>
      </c>
      <c r="K459" t="s">
        <v>138</v>
      </c>
      <c r="L459" t="s">
        <v>1545</v>
      </c>
      <c r="M459" t="s">
        <v>1546</v>
      </c>
      <c r="N459">
        <v>1.001666666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0.105226293766255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0.105226293766255</v>
      </c>
    </row>
    <row r="460" spans="1:31" x14ac:dyDescent="0.25">
      <c r="A460">
        <v>2294045</v>
      </c>
      <c r="B460">
        <v>1</v>
      </c>
      <c r="C460" t="s">
        <v>80</v>
      </c>
      <c r="D460" t="s">
        <v>108</v>
      </c>
      <c r="E460" t="s">
        <v>208</v>
      </c>
      <c r="F460" t="s">
        <v>1547</v>
      </c>
      <c r="G460" t="s">
        <v>490</v>
      </c>
      <c r="H460" t="s">
        <v>135</v>
      </c>
      <c r="I460" t="s">
        <v>136</v>
      </c>
      <c r="J460" t="s">
        <v>137</v>
      </c>
      <c r="K460" t="s">
        <v>138</v>
      </c>
      <c r="L460" t="s">
        <v>1548</v>
      </c>
      <c r="M460" t="s">
        <v>1549</v>
      </c>
      <c r="N460">
        <v>0.43277777699999997</v>
      </c>
      <c r="O460">
        <v>0</v>
      </c>
      <c r="P460">
        <v>58</v>
      </c>
      <c r="Q460">
        <v>0</v>
      </c>
      <c r="R460">
        <v>25</v>
      </c>
      <c r="S460">
        <v>0</v>
      </c>
      <c r="T460">
        <v>6</v>
      </c>
      <c r="U460">
        <v>0</v>
      </c>
      <c r="V460">
        <v>0</v>
      </c>
      <c r="W460">
        <v>0</v>
      </c>
      <c r="X460">
        <v>4.1706823895458358</v>
      </c>
      <c r="Y460">
        <v>0</v>
      </c>
      <c r="Z460">
        <v>4.47916929317664</v>
      </c>
      <c r="AA460">
        <v>0</v>
      </c>
      <c r="AB460">
        <v>2.0762747893735232</v>
      </c>
      <c r="AC460">
        <v>0</v>
      </c>
      <c r="AD460">
        <v>0</v>
      </c>
      <c r="AE460">
        <v>10.726126472095999</v>
      </c>
    </row>
    <row r="461" spans="1:31" x14ac:dyDescent="0.25">
      <c r="A461">
        <v>2294046</v>
      </c>
      <c r="B461">
        <v>1</v>
      </c>
      <c r="C461" t="s">
        <v>81</v>
      </c>
      <c r="D461" t="s">
        <v>120</v>
      </c>
      <c r="E461" t="s">
        <v>208</v>
      </c>
      <c r="F461" t="s">
        <v>1550</v>
      </c>
      <c r="G461" t="s">
        <v>310</v>
      </c>
      <c r="H461" t="s">
        <v>135</v>
      </c>
      <c r="I461" t="s">
        <v>136</v>
      </c>
      <c r="J461" t="s">
        <v>137</v>
      </c>
      <c r="K461" t="s">
        <v>138</v>
      </c>
      <c r="L461" t="s">
        <v>1551</v>
      </c>
      <c r="M461" t="s">
        <v>1552</v>
      </c>
      <c r="N461">
        <v>0.92</v>
      </c>
      <c r="O461">
        <v>0</v>
      </c>
      <c r="P461">
        <v>0</v>
      </c>
      <c r="Q461">
        <v>0</v>
      </c>
      <c r="R461">
        <v>7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2.2142383779235013</v>
      </c>
      <c r="AA461">
        <v>0</v>
      </c>
      <c r="AB461">
        <v>0</v>
      </c>
      <c r="AC461">
        <v>0</v>
      </c>
      <c r="AD461">
        <v>0</v>
      </c>
      <c r="AE461">
        <v>2.2142383779235013</v>
      </c>
    </row>
    <row r="462" spans="1:31" x14ac:dyDescent="0.25">
      <c r="A462">
        <v>2294047</v>
      </c>
      <c r="B462">
        <v>1</v>
      </c>
      <c r="C462" t="s">
        <v>80</v>
      </c>
      <c r="D462" t="s">
        <v>93</v>
      </c>
      <c r="E462" t="s">
        <v>141</v>
      </c>
      <c r="F462" t="s">
        <v>1553</v>
      </c>
      <c r="G462" t="s">
        <v>188</v>
      </c>
      <c r="H462" t="s">
        <v>135</v>
      </c>
      <c r="I462" t="s">
        <v>136</v>
      </c>
      <c r="J462" t="s">
        <v>137</v>
      </c>
      <c r="K462" t="s">
        <v>138</v>
      </c>
      <c r="L462" t="s">
        <v>1554</v>
      </c>
      <c r="M462" t="s">
        <v>1555</v>
      </c>
      <c r="N462">
        <v>0.86833333300000004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0.4227246096727284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0.4227246096727284</v>
      </c>
    </row>
    <row r="463" spans="1:31" x14ac:dyDescent="0.25">
      <c r="A463">
        <v>2294049</v>
      </c>
      <c r="B463">
        <v>1</v>
      </c>
      <c r="C463" t="s">
        <v>80</v>
      </c>
      <c r="D463" t="s">
        <v>104</v>
      </c>
      <c r="E463" t="s">
        <v>182</v>
      </c>
      <c r="F463" t="s">
        <v>1556</v>
      </c>
      <c r="G463" t="s">
        <v>184</v>
      </c>
      <c r="H463" t="s">
        <v>167</v>
      </c>
      <c r="I463" t="s">
        <v>136</v>
      </c>
      <c r="J463" t="s">
        <v>137</v>
      </c>
      <c r="K463" t="s">
        <v>138</v>
      </c>
      <c r="L463" t="s">
        <v>1557</v>
      </c>
      <c r="M463" t="s">
        <v>1558</v>
      </c>
      <c r="N463">
        <v>0.58833333300000001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186.02781485826918</v>
      </c>
      <c r="AD463">
        <v>0</v>
      </c>
      <c r="AE463">
        <v>186.02781485826918</v>
      </c>
    </row>
    <row r="464" spans="1:31" x14ac:dyDescent="0.25">
      <c r="A464">
        <v>2294050</v>
      </c>
      <c r="B464">
        <v>1</v>
      </c>
      <c r="C464" t="s">
        <v>80</v>
      </c>
      <c r="D464" t="s">
        <v>90</v>
      </c>
      <c r="E464" t="s">
        <v>132</v>
      </c>
      <c r="F464" t="s">
        <v>1559</v>
      </c>
      <c r="G464" t="s">
        <v>343</v>
      </c>
      <c r="H464" t="s">
        <v>135</v>
      </c>
      <c r="I464" t="s">
        <v>136</v>
      </c>
      <c r="J464" t="s">
        <v>137</v>
      </c>
      <c r="K464" t="s">
        <v>138</v>
      </c>
      <c r="L464" t="s">
        <v>1560</v>
      </c>
      <c r="M464" t="s">
        <v>1561</v>
      </c>
      <c r="N464">
        <v>1.2394444440000001</v>
      </c>
      <c r="O464">
        <v>0</v>
      </c>
      <c r="P464">
        <v>15</v>
      </c>
      <c r="Q464">
        <v>0</v>
      </c>
      <c r="R464">
        <v>0</v>
      </c>
      <c r="S464">
        <v>0</v>
      </c>
      <c r="T464">
        <v>2</v>
      </c>
      <c r="U464">
        <v>0</v>
      </c>
      <c r="V464">
        <v>0</v>
      </c>
      <c r="W464">
        <v>0</v>
      </c>
      <c r="X464">
        <v>4.3533655590854048</v>
      </c>
      <c r="Y464">
        <v>0</v>
      </c>
      <c r="Z464">
        <v>0</v>
      </c>
      <c r="AA464">
        <v>0</v>
      </c>
      <c r="AB464">
        <v>1.3028465082191467</v>
      </c>
      <c r="AC464">
        <v>0</v>
      </c>
      <c r="AD464">
        <v>0</v>
      </c>
      <c r="AE464">
        <v>5.6562120673045513</v>
      </c>
    </row>
    <row r="465" spans="1:31" x14ac:dyDescent="0.25">
      <c r="A465">
        <v>2294053</v>
      </c>
      <c r="B465">
        <v>1</v>
      </c>
      <c r="C465" t="s">
        <v>80</v>
      </c>
      <c r="D465" t="s">
        <v>90</v>
      </c>
      <c r="E465" t="s">
        <v>141</v>
      </c>
      <c r="F465" t="s">
        <v>1562</v>
      </c>
      <c r="G465" t="s">
        <v>143</v>
      </c>
      <c r="H465" t="s">
        <v>135</v>
      </c>
      <c r="I465" t="s">
        <v>136</v>
      </c>
      <c r="J465" t="s">
        <v>137</v>
      </c>
      <c r="K465" t="s">
        <v>138</v>
      </c>
      <c r="L465" t="s">
        <v>1563</v>
      </c>
      <c r="M465" t="s">
        <v>1564</v>
      </c>
      <c r="N465">
        <v>1.257222222</v>
      </c>
      <c r="O465">
        <v>0</v>
      </c>
      <c r="P465">
        <v>2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0.44038934383552897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0.44038934383552897</v>
      </c>
    </row>
    <row r="466" spans="1:31" x14ac:dyDescent="0.25">
      <c r="A466">
        <v>2294054</v>
      </c>
      <c r="B466">
        <v>1</v>
      </c>
      <c r="C466" t="s">
        <v>80</v>
      </c>
      <c r="D466" t="s">
        <v>92</v>
      </c>
      <c r="E466" t="s">
        <v>132</v>
      </c>
      <c r="F466" t="s">
        <v>1565</v>
      </c>
      <c r="G466" t="s">
        <v>375</v>
      </c>
      <c r="H466" t="s">
        <v>135</v>
      </c>
      <c r="I466" t="s">
        <v>136</v>
      </c>
      <c r="J466" t="s">
        <v>137</v>
      </c>
      <c r="K466" t="s">
        <v>138</v>
      </c>
      <c r="L466" t="s">
        <v>1566</v>
      </c>
      <c r="M466" t="s">
        <v>1567</v>
      </c>
      <c r="N466">
        <v>0.49194444399999998</v>
      </c>
      <c r="O466">
        <v>0</v>
      </c>
      <c r="P466">
        <v>75</v>
      </c>
      <c r="Q466">
        <v>0</v>
      </c>
      <c r="R466">
        <v>6</v>
      </c>
      <c r="S466">
        <v>0</v>
      </c>
      <c r="T466">
        <v>6</v>
      </c>
      <c r="U466">
        <v>0</v>
      </c>
      <c r="V466">
        <v>0</v>
      </c>
      <c r="W466">
        <v>0</v>
      </c>
      <c r="X466">
        <v>16.174873171598378</v>
      </c>
      <c r="Y466">
        <v>0</v>
      </c>
      <c r="Z466">
        <v>0.19615569832195945</v>
      </c>
      <c r="AA466">
        <v>0</v>
      </c>
      <c r="AB466">
        <v>2.0229150660854178</v>
      </c>
      <c r="AC466">
        <v>0</v>
      </c>
      <c r="AD466">
        <v>0</v>
      </c>
      <c r="AE466">
        <v>18.393943936005755</v>
      </c>
    </row>
    <row r="467" spans="1:31" x14ac:dyDescent="0.25">
      <c r="A467">
        <v>2294056</v>
      </c>
      <c r="B467">
        <v>1</v>
      </c>
      <c r="C467" t="s">
        <v>80</v>
      </c>
      <c r="D467" t="s">
        <v>98</v>
      </c>
      <c r="E467" t="s">
        <v>141</v>
      </c>
      <c r="F467" t="s">
        <v>1568</v>
      </c>
      <c r="G467" t="s">
        <v>143</v>
      </c>
      <c r="H467" t="s">
        <v>135</v>
      </c>
      <c r="I467" t="s">
        <v>136</v>
      </c>
      <c r="J467" t="s">
        <v>137</v>
      </c>
      <c r="K467" t="s">
        <v>138</v>
      </c>
      <c r="L467" t="s">
        <v>1569</v>
      </c>
      <c r="M467" t="s">
        <v>1570</v>
      </c>
      <c r="N467">
        <v>1.3208333329999999</v>
      </c>
      <c r="O467">
        <v>0</v>
      </c>
      <c r="P467">
        <v>3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0.87503093443619995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0.87503093443619995</v>
      </c>
    </row>
    <row r="468" spans="1:31" x14ac:dyDescent="0.25">
      <c r="A468">
        <v>2294058</v>
      </c>
      <c r="B468">
        <v>1</v>
      </c>
      <c r="C468" t="s">
        <v>81</v>
      </c>
      <c r="D468" t="s">
        <v>121</v>
      </c>
      <c r="E468" t="s">
        <v>132</v>
      </c>
      <c r="F468" t="s">
        <v>1571</v>
      </c>
      <c r="G468" t="s">
        <v>1047</v>
      </c>
      <c r="H468" t="s">
        <v>135</v>
      </c>
      <c r="I468" t="s">
        <v>136</v>
      </c>
      <c r="J468" t="s">
        <v>137</v>
      </c>
      <c r="K468" t="s">
        <v>138</v>
      </c>
      <c r="L468" t="s">
        <v>1572</v>
      </c>
      <c r="M468" t="s">
        <v>1573</v>
      </c>
      <c r="N468">
        <v>2.9513888879999999</v>
      </c>
      <c r="O468">
        <v>0</v>
      </c>
      <c r="P468">
        <v>16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4.0509965633462572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4.0509965633462572</v>
      </c>
    </row>
    <row r="469" spans="1:31" x14ac:dyDescent="0.25">
      <c r="A469">
        <v>2294062</v>
      </c>
      <c r="B469">
        <v>1</v>
      </c>
      <c r="C469" t="s">
        <v>80</v>
      </c>
      <c r="D469" t="s">
        <v>99</v>
      </c>
      <c r="E469" t="s">
        <v>141</v>
      </c>
      <c r="F469" t="s">
        <v>1574</v>
      </c>
      <c r="G469" t="s">
        <v>490</v>
      </c>
      <c r="H469" t="s">
        <v>135</v>
      </c>
      <c r="I469" t="s">
        <v>136</v>
      </c>
      <c r="J469" t="s">
        <v>137</v>
      </c>
      <c r="K469" t="s">
        <v>138</v>
      </c>
      <c r="L469" t="s">
        <v>1575</v>
      </c>
      <c r="M469" t="s">
        <v>1576</v>
      </c>
      <c r="N469">
        <v>3.4444444440000002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0.14469294309150779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0.14469294309150779</v>
      </c>
    </row>
    <row r="470" spans="1:31" x14ac:dyDescent="0.25">
      <c r="A470">
        <v>2294065</v>
      </c>
      <c r="B470">
        <v>1</v>
      </c>
      <c r="C470" t="s">
        <v>80</v>
      </c>
      <c r="D470" t="s">
        <v>96</v>
      </c>
      <c r="E470" t="s">
        <v>141</v>
      </c>
      <c r="F470" t="s">
        <v>1167</v>
      </c>
      <c r="G470" t="s">
        <v>490</v>
      </c>
      <c r="H470" t="s">
        <v>135</v>
      </c>
      <c r="I470" t="s">
        <v>136</v>
      </c>
      <c r="J470" t="s">
        <v>137</v>
      </c>
      <c r="K470" t="s">
        <v>138</v>
      </c>
      <c r="L470" t="s">
        <v>1577</v>
      </c>
      <c r="M470" t="s">
        <v>1578</v>
      </c>
      <c r="N470">
        <v>1.3352777769999999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2.2220415553436963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2.2220415553436963</v>
      </c>
    </row>
    <row r="471" spans="1:31" x14ac:dyDescent="0.25">
      <c r="A471">
        <v>2294067</v>
      </c>
      <c r="B471">
        <v>1</v>
      </c>
      <c r="C471" t="s">
        <v>81</v>
      </c>
      <c r="D471" t="s">
        <v>123</v>
      </c>
      <c r="E471" t="s">
        <v>141</v>
      </c>
      <c r="F471" t="s">
        <v>1579</v>
      </c>
      <c r="G471" t="s">
        <v>188</v>
      </c>
      <c r="H471" t="s">
        <v>135</v>
      </c>
      <c r="I471" t="s">
        <v>136</v>
      </c>
      <c r="J471" t="s">
        <v>137</v>
      </c>
      <c r="K471" t="s">
        <v>138</v>
      </c>
      <c r="L471" t="s">
        <v>1580</v>
      </c>
      <c r="M471" t="s">
        <v>1581</v>
      </c>
      <c r="N471">
        <v>0.90138888800000005</v>
      </c>
      <c r="O471">
        <v>0</v>
      </c>
      <c r="P471">
        <v>6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0.92525978957852917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0.92525978957852917</v>
      </c>
    </row>
    <row r="472" spans="1:31" x14ac:dyDescent="0.25">
      <c r="A472">
        <v>2294068</v>
      </c>
      <c r="B472">
        <v>1</v>
      </c>
      <c r="C472" t="s">
        <v>81</v>
      </c>
      <c r="D472" t="s">
        <v>128</v>
      </c>
      <c r="E472" t="s">
        <v>748</v>
      </c>
      <c r="F472" t="s">
        <v>1582</v>
      </c>
      <c r="G472" t="s">
        <v>1583</v>
      </c>
      <c r="H472" t="s">
        <v>135</v>
      </c>
      <c r="I472" t="s">
        <v>136</v>
      </c>
      <c r="J472" t="s">
        <v>137</v>
      </c>
      <c r="K472" t="s">
        <v>138</v>
      </c>
      <c r="L472" t="s">
        <v>1584</v>
      </c>
      <c r="M472" t="s">
        <v>1585</v>
      </c>
      <c r="N472">
        <v>2.1266666660000002</v>
      </c>
      <c r="O472">
        <v>0</v>
      </c>
      <c r="P472">
        <v>26</v>
      </c>
      <c r="Q472">
        <v>0</v>
      </c>
      <c r="R472">
        <v>0</v>
      </c>
      <c r="S472">
        <v>0</v>
      </c>
      <c r="T472">
        <v>33</v>
      </c>
      <c r="U472">
        <v>0</v>
      </c>
      <c r="V472">
        <v>0</v>
      </c>
      <c r="W472">
        <v>0</v>
      </c>
      <c r="X472">
        <v>11.200741804934415</v>
      </c>
      <c r="Y472">
        <v>0</v>
      </c>
      <c r="Z472">
        <v>0</v>
      </c>
      <c r="AA472">
        <v>0</v>
      </c>
      <c r="AB472">
        <v>41.583357092086672</v>
      </c>
      <c r="AC472">
        <v>0</v>
      </c>
      <c r="AD472">
        <v>0</v>
      </c>
      <c r="AE472">
        <v>52.784098897021089</v>
      </c>
    </row>
    <row r="473" spans="1:31" x14ac:dyDescent="0.25">
      <c r="A473">
        <v>2294071</v>
      </c>
      <c r="B473">
        <v>1</v>
      </c>
      <c r="C473" t="s">
        <v>80</v>
      </c>
      <c r="D473" t="s">
        <v>97</v>
      </c>
      <c r="E473" t="s">
        <v>233</v>
      </c>
      <c r="F473" t="s">
        <v>1586</v>
      </c>
      <c r="G473" t="s">
        <v>195</v>
      </c>
      <c r="H473" t="s">
        <v>167</v>
      </c>
      <c r="I473" t="s">
        <v>136</v>
      </c>
      <c r="J473" t="s">
        <v>137</v>
      </c>
      <c r="K473" t="s">
        <v>138</v>
      </c>
      <c r="L473" t="s">
        <v>1587</v>
      </c>
      <c r="M473" t="s">
        <v>1588</v>
      </c>
      <c r="N473">
        <v>0.814722222</v>
      </c>
      <c r="O473">
        <v>2</v>
      </c>
      <c r="P473">
        <v>962</v>
      </c>
      <c r="Q473">
        <v>1</v>
      </c>
      <c r="R473">
        <v>31</v>
      </c>
      <c r="S473">
        <v>5</v>
      </c>
      <c r="T473">
        <v>74</v>
      </c>
      <c r="U473">
        <v>0</v>
      </c>
      <c r="V473">
        <v>0</v>
      </c>
      <c r="W473">
        <v>28.884335797366742</v>
      </c>
      <c r="X473">
        <v>189.17978738880706</v>
      </c>
      <c r="Y473">
        <v>9.2294252243333333E-2</v>
      </c>
      <c r="Z473">
        <v>6.474643684540407</v>
      </c>
      <c r="AA473">
        <v>10.7689565773981</v>
      </c>
      <c r="AB473">
        <v>42.768841247059754</v>
      </c>
      <c r="AC473">
        <v>0</v>
      </c>
      <c r="AD473">
        <v>0</v>
      </c>
      <c r="AE473">
        <v>278.1688589474154</v>
      </c>
    </row>
    <row r="474" spans="1:31" x14ac:dyDescent="0.25">
      <c r="A474">
        <v>2294073</v>
      </c>
      <c r="B474">
        <v>1</v>
      </c>
      <c r="C474" t="s">
        <v>80</v>
      </c>
      <c r="D474" t="s">
        <v>83</v>
      </c>
      <c r="E474" t="s">
        <v>141</v>
      </c>
      <c r="F474" t="s">
        <v>1589</v>
      </c>
      <c r="G474" t="s">
        <v>143</v>
      </c>
      <c r="H474" t="s">
        <v>135</v>
      </c>
      <c r="I474" t="s">
        <v>136</v>
      </c>
      <c r="J474" t="s">
        <v>137</v>
      </c>
      <c r="K474" t="s">
        <v>138</v>
      </c>
      <c r="L474" t="s">
        <v>1590</v>
      </c>
      <c r="M474" t="s">
        <v>1591</v>
      </c>
      <c r="N474">
        <v>1.273055555</v>
      </c>
      <c r="O474">
        <v>0</v>
      </c>
      <c r="P474">
        <v>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1.2036330042361636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1.2036330042361636</v>
      </c>
    </row>
    <row r="475" spans="1:31" x14ac:dyDescent="0.25">
      <c r="A475">
        <v>2294075</v>
      </c>
      <c r="B475">
        <v>1</v>
      </c>
      <c r="C475" t="s">
        <v>80</v>
      </c>
      <c r="D475" t="s">
        <v>90</v>
      </c>
      <c r="E475" t="s">
        <v>164</v>
      </c>
      <c r="F475" t="s">
        <v>1592</v>
      </c>
      <c r="G475" t="s">
        <v>837</v>
      </c>
      <c r="H475" t="s">
        <v>167</v>
      </c>
      <c r="I475" t="s">
        <v>136</v>
      </c>
      <c r="J475" t="s">
        <v>137</v>
      </c>
      <c r="K475" t="s">
        <v>138</v>
      </c>
      <c r="L475" t="s">
        <v>1593</v>
      </c>
      <c r="M475" t="s">
        <v>1594</v>
      </c>
      <c r="N475">
        <v>0.627222222</v>
      </c>
      <c r="O475">
        <v>0</v>
      </c>
      <c r="P475">
        <v>695</v>
      </c>
      <c r="Q475">
        <v>0</v>
      </c>
      <c r="R475">
        <v>0</v>
      </c>
      <c r="S475">
        <v>0</v>
      </c>
      <c r="T475">
        <v>23</v>
      </c>
      <c r="U475">
        <v>0</v>
      </c>
      <c r="V475">
        <v>0</v>
      </c>
      <c r="W475">
        <v>0</v>
      </c>
      <c r="X475">
        <v>98.640397846746907</v>
      </c>
      <c r="Y475">
        <v>0</v>
      </c>
      <c r="Z475">
        <v>0</v>
      </c>
      <c r="AA475">
        <v>0</v>
      </c>
      <c r="AB475">
        <v>3.4498405987616949</v>
      </c>
      <c r="AC475">
        <v>0</v>
      </c>
      <c r="AD475">
        <v>0</v>
      </c>
      <c r="AE475">
        <v>102.0902384455086</v>
      </c>
    </row>
    <row r="476" spans="1:31" x14ac:dyDescent="0.25">
      <c r="A476">
        <v>2294077</v>
      </c>
      <c r="B476">
        <v>1</v>
      </c>
      <c r="C476" t="s">
        <v>81</v>
      </c>
      <c r="D476" t="s">
        <v>123</v>
      </c>
      <c r="E476" t="s">
        <v>164</v>
      </c>
      <c r="F476" t="s">
        <v>1595</v>
      </c>
      <c r="G476" t="s">
        <v>184</v>
      </c>
      <c r="H476" t="s">
        <v>167</v>
      </c>
      <c r="I476" t="s">
        <v>136</v>
      </c>
      <c r="J476" t="s">
        <v>137</v>
      </c>
      <c r="K476" t="s">
        <v>138</v>
      </c>
      <c r="L476" t="s">
        <v>1596</v>
      </c>
      <c r="M476" t="s">
        <v>1597</v>
      </c>
      <c r="N476">
        <v>0.85638888800000001</v>
      </c>
      <c r="O476">
        <v>0</v>
      </c>
      <c r="P476">
        <v>0</v>
      </c>
      <c r="Q476">
        <v>0</v>
      </c>
      <c r="R476">
        <v>0</v>
      </c>
      <c r="S476">
        <v>2</v>
      </c>
      <c r="T476">
        <v>0</v>
      </c>
      <c r="U476">
        <v>2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220.68869023030857</v>
      </c>
      <c r="AB476">
        <v>0</v>
      </c>
      <c r="AC476">
        <v>116.68313143921718</v>
      </c>
      <c r="AD476">
        <v>0</v>
      </c>
      <c r="AE476">
        <v>337.37182166952573</v>
      </c>
    </row>
    <row r="477" spans="1:31" x14ac:dyDescent="0.25">
      <c r="A477">
        <v>2294078</v>
      </c>
      <c r="B477">
        <v>1</v>
      </c>
      <c r="C477" t="s">
        <v>81</v>
      </c>
      <c r="D477" t="s">
        <v>126</v>
      </c>
      <c r="E477" t="s">
        <v>132</v>
      </c>
      <c r="F477" t="s">
        <v>1598</v>
      </c>
      <c r="G477" t="s">
        <v>375</v>
      </c>
      <c r="H477" t="s">
        <v>135</v>
      </c>
      <c r="I477" t="s">
        <v>136</v>
      </c>
      <c r="J477" t="s">
        <v>137</v>
      </c>
      <c r="K477" t="s">
        <v>138</v>
      </c>
      <c r="L477" t="s">
        <v>1599</v>
      </c>
      <c r="M477" t="s">
        <v>1600</v>
      </c>
      <c r="N477">
        <v>1.213333333</v>
      </c>
      <c r="O477">
        <v>0</v>
      </c>
      <c r="P477">
        <v>17</v>
      </c>
      <c r="Q477">
        <v>0</v>
      </c>
      <c r="R477">
        <v>1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1.6382471542059824</v>
      </c>
      <c r="Y477">
        <v>0</v>
      </c>
      <c r="Z477">
        <v>0.22091505460758223</v>
      </c>
      <c r="AA477">
        <v>0</v>
      </c>
      <c r="AB477">
        <v>0.30494793864529723</v>
      </c>
      <c r="AC477">
        <v>0</v>
      </c>
      <c r="AD477">
        <v>0</v>
      </c>
      <c r="AE477">
        <v>2.164110147458862</v>
      </c>
    </row>
    <row r="478" spans="1:31" x14ac:dyDescent="0.25">
      <c r="A478">
        <v>2294079</v>
      </c>
      <c r="B478">
        <v>1</v>
      </c>
      <c r="C478" t="s">
        <v>81</v>
      </c>
      <c r="D478" t="s">
        <v>112</v>
      </c>
      <c r="E478" t="s">
        <v>164</v>
      </c>
      <c r="F478" t="s">
        <v>325</v>
      </c>
      <c r="G478" t="s">
        <v>1601</v>
      </c>
      <c r="H478" t="s">
        <v>167</v>
      </c>
      <c r="I478" t="s">
        <v>136</v>
      </c>
      <c r="J478" t="s">
        <v>137</v>
      </c>
      <c r="K478" t="s">
        <v>138</v>
      </c>
      <c r="L478" t="s">
        <v>1602</v>
      </c>
      <c r="M478" t="s">
        <v>1603</v>
      </c>
      <c r="N478">
        <v>1.230555555</v>
      </c>
      <c r="O478">
        <v>0</v>
      </c>
      <c r="P478">
        <v>384</v>
      </c>
      <c r="Q478">
        <v>7</v>
      </c>
      <c r="R478">
        <v>53</v>
      </c>
      <c r="S478">
        <v>2</v>
      </c>
      <c r="T478">
        <v>18</v>
      </c>
      <c r="U478">
        <v>0</v>
      </c>
      <c r="V478">
        <v>0</v>
      </c>
      <c r="W478">
        <v>0</v>
      </c>
      <c r="X478">
        <v>38.068963401790306</v>
      </c>
      <c r="Y478">
        <v>49.117446307127238</v>
      </c>
      <c r="Z478">
        <v>1.5927263643630811</v>
      </c>
      <c r="AA478">
        <v>8.2032425564959208</v>
      </c>
      <c r="AB478">
        <v>7.5391813063342568</v>
      </c>
      <c r="AC478">
        <v>0</v>
      </c>
      <c r="AD478">
        <v>0</v>
      </c>
      <c r="AE478">
        <v>104.52155993611082</v>
      </c>
    </row>
    <row r="479" spans="1:31" x14ac:dyDescent="0.25">
      <c r="A479">
        <v>2294080</v>
      </c>
      <c r="B479">
        <v>1</v>
      </c>
      <c r="C479" t="s">
        <v>81</v>
      </c>
      <c r="D479" t="s">
        <v>120</v>
      </c>
      <c r="E479" t="s">
        <v>132</v>
      </c>
      <c r="F479" t="s">
        <v>1604</v>
      </c>
      <c r="G479" t="s">
        <v>134</v>
      </c>
      <c r="H479" t="s">
        <v>135</v>
      </c>
      <c r="I479" t="s">
        <v>136</v>
      </c>
      <c r="J479" t="s">
        <v>137</v>
      </c>
      <c r="K479" t="s">
        <v>138</v>
      </c>
      <c r="L479" t="s">
        <v>1605</v>
      </c>
      <c r="M479" t="s">
        <v>1606</v>
      </c>
      <c r="N479">
        <v>1.188055555</v>
      </c>
      <c r="O479">
        <v>0</v>
      </c>
      <c r="P479">
        <v>89</v>
      </c>
      <c r="Q479">
        <v>0</v>
      </c>
      <c r="R479">
        <v>0</v>
      </c>
      <c r="S479">
        <v>0</v>
      </c>
      <c r="T479">
        <v>12</v>
      </c>
      <c r="U479">
        <v>0</v>
      </c>
      <c r="V479">
        <v>0</v>
      </c>
      <c r="W479">
        <v>0</v>
      </c>
      <c r="X479">
        <v>20.745338327460225</v>
      </c>
      <c r="Y479">
        <v>0</v>
      </c>
      <c r="Z479">
        <v>0</v>
      </c>
      <c r="AA479">
        <v>0</v>
      </c>
      <c r="AB479">
        <v>1.61383201335156</v>
      </c>
      <c r="AC479">
        <v>0</v>
      </c>
      <c r="AD479">
        <v>0</v>
      </c>
      <c r="AE479">
        <v>22.359170340811783</v>
      </c>
    </row>
    <row r="480" spans="1:31" x14ac:dyDescent="0.25">
      <c r="A480">
        <v>2294081</v>
      </c>
      <c r="B480">
        <v>1</v>
      </c>
      <c r="C480" t="s">
        <v>80</v>
      </c>
      <c r="D480" t="s">
        <v>88</v>
      </c>
      <c r="E480" t="s">
        <v>141</v>
      </c>
      <c r="F480" t="s">
        <v>1607</v>
      </c>
      <c r="G480" t="s">
        <v>143</v>
      </c>
      <c r="H480" t="s">
        <v>135</v>
      </c>
      <c r="I480" t="s">
        <v>136</v>
      </c>
      <c r="J480" t="s">
        <v>137</v>
      </c>
      <c r="K480" t="s">
        <v>138</v>
      </c>
      <c r="L480" t="s">
        <v>1608</v>
      </c>
      <c r="M480" t="s">
        <v>1609</v>
      </c>
      <c r="N480">
        <v>0.69583333300000005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8.9090087025E-2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8.9090087025E-2</v>
      </c>
    </row>
    <row r="481" spans="1:31" x14ac:dyDescent="0.25">
      <c r="A481">
        <v>2294083</v>
      </c>
      <c r="B481">
        <v>1</v>
      </c>
      <c r="C481" t="s">
        <v>80</v>
      </c>
      <c r="D481" t="s">
        <v>110</v>
      </c>
      <c r="E481" t="s">
        <v>132</v>
      </c>
      <c r="F481" t="s">
        <v>1610</v>
      </c>
      <c r="G481" t="s">
        <v>134</v>
      </c>
      <c r="H481" t="s">
        <v>135</v>
      </c>
      <c r="I481" t="s">
        <v>136</v>
      </c>
      <c r="J481" t="s">
        <v>137</v>
      </c>
      <c r="K481" t="s">
        <v>138</v>
      </c>
      <c r="L481" t="s">
        <v>1611</v>
      </c>
      <c r="M481" t="s">
        <v>1612</v>
      </c>
      <c r="N481">
        <v>0.45944444400000001</v>
      </c>
      <c r="O481">
        <v>0</v>
      </c>
      <c r="P481">
        <v>130</v>
      </c>
      <c r="Q481">
        <v>0</v>
      </c>
      <c r="R481">
        <v>0</v>
      </c>
      <c r="S481">
        <v>0</v>
      </c>
      <c r="T481">
        <v>24</v>
      </c>
      <c r="U481">
        <v>0</v>
      </c>
      <c r="V481">
        <v>0</v>
      </c>
      <c r="W481">
        <v>0</v>
      </c>
      <c r="X481">
        <v>10.128226883214321</v>
      </c>
      <c r="Y481">
        <v>0</v>
      </c>
      <c r="Z481">
        <v>0</v>
      </c>
      <c r="AA481">
        <v>0</v>
      </c>
      <c r="AB481">
        <v>2.895716229506315</v>
      </c>
      <c r="AC481">
        <v>0</v>
      </c>
      <c r="AD481">
        <v>0</v>
      </c>
      <c r="AE481">
        <v>13.023943112720636</v>
      </c>
    </row>
    <row r="482" spans="1:31" x14ac:dyDescent="0.25">
      <c r="A482">
        <v>2294086</v>
      </c>
      <c r="B482">
        <v>1</v>
      </c>
      <c r="C482" t="s">
        <v>80</v>
      </c>
      <c r="D482" t="s">
        <v>107</v>
      </c>
      <c r="E482" t="s">
        <v>748</v>
      </c>
      <c r="F482" t="s">
        <v>1613</v>
      </c>
      <c r="G482" t="s">
        <v>1517</v>
      </c>
      <c r="H482" t="s">
        <v>135</v>
      </c>
      <c r="I482" t="s">
        <v>136</v>
      </c>
      <c r="J482" t="s">
        <v>137</v>
      </c>
      <c r="K482" t="s">
        <v>138</v>
      </c>
      <c r="L482" t="s">
        <v>1614</v>
      </c>
      <c r="M482" t="s">
        <v>1615</v>
      </c>
      <c r="N482">
        <v>1.794444444</v>
      </c>
      <c r="O482">
        <v>0</v>
      </c>
      <c r="P482">
        <v>28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7.7089160831228005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7.7089160831228005</v>
      </c>
    </row>
    <row r="483" spans="1:31" x14ac:dyDescent="0.25">
      <c r="A483">
        <v>2294091</v>
      </c>
      <c r="B483">
        <v>1</v>
      </c>
      <c r="C483" t="s">
        <v>80</v>
      </c>
      <c r="D483" t="s">
        <v>104</v>
      </c>
      <c r="E483" t="s">
        <v>141</v>
      </c>
      <c r="F483" t="s">
        <v>1616</v>
      </c>
      <c r="G483" t="s">
        <v>143</v>
      </c>
      <c r="H483" t="s">
        <v>135</v>
      </c>
      <c r="I483" t="s">
        <v>136</v>
      </c>
      <c r="J483" t="s">
        <v>137</v>
      </c>
      <c r="K483" t="s">
        <v>138</v>
      </c>
      <c r="L483" t="s">
        <v>1617</v>
      </c>
      <c r="M483" t="s">
        <v>1618</v>
      </c>
      <c r="N483">
        <v>1.5902777770000001</v>
      </c>
      <c r="O483">
        <v>0</v>
      </c>
      <c r="P483">
        <v>8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2.3384657820568506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2.3384657820568506</v>
      </c>
    </row>
    <row r="484" spans="1:31" x14ac:dyDescent="0.25">
      <c r="A484">
        <v>2294093</v>
      </c>
      <c r="B484">
        <v>1</v>
      </c>
      <c r="C484" t="s">
        <v>80</v>
      </c>
      <c r="D484" t="s">
        <v>82</v>
      </c>
      <c r="E484" t="s">
        <v>208</v>
      </c>
      <c r="F484" t="s">
        <v>1619</v>
      </c>
      <c r="G484" t="s">
        <v>490</v>
      </c>
      <c r="H484" t="s">
        <v>135</v>
      </c>
      <c r="I484" t="s">
        <v>136</v>
      </c>
      <c r="J484" t="s">
        <v>137</v>
      </c>
      <c r="K484" t="s">
        <v>138</v>
      </c>
      <c r="L484" t="s">
        <v>1620</v>
      </c>
      <c r="M484" t="s">
        <v>1621</v>
      </c>
      <c r="N484">
        <v>0.584166666</v>
      </c>
      <c r="O484">
        <v>0</v>
      </c>
      <c r="P484">
        <v>266</v>
      </c>
      <c r="Q484">
        <v>0</v>
      </c>
      <c r="R484">
        <v>0</v>
      </c>
      <c r="S484">
        <v>0</v>
      </c>
      <c r="T484">
        <v>7</v>
      </c>
      <c r="U484">
        <v>0</v>
      </c>
      <c r="V484">
        <v>0</v>
      </c>
      <c r="W484">
        <v>0</v>
      </c>
      <c r="X484">
        <v>49.757730813231149</v>
      </c>
      <c r="Y484">
        <v>0</v>
      </c>
      <c r="Z484">
        <v>0</v>
      </c>
      <c r="AA484">
        <v>0</v>
      </c>
      <c r="AB484">
        <v>3.1588242326520084</v>
      </c>
      <c r="AC484">
        <v>0</v>
      </c>
      <c r="AD484">
        <v>0</v>
      </c>
      <c r="AE484">
        <v>52.916555045883158</v>
      </c>
    </row>
    <row r="485" spans="1:31" x14ac:dyDescent="0.25">
      <c r="A485">
        <v>2294094</v>
      </c>
      <c r="B485">
        <v>1</v>
      </c>
      <c r="C485" t="s">
        <v>81</v>
      </c>
      <c r="D485" t="s">
        <v>117</v>
      </c>
      <c r="E485" t="s">
        <v>141</v>
      </c>
      <c r="F485" t="s">
        <v>1622</v>
      </c>
      <c r="G485" t="s">
        <v>202</v>
      </c>
      <c r="H485" t="s">
        <v>135</v>
      </c>
      <c r="I485" t="s">
        <v>136</v>
      </c>
      <c r="J485" t="s">
        <v>137</v>
      </c>
      <c r="K485" t="s">
        <v>138</v>
      </c>
      <c r="L485" t="s">
        <v>1623</v>
      </c>
      <c r="M485" t="s">
        <v>1624</v>
      </c>
      <c r="N485">
        <v>0.646666666</v>
      </c>
      <c r="O485">
        <v>0</v>
      </c>
      <c r="P485">
        <v>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0.15347404711415999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0.15347404711415999</v>
      </c>
    </row>
    <row r="486" spans="1:31" x14ac:dyDescent="0.25">
      <c r="A486">
        <v>2294096</v>
      </c>
      <c r="B486">
        <v>1</v>
      </c>
      <c r="C486" t="s">
        <v>81</v>
      </c>
      <c r="D486" t="s">
        <v>127</v>
      </c>
      <c r="E486" t="s">
        <v>141</v>
      </c>
      <c r="F486" t="s">
        <v>1625</v>
      </c>
      <c r="G486" t="s">
        <v>143</v>
      </c>
      <c r="H486" t="s">
        <v>135</v>
      </c>
      <c r="I486" t="s">
        <v>136</v>
      </c>
      <c r="J486" t="s">
        <v>137</v>
      </c>
      <c r="K486" t="s">
        <v>138</v>
      </c>
      <c r="L486" t="s">
        <v>1626</v>
      </c>
      <c r="M486" t="s">
        <v>1627</v>
      </c>
      <c r="N486">
        <v>4.7005555550000002</v>
      </c>
      <c r="O486">
        <v>0</v>
      </c>
      <c r="P486">
        <v>1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0.77583255077831992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0.77583255077831992</v>
      </c>
    </row>
    <row r="487" spans="1:31" x14ac:dyDescent="0.25">
      <c r="A487">
        <v>2294097</v>
      </c>
      <c r="B487">
        <v>1</v>
      </c>
      <c r="C487" t="s">
        <v>81</v>
      </c>
      <c r="D487" t="s">
        <v>112</v>
      </c>
      <c r="E487" t="s">
        <v>141</v>
      </c>
      <c r="F487" t="s">
        <v>1628</v>
      </c>
      <c r="G487" t="s">
        <v>143</v>
      </c>
      <c r="H487" t="s">
        <v>135</v>
      </c>
      <c r="I487" t="s">
        <v>136</v>
      </c>
      <c r="J487" t="s">
        <v>137</v>
      </c>
      <c r="K487" t="s">
        <v>138</v>
      </c>
      <c r="L487" t="s">
        <v>1629</v>
      </c>
      <c r="M487" t="s">
        <v>1630</v>
      </c>
      <c r="N487">
        <v>2.3174999999999999</v>
      </c>
      <c r="O487">
        <v>0</v>
      </c>
      <c r="P487">
        <v>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0.53549424234495002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0.53549424234495002</v>
      </c>
    </row>
    <row r="488" spans="1:31" x14ac:dyDescent="0.25">
      <c r="A488">
        <v>2294098</v>
      </c>
      <c r="B488">
        <v>1</v>
      </c>
      <c r="C488" t="s">
        <v>80</v>
      </c>
      <c r="D488" t="s">
        <v>101</v>
      </c>
      <c r="E488" t="s">
        <v>132</v>
      </c>
      <c r="F488" t="s">
        <v>1631</v>
      </c>
      <c r="G488" t="s">
        <v>371</v>
      </c>
      <c r="H488" t="s">
        <v>135</v>
      </c>
      <c r="I488" t="s">
        <v>136</v>
      </c>
      <c r="J488" t="s">
        <v>137</v>
      </c>
      <c r="K488" t="s">
        <v>138</v>
      </c>
      <c r="L488" t="s">
        <v>1632</v>
      </c>
      <c r="M488" t="s">
        <v>1633</v>
      </c>
      <c r="N488">
        <v>0.508611111</v>
      </c>
      <c r="O488">
        <v>0</v>
      </c>
      <c r="P488">
        <v>64</v>
      </c>
      <c r="Q488">
        <v>0</v>
      </c>
      <c r="R488">
        <v>0</v>
      </c>
      <c r="S488">
        <v>0</v>
      </c>
      <c r="T488">
        <v>3</v>
      </c>
      <c r="U488">
        <v>0</v>
      </c>
      <c r="V488">
        <v>0</v>
      </c>
      <c r="W488">
        <v>0</v>
      </c>
      <c r="X488">
        <v>7.3827047886722328</v>
      </c>
      <c r="Y488">
        <v>0</v>
      </c>
      <c r="Z488">
        <v>0</v>
      </c>
      <c r="AA488">
        <v>0</v>
      </c>
      <c r="AB488">
        <v>0.97509089069502486</v>
      </c>
      <c r="AC488">
        <v>0</v>
      </c>
      <c r="AD488">
        <v>0</v>
      </c>
      <c r="AE488">
        <v>8.357795679367257</v>
      </c>
    </row>
    <row r="489" spans="1:31" x14ac:dyDescent="0.25">
      <c r="A489">
        <v>2294100</v>
      </c>
      <c r="B489">
        <v>1</v>
      </c>
      <c r="C489" t="s">
        <v>80</v>
      </c>
      <c r="D489" t="s">
        <v>110</v>
      </c>
      <c r="E489" t="s">
        <v>132</v>
      </c>
      <c r="F489" t="s">
        <v>1634</v>
      </c>
      <c r="G489" t="s">
        <v>490</v>
      </c>
      <c r="H489" t="s">
        <v>135</v>
      </c>
      <c r="I489" t="s">
        <v>136</v>
      </c>
      <c r="J489" t="s">
        <v>137</v>
      </c>
      <c r="K489" t="s">
        <v>138</v>
      </c>
      <c r="L489" t="s">
        <v>1635</v>
      </c>
      <c r="M489" t="s">
        <v>1636</v>
      </c>
      <c r="N489">
        <v>0.76138888800000004</v>
      </c>
      <c r="O489">
        <v>0</v>
      </c>
      <c r="P489">
        <v>97</v>
      </c>
      <c r="Q489">
        <v>0</v>
      </c>
      <c r="R489">
        <v>0</v>
      </c>
      <c r="S489">
        <v>0</v>
      </c>
      <c r="T489">
        <v>8</v>
      </c>
      <c r="U489">
        <v>0</v>
      </c>
      <c r="V489">
        <v>0</v>
      </c>
      <c r="W489">
        <v>0</v>
      </c>
      <c r="X489">
        <v>17.444114371175665</v>
      </c>
      <c r="Y489">
        <v>0</v>
      </c>
      <c r="Z489">
        <v>0</v>
      </c>
      <c r="AA489">
        <v>0</v>
      </c>
      <c r="AB489">
        <v>2.9747012022026755</v>
      </c>
      <c r="AC489">
        <v>0</v>
      </c>
      <c r="AD489">
        <v>0</v>
      </c>
      <c r="AE489">
        <v>20.418815573378339</v>
      </c>
    </row>
    <row r="490" spans="1:31" x14ac:dyDescent="0.25">
      <c r="A490">
        <v>2294102</v>
      </c>
      <c r="B490">
        <v>1</v>
      </c>
      <c r="C490" t="s">
        <v>80</v>
      </c>
      <c r="D490" t="s">
        <v>96</v>
      </c>
      <c r="E490" t="s">
        <v>141</v>
      </c>
      <c r="F490" t="s">
        <v>1637</v>
      </c>
      <c r="G490" t="s">
        <v>143</v>
      </c>
      <c r="H490" t="s">
        <v>135</v>
      </c>
      <c r="I490" t="s">
        <v>136</v>
      </c>
      <c r="J490" t="s">
        <v>137</v>
      </c>
      <c r="K490" t="s">
        <v>138</v>
      </c>
      <c r="L490" t="s">
        <v>1638</v>
      </c>
      <c r="M490" t="s">
        <v>1639</v>
      </c>
      <c r="N490">
        <v>2.9611111110000001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1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8.4508927066054031</v>
      </c>
      <c r="AC490">
        <v>0</v>
      </c>
      <c r="AD490">
        <v>0</v>
      </c>
      <c r="AE490">
        <v>8.4508927066054031</v>
      </c>
    </row>
    <row r="491" spans="1:31" x14ac:dyDescent="0.25">
      <c r="A491">
        <v>2294110</v>
      </c>
      <c r="B491">
        <v>1</v>
      </c>
      <c r="C491" t="s">
        <v>80</v>
      </c>
      <c r="D491" t="s">
        <v>103</v>
      </c>
      <c r="E491" t="s">
        <v>283</v>
      </c>
      <c r="F491" t="s">
        <v>1640</v>
      </c>
      <c r="G491" t="s">
        <v>184</v>
      </c>
      <c r="H491" t="s">
        <v>167</v>
      </c>
      <c r="I491" t="s">
        <v>280</v>
      </c>
      <c r="J491" t="s">
        <v>137</v>
      </c>
      <c r="K491" t="s">
        <v>138</v>
      </c>
      <c r="L491" t="s">
        <v>1641</v>
      </c>
      <c r="M491" t="s">
        <v>1642</v>
      </c>
      <c r="N491">
        <v>3.0325833E-2</v>
      </c>
      <c r="O491">
        <v>1</v>
      </c>
      <c r="P491">
        <v>1582</v>
      </c>
      <c r="Q491">
        <v>36</v>
      </c>
      <c r="R491">
        <v>179</v>
      </c>
      <c r="S491">
        <v>16</v>
      </c>
      <c r="T491">
        <v>185</v>
      </c>
      <c r="U491">
        <v>2</v>
      </c>
      <c r="V491">
        <v>0</v>
      </c>
      <c r="W491">
        <v>7.8191463279927778E-3</v>
      </c>
      <c r="X491">
        <v>11.512688261116784</v>
      </c>
      <c r="Y491">
        <v>2.9841716964598013</v>
      </c>
      <c r="Z491">
        <v>7.4256249437264179</v>
      </c>
      <c r="AA491">
        <v>1.3030763325675012</v>
      </c>
      <c r="AB491">
        <v>2.5990522835942214</v>
      </c>
      <c r="AC491">
        <v>1.6149984685878653</v>
      </c>
      <c r="AD491">
        <v>0</v>
      </c>
      <c r="AE491">
        <v>27.447431132380586</v>
      </c>
    </row>
    <row r="492" spans="1:31" x14ac:dyDescent="0.25">
      <c r="A492">
        <v>2294112</v>
      </c>
      <c r="B492">
        <v>1</v>
      </c>
      <c r="C492" t="s">
        <v>80</v>
      </c>
      <c r="D492" t="s">
        <v>99</v>
      </c>
      <c r="E492" t="s">
        <v>141</v>
      </c>
      <c r="F492" t="s">
        <v>1643</v>
      </c>
      <c r="G492" t="s">
        <v>143</v>
      </c>
      <c r="H492" t="s">
        <v>135</v>
      </c>
      <c r="I492" t="s">
        <v>136</v>
      </c>
      <c r="J492" t="s">
        <v>137</v>
      </c>
      <c r="K492" t="s">
        <v>138</v>
      </c>
      <c r="L492" t="s">
        <v>1644</v>
      </c>
      <c r="M492" t="s">
        <v>1645</v>
      </c>
      <c r="N492">
        <v>2.804444444</v>
      </c>
      <c r="O492">
        <v>0</v>
      </c>
      <c r="P492">
        <v>5</v>
      </c>
      <c r="Q492">
        <v>0</v>
      </c>
      <c r="R492">
        <v>0</v>
      </c>
      <c r="S492">
        <v>0</v>
      </c>
      <c r="T492">
        <v>1</v>
      </c>
      <c r="U492">
        <v>0</v>
      </c>
      <c r="V492">
        <v>0</v>
      </c>
      <c r="W492">
        <v>0</v>
      </c>
      <c r="X492">
        <v>3.5370994630360673</v>
      </c>
      <c r="Y492">
        <v>0</v>
      </c>
      <c r="Z492">
        <v>0</v>
      </c>
      <c r="AA492">
        <v>0</v>
      </c>
      <c r="AB492">
        <v>2.4611141859244442E-3</v>
      </c>
      <c r="AC492">
        <v>0</v>
      </c>
      <c r="AD492">
        <v>0</v>
      </c>
      <c r="AE492">
        <v>3.5395605772219918</v>
      </c>
    </row>
    <row r="493" spans="1:31" x14ac:dyDescent="0.25">
      <c r="A493">
        <v>2294113</v>
      </c>
      <c r="B493">
        <v>1</v>
      </c>
      <c r="C493" t="s">
        <v>81</v>
      </c>
      <c r="D493" t="s">
        <v>124</v>
      </c>
      <c r="E493" t="s">
        <v>132</v>
      </c>
      <c r="F493" t="s">
        <v>1646</v>
      </c>
      <c r="G493" t="s">
        <v>134</v>
      </c>
      <c r="H493" t="s">
        <v>135</v>
      </c>
      <c r="I493" t="s">
        <v>136</v>
      </c>
      <c r="J493" t="s">
        <v>137</v>
      </c>
      <c r="K493" t="s">
        <v>138</v>
      </c>
      <c r="L493" t="s">
        <v>1647</v>
      </c>
      <c r="M493" t="s">
        <v>1648</v>
      </c>
      <c r="N493">
        <v>3.9161111110000002</v>
      </c>
      <c r="O493">
        <v>0</v>
      </c>
      <c r="P493">
        <v>1</v>
      </c>
      <c r="Q493">
        <v>0</v>
      </c>
      <c r="R493">
        <v>4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0.64665525684927117</v>
      </c>
      <c r="Y493">
        <v>0</v>
      </c>
      <c r="Z493">
        <v>0.42824594735542887</v>
      </c>
      <c r="AA493">
        <v>0</v>
      </c>
      <c r="AB493">
        <v>0</v>
      </c>
      <c r="AC493">
        <v>0</v>
      </c>
      <c r="AD493">
        <v>0</v>
      </c>
      <c r="AE493">
        <v>1.0749012042046999</v>
      </c>
    </row>
    <row r="494" spans="1:31" x14ac:dyDescent="0.25">
      <c r="A494">
        <v>2294116</v>
      </c>
      <c r="B494">
        <v>1</v>
      </c>
      <c r="C494" t="s">
        <v>80</v>
      </c>
      <c r="D494" t="s">
        <v>100</v>
      </c>
      <c r="E494" t="s">
        <v>233</v>
      </c>
      <c r="F494" t="s">
        <v>1649</v>
      </c>
      <c r="G494" t="s">
        <v>184</v>
      </c>
      <c r="H494" t="s">
        <v>167</v>
      </c>
      <c r="I494" t="s">
        <v>136</v>
      </c>
      <c r="J494" t="s">
        <v>137</v>
      </c>
      <c r="K494" t="s">
        <v>138</v>
      </c>
      <c r="L494" t="s">
        <v>1650</v>
      </c>
      <c r="M494" t="s">
        <v>1651</v>
      </c>
      <c r="N494">
        <v>0.56361111100000005</v>
      </c>
      <c r="O494">
        <v>0</v>
      </c>
      <c r="P494">
        <v>85</v>
      </c>
      <c r="Q494">
        <v>3</v>
      </c>
      <c r="R494">
        <v>20</v>
      </c>
      <c r="S494">
        <v>10</v>
      </c>
      <c r="T494">
        <v>114</v>
      </c>
      <c r="U494">
        <v>2</v>
      </c>
      <c r="V494">
        <v>0</v>
      </c>
      <c r="W494">
        <v>0</v>
      </c>
      <c r="X494">
        <v>24.026744227763423</v>
      </c>
      <c r="Y494">
        <v>5.8485395833695186</v>
      </c>
      <c r="Z494">
        <v>4.6078707853979699</v>
      </c>
      <c r="AA494">
        <v>101.87347362895591</v>
      </c>
      <c r="AB494">
        <v>147.3948749676446</v>
      </c>
      <c r="AC494">
        <v>29.756872345316811</v>
      </c>
      <c r="AD494">
        <v>0</v>
      </c>
      <c r="AE494">
        <v>313.50837553844821</v>
      </c>
    </row>
    <row r="495" spans="1:31" x14ac:dyDescent="0.25">
      <c r="A495">
        <v>2294118</v>
      </c>
      <c r="B495">
        <v>1</v>
      </c>
      <c r="C495" t="s">
        <v>81</v>
      </c>
      <c r="D495" t="s">
        <v>113</v>
      </c>
      <c r="E495" t="s">
        <v>748</v>
      </c>
      <c r="F495" t="s">
        <v>1652</v>
      </c>
      <c r="G495" t="s">
        <v>750</v>
      </c>
      <c r="H495" t="s">
        <v>135</v>
      </c>
      <c r="I495" t="s">
        <v>136</v>
      </c>
      <c r="J495" t="s">
        <v>137</v>
      </c>
      <c r="K495" t="s">
        <v>138</v>
      </c>
      <c r="L495" t="s">
        <v>1653</v>
      </c>
      <c r="M495" t="s">
        <v>1654</v>
      </c>
      <c r="N495">
        <v>1.164722222</v>
      </c>
      <c r="O495">
        <v>0</v>
      </c>
      <c r="P495">
        <v>39</v>
      </c>
      <c r="Q495">
        <v>0</v>
      </c>
      <c r="R495">
        <v>0</v>
      </c>
      <c r="S495">
        <v>0</v>
      </c>
      <c r="T495">
        <v>9</v>
      </c>
      <c r="U495">
        <v>0</v>
      </c>
      <c r="V495">
        <v>0</v>
      </c>
      <c r="W495">
        <v>0</v>
      </c>
      <c r="X495">
        <v>10.840642133508549</v>
      </c>
      <c r="Y495">
        <v>0</v>
      </c>
      <c r="Z495">
        <v>0</v>
      </c>
      <c r="AA495">
        <v>0</v>
      </c>
      <c r="AB495">
        <v>2.7593324423609018</v>
      </c>
      <c r="AC495">
        <v>0</v>
      </c>
      <c r="AD495">
        <v>0</v>
      </c>
      <c r="AE495">
        <v>13.599974575869451</v>
      </c>
    </row>
    <row r="496" spans="1:31" x14ac:dyDescent="0.25">
      <c r="A496">
        <v>2294121</v>
      </c>
      <c r="B496">
        <v>1</v>
      </c>
      <c r="C496" t="s">
        <v>81</v>
      </c>
      <c r="D496" t="s">
        <v>123</v>
      </c>
      <c r="E496" t="s">
        <v>182</v>
      </c>
      <c r="F496" t="s">
        <v>856</v>
      </c>
      <c r="G496" t="s">
        <v>184</v>
      </c>
      <c r="H496" t="s">
        <v>167</v>
      </c>
      <c r="I496" t="s">
        <v>136</v>
      </c>
      <c r="J496" t="s">
        <v>137</v>
      </c>
      <c r="K496" t="s">
        <v>138</v>
      </c>
      <c r="L496" t="s">
        <v>1655</v>
      </c>
      <c r="M496" t="s">
        <v>1656</v>
      </c>
      <c r="N496">
        <v>0.64805555500000001</v>
      </c>
      <c r="O496">
        <v>0</v>
      </c>
      <c r="P496">
        <v>361</v>
      </c>
      <c r="Q496">
        <v>136</v>
      </c>
      <c r="R496">
        <v>53</v>
      </c>
      <c r="S496">
        <v>13</v>
      </c>
      <c r="T496">
        <v>35</v>
      </c>
      <c r="U496">
        <v>0</v>
      </c>
      <c r="V496">
        <v>0</v>
      </c>
      <c r="W496">
        <v>0</v>
      </c>
      <c r="X496">
        <v>36.405283765734637</v>
      </c>
      <c r="Y496">
        <v>76.878328294217553</v>
      </c>
      <c r="Z496">
        <v>18.307443091415983</v>
      </c>
      <c r="AA496">
        <v>4.6817560993623726</v>
      </c>
      <c r="AB496">
        <v>7.5003200135839219</v>
      </c>
      <c r="AC496">
        <v>0</v>
      </c>
      <c r="AD496">
        <v>0</v>
      </c>
      <c r="AE496">
        <v>143.77313126431446</v>
      </c>
    </row>
    <row r="497" spans="1:31" x14ac:dyDescent="0.25">
      <c r="A497">
        <v>2294122</v>
      </c>
      <c r="B497">
        <v>1</v>
      </c>
      <c r="C497" t="s">
        <v>80</v>
      </c>
      <c r="D497" t="s">
        <v>105</v>
      </c>
      <c r="E497" t="s">
        <v>141</v>
      </c>
      <c r="F497" t="s">
        <v>1657</v>
      </c>
      <c r="G497" t="s">
        <v>143</v>
      </c>
      <c r="H497" t="s">
        <v>135</v>
      </c>
      <c r="I497" t="s">
        <v>136</v>
      </c>
      <c r="J497" t="s">
        <v>137</v>
      </c>
      <c r="K497" t="s">
        <v>138</v>
      </c>
      <c r="L497" t="s">
        <v>1658</v>
      </c>
      <c r="M497" t="s">
        <v>1659</v>
      </c>
      <c r="N497">
        <v>2.9436111110000001</v>
      </c>
      <c r="O497">
        <v>0</v>
      </c>
      <c r="P497">
        <v>2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0.89043923649728896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0.89043923649728896</v>
      </c>
    </row>
    <row r="498" spans="1:31" x14ac:dyDescent="0.25">
      <c r="A498">
        <v>2294123</v>
      </c>
      <c r="B498">
        <v>1</v>
      </c>
      <c r="C498" t="s">
        <v>81</v>
      </c>
      <c r="D498" t="s">
        <v>113</v>
      </c>
      <c r="E498" t="s">
        <v>208</v>
      </c>
      <c r="F498" t="s">
        <v>1660</v>
      </c>
      <c r="G498" t="s">
        <v>310</v>
      </c>
      <c r="H498" t="s">
        <v>135</v>
      </c>
      <c r="I498" t="s">
        <v>136</v>
      </c>
      <c r="J498" t="s">
        <v>137</v>
      </c>
      <c r="K498" t="s">
        <v>138</v>
      </c>
      <c r="L498" t="s">
        <v>1661</v>
      </c>
      <c r="M498" t="s">
        <v>1662</v>
      </c>
      <c r="N498">
        <v>1.3969444440000001</v>
      </c>
      <c r="O498">
        <v>0</v>
      </c>
      <c r="P498">
        <v>26</v>
      </c>
      <c r="Q498">
        <v>0</v>
      </c>
      <c r="R498">
        <v>2</v>
      </c>
      <c r="S498">
        <v>0</v>
      </c>
      <c r="T498">
        <v>38</v>
      </c>
      <c r="U498">
        <v>0</v>
      </c>
      <c r="V498">
        <v>0</v>
      </c>
      <c r="W498">
        <v>0</v>
      </c>
      <c r="X498">
        <v>7.7515968931667842</v>
      </c>
      <c r="Y498">
        <v>0</v>
      </c>
      <c r="Z498">
        <v>0.52642765643144007</v>
      </c>
      <c r="AA498">
        <v>0</v>
      </c>
      <c r="AB498">
        <v>5.6378597447236611</v>
      </c>
      <c r="AC498">
        <v>0</v>
      </c>
      <c r="AD498">
        <v>0</v>
      </c>
      <c r="AE498">
        <v>13.915884294321886</v>
      </c>
    </row>
    <row r="499" spans="1:31" x14ac:dyDescent="0.25">
      <c r="A499">
        <v>2294129</v>
      </c>
      <c r="B499">
        <v>1</v>
      </c>
      <c r="C499" t="s">
        <v>81</v>
      </c>
      <c r="D499" t="s">
        <v>120</v>
      </c>
      <c r="E499" t="s">
        <v>141</v>
      </c>
      <c r="F499" t="s">
        <v>1663</v>
      </c>
      <c r="G499" t="s">
        <v>143</v>
      </c>
      <c r="H499" t="s">
        <v>135</v>
      </c>
      <c r="I499" t="s">
        <v>136</v>
      </c>
      <c r="J499" t="s">
        <v>137</v>
      </c>
      <c r="K499" t="s">
        <v>138</v>
      </c>
      <c r="L499" t="s">
        <v>1664</v>
      </c>
      <c r="M499" t="s">
        <v>1665</v>
      </c>
      <c r="N499">
        <v>1.7055555549999999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1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0.58260554858752445</v>
      </c>
      <c r="AC499">
        <v>0</v>
      </c>
      <c r="AD499">
        <v>0</v>
      </c>
      <c r="AE499">
        <v>0.58260554858752445</v>
      </c>
    </row>
    <row r="500" spans="1:31" x14ac:dyDescent="0.25">
      <c r="A500">
        <v>2294132</v>
      </c>
      <c r="B500">
        <v>1</v>
      </c>
      <c r="C500" t="s">
        <v>80</v>
      </c>
      <c r="D500" t="s">
        <v>108</v>
      </c>
      <c r="E500" t="s">
        <v>132</v>
      </c>
      <c r="F500" t="s">
        <v>1666</v>
      </c>
      <c r="G500" t="s">
        <v>134</v>
      </c>
      <c r="H500" t="s">
        <v>135</v>
      </c>
      <c r="I500" t="s">
        <v>136</v>
      </c>
      <c r="J500" t="s">
        <v>137</v>
      </c>
      <c r="K500" t="s">
        <v>138</v>
      </c>
      <c r="L500" t="s">
        <v>1667</v>
      </c>
      <c r="M500" t="s">
        <v>1668</v>
      </c>
      <c r="N500">
        <v>1.1669444440000001</v>
      </c>
      <c r="O500">
        <v>0</v>
      </c>
      <c r="P500">
        <v>16</v>
      </c>
      <c r="Q500">
        <v>0</v>
      </c>
      <c r="R500">
        <v>7</v>
      </c>
      <c r="S500">
        <v>0</v>
      </c>
      <c r="T500">
        <v>1</v>
      </c>
      <c r="U500">
        <v>0</v>
      </c>
      <c r="V500">
        <v>0</v>
      </c>
      <c r="W500">
        <v>0</v>
      </c>
      <c r="X500">
        <v>2.8265620499683544</v>
      </c>
      <c r="Y500">
        <v>0</v>
      </c>
      <c r="Z500">
        <v>0.87485667451776017</v>
      </c>
      <c r="AA500">
        <v>0</v>
      </c>
      <c r="AB500">
        <v>0.21160575978668331</v>
      </c>
      <c r="AC500">
        <v>0</v>
      </c>
      <c r="AD500">
        <v>0</v>
      </c>
      <c r="AE500">
        <v>3.9130244842727979</v>
      </c>
    </row>
    <row r="501" spans="1:31" x14ac:dyDescent="0.25">
      <c r="A501">
        <v>2294134</v>
      </c>
      <c r="B501">
        <v>1</v>
      </c>
      <c r="C501" t="s">
        <v>80</v>
      </c>
      <c r="D501" t="s">
        <v>98</v>
      </c>
      <c r="E501" t="s">
        <v>182</v>
      </c>
      <c r="F501" t="s">
        <v>1669</v>
      </c>
      <c r="G501" t="s">
        <v>184</v>
      </c>
      <c r="H501" t="s">
        <v>167</v>
      </c>
      <c r="I501" t="s">
        <v>136</v>
      </c>
      <c r="J501" t="s">
        <v>137</v>
      </c>
      <c r="K501" t="s">
        <v>138</v>
      </c>
      <c r="L501" t="s">
        <v>1670</v>
      </c>
      <c r="M501" t="s">
        <v>1671</v>
      </c>
      <c r="N501">
        <v>1.463055555</v>
      </c>
      <c r="O501">
        <v>0</v>
      </c>
      <c r="P501">
        <v>21</v>
      </c>
      <c r="Q501">
        <v>12</v>
      </c>
      <c r="R501">
        <v>124</v>
      </c>
      <c r="S501">
        <v>3</v>
      </c>
      <c r="T501">
        <v>33</v>
      </c>
      <c r="U501">
        <v>2</v>
      </c>
      <c r="V501">
        <v>0</v>
      </c>
      <c r="W501">
        <v>0</v>
      </c>
      <c r="X501">
        <v>15.444979984298971</v>
      </c>
      <c r="Y501">
        <v>77.936544665894417</v>
      </c>
      <c r="Z501">
        <v>324.23859391904176</v>
      </c>
      <c r="AA501">
        <v>88.367445378318152</v>
      </c>
      <c r="AB501">
        <v>51.29743266950009</v>
      </c>
      <c r="AC501">
        <v>32.966801497653236</v>
      </c>
      <c r="AD501">
        <v>0</v>
      </c>
      <c r="AE501">
        <v>590.25179811470662</v>
      </c>
    </row>
    <row r="502" spans="1:31" x14ac:dyDescent="0.25">
      <c r="A502">
        <v>2294135</v>
      </c>
      <c r="B502">
        <v>1</v>
      </c>
      <c r="C502" t="s">
        <v>81</v>
      </c>
      <c r="D502" t="s">
        <v>120</v>
      </c>
      <c r="E502" t="s">
        <v>141</v>
      </c>
      <c r="F502" t="s">
        <v>1672</v>
      </c>
      <c r="G502" t="s">
        <v>143</v>
      </c>
      <c r="H502" t="s">
        <v>135</v>
      </c>
      <c r="I502" t="s">
        <v>136</v>
      </c>
      <c r="J502" t="s">
        <v>137</v>
      </c>
      <c r="K502" t="s">
        <v>138</v>
      </c>
      <c r="L502" t="s">
        <v>1673</v>
      </c>
      <c r="M502" t="s">
        <v>1674</v>
      </c>
      <c r="N502">
        <v>2.0177777770000001</v>
      </c>
      <c r="O502">
        <v>0</v>
      </c>
      <c r="P502">
        <v>1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5.5536805207916668E-3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5.5536805207916668E-3</v>
      </c>
    </row>
    <row r="503" spans="1:31" x14ac:dyDescent="0.25">
      <c r="A503">
        <v>2294136</v>
      </c>
      <c r="B503">
        <v>1</v>
      </c>
      <c r="C503" t="s">
        <v>80</v>
      </c>
      <c r="D503" t="s">
        <v>98</v>
      </c>
      <c r="E503" t="s">
        <v>132</v>
      </c>
      <c r="F503" t="s">
        <v>1675</v>
      </c>
      <c r="G503" t="s">
        <v>134</v>
      </c>
      <c r="H503" t="s">
        <v>135</v>
      </c>
      <c r="I503" t="s">
        <v>136</v>
      </c>
      <c r="J503" t="s">
        <v>137</v>
      </c>
      <c r="K503" t="s">
        <v>138</v>
      </c>
      <c r="L503" t="s">
        <v>1676</v>
      </c>
      <c r="M503" t="s">
        <v>1677</v>
      </c>
      <c r="N503">
        <v>0.90083333300000001</v>
      </c>
      <c r="O503">
        <v>0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11.553999575254899</v>
      </c>
      <c r="AA503">
        <v>0</v>
      </c>
      <c r="AB503">
        <v>0</v>
      </c>
      <c r="AC503">
        <v>0</v>
      </c>
      <c r="AD503">
        <v>0</v>
      </c>
      <c r="AE503">
        <v>11.553999575254899</v>
      </c>
    </row>
    <row r="504" spans="1:31" x14ac:dyDescent="0.25">
      <c r="A504">
        <v>2294140</v>
      </c>
      <c r="B504">
        <v>1</v>
      </c>
      <c r="C504" t="s">
        <v>81</v>
      </c>
      <c r="D504" t="s">
        <v>115</v>
      </c>
      <c r="E504" t="s">
        <v>141</v>
      </c>
      <c r="F504" t="s">
        <v>1678</v>
      </c>
      <c r="G504" t="s">
        <v>143</v>
      </c>
      <c r="H504" t="s">
        <v>135</v>
      </c>
      <c r="I504" t="s">
        <v>136</v>
      </c>
      <c r="J504" t="s">
        <v>137</v>
      </c>
      <c r="K504" t="s">
        <v>138</v>
      </c>
      <c r="L504" t="s">
        <v>1679</v>
      </c>
      <c r="M504" t="s">
        <v>1680</v>
      </c>
      <c r="N504">
        <v>1.5638888879999999</v>
      </c>
      <c r="O504">
        <v>0</v>
      </c>
      <c r="P504">
        <v>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</row>
    <row r="505" spans="1:31" x14ac:dyDescent="0.25">
      <c r="A505">
        <v>2294141</v>
      </c>
      <c r="B505">
        <v>1</v>
      </c>
      <c r="C505" t="s">
        <v>80</v>
      </c>
      <c r="D505" t="s">
        <v>88</v>
      </c>
      <c r="E505" t="s">
        <v>141</v>
      </c>
      <c r="F505" t="s">
        <v>1681</v>
      </c>
      <c r="G505" t="s">
        <v>143</v>
      </c>
      <c r="H505" t="s">
        <v>135</v>
      </c>
      <c r="I505" t="s">
        <v>136</v>
      </c>
      <c r="J505" t="s">
        <v>137</v>
      </c>
      <c r="K505" t="s">
        <v>138</v>
      </c>
      <c r="L505" t="s">
        <v>1682</v>
      </c>
      <c r="M505" t="s">
        <v>1683</v>
      </c>
      <c r="N505">
        <v>0.55305555500000003</v>
      </c>
      <c r="O505">
        <v>0</v>
      </c>
      <c r="P505">
        <v>2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0.18276544666152666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0.18276544666152666</v>
      </c>
    </row>
    <row r="506" spans="1:31" x14ac:dyDescent="0.25">
      <c r="A506">
        <v>2294329</v>
      </c>
      <c r="B506">
        <v>1</v>
      </c>
      <c r="C506" t="s">
        <v>81</v>
      </c>
      <c r="D506" t="s">
        <v>128</v>
      </c>
      <c r="E506" t="s">
        <v>182</v>
      </c>
      <c r="F506" t="s">
        <v>1684</v>
      </c>
      <c r="G506" t="s">
        <v>184</v>
      </c>
      <c r="H506" t="s">
        <v>167</v>
      </c>
      <c r="I506" t="s">
        <v>136</v>
      </c>
      <c r="J506" t="s">
        <v>137</v>
      </c>
      <c r="K506" t="s">
        <v>138</v>
      </c>
      <c r="L506" t="s">
        <v>1685</v>
      </c>
      <c r="M506" t="s">
        <v>1686</v>
      </c>
      <c r="N506">
        <v>2.9416666660000002</v>
      </c>
      <c r="O506">
        <v>0</v>
      </c>
      <c r="P506">
        <v>1227</v>
      </c>
      <c r="Q506">
        <v>4</v>
      </c>
      <c r="R506">
        <v>2</v>
      </c>
      <c r="S506">
        <v>10</v>
      </c>
      <c r="T506">
        <v>90</v>
      </c>
      <c r="U506">
        <v>1</v>
      </c>
      <c r="V506">
        <v>0</v>
      </c>
      <c r="W506">
        <v>0</v>
      </c>
      <c r="X506">
        <v>378.96512609908592</v>
      </c>
      <c r="Y506">
        <v>9.8828288270714904</v>
      </c>
      <c r="Z506">
        <v>0.2958282520671508</v>
      </c>
      <c r="AA506">
        <v>28.216804035937201</v>
      </c>
      <c r="AB506">
        <v>31.093186582070281</v>
      </c>
      <c r="AC506">
        <v>159.63134303922888</v>
      </c>
      <c r="AD506">
        <v>0</v>
      </c>
      <c r="AE506">
        <v>608.08511683546101</v>
      </c>
    </row>
    <row r="507" spans="1:31" x14ac:dyDescent="0.25">
      <c r="A507">
        <v>2294333</v>
      </c>
      <c r="B507">
        <v>1</v>
      </c>
      <c r="C507" t="s">
        <v>80</v>
      </c>
      <c r="D507" t="s">
        <v>103</v>
      </c>
      <c r="E507" t="s">
        <v>141</v>
      </c>
      <c r="F507" t="s">
        <v>1687</v>
      </c>
      <c r="G507" t="s">
        <v>143</v>
      </c>
      <c r="H507" t="s">
        <v>135</v>
      </c>
      <c r="I507" t="s">
        <v>136</v>
      </c>
      <c r="J507" t="s">
        <v>137</v>
      </c>
      <c r="K507" t="s">
        <v>138</v>
      </c>
      <c r="L507" t="s">
        <v>1688</v>
      </c>
      <c r="M507" t="s">
        <v>1689</v>
      </c>
      <c r="N507">
        <v>3.2097222219999999</v>
      </c>
      <c r="O507">
        <v>0</v>
      </c>
      <c r="P507">
        <v>3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1.0587213295487266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1.0587213295487266</v>
      </c>
    </row>
    <row r="508" spans="1:31" x14ac:dyDescent="0.25">
      <c r="A508">
        <v>2294334</v>
      </c>
      <c r="B508">
        <v>1</v>
      </c>
      <c r="C508" t="s">
        <v>80</v>
      </c>
      <c r="D508" t="s">
        <v>103</v>
      </c>
      <c r="E508" t="s">
        <v>141</v>
      </c>
      <c r="F508" t="s">
        <v>1690</v>
      </c>
      <c r="G508" t="s">
        <v>188</v>
      </c>
      <c r="H508" t="s">
        <v>135</v>
      </c>
      <c r="I508" t="s">
        <v>136</v>
      </c>
      <c r="J508" t="s">
        <v>137</v>
      </c>
      <c r="K508" t="s">
        <v>138</v>
      </c>
      <c r="L508" t="s">
        <v>1691</v>
      </c>
      <c r="M508" t="s">
        <v>1692</v>
      </c>
      <c r="N508">
        <v>7.767222222</v>
      </c>
      <c r="O508">
        <v>0</v>
      </c>
      <c r="P508">
        <v>3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6.8231783967580801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6.8231783967580801</v>
      </c>
    </row>
    <row r="509" spans="1:31" x14ac:dyDescent="0.25">
      <c r="A509">
        <v>2294335</v>
      </c>
      <c r="B509">
        <v>1</v>
      </c>
      <c r="C509" t="s">
        <v>81</v>
      </c>
      <c r="D509" t="s">
        <v>112</v>
      </c>
      <c r="E509" t="s">
        <v>141</v>
      </c>
      <c r="F509" t="s">
        <v>1693</v>
      </c>
      <c r="G509" t="s">
        <v>143</v>
      </c>
      <c r="H509" t="s">
        <v>135</v>
      </c>
      <c r="I509" t="s">
        <v>136</v>
      </c>
      <c r="J509" t="s">
        <v>137</v>
      </c>
      <c r="K509" t="s">
        <v>138</v>
      </c>
      <c r="L509" t="s">
        <v>1694</v>
      </c>
      <c r="M509" t="s">
        <v>1695</v>
      </c>
      <c r="N509">
        <v>2.7972222219999998</v>
      </c>
      <c r="O509">
        <v>0</v>
      </c>
      <c r="P509">
        <v>1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0.53035266117007507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0.53035266117007507</v>
      </c>
    </row>
    <row r="510" spans="1:31" x14ac:dyDescent="0.25">
      <c r="A510">
        <v>2294336</v>
      </c>
      <c r="B510">
        <v>1</v>
      </c>
      <c r="C510" t="s">
        <v>80</v>
      </c>
      <c r="D510" t="s">
        <v>106</v>
      </c>
      <c r="E510" t="s">
        <v>132</v>
      </c>
      <c r="F510" t="s">
        <v>1696</v>
      </c>
      <c r="G510" t="s">
        <v>230</v>
      </c>
      <c r="H510" t="s">
        <v>135</v>
      </c>
      <c r="I510" t="s">
        <v>136</v>
      </c>
      <c r="J510" t="s">
        <v>137</v>
      </c>
      <c r="K510" t="s">
        <v>138</v>
      </c>
      <c r="L510" t="s">
        <v>1697</v>
      </c>
      <c r="M510" t="s">
        <v>1698</v>
      </c>
      <c r="N510">
        <v>2.4722222220000001</v>
      </c>
      <c r="O510">
        <v>0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8.0090989489039741E-2</v>
      </c>
      <c r="AA510">
        <v>0</v>
      </c>
      <c r="AB510">
        <v>0</v>
      </c>
      <c r="AC510">
        <v>0</v>
      </c>
      <c r="AD510">
        <v>0</v>
      </c>
      <c r="AE510">
        <v>8.0090989489039741E-2</v>
      </c>
    </row>
    <row r="511" spans="1:31" x14ac:dyDescent="0.25">
      <c r="A511">
        <v>2294338</v>
      </c>
      <c r="B511">
        <v>1</v>
      </c>
      <c r="C511" t="s">
        <v>80</v>
      </c>
      <c r="D511" t="s">
        <v>97</v>
      </c>
      <c r="E511" t="s">
        <v>141</v>
      </c>
      <c r="F511" t="s">
        <v>1699</v>
      </c>
      <c r="G511" t="s">
        <v>188</v>
      </c>
      <c r="H511" t="s">
        <v>135</v>
      </c>
      <c r="I511" t="s">
        <v>136</v>
      </c>
      <c r="J511" t="s">
        <v>137</v>
      </c>
      <c r="K511" t="s">
        <v>138</v>
      </c>
      <c r="L511" t="s">
        <v>1700</v>
      </c>
      <c r="M511" t="s">
        <v>1701</v>
      </c>
      <c r="N511">
        <v>1.5247222220000001</v>
      </c>
      <c r="O511">
        <v>0</v>
      </c>
      <c r="P511">
        <v>3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1.8006871431373557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1.8006871431373557</v>
      </c>
    </row>
    <row r="512" spans="1:31" x14ac:dyDescent="0.25">
      <c r="A512">
        <v>2294339</v>
      </c>
      <c r="B512">
        <v>1</v>
      </c>
      <c r="C512" t="s">
        <v>81</v>
      </c>
      <c r="D512" t="s">
        <v>115</v>
      </c>
      <c r="E512" t="s">
        <v>132</v>
      </c>
      <c r="F512" t="s">
        <v>1702</v>
      </c>
      <c r="G512" t="s">
        <v>134</v>
      </c>
      <c r="H512" t="s">
        <v>135</v>
      </c>
      <c r="I512" t="s">
        <v>136</v>
      </c>
      <c r="J512" t="s">
        <v>137</v>
      </c>
      <c r="K512" t="s">
        <v>138</v>
      </c>
      <c r="L512" t="s">
        <v>1703</v>
      </c>
      <c r="M512" t="s">
        <v>1704</v>
      </c>
      <c r="N512">
        <v>1.8438888879999999</v>
      </c>
      <c r="O512">
        <v>0</v>
      </c>
      <c r="P512">
        <v>117</v>
      </c>
      <c r="Q512">
        <v>0</v>
      </c>
      <c r="R512">
        <v>0</v>
      </c>
      <c r="S512">
        <v>0</v>
      </c>
      <c r="T512">
        <v>10</v>
      </c>
      <c r="U512">
        <v>0</v>
      </c>
      <c r="V512">
        <v>0</v>
      </c>
      <c r="W512">
        <v>0</v>
      </c>
      <c r="X512">
        <v>17.31917602785321</v>
      </c>
      <c r="Y512">
        <v>0</v>
      </c>
      <c r="Z512">
        <v>0</v>
      </c>
      <c r="AA512">
        <v>0</v>
      </c>
      <c r="AB512">
        <v>2.8962374457495139</v>
      </c>
      <c r="AC512">
        <v>0</v>
      </c>
      <c r="AD512">
        <v>0</v>
      </c>
      <c r="AE512">
        <v>20.215413473602723</v>
      </c>
    </row>
    <row r="513" spans="1:31" x14ac:dyDescent="0.25">
      <c r="A513">
        <v>2294340</v>
      </c>
      <c r="B513">
        <v>1</v>
      </c>
      <c r="C513" t="s">
        <v>81</v>
      </c>
      <c r="D513" t="s">
        <v>122</v>
      </c>
      <c r="E513" t="s">
        <v>141</v>
      </c>
      <c r="F513" t="s">
        <v>1705</v>
      </c>
      <c r="G513" t="s">
        <v>202</v>
      </c>
      <c r="H513" t="s">
        <v>135</v>
      </c>
      <c r="I513" t="s">
        <v>136</v>
      </c>
      <c r="J513" t="s">
        <v>137</v>
      </c>
      <c r="K513" t="s">
        <v>138</v>
      </c>
      <c r="L513" t="s">
        <v>1706</v>
      </c>
      <c r="M513" t="s">
        <v>1707</v>
      </c>
      <c r="N513">
        <v>0.81888888800000004</v>
      </c>
      <c r="O513">
        <v>0</v>
      </c>
      <c r="P513">
        <v>17</v>
      </c>
      <c r="Q513">
        <v>0</v>
      </c>
      <c r="R513">
        <v>0</v>
      </c>
      <c r="S513">
        <v>0</v>
      </c>
      <c r="T513">
        <v>1</v>
      </c>
      <c r="U513">
        <v>0</v>
      </c>
      <c r="V513">
        <v>0</v>
      </c>
      <c r="W513">
        <v>0</v>
      </c>
      <c r="X513">
        <v>3.9044122673263533</v>
      </c>
      <c r="Y513">
        <v>0</v>
      </c>
      <c r="Z513">
        <v>0</v>
      </c>
      <c r="AA513">
        <v>0</v>
      </c>
      <c r="AB513">
        <v>0.79451806912453882</v>
      </c>
      <c r="AC513">
        <v>0</v>
      </c>
      <c r="AD513">
        <v>0</v>
      </c>
      <c r="AE513">
        <v>4.6989303364508919</v>
      </c>
    </row>
    <row r="514" spans="1:31" x14ac:dyDescent="0.25">
      <c r="A514">
        <v>2294341</v>
      </c>
      <c r="B514">
        <v>1</v>
      </c>
      <c r="C514" t="s">
        <v>80</v>
      </c>
      <c r="D514" t="s">
        <v>106</v>
      </c>
      <c r="E514" t="s">
        <v>233</v>
      </c>
      <c r="F514" t="s">
        <v>1708</v>
      </c>
      <c r="G514" t="s">
        <v>184</v>
      </c>
      <c r="H514" t="s">
        <v>167</v>
      </c>
      <c r="I514" t="s">
        <v>136</v>
      </c>
      <c r="J514" t="s">
        <v>137</v>
      </c>
      <c r="K514" t="s">
        <v>138</v>
      </c>
      <c r="L514" t="s">
        <v>1709</v>
      </c>
      <c r="M514" t="s">
        <v>1710</v>
      </c>
      <c r="N514">
        <v>1.1997222219999999</v>
      </c>
      <c r="O514">
        <v>1</v>
      </c>
      <c r="P514">
        <v>0</v>
      </c>
      <c r="Q514">
        <v>19</v>
      </c>
      <c r="R514">
        <v>226</v>
      </c>
      <c r="S514">
        <v>11</v>
      </c>
      <c r="T514">
        <v>56</v>
      </c>
      <c r="U514">
        <v>0</v>
      </c>
      <c r="V514">
        <v>0</v>
      </c>
      <c r="W514">
        <v>0.78754584779741699</v>
      </c>
      <c r="X514">
        <v>0</v>
      </c>
      <c r="Y514">
        <v>42.811635832987527</v>
      </c>
      <c r="Z514">
        <v>525.54200254971397</v>
      </c>
      <c r="AA514">
        <v>52.415114347104897</v>
      </c>
      <c r="AB514">
        <v>47.583709890525888</v>
      </c>
      <c r="AC514">
        <v>0</v>
      </c>
      <c r="AD514">
        <v>0</v>
      </c>
      <c r="AE514">
        <v>669.14000846812974</v>
      </c>
    </row>
    <row r="515" spans="1:31" x14ac:dyDescent="0.25">
      <c r="A515">
        <v>2294343</v>
      </c>
      <c r="B515">
        <v>1</v>
      </c>
      <c r="C515" t="s">
        <v>80</v>
      </c>
      <c r="D515" t="s">
        <v>103</v>
      </c>
      <c r="E515" t="s">
        <v>182</v>
      </c>
      <c r="F515" t="s">
        <v>1711</v>
      </c>
      <c r="G515" t="s">
        <v>195</v>
      </c>
      <c r="H515" t="s">
        <v>167</v>
      </c>
      <c r="I515" t="s">
        <v>136</v>
      </c>
      <c r="J515" t="s">
        <v>137</v>
      </c>
      <c r="K515" t="s">
        <v>138</v>
      </c>
      <c r="L515" t="s">
        <v>1712</v>
      </c>
      <c r="M515" t="s">
        <v>1713</v>
      </c>
      <c r="N515">
        <v>0.92055555499999997</v>
      </c>
      <c r="O515">
        <v>0</v>
      </c>
      <c r="P515">
        <v>0</v>
      </c>
      <c r="Q515">
        <v>0</v>
      </c>
      <c r="R515">
        <v>0</v>
      </c>
      <c r="S515">
        <v>3</v>
      </c>
      <c r="T515">
        <v>2</v>
      </c>
      <c r="U515">
        <v>3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7.8502895376848993</v>
      </c>
      <c r="AB515">
        <v>1.7890045959510887</v>
      </c>
      <c r="AC515">
        <v>47.171089071814563</v>
      </c>
      <c r="AD515">
        <v>0</v>
      </c>
      <c r="AE515">
        <v>56.810383205450549</v>
      </c>
    </row>
    <row r="516" spans="1:31" x14ac:dyDescent="0.25">
      <c r="A516">
        <v>2294345</v>
      </c>
      <c r="B516">
        <v>1</v>
      </c>
      <c r="C516" t="s">
        <v>81</v>
      </c>
      <c r="D516" t="s">
        <v>126</v>
      </c>
      <c r="E516" t="s">
        <v>182</v>
      </c>
      <c r="F516" t="s">
        <v>1714</v>
      </c>
      <c r="G516" t="s">
        <v>1436</v>
      </c>
      <c r="H516" t="s">
        <v>167</v>
      </c>
      <c r="I516" t="s">
        <v>136</v>
      </c>
      <c r="J516" t="s">
        <v>137</v>
      </c>
      <c r="K516" t="s">
        <v>138</v>
      </c>
      <c r="L516" t="s">
        <v>1715</v>
      </c>
      <c r="M516" t="s">
        <v>1716</v>
      </c>
      <c r="N516">
        <v>1.0622222219999999</v>
      </c>
      <c r="O516">
        <v>0</v>
      </c>
      <c r="P516">
        <v>892</v>
      </c>
      <c r="Q516">
        <v>47</v>
      </c>
      <c r="R516">
        <v>127</v>
      </c>
      <c r="S516">
        <v>14</v>
      </c>
      <c r="T516">
        <v>60</v>
      </c>
      <c r="U516">
        <v>1</v>
      </c>
      <c r="V516">
        <v>0</v>
      </c>
      <c r="W516">
        <v>0</v>
      </c>
      <c r="X516">
        <v>90.628447206240239</v>
      </c>
      <c r="Y516">
        <v>228.40575013279866</v>
      </c>
      <c r="Z516">
        <v>25.487464203288457</v>
      </c>
      <c r="AA516">
        <v>22.91929911404095</v>
      </c>
      <c r="AB516">
        <v>20.687275382489968</v>
      </c>
      <c r="AC516">
        <v>60.129214603586036</v>
      </c>
      <c r="AD516">
        <v>0</v>
      </c>
      <c r="AE516">
        <v>448.25745064244433</v>
      </c>
    </row>
    <row r="517" spans="1:31" x14ac:dyDescent="0.25">
      <c r="A517">
        <v>2294347</v>
      </c>
      <c r="B517">
        <v>1</v>
      </c>
      <c r="C517" t="s">
        <v>80</v>
      </c>
      <c r="D517" t="s">
        <v>83</v>
      </c>
      <c r="E517" t="s">
        <v>208</v>
      </c>
      <c r="F517" t="s">
        <v>1717</v>
      </c>
      <c r="G517" t="s">
        <v>210</v>
      </c>
      <c r="H517" t="s">
        <v>135</v>
      </c>
      <c r="I517" t="s">
        <v>136</v>
      </c>
      <c r="J517" t="s">
        <v>3</v>
      </c>
      <c r="K517" t="s">
        <v>138</v>
      </c>
      <c r="L517" t="s">
        <v>1718</v>
      </c>
      <c r="M517" t="s">
        <v>1719</v>
      </c>
      <c r="N517">
        <v>1.741944444</v>
      </c>
      <c r="O517">
        <v>0</v>
      </c>
      <c r="P517">
        <v>307</v>
      </c>
      <c r="Q517">
        <v>0</v>
      </c>
      <c r="R517">
        <v>0</v>
      </c>
      <c r="S517">
        <v>0</v>
      </c>
      <c r="T517">
        <v>4</v>
      </c>
      <c r="U517">
        <v>0</v>
      </c>
      <c r="V517">
        <v>0</v>
      </c>
      <c r="W517">
        <v>0</v>
      </c>
      <c r="X517">
        <v>149.30846356395341</v>
      </c>
      <c r="Y517">
        <v>0</v>
      </c>
      <c r="Z517">
        <v>0</v>
      </c>
      <c r="AA517">
        <v>0</v>
      </c>
      <c r="AB517">
        <v>5.8401986348309594</v>
      </c>
      <c r="AC517">
        <v>0</v>
      </c>
      <c r="AD517">
        <v>0</v>
      </c>
      <c r="AE517">
        <v>155.14866219878436</v>
      </c>
    </row>
    <row r="518" spans="1:31" x14ac:dyDescent="0.25">
      <c r="A518">
        <v>2294350</v>
      </c>
      <c r="B518">
        <v>1</v>
      </c>
      <c r="C518" t="s">
        <v>80</v>
      </c>
      <c r="D518" t="s">
        <v>95</v>
      </c>
      <c r="E518" t="s">
        <v>132</v>
      </c>
      <c r="F518" t="s">
        <v>1720</v>
      </c>
      <c r="G518" t="s">
        <v>134</v>
      </c>
      <c r="H518" t="s">
        <v>135</v>
      </c>
      <c r="I518" t="s">
        <v>136</v>
      </c>
      <c r="J518" t="s">
        <v>137</v>
      </c>
      <c r="K518" t="s">
        <v>138</v>
      </c>
      <c r="L518" t="s">
        <v>1721</v>
      </c>
      <c r="M518" t="s">
        <v>1722</v>
      </c>
      <c r="N518">
        <v>1.886111111</v>
      </c>
      <c r="O518">
        <v>0</v>
      </c>
      <c r="P518">
        <v>112</v>
      </c>
      <c r="Q518">
        <v>0</v>
      </c>
      <c r="R518">
        <v>2</v>
      </c>
      <c r="S518">
        <v>0</v>
      </c>
      <c r="T518">
        <v>2</v>
      </c>
      <c r="U518">
        <v>0</v>
      </c>
      <c r="V518">
        <v>0</v>
      </c>
      <c r="W518">
        <v>0</v>
      </c>
      <c r="X518">
        <v>46.572788635034442</v>
      </c>
      <c r="Y518">
        <v>0</v>
      </c>
      <c r="Z518">
        <v>0.32266452575804411</v>
      </c>
      <c r="AA518">
        <v>0</v>
      </c>
      <c r="AB518">
        <v>1.8459555011491482</v>
      </c>
      <c r="AC518">
        <v>0</v>
      </c>
      <c r="AD518">
        <v>0</v>
      </c>
      <c r="AE518">
        <v>48.741408661941634</v>
      </c>
    </row>
    <row r="519" spans="1:31" x14ac:dyDescent="0.25">
      <c r="A519">
        <v>2294351</v>
      </c>
      <c r="B519">
        <v>1</v>
      </c>
      <c r="C519" t="s">
        <v>80</v>
      </c>
      <c r="D519" t="s">
        <v>103</v>
      </c>
      <c r="E519" t="s">
        <v>164</v>
      </c>
      <c r="F519" t="s">
        <v>1723</v>
      </c>
      <c r="G519" t="s">
        <v>184</v>
      </c>
      <c r="H519" t="s">
        <v>167</v>
      </c>
      <c r="I519" t="s">
        <v>136</v>
      </c>
      <c r="J519" t="s">
        <v>137</v>
      </c>
      <c r="K519" t="s">
        <v>138</v>
      </c>
      <c r="L519" t="s">
        <v>1724</v>
      </c>
      <c r="M519" t="s">
        <v>1725</v>
      </c>
      <c r="N519">
        <v>0.691111111</v>
      </c>
      <c r="O519">
        <v>0</v>
      </c>
      <c r="P519">
        <v>275</v>
      </c>
      <c r="Q519">
        <v>0</v>
      </c>
      <c r="R519">
        <v>13</v>
      </c>
      <c r="S519">
        <v>0</v>
      </c>
      <c r="T519">
        <v>53</v>
      </c>
      <c r="U519">
        <v>0</v>
      </c>
      <c r="V519">
        <v>0</v>
      </c>
      <c r="W519">
        <v>0</v>
      </c>
      <c r="X519">
        <v>32.52520190112169</v>
      </c>
      <c r="Y519">
        <v>0</v>
      </c>
      <c r="Z519">
        <v>1.8590615246374755</v>
      </c>
      <c r="AA519">
        <v>0</v>
      </c>
      <c r="AB519">
        <v>12.114111362219512</v>
      </c>
      <c r="AC519">
        <v>0</v>
      </c>
      <c r="AD519">
        <v>0</v>
      </c>
      <c r="AE519">
        <v>46.498374787978676</v>
      </c>
    </row>
    <row r="520" spans="1:31" x14ac:dyDescent="0.25">
      <c r="A520">
        <v>2294358</v>
      </c>
      <c r="B520">
        <v>1</v>
      </c>
      <c r="C520" t="s">
        <v>81</v>
      </c>
      <c r="D520" t="s">
        <v>113</v>
      </c>
      <c r="E520" t="s">
        <v>132</v>
      </c>
      <c r="F520" t="s">
        <v>1726</v>
      </c>
      <c r="G520" t="s">
        <v>134</v>
      </c>
      <c r="H520" t="s">
        <v>135</v>
      </c>
      <c r="I520" t="s">
        <v>136</v>
      </c>
      <c r="J520" t="s">
        <v>137</v>
      </c>
      <c r="K520" t="s">
        <v>138</v>
      </c>
      <c r="L520" t="s">
        <v>1727</v>
      </c>
      <c r="M520" t="s">
        <v>1728</v>
      </c>
      <c r="N520">
        <v>0.49527777699999997</v>
      </c>
      <c r="O520">
        <v>0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0.43565476667445202</v>
      </c>
      <c r="AA520">
        <v>0</v>
      </c>
      <c r="AB520">
        <v>0</v>
      </c>
      <c r="AC520">
        <v>0</v>
      </c>
      <c r="AD520">
        <v>0</v>
      </c>
      <c r="AE520">
        <v>0.43565476667445202</v>
      </c>
    </row>
    <row r="521" spans="1:31" x14ac:dyDescent="0.25">
      <c r="A521">
        <v>2294359</v>
      </c>
      <c r="B521">
        <v>1</v>
      </c>
      <c r="C521" t="s">
        <v>80</v>
      </c>
      <c r="D521" t="s">
        <v>93</v>
      </c>
      <c r="E521" t="s">
        <v>141</v>
      </c>
      <c r="F521" t="s">
        <v>1729</v>
      </c>
      <c r="G521" t="s">
        <v>143</v>
      </c>
      <c r="H521" t="s">
        <v>135</v>
      </c>
      <c r="I521" t="s">
        <v>136</v>
      </c>
      <c r="J521" t="s">
        <v>137</v>
      </c>
      <c r="K521" t="s">
        <v>138</v>
      </c>
      <c r="L521" t="s">
        <v>1730</v>
      </c>
      <c r="M521" t="s">
        <v>1731</v>
      </c>
      <c r="N521">
        <v>1.366944444</v>
      </c>
      <c r="O521">
        <v>0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5.9985942641111102E-2</v>
      </c>
      <c r="AA521">
        <v>0</v>
      </c>
      <c r="AB521">
        <v>0</v>
      </c>
      <c r="AC521">
        <v>0</v>
      </c>
      <c r="AD521">
        <v>0</v>
      </c>
      <c r="AE521">
        <v>5.9985942641111102E-2</v>
      </c>
    </row>
    <row r="522" spans="1:31" x14ac:dyDescent="0.25">
      <c r="A522">
        <v>2294360</v>
      </c>
      <c r="B522">
        <v>1</v>
      </c>
      <c r="C522" t="s">
        <v>80</v>
      </c>
      <c r="D522" t="s">
        <v>110</v>
      </c>
      <c r="E522" t="s">
        <v>141</v>
      </c>
      <c r="F522" t="s">
        <v>1732</v>
      </c>
      <c r="G522" t="s">
        <v>453</v>
      </c>
      <c r="H522" t="s">
        <v>135</v>
      </c>
      <c r="I522" t="s">
        <v>136</v>
      </c>
      <c r="J522" t="s">
        <v>137</v>
      </c>
      <c r="K522" t="s">
        <v>138</v>
      </c>
      <c r="L522" t="s">
        <v>1733</v>
      </c>
      <c r="M522" t="s">
        <v>1734</v>
      </c>
      <c r="N522">
        <v>2.95</v>
      </c>
      <c r="O522">
        <v>0</v>
      </c>
      <c r="P522">
        <v>7</v>
      </c>
      <c r="Q522">
        <v>0</v>
      </c>
      <c r="R522">
        <v>0</v>
      </c>
      <c r="S522">
        <v>0</v>
      </c>
      <c r="T522">
        <v>3</v>
      </c>
      <c r="U522">
        <v>0</v>
      </c>
      <c r="V522">
        <v>0</v>
      </c>
      <c r="W522">
        <v>0</v>
      </c>
      <c r="X522">
        <v>6.4546127992912448</v>
      </c>
      <c r="Y522">
        <v>0</v>
      </c>
      <c r="Z522">
        <v>0</v>
      </c>
      <c r="AA522">
        <v>0</v>
      </c>
      <c r="AB522">
        <v>2.5025621334600592</v>
      </c>
      <c r="AC522">
        <v>0</v>
      </c>
      <c r="AD522">
        <v>0</v>
      </c>
      <c r="AE522">
        <v>8.9571749327513039</v>
      </c>
    </row>
    <row r="523" spans="1:31" x14ac:dyDescent="0.25">
      <c r="A523">
        <v>2294363</v>
      </c>
      <c r="B523">
        <v>1</v>
      </c>
      <c r="C523" t="s">
        <v>80</v>
      </c>
      <c r="D523" t="s">
        <v>110</v>
      </c>
      <c r="E523" t="s">
        <v>208</v>
      </c>
      <c r="F523" t="s">
        <v>1735</v>
      </c>
      <c r="G523" t="s">
        <v>310</v>
      </c>
      <c r="H523" t="s">
        <v>135</v>
      </c>
      <c r="I523" t="s">
        <v>136</v>
      </c>
      <c r="J523" t="s">
        <v>137</v>
      </c>
      <c r="K523" t="s">
        <v>138</v>
      </c>
      <c r="L523" t="s">
        <v>1736</v>
      </c>
      <c r="M523" t="s">
        <v>1737</v>
      </c>
      <c r="N523">
        <v>1.3730555550000001</v>
      </c>
      <c r="O523">
        <v>0</v>
      </c>
      <c r="P523">
        <v>404</v>
      </c>
      <c r="Q523">
        <v>0</v>
      </c>
      <c r="R523">
        <v>0</v>
      </c>
      <c r="S523">
        <v>0</v>
      </c>
      <c r="T523">
        <v>37</v>
      </c>
      <c r="U523">
        <v>0</v>
      </c>
      <c r="V523">
        <v>0</v>
      </c>
      <c r="W523">
        <v>0</v>
      </c>
      <c r="X523">
        <v>136.92435599370199</v>
      </c>
      <c r="Y523">
        <v>0</v>
      </c>
      <c r="Z523">
        <v>0</v>
      </c>
      <c r="AA523">
        <v>0</v>
      </c>
      <c r="AB523">
        <v>47.543858040254761</v>
      </c>
      <c r="AC523">
        <v>0</v>
      </c>
      <c r="AD523">
        <v>0</v>
      </c>
      <c r="AE523">
        <v>184.46821403395677</v>
      </c>
    </row>
    <row r="524" spans="1:31" x14ac:dyDescent="0.25">
      <c r="A524">
        <v>2294368</v>
      </c>
      <c r="B524">
        <v>1</v>
      </c>
      <c r="C524" t="s">
        <v>80</v>
      </c>
      <c r="D524" t="s">
        <v>109</v>
      </c>
      <c r="E524" t="s">
        <v>141</v>
      </c>
      <c r="F524" t="s">
        <v>1738</v>
      </c>
      <c r="G524" t="s">
        <v>490</v>
      </c>
      <c r="H524" t="s">
        <v>135</v>
      </c>
      <c r="I524" t="s">
        <v>136</v>
      </c>
      <c r="J524" t="s">
        <v>137</v>
      </c>
      <c r="K524" t="s">
        <v>138</v>
      </c>
      <c r="L524" t="s">
        <v>1739</v>
      </c>
      <c r="M524" t="s">
        <v>1740</v>
      </c>
      <c r="N524">
        <v>1.783055555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1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6.8463035059365004E-2</v>
      </c>
      <c r="AC524">
        <v>0</v>
      </c>
      <c r="AD524">
        <v>0</v>
      </c>
      <c r="AE524">
        <v>6.8463035059365004E-2</v>
      </c>
    </row>
    <row r="525" spans="1:31" x14ac:dyDescent="0.25">
      <c r="A525">
        <v>2294369</v>
      </c>
      <c r="B525">
        <v>1</v>
      </c>
      <c r="C525" t="s">
        <v>80</v>
      </c>
      <c r="D525" t="s">
        <v>100</v>
      </c>
      <c r="E525" t="s">
        <v>141</v>
      </c>
      <c r="F525" t="s">
        <v>1741</v>
      </c>
      <c r="G525" t="s">
        <v>143</v>
      </c>
      <c r="H525" t="s">
        <v>135</v>
      </c>
      <c r="I525" t="s">
        <v>136</v>
      </c>
      <c r="J525" t="s">
        <v>137</v>
      </c>
      <c r="K525" t="s">
        <v>138</v>
      </c>
      <c r="L525" t="s">
        <v>1742</v>
      </c>
      <c r="M525" t="s">
        <v>1743</v>
      </c>
      <c r="N525">
        <v>1.905277777</v>
      </c>
      <c r="O525">
        <v>0</v>
      </c>
      <c r="P525">
        <v>1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0.40645007325314997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0.40645007325314997</v>
      </c>
    </row>
    <row r="526" spans="1:31" x14ac:dyDescent="0.25">
      <c r="A526">
        <v>2294374</v>
      </c>
      <c r="B526">
        <v>1</v>
      </c>
      <c r="C526" t="s">
        <v>80</v>
      </c>
      <c r="D526" t="s">
        <v>105</v>
      </c>
      <c r="E526" t="s">
        <v>233</v>
      </c>
      <c r="F526" t="s">
        <v>1744</v>
      </c>
      <c r="G526" t="s">
        <v>184</v>
      </c>
      <c r="H526" t="s">
        <v>167</v>
      </c>
      <c r="I526" t="s">
        <v>136</v>
      </c>
      <c r="J526" t="s">
        <v>137</v>
      </c>
      <c r="K526" t="s">
        <v>138</v>
      </c>
      <c r="L526" t="s">
        <v>1745</v>
      </c>
      <c r="M526" t="s">
        <v>1746</v>
      </c>
      <c r="N526">
        <v>0.64111111099999996</v>
      </c>
      <c r="O526">
        <v>0</v>
      </c>
      <c r="P526">
        <v>2150</v>
      </c>
      <c r="Q526">
        <v>0</v>
      </c>
      <c r="R526">
        <v>9</v>
      </c>
      <c r="S526">
        <v>8</v>
      </c>
      <c r="T526">
        <v>111</v>
      </c>
      <c r="U526">
        <v>6</v>
      </c>
      <c r="V526">
        <v>3</v>
      </c>
      <c r="W526">
        <v>0</v>
      </c>
      <c r="X526">
        <v>310.60251624268125</v>
      </c>
      <c r="Y526">
        <v>0</v>
      </c>
      <c r="Z526">
        <v>1.7505919855765468</v>
      </c>
      <c r="AA526">
        <v>36.721442062287124</v>
      </c>
      <c r="AB526">
        <v>60.647312301696999</v>
      </c>
      <c r="AC526">
        <v>106.17276580368014</v>
      </c>
      <c r="AD526">
        <v>2.4259634758235555</v>
      </c>
      <c r="AE526">
        <v>518.32059187174559</v>
      </c>
    </row>
    <row r="527" spans="1:31" x14ac:dyDescent="0.25">
      <c r="A527">
        <v>2294376</v>
      </c>
      <c r="B527">
        <v>1</v>
      </c>
      <c r="C527" t="s">
        <v>80</v>
      </c>
      <c r="D527" t="s">
        <v>100</v>
      </c>
      <c r="E527" t="s">
        <v>182</v>
      </c>
      <c r="F527" t="s">
        <v>1747</v>
      </c>
      <c r="G527" t="s">
        <v>184</v>
      </c>
      <c r="H527" t="s">
        <v>167</v>
      </c>
      <c r="I527" t="s">
        <v>136</v>
      </c>
      <c r="J527" t="s">
        <v>137</v>
      </c>
      <c r="K527" t="s">
        <v>138</v>
      </c>
      <c r="L527" t="s">
        <v>1748</v>
      </c>
      <c r="M527" t="s">
        <v>1749</v>
      </c>
      <c r="N527">
        <v>0.92777777699999997</v>
      </c>
      <c r="O527">
        <v>2</v>
      </c>
      <c r="P527">
        <v>442</v>
      </c>
      <c r="Q527">
        <v>9</v>
      </c>
      <c r="R527">
        <v>101</v>
      </c>
      <c r="S527">
        <v>4</v>
      </c>
      <c r="T527">
        <v>69</v>
      </c>
      <c r="U527">
        <v>0</v>
      </c>
      <c r="V527">
        <v>0</v>
      </c>
      <c r="W527">
        <v>0.2597414129330895</v>
      </c>
      <c r="X527">
        <v>84.01750740885258</v>
      </c>
      <c r="Y527">
        <v>3.5871160107054849</v>
      </c>
      <c r="Z527">
        <v>26.590607842261573</v>
      </c>
      <c r="AA527">
        <v>168.79842809991013</v>
      </c>
      <c r="AB527">
        <v>21.33064510850885</v>
      </c>
      <c r="AC527">
        <v>0</v>
      </c>
      <c r="AD527">
        <v>0</v>
      </c>
      <c r="AE527">
        <v>304.58404588317171</v>
      </c>
    </row>
    <row r="528" spans="1:31" x14ac:dyDescent="0.25">
      <c r="A528">
        <v>2294379</v>
      </c>
      <c r="B528">
        <v>1</v>
      </c>
      <c r="C528" t="s">
        <v>80</v>
      </c>
      <c r="D528" t="s">
        <v>104</v>
      </c>
      <c r="E528" t="s">
        <v>132</v>
      </c>
      <c r="F528" t="s">
        <v>1750</v>
      </c>
      <c r="G528" t="s">
        <v>134</v>
      </c>
      <c r="H528" t="s">
        <v>135</v>
      </c>
      <c r="I528" t="s">
        <v>136</v>
      </c>
      <c r="J528" t="s">
        <v>137</v>
      </c>
      <c r="K528" t="s">
        <v>138</v>
      </c>
      <c r="L528" t="s">
        <v>1751</v>
      </c>
      <c r="M528" t="s">
        <v>1752</v>
      </c>
      <c r="N528">
        <v>1.4994444440000001</v>
      </c>
      <c r="O528">
        <v>0</v>
      </c>
      <c r="P528">
        <v>3</v>
      </c>
      <c r="Q528">
        <v>0</v>
      </c>
      <c r="R528">
        <v>17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2.6656783811189357</v>
      </c>
      <c r="Y528">
        <v>0</v>
      </c>
      <c r="Z528">
        <v>7.2525695693759342</v>
      </c>
      <c r="AA528">
        <v>0</v>
      </c>
      <c r="AB528">
        <v>0</v>
      </c>
      <c r="AC528">
        <v>0</v>
      </c>
      <c r="AD528">
        <v>0</v>
      </c>
      <c r="AE528">
        <v>9.9182479504948695</v>
      </c>
    </row>
    <row r="529" spans="1:31" x14ac:dyDescent="0.25">
      <c r="A529">
        <v>2294383</v>
      </c>
      <c r="B529">
        <v>1</v>
      </c>
      <c r="C529" t="s">
        <v>81</v>
      </c>
      <c r="D529" t="s">
        <v>119</v>
      </c>
      <c r="E529" t="s">
        <v>132</v>
      </c>
      <c r="F529" t="s">
        <v>1753</v>
      </c>
      <c r="G529" t="s">
        <v>230</v>
      </c>
      <c r="H529" t="s">
        <v>135</v>
      </c>
      <c r="I529" t="s">
        <v>136</v>
      </c>
      <c r="J529" t="s">
        <v>137</v>
      </c>
      <c r="K529" t="s">
        <v>138</v>
      </c>
      <c r="L529" t="s">
        <v>1754</v>
      </c>
      <c r="M529" t="s">
        <v>1755</v>
      </c>
      <c r="N529">
        <v>1.746111111</v>
      </c>
      <c r="O529">
        <v>0</v>
      </c>
      <c r="P529">
        <v>21</v>
      </c>
      <c r="Q529">
        <v>0</v>
      </c>
      <c r="R529">
        <v>10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3.9563685562595268</v>
      </c>
      <c r="Y529">
        <v>0</v>
      </c>
      <c r="Z529">
        <v>0.38854751541586668</v>
      </c>
      <c r="AA529">
        <v>0</v>
      </c>
      <c r="AB529">
        <v>0</v>
      </c>
      <c r="AC529">
        <v>0</v>
      </c>
      <c r="AD529">
        <v>0</v>
      </c>
      <c r="AE529">
        <v>4.3449160716753932</v>
      </c>
    </row>
    <row r="530" spans="1:31" x14ac:dyDescent="0.25">
      <c r="A530">
        <v>2294384</v>
      </c>
      <c r="B530">
        <v>1</v>
      </c>
      <c r="C530" t="s">
        <v>80</v>
      </c>
      <c r="D530" t="s">
        <v>106</v>
      </c>
      <c r="E530" t="s">
        <v>141</v>
      </c>
      <c r="F530" t="s">
        <v>1756</v>
      </c>
      <c r="G530" t="s">
        <v>202</v>
      </c>
      <c r="H530" t="s">
        <v>135</v>
      </c>
      <c r="I530" t="s">
        <v>136</v>
      </c>
      <c r="J530" t="s">
        <v>137</v>
      </c>
      <c r="K530" t="s">
        <v>138</v>
      </c>
      <c r="L530" t="s">
        <v>1757</v>
      </c>
      <c r="M530" t="s">
        <v>1758</v>
      </c>
      <c r="N530">
        <v>0.98527777699999997</v>
      </c>
      <c r="O530">
        <v>0</v>
      </c>
      <c r="P530">
        <v>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0.1072433519359078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0.1072433519359078</v>
      </c>
    </row>
    <row r="531" spans="1:31" x14ac:dyDescent="0.25">
      <c r="A531">
        <v>2294385</v>
      </c>
      <c r="B531">
        <v>1</v>
      </c>
      <c r="C531" t="s">
        <v>80</v>
      </c>
      <c r="D531" t="s">
        <v>85</v>
      </c>
      <c r="E531" t="s">
        <v>141</v>
      </c>
      <c r="F531" t="s">
        <v>1204</v>
      </c>
      <c r="G531" t="s">
        <v>202</v>
      </c>
      <c r="H531" t="s">
        <v>135</v>
      </c>
      <c r="I531" t="s">
        <v>136</v>
      </c>
      <c r="J531" t="s">
        <v>137</v>
      </c>
      <c r="K531" t="s">
        <v>138</v>
      </c>
      <c r="L531" t="s">
        <v>1759</v>
      </c>
      <c r="M531" t="s">
        <v>1760</v>
      </c>
      <c r="N531">
        <v>1.165277777</v>
      </c>
      <c r="O531">
        <v>0</v>
      </c>
      <c r="P531">
        <v>4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0.69222121130108349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0.69222121130108349</v>
      </c>
    </row>
    <row r="532" spans="1:31" x14ac:dyDescent="0.25">
      <c r="A532">
        <v>2294387</v>
      </c>
      <c r="B532">
        <v>1</v>
      </c>
      <c r="C532" t="s">
        <v>80</v>
      </c>
      <c r="D532" t="s">
        <v>98</v>
      </c>
      <c r="E532" t="s">
        <v>141</v>
      </c>
      <c r="F532" t="s">
        <v>1761</v>
      </c>
      <c r="G532" t="s">
        <v>143</v>
      </c>
      <c r="H532" t="s">
        <v>135</v>
      </c>
      <c r="I532" t="s">
        <v>136</v>
      </c>
      <c r="J532" t="s">
        <v>137</v>
      </c>
      <c r="K532" t="s">
        <v>138</v>
      </c>
      <c r="L532" t="s">
        <v>1762</v>
      </c>
      <c r="M532" t="s">
        <v>1763</v>
      </c>
      <c r="N532">
        <v>3.1144444440000001</v>
      </c>
      <c r="O532">
        <v>0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0.57397760213550009</v>
      </c>
      <c r="AA532">
        <v>0</v>
      </c>
      <c r="AB532">
        <v>0</v>
      </c>
      <c r="AC532">
        <v>0</v>
      </c>
      <c r="AD532">
        <v>0</v>
      </c>
      <c r="AE532">
        <v>0.57397760213550009</v>
      </c>
    </row>
    <row r="533" spans="1:31" x14ac:dyDescent="0.25">
      <c r="A533">
        <v>2294389</v>
      </c>
      <c r="B533">
        <v>1</v>
      </c>
      <c r="C533" t="s">
        <v>80</v>
      </c>
      <c r="D533" t="s">
        <v>93</v>
      </c>
      <c r="E533" t="s">
        <v>164</v>
      </c>
      <c r="F533" t="s">
        <v>1764</v>
      </c>
      <c r="G533" t="s">
        <v>500</v>
      </c>
      <c r="H533" t="s">
        <v>167</v>
      </c>
      <c r="I533" t="s">
        <v>136</v>
      </c>
      <c r="J533" t="s">
        <v>137</v>
      </c>
      <c r="K533" t="s">
        <v>138</v>
      </c>
      <c r="L533" t="s">
        <v>1765</v>
      </c>
      <c r="M533" t="s">
        <v>1766</v>
      </c>
      <c r="N533">
        <v>2.7086111110000002</v>
      </c>
      <c r="O533">
        <v>0</v>
      </c>
      <c r="P533">
        <v>13</v>
      </c>
      <c r="Q533">
        <v>0</v>
      </c>
      <c r="R533">
        <v>2</v>
      </c>
      <c r="S533">
        <v>0</v>
      </c>
      <c r="T533">
        <v>3</v>
      </c>
      <c r="U533">
        <v>0</v>
      </c>
      <c r="V533">
        <v>0</v>
      </c>
      <c r="W533">
        <v>0</v>
      </c>
      <c r="X533">
        <v>4.3191272960628435</v>
      </c>
      <c r="Y533">
        <v>0</v>
      </c>
      <c r="Z533">
        <v>0.91564956210616955</v>
      </c>
      <c r="AA533">
        <v>0</v>
      </c>
      <c r="AB533">
        <v>2.9491526577373892</v>
      </c>
      <c r="AC533">
        <v>0</v>
      </c>
      <c r="AD533">
        <v>0</v>
      </c>
      <c r="AE533">
        <v>8.1839295159064029</v>
      </c>
    </row>
    <row r="534" spans="1:31" x14ac:dyDescent="0.25">
      <c r="A534">
        <v>2294390</v>
      </c>
      <c r="B534">
        <v>1</v>
      </c>
      <c r="C534" t="s">
        <v>81</v>
      </c>
      <c r="D534" t="s">
        <v>118</v>
      </c>
      <c r="E534" t="s">
        <v>208</v>
      </c>
      <c r="F534" t="s">
        <v>1767</v>
      </c>
      <c r="G534" t="s">
        <v>799</v>
      </c>
      <c r="H534" t="s">
        <v>135</v>
      </c>
      <c r="I534" t="s">
        <v>136</v>
      </c>
      <c r="J534" t="s">
        <v>137</v>
      </c>
      <c r="K534" t="s">
        <v>138</v>
      </c>
      <c r="L534" t="s">
        <v>1768</v>
      </c>
      <c r="M534" t="s">
        <v>1769</v>
      </c>
      <c r="N534">
        <v>0.69555555499999999</v>
      </c>
      <c r="O534">
        <v>0</v>
      </c>
      <c r="P534">
        <v>0</v>
      </c>
      <c r="Q534">
        <v>0</v>
      </c>
      <c r="R534">
        <v>15</v>
      </c>
      <c r="S534">
        <v>0</v>
      </c>
      <c r="T534">
        <v>2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17.453939017800529</v>
      </c>
      <c r="AA534">
        <v>0</v>
      </c>
      <c r="AB534">
        <v>0.59314308409171801</v>
      </c>
      <c r="AC534">
        <v>0</v>
      </c>
      <c r="AD534">
        <v>0</v>
      </c>
      <c r="AE534">
        <v>18.047082101892247</v>
      </c>
    </row>
    <row r="535" spans="1:31" x14ac:dyDescent="0.25">
      <c r="A535">
        <v>2294391</v>
      </c>
      <c r="B535">
        <v>1</v>
      </c>
      <c r="C535" t="s">
        <v>80</v>
      </c>
      <c r="D535" t="s">
        <v>98</v>
      </c>
      <c r="E535" t="s">
        <v>233</v>
      </c>
      <c r="F535" t="s">
        <v>1770</v>
      </c>
      <c r="G535" t="s">
        <v>184</v>
      </c>
      <c r="H535" t="s">
        <v>167</v>
      </c>
      <c r="I535" t="s">
        <v>136</v>
      </c>
      <c r="J535" t="s">
        <v>137</v>
      </c>
      <c r="K535" t="s">
        <v>138</v>
      </c>
      <c r="L535" t="s">
        <v>1771</v>
      </c>
      <c r="M535" t="s">
        <v>1772</v>
      </c>
      <c r="N535">
        <v>0.88972222199999995</v>
      </c>
      <c r="O535">
        <v>0</v>
      </c>
      <c r="P535">
        <v>1732</v>
      </c>
      <c r="Q535">
        <v>0</v>
      </c>
      <c r="R535">
        <v>0</v>
      </c>
      <c r="S535">
        <v>2</v>
      </c>
      <c r="T535">
        <v>657</v>
      </c>
      <c r="U535">
        <v>0</v>
      </c>
      <c r="V535">
        <v>0</v>
      </c>
      <c r="W535">
        <v>0</v>
      </c>
      <c r="X535">
        <v>266.64133159354498</v>
      </c>
      <c r="Y535">
        <v>0</v>
      </c>
      <c r="Z535">
        <v>0</v>
      </c>
      <c r="AA535">
        <v>46.928846136006534</v>
      </c>
      <c r="AB535">
        <v>244.06520667726429</v>
      </c>
      <c r="AC535">
        <v>0</v>
      </c>
      <c r="AD535">
        <v>0</v>
      </c>
      <c r="AE535">
        <v>557.63538440681577</v>
      </c>
    </row>
    <row r="536" spans="1:31" x14ac:dyDescent="0.25">
      <c r="A536">
        <v>2294393</v>
      </c>
      <c r="B536">
        <v>1</v>
      </c>
      <c r="C536" t="s">
        <v>81</v>
      </c>
      <c r="D536" t="s">
        <v>122</v>
      </c>
      <c r="E536" t="s">
        <v>164</v>
      </c>
      <c r="F536" t="s">
        <v>1773</v>
      </c>
      <c r="G536" t="s">
        <v>483</v>
      </c>
      <c r="H536" t="s">
        <v>167</v>
      </c>
      <c r="I536" t="s">
        <v>136</v>
      </c>
      <c r="J536" t="s">
        <v>137</v>
      </c>
      <c r="K536" t="s">
        <v>138</v>
      </c>
      <c r="L536" t="s">
        <v>1774</v>
      </c>
      <c r="M536" t="s">
        <v>1775</v>
      </c>
      <c r="N536">
        <v>3.0280555549999999</v>
      </c>
      <c r="O536">
        <v>0</v>
      </c>
      <c r="P536">
        <v>964</v>
      </c>
      <c r="Q536">
        <v>0</v>
      </c>
      <c r="R536">
        <v>0</v>
      </c>
      <c r="S536">
        <v>0</v>
      </c>
      <c r="T536">
        <v>78</v>
      </c>
      <c r="U536">
        <v>0</v>
      </c>
      <c r="V536">
        <v>0</v>
      </c>
      <c r="W536">
        <v>0</v>
      </c>
      <c r="X536">
        <v>569.99567952997609</v>
      </c>
      <c r="Y536">
        <v>0</v>
      </c>
      <c r="Z536">
        <v>0</v>
      </c>
      <c r="AA536">
        <v>0</v>
      </c>
      <c r="AB536">
        <v>145.15552171891238</v>
      </c>
      <c r="AC536">
        <v>0</v>
      </c>
      <c r="AD536">
        <v>0</v>
      </c>
      <c r="AE536">
        <v>715.15120124888847</v>
      </c>
    </row>
    <row r="537" spans="1:31" x14ac:dyDescent="0.25">
      <c r="A537">
        <v>2294398</v>
      </c>
      <c r="B537">
        <v>1</v>
      </c>
      <c r="C537" t="s">
        <v>81</v>
      </c>
      <c r="D537" t="s">
        <v>113</v>
      </c>
      <c r="E537" t="s">
        <v>141</v>
      </c>
      <c r="F537" t="s">
        <v>1776</v>
      </c>
      <c r="G537" t="s">
        <v>143</v>
      </c>
      <c r="H537" t="s">
        <v>135</v>
      </c>
      <c r="I537" t="s">
        <v>136</v>
      </c>
      <c r="J537" t="s">
        <v>137</v>
      </c>
      <c r="K537" t="s">
        <v>138</v>
      </c>
      <c r="L537" t="s">
        <v>1777</v>
      </c>
      <c r="M537" t="s">
        <v>1778</v>
      </c>
      <c r="N537">
        <v>1.6644444439999999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1.4794784863989556</v>
      </c>
      <c r="AC537">
        <v>0</v>
      </c>
      <c r="AD537">
        <v>0</v>
      </c>
      <c r="AE537">
        <v>1.4794784863989556</v>
      </c>
    </row>
    <row r="538" spans="1:31" x14ac:dyDescent="0.25">
      <c r="A538">
        <v>2294402</v>
      </c>
      <c r="B538">
        <v>1</v>
      </c>
      <c r="C538" t="s">
        <v>80</v>
      </c>
      <c r="D538" t="s">
        <v>105</v>
      </c>
      <c r="E538" t="s">
        <v>233</v>
      </c>
      <c r="F538" t="s">
        <v>1779</v>
      </c>
      <c r="G538" t="s">
        <v>184</v>
      </c>
      <c r="H538" t="s">
        <v>167</v>
      </c>
      <c r="I538" t="s">
        <v>136</v>
      </c>
      <c r="J538" t="s">
        <v>137</v>
      </c>
      <c r="K538" t="s">
        <v>138</v>
      </c>
      <c r="L538" t="s">
        <v>1780</v>
      </c>
      <c r="M538" t="s">
        <v>1781</v>
      </c>
      <c r="N538">
        <v>1.484444444</v>
      </c>
      <c r="O538">
        <v>1</v>
      </c>
      <c r="P538">
        <v>296</v>
      </c>
      <c r="Q538">
        <v>2</v>
      </c>
      <c r="R538">
        <v>18</v>
      </c>
      <c r="S538">
        <v>14</v>
      </c>
      <c r="T538">
        <v>60</v>
      </c>
      <c r="U538">
        <v>4</v>
      </c>
      <c r="V538">
        <v>0</v>
      </c>
      <c r="W538">
        <v>0.37301221869419998</v>
      </c>
      <c r="X538">
        <v>105.85650153499223</v>
      </c>
      <c r="Y538">
        <v>2.7480943003637406</v>
      </c>
      <c r="Z538">
        <v>7.5897747352996223</v>
      </c>
      <c r="AA538">
        <v>161.41136765256124</v>
      </c>
      <c r="AB538">
        <v>58.693861593755734</v>
      </c>
      <c r="AC538">
        <v>16.946802785949938</v>
      </c>
      <c r="AD538">
        <v>0</v>
      </c>
      <c r="AE538">
        <v>353.61941482161677</v>
      </c>
    </row>
    <row r="539" spans="1:31" x14ac:dyDescent="0.25">
      <c r="A539">
        <v>2294404</v>
      </c>
      <c r="B539">
        <v>1</v>
      </c>
      <c r="C539" t="s">
        <v>80</v>
      </c>
      <c r="D539" t="s">
        <v>84</v>
      </c>
      <c r="E539" t="s">
        <v>748</v>
      </c>
      <c r="F539" t="s">
        <v>1782</v>
      </c>
      <c r="G539" t="s">
        <v>1517</v>
      </c>
      <c r="H539" t="s">
        <v>135</v>
      </c>
      <c r="I539" t="s">
        <v>136</v>
      </c>
      <c r="J539" t="s">
        <v>137</v>
      </c>
      <c r="K539" t="s">
        <v>138</v>
      </c>
      <c r="L539" t="s">
        <v>1783</v>
      </c>
      <c r="M539" t="s">
        <v>1784</v>
      </c>
      <c r="N539">
        <v>8.8619444440000006</v>
      </c>
      <c r="O539">
        <v>0</v>
      </c>
      <c r="P539">
        <v>19</v>
      </c>
      <c r="Q539">
        <v>0</v>
      </c>
      <c r="R539">
        <v>0</v>
      </c>
      <c r="S539">
        <v>0</v>
      </c>
      <c r="T539">
        <v>25</v>
      </c>
      <c r="U539">
        <v>0</v>
      </c>
      <c r="V539">
        <v>0</v>
      </c>
      <c r="W539">
        <v>0</v>
      </c>
      <c r="X539">
        <v>34.221728997155402</v>
      </c>
      <c r="Y539">
        <v>0</v>
      </c>
      <c r="Z539">
        <v>0</v>
      </c>
      <c r="AA539">
        <v>0</v>
      </c>
      <c r="AB539">
        <v>102.6784462819444</v>
      </c>
      <c r="AC539">
        <v>0</v>
      </c>
      <c r="AD539">
        <v>0</v>
      </c>
      <c r="AE539">
        <v>136.90017527909981</v>
      </c>
    </row>
    <row r="540" spans="1:31" x14ac:dyDescent="0.25">
      <c r="A540">
        <v>2294407</v>
      </c>
      <c r="B540">
        <v>1</v>
      </c>
      <c r="C540" t="s">
        <v>80</v>
      </c>
      <c r="D540" t="s">
        <v>103</v>
      </c>
      <c r="E540" t="s">
        <v>164</v>
      </c>
      <c r="F540" t="s">
        <v>1785</v>
      </c>
      <c r="G540" t="s">
        <v>500</v>
      </c>
      <c r="H540" t="s">
        <v>167</v>
      </c>
      <c r="I540" t="s">
        <v>136</v>
      </c>
      <c r="J540" t="s">
        <v>137</v>
      </c>
      <c r="K540" t="s">
        <v>138</v>
      </c>
      <c r="L540" t="s">
        <v>1786</v>
      </c>
      <c r="M540" t="s">
        <v>1787</v>
      </c>
      <c r="N540">
        <v>0.63972222199999995</v>
      </c>
      <c r="O540">
        <v>0</v>
      </c>
      <c r="P540">
        <v>0</v>
      </c>
      <c r="Q540">
        <v>0</v>
      </c>
      <c r="R540">
        <v>0</v>
      </c>
      <c r="S540">
        <v>1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14.682435142277466</v>
      </c>
      <c r="AB540">
        <v>0</v>
      </c>
      <c r="AC540">
        <v>0</v>
      </c>
      <c r="AD540">
        <v>0</v>
      </c>
      <c r="AE540">
        <v>14.682435142277466</v>
      </c>
    </row>
    <row r="541" spans="1:31" x14ac:dyDescent="0.25">
      <c r="A541">
        <v>2294413</v>
      </c>
      <c r="B541">
        <v>1</v>
      </c>
      <c r="C541" t="s">
        <v>81</v>
      </c>
      <c r="D541" t="s">
        <v>122</v>
      </c>
      <c r="E541" t="s">
        <v>233</v>
      </c>
      <c r="F541" t="s">
        <v>1788</v>
      </c>
      <c r="G541" t="s">
        <v>837</v>
      </c>
      <c r="H541" t="s">
        <v>167</v>
      </c>
      <c r="I541" t="s">
        <v>136</v>
      </c>
      <c r="J541" t="s">
        <v>137</v>
      </c>
      <c r="K541" t="s">
        <v>138</v>
      </c>
      <c r="L541" t="s">
        <v>1789</v>
      </c>
      <c r="M541" t="s">
        <v>1790</v>
      </c>
      <c r="N541">
        <v>0.25</v>
      </c>
      <c r="O541">
        <v>0</v>
      </c>
      <c r="P541">
        <v>8600</v>
      </c>
      <c r="Q541">
        <v>0</v>
      </c>
      <c r="R541">
        <v>34</v>
      </c>
      <c r="S541">
        <v>0</v>
      </c>
      <c r="T541">
        <v>455</v>
      </c>
      <c r="U541">
        <v>0</v>
      </c>
      <c r="V541">
        <v>0</v>
      </c>
      <c r="W541">
        <v>0</v>
      </c>
      <c r="X541">
        <v>416.34184546066894</v>
      </c>
      <c r="Y541">
        <v>0</v>
      </c>
      <c r="Z541">
        <v>1.6466673290779998</v>
      </c>
      <c r="AA541">
        <v>0</v>
      </c>
      <c r="AB541">
        <v>52.864315725796004</v>
      </c>
      <c r="AC541">
        <v>0</v>
      </c>
      <c r="AD541">
        <v>0</v>
      </c>
      <c r="AE541">
        <v>470.85282851554297</v>
      </c>
    </row>
    <row r="542" spans="1:31" x14ac:dyDescent="0.25">
      <c r="A542">
        <v>2294414</v>
      </c>
      <c r="B542">
        <v>1</v>
      </c>
      <c r="C542" t="s">
        <v>80</v>
      </c>
      <c r="D542" t="s">
        <v>95</v>
      </c>
      <c r="E542" t="s">
        <v>132</v>
      </c>
      <c r="F542" t="s">
        <v>1791</v>
      </c>
      <c r="G542" t="s">
        <v>134</v>
      </c>
      <c r="H542" t="s">
        <v>135</v>
      </c>
      <c r="I542" t="s">
        <v>136</v>
      </c>
      <c r="J542" t="s">
        <v>137</v>
      </c>
      <c r="K542" t="s">
        <v>138</v>
      </c>
      <c r="L542" t="s">
        <v>1792</v>
      </c>
      <c r="M542" t="s">
        <v>1793</v>
      </c>
      <c r="N542">
        <v>0.91555555499999997</v>
      </c>
      <c r="O542">
        <v>0</v>
      </c>
      <c r="P542">
        <v>97</v>
      </c>
      <c r="Q542">
        <v>0</v>
      </c>
      <c r="R542">
        <v>1</v>
      </c>
      <c r="S542">
        <v>0</v>
      </c>
      <c r="T542">
        <v>4</v>
      </c>
      <c r="U542">
        <v>0</v>
      </c>
      <c r="V542">
        <v>0</v>
      </c>
      <c r="W542">
        <v>0</v>
      </c>
      <c r="X542">
        <v>17.276241438205634</v>
      </c>
      <c r="Y542">
        <v>0</v>
      </c>
      <c r="Z542">
        <v>0.29317770925359332</v>
      </c>
      <c r="AA542">
        <v>0</v>
      </c>
      <c r="AB542">
        <v>2.4478462803509489</v>
      </c>
      <c r="AC542">
        <v>0</v>
      </c>
      <c r="AD542">
        <v>0</v>
      </c>
      <c r="AE542">
        <v>20.017265427810177</v>
      </c>
    </row>
    <row r="543" spans="1:31" x14ac:dyDescent="0.25">
      <c r="A543">
        <v>2294418</v>
      </c>
      <c r="B543">
        <v>1</v>
      </c>
      <c r="C543" t="s">
        <v>80</v>
      </c>
      <c r="D543" t="s">
        <v>109</v>
      </c>
      <c r="E543" t="s">
        <v>132</v>
      </c>
      <c r="F543" t="s">
        <v>1794</v>
      </c>
      <c r="G543" t="s">
        <v>134</v>
      </c>
      <c r="H543" t="s">
        <v>135</v>
      </c>
      <c r="I543" t="s">
        <v>136</v>
      </c>
      <c r="J543" t="s">
        <v>137</v>
      </c>
      <c r="K543" t="s">
        <v>138</v>
      </c>
      <c r="L543" t="s">
        <v>1795</v>
      </c>
      <c r="M543" t="s">
        <v>1796</v>
      </c>
      <c r="N543">
        <v>1.1411111110000001</v>
      </c>
      <c r="O543">
        <v>0</v>
      </c>
      <c r="P543">
        <v>2</v>
      </c>
      <c r="Q543">
        <v>0</v>
      </c>
      <c r="R543">
        <v>4</v>
      </c>
      <c r="S543">
        <v>0</v>
      </c>
      <c r="T543">
        <v>6</v>
      </c>
      <c r="U543">
        <v>0</v>
      </c>
      <c r="V543">
        <v>0</v>
      </c>
      <c r="W543">
        <v>0</v>
      </c>
      <c r="X543">
        <v>0.3657129049554334</v>
      </c>
      <c r="Y543">
        <v>0</v>
      </c>
      <c r="Z543">
        <v>0.9737026698106801</v>
      </c>
      <c r="AA543">
        <v>0</v>
      </c>
      <c r="AB543">
        <v>3.1957970829126001</v>
      </c>
      <c r="AC543">
        <v>0</v>
      </c>
      <c r="AD543">
        <v>0</v>
      </c>
      <c r="AE543">
        <v>4.5352126576787137</v>
      </c>
    </row>
    <row r="544" spans="1:31" x14ac:dyDescent="0.25">
      <c r="A544">
        <v>2294420</v>
      </c>
      <c r="B544">
        <v>1</v>
      </c>
      <c r="C544" t="s">
        <v>80</v>
      </c>
      <c r="D544" t="s">
        <v>90</v>
      </c>
      <c r="E544" t="s">
        <v>208</v>
      </c>
      <c r="F544" t="s">
        <v>1797</v>
      </c>
      <c r="G544" t="s">
        <v>310</v>
      </c>
      <c r="H544" t="s">
        <v>135</v>
      </c>
      <c r="I544" t="s">
        <v>136</v>
      </c>
      <c r="J544" t="s">
        <v>137</v>
      </c>
      <c r="K544" t="s">
        <v>138</v>
      </c>
      <c r="L544" t="s">
        <v>1798</v>
      </c>
      <c r="M544" t="s">
        <v>1799</v>
      </c>
      <c r="N544">
        <v>1.2675000000000001</v>
      </c>
      <c r="O544">
        <v>0</v>
      </c>
      <c r="P544">
        <v>352</v>
      </c>
      <c r="Q544">
        <v>0</v>
      </c>
      <c r="R544">
        <v>0</v>
      </c>
      <c r="S544">
        <v>0</v>
      </c>
      <c r="T544">
        <v>14</v>
      </c>
      <c r="U544">
        <v>0</v>
      </c>
      <c r="V544">
        <v>0</v>
      </c>
      <c r="W544">
        <v>0</v>
      </c>
      <c r="X544">
        <v>150.3334377409669</v>
      </c>
      <c r="Y544">
        <v>0</v>
      </c>
      <c r="Z544">
        <v>0</v>
      </c>
      <c r="AA544">
        <v>0</v>
      </c>
      <c r="AB544">
        <v>4.5467328203161941</v>
      </c>
      <c r="AC544">
        <v>0</v>
      </c>
      <c r="AD544">
        <v>0</v>
      </c>
      <c r="AE544">
        <v>154.88017056128308</v>
      </c>
    </row>
    <row r="545" spans="1:31" x14ac:dyDescent="0.25">
      <c r="A545">
        <v>2294426</v>
      </c>
      <c r="B545">
        <v>1</v>
      </c>
      <c r="C545" t="s">
        <v>81</v>
      </c>
      <c r="D545" t="s">
        <v>127</v>
      </c>
      <c r="E545" t="s">
        <v>164</v>
      </c>
      <c r="F545" t="s">
        <v>1800</v>
      </c>
      <c r="G545" t="s">
        <v>184</v>
      </c>
      <c r="H545" t="s">
        <v>167</v>
      </c>
      <c r="I545" t="s">
        <v>136</v>
      </c>
      <c r="J545" t="s">
        <v>137</v>
      </c>
      <c r="K545" t="s">
        <v>138</v>
      </c>
      <c r="L545" t="s">
        <v>1801</v>
      </c>
      <c r="M545" t="s">
        <v>1802</v>
      </c>
      <c r="N545">
        <v>2.7025000000000001</v>
      </c>
      <c r="O545">
        <v>0</v>
      </c>
      <c r="P545">
        <v>377</v>
      </c>
      <c r="Q545">
        <v>7</v>
      </c>
      <c r="R545">
        <v>16</v>
      </c>
      <c r="S545">
        <v>1</v>
      </c>
      <c r="T545">
        <v>69</v>
      </c>
      <c r="U545">
        <v>0</v>
      </c>
      <c r="V545">
        <v>1</v>
      </c>
      <c r="W545">
        <v>0</v>
      </c>
      <c r="X545">
        <v>279.08744205544923</v>
      </c>
      <c r="Y545">
        <v>11.428957458872162</v>
      </c>
      <c r="Z545">
        <v>16.691732587142692</v>
      </c>
      <c r="AA545">
        <v>0.28117685166621587</v>
      </c>
      <c r="AB545">
        <v>78.443210707564177</v>
      </c>
      <c r="AC545">
        <v>0</v>
      </c>
      <c r="AD545">
        <v>9.8202001738406377</v>
      </c>
      <c r="AE545">
        <v>395.75271983453507</v>
      </c>
    </row>
    <row r="546" spans="1:31" x14ac:dyDescent="0.25">
      <c r="A546">
        <v>2294429</v>
      </c>
      <c r="B546">
        <v>1</v>
      </c>
      <c r="C546" t="s">
        <v>80</v>
      </c>
      <c r="D546" t="s">
        <v>95</v>
      </c>
      <c r="E546" t="s">
        <v>132</v>
      </c>
      <c r="F546" t="s">
        <v>1791</v>
      </c>
      <c r="G546" t="s">
        <v>1517</v>
      </c>
      <c r="H546" t="s">
        <v>135</v>
      </c>
      <c r="I546" t="s">
        <v>136</v>
      </c>
      <c r="J546" t="s">
        <v>137</v>
      </c>
      <c r="K546" t="s">
        <v>138</v>
      </c>
      <c r="L546" t="s">
        <v>1803</v>
      </c>
      <c r="M546" t="s">
        <v>1804</v>
      </c>
      <c r="N546">
        <v>1.6883333330000001</v>
      </c>
      <c r="O546">
        <v>0</v>
      </c>
      <c r="P546">
        <v>97</v>
      </c>
      <c r="Q546">
        <v>0</v>
      </c>
      <c r="R546">
        <v>1</v>
      </c>
      <c r="S546">
        <v>0</v>
      </c>
      <c r="T546">
        <v>4</v>
      </c>
      <c r="U546">
        <v>0</v>
      </c>
      <c r="V546">
        <v>0</v>
      </c>
      <c r="W546">
        <v>0</v>
      </c>
      <c r="X546">
        <v>33.087300612483588</v>
      </c>
      <c r="Y546">
        <v>0</v>
      </c>
      <c r="Z546">
        <v>0.51782882880644998</v>
      </c>
      <c r="AA546">
        <v>0</v>
      </c>
      <c r="AB546">
        <v>4.4118467053097437</v>
      </c>
      <c r="AC546">
        <v>0</v>
      </c>
      <c r="AD546">
        <v>0</v>
      </c>
      <c r="AE546">
        <v>38.016976146599781</v>
      </c>
    </row>
    <row r="547" spans="1:31" x14ac:dyDescent="0.25">
      <c r="A547">
        <v>2294431</v>
      </c>
      <c r="B547">
        <v>1</v>
      </c>
      <c r="C547" t="s">
        <v>80</v>
      </c>
      <c r="D547" t="s">
        <v>92</v>
      </c>
      <c r="E547" t="s">
        <v>164</v>
      </c>
      <c r="F547" t="s">
        <v>1805</v>
      </c>
      <c r="G547" t="s">
        <v>195</v>
      </c>
      <c r="H547" t="s">
        <v>167</v>
      </c>
      <c r="I547" t="s">
        <v>136</v>
      </c>
      <c r="J547" t="s">
        <v>137</v>
      </c>
      <c r="K547" t="s">
        <v>138</v>
      </c>
      <c r="L547" t="s">
        <v>1806</v>
      </c>
      <c r="M547" t="s">
        <v>1807</v>
      </c>
      <c r="N547">
        <v>1.038888888</v>
      </c>
      <c r="O547">
        <v>0</v>
      </c>
      <c r="P547">
        <v>64</v>
      </c>
      <c r="Q547">
        <v>0</v>
      </c>
      <c r="R547">
        <v>35</v>
      </c>
      <c r="S547">
        <v>0</v>
      </c>
      <c r="T547">
        <v>9</v>
      </c>
      <c r="U547">
        <v>0</v>
      </c>
      <c r="V547">
        <v>1</v>
      </c>
      <c r="W547">
        <v>0</v>
      </c>
      <c r="X547">
        <v>18.438747054955837</v>
      </c>
      <c r="Y547">
        <v>0</v>
      </c>
      <c r="Z547">
        <v>10.840384228906439</v>
      </c>
      <c r="AA547">
        <v>0</v>
      </c>
      <c r="AB547">
        <v>2.4760873272711956</v>
      </c>
      <c r="AC547">
        <v>0</v>
      </c>
      <c r="AD547">
        <v>3.2704143350684445E-2</v>
      </c>
      <c r="AE547">
        <v>31.787922754484157</v>
      </c>
    </row>
    <row r="548" spans="1:31" x14ac:dyDescent="0.25">
      <c r="A548">
        <v>2294432</v>
      </c>
      <c r="B548">
        <v>1</v>
      </c>
      <c r="C548" t="s">
        <v>80</v>
      </c>
      <c r="D548" t="s">
        <v>100</v>
      </c>
      <c r="E548" t="s">
        <v>233</v>
      </c>
      <c r="F548" t="s">
        <v>1808</v>
      </c>
      <c r="G548" t="s">
        <v>184</v>
      </c>
      <c r="H548" t="s">
        <v>167</v>
      </c>
      <c r="I548" t="s">
        <v>136</v>
      </c>
      <c r="J548" t="s">
        <v>137</v>
      </c>
      <c r="K548" t="s">
        <v>138</v>
      </c>
      <c r="L548" t="s">
        <v>1809</v>
      </c>
      <c r="M548" t="s">
        <v>1810</v>
      </c>
      <c r="N548">
        <v>0.41833333299999997</v>
      </c>
      <c r="O548">
        <v>4</v>
      </c>
      <c r="P548">
        <v>916</v>
      </c>
      <c r="Q548">
        <v>26</v>
      </c>
      <c r="R548">
        <v>382</v>
      </c>
      <c r="S548">
        <v>12</v>
      </c>
      <c r="T548">
        <v>188</v>
      </c>
      <c r="U548">
        <v>2</v>
      </c>
      <c r="V548">
        <v>0</v>
      </c>
      <c r="W548">
        <v>1.1826860014137266</v>
      </c>
      <c r="X548">
        <v>85.68521278372576</v>
      </c>
      <c r="Y548">
        <v>7.7743898487748258</v>
      </c>
      <c r="Z548">
        <v>48.225714463901078</v>
      </c>
      <c r="AA548">
        <v>81.647665663921572</v>
      </c>
      <c r="AB548">
        <v>32.200115593920188</v>
      </c>
      <c r="AC548">
        <v>2.6858065693867199</v>
      </c>
      <c r="AD548">
        <v>0</v>
      </c>
      <c r="AE548">
        <v>259.40159092504388</v>
      </c>
    </row>
    <row r="549" spans="1:31" x14ac:dyDescent="0.25">
      <c r="A549">
        <v>2294433</v>
      </c>
      <c r="B549">
        <v>1</v>
      </c>
      <c r="C549" t="s">
        <v>80</v>
      </c>
      <c r="D549" t="s">
        <v>93</v>
      </c>
      <c r="E549" t="s">
        <v>233</v>
      </c>
      <c r="F549" t="s">
        <v>1811</v>
      </c>
      <c r="G549" t="s">
        <v>184</v>
      </c>
      <c r="H549" t="s">
        <v>167</v>
      </c>
      <c r="I549" t="s">
        <v>136</v>
      </c>
      <c r="J549" t="s">
        <v>137</v>
      </c>
      <c r="K549" t="s">
        <v>138</v>
      </c>
      <c r="L549" t="s">
        <v>1812</v>
      </c>
      <c r="M549" t="s">
        <v>1813</v>
      </c>
      <c r="N549">
        <v>5.9166666E-2</v>
      </c>
      <c r="O549">
        <v>0</v>
      </c>
      <c r="P549">
        <v>570</v>
      </c>
      <c r="Q549">
        <v>2</v>
      </c>
      <c r="R549">
        <v>108</v>
      </c>
      <c r="S549">
        <v>6</v>
      </c>
      <c r="T549">
        <v>101</v>
      </c>
      <c r="U549">
        <v>1</v>
      </c>
      <c r="V549">
        <v>0</v>
      </c>
      <c r="W549">
        <v>0</v>
      </c>
      <c r="X549">
        <v>5.0889634252053275</v>
      </c>
      <c r="Y549">
        <v>0.52433207202816001</v>
      </c>
      <c r="Z549">
        <v>3.8989925377134016</v>
      </c>
      <c r="AA549">
        <v>0.48277129466237001</v>
      </c>
      <c r="AB549">
        <v>1.6982624986398114</v>
      </c>
      <c r="AC549">
        <v>0.17988915651212001</v>
      </c>
      <c r="AD549">
        <v>0</v>
      </c>
      <c r="AE549">
        <v>11.87321098476119</v>
      </c>
    </row>
    <row r="550" spans="1:31" x14ac:dyDescent="0.25">
      <c r="A550">
        <v>2294436</v>
      </c>
      <c r="B550">
        <v>1</v>
      </c>
      <c r="C550" t="s">
        <v>80</v>
      </c>
      <c r="D550" t="s">
        <v>83</v>
      </c>
      <c r="E550" t="s">
        <v>748</v>
      </c>
      <c r="F550" t="s">
        <v>1814</v>
      </c>
      <c r="G550" t="s">
        <v>750</v>
      </c>
      <c r="H550" t="s">
        <v>135</v>
      </c>
      <c r="I550" t="s">
        <v>136</v>
      </c>
      <c r="J550" t="s">
        <v>137</v>
      </c>
      <c r="K550" t="s">
        <v>138</v>
      </c>
      <c r="L550" t="s">
        <v>1815</v>
      </c>
      <c r="M550" t="s">
        <v>1816</v>
      </c>
      <c r="N550">
        <v>1.571388888</v>
      </c>
      <c r="O550">
        <v>0</v>
      </c>
      <c r="P550">
        <v>146</v>
      </c>
      <c r="Q550">
        <v>0</v>
      </c>
      <c r="R550">
        <v>0</v>
      </c>
      <c r="S550">
        <v>0</v>
      </c>
      <c r="T550">
        <v>16</v>
      </c>
      <c r="U550">
        <v>0</v>
      </c>
      <c r="V550">
        <v>0</v>
      </c>
      <c r="W550">
        <v>0</v>
      </c>
      <c r="X550">
        <v>53.769720890646866</v>
      </c>
      <c r="Y550">
        <v>0</v>
      </c>
      <c r="Z550">
        <v>0</v>
      </c>
      <c r="AA550">
        <v>0</v>
      </c>
      <c r="AB550">
        <v>4.9033406307421394</v>
      </c>
      <c r="AC550">
        <v>0</v>
      </c>
      <c r="AD550">
        <v>0</v>
      </c>
      <c r="AE550">
        <v>58.673061521389002</v>
      </c>
    </row>
    <row r="551" spans="1:31" x14ac:dyDescent="0.25">
      <c r="A551">
        <v>2294437</v>
      </c>
      <c r="B551">
        <v>1</v>
      </c>
      <c r="C551" t="s">
        <v>81</v>
      </c>
      <c r="D551" t="s">
        <v>122</v>
      </c>
      <c r="E551" t="s">
        <v>164</v>
      </c>
      <c r="F551" t="s">
        <v>1817</v>
      </c>
      <c r="G551" t="s">
        <v>184</v>
      </c>
      <c r="H551" t="s">
        <v>167</v>
      </c>
      <c r="I551" t="s">
        <v>136</v>
      </c>
      <c r="J551" t="s">
        <v>137</v>
      </c>
      <c r="K551" t="s">
        <v>138</v>
      </c>
      <c r="L551" t="s">
        <v>1818</v>
      </c>
      <c r="M551" t="s">
        <v>1819</v>
      </c>
      <c r="N551">
        <v>0.90638888799999995</v>
      </c>
      <c r="O551">
        <v>0</v>
      </c>
      <c r="P551">
        <v>415</v>
      </c>
      <c r="Q551">
        <v>0</v>
      </c>
      <c r="R551">
        <v>0</v>
      </c>
      <c r="S551">
        <v>0</v>
      </c>
      <c r="T551">
        <v>20</v>
      </c>
      <c r="U551">
        <v>0</v>
      </c>
      <c r="V551">
        <v>0</v>
      </c>
      <c r="W551">
        <v>0</v>
      </c>
      <c r="X551">
        <v>72.014622514020175</v>
      </c>
      <c r="Y551">
        <v>0</v>
      </c>
      <c r="Z551">
        <v>0</v>
      </c>
      <c r="AA551">
        <v>0</v>
      </c>
      <c r="AB551">
        <v>6.0889212626424394</v>
      </c>
      <c r="AC551">
        <v>0</v>
      </c>
      <c r="AD551">
        <v>0</v>
      </c>
      <c r="AE551">
        <v>78.103543776662619</v>
      </c>
    </row>
    <row r="552" spans="1:31" x14ac:dyDescent="0.25">
      <c r="A552">
        <v>2294438</v>
      </c>
      <c r="B552">
        <v>1</v>
      </c>
      <c r="C552" t="s">
        <v>80</v>
      </c>
      <c r="D552" t="s">
        <v>90</v>
      </c>
      <c r="E552" t="s">
        <v>141</v>
      </c>
      <c r="F552" t="s">
        <v>1820</v>
      </c>
      <c r="G552" t="s">
        <v>143</v>
      </c>
      <c r="H552" t="s">
        <v>135</v>
      </c>
      <c r="I552" t="s">
        <v>136</v>
      </c>
      <c r="J552" t="s">
        <v>137</v>
      </c>
      <c r="K552" t="s">
        <v>138</v>
      </c>
      <c r="L552" t="s">
        <v>1821</v>
      </c>
      <c r="M552" t="s">
        <v>1822</v>
      </c>
      <c r="N552">
        <v>1.2</v>
      </c>
      <c r="O552">
        <v>0</v>
      </c>
      <c r="P552">
        <v>6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4.0869335234832533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4.0869335234832533</v>
      </c>
    </row>
    <row r="553" spans="1:31" x14ac:dyDescent="0.25">
      <c r="A553">
        <v>2294442</v>
      </c>
      <c r="B553">
        <v>1</v>
      </c>
      <c r="C553" t="s">
        <v>81</v>
      </c>
      <c r="D553" t="s">
        <v>113</v>
      </c>
      <c r="E553" t="s">
        <v>132</v>
      </c>
      <c r="F553" t="s">
        <v>1823</v>
      </c>
      <c r="G553" t="s">
        <v>134</v>
      </c>
      <c r="H553" t="s">
        <v>135</v>
      </c>
      <c r="I553" t="s">
        <v>136</v>
      </c>
      <c r="J553" t="s">
        <v>137</v>
      </c>
      <c r="K553" t="s">
        <v>138</v>
      </c>
      <c r="L553" t="s">
        <v>1824</v>
      </c>
      <c r="M553" t="s">
        <v>1825</v>
      </c>
      <c r="N553">
        <v>2.031666666</v>
      </c>
      <c r="O553">
        <v>0</v>
      </c>
      <c r="P553">
        <v>1</v>
      </c>
      <c r="Q553">
        <v>0</v>
      </c>
      <c r="R553">
        <v>1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1.4657829651502428</v>
      </c>
      <c r="Y553">
        <v>0</v>
      </c>
      <c r="Z553">
        <v>5.806311247046278E-2</v>
      </c>
      <c r="AA553">
        <v>0</v>
      </c>
      <c r="AB553">
        <v>0</v>
      </c>
      <c r="AC553">
        <v>0</v>
      </c>
      <c r="AD553">
        <v>0</v>
      </c>
      <c r="AE553">
        <v>1.5238460776207055</v>
      </c>
    </row>
    <row r="554" spans="1:31" x14ac:dyDescent="0.25">
      <c r="A554">
        <v>2294443</v>
      </c>
      <c r="B554">
        <v>1</v>
      </c>
      <c r="C554" t="s">
        <v>80</v>
      </c>
      <c r="D554" t="s">
        <v>100</v>
      </c>
      <c r="E554" t="s">
        <v>164</v>
      </c>
      <c r="F554" t="s">
        <v>1826</v>
      </c>
      <c r="G554" t="s">
        <v>1455</v>
      </c>
      <c r="H554" t="s">
        <v>167</v>
      </c>
      <c r="I554" t="s">
        <v>136</v>
      </c>
      <c r="J554" t="s">
        <v>137</v>
      </c>
      <c r="K554" t="s">
        <v>138</v>
      </c>
      <c r="L554" t="s">
        <v>1827</v>
      </c>
      <c r="M554" t="s">
        <v>1828</v>
      </c>
      <c r="N554">
        <v>2.29</v>
      </c>
      <c r="O554">
        <v>0</v>
      </c>
      <c r="P554">
        <v>265</v>
      </c>
      <c r="Q554">
        <v>0</v>
      </c>
      <c r="R554">
        <v>4</v>
      </c>
      <c r="S554">
        <v>0</v>
      </c>
      <c r="T554">
        <v>37</v>
      </c>
      <c r="U554">
        <v>0</v>
      </c>
      <c r="V554">
        <v>1</v>
      </c>
      <c r="W554">
        <v>0</v>
      </c>
      <c r="X554">
        <v>146.30529198547876</v>
      </c>
      <c r="Y554">
        <v>0</v>
      </c>
      <c r="Z554">
        <v>3.2635032427394179</v>
      </c>
      <c r="AA554">
        <v>0</v>
      </c>
      <c r="AB554">
        <v>85.076011111732299</v>
      </c>
      <c r="AC554">
        <v>0</v>
      </c>
      <c r="AD554">
        <v>71.661879075148377</v>
      </c>
      <c r="AE554">
        <v>306.30668541509885</v>
      </c>
    </row>
    <row r="555" spans="1:31" x14ac:dyDescent="0.25">
      <c r="A555">
        <v>2294444</v>
      </c>
      <c r="B555">
        <v>1</v>
      </c>
      <c r="C555" t="s">
        <v>81</v>
      </c>
      <c r="D555" t="s">
        <v>113</v>
      </c>
      <c r="E555" t="s">
        <v>141</v>
      </c>
      <c r="F555" t="s">
        <v>1829</v>
      </c>
      <c r="G555" t="s">
        <v>143</v>
      </c>
      <c r="H555" t="s">
        <v>135</v>
      </c>
      <c r="I555" t="s">
        <v>136</v>
      </c>
      <c r="J555" t="s">
        <v>137</v>
      </c>
      <c r="K555" t="s">
        <v>138</v>
      </c>
      <c r="L555" t="s">
        <v>1830</v>
      </c>
      <c r="M555" t="s">
        <v>1831</v>
      </c>
      <c r="N555">
        <v>1.9441666660000001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3.1159005802347223E-3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3.1159005802347223E-3</v>
      </c>
    </row>
    <row r="556" spans="1:31" x14ac:dyDescent="0.25">
      <c r="A556">
        <v>2294445</v>
      </c>
      <c r="B556">
        <v>1</v>
      </c>
      <c r="C556" t="s">
        <v>81</v>
      </c>
      <c r="D556" t="s">
        <v>120</v>
      </c>
      <c r="E556" t="s">
        <v>141</v>
      </c>
      <c r="F556" t="s">
        <v>1832</v>
      </c>
      <c r="G556" t="s">
        <v>143</v>
      </c>
      <c r="H556" t="s">
        <v>135</v>
      </c>
      <c r="I556" t="s">
        <v>136</v>
      </c>
      <c r="J556" t="s">
        <v>137</v>
      </c>
      <c r="K556" t="s">
        <v>138</v>
      </c>
      <c r="L556" t="s">
        <v>1833</v>
      </c>
      <c r="M556" t="s">
        <v>1834</v>
      </c>
      <c r="N556">
        <v>1.309722222</v>
      </c>
      <c r="O556">
        <v>0</v>
      </c>
      <c r="P556">
        <v>9</v>
      </c>
      <c r="Q556">
        <v>0</v>
      </c>
      <c r="R556">
        <v>0</v>
      </c>
      <c r="S556">
        <v>0</v>
      </c>
      <c r="T556">
        <v>1</v>
      </c>
      <c r="U556">
        <v>0</v>
      </c>
      <c r="V556">
        <v>0</v>
      </c>
      <c r="W556">
        <v>0</v>
      </c>
      <c r="X556">
        <v>3.6135973056693418</v>
      </c>
      <c r="Y556">
        <v>0</v>
      </c>
      <c r="Z556">
        <v>0</v>
      </c>
      <c r="AA556">
        <v>0</v>
      </c>
      <c r="AB556">
        <v>2.7368799526263886E-2</v>
      </c>
      <c r="AC556">
        <v>0</v>
      </c>
      <c r="AD556">
        <v>0</v>
      </c>
      <c r="AE556">
        <v>3.6409661051956057</v>
      </c>
    </row>
    <row r="557" spans="1:31" x14ac:dyDescent="0.25">
      <c r="A557">
        <v>2294446</v>
      </c>
      <c r="B557">
        <v>1</v>
      </c>
      <c r="C557" t="s">
        <v>80</v>
      </c>
      <c r="D557" t="s">
        <v>105</v>
      </c>
      <c r="E557" t="s">
        <v>283</v>
      </c>
      <c r="F557" t="s">
        <v>1835</v>
      </c>
      <c r="G557" t="s">
        <v>443</v>
      </c>
      <c r="H557" t="s">
        <v>167</v>
      </c>
      <c r="I557" t="s">
        <v>136</v>
      </c>
      <c r="J557" t="s">
        <v>137</v>
      </c>
      <c r="K557" t="s">
        <v>138</v>
      </c>
      <c r="L557" t="s">
        <v>1836</v>
      </c>
      <c r="M557" t="s">
        <v>1837</v>
      </c>
      <c r="N557">
        <v>1.528333333</v>
      </c>
      <c r="O557">
        <v>1</v>
      </c>
      <c r="P557">
        <v>5454</v>
      </c>
      <c r="Q557">
        <v>8</v>
      </c>
      <c r="R557">
        <v>9</v>
      </c>
      <c r="S557">
        <v>30</v>
      </c>
      <c r="T557">
        <v>364</v>
      </c>
      <c r="U557">
        <v>11</v>
      </c>
      <c r="V557">
        <v>17</v>
      </c>
      <c r="W557">
        <v>0.96303178054521021</v>
      </c>
      <c r="X557">
        <v>2053.8405011111813</v>
      </c>
      <c r="Y557">
        <v>106.78125706922648</v>
      </c>
      <c r="Z557">
        <v>3.874666561516487</v>
      </c>
      <c r="AA557">
        <v>482.75625750608958</v>
      </c>
      <c r="AB557">
        <v>395.08697547472724</v>
      </c>
      <c r="AC557">
        <v>1475.6148460871073</v>
      </c>
      <c r="AD557">
        <v>220.52006535816022</v>
      </c>
      <c r="AE557">
        <v>4739.4376009485541</v>
      </c>
    </row>
    <row r="558" spans="1:31" x14ac:dyDescent="0.25">
      <c r="A558">
        <v>2294451</v>
      </c>
      <c r="B558">
        <v>1</v>
      </c>
      <c r="C558" t="s">
        <v>80</v>
      </c>
      <c r="D558" t="s">
        <v>104</v>
      </c>
      <c r="E558" t="s">
        <v>182</v>
      </c>
      <c r="F558" t="s">
        <v>1838</v>
      </c>
      <c r="G558" t="s">
        <v>184</v>
      </c>
      <c r="H558" t="s">
        <v>167</v>
      </c>
      <c r="I558" t="s">
        <v>136</v>
      </c>
      <c r="J558" t="s">
        <v>137</v>
      </c>
      <c r="K558" t="s">
        <v>138</v>
      </c>
      <c r="L558" t="s">
        <v>1839</v>
      </c>
      <c r="M558" t="s">
        <v>1840</v>
      </c>
      <c r="N558">
        <v>1.124166666</v>
      </c>
      <c r="O558">
        <v>5</v>
      </c>
      <c r="P558">
        <v>1787</v>
      </c>
      <c r="Q558">
        <v>10</v>
      </c>
      <c r="R558">
        <v>20</v>
      </c>
      <c r="S558">
        <v>17</v>
      </c>
      <c r="T558">
        <v>212</v>
      </c>
      <c r="U558">
        <v>2</v>
      </c>
      <c r="V558">
        <v>0</v>
      </c>
      <c r="W558">
        <v>0.92782300559400022</v>
      </c>
      <c r="X558">
        <v>461.62209640885538</v>
      </c>
      <c r="Y558">
        <v>5.895141950243632</v>
      </c>
      <c r="Z558">
        <v>4.3365535483372444</v>
      </c>
      <c r="AA558">
        <v>256.73870326583778</v>
      </c>
      <c r="AB558">
        <v>83.354883814783648</v>
      </c>
      <c r="AC558">
        <v>5.5718516702766179</v>
      </c>
      <c r="AD558">
        <v>0</v>
      </c>
      <c r="AE558">
        <v>818.44705366392827</v>
      </c>
    </row>
    <row r="559" spans="1:31" x14ac:dyDescent="0.25">
      <c r="A559">
        <v>2294454</v>
      </c>
      <c r="B559">
        <v>1</v>
      </c>
      <c r="C559" t="s">
        <v>81</v>
      </c>
      <c r="D559" t="s">
        <v>126</v>
      </c>
      <c r="E559" t="s">
        <v>132</v>
      </c>
      <c r="F559" t="s">
        <v>1841</v>
      </c>
      <c r="G559" t="s">
        <v>134</v>
      </c>
      <c r="H559" t="s">
        <v>135</v>
      </c>
      <c r="I559" t="s">
        <v>136</v>
      </c>
      <c r="J559" t="s">
        <v>137</v>
      </c>
      <c r="K559" t="s">
        <v>138</v>
      </c>
      <c r="L559" t="s">
        <v>1842</v>
      </c>
      <c r="M559" t="s">
        <v>1843</v>
      </c>
      <c r="N559">
        <v>0.47249999999999998</v>
      </c>
      <c r="O559">
        <v>0</v>
      </c>
      <c r="P559">
        <v>2</v>
      </c>
      <c r="Q559">
        <v>0</v>
      </c>
      <c r="R559">
        <v>21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6.9187167543532491E-2</v>
      </c>
      <c r="Y559">
        <v>0</v>
      </c>
      <c r="Z559">
        <v>0.42862375196973507</v>
      </c>
      <c r="AA559">
        <v>0</v>
      </c>
      <c r="AB559">
        <v>0</v>
      </c>
      <c r="AC559">
        <v>0</v>
      </c>
      <c r="AD559">
        <v>0</v>
      </c>
      <c r="AE559">
        <v>0.49781091951326756</v>
      </c>
    </row>
    <row r="560" spans="1:31" x14ac:dyDescent="0.25">
      <c r="A560">
        <v>2294455</v>
      </c>
      <c r="B560">
        <v>1</v>
      </c>
      <c r="C560" t="s">
        <v>80</v>
      </c>
      <c r="D560" t="s">
        <v>100</v>
      </c>
      <c r="E560" t="s">
        <v>233</v>
      </c>
      <c r="F560" t="s">
        <v>1808</v>
      </c>
      <c r="G560" t="s">
        <v>837</v>
      </c>
      <c r="H560" t="s">
        <v>167</v>
      </c>
      <c r="I560" t="s">
        <v>136</v>
      </c>
      <c r="J560" t="s">
        <v>137</v>
      </c>
      <c r="K560" t="s">
        <v>138</v>
      </c>
      <c r="L560" t="s">
        <v>1844</v>
      </c>
      <c r="M560" t="s">
        <v>1845</v>
      </c>
      <c r="N560">
        <v>0.53138888799999995</v>
      </c>
      <c r="O560">
        <v>4</v>
      </c>
      <c r="P560">
        <v>916</v>
      </c>
      <c r="Q560">
        <v>26</v>
      </c>
      <c r="R560">
        <v>382</v>
      </c>
      <c r="S560">
        <v>12</v>
      </c>
      <c r="T560">
        <v>188</v>
      </c>
      <c r="U560">
        <v>2</v>
      </c>
      <c r="V560">
        <v>0</v>
      </c>
      <c r="W560">
        <v>1.6120957588236444</v>
      </c>
      <c r="X560">
        <v>114.78719698752958</v>
      </c>
      <c r="Y560">
        <v>9.186711349121353</v>
      </c>
      <c r="Z560">
        <v>58.430067881235416</v>
      </c>
      <c r="AA560">
        <v>106.62559494742258</v>
      </c>
      <c r="AB560">
        <v>41.038868880072975</v>
      </c>
      <c r="AC560">
        <v>3.44683895871824</v>
      </c>
      <c r="AD560">
        <v>0</v>
      </c>
      <c r="AE560">
        <v>335.12737476292381</v>
      </c>
    </row>
    <row r="561" spans="1:31" x14ac:dyDescent="0.25">
      <c r="A561">
        <v>2294462</v>
      </c>
      <c r="B561">
        <v>1</v>
      </c>
      <c r="C561" t="s">
        <v>80</v>
      </c>
      <c r="D561" t="s">
        <v>95</v>
      </c>
      <c r="E561" t="s">
        <v>141</v>
      </c>
      <c r="F561" t="s">
        <v>1846</v>
      </c>
      <c r="G561" t="s">
        <v>143</v>
      </c>
      <c r="H561" t="s">
        <v>135</v>
      </c>
      <c r="I561" t="s">
        <v>136</v>
      </c>
      <c r="J561" t="s">
        <v>137</v>
      </c>
      <c r="K561" t="s">
        <v>138</v>
      </c>
      <c r="L561" t="s">
        <v>1847</v>
      </c>
      <c r="M561" t="s">
        <v>1848</v>
      </c>
      <c r="N561">
        <v>2.1180555550000002</v>
      </c>
      <c r="O561">
        <v>0</v>
      </c>
      <c r="P561">
        <v>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0.33289616918461279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0.33289616918461279</v>
      </c>
    </row>
    <row r="562" spans="1:31" x14ac:dyDescent="0.25">
      <c r="A562">
        <v>2294478</v>
      </c>
      <c r="B562">
        <v>1</v>
      </c>
      <c r="C562" t="s">
        <v>81</v>
      </c>
      <c r="D562" t="s">
        <v>113</v>
      </c>
      <c r="E562" t="s">
        <v>132</v>
      </c>
      <c r="F562" t="s">
        <v>1849</v>
      </c>
      <c r="G562" t="s">
        <v>134</v>
      </c>
      <c r="H562" t="s">
        <v>135</v>
      </c>
      <c r="I562" t="s">
        <v>136</v>
      </c>
      <c r="J562" t="s">
        <v>137</v>
      </c>
      <c r="K562" t="s">
        <v>138</v>
      </c>
      <c r="L562" t="s">
        <v>1850</v>
      </c>
      <c r="M562" t="s">
        <v>1851</v>
      </c>
      <c r="N562">
        <v>1.5275000000000001</v>
      </c>
      <c r="O562">
        <v>0</v>
      </c>
      <c r="P562">
        <v>7</v>
      </c>
      <c r="Q562">
        <v>0</v>
      </c>
      <c r="R562">
        <v>5</v>
      </c>
      <c r="S562">
        <v>0</v>
      </c>
      <c r="T562">
        <v>2</v>
      </c>
      <c r="U562">
        <v>0</v>
      </c>
      <c r="V562">
        <v>0</v>
      </c>
      <c r="W562">
        <v>0</v>
      </c>
      <c r="X562">
        <v>1.1519538480040166</v>
      </c>
      <c r="Y562">
        <v>0</v>
      </c>
      <c r="Z562">
        <v>1.412821092059245</v>
      </c>
      <c r="AA562">
        <v>0</v>
      </c>
      <c r="AB562">
        <v>1.0106107287388499</v>
      </c>
      <c r="AC562">
        <v>0</v>
      </c>
      <c r="AD562">
        <v>0</v>
      </c>
      <c r="AE562">
        <v>3.5753856688021117</v>
      </c>
    </row>
    <row r="563" spans="1:31" x14ac:dyDescent="0.25">
      <c r="A563">
        <v>2294480</v>
      </c>
      <c r="B563">
        <v>1</v>
      </c>
      <c r="C563" t="s">
        <v>80</v>
      </c>
      <c r="D563" t="s">
        <v>100</v>
      </c>
      <c r="E563" t="s">
        <v>233</v>
      </c>
      <c r="F563" t="s">
        <v>1852</v>
      </c>
      <c r="G563" t="s">
        <v>837</v>
      </c>
      <c r="H563" t="s">
        <v>167</v>
      </c>
      <c r="I563" t="s">
        <v>136</v>
      </c>
      <c r="J563" t="s">
        <v>137</v>
      </c>
      <c r="K563" t="s">
        <v>138</v>
      </c>
      <c r="L563" t="s">
        <v>1853</v>
      </c>
      <c r="M563" t="s">
        <v>1854</v>
      </c>
      <c r="N563">
        <v>0.32138888799999998</v>
      </c>
      <c r="O563">
        <v>4</v>
      </c>
      <c r="P563">
        <v>916</v>
      </c>
      <c r="Q563">
        <v>26</v>
      </c>
      <c r="R563">
        <v>382</v>
      </c>
      <c r="S563">
        <v>12</v>
      </c>
      <c r="T563">
        <v>188</v>
      </c>
      <c r="U563">
        <v>2</v>
      </c>
      <c r="V563">
        <v>0</v>
      </c>
      <c r="W563">
        <v>0.99813250167630285</v>
      </c>
      <c r="X563">
        <v>71.100001950742012</v>
      </c>
      <c r="Y563">
        <v>5.4053588908494934</v>
      </c>
      <c r="Z563">
        <v>34.738467694970296</v>
      </c>
      <c r="AA563">
        <v>65.412237940584788</v>
      </c>
      <c r="AB563">
        <v>24.914577093307951</v>
      </c>
      <c r="AC563">
        <v>2.1059385547137603</v>
      </c>
      <c r="AD563">
        <v>0</v>
      </c>
      <c r="AE563">
        <v>204.6747146268446</v>
      </c>
    </row>
    <row r="564" spans="1:31" x14ac:dyDescent="0.25">
      <c r="A564">
        <v>2294482</v>
      </c>
      <c r="B564">
        <v>1</v>
      </c>
      <c r="C564" t="s">
        <v>80</v>
      </c>
      <c r="D564" t="s">
        <v>82</v>
      </c>
      <c r="E564" t="s">
        <v>141</v>
      </c>
      <c r="F564" t="s">
        <v>1855</v>
      </c>
      <c r="G564" t="s">
        <v>143</v>
      </c>
      <c r="H564" t="s">
        <v>135</v>
      </c>
      <c r="I564" t="s">
        <v>136</v>
      </c>
      <c r="J564" t="s">
        <v>137</v>
      </c>
      <c r="K564" t="s">
        <v>138</v>
      </c>
      <c r="L564" t="s">
        <v>1856</v>
      </c>
      <c r="M564" t="s">
        <v>1857</v>
      </c>
      <c r="N564">
        <v>1.6416666660000001</v>
      </c>
      <c r="O564">
        <v>0</v>
      </c>
      <c r="P564">
        <v>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0.25674670028125945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0.25674670028125945</v>
      </c>
    </row>
    <row r="565" spans="1:31" x14ac:dyDescent="0.25">
      <c r="A565">
        <v>2294486</v>
      </c>
      <c r="B565">
        <v>1</v>
      </c>
      <c r="C565" t="s">
        <v>80</v>
      </c>
      <c r="D565" t="s">
        <v>93</v>
      </c>
      <c r="E565" t="s">
        <v>132</v>
      </c>
      <c r="F565" t="s">
        <v>1858</v>
      </c>
      <c r="G565" t="s">
        <v>343</v>
      </c>
      <c r="H565" t="s">
        <v>135</v>
      </c>
      <c r="I565" t="s">
        <v>136</v>
      </c>
      <c r="J565" t="s">
        <v>137</v>
      </c>
      <c r="K565" t="s">
        <v>138</v>
      </c>
      <c r="L565" t="s">
        <v>1859</v>
      </c>
      <c r="M565" t="s">
        <v>1860</v>
      </c>
      <c r="N565">
        <v>2.4441666660000001</v>
      </c>
      <c r="O565">
        <v>0</v>
      </c>
      <c r="P565">
        <v>3</v>
      </c>
      <c r="Q565">
        <v>0</v>
      </c>
      <c r="R565">
        <v>4</v>
      </c>
      <c r="S565">
        <v>0</v>
      </c>
      <c r="T565">
        <v>2</v>
      </c>
      <c r="U565">
        <v>0</v>
      </c>
      <c r="V565">
        <v>0</v>
      </c>
      <c r="W565">
        <v>0</v>
      </c>
      <c r="X565">
        <v>0.78753379601317497</v>
      </c>
      <c r="Y565">
        <v>0</v>
      </c>
      <c r="Z565">
        <v>2.4562848709669964</v>
      </c>
      <c r="AA565">
        <v>0</v>
      </c>
      <c r="AB565">
        <v>2.0821274143030197</v>
      </c>
      <c r="AC565">
        <v>0</v>
      </c>
      <c r="AD565">
        <v>0</v>
      </c>
      <c r="AE565">
        <v>5.3259460812831918</v>
      </c>
    </row>
    <row r="566" spans="1:31" x14ac:dyDescent="0.25">
      <c r="A566">
        <v>2294488</v>
      </c>
      <c r="B566">
        <v>1</v>
      </c>
      <c r="C566" t="s">
        <v>80</v>
      </c>
      <c r="D566" t="s">
        <v>96</v>
      </c>
      <c r="E566" t="s">
        <v>141</v>
      </c>
      <c r="F566" t="s">
        <v>1861</v>
      </c>
      <c r="G566" t="s">
        <v>143</v>
      </c>
      <c r="H566" t="s">
        <v>135</v>
      </c>
      <c r="I566" t="s">
        <v>136</v>
      </c>
      <c r="J566" t="s">
        <v>137</v>
      </c>
      <c r="K566" t="s">
        <v>138</v>
      </c>
      <c r="L566" t="s">
        <v>1862</v>
      </c>
      <c r="M566" t="s">
        <v>1863</v>
      </c>
      <c r="N566">
        <v>1.5047222220000001</v>
      </c>
      <c r="O566">
        <v>0</v>
      </c>
      <c r="P566">
        <v>3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1.8142780664467195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1.8142780664467195</v>
      </c>
    </row>
    <row r="567" spans="1:31" x14ac:dyDescent="0.25">
      <c r="A567">
        <v>2294493</v>
      </c>
      <c r="B567">
        <v>1</v>
      </c>
      <c r="C567" t="s">
        <v>80</v>
      </c>
      <c r="D567" t="s">
        <v>93</v>
      </c>
      <c r="E567" t="s">
        <v>208</v>
      </c>
      <c r="F567" t="s">
        <v>1864</v>
      </c>
      <c r="G567" t="s">
        <v>343</v>
      </c>
      <c r="H567" t="s">
        <v>135</v>
      </c>
      <c r="I567" t="s">
        <v>136</v>
      </c>
      <c r="J567" t="s">
        <v>137</v>
      </c>
      <c r="K567" t="s">
        <v>138</v>
      </c>
      <c r="L567" t="s">
        <v>1865</v>
      </c>
      <c r="M567" t="s">
        <v>1866</v>
      </c>
      <c r="N567">
        <v>1.7227777769999999</v>
      </c>
      <c r="O567">
        <v>0</v>
      </c>
      <c r="P567">
        <v>340</v>
      </c>
      <c r="Q567">
        <v>0</v>
      </c>
      <c r="R567">
        <v>0</v>
      </c>
      <c r="S567">
        <v>0</v>
      </c>
      <c r="T567">
        <v>23</v>
      </c>
      <c r="U567">
        <v>0</v>
      </c>
      <c r="V567">
        <v>0</v>
      </c>
      <c r="W567">
        <v>0</v>
      </c>
      <c r="X567">
        <v>127.63394204177314</v>
      </c>
      <c r="Y567">
        <v>0</v>
      </c>
      <c r="Z567">
        <v>0</v>
      </c>
      <c r="AA567">
        <v>0</v>
      </c>
      <c r="AB567">
        <v>22.846658611964084</v>
      </c>
      <c r="AC567">
        <v>0</v>
      </c>
      <c r="AD567">
        <v>0</v>
      </c>
      <c r="AE567">
        <v>150.48060065373721</v>
      </c>
    </row>
    <row r="568" spans="1:31" x14ac:dyDescent="0.25">
      <c r="A568">
        <v>2294503</v>
      </c>
      <c r="B568">
        <v>1</v>
      </c>
      <c r="C568" t="s">
        <v>80</v>
      </c>
      <c r="D568" t="s">
        <v>100</v>
      </c>
      <c r="E568" t="s">
        <v>141</v>
      </c>
      <c r="F568" t="s">
        <v>1867</v>
      </c>
      <c r="G568" t="s">
        <v>143</v>
      </c>
      <c r="H568" t="s">
        <v>135</v>
      </c>
      <c r="I568" t="s">
        <v>136</v>
      </c>
      <c r="J568" t="s">
        <v>137</v>
      </c>
      <c r="K568" t="s">
        <v>138</v>
      </c>
      <c r="L568" t="s">
        <v>1868</v>
      </c>
      <c r="M568" t="s">
        <v>1869</v>
      </c>
      <c r="N568">
        <v>1.1047222219999999</v>
      </c>
      <c r="O568">
        <v>0</v>
      </c>
      <c r="P568">
        <v>2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0.3117910333451312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0.3117910333451312</v>
      </c>
    </row>
    <row r="569" spans="1:31" x14ac:dyDescent="0.25">
      <c r="A569">
        <v>2294521</v>
      </c>
      <c r="B569">
        <v>1</v>
      </c>
      <c r="C569" t="s">
        <v>81</v>
      </c>
      <c r="D569" t="s">
        <v>128</v>
      </c>
      <c r="E569" t="s">
        <v>182</v>
      </c>
      <c r="F569" t="s">
        <v>1870</v>
      </c>
      <c r="G569" t="s">
        <v>184</v>
      </c>
      <c r="H569" t="s">
        <v>167</v>
      </c>
      <c r="I569" t="s">
        <v>136</v>
      </c>
      <c r="J569" t="s">
        <v>137</v>
      </c>
      <c r="K569" t="s">
        <v>138</v>
      </c>
      <c r="L569" t="s">
        <v>1871</v>
      </c>
      <c r="M569" t="s">
        <v>1872</v>
      </c>
      <c r="N569">
        <v>0.85305555499999997</v>
      </c>
      <c r="O569">
        <v>0</v>
      </c>
      <c r="P569">
        <v>1227</v>
      </c>
      <c r="Q569">
        <v>4</v>
      </c>
      <c r="R569">
        <v>2</v>
      </c>
      <c r="S569">
        <v>10</v>
      </c>
      <c r="T569">
        <v>90</v>
      </c>
      <c r="U569">
        <v>1</v>
      </c>
      <c r="V569">
        <v>0</v>
      </c>
      <c r="W569">
        <v>0</v>
      </c>
      <c r="X569">
        <v>118.73668928799803</v>
      </c>
      <c r="Y569">
        <v>1.9607426806352457</v>
      </c>
      <c r="Z569">
        <v>6.2694969418824173E-2</v>
      </c>
      <c r="AA569">
        <v>8.0712238725773897</v>
      </c>
      <c r="AB569">
        <v>7.9183292030342489</v>
      </c>
      <c r="AC569">
        <v>40.166095407170857</v>
      </c>
      <c r="AD569">
        <v>0</v>
      </c>
      <c r="AE569">
        <v>176.91577542083462</v>
      </c>
    </row>
    <row r="570" spans="1:31" x14ac:dyDescent="0.25">
      <c r="A570">
        <v>2294523</v>
      </c>
      <c r="B570">
        <v>1</v>
      </c>
      <c r="C570" t="s">
        <v>80</v>
      </c>
      <c r="D570" t="s">
        <v>107</v>
      </c>
      <c r="E570" t="s">
        <v>182</v>
      </c>
      <c r="F570" t="s">
        <v>1873</v>
      </c>
      <c r="G570" t="s">
        <v>184</v>
      </c>
      <c r="H570" t="s">
        <v>167</v>
      </c>
      <c r="I570" t="s">
        <v>136</v>
      </c>
      <c r="J570" t="s">
        <v>137</v>
      </c>
      <c r="K570" t="s">
        <v>138</v>
      </c>
      <c r="L570" t="s">
        <v>1874</v>
      </c>
      <c r="M570" t="s">
        <v>1875</v>
      </c>
      <c r="N570">
        <v>0.73527777699999997</v>
      </c>
      <c r="O570">
        <v>1</v>
      </c>
      <c r="P570">
        <v>1838</v>
      </c>
      <c r="Q570">
        <v>0</v>
      </c>
      <c r="R570">
        <v>1</v>
      </c>
      <c r="S570">
        <v>0</v>
      </c>
      <c r="T570">
        <v>119</v>
      </c>
      <c r="U570">
        <v>0</v>
      </c>
      <c r="V570">
        <v>2</v>
      </c>
      <c r="W570">
        <v>11.97030591844042</v>
      </c>
      <c r="X570">
        <v>206.32398174582079</v>
      </c>
      <c r="Y570">
        <v>0</v>
      </c>
      <c r="Z570">
        <v>1.6700666156830624</v>
      </c>
      <c r="AA570">
        <v>0</v>
      </c>
      <c r="AB570">
        <v>48.245448834007</v>
      </c>
      <c r="AC570">
        <v>0</v>
      </c>
      <c r="AD570">
        <v>0.26445630145020249</v>
      </c>
      <c r="AE570">
        <v>268.47425941540149</v>
      </c>
    </row>
    <row r="571" spans="1:31" x14ac:dyDescent="0.25">
      <c r="A571">
        <v>2294526</v>
      </c>
      <c r="B571">
        <v>1</v>
      </c>
      <c r="C571" t="s">
        <v>81</v>
      </c>
      <c r="D571" t="s">
        <v>127</v>
      </c>
      <c r="E571" t="s">
        <v>141</v>
      </c>
      <c r="F571" t="s">
        <v>1876</v>
      </c>
      <c r="G571" t="s">
        <v>188</v>
      </c>
      <c r="H571" t="s">
        <v>135</v>
      </c>
      <c r="I571" t="s">
        <v>136</v>
      </c>
      <c r="J571" t="s">
        <v>137</v>
      </c>
      <c r="K571" t="s">
        <v>138</v>
      </c>
      <c r="L571" t="s">
        <v>1877</v>
      </c>
      <c r="M571" t="s">
        <v>1878</v>
      </c>
      <c r="N571">
        <v>0.81416666599999998</v>
      </c>
      <c r="O571">
        <v>0</v>
      </c>
      <c r="P571">
        <v>6</v>
      </c>
      <c r="Q571">
        <v>0</v>
      </c>
      <c r="R571">
        <v>0</v>
      </c>
      <c r="S571">
        <v>0</v>
      </c>
      <c r="T571">
        <v>1</v>
      </c>
      <c r="U571">
        <v>0</v>
      </c>
      <c r="V571">
        <v>0</v>
      </c>
      <c r="W571">
        <v>0</v>
      </c>
      <c r="X571">
        <v>0.82052361789606265</v>
      </c>
      <c r="Y571">
        <v>0</v>
      </c>
      <c r="Z571">
        <v>0</v>
      </c>
      <c r="AA571">
        <v>0</v>
      </c>
      <c r="AB571">
        <v>5.3583983637682228E-2</v>
      </c>
      <c r="AC571">
        <v>0</v>
      </c>
      <c r="AD571">
        <v>0</v>
      </c>
      <c r="AE571">
        <v>0.87410760153374489</v>
      </c>
    </row>
    <row r="572" spans="1:31" x14ac:dyDescent="0.25">
      <c r="A572">
        <v>2294527</v>
      </c>
      <c r="B572">
        <v>1</v>
      </c>
      <c r="C572" t="s">
        <v>80</v>
      </c>
      <c r="D572" t="s">
        <v>97</v>
      </c>
      <c r="E572" t="s">
        <v>132</v>
      </c>
      <c r="F572" t="s">
        <v>1879</v>
      </c>
      <c r="G572" t="s">
        <v>336</v>
      </c>
      <c r="H572" t="s">
        <v>135</v>
      </c>
      <c r="I572" t="s">
        <v>136</v>
      </c>
      <c r="J572" t="s">
        <v>137</v>
      </c>
      <c r="K572" t="s">
        <v>138</v>
      </c>
      <c r="L572" t="s">
        <v>1880</v>
      </c>
      <c r="M572" t="s">
        <v>1881</v>
      </c>
      <c r="N572">
        <v>1.1091666659999999</v>
      </c>
      <c r="O572">
        <v>0</v>
      </c>
      <c r="P572">
        <v>12</v>
      </c>
      <c r="Q572">
        <v>0</v>
      </c>
      <c r="R572">
        <v>0</v>
      </c>
      <c r="S572">
        <v>0</v>
      </c>
      <c r="T572">
        <v>1</v>
      </c>
      <c r="U572">
        <v>0</v>
      </c>
      <c r="V572">
        <v>0</v>
      </c>
      <c r="W572">
        <v>0</v>
      </c>
      <c r="X572">
        <v>2.4728368996313739</v>
      </c>
      <c r="Y572">
        <v>0</v>
      </c>
      <c r="Z572">
        <v>0</v>
      </c>
      <c r="AA572">
        <v>0</v>
      </c>
      <c r="AB572">
        <v>0.25049543689655501</v>
      </c>
      <c r="AC572">
        <v>0</v>
      </c>
      <c r="AD572">
        <v>0</v>
      </c>
      <c r="AE572">
        <v>2.7233323365279287</v>
      </c>
    </row>
    <row r="573" spans="1:31" x14ac:dyDescent="0.25">
      <c r="A573">
        <v>2294530</v>
      </c>
      <c r="B573">
        <v>1</v>
      </c>
      <c r="C573" t="s">
        <v>80</v>
      </c>
      <c r="D573" t="s">
        <v>103</v>
      </c>
      <c r="E573" t="s">
        <v>141</v>
      </c>
      <c r="F573" t="s">
        <v>1882</v>
      </c>
      <c r="G573" t="s">
        <v>143</v>
      </c>
      <c r="H573" t="s">
        <v>135</v>
      </c>
      <c r="I573" t="s">
        <v>136</v>
      </c>
      <c r="J573" t="s">
        <v>137</v>
      </c>
      <c r="K573" t="s">
        <v>138</v>
      </c>
      <c r="L573" t="s">
        <v>1883</v>
      </c>
      <c r="M573" t="s">
        <v>1884</v>
      </c>
      <c r="N573">
        <v>0.64722222200000001</v>
      </c>
      <c r="O573">
        <v>0</v>
      </c>
      <c r="P573">
        <v>4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0.41685519400494508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0.41685519400494508</v>
      </c>
    </row>
    <row r="574" spans="1:31" x14ac:dyDescent="0.25">
      <c r="A574">
        <v>2294531</v>
      </c>
      <c r="B574">
        <v>1</v>
      </c>
      <c r="C574" t="s">
        <v>80</v>
      </c>
      <c r="D574" t="s">
        <v>92</v>
      </c>
      <c r="E574" t="s">
        <v>132</v>
      </c>
      <c r="F574" t="s">
        <v>1885</v>
      </c>
      <c r="G574" t="s">
        <v>375</v>
      </c>
      <c r="H574" t="s">
        <v>135</v>
      </c>
      <c r="I574" t="s">
        <v>136</v>
      </c>
      <c r="J574" t="s">
        <v>137</v>
      </c>
      <c r="K574" t="s">
        <v>138</v>
      </c>
      <c r="L574" t="s">
        <v>1886</v>
      </c>
      <c r="M574" t="s">
        <v>1887</v>
      </c>
      <c r="N574">
        <v>2.295555555</v>
      </c>
      <c r="O574">
        <v>0</v>
      </c>
      <c r="P574">
        <v>166</v>
      </c>
      <c r="Q574">
        <v>0</v>
      </c>
      <c r="R574">
        <v>0</v>
      </c>
      <c r="S574">
        <v>0</v>
      </c>
      <c r="T574">
        <v>14</v>
      </c>
      <c r="U574">
        <v>0</v>
      </c>
      <c r="V574">
        <v>0</v>
      </c>
      <c r="W574">
        <v>0</v>
      </c>
      <c r="X574">
        <v>78.719956475530822</v>
      </c>
      <c r="Y574">
        <v>0</v>
      </c>
      <c r="Z574">
        <v>0</v>
      </c>
      <c r="AA574">
        <v>0</v>
      </c>
      <c r="AB574">
        <v>23.498745424884177</v>
      </c>
      <c r="AC574">
        <v>0</v>
      </c>
      <c r="AD574">
        <v>0</v>
      </c>
      <c r="AE574">
        <v>102.218701900415</v>
      </c>
    </row>
    <row r="575" spans="1:31" x14ac:dyDescent="0.25">
      <c r="A575">
        <v>2294535</v>
      </c>
      <c r="B575">
        <v>1</v>
      </c>
      <c r="C575" t="s">
        <v>80</v>
      </c>
      <c r="D575" t="s">
        <v>109</v>
      </c>
      <c r="E575" t="s">
        <v>132</v>
      </c>
      <c r="F575" t="s">
        <v>1888</v>
      </c>
      <c r="G575" t="s">
        <v>134</v>
      </c>
      <c r="H575" t="s">
        <v>135</v>
      </c>
      <c r="I575" t="s">
        <v>136</v>
      </c>
      <c r="J575" t="s">
        <v>137</v>
      </c>
      <c r="K575" t="s">
        <v>138</v>
      </c>
      <c r="L575" t="s">
        <v>1889</v>
      </c>
      <c r="M575" t="s">
        <v>1890</v>
      </c>
      <c r="N575">
        <v>0.62916666600000004</v>
      </c>
      <c r="O575">
        <v>0</v>
      </c>
      <c r="P575">
        <v>3</v>
      </c>
      <c r="Q575">
        <v>0</v>
      </c>
      <c r="R575">
        <v>9</v>
      </c>
      <c r="S575">
        <v>0</v>
      </c>
      <c r="T575">
        <v>4</v>
      </c>
      <c r="U575">
        <v>0</v>
      </c>
      <c r="V575">
        <v>0</v>
      </c>
      <c r="W575">
        <v>0</v>
      </c>
      <c r="X575">
        <v>0.28134835492104998</v>
      </c>
      <c r="Y575">
        <v>0</v>
      </c>
      <c r="Z575">
        <v>0.43071309407149999</v>
      </c>
      <c r="AA575">
        <v>0</v>
      </c>
      <c r="AB575">
        <v>1.1618970301576748</v>
      </c>
      <c r="AC575">
        <v>0</v>
      </c>
      <c r="AD575">
        <v>0</v>
      </c>
      <c r="AE575">
        <v>1.8739584791502248</v>
      </c>
    </row>
    <row r="576" spans="1:31" x14ac:dyDescent="0.25">
      <c r="A576">
        <v>2294541</v>
      </c>
      <c r="B576">
        <v>1</v>
      </c>
      <c r="C576" t="s">
        <v>81</v>
      </c>
      <c r="D576" t="s">
        <v>120</v>
      </c>
      <c r="E576" t="s">
        <v>132</v>
      </c>
      <c r="F576" t="s">
        <v>1891</v>
      </c>
      <c r="G576" t="s">
        <v>134</v>
      </c>
      <c r="H576" t="s">
        <v>135</v>
      </c>
      <c r="I576" t="s">
        <v>136</v>
      </c>
      <c r="J576" t="s">
        <v>137</v>
      </c>
      <c r="K576" t="s">
        <v>138</v>
      </c>
      <c r="L576" t="s">
        <v>1892</v>
      </c>
      <c r="M576" t="s">
        <v>1893</v>
      </c>
      <c r="N576">
        <v>0.80222222200000004</v>
      </c>
      <c r="O576">
        <v>0</v>
      </c>
      <c r="P576">
        <v>60</v>
      </c>
      <c r="Q576">
        <v>0</v>
      </c>
      <c r="R576">
        <v>2</v>
      </c>
      <c r="S576">
        <v>0</v>
      </c>
      <c r="T576">
        <v>13</v>
      </c>
      <c r="U576">
        <v>0</v>
      </c>
      <c r="V576">
        <v>0</v>
      </c>
      <c r="W576">
        <v>0</v>
      </c>
      <c r="X576">
        <v>8.2622422179669126</v>
      </c>
      <c r="Y576">
        <v>0</v>
      </c>
      <c r="Z576">
        <v>0.71354752121001674</v>
      </c>
      <c r="AA576">
        <v>0</v>
      </c>
      <c r="AB576">
        <v>1.5780622472946744</v>
      </c>
      <c r="AC576">
        <v>0</v>
      </c>
      <c r="AD576">
        <v>0</v>
      </c>
      <c r="AE576">
        <v>10.553851986471605</v>
      </c>
    </row>
    <row r="577" spans="1:31" x14ac:dyDescent="0.25">
      <c r="A577">
        <v>2294543</v>
      </c>
      <c r="B577">
        <v>1</v>
      </c>
      <c r="C577" t="s">
        <v>81</v>
      </c>
      <c r="D577" t="s">
        <v>128</v>
      </c>
      <c r="E577" t="s">
        <v>182</v>
      </c>
      <c r="F577" t="s">
        <v>1684</v>
      </c>
      <c r="G577" t="s">
        <v>184</v>
      </c>
      <c r="H577" t="s">
        <v>167</v>
      </c>
      <c r="I577" t="s">
        <v>136</v>
      </c>
      <c r="J577" t="s">
        <v>137</v>
      </c>
      <c r="K577" t="s">
        <v>138</v>
      </c>
      <c r="L577" t="s">
        <v>1894</v>
      </c>
      <c r="M577" t="s">
        <v>1895</v>
      </c>
      <c r="N577">
        <v>0.453333333</v>
      </c>
      <c r="O577">
        <v>0</v>
      </c>
      <c r="P577">
        <v>1227</v>
      </c>
      <c r="Q577">
        <v>4</v>
      </c>
      <c r="R577">
        <v>2</v>
      </c>
      <c r="S577">
        <v>10</v>
      </c>
      <c r="T577">
        <v>90</v>
      </c>
      <c r="U577">
        <v>1</v>
      </c>
      <c r="V577">
        <v>0</v>
      </c>
      <c r="W577">
        <v>0</v>
      </c>
      <c r="X577">
        <v>59.135002933512133</v>
      </c>
      <c r="Y577">
        <v>0.96500480580569992</v>
      </c>
      <c r="Z577">
        <v>2.9719381334673334E-2</v>
      </c>
      <c r="AA577">
        <v>4.0633162543240005</v>
      </c>
      <c r="AB577">
        <v>4.0218609989599994</v>
      </c>
      <c r="AC577">
        <v>21.73006488985013</v>
      </c>
      <c r="AD577">
        <v>0</v>
      </c>
      <c r="AE577">
        <v>89.944969263786618</v>
      </c>
    </row>
    <row r="578" spans="1:31" x14ac:dyDescent="0.25">
      <c r="A578">
        <v>2294550</v>
      </c>
      <c r="B578">
        <v>1</v>
      </c>
      <c r="C578" t="s">
        <v>80</v>
      </c>
      <c r="D578" t="s">
        <v>97</v>
      </c>
      <c r="E578" t="s">
        <v>182</v>
      </c>
      <c r="F578" t="s">
        <v>1896</v>
      </c>
      <c r="G578" t="s">
        <v>184</v>
      </c>
      <c r="H578" t="s">
        <v>167</v>
      </c>
      <c r="I578" t="s">
        <v>136</v>
      </c>
      <c r="J578" t="s">
        <v>137</v>
      </c>
      <c r="K578" t="s">
        <v>138</v>
      </c>
      <c r="L578" t="s">
        <v>1897</v>
      </c>
      <c r="M578" t="s">
        <v>1898</v>
      </c>
      <c r="N578">
        <v>0.58083333299999995</v>
      </c>
      <c r="O578">
        <v>0</v>
      </c>
      <c r="P578">
        <v>104</v>
      </c>
      <c r="Q578">
        <v>0</v>
      </c>
      <c r="R578">
        <v>6</v>
      </c>
      <c r="S578">
        <v>3</v>
      </c>
      <c r="T578">
        <v>7</v>
      </c>
      <c r="U578">
        <v>0</v>
      </c>
      <c r="V578">
        <v>0</v>
      </c>
      <c r="W578">
        <v>0</v>
      </c>
      <c r="X578">
        <v>25.020513402509508</v>
      </c>
      <c r="Y578">
        <v>0</v>
      </c>
      <c r="Z578">
        <v>1.6368955896449333</v>
      </c>
      <c r="AA578">
        <v>216.68270150725192</v>
      </c>
      <c r="AB578">
        <v>2.0905317909475811</v>
      </c>
      <c r="AC578">
        <v>0</v>
      </c>
      <c r="AD578">
        <v>0</v>
      </c>
      <c r="AE578">
        <v>245.43064229035394</v>
      </c>
    </row>
    <row r="579" spans="1:31" x14ac:dyDescent="0.25">
      <c r="A579">
        <v>2294555</v>
      </c>
      <c r="B579">
        <v>1</v>
      </c>
      <c r="C579" t="s">
        <v>80</v>
      </c>
      <c r="D579" t="s">
        <v>106</v>
      </c>
      <c r="E579" t="s">
        <v>182</v>
      </c>
      <c r="F579" t="s">
        <v>1899</v>
      </c>
      <c r="G579" t="s">
        <v>184</v>
      </c>
      <c r="H579" t="s">
        <v>167</v>
      </c>
      <c r="I579" t="s">
        <v>136</v>
      </c>
      <c r="J579" t="s">
        <v>137</v>
      </c>
      <c r="K579" t="s">
        <v>138</v>
      </c>
      <c r="L579" t="s">
        <v>1900</v>
      </c>
      <c r="M579" t="s">
        <v>1901</v>
      </c>
      <c r="N579">
        <v>0.34333333300000002</v>
      </c>
      <c r="O579">
        <v>1</v>
      </c>
      <c r="P579">
        <v>2</v>
      </c>
      <c r="Q579">
        <v>14</v>
      </c>
      <c r="R579">
        <v>17</v>
      </c>
      <c r="S579">
        <v>0</v>
      </c>
      <c r="T579">
        <v>1</v>
      </c>
      <c r="U579">
        <v>0</v>
      </c>
      <c r="V579">
        <v>0</v>
      </c>
      <c r="W579">
        <v>0.16623899454676946</v>
      </c>
      <c r="X579">
        <v>0.23044862440481195</v>
      </c>
      <c r="Y579">
        <v>8.0240412787808051</v>
      </c>
      <c r="Z579">
        <v>5.3699953199839534</v>
      </c>
      <c r="AA579">
        <v>0</v>
      </c>
      <c r="AB579">
        <v>1.5065008946705555E-3</v>
      </c>
      <c r="AC579">
        <v>0</v>
      </c>
      <c r="AD579">
        <v>0</v>
      </c>
      <c r="AE579">
        <v>13.792230718611011</v>
      </c>
    </row>
    <row r="580" spans="1:31" x14ac:dyDescent="0.25">
      <c r="A580">
        <v>2294572</v>
      </c>
      <c r="B580">
        <v>1</v>
      </c>
      <c r="C580" t="s">
        <v>80</v>
      </c>
      <c r="D580" t="s">
        <v>84</v>
      </c>
      <c r="E580" t="s">
        <v>164</v>
      </c>
      <c r="F580" t="s">
        <v>1902</v>
      </c>
      <c r="G580" t="s">
        <v>837</v>
      </c>
      <c r="H580" t="s">
        <v>167</v>
      </c>
      <c r="I580" t="s">
        <v>136</v>
      </c>
      <c r="J580" t="s">
        <v>137</v>
      </c>
      <c r="K580" t="s">
        <v>300</v>
      </c>
      <c r="L580" t="s">
        <v>1903</v>
      </c>
      <c r="M580" t="s">
        <v>1904</v>
      </c>
      <c r="N580">
        <v>0.182777777</v>
      </c>
      <c r="O580">
        <v>0</v>
      </c>
      <c r="P580">
        <v>10</v>
      </c>
      <c r="Q580">
        <v>0</v>
      </c>
      <c r="R580">
        <v>0</v>
      </c>
      <c r="S580">
        <v>0</v>
      </c>
      <c r="T580">
        <v>186</v>
      </c>
      <c r="U580">
        <v>0</v>
      </c>
      <c r="V580">
        <v>5</v>
      </c>
      <c r="W580">
        <v>0</v>
      </c>
      <c r="X580">
        <v>0.32193467770891332</v>
      </c>
      <c r="Y580">
        <v>0</v>
      </c>
      <c r="Z580">
        <v>0</v>
      </c>
      <c r="AA580">
        <v>0</v>
      </c>
      <c r="AB580">
        <v>18.708655118233924</v>
      </c>
      <c r="AC580">
        <v>0</v>
      </c>
      <c r="AD580">
        <v>9.4086693837055559</v>
      </c>
      <c r="AE580">
        <v>28.439259179648396</v>
      </c>
    </row>
    <row r="581" spans="1:31" x14ac:dyDescent="0.25">
      <c r="A581">
        <v>2294584</v>
      </c>
      <c r="B581">
        <v>1</v>
      </c>
      <c r="C581" t="s">
        <v>80</v>
      </c>
      <c r="D581" t="s">
        <v>103</v>
      </c>
      <c r="E581" t="s">
        <v>182</v>
      </c>
      <c r="F581" t="s">
        <v>1905</v>
      </c>
      <c r="G581" t="s">
        <v>184</v>
      </c>
      <c r="H581" t="s">
        <v>167</v>
      </c>
      <c r="I581" t="s">
        <v>136</v>
      </c>
      <c r="J581" t="s">
        <v>137</v>
      </c>
      <c r="K581" t="s">
        <v>138</v>
      </c>
      <c r="L581" t="s">
        <v>1906</v>
      </c>
      <c r="M581" t="s">
        <v>1907</v>
      </c>
      <c r="N581">
        <v>0.53583333300000002</v>
      </c>
      <c r="O581">
        <v>0</v>
      </c>
      <c r="P581">
        <v>0</v>
      </c>
      <c r="Q581">
        <v>1</v>
      </c>
      <c r="R581">
        <v>0</v>
      </c>
      <c r="S581">
        <v>2</v>
      </c>
      <c r="T581">
        <v>0</v>
      </c>
      <c r="U581">
        <v>4</v>
      </c>
      <c r="V581">
        <v>0</v>
      </c>
      <c r="W581">
        <v>0</v>
      </c>
      <c r="X581">
        <v>0</v>
      </c>
      <c r="Y581">
        <v>0.24548530004868169</v>
      </c>
      <c r="Z581">
        <v>0</v>
      </c>
      <c r="AA581">
        <v>3.8722275439077838</v>
      </c>
      <c r="AB581">
        <v>0</v>
      </c>
      <c r="AC581">
        <v>1238.4020523162001</v>
      </c>
      <c r="AD581">
        <v>0</v>
      </c>
      <c r="AE581">
        <v>1242.5197651601566</v>
      </c>
    </row>
    <row r="582" spans="1:31" x14ac:dyDescent="0.25">
      <c r="A582">
        <v>2294595</v>
      </c>
      <c r="B582">
        <v>1</v>
      </c>
      <c r="C582" t="s">
        <v>80</v>
      </c>
      <c r="D582" t="s">
        <v>90</v>
      </c>
      <c r="E582" t="s">
        <v>283</v>
      </c>
      <c r="F582" t="s">
        <v>1908</v>
      </c>
      <c r="G582" t="s">
        <v>837</v>
      </c>
      <c r="H582" t="s">
        <v>167</v>
      </c>
      <c r="I582" t="s">
        <v>136</v>
      </c>
      <c r="J582" t="s">
        <v>137</v>
      </c>
      <c r="K582" t="s">
        <v>300</v>
      </c>
      <c r="L582" t="s">
        <v>1909</v>
      </c>
      <c r="M582" t="s">
        <v>1910</v>
      </c>
      <c r="N582">
        <v>0.16416666599999999</v>
      </c>
      <c r="O582">
        <v>0</v>
      </c>
      <c r="P582">
        <v>21386</v>
      </c>
      <c r="Q582">
        <v>0</v>
      </c>
      <c r="R582">
        <v>0</v>
      </c>
      <c r="S582">
        <v>3</v>
      </c>
      <c r="T582">
        <v>1630</v>
      </c>
      <c r="U582">
        <v>0</v>
      </c>
      <c r="V582">
        <v>2</v>
      </c>
      <c r="W582">
        <v>0</v>
      </c>
      <c r="X582">
        <v>801.43742219649255</v>
      </c>
      <c r="Y582">
        <v>0</v>
      </c>
      <c r="Z582">
        <v>0</v>
      </c>
      <c r="AA582">
        <v>5.7921001086823534</v>
      </c>
      <c r="AB582">
        <v>105.2941471882167</v>
      </c>
      <c r="AC582">
        <v>0</v>
      </c>
      <c r="AD582">
        <v>1.5080149444076123</v>
      </c>
      <c r="AE582">
        <v>914.03168443779919</v>
      </c>
    </row>
    <row r="583" spans="1:31" x14ac:dyDescent="0.25">
      <c r="A583">
        <v>2294613</v>
      </c>
      <c r="B583">
        <v>1</v>
      </c>
      <c r="C583" t="s">
        <v>80</v>
      </c>
      <c r="D583" t="s">
        <v>100</v>
      </c>
      <c r="E583" t="s">
        <v>182</v>
      </c>
      <c r="F583" t="s">
        <v>1911</v>
      </c>
      <c r="G583" t="s">
        <v>184</v>
      </c>
      <c r="H583" t="s">
        <v>167</v>
      </c>
      <c r="I583" t="s">
        <v>136</v>
      </c>
      <c r="J583" t="s">
        <v>137</v>
      </c>
      <c r="K583" t="s">
        <v>138</v>
      </c>
      <c r="L583" t="s">
        <v>1912</v>
      </c>
      <c r="M583" t="s">
        <v>1913</v>
      </c>
      <c r="N583">
        <v>1.0008333330000001</v>
      </c>
      <c r="O583">
        <v>0</v>
      </c>
      <c r="P583">
        <v>413</v>
      </c>
      <c r="Q583">
        <v>1</v>
      </c>
      <c r="R583">
        <v>43</v>
      </c>
      <c r="S583">
        <v>0</v>
      </c>
      <c r="T583">
        <v>64</v>
      </c>
      <c r="U583">
        <v>0</v>
      </c>
      <c r="V583">
        <v>1</v>
      </c>
      <c r="W583">
        <v>0</v>
      </c>
      <c r="X583">
        <v>114.90094588518478</v>
      </c>
      <c r="Y583">
        <v>7.8130538027075014</v>
      </c>
      <c r="Z583">
        <v>45.343129935693966</v>
      </c>
      <c r="AA583">
        <v>0</v>
      </c>
      <c r="AB583">
        <v>42.45460936858143</v>
      </c>
      <c r="AC583">
        <v>0</v>
      </c>
      <c r="AD583">
        <v>21.265781754552059</v>
      </c>
      <c r="AE583">
        <v>231.77752074671974</v>
      </c>
    </row>
    <row r="584" spans="1:31" x14ac:dyDescent="0.25">
      <c r="A584">
        <v>2294615</v>
      </c>
      <c r="B584">
        <v>1</v>
      </c>
      <c r="C584" t="s">
        <v>80</v>
      </c>
      <c r="D584" t="s">
        <v>97</v>
      </c>
      <c r="E584" t="s">
        <v>233</v>
      </c>
      <c r="F584" t="s">
        <v>1914</v>
      </c>
      <c r="G584" t="s">
        <v>184</v>
      </c>
      <c r="H584" t="s">
        <v>167</v>
      </c>
      <c r="I584" t="s">
        <v>136</v>
      </c>
      <c r="J584" t="s">
        <v>137</v>
      </c>
      <c r="K584" t="s">
        <v>138</v>
      </c>
      <c r="L584" t="s">
        <v>1915</v>
      </c>
      <c r="M584" t="s">
        <v>1916</v>
      </c>
      <c r="N584">
        <v>0.57361111099999995</v>
      </c>
      <c r="O584">
        <v>6</v>
      </c>
      <c r="P584">
        <v>882</v>
      </c>
      <c r="Q584">
        <v>13</v>
      </c>
      <c r="R584">
        <v>429</v>
      </c>
      <c r="S584">
        <v>19</v>
      </c>
      <c r="T584">
        <v>241</v>
      </c>
      <c r="U584">
        <v>2</v>
      </c>
      <c r="V584">
        <v>0</v>
      </c>
      <c r="W584">
        <v>17.167567430957629</v>
      </c>
      <c r="X584">
        <v>171.54700561526303</v>
      </c>
      <c r="Y584">
        <v>28.913707683563409</v>
      </c>
      <c r="Z584">
        <v>91.053409985863198</v>
      </c>
      <c r="AA584">
        <v>70.040318892501517</v>
      </c>
      <c r="AB584">
        <v>85.214911707912677</v>
      </c>
      <c r="AC584">
        <v>8.0190653013945372</v>
      </c>
      <c r="AD584">
        <v>0</v>
      </c>
      <c r="AE584">
        <v>471.95598661745606</v>
      </c>
    </row>
    <row r="585" spans="1:31" x14ac:dyDescent="0.25">
      <c r="A585">
        <v>2294622</v>
      </c>
      <c r="B585">
        <v>1</v>
      </c>
      <c r="C585" t="s">
        <v>80</v>
      </c>
      <c r="D585" t="s">
        <v>100</v>
      </c>
      <c r="E585" t="s">
        <v>164</v>
      </c>
      <c r="F585" t="s">
        <v>1917</v>
      </c>
      <c r="G585" t="s">
        <v>195</v>
      </c>
      <c r="H585" t="s">
        <v>167</v>
      </c>
      <c r="I585" t="s">
        <v>136</v>
      </c>
      <c r="J585" t="s">
        <v>137</v>
      </c>
      <c r="K585" t="s">
        <v>138</v>
      </c>
      <c r="L585" t="s">
        <v>1918</v>
      </c>
      <c r="M585" t="s">
        <v>1919</v>
      </c>
      <c r="N585">
        <v>2.1291666660000002</v>
      </c>
      <c r="O585">
        <v>0</v>
      </c>
      <c r="P585">
        <v>191</v>
      </c>
      <c r="Q585">
        <v>0</v>
      </c>
      <c r="R585">
        <v>17</v>
      </c>
      <c r="S585">
        <v>0</v>
      </c>
      <c r="T585">
        <v>18</v>
      </c>
      <c r="U585">
        <v>0</v>
      </c>
      <c r="V585">
        <v>0</v>
      </c>
      <c r="W585">
        <v>0</v>
      </c>
      <c r="X585">
        <v>97.02031533037146</v>
      </c>
      <c r="Y585">
        <v>0</v>
      </c>
      <c r="Z585">
        <v>15.692123134441289</v>
      </c>
      <c r="AA585">
        <v>0</v>
      </c>
      <c r="AB585">
        <v>32.324398666604708</v>
      </c>
      <c r="AC585">
        <v>0</v>
      </c>
      <c r="AD585">
        <v>0</v>
      </c>
      <c r="AE585">
        <v>145.03683713141746</v>
      </c>
    </row>
    <row r="586" spans="1:31" x14ac:dyDescent="0.25">
      <c r="A586">
        <v>2294625</v>
      </c>
      <c r="B586">
        <v>1</v>
      </c>
      <c r="C586" t="s">
        <v>81</v>
      </c>
      <c r="D586" t="s">
        <v>112</v>
      </c>
      <c r="E586" t="s">
        <v>233</v>
      </c>
      <c r="F586" t="s">
        <v>1920</v>
      </c>
      <c r="G586" t="s">
        <v>184</v>
      </c>
      <c r="H586" t="s">
        <v>167</v>
      </c>
      <c r="I586" t="s">
        <v>136</v>
      </c>
      <c r="J586" t="s">
        <v>137</v>
      </c>
      <c r="K586" t="s">
        <v>138</v>
      </c>
      <c r="L586" t="s">
        <v>1921</v>
      </c>
      <c r="M586" t="s">
        <v>1922</v>
      </c>
      <c r="N586">
        <v>0.395555555</v>
      </c>
      <c r="O586">
        <v>3</v>
      </c>
      <c r="P586">
        <v>909</v>
      </c>
      <c r="Q586">
        <v>101</v>
      </c>
      <c r="R586">
        <v>321</v>
      </c>
      <c r="S586">
        <v>15</v>
      </c>
      <c r="T586">
        <v>115</v>
      </c>
      <c r="U586">
        <v>1</v>
      </c>
      <c r="V586">
        <v>0</v>
      </c>
      <c r="W586">
        <v>8.9391080686186661E-2</v>
      </c>
      <c r="X586">
        <v>43.145322426457078</v>
      </c>
      <c r="Y586">
        <v>30.804875937150186</v>
      </c>
      <c r="Z586">
        <v>20.150414891311058</v>
      </c>
      <c r="AA586">
        <v>14.467486961524443</v>
      </c>
      <c r="AB586">
        <v>14.201931524230794</v>
      </c>
      <c r="AC586">
        <v>0.65851819108410226</v>
      </c>
      <c r="AD586">
        <v>0</v>
      </c>
      <c r="AE586">
        <v>123.51794101244384</v>
      </c>
    </row>
    <row r="587" spans="1:31" x14ac:dyDescent="0.25">
      <c r="A587">
        <v>2294626</v>
      </c>
      <c r="B587">
        <v>1</v>
      </c>
      <c r="C587" t="s">
        <v>80</v>
      </c>
      <c r="D587" t="s">
        <v>93</v>
      </c>
      <c r="E587" t="s">
        <v>208</v>
      </c>
      <c r="F587" t="s">
        <v>1923</v>
      </c>
      <c r="G587" t="s">
        <v>310</v>
      </c>
      <c r="H587" t="s">
        <v>135</v>
      </c>
      <c r="I587" t="s">
        <v>136</v>
      </c>
      <c r="J587" t="s">
        <v>137</v>
      </c>
      <c r="K587" t="s">
        <v>138</v>
      </c>
      <c r="L587" t="s">
        <v>1924</v>
      </c>
      <c r="M587" t="s">
        <v>1925</v>
      </c>
      <c r="N587">
        <v>0.79222222200000003</v>
      </c>
      <c r="O587">
        <v>0</v>
      </c>
      <c r="P587">
        <v>0</v>
      </c>
      <c r="Q587">
        <v>1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1.2754182086986467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1.2754182086986467</v>
      </c>
    </row>
    <row r="588" spans="1:31" x14ac:dyDescent="0.25">
      <c r="A588">
        <v>2294627</v>
      </c>
      <c r="B588">
        <v>1</v>
      </c>
      <c r="C588" t="s">
        <v>80</v>
      </c>
      <c r="D588" t="s">
        <v>106</v>
      </c>
      <c r="E588" t="s">
        <v>132</v>
      </c>
      <c r="F588" t="s">
        <v>1926</v>
      </c>
      <c r="G588" t="s">
        <v>134</v>
      </c>
      <c r="H588" t="s">
        <v>135</v>
      </c>
      <c r="I588" t="s">
        <v>136</v>
      </c>
      <c r="J588" t="s">
        <v>137</v>
      </c>
      <c r="K588" t="s">
        <v>138</v>
      </c>
      <c r="L588" t="s">
        <v>1927</v>
      </c>
      <c r="M588" t="s">
        <v>1928</v>
      </c>
      <c r="N588">
        <v>1.1744444439999999</v>
      </c>
      <c r="O588">
        <v>0</v>
      </c>
      <c r="P588">
        <v>2</v>
      </c>
      <c r="Q588">
        <v>0</v>
      </c>
      <c r="R588">
        <v>3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0.61785759156498343</v>
      </c>
      <c r="Y588">
        <v>0</v>
      </c>
      <c r="Z588">
        <v>6.9999333153978549</v>
      </c>
      <c r="AA588">
        <v>0</v>
      </c>
      <c r="AB588">
        <v>0</v>
      </c>
      <c r="AC588">
        <v>0</v>
      </c>
      <c r="AD588">
        <v>0</v>
      </c>
      <c r="AE588">
        <v>7.6177909069628384</v>
      </c>
    </row>
    <row r="589" spans="1:31" x14ac:dyDescent="0.25">
      <c r="A589">
        <v>2294629</v>
      </c>
      <c r="B589">
        <v>1</v>
      </c>
      <c r="C589" t="s">
        <v>80</v>
      </c>
      <c r="D589" t="s">
        <v>93</v>
      </c>
      <c r="E589" t="s">
        <v>233</v>
      </c>
      <c r="F589" t="s">
        <v>1929</v>
      </c>
      <c r="G589" t="s">
        <v>184</v>
      </c>
      <c r="H589" t="s">
        <v>167</v>
      </c>
      <c r="I589" t="s">
        <v>136</v>
      </c>
      <c r="J589" t="s">
        <v>137</v>
      </c>
      <c r="K589" t="s">
        <v>138</v>
      </c>
      <c r="L589" t="s">
        <v>1930</v>
      </c>
      <c r="M589" t="s">
        <v>1931</v>
      </c>
      <c r="N589">
        <v>1.2866666659999999</v>
      </c>
      <c r="O589">
        <v>0</v>
      </c>
      <c r="P589">
        <v>243</v>
      </c>
      <c r="Q589">
        <v>4</v>
      </c>
      <c r="R589">
        <v>34</v>
      </c>
      <c r="S589">
        <v>1</v>
      </c>
      <c r="T589">
        <v>79</v>
      </c>
      <c r="U589">
        <v>0</v>
      </c>
      <c r="V589">
        <v>0</v>
      </c>
      <c r="W589">
        <v>0</v>
      </c>
      <c r="X589">
        <v>58.650327729767334</v>
      </c>
      <c r="Y589">
        <v>54.755827500949103</v>
      </c>
      <c r="Z589">
        <v>108.38093807876615</v>
      </c>
      <c r="AA589">
        <v>2.4812421597815728</v>
      </c>
      <c r="AB589">
        <v>99.859350290296916</v>
      </c>
      <c r="AC589">
        <v>0</v>
      </c>
      <c r="AD589">
        <v>0</v>
      </c>
      <c r="AE589">
        <v>324.12768575956107</v>
      </c>
    </row>
    <row r="590" spans="1:31" x14ac:dyDescent="0.25">
      <c r="A590">
        <v>2294631</v>
      </c>
      <c r="B590">
        <v>1</v>
      </c>
      <c r="C590" t="s">
        <v>80</v>
      </c>
      <c r="D590" t="s">
        <v>96</v>
      </c>
      <c r="E590" t="s">
        <v>141</v>
      </c>
      <c r="F590" t="s">
        <v>1932</v>
      </c>
      <c r="G590" t="s">
        <v>188</v>
      </c>
      <c r="H590" t="s">
        <v>135</v>
      </c>
      <c r="I590" t="s">
        <v>136</v>
      </c>
      <c r="J590" t="s">
        <v>137</v>
      </c>
      <c r="K590" t="s">
        <v>138</v>
      </c>
      <c r="L590" t="s">
        <v>1933</v>
      </c>
      <c r="M590" t="s">
        <v>1934</v>
      </c>
      <c r="N590">
        <v>3.7258333330000002</v>
      </c>
      <c r="O590">
        <v>0</v>
      </c>
      <c r="P590">
        <v>1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0.81576376981544996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0.81576376981544996</v>
      </c>
    </row>
    <row r="591" spans="1:31" x14ac:dyDescent="0.25">
      <c r="A591">
        <v>2294635</v>
      </c>
      <c r="B591">
        <v>1</v>
      </c>
      <c r="C591" t="s">
        <v>80</v>
      </c>
      <c r="D591" t="s">
        <v>83</v>
      </c>
      <c r="E591" t="s">
        <v>141</v>
      </c>
      <c r="F591" t="s">
        <v>1935</v>
      </c>
      <c r="G591" t="s">
        <v>202</v>
      </c>
      <c r="H591" t="s">
        <v>135</v>
      </c>
      <c r="I591" t="s">
        <v>136</v>
      </c>
      <c r="J591" t="s">
        <v>137</v>
      </c>
      <c r="K591" t="s">
        <v>138</v>
      </c>
      <c r="L591" t="s">
        <v>1936</v>
      </c>
      <c r="M591" t="s">
        <v>1937</v>
      </c>
      <c r="N591">
        <v>3.1433333330000002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23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24.579576053453547</v>
      </c>
      <c r="AC591">
        <v>0</v>
      </c>
      <c r="AD591">
        <v>0</v>
      </c>
      <c r="AE591">
        <v>24.579576053453547</v>
      </c>
    </row>
    <row r="592" spans="1:31" x14ac:dyDescent="0.25">
      <c r="A592">
        <v>2294636</v>
      </c>
      <c r="B592">
        <v>1</v>
      </c>
      <c r="C592" t="s">
        <v>80</v>
      </c>
      <c r="D592" t="s">
        <v>101</v>
      </c>
      <c r="E592" t="s">
        <v>164</v>
      </c>
      <c r="F592" t="s">
        <v>1938</v>
      </c>
      <c r="G592" t="s">
        <v>195</v>
      </c>
      <c r="H592" t="s">
        <v>167</v>
      </c>
      <c r="I592" t="s">
        <v>136</v>
      </c>
      <c r="J592" t="s">
        <v>137</v>
      </c>
      <c r="K592" t="s">
        <v>138</v>
      </c>
      <c r="L592" t="s">
        <v>1939</v>
      </c>
      <c r="M592" t="s">
        <v>1940</v>
      </c>
      <c r="N592">
        <v>1.922222222</v>
      </c>
      <c r="O592">
        <v>0</v>
      </c>
      <c r="P592">
        <v>91</v>
      </c>
      <c r="Q592">
        <v>0</v>
      </c>
      <c r="R592">
        <v>0</v>
      </c>
      <c r="S592">
        <v>0</v>
      </c>
      <c r="T592">
        <v>3</v>
      </c>
      <c r="U592">
        <v>0</v>
      </c>
      <c r="V592">
        <v>0</v>
      </c>
      <c r="W592">
        <v>0</v>
      </c>
      <c r="X592">
        <v>35.24185693913649</v>
      </c>
      <c r="Y592">
        <v>0</v>
      </c>
      <c r="Z592">
        <v>0</v>
      </c>
      <c r="AA592">
        <v>0</v>
      </c>
      <c r="AB592">
        <v>4.9686746002273994</v>
      </c>
      <c r="AC592">
        <v>0</v>
      </c>
      <c r="AD592">
        <v>0</v>
      </c>
      <c r="AE592">
        <v>40.210531539363892</v>
      </c>
    </row>
    <row r="593" spans="1:31" x14ac:dyDescent="0.25">
      <c r="A593">
        <v>2294639</v>
      </c>
      <c r="B593">
        <v>1</v>
      </c>
      <c r="C593" t="s">
        <v>80</v>
      </c>
      <c r="D593" t="s">
        <v>83</v>
      </c>
      <c r="E593" t="s">
        <v>164</v>
      </c>
      <c r="F593" t="s">
        <v>1941</v>
      </c>
      <c r="G593" t="s">
        <v>184</v>
      </c>
      <c r="H593" t="s">
        <v>167</v>
      </c>
      <c r="I593" t="s">
        <v>136</v>
      </c>
      <c r="J593" t="s">
        <v>137</v>
      </c>
      <c r="K593" t="s">
        <v>138</v>
      </c>
      <c r="L593" t="s">
        <v>1942</v>
      </c>
      <c r="M593" t="s">
        <v>1943</v>
      </c>
      <c r="N593">
        <v>1.1402777770000001</v>
      </c>
      <c r="O593">
        <v>1</v>
      </c>
      <c r="P593">
        <v>2580</v>
      </c>
      <c r="Q593">
        <v>0</v>
      </c>
      <c r="R593">
        <v>38</v>
      </c>
      <c r="S593">
        <v>21</v>
      </c>
      <c r="T593">
        <v>610</v>
      </c>
      <c r="U593">
        <v>11</v>
      </c>
      <c r="V593">
        <v>20</v>
      </c>
      <c r="W593">
        <v>0.23822094092759999</v>
      </c>
      <c r="X593">
        <v>771.41919635862121</v>
      </c>
      <c r="Y593">
        <v>0</v>
      </c>
      <c r="Z593">
        <v>35.037422752175303</v>
      </c>
      <c r="AA593">
        <v>169.89976226276335</v>
      </c>
      <c r="AB593">
        <v>735.67377299152906</v>
      </c>
      <c r="AC593">
        <v>1281.6418897432532</v>
      </c>
      <c r="AD593">
        <v>673.44893535204392</v>
      </c>
      <c r="AE593">
        <v>3667.3592004013135</v>
      </c>
    </row>
    <row r="594" spans="1:31" x14ac:dyDescent="0.25">
      <c r="A594">
        <v>2294640</v>
      </c>
      <c r="B594">
        <v>1</v>
      </c>
      <c r="C594" t="s">
        <v>81</v>
      </c>
      <c r="D594" t="s">
        <v>112</v>
      </c>
      <c r="E594" t="s">
        <v>141</v>
      </c>
      <c r="F594" t="s">
        <v>1944</v>
      </c>
      <c r="G594" t="s">
        <v>143</v>
      </c>
      <c r="H594" t="s">
        <v>135</v>
      </c>
      <c r="I594" t="s">
        <v>136</v>
      </c>
      <c r="J594" t="s">
        <v>137</v>
      </c>
      <c r="K594" t="s">
        <v>138</v>
      </c>
      <c r="L594" t="s">
        <v>1945</v>
      </c>
      <c r="M594" t="s">
        <v>1946</v>
      </c>
      <c r="N594">
        <v>1.058333333</v>
      </c>
      <c r="O594">
        <v>0</v>
      </c>
      <c r="P594">
        <v>3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0.47295588600276006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0.47295588600276006</v>
      </c>
    </row>
    <row r="595" spans="1:31" x14ac:dyDescent="0.25">
      <c r="A595">
        <v>2294642</v>
      </c>
      <c r="B595">
        <v>1</v>
      </c>
      <c r="C595" t="s">
        <v>80</v>
      </c>
      <c r="D595" t="s">
        <v>103</v>
      </c>
      <c r="E595" t="s">
        <v>141</v>
      </c>
      <c r="F595" t="s">
        <v>1947</v>
      </c>
      <c r="G595" t="s">
        <v>188</v>
      </c>
      <c r="H595" t="s">
        <v>135</v>
      </c>
      <c r="I595" t="s">
        <v>136</v>
      </c>
      <c r="J595" t="s">
        <v>137</v>
      </c>
      <c r="K595" t="s">
        <v>138</v>
      </c>
      <c r="L595" t="s">
        <v>1948</v>
      </c>
      <c r="M595" t="s">
        <v>1949</v>
      </c>
      <c r="N595">
        <v>2.5638888880000001</v>
      </c>
      <c r="O595">
        <v>0</v>
      </c>
      <c r="P595">
        <v>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</row>
    <row r="596" spans="1:31" x14ac:dyDescent="0.25">
      <c r="A596">
        <v>2294643</v>
      </c>
      <c r="B596">
        <v>1</v>
      </c>
      <c r="C596" t="s">
        <v>80</v>
      </c>
      <c r="D596" t="s">
        <v>103</v>
      </c>
      <c r="E596" t="s">
        <v>182</v>
      </c>
      <c r="F596" t="s">
        <v>1950</v>
      </c>
      <c r="G596" t="s">
        <v>500</v>
      </c>
      <c r="H596" t="s">
        <v>167</v>
      </c>
      <c r="I596" t="s">
        <v>136</v>
      </c>
      <c r="J596" t="s">
        <v>137</v>
      </c>
      <c r="K596" t="s">
        <v>138</v>
      </c>
      <c r="L596" t="s">
        <v>1951</v>
      </c>
      <c r="M596" t="s">
        <v>1952</v>
      </c>
      <c r="N596">
        <v>1.395</v>
      </c>
      <c r="O596">
        <v>1</v>
      </c>
      <c r="P596">
        <v>0</v>
      </c>
      <c r="Q596">
        <v>3</v>
      </c>
      <c r="R596">
        <v>0</v>
      </c>
      <c r="S596">
        <v>10</v>
      </c>
      <c r="T596">
        <v>1</v>
      </c>
      <c r="U596">
        <v>1</v>
      </c>
      <c r="V596">
        <v>0</v>
      </c>
      <c r="W596">
        <v>0.59915653686210835</v>
      </c>
      <c r="X596">
        <v>0</v>
      </c>
      <c r="Y596">
        <v>50.18524951786317</v>
      </c>
      <c r="Z596">
        <v>0</v>
      </c>
      <c r="AA596">
        <v>99.716610824800654</v>
      </c>
      <c r="AB596">
        <v>0</v>
      </c>
      <c r="AC596">
        <v>16.914722188301997</v>
      </c>
      <c r="AD596">
        <v>0</v>
      </c>
      <c r="AE596">
        <v>167.41573906782793</v>
      </c>
    </row>
    <row r="597" spans="1:31" x14ac:dyDescent="0.25">
      <c r="A597">
        <v>2294644</v>
      </c>
      <c r="B597">
        <v>1</v>
      </c>
      <c r="C597" t="s">
        <v>81</v>
      </c>
      <c r="D597" t="s">
        <v>128</v>
      </c>
      <c r="E597" t="s">
        <v>141</v>
      </c>
      <c r="F597" t="s">
        <v>1953</v>
      </c>
      <c r="G597" t="s">
        <v>490</v>
      </c>
      <c r="H597" t="s">
        <v>135</v>
      </c>
      <c r="I597" t="s">
        <v>136</v>
      </c>
      <c r="J597" t="s">
        <v>137</v>
      </c>
      <c r="K597" t="s">
        <v>138</v>
      </c>
      <c r="L597" t="s">
        <v>1954</v>
      </c>
      <c r="M597" t="s">
        <v>1955</v>
      </c>
      <c r="N597">
        <v>2.1691666660000002</v>
      </c>
      <c r="O597">
        <v>0</v>
      </c>
      <c r="P597">
        <v>1</v>
      </c>
      <c r="Q597">
        <v>0</v>
      </c>
      <c r="R597">
        <v>0</v>
      </c>
      <c r="S597">
        <v>0</v>
      </c>
      <c r="T597">
        <v>1</v>
      </c>
      <c r="U597">
        <v>0</v>
      </c>
      <c r="V597">
        <v>0</v>
      </c>
      <c r="W597">
        <v>0</v>
      </c>
      <c r="X597">
        <v>0.30589940892108891</v>
      </c>
      <c r="Y597">
        <v>0</v>
      </c>
      <c r="Z597">
        <v>0</v>
      </c>
      <c r="AA597">
        <v>0</v>
      </c>
      <c r="AB597">
        <v>0.18651277030721028</v>
      </c>
      <c r="AC597">
        <v>0</v>
      </c>
      <c r="AD597">
        <v>0</v>
      </c>
      <c r="AE597">
        <v>0.49241217922829916</v>
      </c>
    </row>
    <row r="598" spans="1:31" x14ac:dyDescent="0.25">
      <c r="A598">
        <v>2294645</v>
      </c>
      <c r="B598">
        <v>1</v>
      </c>
      <c r="C598" t="s">
        <v>80</v>
      </c>
      <c r="D598" t="s">
        <v>86</v>
      </c>
      <c r="E598" t="s">
        <v>132</v>
      </c>
      <c r="F598" t="s">
        <v>1956</v>
      </c>
      <c r="G598" t="s">
        <v>134</v>
      </c>
      <c r="H598" t="s">
        <v>135</v>
      </c>
      <c r="I598" t="s">
        <v>136</v>
      </c>
      <c r="J598" t="s">
        <v>137</v>
      </c>
      <c r="K598" t="s">
        <v>138</v>
      </c>
      <c r="L598" t="s">
        <v>1957</v>
      </c>
      <c r="M598" t="s">
        <v>1958</v>
      </c>
      <c r="N598">
        <v>0.60138888800000001</v>
      </c>
      <c r="O598">
        <v>0</v>
      </c>
      <c r="P598">
        <v>6</v>
      </c>
      <c r="Q598">
        <v>0</v>
      </c>
      <c r="R598">
        <v>0</v>
      </c>
      <c r="S598">
        <v>0</v>
      </c>
      <c r="T598">
        <v>4</v>
      </c>
      <c r="U598">
        <v>0</v>
      </c>
      <c r="V598">
        <v>0</v>
      </c>
      <c r="W598">
        <v>0</v>
      </c>
      <c r="X598">
        <v>1.2515748922294567</v>
      </c>
      <c r="Y598">
        <v>0</v>
      </c>
      <c r="Z598">
        <v>0</v>
      </c>
      <c r="AA598">
        <v>0</v>
      </c>
      <c r="AB598">
        <v>5.541068061884638</v>
      </c>
      <c r="AC598">
        <v>0</v>
      </c>
      <c r="AD598">
        <v>0</v>
      </c>
      <c r="AE598">
        <v>6.7926429541140951</v>
      </c>
    </row>
    <row r="599" spans="1:31" x14ac:dyDescent="0.25">
      <c r="A599">
        <v>2294652</v>
      </c>
      <c r="B599">
        <v>1</v>
      </c>
      <c r="C599" t="s">
        <v>80</v>
      </c>
      <c r="D599" t="s">
        <v>93</v>
      </c>
      <c r="E599" t="s">
        <v>208</v>
      </c>
      <c r="F599" t="s">
        <v>1959</v>
      </c>
      <c r="G599" t="s">
        <v>490</v>
      </c>
      <c r="H599" t="s">
        <v>135</v>
      </c>
      <c r="I599" t="s">
        <v>136</v>
      </c>
      <c r="J599" t="s">
        <v>137</v>
      </c>
      <c r="K599" t="s">
        <v>138</v>
      </c>
      <c r="L599" t="s">
        <v>1960</v>
      </c>
      <c r="M599" t="s">
        <v>1961</v>
      </c>
      <c r="N599">
        <v>4.0141666660000004</v>
      </c>
      <c r="O599">
        <v>0</v>
      </c>
      <c r="P599">
        <v>0</v>
      </c>
      <c r="Q599">
        <v>0</v>
      </c>
      <c r="R599">
        <v>15</v>
      </c>
      <c r="S599">
        <v>0</v>
      </c>
      <c r="T599">
        <v>3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11.980729320350962</v>
      </c>
      <c r="AA599">
        <v>0</v>
      </c>
      <c r="AB599">
        <v>36.481547542974965</v>
      </c>
      <c r="AC599">
        <v>0</v>
      </c>
      <c r="AD599">
        <v>0</v>
      </c>
      <c r="AE599">
        <v>48.462276863325926</v>
      </c>
    </row>
    <row r="600" spans="1:31" x14ac:dyDescent="0.25">
      <c r="A600">
        <v>2294654</v>
      </c>
      <c r="B600">
        <v>1</v>
      </c>
      <c r="C600" t="s">
        <v>80</v>
      </c>
      <c r="D600" t="s">
        <v>90</v>
      </c>
      <c r="E600" t="s">
        <v>164</v>
      </c>
      <c r="F600" t="s">
        <v>1962</v>
      </c>
      <c r="G600" t="s">
        <v>299</v>
      </c>
      <c r="H600" t="s">
        <v>167</v>
      </c>
      <c r="I600" t="s">
        <v>136</v>
      </c>
      <c r="J600" t="s">
        <v>137</v>
      </c>
      <c r="K600" t="s">
        <v>300</v>
      </c>
      <c r="L600" t="s">
        <v>1963</v>
      </c>
      <c r="M600" t="s">
        <v>1964</v>
      </c>
      <c r="N600">
        <v>9.2263888880000007</v>
      </c>
      <c r="O600">
        <v>0</v>
      </c>
      <c r="P600">
        <v>1717</v>
      </c>
      <c r="Q600">
        <v>0</v>
      </c>
      <c r="R600">
        <v>0</v>
      </c>
      <c r="S600">
        <v>0</v>
      </c>
      <c r="T600">
        <v>114</v>
      </c>
      <c r="U600">
        <v>0</v>
      </c>
      <c r="V600">
        <v>0</v>
      </c>
      <c r="W600">
        <v>0</v>
      </c>
      <c r="X600">
        <v>3720.2419802395916</v>
      </c>
      <c r="Y600">
        <v>0</v>
      </c>
      <c r="Z600">
        <v>0</v>
      </c>
      <c r="AA600">
        <v>0</v>
      </c>
      <c r="AB600">
        <v>516.99193105820223</v>
      </c>
      <c r="AC600">
        <v>0</v>
      </c>
      <c r="AD600">
        <v>0</v>
      </c>
      <c r="AE600">
        <v>4237.2339112977934</v>
      </c>
    </row>
    <row r="601" spans="1:31" x14ac:dyDescent="0.25">
      <c r="A601">
        <v>2294656</v>
      </c>
      <c r="B601">
        <v>1</v>
      </c>
      <c r="C601" t="s">
        <v>80</v>
      </c>
      <c r="D601" t="s">
        <v>100</v>
      </c>
      <c r="E601" t="s">
        <v>233</v>
      </c>
      <c r="F601" t="s">
        <v>1965</v>
      </c>
      <c r="G601" t="s">
        <v>299</v>
      </c>
      <c r="H601" t="s">
        <v>167</v>
      </c>
      <c r="I601" t="s">
        <v>136</v>
      </c>
      <c r="J601" t="s">
        <v>137</v>
      </c>
      <c r="K601" t="s">
        <v>300</v>
      </c>
      <c r="L601" t="s">
        <v>1966</v>
      </c>
      <c r="M601" t="s">
        <v>1967</v>
      </c>
      <c r="N601">
        <v>8.8669444439999996</v>
      </c>
      <c r="O601">
        <v>0</v>
      </c>
      <c r="P601">
        <v>1652</v>
      </c>
      <c r="Q601">
        <v>0</v>
      </c>
      <c r="R601">
        <v>12</v>
      </c>
      <c r="S601">
        <v>5</v>
      </c>
      <c r="T601">
        <v>252</v>
      </c>
      <c r="U601">
        <v>0</v>
      </c>
      <c r="V601">
        <v>0</v>
      </c>
      <c r="W601">
        <v>0</v>
      </c>
      <c r="X601">
        <v>2368.3476034427504</v>
      </c>
      <c r="Y601">
        <v>0</v>
      </c>
      <c r="Z601">
        <v>12.04591741447074</v>
      </c>
      <c r="AA601">
        <v>186.42064025360074</v>
      </c>
      <c r="AB601">
        <v>1998.1436834134036</v>
      </c>
      <c r="AC601">
        <v>0</v>
      </c>
      <c r="AD601">
        <v>0</v>
      </c>
      <c r="AE601">
        <v>4564.957844524225</v>
      </c>
    </row>
    <row r="602" spans="1:31" x14ac:dyDescent="0.25">
      <c r="A602">
        <v>2294657</v>
      </c>
      <c r="B602">
        <v>1</v>
      </c>
      <c r="C602" t="s">
        <v>80</v>
      </c>
      <c r="D602" t="s">
        <v>82</v>
      </c>
      <c r="E602" t="s">
        <v>233</v>
      </c>
      <c r="F602" t="s">
        <v>1968</v>
      </c>
      <c r="G602" t="s">
        <v>837</v>
      </c>
      <c r="H602" t="s">
        <v>167</v>
      </c>
      <c r="I602" t="s">
        <v>280</v>
      </c>
      <c r="J602" t="s">
        <v>137</v>
      </c>
      <c r="K602" t="s">
        <v>300</v>
      </c>
      <c r="L602" t="s">
        <v>1969</v>
      </c>
      <c r="M602" t="s">
        <v>1970</v>
      </c>
      <c r="N602">
        <v>3.2500000000000001E-2</v>
      </c>
      <c r="O602">
        <v>0</v>
      </c>
      <c r="P602">
        <v>1415</v>
      </c>
      <c r="Q602">
        <v>0</v>
      </c>
      <c r="R602">
        <v>0</v>
      </c>
      <c r="S602">
        <v>0</v>
      </c>
      <c r="T602">
        <v>162</v>
      </c>
      <c r="U602">
        <v>0</v>
      </c>
      <c r="V602">
        <v>0</v>
      </c>
      <c r="W602">
        <v>0</v>
      </c>
      <c r="X602">
        <v>10.274359230047359</v>
      </c>
      <c r="Y602">
        <v>0</v>
      </c>
      <c r="Z602">
        <v>0</v>
      </c>
      <c r="AA602">
        <v>0</v>
      </c>
      <c r="AB602">
        <v>3.9100330091760598</v>
      </c>
      <c r="AC602">
        <v>0</v>
      </c>
      <c r="AD602">
        <v>0</v>
      </c>
      <c r="AE602">
        <v>14.184392239223419</v>
      </c>
    </row>
    <row r="603" spans="1:31" x14ac:dyDescent="0.25">
      <c r="A603">
        <v>2294658</v>
      </c>
      <c r="B603">
        <v>1</v>
      </c>
      <c r="C603" t="s">
        <v>80</v>
      </c>
      <c r="D603" t="s">
        <v>92</v>
      </c>
      <c r="E603" t="s">
        <v>132</v>
      </c>
      <c r="F603" t="s">
        <v>1971</v>
      </c>
      <c r="G603" t="s">
        <v>375</v>
      </c>
      <c r="H603" t="s">
        <v>135</v>
      </c>
      <c r="I603" t="s">
        <v>136</v>
      </c>
      <c r="J603" t="s">
        <v>137</v>
      </c>
      <c r="K603" t="s">
        <v>138</v>
      </c>
      <c r="L603" t="s">
        <v>1972</v>
      </c>
      <c r="M603" t="s">
        <v>1973</v>
      </c>
      <c r="N603">
        <v>0.86805555499999998</v>
      </c>
      <c r="O603">
        <v>0</v>
      </c>
      <c r="P603">
        <v>100</v>
      </c>
      <c r="Q603">
        <v>0</v>
      </c>
      <c r="R603">
        <v>0</v>
      </c>
      <c r="S603">
        <v>0</v>
      </c>
      <c r="T603">
        <v>7</v>
      </c>
      <c r="U603">
        <v>0</v>
      </c>
      <c r="V603">
        <v>0</v>
      </c>
      <c r="W603">
        <v>0</v>
      </c>
      <c r="X603">
        <v>22.316965146333477</v>
      </c>
      <c r="Y603">
        <v>0</v>
      </c>
      <c r="Z603">
        <v>0</v>
      </c>
      <c r="AA603">
        <v>0</v>
      </c>
      <c r="AB603">
        <v>6.3903832801348734</v>
      </c>
      <c r="AC603">
        <v>0</v>
      </c>
      <c r="AD603">
        <v>0</v>
      </c>
      <c r="AE603">
        <v>28.70734842646835</v>
      </c>
    </row>
    <row r="604" spans="1:31" x14ac:dyDescent="0.25">
      <c r="A604">
        <v>2294659</v>
      </c>
      <c r="B604">
        <v>1</v>
      </c>
      <c r="C604" t="s">
        <v>80</v>
      </c>
      <c r="D604" t="s">
        <v>106</v>
      </c>
      <c r="E604" t="s">
        <v>141</v>
      </c>
      <c r="F604" t="s">
        <v>1974</v>
      </c>
      <c r="G604" t="s">
        <v>210</v>
      </c>
      <c r="H604" t="s">
        <v>135</v>
      </c>
      <c r="I604" t="s">
        <v>136</v>
      </c>
      <c r="J604" t="s">
        <v>137</v>
      </c>
      <c r="K604" t="s">
        <v>138</v>
      </c>
      <c r="L604" t="s">
        <v>1975</v>
      </c>
      <c r="M604" t="s">
        <v>1976</v>
      </c>
      <c r="N604">
        <v>2.4452777769999998</v>
      </c>
      <c r="O604">
        <v>0</v>
      </c>
      <c r="P604">
        <v>0</v>
      </c>
      <c r="Q604">
        <v>0</v>
      </c>
      <c r="R604">
        <v>3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0.14474067691059003</v>
      </c>
      <c r="AA604">
        <v>0</v>
      </c>
      <c r="AB604">
        <v>0</v>
      </c>
      <c r="AC604">
        <v>0</v>
      </c>
      <c r="AD604">
        <v>0</v>
      </c>
      <c r="AE604">
        <v>0.14474067691059003</v>
      </c>
    </row>
    <row r="605" spans="1:31" x14ac:dyDescent="0.25">
      <c r="A605">
        <v>2294663</v>
      </c>
      <c r="B605">
        <v>1</v>
      </c>
      <c r="C605" t="s">
        <v>81</v>
      </c>
      <c r="D605" t="s">
        <v>117</v>
      </c>
      <c r="E605" t="s">
        <v>164</v>
      </c>
      <c r="F605" t="s">
        <v>1977</v>
      </c>
      <c r="G605" t="s">
        <v>917</v>
      </c>
      <c r="H605" t="s">
        <v>167</v>
      </c>
      <c r="I605" t="s">
        <v>136</v>
      </c>
      <c r="J605" t="s">
        <v>137</v>
      </c>
      <c r="K605" t="s">
        <v>300</v>
      </c>
      <c r="L605" t="s">
        <v>1978</v>
      </c>
      <c r="M605" t="s">
        <v>1979</v>
      </c>
      <c r="N605">
        <v>4.2705555549999996</v>
      </c>
      <c r="O605">
        <v>0</v>
      </c>
      <c r="P605">
        <v>34</v>
      </c>
      <c r="Q605">
        <v>0</v>
      </c>
      <c r="R605">
        <v>2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15.916655988220263</v>
      </c>
      <c r="Y605">
        <v>0</v>
      </c>
      <c r="Z605">
        <v>4.6632567779136584</v>
      </c>
      <c r="AA605">
        <v>0</v>
      </c>
      <c r="AB605">
        <v>0</v>
      </c>
      <c r="AC605">
        <v>0</v>
      </c>
      <c r="AD605">
        <v>0</v>
      </c>
      <c r="AE605">
        <v>20.579912766133923</v>
      </c>
    </row>
    <row r="606" spans="1:31" x14ac:dyDescent="0.25">
      <c r="A606">
        <v>2294669</v>
      </c>
      <c r="B606">
        <v>1</v>
      </c>
      <c r="C606" t="s">
        <v>81</v>
      </c>
      <c r="D606" t="s">
        <v>120</v>
      </c>
      <c r="E606" t="s">
        <v>141</v>
      </c>
      <c r="F606" t="s">
        <v>1980</v>
      </c>
      <c r="G606" t="s">
        <v>143</v>
      </c>
      <c r="H606" t="s">
        <v>135</v>
      </c>
      <c r="I606" t="s">
        <v>136</v>
      </c>
      <c r="J606" t="s">
        <v>137</v>
      </c>
      <c r="K606" t="s">
        <v>138</v>
      </c>
      <c r="L606" t="s">
        <v>1981</v>
      </c>
      <c r="M606" t="s">
        <v>1982</v>
      </c>
      <c r="N606">
        <v>2.4311111109999999</v>
      </c>
      <c r="O606">
        <v>0</v>
      </c>
      <c r="P606">
        <v>7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2.9706356255761475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2.9706356255761475</v>
      </c>
    </row>
    <row r="607" spans="1:31" x14ac:dyDescent="0.25">
      <c r="A607">
        <v>2294672</v>
      </c>
      <c r="B607">
        <v>1</v>
      </c>
      <c r="C607" t="s">
        <v>80</v>
      </c>
      <c r="D607" t="s">
        <v>100</v>
      </c>
      <c r="E607" t="s">
        <v>182</v>
      </c>
      <c r="F607" t="s">
        <v>1983</v>
      </c>
      <c r="G607" t="s">
        <v>184</v>
      </c>
      <c r="H607" t="s">
        <v>167</v>
      </c>
      <c r="I607" t="s">
        <v>136</v>
      </c>
      <c r="J607" t="s">
        <v>137</v>
      </c>
      <c r="K607" t="s">
        <v>138</v>
      </c>
      <c r="L607" t="s">
        <v>1984</v>
      </c>
      <c r="M607" t="s">
        <v>1985</v>
      </c>
      <c r="N607">
        <v>1.055833333</v>
      </c>
      <c r="O607">
        <v>0</v>
      </c>
      <c r="P607">
        <v>18</v>
      </c>
      <c r="Q607">
        <v>2</v>
      </c>
      <c r="R607">
        <v>12</v>
      </c>
      <c r="S607">
        <v>5</v>
      </c>
      <c r="T607">
        <v>14</v>
      </c>
      <c r="U607">
        <v>5</v>
      </c>
      <c r="V607">
        <v>0</v>
      </c>
      <c r="W607">
        <v>0</v>
      </c>
      <c r="X607">
        <v>3.5159044211215074</v>
      </c>
      <c r="Y607">
        <v>25.764735227504421</v>
      </c>
      <c r="Z607">
        <v>7.4754115746268353</v>
      </c>
      <c r="AA607">
        <v>15.329866376675266</v>
      </c>
      <c r="AB607">
        <v>7.0137763219460263</v>
      </c>
      <c r="AC607">
        <v>120.84383003393604</v>
      </c>
      <c r="AD607">
        <v>0</v>
      </c>
      <c r="AE607">
        <v>179.94352395581009</v>
      </c>
    </row>
    <row r="608" spans="1:31" x14ac:dyDescent="0.25">
      <c r="A608">
        <v>2294673</v>
      </c>
      <c r="B608">
        <v>1</v>
      </c>
      <c r="C608" t="s">
        <v>80</v>
      </c>
      <c r="D608" t="s">
        <v>108</v>
      </c>
      <c r="E608" t="s">
        <v>182</v>
      </c>
      <c r="F608" t="s">
        <v>1487</v>
      </c>
      <c r="G608" t="s">
        <v>184</v>
      </c>
      <c r="H608" t="s">
        <v>167</v>
      </c>
      <c r="I608" t="s">
        <v>280</v>
      </c>
      <c r="J608" t="s">
        <v>137</v>
      </c>
      <c r="K608" t="s">
        <v>138</v>
      </c>
      <c r="L608" t="s">
        <v>1986</v>
      </c>
      <c r="M608" t="s">
        <v>1987</v>
      </c>
      <c r="N608">
        <v>2.4444443999999999E-2</v>
      </c>
      <c r="O608">
        <v>0</v>
      </c>
      <c r="P608">
        <v>1938</v>
      </c>
      <c r="Q608">
        <v>2</v>
      </c>
      <c r="R608">
        <v>416</v>
      </c>
      <c r="S608">
        <v>14</v>
      </c>
      <c r="T608">
        <v>259</v>
      </c>
      <c r="U608">
        <v>0</v>
      </c>
      <c r="V608">
        <v>0</v>
      </c>
      <c r="W608">
        <v>0</v>
      </c>
      <c r="X608">
        <v>6.4167001461700623</v>
      </c>
      <c r="Y608">
        <v>1.2651557343539401</v>
      </c>
      <c r="Z608">
        <v>1.62858164928316</v>
      </c>
      <c r="AA608">
        <v>0.79535083676708018</v>
      </c>
      <c r="AB608">
        <v>3.0789701143674946</v>
      </c>
      <c r="AC608">
        <v>0</v>
      </c>
      <c r="AD608">
        <v>0</v>
      </c>
      <c r="AE608">
        <v>13.184758480941737</v>
      </c>
    </row>
    <row r="609" spans="1:31" x14ac:dyDescent="0.25">
      <c r="A609">
        <v>2294674</v>
      </c>
      <c r="B609">
        <v>1</v>
      </c>
      <c r="C609" t="s">
        <v>80</v>
      </c>
      <c r="D609" t="s">
        <v>95</v>
      </c>
      <c r="E609" t="s">
        <v>208</v>
      </c>
      <c r="F609" t="s">
        <v>1988</v>
      </c>
      <c r="G609" t="s">
        <v>299</v>
      </c>
      <c r="H609" t="s">
        <v>135</v>
      </c>
      <c r="I609" t="s">
        <v>136</v>
      </c>
      <c r="J609" t="s">
        <v>137</v>
      </c>
      <c r="K609" t="s">
        <v>300</v>
      </c>
      <c r="L609" t="s">
        <v>1989</v>
      </c>
      <c r="M609" t="s">
        <v>1990</v>
      </c>
      <c r="N609">
        <v>4.1113888879999996</v>
      </c>
      <c r="O609">
        <v>0</v>
      </c>
      <c r="P609">
        <v>125</v>
      </c>
      <c r="Q609">
        <v>0</v>
      </c>
      <c r="R609">
        <v>0</v>
      </c>
      <c r="S609">
        <v>0</v>
      </c>
      <c r="T609">
        <v>4</v>
      </c>
      <c r="U609">
        <v>0</v>
      </c>
      <c r="V609">
        <v>0</v>
      </c>
      <c r="W609">
        <v>0</v>
      </c>
      <c r="X609">
        <v>103.52682866066191</v>
      </c>
      <c r="Y609">
        <v>0</v>
      </c>
      <c r="Z609">
        <v>0</v>
      </c>
      <c r="AA609">
        <v>0</v>
      </c>
      <c r="AB609">
        <v>14.303754786467872</v>
      </c>
      <c r="AC609">
        <v>0</v>
      </c>
      <c r="AD609">
        <v>0</v>
      </c>
      <c r="AE609">
        <v>117.83058344712978</v>
      </c>
    </row>
    <row r="610" spans="1:31" x14ac:dyDescent="0.25">
      <c r="A610">
        <v>2294675</v>
      </c>
      <c r="B610">
        <v>1</v>
      </c>
      <c r="C610" t="s">
        <v>80</v>
      </c>
      <c r="D610" t="s">
        <v>82</v>
      </c>
      <c r="E610" t="s">
        <v>141</v>
      </c>
      <c r="F610" t="s">
        <v>1991</v>
      </c>
      <c r="G610" t="s">
        <v>143</v>
      </c>
      <c r="H610" t="s">
        <v>135</v>
      </c>
      <c r="I610" t="s">
        <v>136</v>
      </c>
      <c r="J610" t="s">
        <v>137</v>
      </c>
      <c r="K610" t="s">
        <v>138</v>
      </c>
      <c r="L610" t="s">
        <v>1992</v>
      </c>
      <c r="M610" t="s">
        <v>1993</v>
      </c>
      <c r="N610">
        <v>1.383888888</v>
      </c>
      <c r="O610">
        <v>0</v>
      </c>
      <c r="P610">
        <v>7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1.5134121541542087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1.5134121541542087</v>
      </c>
    </row>
    <row r="611" spans="1:31" x14ac:dyDescent="0.25">
      <c r="A611">
        <v>2294676</v>
      </c>
      <c r="B611">
        <v>1</v>
      </c>
      <c r="C611" t="s">
        <v>80</v>
      </c>
      <c r="D611" t="s">
        <v>100</v>
      </c>
      <c r="E611" t="s">
        <v>233</v>
      </c>
      <c r="F611" t="s">
        <v>1994</v>
      </c>
      <c r="G611" t="s">
        <v>837</v>
      </c>
      <c r="H611" t="s">
        <v>167</v>
      </c>
      <c r="I611" t="s">
        <v>136</v>
      </c>
      <c r="J611" t="s">
        <v>137</v>
      </c>
      <c r="K611" t="s">
        <v>138</v>
      </c>
      <c r="L611" t="s">
        <v>1995</v>
      </c>
      <c r="M611" t="s">
        <v>1996</v>
      </c>
      <c r="N611">
        <v>0.12666666600000001</v>
      </c>
      <c r="O611">
        <v>1</v>
      </c>
      <c r="P611">
        <v>1338</v>
      </c>
      <c r="Q611">
        <v>18</v>
      </c>
      <c r="R611">
        <v>431</v>
      </c>
      <c r="S611">
        <v>13</v>
      </c>
      <c r="T611">
        <v>302</v>
      </c>
      <c r="U611">
        <v>0</v>
      </c>
      <c r="V611">
        <v>1</v>
      </c>
      <c r="W611">
        <v>9.1317069005400014E-2</v>
      </c>
      <c r="X611">
        <v>42.55505083983055</v>
      </c>
      <c r="Y611">
        <v>27.4069015295184</v>
      </c>
      <c r="Z611">
        <v>28.544910333526229</v>
      </c>
      <c r="AA611">
        <v>16.925381205618454</v>
      </c>
      <c r="AB611">
        <v>28.504210950942522</v>
      </c>
      <c r="AC611">
        <v>0</v>
      </c>
      <c r="AD611">
        <v>0.30741811214252007</v>
      </c>
      <c r="AE611">
        <v>144.33519004058408</v>
      </c>
    </row>
    <row r="612" spans="1:31" x14ac:dyDescent="0.25">
      <c r="A612">
        <v>2294677</v>
      </c>
      <c r="B612">
        <v>1</v>
      </c>
      <c r="C612" t="s">
        <v>80</v>
      </c>
      <c r="D612" t="s">
        <v>98</v>
      </c>
      <c r="E612" t="s">
        <v>141</v>
      </c>
      <c r="F612" t="s">
        <v>1997</v>
      </c>
      <c r="G612" t="s">
        <v>490</v>
      </c>
      <c r="H612" t="s">
        <v>135</v>
      </c>
      <c r="I612" t="s">
        <v>136</v>
      </c>
      <c r="J612" t="s">
        <v>137</v>
      </c>
      <c r="K612" t="s">
        <v>138</v>
      </c>
      <c r="L612" t="s">
        <v>1998</v>
      </c>
      <c r="M612" t="s">
        <v>1999</v>
      </c>
      <c r="N612">
        <v>1.927777777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1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3.5590174370311116E-3</v>
      </c>
      <c r="AC612">
        <v>0</v>
      </c>
      <c r="AD612">
        <v>0</v>
      </c>
      <c r="AE612">
        <v>3.5590174370311116E-3</v>
      </c>
    </row>
    <row r="613" spans="1:31" x14ac:dyDescent="0.25">
      <c r="A613">
        <v>2294680</v>
      </c>
      <c r="B613">
        <v>1</v>
      </c>
      <c r="C613" t="s">
        <v>80</v>
      </c>
      <c r="D613" t="s">
        <v>85</v>
      </c>
      <c r="E613" t="s">
        <v>141</v>
      </c>
      <c r="F613" t="s">
        <v>2000</v>
      </c>
      <c r="G613" t="s">
        <v>188</v>
      </c>
      <c r="H613" t="s">
        <v>135</v>
      </c>
      <c r="I613" t="s">
        <v>136</v>
      </c>
      <c r="J613" t="s">
        <v>137</v>
      </c>
      <c r="K613" t="s">
        <v>138</v>
      </c>
      <c r="L613" t="s">
        <v>2001</v>
      </c>
      <c r="M613" t="s">
        <v>2002</v>
      </c>
      <c r="N613">
        <v>1.3474999999999999</v>
      </c>
      <c r="O613">
        <v>0</v>
      </c>
      <c r="P613">
        <v>3</v>
      </c>
      <c r="Q613">
        <v>0</v>
      </c>
      <c r="R613">
        <v>0</v>
      </c>
      <c r="S613">
        <v>0</v>
      </c>
      <c r="T613">
        <v>2</v>
      </c>
      <c r="U613">
        <v>0</v>
      </c>
      <c r="V613">
        <v>0</v>
      </c>
      <c r="W613">
        <v>0</v>
      </c>
      <c r="X613">
        <v>0.592942128955115</v>
      </c>
      <c r="Y613">
        <v>0</v>
      </c>
      <c r="Z613">
        <v>0</v>
      </c>
      <c r="AA613">
        <v>0</v>
      </c>
      <c r="AB613">
        <v>1.3504036434291533</v>
      </c>
      <c r="AC613">
        <v>0</v>
      </c>
      <c r="AD613">
        <v>0</v>
      </c>
      <c r="AE613">
        <v>1.9433457723842684</v>
      </c>
    </row>
    <row r="614" spans="1:31" x14ac:dyDescent="0.25">
      <c r="A614">
        <v>2294685</v>
      </c>
      <c r="B614">
        <v>1</v>
      </c>
      <c r="C614" t="s">
        <v>81</v>
      </c>
      <c r="D614" t="s">
        <v>112</v>
      </c>
      <c r="E614" t="s">
        <v>164</v>
      </c>
      <c r="F614" t="s">
        <v>2003</v>
      </c>
      <c r="G614" t="s">
        <v>184</v>
      </c>
      <c r="H614" t="s">
        <v>167</v>
      </c>
      <c r="I614" t="s">
        <v>136</v>
      </c>
      <c r="J614" t="s">
        <v>137</v>
      </c>
      <c r="K614" t="s">
        <v>138</v>
      </c>
      <c r="L614" t="s">
        <v>2004</v>
      </c>
      <c r="M614" t="s">
        <v>2005</v>
      </c>
      <c r="N614">
        <v>0.80361111100000004</v>
      </c>
      <c r="O614">
        <v>0</v>
      </c>
      <c r="P614">
        <v>189</v>
      </c>
      <c r="Q614">
        <v>0</v>
      </c>
      <c r="R614">
        <v>9</v>
      </c>
      <c r="S614">
        <v>0</v>
      </c>
      <c r="T614">
        <v>22</v>
      </c>
      <c r="U614">
        <v>0</v>
      </c>
      <c r="V614">
        <v>0</v>
      </c>
      <c r="W614">
        <v>0</v>
      </c>
      <c r="X614">
        <v>27.214096728686769</v>
      </c>
      <c r="Y614">
        <v>0</v>
      </c>
      <c r="Z614">
        <v>8.1860784644233764</v>
      </c>
      <c r="AA614">
        <v>0</v>
      </c>
      <c r="AB614">
        <v>3.1911947494995556</v>
      </c>
      <c r="AC614">
        <v>0</v>
      </c>
      <c r="AD614">
        <v>0</v>
      </c>
      <c r="AE614">
        <v>38.591369942609703</v>
      </c>
    </row>
    <row r="615" spans="1:31" x14ac:dyDescent="0.25">
      <c r="A615">
        <v>2294687</v>
      </c>
      <c r="B615">
        <v>1</v>
      </c>
      <c r="C615" t="s">
        <v>80</v>
      </c>
      <c r="D615" t="s">
        <v>87</v>
      </c>
      <c r="E615" t="s">
        <v>132</v>
      </c>
      <c r="F615" t="s">
        <v>2006</v>
      </c>
      <c r="G615" t="s">
        <v>343</v>
      </c>
      <c r="H615" t="s">
        <v>135</v>
      </c>
      <c r="I615" t="s">
        <v>136</v>
      </c>
      <c r="J615" t="s">
        <v>137</v>
      </c>
      <c r="K615" t="s">
        <v>138</v>
      </c>
      <c r="L615" t="s">
        <v>2007</v>
      </c>
      <c r="M615" t="s">
        <v>2008</v>
      </c>
      <c r="N615">
        <v>1.8138888879999999</v>
      </c>
      <c r="O615">
        <v>0</v>
      </c>
      <c r="P615">
        <v>151</v>
      </c>
      <c r="Q615">
        <v>0</v>
      </c>
      <c r="R615">
        <v>0</v>
      </c>
      <c r="S615">
        <v>0</v>
      </c>
      <c r="T615">
        <v>4</v>
      </c>
      <c r="U615">
        <v>0</v>
      </c>
      <c r="V615">
        <v>0</v>
      </c>
      <c r="W615">
        <v>0</v>
      </c>
      <c r="X615">
        <v>83.886230617739272</v>
      </c>
      <c r="Y615">
        <v>0</v>
      </c>
      <c r="Z615">
        <v>0</v>
      </c>
      <c r="AA615">
        <v>0</v>
      </c>
      <c r="AB615">
        <v>3.783690725136768</v>
      </c>
      <c r="AC615">
        <v>0</v>
      </c>
      <c r="AD615">
        <v>0</v>
      </c>
      <c r="AE615">
        <v>87.669921342876037</v>
      </c>
    </row>
    <row r="616" spans="1:31" x14ac:dyDescent="0.25">
      <c r="A616">
        <v>2294693</v>
      </c>
      <c r="B616">
        <v>1</v>
      </c>
      <c r="C616" t="s">
        <v>80</v>
      </c>
      <c r="D616" t="s">
        <v>92</v>
      </c>
      <c r="E616" t="s">
        <v>182</v>
      </c>
      <c r="F616" t="s">
        <v>2009</v>
      </c>
      <c r="G616" t="s">
        <v>299</v>
      </c>
      <c r="H616" t="s">
        <v>167</v>
      </c>
      <c r="I616" t="s">
        <v>136</v>
      </c>
      <c r="J616" t="s">
        <v>137</v>
      </c>
      <c r="K616" t="s">
        <v>300</v>
      </c>
      <c r="L616" t="s">
        <v>2010</v>
      </c>
      <c r="M616" t="s">
        <v>2011</v>
      </c>
      <c r="N616">
        <v>3.8883333329999998</v>
      </c>
      <c r="O616">
        <v>13</v>
      </c>
      <c r="P616">
        <v>3991</v>
      </c>
      <c r="Q616">
        <v>3</v>
      </c>
      <c r="R616">
        <v>93</v>
      </c>
      <c r="S616">
        <v>15</v>
      </c>
      <c r="T616">
        <v>276</v>
      </c>
      <c r="U616">
        <v>2</v>
      </c>
      <c r="V616">
        <v>1</v>
      </c>
      <c r="W616">
        <v>678.30525493046093</v>
      </c>
      <c r="X616">
        <v>3368.6478155411291</v>
      </c>
      <c r="Y616">
        <v>96.231589122276233</v>
      </c>
      <c r="Z616">
        <v>66.709830339611983</v>
      </c>
      <c r="AA616">
        <v>247.29378611007962</v>
      </c>
      <c r="AB616">
        <v>729.30767386176228</v>
      </c>
      <c r="AC616">
        <v>575.95820988738126</v>
      </c>
      <c r="AD616">
        <v>0</v>
      </c>
      <c r="AE616">
        <v>5762.4541597927018</v>
      </c>
    </row>
    <row r="617" spans="1:31" x14ac:dyDescent="0.25">
      <c r="A617">
        <v>2294696</v>
      </c>
      <c r="B617">
        <v>1</v>
      </c>
      <c r="C617" t="s">
        <v>81</v>
      </c>
      <c r="D617" t="s">
        <v>128</v>
      </c>
      <c r="E617" t="s">
        <v>141</v>
      </c>
      <c r="F617" t="s">
        <v>2012</v>
      </c>
      <c r="G617" t="s">
        <v>143</v>
      </c>
      <c r="H617" t="s">
        <v>135</v>
      </c>
      <c r="I617" t="s">
        <v>136</v>
      </c>
      <c r="J617" t="s">
        <v>137</v>
      </c>
      <c r="K617" t="s">
        <v>138</v>
      </c>
      <c r="L617" t="s">
        <v>2013</v>
      </c>
      <c r="M617" t="s">
        <v>2014</v>
      </c>
      <c r="N617">
        <v>2.448611111</v>
      </c>
      <c r="O617">
        <v>0</v>
      </c>
      <c r="P617">
        <v>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0.10069883631821029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0.10069883631821029</v>
      </c>
    </row>
    <row r="618" spans="1:31" x14ac:dyDescent="0.25">
      <c r="A618">
        <v>2294697</v>
      </c>
      <c r="B618">
        <v>1</v>
      </c>
      <c r="C618" t="s">
        <v>80</v>
      </c>
      <c r="D618" t="s">
        <v>97</v>
      </c>
      <c r="E618" t="s">
        <v>141</v>
      </c>
      <c r="F618" t="s">
        <v>2015</v>
      </c>
      <c r="G618" t="s">
        <v>143</v>
      </c>
      <c r="H618" t="s">
        <v>135</v>
      </c>
      <c r="I618" t="s">
        <v>136</v>
      </c>
      <c r="J618" t="s">
        <v>137</v>
      </c>
      <c r="K618" t="s">
        <v>138</v>
      </c>
      <c r="L618" t="s">
        <v>2016</v>
      </c>
      <c r="M618" t="s">
        <v>2017</v>
      </c>
      <c r="N618">
        <v>3.662222222</v>
      </c>
      <c r="O618">
        <v>0</v>
      </c>
      <c r="P618">
        <v>3</v>
      </c>
      <c r="Q618">
        <v>0</v>
      </c>
      <c r="R618">
        <v>0</v>
      </c>
      <c r="S618">
        <v>0</v>
      </c>
      <c r="T618">
        <v>1</v>
      </c>
      <c r="U618">
        <v>0</v>
      </c>
      <c r="V618">
        <v>0</v>
      </c>
      <c r="W618">
        <v>0</v>
      </c>
      <c r="X618">
        <v>2.8242888700978943</v>
      </c>
      <c r="Y618">
        <v>0</v>
      </c>
      <c r="Z618">
        <v>0</v>
      </c>
      <c r="AA618">
        <v>0</v>
      </c>
      <c r="AB618">
        <v>0.9663577431076269</v>
      </c>
      <c r="AC618">
        <v>0</v>
      </c>
      <c r="AD618">
        <v>0</v>
      </c>
      <c r="AE618">
        <v>3.7906466132055212</v>
      </c>
    </row>
    <row r="619" spans="1:31" x14ac:dyDescent="0.25">
      <c r="A619">
        <v>2294699</v>
      </c>
      <c r="B619">
        <v>1</v>
      </c>
      <c r="C619" t="s">
        <v>81</v>
      </c>
      <c r="D619" t="s">
        <v>118</v>
      </c>
      <c r="E619" t="s">
        <v>141</v>
      </c>
      <c r="F619" t="s">
        <v>1013</v>
      </c>
      <c r="G619" t="s">
        <v>490</v>
      </c>
      <c r="H619" t="s">
        <v>135</v>
      </c>
      <c r="I619" t="s">
        <v>136</v>
      </c>
      <c r="J619" t="s">
        <v>137</v>
      </c>
      <c r="K619" t="s">
        <v>138</v>
      </c>
      <c r="L619" t="s">
        <v>2018</v>
      </c>
      <c r="M619" t="s">
        <v>2019</v>
      </c>
      <c r="N619">
        <v>1.48</v>
      </c>
      <c r="O619">
        <v>0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0.1000139354823</v>
      </c>
      <c r="AA619">
        <v>0</v>
      </c>
      <c r="AB619">
        <v>0</v>
      </c>
      <c r="AC619">
        <v>0</v>
      </c>
      <c r="AD619">
        <v>0</v>
      </c>
      <c r="AE619">
        <v>0.1000139354823</v>
      </c>
    </row>
    <row r="620" spans="1:31" x14ac:dyDescent="0.25">
      <c r="A620">
        <v>2294706</v>
      </c>
      <c r="B620">
        <v>1</v>
      </c>
      <c r="C620" t="s">
        <v>80</v>
      </c>
      <c r="D620" t="s">
        <v>88</v>
      </c>
      <c r="E620" t="s">
        <v>141</v>
      </c>
      <c r="F620" t="s">
        <v>2020</v>
      </c>
      <c r="G620" t="s">
        <v>453</v>
      </c>
      <c r="H620" t="s">
        <v>135</v>
      </c>
      <c r="I620" t="s">
        <v>136</v>
      </c>
      <c r="J620" t="s">
        <v>3</v>
      </c>
      <c r="K620" t="s">
        <v>138</v>
      </c>
      <c r="L620" t="s">
        <v>2021</v>
      </c>
      <c r="M620" t="s">
        <v>2022</v>
      </c>
      <c r="N620">
        <v>2.426666666</v>
      </c>
      <c r="O620">
        <v>0</v>
      </c>
      <c r="P620">
        <v>5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2.5317094961794533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2.5317094961794533</v>
      </c>
    </row>
    <row r="621" spans="1:31" x14ac:dyDescent="0.25">
      <c r="A621">
        <v>2294709</v>
      </c>
      <c r="B621">
        <v>1</v>
      </c>
      <c r="C621" t="s">
        <v>80</v>
      </c>
      <c r="D621" t="s">
        <v>95</v>
      </c>
      <c r="E621" t="s">
        <v>208</v>
      </c>
      <c r="F621" t="s">
        <v>2023</v>
      </c>
      <c r="G621" t="s">
        <v>299</v>
      </c>
      <c r="H621" t="s">
        <v>135</v>
      </c>
      <c r="I621" t="s">
        <v>136</v>
      </c>
      <c r="J621" t="s">
        <v>137</v>
      </c>
      <c r="K621" t="s">
        <v>300</v>
      </c>
      <c r="L621" t="s">
        <v>2024</v>
      </c>
      <c r="M621" t="s">
        <v>2025</v>
      </c>
      <c r="N621">
        <v>5.5677777769999999</v>
      </c>
      <c r="O621">
        <v>0</v>
      </c>
      <c r="P621">
        <v>79</v>
      </c>
      <c r="Q621">
        <v>0</v>
      </c>
      <c r="R621">
        <v>3</v>
      </c>
      <c r="S621">
        <v>0</v>
      </c>
      <c r="T621">
        <v>7</v>
      </c>
      <c r="U621">
        <v>0</v>
      </c>
      <c r="V621">
        <v>0</v>
      </c>
      <c r="W621">
        <v>0</v>
      </c>
      <c r="X621">
        <v>95.917743804715585</v>
      </c>
      <c r="Y621">
        <v>0</v>
      </c>
      <c r="Z621">
        <v>0.85389179527524894</v>
      </c>
      <c r="AA621">
        <v>0</v>
      </c>
      <c r="AB621">
        <v>46.889999538524386</v>
      </c>
      <c r="AC621">
        <v>0</v>
      </c>
      <c r="AD621">
        <v>0</v>
      </c>
      <c r="AE621">
        <v>143.66163513851521</v>
      </c>
    </row>
    <row r="622" spans="1:31" x14ac:dyDescent="0.25">
      <c r="A622">
        <v>2294710</v>
      </c>
      <c r="B622">
        <v>1</v>
      </c>
      <c r="C622" t="s">
        <v>80</v>
      </c>
      <c r="D622" t="s">
        <v>92</v>
      </c>
      <c r="E622" t="s">
        <v>141</v>
      </c>
      <c r="F622" t="s">
        <v>2026</v>
      </c>
      <c r="G622" t="s">
        <v>453</v>
      </c>
      <c r="H622" t="s">
        <v>135</v>
      </c>
      <c r="I622" t="s">
        <v>136</v>
      </c>
      <c r="J622" t="s">
        <v>137</v>
      </c>
      <c r="K622" t="s">
        <v>138</v>
      </c>
      <c r="L622" t="s">
        <v>2027</v>
      </c>
      <c r="M622" t="s">
        <v>2028</v>
      </c>
      <c r="N622">
        <v>2.0047222219999998</v>
      </c>
      <c r="O622">
        <v>0</v>
      </c>
      <c r="P622">
        <v>1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0.11768092837429082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0.11768092837429082</v>
      </c>
    </row>
    <row r="623" spans="1:31" x14ac:dyDescent="0.25">
      <c r="A623">
        <v>2294712</v>
      </c>
      <c r="B623">
        <v>1</v>
      </c>
      <c r="C623" t="s">
        <v>80</v>
      </c>
      <c r="D623" t="s">
        <v>94</v>
      </c>
      <c r="E623" t="s">
        <v>208</v>
      </c>
      <c r="F623" t="s">
        <v>2029</v>
      </c>
      <c r="G623" t="s">
        <v>299</v>
      </c>
      <c r="H623" t="s">
        <v>135</v>
      </c>
      <c r="I623" t="s">
        <v>136</v>
      </c>
      <c r="J623" t="s">
        <v>137</v>
      </c>
      <c r="K623" t="s">
        <v>300</v>
      </c>
      <c r="L623" t="s">
        <v>2030</v>
      </c>
      <c r="M623" t="s">
        <v>2031</v>
      </c>
      <c r="N623">
        <v>6.7669444439999999</v>
      </c>
      <c r="O623">
        <v>0</v>
      </c>
      <c r="P623">
        <v>164</v>
      </c>
      <c r="Q623">
        <v>0</v>
      </c>
      <c r="R623">
        <v>1</v>
      </c>
      <c r="S623">
        <v>0</v>
      </c>
      <c r="T623">
        <v>12</v>
      </c>
      <c r="U623">
        <v>0</v>
      </c>
      <c r="V623">
        <v>0</v>
      </c>
      <c r="W623">
        <v>0</v>
      </c>
      <c r="X623">
        <v>136.78109749818401</v>
      </c>
      <c r="Y623">
        <v>0</v>
      </c>
      <c r="Z623">
        <v>0.68724854994726503</v>
      </c>
      <c r="AA623">
        <v>0</v>
      </c>
      <c r="AB623">
        <v>46.025669167023295</v>
      </c>
      <c r="AC623">
        <v>0</v>
      </c>
      <c r="AD623">
        <v>0</v>
      </c>
      <c r="AE623">
        <v>183.49401521515458</v>
      </c>
    </row>
    <row r="624" spans="1:31" x14ac:dyDescent="0.25">
      <c r="A624">
        <v>2294713</v>
      </c>
      <c r="B624">
        <v>1</v>
      </c>
      <c r="C624" t="s">
        <v>80</v>
      </c>
      <c r="D624" t="s">
        <v>96</v>
      </c>
      <c r="E624" t="s">
        <v>141</v>
      </c>
      <c r="F624" t="s">
        <v>2032</v>
      </c>
      <c r="G624" t="s">
        <v>202</v>
      </c>
      <c r="H624" t="s">
        <v>135</v>
      </c>
      <c r="I624" t="s">
        <v>136</v>
      </c>
      <c r="J624" t="s">
        <v>137</v>
      </c>
      <c r="K624" t="s">
        <v>138</v>
      </c>
      <c r="L624" t="s">
        <v>2033</v>
      </c>
      <c r="M624" t="s">
        <v>2034</v>
      </c>
      <c r="N624">
        <v>0.78027777700000001</v>
      </c>
      <c r="O624">
        <v>0</v>
      </c>
      <c r="P624">
        <v>1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0.39651967047706332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0.39651967047706332</v>
      </c>
    </row>
    <row r="625" spans="1:31" x14ac:dyDescent="0.25">
      <c r="A625">
        <v>2294715</v>
      </c>
      <c r="B625">
        <v>1</v>
      </c>
      <c r="C625" t="s">
        <v>80</v>
      </c>
      <c r="D625" t="s">
        <v>83</v>
      </c>
      <c r="E625" t="s">
        <v>182</v>
      </c>
      <c r="F625" t="s">
        <v>2035</v>
      </c>
      <c r="G625" t="s">
        <v>184</v>
      </c>
      <c r="H625" t="s">
        <v>167</v>
      </c>
      <c r="I625" t="s">
        <v>136</v>
      </c>
      <c r="J625" t="s">
        <v>137</v>
      </c>
      <c r="K625" t="s">
        <v>138</v>
      </c>
      <c r="L625" t="s">
        <v>2036</v>
      </c>
      <c r="M625" t="s">
        <v>2037</v>
      </c>
      <c r="N625">
        <v>0.34444444400000002</v>
      </c>
      <c r="O625">
        <v>4</v>
      </c>
      <c r="P625">
        <v>29</v>
      </c>
      <c r="Q625">
        <v>0</v>
      </c>
      <c r="R625">
        <v>0</v>
      </c>
      <c r="S625">
        <v>7</v>
      </c>
      <c r="T625">
        <v>3</v>
      </c>
      <c r="U625">
        <v>0</v>
      </c>
      <c r="V625">
        <v>0</v>
      </c>
      <c r="W625">
        <v>18.832215052615553</v>
      </c>
      <c r="X625">
        <v>8.772176279475854</v>
      </c>
      <c r="Y625">
        <v>0</v>
      </c>
      <c r="Z625">
        <v>0</v>
      </c>
      <c r="AA625">
        <v>29.700263709028555</v>
      </c>
      <c r="AB625">
        <v>1.0473677119646667</v>
      </c>
      <c r="AC625">
        <v>0</v>
      </c>
      <c r="AD625">
        <v>0</v>
      </c>
      <c r="AE625">
        <v>58.352022753084626</v>
      </c>
    </row>
    <row r="626" spans="1:31" x14ac:dyDescent="0.25">
      <c r="A626">
        <v>2294717</v>
      </c>
      <c r="B626">
        <v>1</v>
      </c>
      <c r="C626" t="s">
        <v>80</v>
      </c>
      <c r="D626" t="s">
        <v>109</v>
      </c>
      <c r="E626" t="s">
        <v>132</v>
      </c>
      <c r="F626" t="s">
        <v>2038</v>
      </c>
      <c r="G626" t="s">
        <v>375</v>
      </c>
      <c r="H626" t="s">
        <v>135</v>
      </c>
      <c r="I626" t="s">
        <v>136</v>
      </c>
      <c r="J626" t="s">
        <v>137</v>
      </c>
      <c r="K626" t="s">
        <v>138</v>
      </c>
      <c r="L626" t="s">
        <v>2039</v>
      </c>
      <c r="M626" t="s">
        <v>2040</v>
      </c>
      <c r="N626">
        <v>2.3091666659999999</v>
      </c>
      <c r="O626">
        <v>0</v>
      </c>
      <c r="P626">
        <v>21</v>
      </c>
      <c r="Q626">
        <v>0</v>
      </c>
      <c r="R626">
        <v>11</v>
      </c>
      <c r="S626">
        <v>0</v>
      </c>
      <c r="T626">
        <v>6</v>
      </c>
      <c r="U626">
        <v>0</v>
      </c>
      <c r="V626">
        <v>0</v>
      </c>
      <c r="W626">
        <v>0</v>
      </c>
      <c r="X626">
        <v>2.0716112320639866</v>
      </c>
      <c r="Y626">
        <v>0</v>
      </c>
      <c r="Z626">
        <v>4.2564360326659596</v>
      </c>
      <c r="AA626">
        <v>0</v>
      </c>
      <c r="AB626">
        <v>1.2443798417285159</v>
      </c>
      <c r="AC626">
        <v>0</v>
      </c>
      <c r="AD626">
        <v>0</v>
      </c>
      <c r="AE626">
        <v>7.5724271064584618</v>
      </c>
    </row>
    <row r="627" spans="1:31" x14ac:dyDescent="0.25">
      <c r="A627">
        <v>2294722</v>
      </c>
      <c r="B627">
        <v>1</v>
      </c>
      <c r="C627" t="s">
        <v>80</v>
      </c>
      <c r="D627" t="s">
        <v>95</v>
      </c>
      <c r="E627" t="s">
        <v>141</v>
      </c>
      <c r="F627" t="s">
        <v>2041</v>
      </c>
      <c r="G627" t="s">
        <v>188</v>
      </c>
      <c r="H627" t="s">
        <v>135</v>
      </c>
      <c r="I627" t="s">
        <v>136</v>
      </c>
      <c r="J627" t="s">
        <v>137</v>
      </c>
      <c r="K627" t="s">
        <v>138</v>
      </c>
      <c r="L627" t="s">
        <v>2042</v>
      </c>
      <c r="M627" t="s">
        <v>2043</v>
      </c>
      <c r="N627">
        <v>0.77416666599999995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0.13033632846724169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0.13033632846724169</v>
      </c>
    </row>
    <row r="628" spans="1:31" x14ac:dyDescent="0.25">
      <c r="A628">
        <v>2294724</v>
      </c>
      <c r="B628">
        <v>1</v>
      </c>
      <c r="C628" t="s">
        <v>80</v>
      </c>
      <c r="D628" t="s">
        <v>106</v>
      </c>
      <c r="E628" t="s">
        <v>132</v>
      </c>
      <c r="F628" t="s">
        <v>2044</v>
      </c>
      <c r="G628" t="s">
        <v>317</v>
      </c>
      <c r="H628" t="s">
        <v>135</v>
      </c>
      <c r="I628" t="s">
        <v>136</v>
      </c>
      <c r="J628" t="s">
        <v>137</v>
      </c>
      <c r="K628" t="s">
        <v>138</v>
      </c>
      <c r="L628" t="s">
        <v>2045</v>
      </c>
      <c r="M628" t="s">
        <v>2046</v>
      </c>
      <c r="N628">
        <v>1.7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1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1.2374446021255001</v>
      </c>
      <c r="AC628">
        <v>0</v>
      </c>
      <c r="AD628">
        <v>0</v>
      </c>
      <c r="AE628">
        <v>1.2374446021255001</v>
      </c>
    </row>
    <row r="629" spans="1:31" x14ac:dyDescent="0.25">
      <c r="A629">
        <v>2294725</v>
      </c>
      <c r="B629">
        <v>1</v>
      </c>
      <c r="C629" t="s">
        <v>80</v>
      </c>
      <c r="D629" t="s">
        <v>93</v>
      </c>
      <c r="E629" t="s">
        <v>132</v>
      </c>
      <c r="F629" t="s">
        <v>2047</v>
      </c>
      <c r="G629" t="s">
        <v>134</v>
      </c>
      <c r="H629" t="s">
        <v>135</v>
      </c>
      <c r="I629" t="s">
        <v>136</v>
      </c>
      <c r="J629" t="s">
        <v>137</v>
      </c>
      <c r="K629" t="s">
        <v>138</v>
      </c>
      <c r="L629" t="s">
        <v>2048</v>
      </c>
      <c r="M629" t="s">
        <v>2049</v>
      </c>
      <c r="N629">
        <v>2.1769444440000001</v>
      </c>
      <c r="O629">
        <v>0</v>
      </c>
      <c r="P629">
        <v>2</v>
      </c>
      <c r="Q629">
        <v>0</v>
      </c>
      <c r="R629">
        <v>0</v>
      </c>
      <c r="S629">
        <v>0</v>
      </c>
      <c r="T629">
        <v>2</v>
      </c>
      <c r="U629">
        <v>0</v>
      </c>
      <c r="V629">
        <v>0</v>
      </c>
      <c r="W629">
        <v>0</v>
      </c>
      <c r="X629">
        <v>0.50757719065545381</v>
      </c>
      <c r="Y629">
        <v>0</v>
      </c>
      <c r="Z629">
        <v>0</v>
      </c>
      <c r="AA629">
        <v>0</v>
      </c>
      <c r="AB629">
        <v>7.1259244689463347E-2</v>
      </c>
      <c r="AC629">
        <v>0</v>
      </c>
      <c r="AD629">
        <v>0</v>
      </c>
      <c r="AE629">
        <v>0.57883643534491713</v>
      </c>
    </row>
    <row r="630" spans="1:31" x14ac:dyDescent="0.25">
      <c r="A630">
        <v>2294730</v>
      </c>
      <c r="B630">
        <v>1</v>
      </c>
      <c r="C630" t="s">
        <v>80</v>
      </c>
      <c r="D630" t="s">
        <v>94</v>
      </c>
      <c r="E630" t="s">
        <v>748</v>
      </c>
      <c r="F630" t="s">
        <v>2050</v>
      </c>
      <c r="G630" t="s">
        <v>750</v>
      </c>
      <c r="H630" t="s">
        <v>135</v>
      </c>
      <c r="I630" t="s">
        <v>136</v>
      </c>
      <c r="J630" t="s">
        <v>137</v>
      </c>
      <c r="K630" t="s">
        <v>138</v>
      </c>
      <c r="L630" t="s">
        <v>2051</v>
      </c>
      <c r="M630" t="s">
        <v>2052</v>
      </c>
      <c r="N630">
        <v>1.258888888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13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17.252031133001257</v>
      </c>
      <c r="AC630">
        <v>0</v>
      </c>
      <c r="AD630">
        <v>0</v>
      </c>
      <c r="AE630">
        <v>17.252031133001257</v>
      </c>
    </row>
    <row r="631" spans="1:31" x14ac:dyDescent="0.25">
      <c r="A631">
        <v>2294732</v>
      </c>
      <c r="B631">
        <v>1</v>
      </c>
      <c r="C631" t="s">
        <v>80</v>
      </c>
      <c r="D631" t="s">
        <v>109</v>
      </c>
      <c r="E631" t="s">
        <v>132</v>
      </c>
      <c r="F631" t="s">
        <v>1794</v>
      </c>
      <c r="G631" t="s">
        <v>134</v>
      </c>
      <c r="H631" t="s">
        <v>135</v>
      </c>
      <c r="I631" t="s">
        <v>136</v>
      </c>
      <c r="J631" t="s">
        <v>137</v>
      </c>
      <c r="K631" t="s">
        <v>138</v>
      </c>
      <c r="L631" t="s">
        <v>2053</v>
      </c>
      <c r="M631" t="s">
        <v>2054</v>
      </c>
      <c r="N631">
        <v>3.5297222220000002</v>
      </c>
      <c r="O631">
        <v>0</v>
      </c>
      <c r="P631">
        <v>2</v>
      </c>
      <c r="Q631">
        <v>0</v>
      </c>
      <c r="R631">
        <v>4</v>
      </c>
      <c r="S631">
        <v>0</v>
      </c>
      <c r="T631">
        <v>6</v>
      </c>
      <c r="U631">
        <v>0</v>
      </c>
      <c r="V631">
        <v>0</v>
      </c>
      <c r="W631">
        <v>0</v>
      </c>
      <c r="X631">
        <v>1.0085185182366125</v>
      </c>
      <c r="Y631">
        <v>0</v>
      </c>
      <c r="Z631">
        <v>3.070434434530013</v>
      </c>
      <c r="AA631">
        <v>0</v>
      </c>
      <c r="AB631">
        <v>16.709295902844111</v>
      </c>
      <c r="AC631">
        <v>0</v>
      </c>
      <c r="AD631">
        <v>0</v>
      </c>
      <c r="AE631">
        <v>20.788248855610739</v>
      </c>
    </row>
    <row r="632" spans="1:31" x14ac:dyDescent="0.25">
      <c r="A632">
        <v>2294733</v>
      </c>
      <c r="B632">
        <v>1</v>
      </c>
      <c r="C632" t="s">
        <v>81</v>
      </c>
      <c r="D632" t="s">
        <v>112</v>
      </c>
      <c r="E632" t="s">
        <v>164</v>
      </c>
      <c r="F632" t="s">
        <v>325</v>
      </c>
      <c r="G632" t="s">
        <v>195</v>
      </c>
      <c r="H632" t="s">
        <v>167</v>
      </c>
      <c r="I632" t="s">
        <v>136</v>
      </c>
      <c r="J632" t="s">
        <v>137</v>
      </c>
      <c r="K632" t="s">
        <v>138</v>
      </c>
      <c r="L632" t="s">
        <v>2055</v>
      </c>
      <c r="M632" t="s">
        <v>2056</v>
      </c>
      <c r="N632">
        <v>0.98</v>
      </c>
      <c r="O632">
        <v>0</v>
      </c>
      <c r="P632">
        <v>420</v>
      </c>
      <c r="Q632">
        <v>7</v>
      </c>
      <c r="R632">
        <v>53</v>
      </c>
      <c r="S632">
        <v>2</v>
      </c>
      <c r="T632">
        <v>18</v>
      </c>
      <c r="U632">
        <v>0</v>
      </c>
      <c r="V632">
        <v>0</v>
      </c>
      <c r="W632">
        <v>0</v>
      </c>
      <c r="X632">
        <v>34.76787043577103</v>
      </c>
      <c r="Y632">
        <v>37.734850309896984</v>
      </c>
      <c r="Z632">
        <v>1.2473205182748348</v>
      </c>
      <c r="AA632">
        <v>8.4269822374689749</v>
      </c>
      <c r="AB632">
        <v>9.023947745205211</v>
      </c>
      <c r="AC632">
        <v>0</v>
      </c>
      <c r="AD632">
        <v>0</v>
      </c>
      <c r="AE632">
        <v>91.20097124661703</v>
      </c>
    </row>
    <row r="633" spans="1:31" x14ac:dyDescent="0.25">
      <c r="A633">
        <v>2294736</v>
      </c>
      <c r="B633">
        <v>1</v>
      </c>
      <c r="C633" t="s">
        <v>80</v>
      </c>
      <c r="D633" t="s">
        <v>96</v>
      </c>
      <c r="E633" t="s">
        <v>141</v>
      </c>
      <c r="F633" t="s">
        <v>2057</v>
      </c>
      <c r="G633" t="s">
        <v>202</v>
      </c>
      <c r="H633" t="s">
        <v>135</v>
      </c>
      <c r="I633" t="s">
        <v>136</v>
      </c>
      <c r="J633" t="s">
        <v>137</v>
      </c>
      <c r="K633" t="s">
        <v>138</v>
      </c>
      <c r="L633" t="s">
        <v>2058</v>
      </c>
      <c r="M633" t="s">
        <v>2059</v>
      </c>
      <c r="N633">
        <v>2.0811111109999998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1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0.23504308451922448</v>
      </c>
      <c r="AC633">
        <v>0</v>
      </c>
      <c r="AD633">
        <v>0</v>
      </c>
      <c r="AE633">
        <v>0.23504308451922448</v>
      </c>
    </row>
    <row r="634" spans="1:31" x14ac:dyDescent="0.25">
      <c r="A634">
        <v>2294738</v>
      </c>
      <c r="B634">
        <v>1</v>
      </c>
      <c r="C634" t="s">
        <v>80</v>
      </c>
      <c r="D634" t="s">
        <v>92</v>
      </c>
      <c r="E634" t="s">
        <v>141</v>
      </c>
      <c r="F634" t="s">
        <v>2060</v>
      </c>
      <c r="G634" t="s">
        <v>188</v>
      </c>
      <c r="H634" t="s">
        <v>135</v>
      </c>
      <c r="I634" t="s">
        <v>136</v>
      </c>
      <c r="J634" t="s">
        <v>137</v>
      </c>
      <c r="K634" t="s">
        <v>138</v>
      </c>
      <c r="L634" t="s">
        <v>2061</v>
      </c>
      <c r="M634" t="s">
        <v>2062</v>
      </c>
      <c r="N634">
        <v>7.0258333329999996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1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1.466892881329201</v>
      </c>
      <c r="AC634">
        <v>0</v>
      </c>
      <c r="AD634">
        <v>0</v>
      </c>
      <c r="AE634">
        <v>1.466892881329201</v>
      </c>
    </row>
    <row r="635" spans="1:31" x14ac:dyDescent="0.25">
      <c r="A635">
        <v>2294741</v>
      </c>
      <c r="B635">
        <v>1</v>
      </c>
      <c r="C635" t="s">
        <v>80</v>
      </c>
      <c r="D635" t="s">
        <v>107</v>
      </c>
      <c r="E635" t="s">
        <v>141</v>
      </c>
      <c r="F635" t="s">
        <v>2063</v>
      </c>
      <c r="G635" t="s">
        <v>188</v>
      </c>
      <c r="H635" t="s">
        <v>135</v>
      </c>
      <c r="I635" t="s">
        <v>136</v>
      </c>
      <c r="J635" t="s">
        <v>137</v>
      </c>
      <c r="K635" t="s">
        <v>138</v>
      </c>
      <c r="L635" t="s">
        <v>2064</v>
      </c>
      <c r="M635" t="s">
        <v>2065</v>
      </c>
      <c r="N635">
        <v>1.238888888</v>
      </c>
      <c r="O635">
        <v>0</v>
      </c>
      <c r="P635">
        <v>1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8.1260188036852227E-2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8.1260188036852227E-2</v>
      </c>
    </row>
    <row r="636" spans="1:31" x14ac:dyDescent="0.25">
      <c r="A636">
        <v>2294744</v>
      </c>
      <c r="B636">
        <v>1</v>
      </c>
      <c r="C636" t="s">
        <v>80</v>
      </c>
      <c r="D636" t="s">
        <v>108</v>
      </c>
      <c r="E636" t="s">
        <v>132</v>
      </c>
      <c r="F636" t="s">
        <v>2066</v>
      </c>
      <c r="G636" t="s">
        <v>490</v>
      </c>
      <c r="H636" t="s">
        <v>135</v>
      </c>
      <c r="I636" t="s">
        <v>136</v>
      </c>
      <c r="J636" t="s">
        <v>137</v>
      </c>
      <c r="K636" t="s">
        <v>138</v>
      </c>
      <c r="L636" t="s">
        <v>2067</v>
      </c>
      <c r="M636" t="s">
        <v>2068</v>
      </c>
      <c r="N636">
        <v>6.3822222220000002</v>
      </c>
      <c r="O636">
        <v>0</v>
      </c>
      <c r="P636">
        <v>14</v>
      </c>
      <c r="Q636">
        <v>0</v>
      </c>
      <c r="R636">
        <v>5</v>
      </c>
      <c r="S636">
        <v>0</v>
      </c>
      <c r="T636">
        <v>2</v>
      </c>
      <c r="U636">
        <v>0</v>
      </c>
      <c r="V636">
        <v>0</v>
      </c>
      <c r="W636">
        <v>0</v>
      </c>
      <c r="X636">
        <v>10.320725066543458</v>
      </c>
      <c r="Y636">
        <v>0</v>
      </c>
      <c r="Z636">
        <v>13.515925181209841</v>
      </c>
      <c r="AA636">
        <v>0</v>
      </c>
      <c r="AB636">
        <v>7.0027253358893162</v>
      </c>
      <c r="AC636">
        <v>0</v>
      </c>
      <c r="AD636">
        <v>0</v>
      </c>
      <c r="AE636">
        <v>30.839375583642614</v>
      </c>
    </row>
    <row r="637" spans="1:31" x14ac:dyDescent="0.25">
      <c r="A637">
        <v>2294746</v>
      </c>
      <c r="B637">
        <v>1</v>
      </c>
      <c r="C637" t="s">
        <v>80</v>
      </c>
      <c r="D637" t="s">
        <v>88</v>
      </c>
      <c r="E637" t="s">
        <v>164</v>
      </c>
      <c r="F637" t="s">
        <v>2069</v>
      </c>
      <c r="G637" t="s">
        <v>184</v>
      </c>
      <c r="H637" t="s">
        <v>167</v>
      </c>
      <c r="I637" t="s">
        <v>136</v>
      </c>
      <c r="J637" t="s">
        <v>137</v>
      </c>
      <c r="K637" t="s">
        <v>138</v>
      </c>
      <c r="L637" t="s">
        <v>2070</v>
      </c>
      <c r="M637" t="s">
        <v>2071</v>
      </c>
      <c r="N637">
        <v>0.31777777699999998</v>
      </c>
      <c r="O637">
        <v>1</v>
      </c>
      <c r="P637">
        <v>496</v>
      </c>
      <c r="Q637">
        <v>0</v>
      </c>
      <c r="R637">
        <v>0</v>
      </c>
      <c r="S637">
        <v>8</v>
      </c>
      <c r="T637">
        <v>106</v>
      </c>
      <c r="U637">
        <v>4</v>
      </c>
      <c r="V637">
        <v>3</v>
      </c>
      <c r="W637">
        <v>2.8897673668959332</v>
      </c>
      <c r="X637">
        <v>46.274140810228126</v>
      </c>
      <c r="Y637">
        <v>0</v>
      </c>
      <c r="Z637">
        <v>0</v>
      </c>
      <c r="AA637">
        <v>28.4614071030432</v>
      </c>
      <c r="AB637">
        <v>47.363201182933167</v>
      </c>
      <c r="AC637">
        <v>65.32487888449856</v>
      </c>
      <c r="AD637">
        <v>10.359206444217742</v>
      </c>
      <c r="AE637">
        <v>200.67260179181673</v>
      </c>
    </row>
    <row r="638" spans="1:31" x14ac:dyDescent="0.25">
      <c r="A638">
        <v>2294747</v>
      </c>
      <c r="B638">
        <v>1</v>
      </c>
      <c r="C638" t="s">
        <v>80</v>
      </c>
      <c r="D638" t="s">
        <v>97</v>
      </c>
      <c r="E638" t="s">
        <v>141</v>
      </c>
      <c r="F638" t="s">
        <v>2072</v>
      </c>
      <c r="G638" t="s">
        <v>188</v>
      </c>
      <c r="H638" t="s">
        <v>135</v>
      </c>
      <c r="I638" t="s">
        <v>136</v>
      </c>
      <c r="J638" t="s">
        <v>137</v>
      </c>
      <c r="K638" t="s">
        <v>138</v>
      </c>
      <c r="L638" t="s">
        <v>2073</v>
      </c>
      <c r="M638" t="s">
        <v>2074</v>
      </c>
      <c r="N638">
        <v>1.984444444</v>
      </c>
      <c r="O638">
        <v>0</v>
      </c>
      <c r="P638">
        <v>3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1.3856114266533697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1.3856114266533697</v>
      </c>
    </row>
    <row r="639" spans="1:31" x14ac:dyDescent="0.25">
      <c r="A639">
        <v>2294751</v>
      </c>
      <c r="B639">
        <v>1</v>
      </c>
      <c r="C639" t="s">
        <v>81</v>
      </c>
      <c r="D639" t="s">
        <v>127</v>
      </c>
      <c r="E639" t="s">
        <v>164</v>
      </c>
      <c r="F639" t="s">
        <v>2075</v>
      </c>
      <c r="G639" t="s">
        <v>443</v>
      </c>
      <c r="H639" t="s">
        <v>167</v>
      </c>
      <c r="I639" t="s">
        <v>136</v>
      </c>
      <c r="J639" t="s">
        <v>137</v>
      </c>
      <c r="K639" t="s">
        <v>138</v>
      </c>
      <c r="L639" t="s">
        <v>2076</v>
      </c>
      <c r="M639" t="s">
        <v>2077</v>
      </c>
      <c r="N639">
        <v>3.1305555549999999</v>
      </c>
      <c r="O639">
        <v>0</v>
      </c>
      <c r="P639">
        <v>0</v>
      </c>
      <c r="Q639">
        <v>0</v>
      </c>
      <c r="R639">
        <v>2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1.9150017066662626</v>
      </c>
      <c r="AA639">
        <v>0</v>
      </c>
      <c r="AB639">
        <v>0</v>
      </c>
      <c r="AC639">
        <v>0</v>
      </c>
      <c r="AD639">
        <v>0</v>
      </c>
      <c r="AE639">
        <v>1.9150017066662626</v>
      </c>
    </row>
    <row r="640" spans="1:31" x14ac:dyDescent="0.25">
      <c r="A640">
        <v>2294757</v>
      </c>
      <c r="B640">
        <v>1</v>
      </c>
      <c r="C640" t="s">
        <v>80</v>
      </c>
      <c r="D640" t="s">
        <v>82</v>
      </c>
      <c r="E640" t="s">
        <v>141</v>
      </c>
      <c r="F640" t="s">
        <v>2078</v>
      </c>
      <c r="G640" t="s">
        <v>143</v>
      </c>
      <c r="H640" t="s">
        <v>135</v>
      </c>
      <c r="I640" t="s">
        <v>136</v>
      </c>
      <c r="J640" t="s">
        <v>137</v>
      </c>
      <c r="K640" t="s">
        <v>138</v>
      </c>
      <c r="L640" t="s">
        <v>2079</v>
      </c>
      <c r="M640" t="s">
        <v>2080</v>
      </c>
      <c r="N640">
        <v>1.2275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1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0.20199605347822913</v>
      </c>
      <c r="AC640">
        <v>0</v>
      </c>
      <c r="AD640">
        <v>0</v>
      </c>
      <c r="AE640">
        <v>0.20199605347822913</v>
      </c>
    </row>
    <row r="641" spans="1:31" x14ac:dyDescent="0.25">
      <c r="A641">
        <v>2294764</v>
      </c>
      <c r="B641">
        <v>1</v>
      </c>
      <c r="C641" t="s">
        <v>81</v>
      </c>
      <c r="D641" t="s">
        <v>118</v>
      </c>
      <c r="E641" t="s">
        <v>141</v>
      </c>
      <c r="F641" t="s">
        <v>2081</v>
      </c>
      <c r="G641" t="s">
        <v>143</v>
      </c>
      <c r="H641" t="s">
        <v>135</v>
      </c>
      <c r="I641" t="s">
        <v>136</v>
      </c>
      <c r="J641" t="s">
        <v>137</v>
      </c>
      <c r="K641" t="s">
        <v>138</v>
      </c>
      <c r="L641" t="s">
        <v>2082</v>
      </c>
      <c r="M641" t="s">
        <v>2083</v>
      </c>
      <c r="N641">
        <v>1.8688888880000001</v>
      </c>
      <c r="O641">
        <v>0</v>
      </c>
      <c r="P641">
        <v>1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0.30624125373302002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0.30624125373302002</v>
      </c>
    </row>
    <row r="642" spans="1:31" x14ac:dyDescent="0.25">
      <c r="A642">
        <v>2294765</v>
      </c>
      <c r="B642">
        <v>1</v>
      </c>
      <c r="C642" t="s">
        <v>80</v>
      </c>
      <c r="D642" t="s">
        <v>88</v>
      </c>
      <c r="E642" t="s">
        <v>132</v>
      </c>
      <c r="F642" t="s">
        <v>2084</v>
      </c>
      <c r="G642" t="s">
        <v>375</v>
      </c>
      <c r="H642" t="s">
        <v>135</v>
      </c>
      <c r="I642" t="s">
        <v>136</v>
      </c>
      <c r="J642" t="s">
        <v>137</v>
      </c>
      <c r="K642" t="s">
        <v>138</v>
      </c>
      <c r="L642" t="s">
        <v>2085</v>
      </c>
      <c r="M642" t="s">
        <v>2086</v>
      </c>
      <c r="N642">
        <v>3.2952777769999999</v>
      </c>
      <c r="O642">
        <v>0</v>
      </c>
      <c r="P642">
        <v>13</v>
      </c>
      <c r="Q642">
        <v>0</v>
      </c>
      <c r="R642">
        <v>0</v>
      </c>
      <c r="S642">
        <v>0</v>
      </c>
      <c r="T642">
        <v>5</v>
      </c>
      <c r="U642">
        <v>0</v>
      </c>
      <c r="V642">
        <v>0</v>
      </c>
      <c r="W642">
        <v>0</v>
      </c>
      <c r="X642">
        <v>11.402143604121697</v>
      </c>
      <c r="Y642">
        <v>0</v>
      </c>
      <c r="Z642">
        <v>0</v>
      </c>
      <c r="AA642">
        <v>0</v>
      </c>
      <c r="AB642">
        <v>17.365271654324882</v>
      </c>
      <c r="AC642">
        <v>0</v>
      </c>
      <c r="AD642">
        <v>0</v>
      </c>
      <c r="AE642">
        <v>28.767415258446579</v>
      </c>
    </row>
    <row r="643" spans="1:31" x14ac:dyDescent="0.25">
      <c r="A643">
        <v>2294767</v>
      </c>
      <c r="B643">
        <v>1</v>
      </c>
      <c r="C643" t="s">
        <v>81</v>
      </c>
      <c r="D643" t="s">
        <v>118</v>
      </c>
      <c r="E643" t="s">
        <v>141</v>
      </c>
      <c r="F643" t="s">
        <v>2087</v>
      </c>
      <c r="G643" t="s">
        <v>143</v>
      </c>
      <c r="H643" t="s">
        <v>135</v>
      </c>
      <c r="I643" t="s">
        <v>136</v>
      </c>
      <c r="J643" t="s">
        <v>137</v>
      </c>
      <c r="K643" t="s">
        <v>138</v>
      </c>
      <c r="L643" t="s">
        <v>2088</v>
      </c>
      <c r="M643" t="s">
        <v>2089</v>
      </c>
      <c r="N643">
        <v>1.1527777770000001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1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4.1846944235450865</v>
      </c>
      <c r="AC643">
        <v>0</v>
      </c>
      <c r="AD643">
        <v>0</v>
      </c>
      <c r="AE643">
        <v>4.1846944235450865</v>
      </c>
    </row>
    <row r="644" spans="1:31" x14ac:dyDescent="0.25">
      <c r="A644">
        <v>2294769</v>
      </c>
      <c r="B644">
        <v>1</v>
      </c>
      <c r="C644" t="s">
        <v>80</v>
      </c>
      <c r="D644" t="s">
        <v>89</v>
      </c>
      <c r="E644" t="s">
        <v>141</v>
      </c>
      <c r="F644" t="s">
        <v>2090</v>
      </c>
      <c r="G644" t="s">
        <v>143</v>
      </c>
      <c r="H644" t="s">
        <v>135</v>
      </c>
      <c r="I644" t="s">
        <v>136</v>
      </c>
      <c r="J644" t="s">
        <v>137</v>
      </c>
      <c r="K644" t="s">
        <v>138</v>
      </c>
      <c r="L644" t="s">
        <v>2091</v>
      </c>
      <c r="M644" t="s">
        <v>2092</v>
      </c>
      <c r="N644">
        <v>1.3502777770000001</v>
      </c>
      <c r="O644">
        <v>0</v>
      </c>
      <c r="P644">
        <v>1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9.644800025978166E-2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9.644800025978166E-2</v>
      </c>
    </row>
    <row r="645" spans="1:31" x14ac:dyDescent="0.25">
      <c r="A645">
        <v>2294771</v>
      </c>
      <c r="B645">
        <v>1</v>
      </c>
      <c r="C645" t="s">
        <v>80</v>
      </c>
      <c r="D645" t="s">
        <v>103</v>
      </c>
      <c r="E645" t="s">
        <v>141</v>
      </c>
      <c r="F645" t="s">
        <v>2093</v>
      </c>
      <c r="G645" t="s">
        <v>143</v>
      </c>
      <c r="H645" t="s">
        <v>135</v>
      </c>
      <c r="I645" t="s">
        <v>136</v>
      </c>
      <c r="J645" t="s">
        <v>137</v>
      </c>
      <c r="K645" t="s">
        <v>138</v>
      </c>
      <c r="L645" t="s">
        <v>2094</v>
      </c>
      <c r="M645" t="s">
        <v>2095</v>
      </c>
      <c r="N645">
        <v>3.011111111</v>
      </c>
      <c r="O645">
        <v>0</v>
      </c>
      <c r="P645">
        <v>1</v>
      </c>
      <c r="Q645">
        <v>0</v>
      </c>
      <c r="R645">
        <v>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2.1263391897031516</v>
      </c>
      <c r="Y645">
        <v>0</v>
      </c>
      <c r="Z645">
        <v>29.907390630663002</v>
      </c>
      <c r="AA645">
        <v>0</v>
      </c>
      <c r="AB645">
        <v>0</v>
      </c>
      <c r="AC645">
        <v>0</v>
      </c>
      <c r="AD645">
        <v>0</v>
      </c>
      <c r="AE645">
        <v>32.033729820366155</v>
      </c>
    </row>
    <row r="646" spans="1:31" x14ac:dyDescent="0.25">
      <c r="A646">
        <v>2294772</v>
      </c>
      <c r="B646">
        <v>1</v>
      </c>
      <c r="C646" t="s">
        <v>80</v>
      </c>
      <c r="D646" t="s">
        <v>96</v>
      </c>
      <c r="E646" t="s">
        <v>141</v>
      </c>
      <c r="F646" t="s">
        <v>2096</v>
      </c>
      <c r="G646" t="s">
        <v>490</v>
      </c>
      <c r="H646" t="s">
        <v>135</v>
      </c>
      <c r="I646" t="s">
        <v>136</v>
      </c>
      <c r="J646" t="s">
        <v>137</v>
      </c>
      <c r="K646" t="s">
        <v>138</v>
      </c>
      <c r="L646" t="s">
        <v>2097</v>
      </c>
      <c r="M646" t="s">
        <v>2098</v>
      </c>
      <c r="N646">
        <v>2.6577777770000002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1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3.8993892932883782</v>
      </c>
      <c r="AC646">
        <v>0</v>
      </c>
      <c r="AD646">
        <v>0</v>
      </c>
      <c r="AE646">
        <v>3.8993892932883782</v>
      </c>
    </row>
    <row r="647" spans="1:31" x14ac:dyDescent="0.25">
      <c r="A647">
        <v>2294774</v>
      </c>
      <c r="B647">
        <v>1</v>
      </c>
      <c r="C647" t="s">
        <v>80</v>
      </c>
      <c r="D647" t="s">
        <v>93</v>
      </c>
      <c r="E647" t="s">
        <v>141</v>
      </c>
      <c r="F647" t="s">
        <v>2099</v>
      </c>
      <c r="G647" t="s">
        <v>188</v>
      </c>
      <c r="H647" t="s">
        <v>135</v>
      </c>
      <c r="I647" t="s">
        <v>136</v>
      </c>
      <c r="J647" t="s">
        <v>137</v>
      </c>
      <c r="K647" t="s">
        <v>138</v>
      </c>
      <c r="L647" t="s">
        <v>2100</v>
      </c>
      <c r="M647" t="s">
        <v>2101</v>
      </c>
      <c r="N647">
        <v>4.7155555549999999</v>
      </c>
      <c r="O647">
        <v>0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3.0904026800984337</v>
      </c>
      <c r="AA647">
        <v>0</v>
      </c>
      <c r="AB647">
        <v>0</v>
      </c>
      <c r="AC647">
        <v>0</v>
      </c>
      <c r="AD647">
        <v>0</v>
      </c>
      <c r="AE647">
        <v>3.0904026800984337</v>
      </c>
    </row>
    <row r="648" spans="1:31" x14ac:dyDescent="0.25">
      <c r="A648">
        <v>2294776</v>
      </c>
      <c r="B648">
        <v>1</v>
      </c>
      <c r="C648" t="s">
        <v>80</v>
      </c>
      <c r="D648" t="s">
        <v>99</v>
      </c>
      <c r="E648" t="s">
        <v>748</v>
      </c>
      <c r="F648" t="s">
        <v>2102</v>
      </c>
      <c r="G648" t="s">
        <v>1517</v>
      </c>
      <c r="H648" t="s">
        <v>135</v>
      </c>
      <c r="I648" t="s">
        <v>136</v>
      </c>
      <c r="J648" t="s">
        <v>137</v>
      </c>
      <c r="K648" t="s">
        <v>138</v>
      </c>
      <c r="L648" t="s">
        <v>2103</v>
      </c>
      <c r="M648" t="s">
        <v>2104</v>
      </c>
      <c r="N648">
        <v>3.082777777</v>
      </c>
      <c r="O648">
        <v>0</v>
      </c>
      <c r="P648">
        <v>38</v>
      </c>
      <c r="Q648">
        <v>0</v>
      </c>
      <c r="R648">
        <v>0</v>
      </c>
      <c r="S648">
        <v>0</v>
      </c>
      <c r="T648">
        <v>1</v>
      </c>
      <c r="U648">
        <v>0</v>
      </c>
      <c r="V648">
        <v>0</v>
      </c>
      <c r="W648">
        <v>0</v>
      </c>
      <c r="X648">
        <v>28.938335953297866</v>
      </c>
      <c r="Y648">
        <v>0</v>
      </c>
      <c r="Z648">
        <v>0</v>
      </c>
      <c r="AA648">
        <v>0</v>
      </c>
      <c r="AB648">
        <v>4.5451572002886529</v>
      </c>
      <c r="AC648">
        <v>0</v>
      </c>
      <c r="AD648">
        <v>0</v>
      </c>
      <c r="AE648">
        <v>33.483493153586522</v>
      </c>
    </row>
    <row r="649" spans="1:31" x14ac:dyDescent="0.25">
      <c r="A649">
        <v>2294779</v>
      </c>
      <c r="B649">
        <v>1</v>
      </c>
      <c r="C649" t="s">
        <v>81</v>
      </c>
      <c r="D649" t="s">
        <v>118</v>
      </c>
      <c r="E649" t="s">
        <v>164</v>
      </c>
      <c r="F649" t="s">
        <v>2105</v>
      </c>
      <c r="G649" t="s">
        <v>195</v>
      </c>
      <c r="H649" t="s">
        <v>167</v>
      </c>
      <c r="I649" t="s">
        <v>136</v>
      </c>
      <c r="J649" t="s">
        <v>137</v>
      </c>
      <c r="K649" t="s">
        <v>138</v>
      </c>
      <c r="L649" t="s">
        <v>2106</v>
      </c>
      <c r="M649" t="s">
        <v>2107</v>
      </c>
      <c r="N649">
        <v>2.5336111109999999</v>
      </c>
      <c r="O649">
        <v>0</v>
      </c>
      <c r="P649">
        <v>16</v>
      </c>
      <c r="Q649">
        <v>0</v>
      </c>
      <c r="R649">
        <v>2</v>
      </c>
      <c r="S649">
        <v>0</v>
      </c>
      <c r="T649">
        <v>2</v>
      </c>
      <c r="U649">
        <v>0</v>
      </c>
      <c r="V649">
        <v>0</v>
      </c>
      <c r="W649">
        <v>0</v>
      </c>
      <c r="X649">
        <v>6.1529368757370033</v>
      </c>
      <c r="Y649">
        <v>0</v>
      </c>
      <c r="Z649">
        <v>25.688105730905704</v>
      </c>
      <c r="AA649">
        <v>0</v>
      </c>
      <c r="AB649">
        <v>25.027307531682006</v>
      </c>
      <c r="AC649">
        <v>0</v>
      </c>
      <c r="AD649">
        <v>0</v>
      </c>
      <c r="AE649">
        <v>56.868350138324715</v>
      </c>
    </row>
    <row r="650" spans="1:31" x14ac:dyDescent="0.25">
      <c r="A650">
        <v>2307743</v>
      </c>
      <c r="B650">
        <v>1</v>
      </c>
      <c r="C650" t="s">
        <v>81</v>
      </c>
      <c r="D650" t="s">
        <v>121</v>
      </c>
      <c r="E650" t="s">
        <v>141</v>
      </c>
      <c r="F650" t="s">
        <v>2108</v>
      </c>
      <c r="G650" t="s">
        <v>453</v>
      </c>
      <c r="H650" t="s">
        <v>135</v>
      </c>
      <c r="I650" t="s">
        <v>136</v>
      </c>
      <c r="J650" t="s">
        <v>137</v>
      </c>
      <c r="K650" t="s">
        <v>138</v>
      </c>
      <c r="L650" t="s">
        <v>2109</v>
      </c>
      <c r="M650" t="s">
        <v>2110</v>
      </c>
      <c r="N650">
        <v>1.928055555</v>
      </c>
      <c r="O650">
        <v>0</v>
      </c>
      <c r="P650">
        <v>1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0.67738255818403448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0.67738255818403448</v>
      </c>
    </row>
    <row r="651" spans="1:31" x14ac:dyDescent="0.25">
      <c r="A651">
        <v>2307597</v>
      </c>
      <c r="B651">
        <v>1</v>
      </c>
      <c r="C651" t="s">
        <v>80</v>
      </c>
      <c r="D651" t="s">
        <v>90</v>
      </c>
      <c r="E651" t="s">
        <v>132</v>
      </c>
      <c r="F651" t="s">
        <v>780</v>
      </c>
      <c r="G651" t="s">
        <v>375</v>
      </c>
      <c r="H651" t="s">
        <v>135</v>
      </c>
      <c r="I651" t="s">
        <v>136</v>
      </c>
      <c r="J651" t="s">
        <v>137</v>
      </c>
      <c r="K651" t="s">
        <v>138</v>
      </c>
      <c r="L651" t="s">
        <v>2111</v>
      </c>
      <c r="M651" t="s">
        <v>2112</v>
      </c>
      <c r="N651">
        <v>2.6377777770000002</v>
      </c>
      <c r="O651">
        <v>0</v>
      </c>
      <c r="P651">
        <v>140</v>
      </c>
      <c r="Q651">
        <v>0</v>
      </c>
      <c r="R651">
        <v>0</v>
      </c>
      <c r="S651">
        <v>0</v>
      </c>
      <c r="T651">
        <v>11</v>
      </c>
      <c r="U651">
        <v>0</v>
      </c>
      <c r="V651">
        <v>0</v>
      </c>
      <c r="W651">
        <v>0</v>
      </c>
      <c r="X651">
        <v>118.4154982217931</v>
      </c>
      <c r="Y651">
        <v>0</v>
      </c>
      <c r="Z651">
        <v>0</v>
      </c>
      <c r="AA651">
        <v>0</v>
      </c>
      <c r="AB651">
        <v>13.654993512301349</v>
      </c>
      <c r="AC651">
        <v>0</v>
      </c>
      <c r="AD651">
        <v>0</v>
      </c>
      <c r="AE651">
        <v>132.07049173409445</v>
      </c>
    </row>
    <row r="652" spans="1:31" x14ac:dyDescent="0.25">
      <c r="A652">
        <v>2307365</v>
      </c>
      <c r="B652">
        <v>1</v>
      </c>
      <c r="C652" t="s">
        <v>80</v>
      </c>
      <c r="D652" t="s">
        <v>98</v>
      </c>
      <c r="E652" t="s">
        <v>182</v>
      </c>
      <c r="F652" t="s">
        <v>2113</v>
      </c>
      <c r="G652" t="s">
        <v>184</v>
      </c>
      <c r="H652" t="s">
        <v>167</v>
      </c>
      <c r="I652" t="s">
        <v>136</v>
      </c>
      <c r="J652" t="s">
        <v>137</v>
      </c>
      <c r="K652" t="s">
        <v>138</v>
      </c>
      <c r="L652" t="s">
        <v>2114</v>
      </c>
      <c r="M652" t="s">
        <v>2115</v>
      </c>
      <c r="N652">
        <v>1.1558333329999999</v>
      </c>
      <c r="O652">
        <v>0</v>
      </c>
      <c r="P652">
        <v>136</v>
      </c>
      <c r="Q652">
        <v>17</v>
      </c>
      <c r="R652">
        <v>14</v>
      </c>
      <c r="S652">
        <v>3</v>
      </c>
      <c r="T652">
        <v>11</v>
      </c>
      <c r="U652">
        <v>0</v>
      </c>
      <c r="V652">
        <v>0</v>
      </c>
      <c r="W652">
        <v>0</v>
      </c>
      <c r="X652">
        <v>17.761262299262299</v>
      </c>
      <c r="Y652">
        <v>25.897088494753625</v>
      </c>
      <c r="Z652">
        <v>7.0513133673835888</v>
      </c>
      <c r="AA652">
        <v>8.7836626971699747</v>
      </c>
      <c r="AB652">
        <v>9.2217585250323015</v>
      </c>
      <c r="AC652">
        <v>0</v>
      </c>
      <c r="AD652">
        <v>0</v>
      </c>
      <c r="AE652">
        <v>68.715085383601789</v>
      </c>
    </row>
    <row r="653" spans="1:31" x14ac:dyDescent="0.25">
      <c r="A653">
        <v>2307342</v>
      </c>
      <c r="B653">
        <v>1</v>
      </c>
      <c r="C653" t="s">
        <v>81</v>
      </c>
      <c r="D653" t="s">
        <v>123</v>
      </c>
      <c r="E653" t="s">
        <v>233</v>
      </c>
      <c r="F653" t="s">
        <v>2116</v>
      </c>
      <c r="G653" t="s">
        <v>184</v>
      </c>
      <c r="H653" t="s">
        <v>167</v>
      </c>
      <c r="I653" t="s">
        <v>280</v>
      </c>
      <c r="J653" t="s">
        <v>137</v>
      </c>
      <c r="K653" t="s">
        <v>138</v>
      </c>
      <c r="L653" t="s">
        <v>2117</v>
      </c>
      <c r="M653" t="s">
        <v>2118</v>
      </c>
      <c r="N653">
        <v>3.6111111000000001E-2</v>
      </c>
      <c r="O653">
        <v>0</v>
      </c>
      <c r="P653">
        <v>1316</v>
      </c>
      <c r="Q653">
        <v>31</v>
      </c>
      <c r="R653">
        <v>254</v>
      </c>
      <c r="S653">
        <v>9</v>
      </c>
      <c r="T653">
        <v>157</v>
      </c>
      <c r="U653">
        <v>0</v>
      </c>
      <c r="V653">
        <v>1</v>
      </c>
      <c r="W653">
        <v>0</v>
      </c>
      <c r="X653">
        <v>4.1398688266788648</v>
      </c>
      <c r="Y653">
        <v>0.13215266306590831</v>
      </c>
      <c r="Z653">
        <v>2.2514373792686371</v>
      </c>
      <c r="AA653">
        <v>0.58170561497533313</v>
      </c>
      <c r="AB653">
        <v>1.4972709335641408</v>
      </c>
      <c r="AC653">
        <v>0</v>
      </c>
      <c r="AD653">
        <v>2.5115284263759441</v>
      </c>
      <c r="AE653">
        <v>11.113963843928829</v>
      </c>
    </row>
    <row r="654" spans="1:31" x14ac:dyDescent="0.25">
      <c r="A654">
        <v>2307534</v>
      </c>
      <c r="B654">
        <v>1</v>
      </c>
      <c r="C654" t="s">
        <v>80</v>
      </c>
      <c r="D654" t="s">
        <v>89</v>
      </c>
      <c r="E654" t="s">
        <v>164</v>
      </c>
      <c r="F654" t="s">
        <v>2119</v>
      </c>
      <c r="G654" t="s">
        <v>917</v>
      </c>
      <c r="H654" t="s">
        <v>167</v>
      </c>
      <c r="I654" t="s">
        <v>136</v>
      </c>
      <c r="J654" t="s">
        <v>137</v>
      </c>
      <c r="K654" t="s">
        <v>300</v>
      </c>
      <c r="L654" t="s">
        <v>2120</v>
      </c>
      <c r="M654" t="s">
        <v>2121</v>
      </c>
      <c r="N654">
        <v>8.4922222220000005</v>
      </c>
      <c r="O654">
        <v>0</v>
      </c>
      <c r="P654">
        <v>73</v>
      </c>
      <c r="Q654">
        <v>0</v>
      </c>
      <c r="R654">
        <v>3</v>
      </c>
      <c r="S654">
        <v>0</v>
      </c>
      <c r="T654">
        <v>8</v>
      </c>
      <c r="U654">
        <v>0</v>
      </c>
      <c r="V654">
        <v>0</v>
      </c>
      <c r="W654">
        <v>0</v>
      </c>
      <c r="X654">
        <v>512.70779622644989</v>
      </c>
      <c r="Y654">
        <v>0</v>
      </c>
      <c r="Z654">
        <v>4.7901997467898934</v>
      </c>
      <c r="AA654">
        <v>0</v>
      </c>
      <c r="AB654">
        <v>53.909236965318087</v>
      </c>
      <c r="AC654">
        <v>0</v>
      </c>
      <c r="AD654">
        <v>0</v>
      </c>
      <c r="AE654">
        <v>571.40723293855785</v>
      </c>
    </row>
    <row r="655" spans="1:31" x14ac:dyDescent="0.25">
      <c r="A655">
        <v>2307866</v>
      </c>
      <c r="B655">
        <v>1</v>
      </c>
      <c r="C655" t="s">
        <v>80</v>
      </c>
      <c r="D655" t="s">
        <v>104</v>
      </c>
      <c r="E655" t="s">
        <v>182</v>
      </c>
      <c r="F655" t="s">
        <v>2122</v>
      </c>
      <c r="G655" t="s">
        <v>184</v>
      </c>
      <c r="H655" t="s">
        <v>167</v>
      </c>
      <c r="I655" t="s">
        <v>136</v>
      </c>
      <c r="J655" t="s">
        <v>137</v>
      </c>
      <c r="K655" t="s">
        <v>138</v>
      </c>
      <c r="L655" t="s">
        <v>2123</v>
      </c>
      <c r="M655" t="s">
        <v>2124</v>
      </c>
      <c r="N655">
        <v>1.561666666</v>
      </c>
      <c r="O655">
        <v>4</v>
      </c>
      <c r="P655">
        <v>0</v>
      </c>
      <c r="Q655">
        <v>3</v>
      </c>
      <c r="R655">
        <v>0</v>
      </c>
      <c r="S655">
        <v>8</v>
      </c>
      <c r="T655">
        <v>0</v>
      </c>
      <c r="U655">
        <v>0</v>
      </c>
      <c r="V655">
        <v>0</v>
      </c>
      <c r="W655">
        <v>1.535841315189546</v>
      </c>
      <c r="X655">
        <v>0</v>
      </c>
      <c r="Y655">
        <v>0.77253841482243002</v>
      </c>
      <c r="Z655">
        <v>0</v>
      </c>
      <c r="AA655">
        <v>6.4701456868064486</v>
      </c>
      <c r="AB655">
        <v>0</v>
      </c>
      <c r="AC655">
        <v>0</v>
      </c>
      <c r="AD655">
        <v>0</v>
      </c>
      <c r="AE655">
        <v>8.7785254168184252</v>
      </c>
    </row>
    <row r="656" spans="1:31" x14ac:dyDescent="0.25">
      <c r="A656">
        <v>2307783</v>
      </c>
      <c r="B656">
        <v>1</v>
      </c>
      <c r="C656" t="s">
        <v>80</v>
      </c>
      <c r="D656" t="s">
        <v>94</v>
      </c>
      <c r="E656" t="s">
        <v>208</v>
      </c>
      <c r="F656" t="s">
        <v>2125</v>
      </c>
      <c r="G656" t="s">
        <v>134</v>
      </c>
      <c r="H656" t="s">
        <v>135</v>
      </c>
      <c r="I656" t="s">
        <v>136</v>
      </c>
      <c r="J656" t="s">
        <v>137</v>
      </c>
      <c r="K656" t="s">
        <v>138</v>
      </c>
      <c r="L656" t="s">
        <v>2126</v>
      </c>
      <c r="M656" t="s">
        <v>2127</v>
      </c>
      <c r="N656">
        <v>1.9994444440000001</v>
      </c>
      <c r="O656">
        <v>0</v>
      </c>
      <c r="P656">
        <v>0</v>
      </c>
      <c r="Q656">
        <v>0</v>
      </c>
      <c r="R656">
        <v>6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7.7591457007670401</v>
      </c>
      <c r="AA656">
        <v>0</v>
      </c>
      <c r="AB656">
        <v>0</v>
      </c>
      <c r="AC656">
        <v>0</v>
      </c>
      <c r="AD656">
        <v>0</v>
      </c>
      <c r="AE656">
        <v>7.7591457007670401</v>
      </c>
    </row>
    <row r="657" spans="1:31" x14ac:dyDescent="0.25">
      <c r="A657">
        <v>2307428</v>
      </c>
      <c r="B657">
        <v>1</v>
      </c>
      <c r="C657" t="s">
        <v>80</v>
      </c>
      <c r="D657" t="s">
        <v>93</v>
      </c>
      <c r="E657" t="s">
        <v>132</v>
      </c>
      <c r="F657" t="s">
        <v>2128</v>
      </c>
      <c r="G657" t="s">
        <v>134</v>
      </c>
      <c r="H657" t="s">
        <v>135</v>
      </c>
      <c r="I657" t="s">
        <v>136</v>
      </c>
      <c r="J657" t="s">
        <v>137</v>
      </c>
      <c r="K657" t="s">
        <v>138</v>
      </c>
      <c r="L657" t="s">
        <v>2129</v>
      </c>
      <c r="M657" t="s">
        <v>2130</v>
      </c>
      <c r="N657">
        <v>2.8761111110000002</v>
      </c>
      <c r="O657">
        <v>0</v>
      </c>
      <c r="P657">
        <v>0</v>
      </c>
      <c r="Q657">
        <v>0</v>
      </c>
      <c r="R657">
        <v>3</v>
      </c>
      <c r="S657">
        <v>0</v>
      </c>
      <c r="T657">
        <v>1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19.517594076413463</v>
      </c>
      <c r="AA657">
        <v>0</v>
      </c>
      <c r="AB657">
        <v>3.9870843089822303</v>
      </c>
      <c r="AC657">
        <v>0</v>
      </c>
      <c r="AD657">
        <v>0</v>
      </c>
      <c r="AE657">
        <v>23.504678385395692</v>
      </c>
    </row>
    <row r="658" spans="1:31" x14ac:dyDescent="0.25">
      <c r="A658">
        <v>2307680</v>
      </c>
      <c r="B658">
        <v>1</v>
      </c>
      <c r="C658" t="s">
        <v>80</v>
      </c>
      <c r="D658" t="s">
        <v>97</v>
      </c>
      <c r="E658" t="s">
        <v>141</v>
      </c>
      <c r="F658" t="s">
        <v>2131</v>
      </c>
      <c r="G658" t="s">
        <v>188</v>
      </c>
      <c r="H658" t="s">
        <v>135</v>
      </c>
      <c r="I658" t="s">
        <v>136</v>
      </c>
      <c r="J658" t="s">
        <v>137</v>
      </c>
      <c r="K658" t="s">
        <v>138</v>
      </c>
      <c r="L658" t="s">
        <v>2132</v>
      </c>
      <c r="M658" t="s">
        <v>2133</v>
      </c>
      <c r="N658">
        <v>0.71944444399999996</v>
      </c>
      <c r="O658">
        <v>0</v>
      </c>
      <c r="P658">
        <v>1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0.24208333276983557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0.24208333276983557</v>
      </c>
    </row>
    <row r="659" spans="1:31" x14ac:dyDescent="0.25">
      <c r="A659">
        <v>2307674</v>
      </c>
      <c r="B659">
        <v>1</v>
      </c>
      <c r="C659" t="s">
        <v>81</v>
      </c>
      <c r="D659" t="s">
        <v>113</v>
      </c>
      <c r="E659" t="s">
        <v>141</v>
      </c>
      <c r="F659" t="s">
        <v>2134</v>
      </c>
      <c r="G659" t="s">
        <v>143</v>
      </c>
      <c r="H659" t="s">
        <v>135</v>
      </c>
      <c r="I659" t="s">
        <v>136</v>
      </c>
      <c r="J659" t="s">
        <v>137</v>
      </c>
      <c r="K659" t="s">
        <v>138</v>
      </c>
      <c r="L659" t="s">
        <v>2135</v>
      </c>
      <c r="M659" t="s">
        <v>2136</v>
      </c>
      <c r="N659">
        <v>0.74138888800000002</v>
      </c>
      <c r="O659">
        <v>0</v>
      </c>
      <c r="P659">
        <v>3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0.38089358746881558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0.38089358746881558</v>
      </c>
    </row>
    <row r="660" spans="1:31" x14ac:dyDescent="0.25">
      <c r="A660">
        <v>2307382</v>
      </c>
      <c r="B660">
        <v>1</v>
      </c>
      <c r="C660" t="s">
        <v>80</v>
      </c>
      <c r="D660" t="s">
        <v>93</v>
      </c>
      <c r="E660" t="s">
        <v>132</v>
      </c>
      <c r="F660" t="s">
        <v>2137</v>
      </c>
      <c r="G660" t="s">
        <v>134</v>
      </c>
      <c r="H660" t="s">
        <v>135</v>
      </c>
      <c r="I660" t="s">
        <v>136</v>
      </c>
      <c r="J660" t="s">
        <v>137</v>
      </c>
      <c r="K660" t="s">
        <v>138</v>
      </c>
      <c r="L660" t="s">
        <v>2138</v>
      </c>
      <c r="M660" t="s">
        <v>2139</v>
      </c>
      <c r="N660">
        <v>0.79083333300000003</v>
      </c>
      <c r="O660">
        <v>0</v>
      </c>
      <c r="P660">
        <v>8</v>
      </c>
      <c r="Q660">
        <v>0</v>
      </c>
      <c r="R660">
        <v>2</v>
      </c>
      <c r="S660">
        <v>0</v>
      </c>
      <c r="T660">
        <v>6</v>
      </c>
      <c r="U660">
        <v>0</v>
      </c>
      <c r="V660">
        <v>0</v>
      </c>
      <c r="W660">
        <v>0</v>
      </c>
      <c r="X660">
        <v>1.3792626261892438</v>
      </c>
      <c r="Y660">
        <v>0</v>
      </c>
      <c r="Z660">
        <v>0.62073024831702317</v>
      </c>
      <c r="AA660">
        <v>0</v>
      </c>
      <c r="AB660">
        <v>2.9801467242696207</v>
      </c>
      <c r="AC660">
        <v>0</v>
      </c>
      <c r="AD660">
        <v>0</v>
      </c>
      <c r="AE660">
        <v>4.9801395987758879</v>
      </c>
    </row>
    <row r="661" spans="1:31" x14ac:dyDescent="0.25">
      <c r="A661">
        <v>2307660</v>
      </c>
      <c r="B661">
        <v>1</v>
      </c>
      <c r="C661" t="s">
        <v>80</v>
      </c>
      <c r="D661" t="s">
        <v>104</v>
      </c>
      <c r="E661" t="s">
        <v>141</v>
      </c>
      <c r="F661" t="s">
        <v>2140</v>
      </c>
      <c r="G661" t="s">
        <v>490</v>
      </c>
      <c r="H661" t="s">
        <v>135</v>
      </c>
      <c r="I661" t="s">
        <v>136</v>
      </c>
      <c r="J661" t="s">
        <v>137</v>
      </c>
      <c r="K661" t="s">
        <v>138</v>
      </c>
      <c r="L661" t="s">
        <v>2141</v>
      </c>
      <c r="M661" t="s">
        <v>2142</v>
      </c>
      <c r="N661">
        <v>3.0961111109999999</v>
      </c>
      <c r="O661">
        <v>0</v>
      </c>
      <c r="P661">
        <v>5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2.2436192615861428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2.2436192615861428</v>
      </c>
    </row>
    <row r="662" spans="1:31" x14ac:dyDescent="0.25">
      <c r="A662">
        <v>2307634</v>
      </c>
      <c r="B662">
        <v>1</v>
      </c>
      <c r="C662" t="s">
        <v>81</v>
      </c>
      <c r="D662" t="s">
        <v>120</v>
      </c>
      <c r="E662" t="s">
        <v>208</v>
      </c>
      <c r="F662" t="s">
        <v>687</v>
      </c>
      <c r="G662" t="s">
        <v>310</v>
      </c>
      <c r="H662" t="s">
        <v>135</v>
      </c>
      <c r="I662" t="s">
        <v>136</v>
      </c>
      <c r="J662" t="s">
        <v>137</v>
      </c>
      <c r="K662" t="s">
        <v>138</v>
      </c>
      <c r="L662" t="s">
        <v>2143</v>
      </c>
      <c r="M662" t="s">
        <v>2144</v>
      </c>
      <c r="N662">
        <v>1.1305555549999999</v>
      </c>
      <c r="O662">
        <v>0</v>
      </c>
      <c r="P662">
        <v>0</v>
      </c>
      <c r="Q662">
        <v>0</v>
      </c>
      <c r="R662">
        <v>12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11.573412203172436</v>
      </c>
      <c r="AA662">
        <v>0</v>
      </c>
      <c r="AB662">
        <v>0</v>
      </c>
      <c r="AC662">
        <v>0</v>
      </c>
      <c r="AD662">
        <v>0</v>
      </c>
      <c r="AE662">
        <v>11.573412203172436</v>
      </c>
    </row>
    <row r="663" spans="1:31" x14ac:dyDescent="0.25">
      <c r="A663">
        <v>2307491</v>
      </c>
      <c r="B663">
        <v>1</v>
      </c>
      <c r="C663" t="s">
        <v>80</v>
      </c>
      <c r="D663" t="s">
        <v>93</v>
      </c>
      <c r="E663" t="s">
        <v>233</v>
      </c>
      <c r="F663" t="s">
        <v>2145</v>
      </c>
      <c r="G663" t="s">
        <v>299</v>
      </c>
      <c r="H663" t="s">
        <v>167</v>
      </c>
      <c r="I663" t="s">
        <v>136</v>
      </c>
      <c r="J663" t="s">
        <v>137</v>
      </c>
      <c r="K663" t="s">
        <v>300</v>
      </c>
      <c r="L663" t="s">
        <v>2146</v>
      </c>
      <c r="M663" t="s">
        <v>2147</v>
      </c>
      <c r="N663">
        <v>6.977777777</v>
      </c>
      <c r="O663">
        <v>0</v>
      </c>
      <c r="P663">
        <v>243</v>
      </c>
      <c r="Q663">
        <v>2</v>
      </c>
      <c r="R663">
        <v>163</v>
      </c>
      <c r="S663">
        <v>0</v>
      </c>
      <c r="T663">
        <v>91</v>
      </c>
      <c r="U663">
        <v>0</v>
      </c>
      <c r="V663">
        <v>0</v>
      </c>
      <c r="W663">
        <v>0</v>
      </c>
      <c r="X663">
        <v>301.32594358242562</v>
      </c>
      <c r="Y663">
        <v>21.366046693522474</v>
      </c>
      <c r="Z663">
        <v>675.24071986077865</v>
      </c>
      <c r="AA663">
        <v>0</v>
      </c>
      <c r="AB663">
        <v>498.11871123583148</v>
      </c>
      <c r="AC663">
        <v>0</v>
      </c>
      <c r="AD663">
        <v>0</v>
      </c>
      <c r="AE663">
        <v>1496.0514213725583</v>
      </c>
    </row>
    <row r="664" spans="1:31" x14ac:dyDescent="0.25">
      <c r="A664">
        <v>2307468</v>
      </c>
      <c r="B664">
        <v>1</v>
      </c>
      <c r="C664" t="s">
        <v>80</v>
      </c>
      <c r="D664" t="s">
        <v>91</v>
      </c>
      <c r="E664" t="s">
        <v>208</v>
      </c>
      <c r="F664" t="s">
        <v>2148</v>
      </c>
      <c r="G664" t="s">
        <v>453</v>
      </c>
      <c r="H664" t="s">
        <v>135</v>
      </c>
      <c r="I664" t="s">
        <v>136</v>
      </c>
      <c r="J664" t="s">
        <v>3</v>
      </c>
      <c r="K664" t="s">
        <v>138</v>
      </c>
      <c r="L664" t="s">
        <v>2149</v>
      </c>
      <c r="M664" t="s">
        <v>2150</v>
      </c>
      <c r="N664">
        <v>2.8486111109999999</v>
      </c>
      <c r="O664">
        <v>0</v>
      </c>
      <c r="P664">
        <v>323</v>
      </c>
      <c r="Q664">
        <v>0</v>
      </c>
      <c r="R664">
        <v>0</v>
      </c>
      <c r="S664">
        <v>0</v>
      </c>
      <c r="T664">
        <v>9</v>
      </c>
      <c r="U664">
        <v>0</v>
      </c>
      <c r="V664">
        <v>0</v>
      </c>
      <c r="W664">
        <v>0</v>
      </c>
      <c r="X664">
        <v>205.07769102570145</v>
      </c>
      <c r="Y664">
        <v>0</v>
      </c>
      <c r="Z664">
        <v>0</v>
      </c>
      <c r="AA664">
        <v>0</v>
      </c>
      <c r="AB664">
        <v>82.597207018041388</v>
      </c>
      <c r="AC664">
        <v>0</v>
      </c>
      <c r="AD664">
        <v>0</v>
      </c>
      <c r="AE664">
        <v>287.67489804374281</v>
      </c>
    </row>
    <row r="665" spans="1:31" x14ac:dyDescent="0.25">
      <c r="A665">
        <v>2307368</v>
      </c>
      <c r="B665">
        <v>1</v>
      </c>
      <c r="C665" t="s">
        <v>81</v>
      </c>
      <c r="D665" t="s">
        <v>118</v>
      </c>
      <c r="E665" t="s">
        <v>164</v>
      </c>
      <c r="F665" t="s">
        <v>2151</v>
      </c>
      <c r="G665" t="s">
        <v>184</v>
      </c>
      <c r="H665" t="s">
        <v>167</v>
      </c>
      <c r="I665" t="s">
        <v>136</v>
      </c>
      <c r="J665" t="s">
        <v>137</v>
      </c>
      <c r="K665" t="s">
        <v>138</v>
      </c>
      <c r="L665" t="s">
        <v>2152</v>
      </c>
      <c r="M665" t="s">
        <v>2153</v>
      </c>
      <c r="N665">
        <v>1.2194444440000001</v>
      </c>
      <c r="O665">
        <v>0</v>
      </c>
      <c r="P665">
        <v>0</v>
      </c>
      <c r="Q665">
        <v>0</v>
      </c>
      <c r="R665">
        <v>0</v>
      </c>
      <c r="S665">
        <v>17</v>
      </c>
      <c r="T665">
        <v>6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29.168562142175929</v>
      </c>
      <c r="AB665">
        <v>28.505637569633119</v>
      </c>
      <c r="AC665">
        <v>0</v>
      </c>
      <c r="AD665">
        <v>0</v>
      </c>
      <c r="AE665">
        <v>57.674199711809052</v>
      </c>
    </row>
    <row r="666" spans="1:31" x14ac:dyDescent="0.25">
      <c r="A666">
        <v>2307760</v>
      </c>
      <c r="B666">
        <v>1</v>
      </c>
      <c r="C666" t="s">
        <v>80</v>
      </c>
      <c r="D666" t="s">
        <v>96</v>
      </c>
      <c r="E666" t="s">
        <v>141</v>
      </c>
      <c r="F666" t="s">
        <v>2154</v>
      </c>
      <c r="G666" t="s">
        <v>490</v>
      </c>
      <c r="H666" t="s">
        <v>135</v>
      </c>
      <c r="I666" t="s">
        <v>136</v>
      </c>
      <c r="J666" t="s">
        <v>137</v>
      </c>
      <c r="K666" t="s">
        <v>138</v>
      </c>
      <c r="L666" t="s">
        <v>2155</v>
      </c>
      <c r="M666" t="s">
        <v>2156</v>
      </c>
      <c r="N666">
        <v>1.031111111</v>
      </c>
      <c r="O666">
        <v>0</v>
      </c>
      <c r="P666">
        <v>2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0.19406594773029257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0.19406594773029257</v>
      </c>
    </row>
    <row r="667" spans="1:31" x14ac:dyDescent="0.25">
      <c r="A667">
        <v>2307903</v>
      </c>
      <c r="B667">
        <v>1</v>
      </c>
      <c r="C667" t="s">
        <v>80</v>
      </c>
      <c r="D667" t="s">
        <v>107</v>
      </c>
      <c r="E667" t="s">
        <v>141</v>
      </c>
      <c r="F667" t="s">
        <v>2157</v>
      </c>
      <c r="G667" t="s">
        <v>143</v>
      </c>
      <c r="H667" t="s">
        <v>135</v>
      </c>
      <c r="I667" t="s">
        <v>136</v>
      </c>
      <c r="J667" t="s">
        <v>137</v>
      </c>
      <c r="K667" t="s">
        <v>138</v>
      </c>
      <c r="L667" t="s">
        <v>2158</v>
      </c>
      <c r="M667" t="s">
        <v>2159</v>
      </c>
      <c r="N667">
        <v>5.1636111109999998</v>
      </c>
      <c r="O667">
        <v>0</v>
      </c>
      <c r="P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1.3675516280628133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1.3675516280628133</v>
      </c>
    </row>
    <row r="668" spans="1:31" x14ac:dyDescent="0.25">
      <c r="A668">
        <v>2307511</v>
      </c>
      <c r="B668">
        <v>1</v>
      </c>
      <c r="C668" t="s">
        <v>80</v>
      </c>
      <c r="D668" t="s">
        <v>108</v>
      </c>
      <c r="E668" t="s">
        <v>141</v>
      </c>
      <c r="F668" t="s">
        <v>2160</v>
      </c>
      <c r="G668" t="s">
        <v>143</v>
      </c>
      <c r="H668" t="s">
        <v>135</v>
      </c>
      <c r="I668" t="s">
        <v>136</v>
      </c>
      <c r="J668" t="s">
        <v>137</v>
      </c>
      <c r="K668" t="s">
        <v>138</v>
      </c>
      <c r="L668" t="s">
        <v>2161</v>
      </c>
      <c r="M668" t="s">
        <v>2162</v>
      </c>
      <c r="N668">
        <v>5.125555555</v>
      </c>
      <c r="O668">
        <v>0</v>
      </c>
      <c r="P668">
        <v>1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0.95972963122055344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0.95972963122055344</v>
      </c>
    </row>
    <row r="669" spans="1:31" x14ac:dyDescent="0.25">
      <c r="A669">
        <v>2307803</v>
      </c>
      <c r="B669">
        <v>1</v>
      </c>
      <c r="C669" t="s">
        <v>80</v>
      </c>
      <c r="D669" t="s">
        <v>106</v>
      </c>
      <c r="E669" t="s">
        <v>141</v>
      </c>
      <c r="F669" t="s">
        <v>2163</v>
      </c>
      <c r="G669" t="s">
        <v>143</v>
      </c>
      <c r="H669" t="s">
        <v>135</v>
      </c>
      <c r="I669" t="s">
        <v>136</v>
      </c>
      <c r="J669" t="s">
        <v>137</v>
      </c>
      <c r="K669" t="s">
        <v>138</v>
      </c>
      <c r="L669" t="s">
        <v>2164</v>
      </c>
      <c r="M669" t="s">
        <v>2165</v>
      </c>
      <c r="N669">
        <v>1.8716666660000001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0.20958263748918671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0.20958263748918671</v>
      </c>
    </row>
    <row r="670" spans="1:31" x14ac:dyDescent="0.25">
      <c r="A670">
        <v>2307694</v>
      </c>
      <c r="B670">
        <v>1</v>
      </c>
      <c r="C670" t="s">
        <v>80</v>
      </c>
      <c r="D670" t="s">
        <v>94</v>
      </c>
      <c r="E670" t="s">
        <v>233</v>
      </c>
      <c r="F670" t="s">
        <v>2166</v>
      </c>
      <c r="G670" t="s">
        <v>184</v>
      </c>
      <c r="H670" t="s">
        <v>167</v>
      </c>
      <c r="I670" t="s">
        <v>136</v>
      </c>
      <c r="J670" t="s">
        <v>137</v>
      </c>
      <c r="K670" t="s">
        <v>138</v>
      </c>
      <c r="L670" t="s">
        <v>2167</v>
      </c>
      <c r="M670" t="s">
        <v>2168</v>
      </c>
      <c r="N670">
        <v>0.99777777700000003</v>
      </c>
      <c r="O670">
        <v>0</v>
      </c>
      <c r="P670">
        <v>0</v>
      </c>
      <c r="Q670">
        <v>8</v>
      </c>
      <c r="R670">
        <v>34</v>
      </c>
      <c r="S670">
        <v>0</v>
      </c>
      <c r="T670">
        <v>1</v>
      </c>
      <c r="U670">
        <v>1</v>
      </c>
      <c r="V670">
        <v>0</v>
      </c>
      <c r="W670">
        <v>0</v>
      </c>
      <c r="X670">
        <v>0</v>
      </c>
      <c r="Y670">
        <v>44.170829032889479</v>
      </c>
      <c r="Z670">
        <v>34.093039192869824</v>
      </c>
      <c r="AA670">
        <v>0</v>
      </c>
      <c r="AB670">
        <v>4.3288749447334665</v>
      </c>
      <c r="AC670">
        <v>185.37604244231076</v>
      </c>
      <c r="AD670">
        <v>0</v>
      </c>
      <c r="AE670">
        <v>267.96878561280352</v>
      </c>
    </row>
    <row r="671" spans="1:31" x14ac:dyDescent="0.25">
      <c r="A671">
        <v>2307763</v>
      </c>
      <c r="B671">
        <v>1</v>
      </c>
      <c r="C671" t="s">
        <v>80</v>
      </c>
      <c r="D671" t="s">
        <v>90</v>
      </c>
      <c r="E671" t="s">
        <v>141</v>
      </c>
      <c r="F671" t="s">
        <v>2169</v>
      </c>
      <c r="G671" t="s">
        <v>188</v>
      </c>
      <c r="H671" t="s">
        <v>135</v>
      </c>
      <c r="I671" t="s">
        <v>136</v>
      </c>
      <c r="J671" t="s">
        <v>137</v>
      </c>
      <c r="K671" t="s">
        <v>138</v>
      </c>
      <c r="L671" t="s">
        <v>2170</v>
      </c>
      <c r="M671" t="s">
        <v>2171</v>
      </c>
      <c r="N671">
        <v>7.6111111109999996</v>
      </c>
      <c r="O671">
        <v>0</v>
      </c>
      <c r="P671">
        <v>5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5.5422025220974396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5.5422025220974396</v>
      </c>
    </row>
    <row r="672" spans="1:31" x14ac:dyDescent="0.25">
      <c r="A672">
        <v>2307886</v>
      </c>
      <c r="B672">
        <v>1</v>
      </c>
      <c r="C672" t="s">
        <v>80</v>
      </c>
      <c r="D672" t="s">
        <v>108</v>
      </c>
      <c r="E672" t="s">
        <v>141</v>
      </c>
      <c r="F672" t="s">
        <v>2172</v>
      </c>
      <c r="G672" t="s">
        <v>143</v>
      </c>
      <c r="H672" t="s">
        <v>135</v>
      </c>
      <c r="I672" t="s">
        <v>136</v>
      </c>
      <c r="J672" t="s">
        <v>137</v>
      </c>
      <c r="K672" t="s">
        <v>138</v>
      </c>
      <c r="L672" t="s">
        <v>2173</v>
      </c>
      <c r="M672" t="s">
        <v>2174</v>
      </c>
      <c r="N672">
        <v>1.713333333</v>
      </c>
      <c r="O672">
        <v>0</v>
      </c>
      <c r="P672">
        <v>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0.33635259310908006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0.33635259310908006</v>
      </c>
    </row>
    <row r="673" spans="1:31" x14ac:dyDescent="0.25">
      <c r="A673">
        <v>2307617</v>
      </c>
      <c r="B673">
        <v>1</v>
      </c>
      <c r="C673" t="s">
        <v>80</v>
      </c>
      <c r="D673" t="s">
        <v>83</v>
      </c>
      <c r="E673" t="s">
        <v>141</v>
      </c>
      <c r="F673" t="s">
        <v>2175</v>
      </c>
      <c r="G673" t="s">
        <v>143</v>
      </c>
      <c r="H673" t="s">
        <v>135</v>
      </c>
      <c r="I673" t="s">
        <v>136</v>
      </c>
      <c r="J673" t="s">
        <v>137</v>
      </c>
      <c r="K673" t="s">
        <v>138</v>
      </c>
      <c r="L673" t="s">
        <v>2176</v>
      </c>
      <c r="M673" t="s">
        <v>2177</v>
      </c>
      <c r="N673">
        <v>1.0061111110000001</v>
      </c>
      <c r="O673">
        <v>0</v>
      </c>
      <c r="P673">
        <v>1</v>
      </c>
      <c r="Q673">
        <v>0</v>
      </c>
      <c r="R673">
        <v>0</v>
      </c>
      <c r="S673">
        <v>0</v>
      </c>
      <c r="T673">
        <v>1</v>
      </c>
      <c r="U673">
        <v>0</v>
      </c>
      <c r="V673">
        <v>0</v>
      </c>
      <c r="W673">
        <v>0</v>
      </c>
      <c r="X673">
        <v>0.10080970117784668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0.10080970117784668</v>
      </c>
    </row>
    <row r="674" spans="1:31" x14ac:dyDescent="0.25">
      <c r="A674">
        <v>2307571</v>
      </c>
      <c r="B674">
        <v>1</v>
      </c>
      <c r="C674" t="s">
        <v>80</v>
      </c>
      <c r="D674" t="s">
        <v>99</v>
      </c>
      <c r="E674" t="s">
        <v>141</v>
      </c>
      <c r="F674" t="s">
        <v>2178</v>
      </c>
      <c r="G674" t="s">
        <v>143</v>
      </c>
      <c r="H674" t="s">
        <v>135</v>
      </c>
      <c r="I674" t="s">
        <v>136</v>
      </c>
      <c r="J674" t="s">
        <v>137</v>
      </c>
      <c r="K674" t="s">
        <v>138</v>
      </c>
      <c r="L674" t="s">
        <v>2179</v>
      </c>
      <c r="M674" t="s">
        <v>2180</v>
      </c>
      <c r="N674">
        <v>1.4508333330000001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1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5.0288687743279166E-2</v>
      </c>
      <c r="AC674">
        <v>0</v>
      </c>
      <c r="AD674">
        <v>0</v>
      </c>
      <c r="AE674">
        <v>5.0288687743279166E-2</v>
      </c>
    </row>
    <row r="675" spans="1:31" x14ac:dyDescent="0.25">
      <c r="A675">
        <v>2307780</v>
      </c>
      <c r="B675">
        <v>1</v>
      </c>
      <c r="C675" t="s">
        <v>81</v>
      </c>
      <c r="D675" t="s">
        <v>112</v>
      </c>
      <c r="E675" t="s">
        <v>141</v>
      </c>
      <c r="F675" t="s">
        <v>2181</v>
      </c>
      <c r="G675" t="s">
        <v>202</v>
      </c>
      <c r="H675" t="s">
        <v>135</v>
      </c>
      <c r="I675" t="s">
        <v>136</v>
      </c>
      <c r="J675" t="s">
        <v>137</v>
      </c>
      <c r="K675" t="s">
        <v>138</v>
      </c>
      <c r="L675" t="s">
        <v>2182</v>
      </c>
      <c r="M675" t="s">
        <v>2183</v>
      </c>
      <c r="N675">
        <v>1.4330555549999999</v>
      </c>
      <c r="O675">
        <v>0</v>
      </c>
      <c r="P675">
        <v>13</v>
      </c>
      <c r="Q675">
        <v>0</v>
      </c>
      <c r="R675">
        <v>0</v>
      </c>
      <c r="S675">
        <v>0</v>
      </c>
      <c r="T675">
        <v>3</v>
      </c>
      <c r="U675">
        <v>0</v>
      </c>
      <c r="V675">
        <v>0</v>
      </c>
      <c r="W675">
        <v>0</v>
      </c>
      <c r="X675">
        <v>3.3002316247744687</v>
      </c>
      <c r="Y675">
        <v>0</v>
      </c>
      <c r="Z675">
        <v>0</v>
      </c>
      <c r="AA675">
        <v>0</v>
      </c>
      <c r="AB675">
        <v>4.5885477504293899</v>
      </c>
      <c r="AC675">
        <v>0</v>
      </c>
      <c r="AD675">
        <v>0</v>
      </c>
      <c r="AE675">
        <v>7.8887793752038586</v>
      </c>
    </row>
    <row r="676" spans="1:31" x14ac:dyDescent="0.25">
      <c r="A676">
        <v>2307826</v>
      </c>
      <c r="B676">
        <v>1</v>
      </c>
      <c r="C676" t="s">
        <v>80</v>
      </c>
      <c r="D676" t="s">
        <v>97</v>
      </c>
      <c r="E676" t="s">
        <v>132</v>
      </c>
      <c r="F676" t="s">
        <v>2184</v>
      </c>
      <c r="G676" t="s">
        <v>336</v>
      </c>
      <c r="H676" t="s">
        <v>135</v>
      </c>
      <c r="I676" t="s">
        <v>136</v>
      </c>
      <c r="J676" t="s">
        <v>137</v>
      </c>
      <c r="K676" t="s">
        <v>138</v>
      </c>
      <c r="L676" t="s">
        <v>2185</v>
      </c>
      <c r="M676" t="s">
        <v>2186</v>
      </c>
      <c r="N676">
        <v>0.81805555500000005</v>
      </c>
      <c r="O676">
        <v>0</v>
      </c>
      <c r="P676">
        <v>38</v>
      </c>
      <c r="Q676">
        <v>0</v>
      </c>
      <c r="R676">
        <v>0</v>
      </c>
      <c r="S676">
        <v>0</v>
      </c>
      <c r="T676">
        <v>8</v>
      </c>
      <c r="U676">
        <v>0</v>
      </c>
      <c r="V676">
        <v>0</v>
      </c>
      <c r="W676">
        <v>0</v>
      </c>
      <c r="X676">
        <v>8.2004626064722341</v>
      </c>
      <c r="Y676">
        <v>0</v>
      </c>
      <c r="Z676">
        <v>0</v>
      </c>
      <c r="AA676">
        <v>0</v>
      </c>
      <c r="AB676">
        <v>4.2227440388092274</v>
      </c>
      <c r="AC676">
        <v>0</v>
      </c>
      <c r="AD676">
        <v>0</v>
      </c>
      <c r="AE676">
        <v>12.423206645281461</v>
      </c>
    </row>
    <row r="677" spans="1:31" x14ac:dyDescent="0.25">
      <c r="A677">
        <v>2307823</v>
      </c>
      <c r="B677">
        <v>1</v>
      </c>
      <c r="C677" t="s">
        <v>80</v>
      </c>
      <c r="D677" t="s">
        <v>93</v>
      </c>
      <c r="E677" t="s">
        <v>132</v>
      </c>
      <c r="F677" t="s">
        <v>2128</v>
      </c>
      <c r="G677" t="s">
        <v>134</v>
      </c>
      <c r="H677" t="s">
        <v>135</v>
      </c>
      <c r="I677" t="s">
        <v>136</v>
      </c>
      <c r="J677" t="s">
        <v>137</v>
      </c>
      <c r="K677" t="s">
        <v>138</v>
      </c>
      <c r="L677" t="s">
        <v>2187</v>
      </c>
      <c r="M677" t="s">
        <v>2188</v>
      </c>
      <c r="N677">
        <v>4.3219444439999997</v>
      </c>
      <c r="O677">
        <v>0</v>
      </c>
      <c r="P677">
        <v>0</v>
      </c>
      <c r="Q677">
        <v>0</v>
      </c>
      <c r="R677">
        <v>3</v>
      </c>
      <c r="S677">
        <v>0</v>
      </c>
      <c r="T677">
        <v>1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26.202923604502029</v>
      </c>
      <c r="AA677">
        <v>0</v>
      </c>
      <c r="AB677">
        <v>4.1494417549955669</v>
      </c>
      <c r="AC677">
        <v>0</v>
      </c>
      <c r="AD677">
        <v>0</v>
      </c>
      <c r="AE677">
        <v>30.352365359497597</v>
      </c>
    </row>
    <row r="678" spans="1:31" x14ac:dyDescent="0.25">
      <c r="A678">
        <v>2307431</v>
      </c>
      <c r="B678">
        <v>1</v>
      </c>
      <c r="C678" t="s">
        <v>80</v>
      </c>
      <c r="D678" t="s">
        <v>111</v>
      </c>
      <c r="E678" t="s">
        <v>164</v>
      </c>
      <c r="F678" t="s">
        <v>2189</v>
      </c>
      <c r="G678" t="s">
        <v>1601</v>
      </c>
      <c r="H678" t="s">
        <v>167</v>
      </c>
      <c r="I678" t="s">
        <v>136</v>
      </c>
      <c r="J678" t="s">
        <v>137</v>
      </c>
      <c r="K678" t="s">
        <v>138</v>
      </c>
      <c r="L678" t="s">
        <v>2190</v>
      </c>
      <c r="M678" t="s">
        <v>2191</v>
      </c>
      <c r="N678">
        <v>10.886111111</v>
      </c>
      <c r="O678">
        <v>0</v>
      </c>
      <c r="P678">
        <v>18</v>
      </c>
      <c r="Q678">
        <v>0</v>
      </c>
      <c r="R678">
        <v>3</v>
      </c>
      <c r="S678">
        <v>0</v>
      </c>
      <c r="T678">
        <v>6</v>
      </c>
      <c r="U678">
        <v>0</v>
      </c>
      <c r="V678">
        <v>0</v>
      </c>
      <c r="W678">
        <v>0</v>
      </c>
      <c r="X678">
        <v>653.19660968923165</v>
      </c>
      <c r="Y678">
        <v>0</v>
      </c>
      <c r="Z678">
        <v>7.3480400876262468</v>
      </c>
      <c r="AA678">
        <v>0</v>
      </c>
      <c r="AB678">
        <v>134.38182287072041</v>
      </c>
      <c r="AC678">
        <v>0</v>
      </c>
      <c r="AD678">
        <v>0</v>
      </c>
      <c r="AE678">
        <v>794.92647264757829</v>
      </c>
    </row>
    <row r="679" spans="1:31" x14ac:dyDescent="0.25">
      <c r="A679">
        <v>2307657</v>
      </c>
      <c r="B679">
        <v>1</v>
      </c>
      <c r="C679" t="s">
        <v>80</v>
      </c>
      <c r="D679" t="s">
        <v>96</v>
      </c>
      <c r="E679" t="s">
        <v>132</v>
      </c>
      <c r="F679" t="s">
        <v>2192</v>
      </c>
      <c r="G679" t="s">
        <v>332</v>
      </c>
      <c r="H679" t="s">
        <v>135</v>
      </c>
      <c r="I679" t="s">
        <v>136</v>
      </c>
      <c r="J679" t="s">
        <v>137</v>
      </c>
      <c r="K679" t="s">
        <v>138</v>
      </c>
      <c r="L679" t="s">
        <v>2193</v>
      </c>
      <c r="M679" t="s">
        <v>2194</v>
      </c>
      <c r="N679">
        <v>9.4102777769999992</v>
      </c>
      <c r="O679">
        <v>0</v>
      </c>
      <c r="P679">
        <v>34</v>
      </c>
      <c r="Q679">
        <v>0</v>
      </c>
      <c r="R679">
        <v>0</v>
      </c>
      <c r="S679">
        <v>0</v>
      </c>
      <c r="T679">
        <v>1</v>
      </c>
      <c r="U679">
        <v>0</v>
      </c>
      <c r="V679">
        <v>0</v>
      </c>
      <c r="W679">
        <v>0</v>
      </c>
      <c r="X679">
        <v>78.186171357115882</v>
      </c>
      <c r="Y679">
        <v>0</v>
      </c>
      <c r="Z679">
        <v>0</v>
      </c>
      <c r="AA679">
        <v>0</v>
      </c>
      <c r="AB679">
        <v>0.12269971003119666</v>
      </c>
      <c r="AC679">
        <v>0</v>
      </c>
      <c r="AD679">
        <v>0</v>
      </c>
      <c r="AE679">
        <v>78.308871067147081</v>
      </c>
    </row>
    <row r="680" spans="1:31" x14ac:dyDescent="0.25">
      <c r="A680">
        <v>2307302</v>
      </c>
      <c r="B680">
        <v>1</v>
      </c>
      <c r="C680" t="s">
        <v>81</v>
      </c>
      <c r="D680" t="s">
        <v>113</v>
      </c>
      <c r="E680" t="s">
        <v>233</v>
      </c>
      <c r="F680" t="s">
        <v>2195</v>
      </c>
      <c r="G680" t="s">
        <v>837</v>
      </c>
      <c r="H680" t="s">
        <v>167</v>
      </c>
      <c r="I680" t="s">
        <v>136</v>
      </c>
      <c r="J680" t="s">
        <v>137</v>
      </c>
      <c r="K680" t="s">
        <v>300</v>
      </c>
      <c r="L680" t="s">
        <v>2196</v>
      </c>
      <c r="M680" t="s">
        <v>2197</v>
      </c>
      <c r="N680">
        <v>1.6463888879999999</v>
      </c>
      <c r="O680">
        <v>0</v>
      </c>
      <c r="P680">
        <v>1343</v>
      </c>
      <c r="Q680">
        <v>0</v>
      </c>
      <c r="R680">
        <v>1</v>
      </c>
      <c r="S680">
        <v>0</v>
      </c>
      <c r="T680">
        <v>390</v>
      </c>
      <c r="U680">
        <v>0</v>
      </c>
      <c r="V680">
        <v>1</v>
      </c>
      <c r="W680">
        <v>0</v>
      </c>
      <c r="X680">
        <v>348.62305663933063</v>
      </c>
      <c r="Y680">
        <v>0</v>
      </c>
      <c r="Z680">
        <v>0.37526236249738221</v>
      </c>
      <c r="AA680">
        <v>0</v>
      </c>
      <c r="AB680">
        <v>215.75845674387614</v>
      </c>
      <c r="AC680">
        <v>0</v>
      </c>
      <c r="AD680">
        <v>4.8268416083720007</v>
      </c>
      <c r="AE680">
        <v>569.58361735407607</v>
      </c>
    </row>
    <row r="681" spans="1:31" x14ac:dyDescent="0.25">
      <c r="A681">
        <v>2307614</v>
      </c>
      <c r="B681">
        <v>1</v>
      </c>
      <c r="C681" t="s">
        <v>80</v>
      </c>
      <c r="D681" t="s">
        <v>95</v>
      </c>
      <c r="E681" t="s">
        <v>141</v>
      </c>
      <c r="F681" t="s">
        <v>2198</v>
      </c>
      <c r="G681" t="s">
        <v>202</v>
      </c>
      <c r="H681" t="s">
        <v>135</v>
      </c>
      <c r="I681" t="s">
        <v>136</v>
      </c>
      <c r="J681" t="s">
        <v>137</v>
      </c>
      <c r="K681" t="s">
        <v>138</v>
      </c>
      <c r="L681" t="s">
        <v>2199</v>
      </c>
      <c r="M681" t="s">
        <v>2200</v>
      </c>
      <c r="N681">
        <v>0.44777777699999999</v>
      </c>
      <c r="O681">
        <v>0</v>
      </c>
      <c r="P681">
        <v>4</v>
      </c>
      <c r="Q681">
        <v>0</v>
      </c>
      <c r="R681">
        <v>0</v>
      </c>
      <c r="S681">
        <v>0</v>
      </c>
      <c r="T681">
        <v>1</v>
      </c>
      <c r="U681">
        <v>0</v>
      </c>
      <c r="V681">
        <v>0</v>
      </c>
      <c r="W681">
        <v>0</v>
      </c>
      <c r="X681">
        <v>0.25128337981999782</v>
      </c>
      <c r="Y681">
        <v>0</v>
      </c>
      <c r="Z681">
        <v>0</v>
      </c>
      <c r="AA681">
        <v>0</v>
      </c>
      <c r="AB681">
        <v>0.65458044923281111</v>
      </c>
      <c r="AC681">
        <v>0</v>
      </c>
      <c r="AD681">
        <v>0</v>
      </c>
      <c r="AE681">
        <v>0.90586382905280893</v>
      </c>
    </row>
    <row r="682" spans="1:31" x14ac:dyDescent="0.25">
      <c r="A682">
        <v>2307514</v>
      </c>
      <c r="B682">
        <v>1</v>
      </c>
      <c r="C682" t="s">
        <v>80</v>
      </c>
      <c r="D682" t="s">
        <v>103</v>
      </c>
      <c r="E682" t="s">
        <v>208</v>
      </c>
      <c r="F682" t="s">
        <v>2201</v>
      </c>
      <c r="G682" t="s">
        <v>799</v>
      </c>
      <c r="H682" t="s">
        <v>135</v>
      </c>
      <c r="I682" t="s">
        <v>136</v>
      </c>
      <c r="J682" t="s">
        <v>137</v>
      </c>
      <c r="K682" t="s">
        <v>138</v>
      </c>
      <c r="L682" t="s">
        <v>2202</v>
      </c>
      <c r="M682" t="s">
        <v>2203</v>
      </c>
      <c r="N682">
        <v>4.7322222219999999</v>
      </c>
      <c r="O682">
        <v>0</v>
      </c>
      <c r="P682">
        <v>461</v>
      </c>
      <c r="Q682">
        <v>0</v>
      </c>
      <c r="R682">
        <v>0</v>
      </c>
      <c r="S682">
        <v>0</v>
      </c>
      <c r="T682">
        <v>21</v>
      </c>
      <c r="U682">
        <v>0</v>
      </c>
      <c r="V682">
        <v>0</v>
      </c>
      <c r="W682">
        <v>0</v>
      </c>
      <c r="X682">
        <v>553.95137805375373</v>
      </c>
      <c r="Y682">
        <v>0</v>
      </c>
      <c r="Z682">
        <v>0</v>
      </c>
      <c r="AA682">
        <v>0</v>
      </c>
      <c r="AB682">
        <v>148.75580515111349</v>
      </c>
      <c r="AC682">
        <v>0</v>
      </c>
      <c r="AD682">
        <v>0</v>
      </c>
      <c r="AE682">
        <v>702.70718320486719</v>
      </c>
    </row>
    <row r="683" spans="1:31" x14ac:dyDescent="0.25">
      <c r="A683">
        <v>2307637</v>
      </c>
      <c r="B683">
        <v>1</v>
      </c>
      <c r="C683" t="s">
        <v>80</v>
      </c>
      <c r="D683" t="s">
        <v>100</v>
      </c>
      <c r="E683" t="s">
        <v>141</v>
      </c>
      <c r="F683" t="s">
        <v>2204</v>
      </c>
      <c r="G683" t="s">
        <v>143</v>
      </c>
      <c r="H683" t="s">
        <v>135</v>
      </c>
      <c r="I683" t="s">
        <v>136</v>
      </c>
      <c r="J683" t="s">
        <v>137</v>
      </c>
      <c r="K683" t="s">
        <v>138</v>
      </c>
      <c r="L683" t="s">
        <v>2205</v>
      </c>
      <c r="M683" t="s">
        <v>2206</v>
      </c>
      <c r="N683">
        <v>2.105</v>
      </c>
      <c r="O683">
        <v>0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0.19071553123619497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0.19071553123619497</v>
      </c>
    </row>
    <row r="684" spans="1:31" x14ac:dyDescent="0.25">
      <c r="A684">
        <v>2307700</v>
      </c>
      <c r="B684">
        <v>1</v>
      </c>
      <c r="C684" t="s">
        <v>80</v>
      </c>
      <c r="D684" t="s">
        <v>85</v>
      </c>
      <c r="E684" t="s">
        <v>132</v>
      </c>
      <c r="F684" t="s">
        <v>2207</v>
      </c>
      <c r="G684" t="s">
        <v>453</v>
      </c>
      <c r="H684" t="s">
        <v>135</v>
      </c>
      <c r="I684" t="s">
        <v>136</v>
      </c>
      <c r="J684" t="s">
        <v>3</v>
      </c>
      <c r="K684" t="s">
        <v>138</v>
      </c>
      <c r="L684" t="s">
        <v>2208</v>
      </c>
      <c r="M684" t="s">
        <v>2209</v>
      </c>
      <c r="N684">
        <v>6.1174999999999997</v>
      </c>
      <c r="O684">
        <v>0</v>
      </c>
      <c r="P684">
        <v>102</v>
      </c>
      <c r="Q684">
        <v>0</v>
      </c>
      <c r="R684">
        <v>0</v>
      </c>
      <c r="S684">
        <v>0</v>
      </c>
      <c r="T684">
        <v>5</v>
      </c>
      <c r="U684">
        <v>0</v>
      </c>
      <c r="V684">
        <v>0</v>
      </c>
      <c r="W684">
        <v>0</v>
      </c>
      <c r="X684">
        <v>135.8600793955884</v>
      </c>
      <c r="Y684">
        <v>0</v>
      </c>
      <c r="Z684">
        <v>0</v>
      </c>
      <c r="AA684">
        <v>0</v>
      </c>
      <c r="AB684">
        <v>16.497187377149437</v>
      </c>
      <c r="AC684">
        <v>0</v>
      </c>
      <c r="AD684">
        <v>0</v>
      </c>
      <c r="AE684">
        <v>152.35726677273783</v>
      </c>
    </row>
    <row r="685" spans="1:31" x14ac:dyDescent="0.25">
      <c r="A685">
        <v>2307508</v>
      </c>
      <c r="B685">
        <v>1</v>
      </c>
      <c r="C685" t="s">
        <v>81</v>
      </c>
      <c r="D685" t="s">
        <v>127</v>
      </c>
      <c r="E685" t="s">
        <v>132</v>
      </c>
      <c r="F685" t="s">
        <v>2210</v>
      </c>
      <c r="G685" t="s">
        <v>134</v>
      </c>
      <c r="H685" t="s">
        <v>135</v>
      </c>
      <c r="I685" t="s">
        <v>136</v>
      </c>
      <c r="J685" t="s">
        <v>137</v>
      </c>
      <c r="K685" t="s">
        <v>138</v>
      </c>
      <c r="L685" t="s">
        <v>2211</v>
      </c>
      <c r="M685" t="s">
        <v>2212</v>
      </c>
      <c r="N685">
        <v>3.042777777</v>
      </c>
      <c r="O685">
        <v>0</v>
      </c>
      <c r="P685">
        <v>16</v>
      </c>
      <c r="Q685">
        <v>0</v>
      </c>
      <c r="R685">
        <v>2</v>
      </c>
      <c r="S685">
        <v>0</v>
      </c>
      <c r="T685">
        <v>4</v>
      </c>
      <c r="U685">
        <v>0</v>
      </c>
      <c r="V685">
        <v>0</v>
      </c>
      <c r="W685">
        <v>0</v>
      </c>
      <c r="X685">
        <v>12.612760181021521</v>
      </c>
      <c r="Y685">
        <v>0</v>
      </c>
      <c r="Z685">
        <v>1.0864504575741376</v>
      </c>
      <c r="AA685">
        <v>0</v>
      </c>
      <c r="AB685">
        <v>10.39250080888519</v>
      </c>
      <c r="AC685">
        <v>0</v>
      </c>
      <c r="AD685">
        <v>0</v>
      </c>
      <c r="AE685">
        <v>24.091711447480847</v>
      </c>
    </row>
    <row r="686" spans="1:31" x14ac:dyDescent="0.25">
      <c r="A686">
        <v>2307766</v>
      </c>
      <c r="B686">
        <v>1</v>
      </c>
      <c r="C686" t="s">
        <v>81</v>
      </c>
      <c r="D686" t="s">
        <v>128</v>
      </c>
      <c r="E686" t="s">
        <v>141</v>
      </c>
      <c r="F686" t="s">
        <v>2213</v>
      </c>
      <c r="G686" t="s">
        <v>202</v>
      </c>
      <c r="H686" t="s">
        <v>135</v>
      </c>
      <c r="I686" t="s">
        <v>136</v>
      </c>
      <c r="J686" t="s">
        <v>137</v>
      </c>
      <c r="K686" t="s">
        <v>138</v>
      </c>
      <c r="L686" t="s">
        <v>2214</v>
      </c>
      <c r="M686" t="s">
        <v>2215</v>
      </c>
      <c r="N686">
        <v>0.333055555</v>
      </c>
      <c r="O686">
        <v>0</v>
      </c>
      <c r="P686">
        <v>9</v>
      </c>
      <c r="Q686">
        <v>0</v>
      </c>
      <c r="R686">
        <v>0</v>
      </c>
      <c r="S686">
        <v>0</v>
      </c>
      <c r="T686">
        <v>2</v>
      </c>
      <c r="U686">
        <v>0</v>
      </c>
      <c r="V686">
        <v>0</v>
      </c>
      <c r="W686">
        <v>0</v>
      </c>
      <c r="X686">
        <v>0.72205999478758442</v>
      </c>
      <c r="Y686">
        <v>0</v>
      </c>
      <c r="Z686">
        <v>0</v>
      </c>
      <c r="AA686">
        <v>0</v>
      </c>
      <c r="AB686">
        <v>0.53406855259190888</v>
      </c>
      <c r="AC686">
        <v>0</v>
      </c>
      <c r="AD686">
        <v>0</v>
      </c>
      <c r="AE686">
        <v>1.2561285473794932</v>
      </c>
    </row>
    <row r="687" spans="1:31" x14ac:dyDescent="0.25">
      <c r="A687">
        <v>2307411</v>
      </c>
      <c r="B687">
        <v>1</v>
      </c>
      <c r="C687" t="s">
        <v>81</v>
      </c>
      <c r="D687" t="s">
        <v>112</v>
      </c>
      <c r="E687" t="s">
        <v>208</v>
      </c>
      <c r="F687" t="s">
        <v>2216</v>
      </c>
      <c r="G687" t="s">
        <v>917</v>
      </c>
      <c r="H687" t="s">
        <v>135</v>
      </c>
      <c r="I687" t="s">
        <v>136</v>
      </c>
      <c r="J687" t="s">
        <v>137</v>
      </c>
      <c r="K687" t="s">
        <v>300</v>
      </c>
      <c r="L687" t="s">
        <v>2217</v>
      </c>
      <c r="M687" t="s">
        <v>2218</v>
      </c>
      <c r="N687">
        <v>4.3438888880000004</v>
      </c>
      <c r="O687">
        <v>0</v>
      </c>
      <c r="P687">
        <v>25</v>
      </c>
      <c r="Q687">
        <v>0</v>
      </c>
      <c r="R687">
        <v>51</v>
      </c>
      <c r="S687">
        <v>0</v>
      </c>
      <c r="T687">
        <v>4</v>
      </c>
      <c r="U687">
        <v>0</v>
      </c>
      <c r="V687">
        <v>0</v>
      </c>
      <c r="W687">
        <v>0</v>
      </c>
      <c r="X687">
        <v>20.453176950908187</v>
      </c>
      <c r="Y687">
        <v>0</v>
      </c>
      <c r="Z687">
        <v>37.886121812203108</v>
      </c>
      <c r="AA687">
        <v>0</v>
      </c>
      <c r="AB687">
        <v>12.46392965912397</v>
      </c>
      <c r="AC687">
        <v>0</v>
      </c>
      <c r="AD687">
        <v>0</v>
      </c>
      <c r="AE687">
        <v>70.803228422235264</v>
      </c>
    </row>
    <row r="688" spans="1:31" x14ac:dyDescent="0.25">
      <c r="A688">
        <v>2307643</v>
      </c>
      <c r="B688">
        <v>1</v>
      </c>
      <c r="C688" t="s">
        <v>80</v>
      </c>
      <c r="D688" t="s">
        <v>93</v>
      </c>
      <c r="E688" t="s">
        <v>141</v>
      </c>
      <c r="F688" t="s">
        <v>2219</v>
      </c>
      <c r="G688" t="s">
        <v>143</v>
      </c>
      <c r="H688" t="s">
        <v>135</v>
      </c>
      <c r="I688" t="s">
        <v>136</v>
      </c>
      <c r="J688" t="s">
        <v>137</v>
      </c>
      <c r="K688" t="s">
        <v>138</v>
      </c>
      <c r="L688" t="s">
        <v>2220</v>
      </c>
      <c r="M688" t="s">
        <v>2221</v>
      </c>
      <c r="N688">
        <v>1.038888888</v>
      </c>
      <c r="O688">
        <v>0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1.2775183733152778E-3</v>
      </c>
      <c r="AA688">
        <v>0</v>
      </c>
      <c r="AB688">
        <v>0</v>
      </c>
      <c r="AC688">
        <v>0</v>
      </c>
      <c r="AD688">
        <v>0</v>
      </c>
      <c r="AE688">
        <v>1.2775183733152778E-3</v>
      </c>
    </row>
    <row r="689" spans="1:31" x14ac:dyDescent="0.25">
      <c r="A689">
        <v>2307912</v>
      </c>
      <c r="B689">
        <v>1</v>
      </c>
      <c r="C689" t="s">
        <v>80</v>
      </c>
      <c r="D689" t="s">
        <v>105</v>
      </c>
      <c r="E689" t="s">
        <v>141</v>
      </c>
      <c r="F689" t="s">
        <v>2222</v>
      </c>
      <c r="G689" t="s">
        <v>202</v>
      </c>
      <c r="H689" t="s">
        <v>135</v>
      </c>
      <c r="I689" t="s">
        <v>136</v>
      </c>
      <c r="J689" t="s">
        <v>137</v>
      </c>
      <c r="K689" t="s">
        <v>138</v>
      </c>
      <c r="L689" t="s">
        <v>2223</v>
      </c>
      <c r="M689" t="s">
        <v>2224</v>
      </c>
      <c r="N689">
        <v>1.1441666660000001</v>
      </c>
      <c r="O689">
        <v>0</v>
      </c>
      <c r="P689">
        <v>9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2.1571692905802635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2.1571692905802635</v>
      </c>
    </row>
    <row r="690" spans="1:31" x14ac:dyDescent="0.25">
      <c r="A690">
        <v>2307666</v>
      </c>
      <c r="B690">
        <v>1</v>
      </c>
      <c r="C690" t="s">
        <v>80</v>
      </c>
      <c r="D690" t="s">
        <v>92</v>
      </c>
      <c r="E690" t="s">
        <v>141</v>
      </c>
      <c r="F690" t="s">
        <v>2225</v>
      </c>
      <c r="G690" t="s">
        <v>143</v>
      </c>
      <c r="H690" t="s">
        <v>135</v>
      </c>
      <c r="I690" t="s">
        <v>136</v>
      </c>
      <c r="J690" t="s">
        <v>137</v>
      </c>
      <c r="K690" t="s">
        <v>138</v>
      </c>
      <c r="L690" t="s">
        <v>2226</v>
      </c>
      <c r="M690" t="s">
        <v>2227</v>
      </c>
      <c r="N690">
        <v>4.1886111110000002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0.64261308227336622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0.64261308227336622</v>
      </c>
    </row>
    <row r="691" spans="1:31" x14ac:dyDescent="0.25">
      <c r="A691">
        <v>2307772</v>
      </c>
      <c r="B691">
        <v>1</v>
      </c>
      <c r="C691" t="s">
        <v>80</v>
      </c>
      <c r="D691" t="s">
        <v>100</v>
      </c>
      <c r="E691" t="s">
        <v>748</v>
      </c>
      <c r="F691" t="s">
        <v>2228</v>
      </c>
      <c r="G691" t="s">
        <v>799</v>
      </c>
      <c r="H691" t="s">
        <v>135</v>
      </c>
      <c r="I691" t="s">
        <v>136</v>
      </c>
      <c r="J691" t="s">
        <v>137</v>
      </c>
      <c r="K691" t="s">
        <v>138</v>
      </c>
      <c r="L691" t="s">
        <v>2229</v>
      </c>
      <c r="M691" t="s">
        <v>2230</v>
      </c>
      <c r="N691">
        <v>1.5222222219999999</v>
      </c>
      <c r="O691">
        <v>0</v>
      </c>
      <c r="P691">
        <v>114</v>
      </c>
      <c r="Q691">
        <v>0</v>
      </c>
      <c r="R691">
        <v>0</v>
      </c>
      <c r="S691">
        <v>0</v>
      </c>
      <c r="T691">
        <v>26</v>
      </c>
      <c r="U691">
        <v>0</v>
      </c>
      <c r="V691">
        <v>0</v>
      </c>
      <c r="W691">
        <v>0</v>
      </c>
      <c r="X691">
        <v>18.667103212807909</v>
      </c>
      <c r="Y691">
        <v>0</v>
      </c>
      <c r="Z691">
        <v>0</v>
      </c>
      <c r="AA691">
        <v>0</v>
      </c>
      <c r="AB691">
        <v>15.000798492982181</v>
      </c>
      <c r="AC691">
        <v>0</v>
      </c>
      <c r="AD691">
        <v>0</v>
      </c>
      <c r="AE691">
        <v>33.667901705790086</v>
      </c>
    </row>
    <row r="692" spans="1:31" x14ac:dyDescent="0.25">
      <c r="A692">
        <v>2307829</v>
      </c>
      <c r="B692">
        <v>1</v>
      </c>
      <c r="C692" t="s">
        <v>80</v>
      </c>
      <c r="D692" t="s">
        <v>89</v>
      </c>
      <c r="E692" t="s">
        <v>141</v>
      </c>
      <c r="F692" t="s">
        <v>2231</v>
      </c>
      <c r="G692" t="s">
        <v>202</v>
      </c>
      <c r="H692" t="s">
        <v>135</v>
      </c>
      <c r="I692" t="s">
        <v>136</v>
      </c>
      <c r="J692" t="s">
        <v>137</v>
      </c>
      <c r="K692" t="s">
        <v>138</v>
      </c>
      <c r="L692" t="s">
        <v>2232</v>
      </c>
      <c r="M692" t="s">
        <v>2233</v>
      </c>
      <c r="N692">
        <v>0.97361111099999997</v>
      </c>
      <c r="O692">
        <v>0</v>
      </c>
      <c r="P692">
        <v>2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0.58693817599626663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0.58693817599626663</v>
      </c>
    </row>
    <row r="693" spans="1:31" x14ac:dyDescent="0.25">
      <c r="A693">
        <v>2307626</v>
      </c>
      <c r="B693">
        <v>1</v>
      </c>
      <c r="C693" t="s">
        <v>80</v>
      </c>
      <c r="D693" t="s">
        <v>101</v>
      </c>
      <c r="E693" t="s">
        <v>208</v>
      </c>
      <c r="F693" t="s">
        <v>2234</v>
      </c>
      <c r="G693" t="s">
        <v>343</v>
      </c>
      <c r="H693" t="s">
        <v>135</v>
      </c>
      <c r="I693" t="s">
        <v>136</v>
      </c>
      <c r="J693" t="s">
        <v>137</v>
      </c>
      <c r="K693" t="s">
        <v>138</v>
      </c>
      <c r="L693" t="s">
        <v>2235</v>
      </c>
      <c r="M693" t="s">
        <v>2236</v>
      </c>
      <c r="N693">
        <v>1.9516666659999999</v>
      </c>
      <c r="O693">
        <v>0</v>
      </c>
      <c r="P693">
        <v>74</v>
      </c>
      <c r="Q693">
        <v>0</v>
      </c>
      <c r="R693">
        <v>2</v>
      </c>
      <c r="S693">
        <v>0</v>
      </c>
      <c r="T693">
        <v>31</v>
      </c>
      <c r="U693">
        <v>0</v>
      </c>
      <c r="V693">
        <v>1</v>
      </c>
      <c r="W693">
        <v>0</v>
      </c>
      <c r="X693">
        <v>38.095631518727522</v>
      </c>
      <c r="Y693">
        <v>0</v>
      </c>
      <c r="Z693">
        <v>3.6355262675311497</v>
      </c>
      <c r="AA693">
        <v>0</v>
      </c>
      <c r="AB693">
        <v>54.840793747191434</v>
      </c>
      <c r="AC693">
        <v>0</v>
      </c>
      <c r="AD693">
        <v>1.0895452483388568</v>
      </c>
      <c r="AE693">
        <v>97.661496781788955</v>
      </c>
    </row>
    <row r="694" spans="1:31" x14ac:dyDescent="0.25">
      <c r="A694">
        <v>2307726</v>
      </c>
      <c r="B694">
        <v>1</v>
      </c>
      <c r="C694" t="s">
        <v>81</v>
      </c>
      <c r="D694" t="s">
        <v>127</v>
      </c>
      <c r="E694" t="s">
        <v>141</v>
      </c>
      <c r="F694" t="s">
        <v>2237</v>
      </c>
      <c r="G694" t="s">
        <v>188</v>
      </c>
      <c r="H694" t="s">
        <v>135</v>
      </c>
      <c r="I694" t="s">
        <v>136</v>
      </c>
      <c r="J694" t="s">
        <v>137</v>
      </c>
      <c r="K694" t="s">
        <v>138</v>
      </c>
      <c r="L694" t="s">
        <v>2238</v>
      </c>
      <c r="M694" t="s">
        <v>2239</v>
      </c>
      <c r="N694">
        <v>2.89</v>
      </c>
      <c r="O694">
        <v>0</v>
      </c>
      <c r="P694">
        <v>7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5.1272932037362331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5.1272932037362331</v>
      </c>
    </row>
    <row r="695" spans="1:31" x14ac:dyDescent="0.25">
      <c r="A695">
        <v>2307480</v>
      </c>
      <c r="B695">
        <v>1</v>
      </c>
      <c r="C695" t="s">
        <v>80</v>
      </c>
      <c r="D695" t="s">
        <v>90</v>
      </c>
      <c r="E695" t="s">
        <v>132</v>
      </c>
      <c r="F695" t="s">
        <v>2240</v>
      </c>
      <c r="G695" t="s">
        <v>343</v>
      </c>
      <c r="H695" t="s">
        <v>135</v>
      </c>
      <c r="I695" t="s">
        <v>136</v>
      </c>
      <c r="J695" t="s">
        <v>137</v>
      </c>
      <c r="K695" t="s">
        <v>138</v>
      </c>
      <c r="L695" t="s">
        <v>2241</v>
      </c>
      <c r="M695" t="s">
        <v>2242</v>
      </c>
      <c r="N695">
        <v>0.31916666599999999</v>
      </c>
      <c r="O695">
        <v>0</v>
      </c>
      <c r="P695">
        <v>162</v>
      </c>
      <c r="Q695">
        <v>0</v>
      </c>
      <c r="R695">
        <v>0</v>
      </c>
      <c r="S695">
        <v>0</v>
      </c>
      <c r="T695">
        <v>4</v>
      </c>
      <c r="U695">
        <v>0</v>
      </c>
      <c r="V695">
        <v>0</v>
      </c>
      <c r="W695">
        <v>0</v>
      </c>
      <c r="X695">
        <v>13.528437229515722</v>
      </c>
      <c r="Y695">
        <v>0</v>
      </c>
      <c r="Z695">
        <v>0</v>
      </c>
      <c r="AA695">
        <v>0</v>
      </c>
      <c r="AB695">
        <v>0.22753186541734108</v>
      </c>
      <c r="AC695">
        <v>0</v>
      </c>
      <c r="AD695">
        <v>0</v>
      </c>
      <c r="AE695">
        <v>13.755969094933063</v>
      </c>
    </row>
    <row r="696" spans="1:31" x14ac:dyDescent="0.25">
      <c r="A696">
        <v>2307895</v>
      </c>
      <c r="B696">
        <v>1</v>
      </c>
      <c r="C696" t="s">
        <v>80</v>
      </c>
      <c r="D696" t="s">
        <v>103</v>
      </c>
      <c r="E696" t="s">
        <v>182</v>
      </c>
      <c r="F696" t="s">
        <v>2243</v>
      </c>
      <c r="G696" t="s">
        <v>443</v>
      </c>
      <c r="H696" t="s">
        <v>167</v>
      </c>
      <c r="I696" t="s">
        <v>136</v>
      </c>
      <c r="J696" t="s">
        <v>137</v>
      </c>
      <c r="K696" t="s">
        <v>138</v>
      </c>
      <c r="L696" t="s">
        <v>2244</v>
      </c>
      <c r="M696" t="s">
        <v>2245</v>
      </c>
      <c r="N696">
        <v>9.2830555550000007</v>
      </c>
      <c r="O696">
        <v>0</v>
      </c>
      <c r="P696">
        <v>0</v>
      </c>
      <c r="Q696">
        <v>0</v>
      </c>
      <c r="R696">
        <v>0</v>
      </c>
      <c r="S696">
        <v>5</v>
      </c>
      <c r="T696">
        <v>0</v>
      </c>
      <c r="U696">
        <v>20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73.518075646936069</v>
      </c>
      <c r="AB696">
        <v>0</v>
      </c>
      <c r="AC696">
        <v>12614.11756753026</v>
      </c>
      <c r="AD696">
        <v>0</v>
      </c>
      <c r="AE696">
        <v>12687.635643177196</v>
      </c>
    </row>
    <row r="697" spans="1:31" x14ac:dyDescent="0.25">
      <c r="A697">
        <v>2307348</v>
      </c>
      <c r="B697">
        <v>1</v>
      </c>
      <c r="C697" t="s">
        <v>81</v>
      </c>
      <c r="D697" t="s">
        <v>113</v>
      </c>
      <c r="E697" t="s">
        <v>233</v>
      </c>
      <c r="F697" t="s">
        <v>2195</v>
      </c>
      <c r="G697" t="s">
        <v>837</v>
      </c>
      <c r="H697" t="s">
        <v>167</v>
      </c>
      <c r="I697" t="s">
        <v>136</v>
      </c>
      <c r="J697" t="s">
        <v>137</v>
      </c>
      <c r="K697" t="s">
        <v>300</v>
      </c>
      <c r="L697" t="s">
        <v>2246</v>
      </c>
      <c r="M697" t="s">
        <v>2247</v>
      </c>
      <c r="N697">
        <v>0.28277777700000001</v>
      </c>
      <c r="O697">
        <v>0</v>
      </c>
      <c r="P697">
        <v>1343</v>
      </c>
      <c r="Q697">
        <v>0</v>
      </c>
      <c r="R697">
        <v>1</v>
      </c>
      <c r="S697">
        <v>0</v>
      </c>
      <c r="T697">
        <v>390</v>
      </c>
      <c r="U697">
        <v>0</v>
      </c>
      <c r="V697">
        <v>1</v>
      </c>
      <c r="W697">
        <v>0</v>
      </c>
      <c r="X697">
        <v>51.576131980381192</v>
      </c>
      <c r="Y697">
        <v>0</v>
      </c>
      <c r="Z697">
        <v>7.3916858929287219E-2</v>
      </c>
      <c r="AA697">
        <v>0</v>
      </c>
      <c r="AB697">
        <v>36.903346296973183</v>
      </c>
      <c r="AC697">
        <v>0</v>
      </c>
      <c r="AD697">
        <v>0.2557289576907042</v>
      </c>
      <c r="AE697">
        <v>88.809124093974361</v>
      </c>
    </row>
    <row r="698" spans="1:31" x14ac:dyDescent="0.25">
      <c r="A698">
        <v>2307497</v>
      </c>
      <c r="B698">
        <v>1</v>
      </c>
      <c r="C698" t="s">
        <v>80</v>
      </c>
      <c r="D698" t="s">
        <v>100</v>
      </c>
      <c r="E698" t="s">
        <v>233</v>
      </c>
      <c r="F698" t="s">
        <v>2248</v>
      </c>
      <c r="G698" t="s">
        <v>184</v>
      </c>
      <c r="H698" t="s">
        <v>167</v>
      </c>
      <c r="I698" t="s">
        <v>280</v>
      </c>
      <c r="J698" t="s">
        <v>137</v>
      </c>
      <c r="K698" t="s">
        <v>138</v>
      </c>
      <c r="L698" t="s">
        <v>2249</v>
      </c>
      <c r="M698" t="s">
        <v>2250</v>
      </c>
      <c r="N698">
        <v>3.7222221999999999E-2</v>
      </c>
      <c r="O698">
        <v>4</v>
      </c>
      <c r="P698">
        <v>1640</v>
      </c>
      <c r="Q698">
        <v>4</v>
      </c>
      <c r="R698">
        <v>101</v>
      </c>
      <c r="S698">
        <v>9</v>
      </c>
      <c r="T698">
        <v>74</v>
      </c>
      <c r="U698">
        <v>0</v>
      </c>
      <c r="V698">
        <v>0</v>
      </c>
      <c r="W698">
        <v>3.6272580797725187</v>
      </c>
      <c r="X698">
        <v>13.841109482850882</v>
      </c>
      <c r="Y698">
        <v>0.1863288259658889</v>
      </c>
      <c r="Z698">
        <v>0.95863738609942428</v>
      </c>
      <c r="AA698">
        <v>1.7214438828980201</v>
      </c>
      <c r="AB698">
        <v>1.879058193842964</v>
      </c>
      <c r="AC698">
        <v>0</v>
      </c>
      <c r="AD698">
        <v>0</v>
      </c>
      <c r="AE698">
        <v>22.213835851429696</v>
      </c>
    </row>
    <row r="699" spans="1:31" x14ac:dyDescent="0.25">
      <c r="A699">
        <v>2307746</v>
      </c>
      <c r="B699">
        <v>1</v>
      </c>
      <c r="C699" t="s">
        <v>80</v>
      </c>
      <c r="D699" t="s">
        <v>96</v>
      </c>
      <c r="E699" t="s">
        <v>141</v>
      </c>
      <c r="F699" t="s">
        <v>2251</v>
      </c>
      <c r="G699" t="s">
        <v>188</v>
      </c>
      <c r="H699" t="s">
        <v>135</v>
      </c>
      <c r="I699" t="s">
        <v>136</v>
      </c>
      <c r="J699" t="s">
        <v>137</v>
      </c>
      <c r="K699" t="s">
        <v>138</v>
      </c>
      <c r="L699" t="s">
        <v>2252</v>
      </c>
      <c r="M699" t="s">
        <v>2253</v>
      </c>
      <c r="N699">
        <v>2.6588888879999999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4.0512811897598011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4.0512811897598011</v>
      </c>
    </row>
    <row r="700" spans="1:31" x14ac:dyDescent="0.25">
      <c r="A700">
        <v>2307703</v>
      </c>
      <c r="B700">
        <v>1</v>
      </c>
      <c r="C700" t="s">
        <v>80</v>
      </c>
      <c r="D700" t="s">
        <v>96</v>
      </c>
      <c r="E700" t="s">
        <v>164</v>
      </c>
      <c r="F700" t="s">
        <v>2254</v>
      </c>
      <c r="G700" t="s">
        <v>184</v>
      </c>
      <c r="H700" t="s">
        <v>167</v>
      </c>
      <c r="I700" t="s">
        <v>136</v>
      </c>
      <c r="J700" t="s">
        <v>137</v>
      </c>
      <c r="K700" t="s">
        <v>138</v>
      </c>
      <c r="L700" t="s">
        <v>2255</v>
      </c>
      <c r="M700" t="s">
        <v>2256</v>
      </c>
      <c r="N700">
        <v>2.5594444439999999</v>
      </c>
      <c r="O700">
        <v>1</v>
      </c>
      <c r="P700">
        <v>1263</v>
      </c>
      <c r="Q700">
        <v>2</v>
      </c>
      <c r="R700">
        <v>22</v>
      </c>
      <c r="S700">
        <v>6</v>
      </c>
      <c r="T700">
        <v>499</v>
      </c>
      <c r="U700">
        <v>0</v>
      </c>
      <c r="V700">
        <v>3</v>
      </c>
      <c r="W700">
        <v>0</v>
      </c>
      <c r="X700">
        <v>2115.1821633835052</v>
      </c>
      <c r="Y700">
        <v>795.86079065928936</v>
      </c>
      <c r="Z700">
        <v>77.363476778275512</v>
      </c>
      <c r="AA700">
        <v>289.21624570065563</v>
      </c>
      <c r="AB700">
        <v>2658.6126315352685</v>
      </c>
      <c r="AC700">
        <v>0</v>
      </c>
      <c r="AD700">
        <v>458.35804866085931</v>
      </c>
      <c r="AE700">
        <v>6394.5933567178527</v>
      </c>
    </row>
    <row r="701" spans="1:31" x14ac:dyDescent="0.25">
      <c r="A701">
        <v>2307852</v>
      </c>
      <c r="B701">
        <v>1</v>
      </c>
      <c r="C701" t="s">
        <v>81</v>
      </c>
      <c r="D701" t="s">
        <v>112</v>
      </c>
      <c r="E701" t="s">
        <v>141</v>
      </c>
      <c r="F701" t="s">
        <v>2181</v>
      </c>
      <c r="G701" t="s">
        <v>249</v>
      </c>
      <c r="H701" t="s">
        <v>135</v>
      </c>
      <c r="I701" t="s">
        <v>136</v>
      </c>
      <c r="J701" t="s">
        <v>137</v>
      </c>
      <c r="K701" t="s">
        <v>138</v>
      </c>
      <c r="L701" t="s">
        <v>2257</v>
      </c>
      <c r="M701" t="s">
        <v>2258</v>
      </c>
      <c r="N701">
        <v>1.375</v>
      </c>
      <c r="O701">
        <v>0</v>
      </c>
      <c r="P701">
        <v>13</v>
      </c>
      <c r="Q701">
        <v>0</v>
      </c>
      <c r="R701">
        <v>0</v>
      </c>
      <c r="S701">
        <v>0</v>
      </c>
      <c r="T701">
        <v>3</v>
      </c>
      <c r="U701">
        <v>0</v>
      </c>
      <c r="V701">
        <v>0</v>
      </c>
      <c r="W701">
        <v>0</v>
      </c>
      <c r="X701">
        <v>3.4179035555244663</v>
      </c>
      <c r="Y701">
        <v>0</v>
      </c>
      <c r="Z701">
        <v>0</v>
      </c>
      <c r="AA701">
        <v>0</v>
      </c>
      <c r="AB701">
        <v>3.5971317576177499</v>
      </c>
      <c r="AC701">
        <v>0</v>
      </c>
      <c r="AD701">
        <v>0</v>
      </c>
      <c r="AE701">
        <v>7.0150353131422163</v>
      </c>
    </row>
    <row r="702" spans="1:31" x14ac:dyDescent="0.25">
      <c r="A702">
        <v>2307603</v>
      </c>
      <c r="B702">
        <v>1</v>
      </c>
      <c r="C702" t="s">
        <v>80</v>
      </c>
      <c r="D702" t="s">
        <v>102</v>
      </c>
      <c r="E702" t="s">
        <v>233</v>
      </c>
      <c r="F702" t="s">
        <v>2259</v>
      </c>
      <c r="G702" t="s">
        <v>917</v>
      </c>
      <c r="H702" t="s">
        <v>167</v>
      </c>
      <c r="I702" t="s">
        <v>136</v>
      </c>
      <c r="J702" t="s">
        <v>137</v>
      </c>
      <c r="K702" t="s">
        <v>300</v>
      </c>
      <c r="L702" t="s">
        <v>2260</v>
      </c>
      <c r="M702" t="s">
        <v>2261</v>
      </c>
      <c r="N702">
        <v>0.46</v>
      </c>
      <c r="O702">
        <v>0</v>
      </c>
      <c r="P702">
        <v>0</v>
      </c>
      <c r="Q702">
        <v>1</v>
      </c>
      <c r="R702">
        <v>0</v>
      </c>
      <c r="S702">
        <v>3</v>
      </c>
      <c r="T702">
        <v>0</v>
      </c>
      <c r="U702">
        <v>1</v>
      </c>
      <c r="V702">
        <v>0</v>
      </c>
      <c r="W702">
        <v>0</v>
      </c>
      <c r="X702">
        <v>0</v>
      </c>
      <c r="Y702">
        <v>2.3771160142301602</v>
      </c>
      <c r="Z702">
        <v>0</v>
      </c>
      <c r="AA702">
        <v>11.713166849667553</v>
      </c>
      <c r="AB702">
        <v>0</v>
      </c>
      <c r="AC702">
        <v>385.34250386351442</v>
      </c>
      <c r="AD702">
        <v>0</v>
      </c>
      <c r="AE702">
        <v>399.43278672741212</v>
      </c>
    </row>
    <row r="703" spans="1:31" x14ac:dyDescent="0.25">
      <c r="A703">
        <v>2307600</v>
      </c>
      <c r="B703">
        <v>1</v>
      </c>
      <c r="C703" t="s">
        <v>80</v>
      </c>
      <c r="D703" t="s">
        <v>97</v>
      </c>
      <c r="E703" t="s">
        <v>132</v>
      </c>
      <c r="F703" t="s">
        <v>2262</v>
      </c>
      <c r="G703" t="s">
        <v>134</v>
      </c>
      <c r="H703" t="s">
        <v>135</v>
      </c>
      <c r="I703" t="s">
        <v>136</v>
      </c>
      <c r="J703" t="s">
        <v>137</v>
      </c>
      <c r="K703" t="s">
        <v>138</v>
      </c>
      <c r="L703" t="s">
        <v>2263</v>
      </c>
      <c r="M703" t="s">
        <v>2264</v>
      </c>
      <c r="N703">
        <v>1.481944444</v>
      </c>
      <c r="O703">
        <v>0</v>
      </c>
      <c r="P703">
        <v>28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28.952054248718781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28.952054248718781</v>
      </c>
    </row>
    <row r="704" spans="1:31" x14ac:dyDescent="0.25">
      <c r="A704">
        <v>2307314</v>
      </c>
      <c r="B704">
        <v>1</v>
      </c>
      <c r="C704" t="s">
        <v>81</v>
      </c>
      <c r="D704" t="s">
        <v>113</v>
      </c>
      <c r="E704" t="s">
        <v>233</v>
      </c>
      <c r="F704" t="s">
        <v>2265</v>
      </c>
      <c r="G704" t="s">
        <v>837</v>
      </c>
      <c r="H704" t="s">
        <v>167</v>
      </c>
      <c r="I704" t="s">
        <v>280</v>
      </c>
      <c r="J704" t="s">
        <v>137</v>
      </c>
      <c r="K704" t="s">
        <v>300</v>
      </c>
      <c r="L704" t="s">
        <v>2266</v>
      </c>
      <c r="M704" t="s">
        <v>2267</v>
      </c>
      <c r="N704">
        <v>0.02</v>
      </c>
      <c r="O704">
        <v>0</v>
      </c>
      <c r="P704">
        <v>2951</v>
      </c>
      <c r="Q704">
        <v>2</v>
      </c>
      <c r="R704">
        <v>93</v>
      </c>
      <c r="S704">
        <v>4</v>
      </c>
      <c r="T704">
        <v>270</v>
      </c>
      <c r="U704">
        <v>2</v>
      </c>
      <c r="V704">
        <v>2</v>
      </c>
      <c r="W704">
        <v>0</v>
      </c>
      <c r="X704">
        <v>10.657005364088665</v>
      </c>
      <c r="Y704">
        <v>0.4388865176465</v>
      </c>
      <c r="Z704">
        <v>0.6592570119317801</v>
      </c>
      <c r="AA704">
        <v>0.32516822918732002</v>
      </c>
      <c r="AB704">
        <v>2.9380236608893768</v>
      </c>
      <c r="AC704">
        <v>2.0431215014579203</v>
      </c>
      <c r="AD704">
        <v>1.3349959227985797</v>
      </c>
      <c r="AE704">
        <v>18.396458208000141</v>
      </c>
    </row>
    <row r="705" spans="1:31" x14ac:dyDescent="0.25">
      <c r="A705">
        <v>2307646</v>
      </c>
      <c r="B705">
        <v>1</v>
      </c>
      <c r="C705" t="s">
        <v>80</v>
      </c>
      <c r="D705" t="s">
        <v>107</v>
      </c>
      <c r="E705" t="s">
        <v>132</v>
      </c>
      <c r="F705" t="s">
        <v>2268</v>
      </c>
      <c r="G705" t="s">
        <v>453</v>
      </c>
      <c r="H705" t="s">
        <v>135</v>
      </c>
      <c r="I705" t="s">
        <v>136</v>
      </c>
      <c r="J705" t="s">
        <v>3</v>
      </c>
      <c r="K705" t="s">
        <v>138</v>
      </c>
      <c r="L705" t="s">
        <v>2269</v>
      </c>
      <c r="M705" t="s">
        <v>2270</v>
      </c>
      <c r="N705">
        <v>1.3772222220000001</v>
      </c>
      <c r="O705">
        <v>0</v>
      </c>
      <c r="P705">
        <v>193</v>
      </c>
      <c r="Q705">
        <v>0</v>
      </c>
      <c r="R705">
        <v>0</v>
      </c>
      <c r="S705">
        <v>0</v>
      </c>
      <c r="T705">
        <v>1</v>
      </c>
      <c r="U705">
        <v>0</v>
      </c>
      <c r="V705">
        <v>0</v>
      </c>
      <c r="W705">
        <v>0</v>
      </c>
      <c r="X705">
        <v>52.606687459023249</v>
      </c>
      <c r="Y705">
        <v>0</v>
      </c>
      <c r="Z705">
        <v>0</v>
      </c>
      <c r="AA705">
        <v>0</v>
      </c>
      <c r="AB705">
        <v>0.28299549736784091</v>
      </c>
      <c r="AC705">
        <v>0</v>
      </c>
      <c r="AD705">
        <v>0</v>
      </c>
      <c r="AE705">
        <v>52.889682956391091</v>
      </c>
    </row>
    <row r="706" spans="1:31" x14ac:dyDescent="0.25">
      <c r="A706">
        <v>2307786</v>
      </c>
      <c r="B706">
        <v>1</v>
      </c>
      <c r="C706" t="s">
        <v>80</v>
      </c>
      <c r="D706" t="s">
        <v>103</v>
      </c>
      <c r="E706" t="s">
        <v>748</v>
      </c>
      <c r="F706" t="s">
        <v>2271</v>
      </c>
      <c r="G706" t="s">
        <v>750</v>
      </c>
      <c r="H706" t="s">
        <v>135</v>
      </c>
      <c r="I706" t="s">
        <v>136</v>
      </c>
      <c r="J706" t="s">
        <v>137</v>
      </c>
      <c r="K706" t="s">
        <v>138</v>
      </c>
      <c r="L706" t="s">
        <v>2272</v>
      </c>
      <c r="M706" t="s">
        <v>2273</v>
      </c>
      <c r="N706">
        <v>1.163333333</v>
      </c>
      <c r="O706">
        <v>0</v>
      </c>
      <c r="P706">
        <v>140</v>
      </c>
      <c r="Q706">
        <v>0</v>
      </c>
      <c r="R706">
        <v>0</v>
      </c>
      <c r="S706">
        <v>0</v>
      </c>
      <c r="T706">
        <v>7</v>
      </c>
      <c r="U706">
        <v>0</v>
      </c>
      <c r="V706">
        <v>0</v>
      </c>
      <c r="W706">
        <v>0</v>
      </c>
      <c r="X706">
        <v>45.875587659997464</v>
      </c>
      <c r="Y706">
        <v>0</v>
      </c>
      <c r="Z706">
        <v>0</v>
      </c>
      <c r="AA706">
        <v>0</v>
      </c>
      <c r="AB706">
        <v>5.615264667749905</v>
      </c>
      <c r="AC706">
        <v>0</v>
      </c>
      <c r="AD706">
        <v>0</v>
      </c>
      <c r="AE706">
        <v>51.490852327747369</v>
      </c>
    </row>
    <row r="707" spans="1:31" x14ac:dyDescent="0.25">
      <c r="A707">
        <v>2307792</v>
      </c>
      <c r="B707">
        <v>1</v>
      </c>
      <c r="C707" t="s">
        <v>80</v>
      </c>
      <c r="D707" t="s">
        <v>96</v>
      </c>
      <c r="E707" t="s">
        <v>141</v>
      </c>
      <c r="F707" t="s">
        <v>2274</v>
      </c>
      <c r="G707" t="s">
        <v>453</v>
      </c>
      <c r="H707" t="s">
        <v>135</v>
      </c>
      <c r="I707" t="s">
        <v>136</v>
      </c>
      <c r="J707" t="s">
        <v>137</v>
      </c>
      <c r="K707" t="s">
        <v>138</v>
      </c>
      <c r="L707" t="s">
        <v>2275</v>
      </c>
      <c r="M707" t="s">
        <v>2276</v>
      </c>
      <c r="N707">
        <v>4.5080555550000003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2.5093439794609447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2.5093439794609447</v>
      </c>
    </row>
    <row r="708" spans="1:31" x14ac:dyDescent="0.25">
      <c r="A708">
        <v>2307809</v>
      </c>
      <c r="B708">
        <v>1</v>
      </c>
      <c r="C708" t="s">
        <v>80</v>
      </c>
      <c r="D708" t="s">
        <v>102</v>
      </c>
      <c r="E708" t="s">
        <v>141</v>
      </c>
      <c r="F708" t="s">
        <v>2277</v>
      </c>
      <c r="G708" t="s">
        <v>143</v>
      </c>
      <c r="H708" t="s">
        <v>135</v>
      </c>
      <c r="I708" t="s">
        <v>136</v>
      </c>
      <c r="J708" t="s">
        <v>137</v>
      </c>
      <c r="K708" t="s">
        <v>138</v>
      </c>
      <c r="L708" t="s">
        <v>2278</v>
      </c>
      <c r="M708" t="s">
        <v>2279</v>
      </c>
      <c r="N708">
        <v>0.79527777700000002</v>
      </c>
      <c r="O708">
        <v>0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1.2226462454020835E-2</v>
      </c>
      <c r="AA708">
        <v>0</v>
      </c>
      <c r="AB708">
        <v>0</v>
      </c>
      <c r="AC708">
        <v>0</v>
      </c>
      <c r="AD708">
        <v>0</v>
      </c>
      <c r="AE708">
        <v>1.2226462454020835E-2</v>
      </c>
    </row>
    <row r="709" spans="1:31" x14ac:dyDescent="0.25">
      <c r="A709">
        <v>2307723</v>
      </c>
      <c r="B709">
        <v>1</v>
      </c>
      <c r="C709" t="s">
        <v>81</v>
      </c>
      <c r="D709" t="s">
        <v>113</v>
      </c>
      <c r="E709" t="s">
        <v>283</v>
      </c>
      <c r="F709" t="s">
        <v>2280</v>
      </c>
      <c r="G709" t="s">
        <v>184</v>
      </c>
      <c r="H709" t="s">
        <v>167</v>
      </c>
      <c r="I709" t="s">
        <v>136</v>
      </c>
      <c r="J709" t="s">
        <v>137</v>
      </c>
      <c r="K709" t="s">
        <v>138</v>
      </c>
      <c r="L709" t="s">
        <v>2281</v>
      </c>
      <c r="M709" t="s">
        <v>2282</v>
      </c>
      <c r="N709">
        <v>0.43444444399999999</v>
      </c>
      <c r="O709">
        <v>0</v>
      </c>
      <c r="P709">
        <v>10596</v>
      </c>
      <c r="Q709">
        <v>4</v>
      </c>
      <c r="R709">
        <v>169</v>
      </c>
      <c r="S709">
        <v>13</v>
      </c>
      <c r="T709">
        <v>1698</v>
      </c>
      <c r="U709">
        <v>6</v>
      </c>
      <c r="V709">
        <v>15</v>
      </c>
      <c r="W709">
        <v>0</v>
      </c>
      <c r="X709">
        <v>1066.7965194519659</v>
      </c>
      <c r="Y709">
        <v>16.930361112068351</v>
      </c>
      <c r="Z709">
        <v>26.278154860680914</v>
      </c>
      <c r="AA709">
        <v>213.92566514450019</v>
      </c>
      <c r="AB709">
        <v>588.88201122764622</v>
      </c>
      <c r="AC709">
        <v>327.15326128395736</v>
      </c>
      <c r="AD709">
        <v>218.34237981087549</v>
      </c>
      <c r="AE709">
        <v>2458.3083528916945</v>
      </c>
    </row>
    <row r="710" spans="1:31" x14ac:dyDescent="0.25">
      <c r="A710">
        <v>2307331</v>
      </c>
      <c r="B710">
        <v>1</v>
      </c>
      <c r="C710" t="s">
        <v>80</v>
      </c>
      <c r="D710" t="s">
        <v>83</v>
      </c>
      <c r="E710" t="s">
        <v>182</v>
      </c>
      <c r="F710" t="s">
        <v>2283</v>
      </c>
      <c r="G710" t="s">
        <v>1455</v>
      </c>
      <c r="H710" t="s">
        <v>167</v>
      </c>
      <c r="I710" t="s">
        <v>136</v>
      </c>
      <c r="J710" t="s">
        <v>137</v>
      </c>
      <c r="K710" t="s">
        <v>138</v>
      </c>
      <c r="L710" t="s">
        <v>2284</v>
      </c>
      <c r="M710" t="s">
        <v>2285</v>
      </c>
      <c r="N710">
        <v>2.5944444440000001</v>
      </c>
      <c r="O710">
        <v>0</v>
      </c>
      <c r="P710">
        <v>1459</v>
      </c>
      <c r="Q710">
        <v>0</v>
      </c>
      <c r="R710">
        <v>0</v>
      </c>
      <c r="S710">
        <v>0</v>
      </c>
      <c r="T710">
        <v>172</v>
      </c>
      <c r="U710">
        <v>1</v>
      </c>
      <c r="V710">
        <v>0</v>
      </c>
      <c r="W710">
        <v>0</v>
      </c>
      <c r="X710">
        <v>907.2304421942132</v>
      </c>
      <c r="Y710">
        <v>0</v>
      </c>
      <c r="Z710">
        <v>0</v>
      </c>
      <c r="AA710">
        <v>0</v>
      </c>
      <c r="AB710">
        <v>173.62515780237374</v>
      </c>
      <c r="AC710">
        <v>18.036342389030004</v>
      </c>
      <c r="AD710">
        <v>0</v>
      </c>
      <c r="AE710">
        <v>1098.8919423856171</v>
      </c>
    </row>
    <row r="711" spans="1:31" x14ac:dyDescent="0.25">
      <c r="A711">
        <v>2307706</v>
      </c>
      <c r="B711">
        <v>1</v>
      </c>
      <c r="C711" t="s">
        <v>80</v>
      </c>
      <c r="D711" t="s">
        <v>105</v>
      </c>
      <c r="E711" t="s">
        <v>233</v>
      </c>
      <c r="F711" t="s">
        <v>2286</v>
      </c>
      <c r="G711" t="s">
        <v>184</v>
      </c>
      <c r="H711" t="s">
        <v>167</v>
      </c>
      <c r="I711" t="s">
        <v>136</v>
      </c>
      <c r="J711" t="s">
        <v>137</v>
      </c>
      <c r="K711" t="s">
        <v>138</v>
      </c>
      <c r="L711" t="s">
        <v>2287</v>
      </c>
      <c r="M711" t="s">
        <v>2288</v>
      </c>
      <c r="N711">
        <v>0.84583333299999997</v>
      </c>
      <c r="O711">
        <v>4</v>
      </c>
      <c r="P711">
        <v>376</v>
      </c>
      <c r="Q711">
        <v>6</v>
      </c>
      <c r="R711">
        <v>4</v>
      </c>
      <c r="S711">
        <v>37</v>
      </c>
      <c r="T711">
        <v>160</v>
      </c>
      <c r="U711">
        <v>23</v>
      </c>
      <c r="V711">
        <v>38</v>
      </c>
      <c r="W711">
        <v>15.53555233272114</v>
      </c>
      <c r="X711">
        <v>116.14002583240054</v>
      </c>
      <c r="Y711">
        <v>3.4698985939278768</v>
      </c>
      <c r="Z711">
        <v>11.068394368428732</v>
      </c>
      <c r="AA711">
        <v>155.876690830076</v>
      </c>
      <c r="AB711">
        <v>402.75275776039979</v>
      </c>
      <c r="AC711">
        <v>2792.7617202796318</v>
      </c>
      <c r="AD711">
        <v>2501.5929351285909</v>
      </c>
      <c r="AE711">
        <v>5999.197975126177</v>
      </c>
    </row>
    <row r="712" spans="1:31" x14ac:dyDescent="0.25">
      <c r="A712">
        <v>2307729</v>
      </c>
      <c r="B712">
        <v>1</v>
      </c>
      <c r="C712" t="s">
        <v>80</v>
      </c>
      <c r="D712" t="s">
        <v>84</v>
      </c>
      <c r="E712" t="s">
        <v>132</v>
      </c>
      <c r="F712" t="s">
        <v>2289</v>
      </c>
      <c r="G712" t="s">
        <v>134</v>
      </c>
      <c r="H712" t="s">
        <v>135</v>
      </c>
      <c r="I712" t="s">
        <v>136</v>
      </c>
      <c r="J712" t="s">
        <v>137</v>
      </c>
      <c r="K712" t="s">
        <v>138</v>
      </c>
      <c r="L712" t="s">
        <v>2290</v>
      </c>
      <c r="M712" t="s">
        <v>2291</v>
      </c>
      <c r="N712">
        <v>5.4011111109999996</v>
      </c>
      <c r="O712">
        <v>0</v>
      </c>
      <c r="P712">
        <v>106</v>
      </c>
      <c r="Q712">
        <v>0</v>
      </c>
      <c r="R712">
        <v>0</v>
      </c>
      <c r="S712">
        <v>0</v>
      </c>
      <c r="T712">
        <v>46</v>
      </c>
      <c r="U712">
        <v>0</v>
      </c>
      <c r="V712">
        <v>0</v>
      </c>
      <c r="W712">
        <v>0</v>
      </c>
      <c r="X712">
        <v>126.4295712974901</v>
      </c>
      <c r="Y712">
        <v>0</v>
      </c>
      <c r="Z712">
        <v>0</v>
      </c>
      <c r="AA712">
        <v>0</v>
      </c>
      <c r="AB712">
        <v>138.0282707450682</v>
      </c>
      <c r="AC712">
        <v>0</v>
      </c>
      <c r="AD712">
        <v>0</v>
      </c>
      <c r="AE712">
        <v>264.4578420425583</v>
      </c>
    </row>
    <row r="713" spans="1:31" x14ac:dyDescent="0.25">
      <c r="A713">
        <v>2307328</v>
      </c>
      <c r="B713">
        <v>1</v>
      </c>
      <c r="C713" t="s">
        <v>80</v>
      </c>
      <c r="D713" t="s">
        <v>106</v>
      </c>
      <c r="E713" t="s">
        <v>141</v>
      </c>
      <c r="F713" t="s">
        <v>2292</v>
      </c>
      <c r="G713" t="s">
        <v>202</v>
      </c>
      <c r="H713" t="s">
        <v>135</v>
      </c>
      <c r="I713" t="s">
        <v>136</v>
      </c>
      <c r="J713" t="s">
        <v>137</v>
      </c>
      <c r="K713" t="s">
        <v>138</v>
      </c>
      <c r="L713" t="s">
        <v>2293</v>
      </c>
      <c r="M713" t="s">
        <v>2294</v>
      </c>
      <c r="N713">
        <v>3.9172222219999999</v>
      </c>
      <c r="O713">
        <v>0</v>
      </c>
      <c r="P713">
        <v>2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0.67300812729266091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0.67300812729266091</v>
      </c>
    </row>
    <row r="714" spans="1:31" x14ac:dyDescent="0.25">
      <c r="A714">
        <v>2307351</v>
      </c>
      <c r="B714">
        <v>1</v>
      </c>
      <c r="C714" t="s">
        <v>81</v>
      </c>
      <c r="D714" t="s">
        <v>122</v>
      </c>
      <c r="E714" t="s">
        <v>182</v>
      </c>
      <c r="F714" t="s">
        <v>2295</v>
      </c>
      <c r="G714" t="s">
        <v>184</v>
      </c>
      <c r="H714" t="s">
        <v>167</v>
      </c>
      <c r="I714" t="s">
        <v>136</v>
      </c>
      <c r="J714" t="s">
        <v>137</v>
      </c>
      <c r="K714" t="s">
        <v>138</v>
      </c>
      <c r="L714" t="s">
        <v>2296</v>
      </c>
      <c r="M714" t="s">
        <v>2297</v>
      </c>
      <c r="N714">
        <v>1.8988888880000001</v>
      </c>
      <c r="O714">
        <v>1</v>
      </c>
      <c r="P714">
        <v>208</v>
      </c>
      <c r="Q714">
        <v>11</v>
      </c>
      <c r="R714">
        <v>3</v>
      </c>
      <c r="S714">
        <v>5</v>
      </c>
      <c r="T714">
        <v>22</v>
      </c>
      <c r="U714">
        <v>1</v>
      </c>
      <c r="V714">
        <v>0</v>
      </c>
      <c r="W714">
        <v>9.4526758749164441E-2</v>
      </c>
      <c r="X714">
        <v>39.483379554382111</v>
      </c>
      <c r="Y714">
        <v>18.054544191329459</v>
      </c>
      <c r="Z714">
        <v>1.7412331156529399</v>
      </c>
      <c r="AA714">
        <v>7.3297883465625722</v>
      </c>
      <c r="AB714">
        <v>7.793887635149515</v>
      </c>
      <c r="AC714">
        <v>187.75517365198172</v>
      </c>
      <c r="AD714">
        <v>0</v>
      </c>
      <c r="AE714">
        <v>262.25253325380748</v>
      </c>
    </row>
    <row r="715" spans="1:31" x14ac:dyDescent="0.25">
      <c r="A715">
        <v>2307686</v>
      </c>
      <c r="B715">
        <v>1</v>
      </c>
      <c r="C715" t="s">
        <v>80</v>
      </c>
      <c r="D715" t="s">
        <v>105</v>
      </c>
      <c r="E715" t="s">
        <v>164</v>
      </c>
      <c r="F715" t="s">
        <v>2298</v>
      </c>
      <c r="G715" t="s">
        <v>1171</v>
      </c>
      <c r="H715" t="s">
        <v>167</v>
      </c>
      <c r="I715" t="s">
        <v>136</v>
      </c>
      <c r="J715" t="s">
        <v>137</v>
      </c>
      <c r="K715" t="s">
        <v>138</v>
      </c>
      <c r="L715" t="s">
        <v>2299</v>
      </c>
      <c r="M715" t="s">
        <v>2300</v>
      </c>
      <c r="N715">
        <v>0.59805555499999996</v>
      </c>
      <c r="O715">
        <v>0</v>
      </c>
      <c r="P715">
        <v>578</v>
      </c>
      <c r="Q715">
        <v>0</v>
      </c>
      <c r="R715">
        <v>0</v>
      </c>
      <c r="S715">
        <v>0</v>
      </c>
      <c r="T715">
        <v>13</v>
      </c>
      <c r="U715">
        <v>0</v>
      </c>
      <c r="V715">
        <v>2</v>
      </c>
      <c r="W715">
        <v>0</v>
      </c>
      <c r="X715">
        <v>69.261129315400211</v>
      </c>
      <c r="Y715">
        <v>0</v>
      </c>
      <c r="Z715">
        <v>0</v>
      </c>
      <c r="AA715">
        <v>0</v>
      </c>
      <c r="AB715">
        <v>5.1998300560784791</v>
      </c>
      <c r="AC715">
        <v>0</v>
      </c>
      <c r="AD715">
        <v>4.6047501500197852</v>
      </c>
      <c r="AE715">
        <v>79.065709521498476</v>
      </c>
    </row>
    <row r="716" spans="1:31" x14ac:dyDescent="0.25">
      <c r="A716">
        <v>2307663</v>
      </c>
      <c r="B716">
        <v>1</v>
      </c>
      <c r="C716" t="s">
        <v>81</v>
      </c>
      <c r="D716" t="s">
        <v>128</v>
      </c>
      <c r="E716" t="s">
        <v>182</v>
      </c>
      <c r="F716" t="s">
        <v>2301</v>
      </c>
      <c r="G716" t="s">
        <v>184</v>
      </c>
      <c r="H716" t="s">
        <v>167</v>
      </c>
      <c r="I716" t="s">
        <v>136</v>
      </c>
      <c r="J716" t="s">
        <v>137</v>
      </c>
      <c r="K716" t="s">
        <v>138</v>
      </c>
      <c r="L716" t="s">
        <v>2302</v>
      </c>
      <c r="M716" t="s">
        <v>2303</v>
      </c>
      <c r="N716">
        <v>1.3797222220000001</v>
      </c>
      <c r="O716">
        <v>0</v>
      </c>
      <c r="P716">
        <v>236</v>
      </c>
      <c r="Q716">
        <v>4</v>
      </c>
      <c r="R716">
        <v>4</v>
      </c>
      <c r="S716">
        <v>13</v>
      </c>
      <c r="T716">
        <v>28</v>
      </c>
      <c r="U716">
        <v>2</v>
      </c>
      <c r="V716">
        <v>0</v>
      </c>
      <c r="W716">
        <v>0</v>
      </c>
      <c r="X716">
        <v>69.324546138678983</v>
      </c>
      <c r="Y716">
        <v>9.9353004646356169</v>
      </c>
      <c r="Z716">
        <v>4.2207828066005133</v>
      </c>
      <c r="AA716">
        <v>31.235540966243896</v>
      </c>
      <c r="AB716">
        <v>22.965355198029581</v>
      </c>
      <c r="AC716">
        <v>1009.1065232985327</v>
      </c>
      <c r="AD716">
        <v>0</v>
      </c>
      <c r="AE716">
        <v>1146.7880488727212</v>
      </c>
    </row>
    <row r="717" spans="1:31" x14ac:dyDescent="0.25">
      <c r="A717">
        <v>2307557</v>
      </c>
      <c r="B717">
        <v>1</v>
      </c>
      <c r="C717" t="s">
        <v>80</v>
      </c>
      <c r="D717" t="s">
        <v>92</v>
      </c>
      <c r="E717" t="s">
        <v>141</v>
      </c>
      <c r="F717" t="s">
        <v>2060</v>
      </c>
      <c r="G717" t="s">
        <v>143</v>
      </c>
      <c r="H717" t="s">
        <v>135</v>
      </c>
      <c r="I717" t="s">
        <v>136</v>
      </c>
      <c r="J717" t="s">
        <v>137</v>
      </c>
      <c r="K717" t="s">
        <v>138</v>
      </c>
      <c r="L717" t="s">
        <v>2304</v>
      </c>
      <c r="M717" t="s">
        <v>2305</v>
      </c>
      <c r="N717">
        <v>6.2372222219999998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1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1.3063751450640091</v>
      </c>
      <c r="AC717">
        <v>0</v>
      </c>
      <c r="AD717">
        <v>0</v>
      </c>
      <c r="AE717">
        <v>1.3063751450640091</v>
      </c>
    </row>
    <row r="718" spans="1:31" x14ac:dyDescent="0.25">
      <c r="A718">
        <v>2307892</v>
      </c>
      <c r="B718">
        <v>1</v>
      </c>
      <c r="C718" t="s">
        <v>80</v>
      </c>
      <c r="D718" t="s">
        <v>88</v>
      </c>
      <c r="E718" t="s">
        <v>141</v>
      </c>
      <c r="F718" t="s">
        <v>2306</v>
      </c>
      <c r="G718" t="s">
        <v>143</v>
      </c>
      <c r="H718" t="s">
        <v>135</v>
      </c>
      <c r="I718" t="s">
        <v>136</v>
      </c>
      <c r="J718" t="s">
        <v>137</v>
      </c>
      <c r="K718" t="s">
        <v>138</v>
      </c>
      <c r="L718" t="s">
        <v>2307</v>
      </c>
      <c r="M718" t="s">
        <v>2308</v>
      </c>
      <c r="N718">
        <v>2.7916666659999998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0.21099993648284443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0.21099993648284443</v>
      </c>
    </row>
    <row r="719" spans="1:31" x14ac:dyDescent="0.25">
      <c r="A719">
        <v>2307806</v>
      </c>
      <c r="B719">
        <v>1</v>
      </c>
      <c r="C719" t="s">
        <v>81</v>
      </c>
      <c r="D719" t="s">
        <v>118</v>
      </c>
      <c r="E719" t="s">
        <v>164</v>
      </c>
      <c r="F719" t="s">
        <v>2309</v>
      </c>
      <c r="G719" t="s">
        <v>195</v>
      </c>
      <c r="H719" t="s">
        <v>167</v>
      </c>
      <c r="I719" t="s">
        <v>136</v>
      </c>
      <c r="J719" t="s">
        <v>137</v>
      </c>
      <c r="K719" t="s">
        <v>138</v>
      </c>
      <c r="L719" t="s">
        <v>2310</v>
      </c>
      <c r="M719" t="s">
        <v>2311</v>
      </c>
      <c r="N719">
        <v>1.153611111</v>
      </c>
      <c r="O719">
        <v>1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0.89065257057685787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0.89065257057685787</v>
      </c>
    </row>
    <row r="720" spans="1:31" x14ac:dyDescent="0.25">
      <c r="A720">
        <v>2307849</v>
      </c>
      <c r="B720">
        <v>1</v>
      </c>
      <c r="C720" t="s">
        <v>80</v>
      </c>
      <c r="D720" t="s">
        <v>86</v>
      </c>
      <c r="E720" t="s">
        <v>164</v>
      </c>
      <c r="F720" t="s">
        <v>2312</v>
      </c>
      <c r="G720" t="s">
        <v>1601</v>
      </c>
      <c r="H720" t="s">
        <v>167</v>
      </c>
      <c r="I720" t="s">
        <v>136</v>
      </c>
      <c r="J720" t="s">
        <v>137</v>
      </c>
      <c r="K720" t="s">
        <v>138</v>
      </c>
      <c r="L720" t="s">
        <v>2313</v>
      </c>
      <c r="M720" t="s">
        <v>2314</v>
      </c>
      <c r="N720">
        <v>0.243888888</v>
      </c>
      <c r="O720">
        <v>0</v>
      </c>
      <c r="P720">
        <v>153</v>
      </c>
      <c r="Q720">
        <v>0</v>
      </c>
      <c r="R720">
        <v>78</v>
      </c>
      <c r="S720">
        <v>2</v>
      </c>
      <c r="T720">
        <v>100</v>
      </c>
      <c r="U720">
        <v>0</v>
      </c>
      <c r="V720">
        <v>2</v>
      </c>
      <c r="W720">
        <v>0</v>
      </c>
      <c r="X720">
        <v>19.472841096793829</v>
      </c>
      <c r="Y720">
        <v>0</v>
      </c>
      <c r="Z720">
        <v>12.212206509406279</v>
      </c>
      <c r="AA720">
        <v>3.7322329208311329</v>
      </c>
      <c r="AB720">
        <v>40.830288614649518</v>
      </c>
      <c r="AC720">
        <v>0</v>
      </c>
      <c r="AD720">
        <v>19.951124600438629</v>
      </c>
      <c r="AE720">
        <v>96.198693742119389</v>
      </c>
    </row>
    <row r="721" spans="1:31" x14ac:dyDescent="0.25">
      <c r="A721">
        <v>2307308</v>
      </c>
      <c r="B721">
        <v>1</v>
      </c>
      <c r="C721" t="s">
        <v>80</v>
      </c>
      <c r="D721" t="s">
        <v>86</v>
      </c>
      <c r="E721" t="s">
        <v>164</v>
      </c>
      <c r="F721" t="s">
        <v>2315</v>
      </c>
      <c r="G721" t="s">
        <v>184</v>
      </c>
      <c r="H721" t="s">
        <v>167</v>
      </c>
      <c r="I721" t="s">
        <v>136</v>
      </c>
      <c r="J721" t="s">
        <v>137</v>
      </c>
      <c r="K721" t="s">
        <v>138</v>
      </c>
      <c r="L721" t="s">
        <v>2316</v>
      </c>
      <c r="M721" t="s">
        <v>2317</v>
      </c>
      <c r="N721">
        <v>0.24222222199999999</v>
      </c>
      <c r="O721">
        <v>0</v>
      </c>
      <c r="P721">
        <v>153</v>
      </c>
      <c r="Q721">
        <v>0</v>
      </c>
      <c r="R721">
        <v>78</v>
      </c>
      <c r="S721">
        <v>2</v>
      </c>
      <c r="T721">
        <v>100</v>
      </c>
      <c r="U721">
        <v>0</v>
      </c>
      <c r="V721">
        <v>2</v>
      </c>
      <c r="W721">
        <v>0</v>
      </c>
      <c r="X721">
        <v>15.598422392763444</v>
      </c>
      <c r="Y721">
        <v>0</v>
      </c>
      <c r="Z721">
        <v>8.554774678312425</v>
      </c>
      <c r="AA721">
        <v>3.0744164885074667</v>
      </c>
      <c r="AB721">
        <v>32.684716708891131</v>
      </c>
      <c r="AC721">
        <v>0</v>
      </c>
      <c r="AD721">
        <v>17.688722354913171</v>
      </c>
      <c r="AE721">
        <v>77.601052623387631</v>
      </c>
    </row>
    <row r="722" spans="1:31" x14ac:dyDescent="0.25">
      <c r="A722">
        <v>2298646</v>
      </c>
      <c r="B722">
        <v>1</v>
      </c>
      <c r="C722" t="s">
        <v>81</v>
      </c>
      <c r="D722" t="s">
        <v>123</v>
      </c>
      <c r="E722" t="s">
        <v>182</v>
      </c>
      <c r="F722" t="s">
        <v>2318</v>
      </c>
      <c r="G722" t="s">
        <v>184</v>
      </c>
      <c r="H722" t="s">
        <v>167</v>
      </c>
      <c r="I722" t="s">
        <v>136</v>
      </c>
      <c r="J722" t="s">
        <v>137</v>
      </c>
      <c r="K722" t="s">
        <v>138</v>
      </c>
      <c r="L722" t="s">
        <v>2319</v>
      </c>
      <c r="M722" t="s">
        <v>2320</v>
      </c>
      <c r="N722">
        <v>0.948333333</v>
      </c>
      <c r="O722">
        <v>2</v>
      </c>
      <c r="P722">
        <v>200</v>
      </c>
      <c r="Q722">
        <v>23</v>
      </c>
      <c r="R722">
        <v>41</v>
      </c>
      <c r="S722">
        <v>1</v>
      </c>
      <c r="T722">
        <v>20</v>
      </c>
      <c r="U722">
        <v>0</v>
      </c>
      <c r="V722">
        <v>0</v>
      </c>
      <c r="W722">
        <v>21.393053132992605</v>
      </c>
      <c r="X722">
        <v>44.266046457642744</v>
      </c>
      <c r="Y722">
        <v>54.570782613313909</v>
      </c>
      <c r="Z722">
        <v>72.438511788027796</v>
      </c>
      <c r="AA722">
        <v>3.0737020940610833E-2</v>
      </c>
      <c r="AB722">
        <v>12.412540334196544</v>
      </c>
      <c r="AC722">
        <v>0</v>
      </c>
      <c r="AD722">
        <v>0</v>
      </c>
      <c r="AE722">
        <v>205.1116713471142</v>
      </c>
    </row>
    <row r="723" spans="1:31" x14ac:dyDescent="0.25">
      <c r="A723">
        <v>2298666</v>
      </c>
      <c r="B723">
        <v>1</v>
      </c>
      <c r="C723" t="s">
        <v>81</v>
      </c>
      <c r="D723" t="s">
        <v>128</v>
      </c>
      <c r="E723" t="s">
        <v>182</v>
      </c>
      <c r="F723" t="s">
        <v>1870</v>
      </c>
      <c r="G723" t="s">
        <v>184</v>
      </c>
      <c r="H723" t="s">
        <v>167</v>
      </c>
      <c r="I723" t="s">
        <v>136</v>
      </c>
      <c r="J723" t="s">
        <v>137</v>
      </c>
      <c r="K723" t="s">
        <v>138</v>
      </c>
      <c r="L723" t="s">
        <v>2321</v>
      </c>
      <c r="M723" t="s">
        <v>2322</v>
      </c>
      <c r="N723">
        <v>0.61916666600000003</v>
      </c>
      <c r="O723">
        <v>0</v>
      </c>
      <c r="P723">
        <v>1221</v>
      </c>
      <c r="Q723">
        <v>3</v>
      </c>
      <c r="R723">
        <v>2</v>
      </c>
      <c r="S723">
        <v>7</v>
      </c>
      <c r="T723">
        <v>84</v>
      </c>
      <c r="U723">
        <v>1</v>
      </c>
      <c r="V723">
        <v>0</v>
      </c>
      <c r="W723">
        <v>0</v>
      </c>
      <c r="X723">
        <v>71.551654835374535</v>
      </c>
      <c r="Y723">
        <v>0.89241460612966672</v>
      </c>
      <c r="Z723">
        <v>4.2790234858810831E-2</v>
      </c>
      <c r="AA723">
        <v>3.6590252755205332</v>
      </c>
      <c r="AB723">
        <v>4.0467948623418497</v>
      </c>
      <c r="AC723">
        <v>44.610561132789961</v>
      </c>
      <c r="AD723">
        <v>0</v>
      </c>
      <c r="AE723">
        <v>124.80324094701535</v>
      </c>
    </row>
    <row r="724" spans="1:31" x14ac:dyDescent="0.25">
      <c r="A724">
        <v>2298746</v>
      </c>
      <c r="B724">
        <v>1</v>
      </c>
      <c r="C724" t="s">
        <v>81</v>
      </c>
      <c r="D724" t="s">
        <v>122</v>
      </c>
      <c r="E724" t="s">
        <v>233</v>
      </c>
      <c r="F724" t="s">
        <v>2323</v>
      </c>
      <c r="G724" t="s">
        <v>299</v>
      </c>
      <c r="H724" t="s">
        <v>167</v>
      </c>
      <c r="I724" t="s">
        <v>136</v>
      </c>
      <c r="J724" t="s">
        <v>137</v>
      </c>
      <c r="K724" t="s">
        <v>300</v>
      </c>
      <c r="L724" t="s">
        <v>2324</v>
      </c>
      <c r="M724" t="s">
        <v>2325</v>
      </c>
      <c r="N724">
        <v>5.9919444439999996</v>
      </c>
      <c r="O724">
        <v>0</v>
      </c>
      <c r="P724">
        <v>0</v>
      </c>
      <c r="Q724">
        <v>0</v>
      </c>
      <c r="R724">
        <v>0</v>
      </c>
      <c r="S724">
        <v>1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7.6907362376827972</v>
      </c>
      <c r="AB724">
        <v>0</v>
      </c>
      <c r="AC724">
        <v>0</v>
      </c>
      <c r="AD724">
        <v>0</v>
      </c>
      <c r="AE724">
        <v>7.6907362376827972</v>
      </c>
    </row>
    <row r="725" spans="1:31" x14ac:dyDescent="0.25">
      <c r="A725">
        <v>2299101</v>
      </c>
      <c r="B725">
        <v>1</v>
      </c>
      <c r="C725" t="s">
        <v>80</v>
      </c>
      <c r="D725" t="s">
        <v>104</v>
      </c>
      <c r="E725" t="s">
        <v>141</v>
      </c>
      <c r="F725" t="s">
        <v>2326</v>
      </c>
      <c r="G725" t="s">
        <v>453</v>
      </c>
      <c r="H725" t="s">
        <v>135</v>
      </c>
      <c r="I725" t="s">
        <v>136</v>
      </c>
      <c r="J725" t="s">
        <v>137</v>
      </c>
      <c r="K725" t="s">
        <v>138</v>
      </c>
      <c r="L725" t="s">
        <v>2327</v>
      </c>
      <c r="M725" t="s">
        <v>2328</v>
      </c>
      <c r="N725">
        <v>1.275555555</v>
      </c>
      <c r="O725">
        <v>0</v>
      </c>
      <c r="P725">
        <v>4</v>
      </c>
      <c r="Q725">
        <v>0</v>
      </c>
      <c r="R725">
        <v>0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0.67810825933332786</v>
      </c>
      <c r="Y725">
        <v>0</v>
      </c>
      <c r="Z725">
        <v>0</v>
      </c>
      <c r="AA725">
        <v>0</v>
      </c>
      <c r="AB725">
        <v>8.1654934337769741E-2</v>
      </c>
      <c r="AC725">
        <v>0</v>
      </c>
      <c r="AD725">
        <v>0</v>
      </c>
      <c r="AE725">
        <v>0.75976319367109757</v>
      </c>
    </row>
    <row r="726" spans="1:31" x14ac:dyDescent="0.25">
      <c r="A726">
        <v>2299187</v>
      </c>
      <c r="B726">
        <v>1</v>
      </c>
      <c r="C726" t="s">
        <v>80</v>
      </c>
      <c r="D726" t="s">
        <v>107</v>
      </c>
      <c r="E726" t="s">
        <v>132</v>
      </c>
      <c r="F726" t="s">
        <v>2329</v>
      </c>
      <c r="G726" t="s">
        <v>134</v>
      </c>
      <c r="H726" t="s">
        <v>135</v>
      </c>
      <c r="I726" t="s">
        <v>136</v>
      </c>
      <c r="J726" t="s">
        <v>137</v>
      </c>
      <c r="K726" t="s">
        <v>138</v>
      </c>
      <c r="L726" t="s">
        <v>2330</v>
      </c>
      <c r="M726" t="s">
        <v>2331</v>
      </c>
      <c r="N726">
        <v>1.2411111109999999</v>
      </c>
      <c r="O726">
        <v>0</v>
      </c>
      <c r="P726">
        <v>5</v>
      </c>
      <c r="Q726">
        <v>0</v>
      </c>
      <c r="R726">
        <v>3</v>
      </c>
      <c r="S726">
        <v>0</v>
      </c>
      <c r="T726">
        <v>3</v>
      </c>
      <c r="U726">
        <v>0</v>
      </c>
      <c r="V726">
        <v>0</v>
      </c>
      <c r="W726">
        <v>0</v>
      </c>
      <c r="X726">
        <v>1.448709931790197</v>
      </c>
      <c r="Y726">
        <v>0</v>
      </c>
      <c r="Z726">
        <v>0.13685237103951109</v>
      </c>
      <c r="AA726">
        <v>0</v>
      </c>
      <c r="AB726">
        <v>0.11205352283218001</v>
      </c>
      <c r="AC726">
        <v>0</v>
      </c>
      <c r="AD726">
        <v>0</v>
      </c>
      <c r="AE726">
        <v>1.6976158256618881</v>
      </c>
    </row>
    <row r="727" spans="1:31" x14ac:dyDescent="0.25">
      <c r="A727">
        <v>2299153</v>
      </c>
      <c r="B727">
        <v>1</v>
      </c>
      <c r="C727" t="s">
        <v>81</v>
      </c>
      <c r="D727" t="s">
        <v>123</v>
      </c>
      <c r="E727" t="s">
        <v>233</v>
      </c>
      <c r="F727" t="s">
        <v>2332</v>
      </c>
      <c r="G727" t="s">
        <v>184</v>
      </c>
      <c r="H727" t="s">
        <v>167</v>
      </c>
      <c r="I727" t="s">
        <v>136</v>
      </c>
      <c r="J727" t="s">
        <v>137</v>
      </c>
      <c r="K727" t="s">
        <v>138</v>
      </c>
      <c r="L727" t="s">
        <v>2333</v>
      </c>
      <c r="M727" t="s">
        <v>2334</v>
      </c>
      <c r="N727">
        <v>0.129722222</v>
      </c>
      <c r="O727">
        <v>8</v>
      </c>
      <c r="P727">
        <v>1365</v>
      </c>
      <c r="Q727">
        <v>112</v>
      </c>
      <c r="R727">
        <v>74</v>
      </c>
      <c r="S727">
        <v>41</v>
      </c>
      <c r="T727">
        <v>148</v>
      </c>
      <c r="U727">
        <v>5</v>
      </c>
      <c r="V727">
        <v>0</v>
      </c>
      <c r="W727">
        <v>0.20954335467431337</v>
      </c>
      <c r="X727">
        <v>34.706900867316477</v>
      </c>
      <c r="Y727">
        <v>9.1960927224718194</v>
      </c>
      <c r="Z727">
        <v>5.3784768414821906</v>
      </c>
      <c r="AA727">
        <v>11.942294017671626</v>
      </c>
      <c r="AB727">
        <v>10.556314928669572</v>
      </c>
      <c r="AC727">
        <v>46.183435661418564</v>
      </c>
      <c r="AD727">
        <v>0</v>
      </c>
      <c r="AE727">
        <v>118.17305839370457</v>
      </c>
    </row>
    <row r="728" spans="1:31" x14ac:dyDescent="0.25">
      <c r="A728">
        <v>2298735</v>
      </c>
      <c r="B728">
        <v>1</v>
      </c>
      <c r="C728" t="s">
        <v>81</v>
      </c>
      <c r="D728" t="s">
        <v>122</v>
      </c>
      <c r="E728" t="s">
        <v>233</v>
      </c>
      <c r="F728" t="s">
        <v>2335</v>
      </c>
      <c r="G728" t="s">
        <v>837</v>
      </c>
      <c r="H728" t="s">
        <v>167</v>
      </c>
      <c r="I728" t="s">
        <v>280</v>
      </c>
      <c r="J728" t="s">
        <v>137</v>
      </c>
      <c r="K728" t="s">
        <v>300</v>
      </c>
      <c r="L728" t="s">
        <v>2336</v>
      </c>
      <c r="M728" t="s">
        <v>2337</v>
      </c>
      <c r="N728">
        <v>3.1111111E-2</v>
      </c>
      <c r="O728">
        <v>0</v>
      </c>
      <c r="P728">
        <v>4602</v>
      </c>
      <c r="Q728">
        <v>0</v>
      </c>
      <c r="R728">
        <v>38</v>
      </c>
      <c r="S728">
        <v>1</v>
      </c>
      <c r="T728">
        <v>196</v>
      </c>
      <c r="U728">
        <v>0</v>
      </c>
      <c r="V728">
        <v>0</v>
      </c>
      <c r="W728">
        <v>0</v>
      </c>
      <c r="X728">
        <v>25.370698241508297</v>
      </c>
      <c r="Y728">
        <v>0</v>
      </c>
      <c r="Z728">
        <v>0.15965319903163552</v>
      </c>
      <c r="AA728">
        <v>0.12618234682025778</v>
      </c>
      <c r="AB728">
        <v>2.579378900938746</v>
      </c>
      <c r="AC728">
        <v>0</v>
      </c>
      <c r="AD728">
        <v>0</v>
      </c>
      <c r="AE728">
        <v>28.235912688298935</v>
      </c>
    </row>
    <row r="729" spans="1:31" x14ac:dyDescent="0.25">
      <c r="A729">
        <v>2299067</v>
      </c>
      <c r="B729">
        <v>1</v>
      </c>
      <c r="C729" t="s">
        <v>80</v>
      </c>
      <c r="D729" t="s">
        <v>104</v>
      </c>
      <c r="E729" t="s">
        <v>141</v>
      </c>
      <c r="F729" t="s">
        <v>2338</v>
      </c>
      <c r="G729" t="s">
        <v>202</v>
      </c>
      <c r="H729" t="s">
        <v>135</v>
      </c>
      <c r="I729" t="s">
        <v>136</v>
      </c>
      <c r="J729" t="s">
        <v>137</v>
      </c>
      <c r="K729" t="s">
        <v>138</v>
      </c>
      <c r="L729" t="s">
        <v>2339</v>
      </c>
      <c r="M729" t="s">
        <v>2340</v>
      </c>
      <c r="N729">
        <v>1.179166666</v>
      </c>
      <c r="O729">
        <v>0</v>
      </c>
      <c r="P729">
        <v>4</v>
      </c>
      <c r="Q729">
        <v>0</v>
      </c>
      <c r="R729">
        <v>1</v>
      </c>
      <c r="S729">
        <v>0</v>
      </c>
      <c r="T729">
        <v>1</v>
      </c>
      <c r="U729">
        <v>0</v>
      </c>
      <c r="V729">
        <v>0</v>
      </c>
      <c r="W729">
        <v>0</v>
      </c>
      <c r="X729">
        <v>0.93298161510605315</v>
      </c>
      <c r="Y729">
        <v>0</v>
      </c>
      <c r="Z729">
        <v>0.27321712003536164</v>
      </c>
      <c r="AA729">
        <v>0</v>
      </c>
      <c r="AB729">
        <v>0.73213557686341335</v>
      </c>
      <c r="AC729">
        <v>0</v>
      </c>
      <c r="AD729">
        <v>0</v>
      </c>
      <c r="AE729">
        <v>1.938334312004828</v>
      </c>
    </row>
    <row r="730" spans="1:31" x14ac:dyDescent="0.25">
      <c r="A730">
        <v>2299259</v>
      </c>
      <c r="B730">
        <v>1</v>
      </c>
      <c r="C730" t="s">
        <v>80</v>
      </c>
      <c r="D730" t="s">
        <v>95</v>
      </c>
      <c r="E730" t="s">
        <v>182</v>
      </c>
      <c r="F730" t="s">
        <v>2341</v>
      </c>
      <c r="G730" t="s">
        <v>184</v>
      </c>
      <c r="H730" t="s">
        <v>167</v>
      </c>
      <c r="I730" t="s">
        <v>136</v>
      </c>
      <c r="J730" t="s">
        <v>137</v>
      </c>
      <c r="K730" t="s">
        <v>138</v>
      </c>
      <c r="L730" t="s">
        <v>2342</v>
      </c>
      <c r="M730" t="s">
        <v>2343</v>
      </c>
      <c r="N730">
        <v>2.051111111</v>
      </c>
      <c r="O730">
        <v>0</v>
      </c>
      <c r="P730">
        <v>0</v>
      </c>
      <c r="Q730">
        <v>0</v>
      </c>
      <c r="R730">
        <v>0</v>
      </c>
      <c r="S730">
        <v>15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161.17422756021395</v>
      </c>
      <c r="AB730">
        <v>0</v>
      </c>
      <c r="AC730">
        <v>0</v>
      </c>
      <c r="AD730">
        <v>0</v>
      </c>
      <c r="AE730">
        <v>161.17422756021395</v>
      </c>
    </row>
    <row r="731" spans="1:31" x14ac:dyDescent="0.25">
      <c r="A731">
        <v>2298675</v>
      </c>
      <c r="B731">
        <v>1</v>
      </c>
      <c r="C731" t="s">
        <v>81</v>
      </c>
      <c r="D731" t="s">
        <v>112</v>
      </c>
      <c r="E731" t="s">
        <v>164</v>
      </c>
      <c r="F731" t="s">
        <v>2344</v>
      </c>
      <c r="G731" t="s">
        <v>184</v>
      </c>
      <c r="H731" t="s">
        <v>167</v>
      </c>
      <c r="I731" t="s">
        <v>136</v>
      </c>
      <c r="J731" t="s">
        <v>137</v>
      </c>
      <c r="K731" t="s">
        <v>138</v>
      </c>
      <c r="L731" t="s">
        <v>2345</v>
      </c>
      <c r="M731" t="s">
        <v>2346</v>
      </c>
      <c r="N731">
        <v>0.74777777700000003</v>
      </c>
      <c r="O731">
        <v>0</v>
      </c>
      <c r="P731">
        <v>1</v>
      </c>
      <c r="Q731">
        <v>0</v>
      </c>
      <c r="R731">
        <v>9</v>
      </c>
      <c r="S731">
        <v>7</v>
      </c>
      <c r="T731">
        <v>99</v>
      </c>
      <c r="U731">
        <v>1</v>
      </c>
      <c r="V731">
        <v>0</v>
      </c>
      <c r="W731">
        <v>0</v>
      </c>
      <c r="X731">
        <v>0.17174598230794222</v>
      </c>
      <c r="Y731">
        <v>0</v>
      </c>
      <c r="Z731">
        <v>10.066897130436656</v>
      </c>
      <c r="AA731">
        <v>14.799688467631199</v>
      </c>
      <c r="AB731">
        <v>7.5428349188742976</v>
      </c>
      <c r="AC731">
        <v>86.624142946918894</v>
      </c>
      <c r="AD731">
        <v>0</v>
      </c>
      <c r="AE731">
        <v>119.205309446169</v>
      </c>
    </row>
    <row r="732" spans="1:31" x14ac:dyDescent="0.25">
      <c r="A732">
        <v>2298775</v>
      </c>
      <c r="B732">
        <v>1</v>
      </c>
      <c r="C732" t="s">
        <v>81</v>
      </c>
      <c r="D732" t="s">
        <v>120</v>
      </c>
      <c r="E732" t="s">
        <v>132</v>
      </c>
      <c r="F732" t="s">
        <v>2347</v>
      </c>
      <c r="G732" t="s">
        <v>134</v>
      </c>
      <c r="H732" t="s">
        <v>135</v>
      </c>
      <c r="I732" t="s">
        <v>136</v>
      </c>
      <c r="J732" t="s">
        <v>137</v>
      </c>
      <c r="K732" t="s">
        <v>138</v>
      </c>
      <c r="L732" t="s">
        <v>2348</v>
      </c>
      <c r="M732" t="s">
        <v>2349</v>
      </c>
      <c r="N732">
        <v>1.445277777</v>
      </c>
      <c r="O732">
        <v>0</v>
      </c>
      <c r="P732">
        <v>51</v>
      </c>
      <c r="Q732">
        <v>0</v>
      </c>
      <c r="R732">
        <v>0</v>
      </c>
      <c r="S732">
        <v>0</v>
      </c>
      <c r="T732">
        <v>5</v>
      </c>
      <c r="U732">
        <v>0</v>
      </c>
      <c r="V732">
        <v>0</v>
      </c>
      <c r="W732">
        <v>0</v>
      </c>
      <c r="X732">
        <v>9.3196522232754404</v>
      </c>
      <c r="Y732">
        <v>0</v>
      </c>
      <c r="Z732">
        <v>0</v>
      </c>
      <c r="AA732">
        <v>0</v>
      </c>
      <c r="AB732">
        <v>6.0774376559920356</v>
      </c>
      <c r="AC732">
        <v>0</v>
      </c>
      <c r="AD732">
        <v>0</v>
      </c>
      <c r="AE732">
        <v>15.397089879267476</v>
      </c>
    </row>
    <row r="733" spans="1:31" x14ac:dyDescent="0.25">
      <c r="A733">
        <v>2299216</v>
      </c>
      <c r="B733">
        <v>1</v>
      </c>
      <c r="C733" t="s">
        <v>80</v>
      </c>
      <c r="D733" t="s">
        <v>88</v>
      </c>
      <c r="E733" t="s">
        <v>141</v>
      </c>
      <c r="F733" t="s">
        <v>2350</v>
      </c>
      <c r="G733" t="s">
        <v>143</v>
      </c>
      <c r="H733" t="s">
        <v>135</v>
      </c>
      <c r="I733" t="s">
        <v>136</v>
      </c>
      <c r="J733" t="s">
        <v>137</v>
      </c>
      <c r="K733" t="s">
        <v>138</v>
      </c>
      <c r="L733" t="s">
        <v>2351</v>
      </c>
      <c r="M733" t="s">
        <v>2352</v>
      </c>
      <c r="N733">
        <v>1.2208333330000001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0.14290799309513333</v>
      </c>
      <c r="AC733">
        <v>0</v>
      </c>
      <c r="AD733">
        <v>0</v>
      </c>
      <c r="AE733">
        <v>0.14290799309513333</v>
      </c>
    </row>
    <row r="734" spans="1:31" x14ac:dyDescent="0.25">
      <c r="A734">
        <v>2299004</v>
      </c>
      <c r="B734">
        <v>1</v>
      </c>
      <c r="C734" t="s">
        <v>80</v>
      </c>
      <c r="D734" t="s">
        <v>85</v>
      </c>
      <c r="E734" t="s">
        <v>141</v>
      </c>
      <c r="F734" t="s">
        <v>2353</v>
      </c>
      <c r="G734" t="s">
        <v>188</v>
      </c>
      <c r="H734" t="s">
        <v>135</v>
      </c>
      <c r="I734" t="s">
        <v>136</v>
      </c>
      <c r="J734" t="s">
        <v>137</v>
      </c>
      <c r="K734" t="s">
        <v>138</v>
      </c>
      <c r="L734" t="s">
        <v>2354</v>
      </c>
      <c r="M734" t="s">
        <v>2355</v>
      </c>
      <c r="N734">
        <v>1.805555555</v>
      </c>
      <c r="O734">
        <v>0</v>
      </c>
      <c r="P734">
        <v>12</v>
      </c>
      <c r="Q734">
        <v>0</v>
      </c>
      <c r="R734">
        <v>0</v>
      </c>
      <c r="S734">
        <v>0</v>
      </c>
      <c r="T734">
        <v>2</v>
      </c>
      <c r="U734">
        <v>0</v>
      </c>
      <c r="V734">
        <v>0</v>
      </c>
      <c r="W734">
        <v>0</v>
      </c>
      <c r="X734">
        <v>6.190862709603377</v>
      </c>
      <c r="Y734">
        <v>0</v>
      </c>
      <c r="Z734">
        <v>0</v>
      </c>
      <c r="AA734">
        <v>0</v>
      </c>
      <c r="AB734">
        <v>0.50982052262538813</v>
      </c>
      <c r="AC734">
        <v>0</v>
      </c>
      <c r="AD734">
        <v>0</v>
      </c>
      <c r="AE734">
        <v>6.7006832322287648</v>
      </c>
    </row>
    <row r="735" spans="1:31" x14ac:dyDescent="0.25">
      <c r="A735">
        <v>2299027</v>
      </c>
      <c r="B735">
        <v>1</v>
      </c>
      <c r="C735" t="s">
        <v>81</v>
      </c>
      <c r="D735" t="s">
        <v>120</v>
      </c>
      <c r="E735" t="s">
        <v>132</v>
      </c>
      <c r="F735" t="s">
        <v>2356</v>
      </c>
      <c r="G735" t="s">
        <v>375</v>
      </c>
      <c r="H735" t="s">
        <v>135</v>
      </c>
      <c r="I735" t="s">
        <v>136</v>
      </c>
      <c r="J735" t="s">
        <v>137</v>
      </c>
      <c r="K735" t="s">
        <v>138</v>
      </c>
      <c r="L735" t="s">
        <v>2357</v>
      </c>
      <c r="M735" t="s">
        <v>2358</v>
      </c>
      <c r="N735">
        <v>0.95277777699999999</v>
      </c>
      <c r="O735">
        <v>0</v>
      </c>
      <c r="P735">
        <v>32</v>
      </c>
      <c r="Q735">
        <v>0</v>
      </c>
      <c r="R735">
        <v>1</v>
      </c>
      <c r="S735">
        <v>0</v>
      </c>
      <c r="T735">
        <v>2</v>
      </c>
      <c r="U735">
        <v>0</v>
      </c>
      <c r="V735">
        <v>1</v>
      </c>
      <c r="W735">
        <v>0</v>
      </c>
      <c r="X735">
        <v>5.5242350508176807</v>
      </c>
      <c r="Y735">
        <v>0</v>
      </c>
      <c r="Z735">
        <v>0.7629304620468611</v>
      </c>
      <c r="AA735">
        <v>0</v>
      </c>
      <c r="AB735">
        <v>2.4428985341029499</v>
      </c>
      <c r="AC735">
        <v>0</v>
      </c>
      <c r="AD735">
        <v>5.0128269935308438</v>
      </c>
      <c r="AE735">
        <v>13.742891040498336</v>
      </c>
    </row>
    <row r="736" spans="1:31" x14ac:dyDescent="0.25">
      <c r="A736">
        <v>2298692</v>
      </c>
      <c r="B736">
        <v>1</v>
      </c>
      <c r="C736" t="s">
        <v>81</v>
      </c>
      <c r="D736" t="s">
        <v>115</v>
      </c>
      <c r="E736" t="s">
        <v>164</v>
      </c>
      <c r="F736" t="s">
        <v>2359</v>
      </c>
      <c r="G736" t="s">
        <v>195</v>
      </c>
      <c r="H736" t="s">
        <v>167</v>
      </c>
      <c r="I736" t="s">
        <v>136</v>
      </c>
      <c r="J736" t="s">
        <v>137</v>
      </c>
      <c r="K736" t="s">
        <v>138</v>
      </c>
      <c r="L736" t="s">
        <v>2360</v>
      </c>
      <c r="M736" t="s">
        <v>2361</v>
      </c>
      <c r="N736">
        <v>0.765833333</v>
      </c>
      <c r="O736">
        <v>0</v>
      </c>
      <c r="P736">
        <v>144</v>
      </c>
      <c r="Q736">
        <v>0</v>
      </c>
      <c r="R736">
        <v>0</v>
      </c>
      <c r="S736">
        <v>0</v>
      </c>
      <c r="T736">
        <v>8</v>
      </c>
      <c r="U736">
        <v>0</v>
      </c>
      <c r="V736">
        <v>0</v>
      </c>
      <c r="W736">
        <v>0</v>
      </c>
      <c r="X736">
        <v>11.178358535088112</v>
      </c>
      <c r="Y736">
        <v>0</v>
      </c>
      <c r="Z736">
        <v>0</v>
      </c>
      <c r="AA736">
        <v>0</v>
      </c>
      <c r="AB736">
        <v>2.1769845742590155</v>
      </c>
      <c r="AC736">
        <v>0</v>
      </c>
      <c r="AD736">
        <v>0</v>
      </c>
      <c r="AE736">
        <v>13.355343109347128</v>
      </c>
    </row>
    <row r="737" spans="1:31" x14ac:dyDescent="0.25">
      <c r="A737">
        <v>2298761</v>
      </c>
      <c r="B737">
        <v>1</v>
      </c>
      <c r="C737" t="s">
        <v>81</v>
      </c>
      <c r="D737" t="s">
        <v>127</v>
      </c>
      <c r="E737" t="s">
        <v>164</v>
      </c>
      <c r="F737" t="s">
        <v>2362</v>
      </c>
      <c r="G737" t="s">
        <v>184</v>
      </c>
      <c r="H737" t="s">
        <v>167</v>
      </c>
      <c r="I737" t="s">
        <v>280</v>
      </c>
      <c r="J737" t="s">
        <v>137</v>
      </c>
      <c r="K737" t="s">
        <v>138</v>
      </c>
      <c r="L737" t="s">
        <v>2363</v>
      </c>
      <c r="M737" t="s">
        <v>2364</v>
      </c>
      <c r="N737">
        <v>1.2222222E-2</v>
      </c>
      <c r="O737">
        <v>0</v>
      </c>
      <c r="P737">
        <v>419</v>
      </c>
      <c r="Q737">
        <v>12</v>
      </c>
      <c r="R737">
        <v>32</v>
      </c>
      <c r="S737">
        <v>2</v>
      </c>
      <c r="T737">
        <v>33</v>
      </c>
      <c r="U737">
        <v>4</v>
      </c>
      <c r="V737">
        <v>0</v>
      </c>
      <c r="W737">
        <v>0</v>
      </c>
      <c r="X737">
        <v>0.93012504347012515</v>
      </c>
      <c r="Y737">
        <v>0.10622080442477777</v>
      </c>
      <c r="Z737">
        <v>0.27453264967294216</v>
      </c>
      <c r="AA737">
        <v>5.1967779014982236</v>
      </c>
      <c r="AB737">
        <v>0.23027926132974891</v>
      </c>
      <c r="AC737">
        <v>2.6837825814966831</v>
      </c>
      <c r="AD737">
        <v>0</v>
      </c>
      <c r="AE737">
        <v>9.421718241892501</v>
      </c>
    </row>
    <row r="738" spans="1:31" x14ac:dyDescent="0.25">
      <c r="A738">
        <v>2298984</v>
      </c>
      <c r="B738">
        <v>1</v>
      </c>
      <c r="C738" t="s">
        <v>80</v>
      </c>
      <c r="D738" t="s">
        <v>98</v>
      </c>
      <c r="E738" t="s">
        <v>182</v>
      </c>
      <c r="F738" t="s">
        <v>2365</v>
      </c>
      <c r="G738" t="s">
        <v>837</v>
      </c>
      <c r="H738" t="s">
        <v>167</v>
      </c>
      <c r="I738" t="s">
        <v>136</v>
      </c>
      <c r="J738" t="s">
        <v>137</v>
      </c>
      <c r="K738" t="s">
        <v>138</v>
      </c>
      <c r="L738" t="s">
        <v>2366</v>
      </c>
      <c r="M738" t="s">
        <v>2367</v>
      </c>
      <c r="N738">
        <v>1.2991666660000001</v>
      </c>
      <c r="O738">
        <v>0</v>
      </c>
      <c r="P738">
        <v>805</v>
      </c>
      <c r="Q738">
        <v>1</v>
      </c>
      <c r="R738">
        <v>329</v>
      </c>
      <c r="S738">
        <v>2</v>
      </c>
      <c r="T738">
        <v>193</v>
      </c>
      <c r="U738">
        <v>0</v>
      </c>
      <c r="V738">
        <v>0</v>
      </c>
      <c r="W738">
        <v>0</v>
      </c>
      <c r="X738">
        <v>271.92586534760511</v>
      </c>
      <c r="Y738">
        <v>1.3848481471179332</v>
      </c>
      <c r="Z738">
        <v>247.45862326067669</v>
      </c>
      <c r="AA738">
        <v>6.8225532267705988</v>
      </c>
      <c r="AB738">
        <v>198.70865081923819</v>
      </c>
      <c r="AC738">
        <v>0</v>
      </c>
      <c r="AD738">
        <v>0</v>
      </c>
      <c r="AE738">
        <v>726.3005408014086</v>
      </c>
    </row>
    <row r="739" spans="1:31" x14ac:dyDescent="0.25">
      <c r="A739">
        <v>2298841</v>
      </c>
      <c r="B739">
        <v>1</v>
      </c>
      <c r="C739" t="s">
        <v>80</v>
      </c>
      <c r="D739" t="s">
        <v>90</v>
      </c>
      <c r="E739" t="s">
        <v>141</v>
      </c>
      <c r="F739" t="s">
        <v>2368</v>
      </c>
      <c r="G739" t="s">
        <v>188</v>
      </c>
      <c r="H739" t="s">
        <v>135</v>
      </c>
      <c r="I739" t="s">
        <v>136</v>
      </c>
      <c r="J739" t="s">
        <v>137</v>
      </c>
      <c r="K739" t="s">
        <v>138</v>
      </c>
      <c r="L739" t="s">
        <v>2369</v>
      </c>
      <c r="M739" t="s">
        <v>2370</v>
      </c>
      <c r="N739">
        <v>3.6744444440000001</v>
      </c>
      <c r="O739">
        <v>0</v>
      </c>
      <c r="P739">
        <v>3</v>
      </c>
      <c r="Q739">
        <v>0</v>
      </c>
      <c r="R739">
        <v>0</v>
      </c>
      <c r="S739">
        <v>0</v>
      </c>
      <c r="T739">
        <v>1</v>
      </c>
      <c r="U739">
        <v>0</v>
      </c>
      <c r="V739">
        <v>0</v>
      </c>
      <c r="W739">
        <v>0</v>
      </c>
      <c r="X739">
        <v>1.1641063423586917</v>
      </c>
      <c r="Y739">
        <v>0</v>
      </c>
      <c r="Z739">
        <v>0</v>
      </c>
      <c r="AA739">
        <v>0</v>
      </c>
      <c r="AB739">
        <v>0.61302343575663676</v>
      </c>
      <c r="AC739">
        <v>0</v>
      </c>
      <c r="AD739">
        <v>0</v>
      </c>
      <c r="AE739">
        <v>1.7771297781153286</v>
      </c>
    </row>
    <row r="740" spans="1:31" x14ac:dyDescent="0.25">
      <c r="A740">
        <v>2298904</v>
      </c>
      <c r="B740">
        <v>1</v>
      </c>
      <c r="C740" t="s">
        <v>80</v>
      </c>
      <c r="D740" t="s">
        <v>90</v>
      </c>
      <c r="E740" t="s">
        <v>132</v>
      </c>
      <c r="F740" t="s">
        <v>2371</v>
      </c>
      <c r="G740" t="s">
        <v>453</v>
      </c>
      <c r="H740" t="s">
        <v>135</v>
      </c>
      <c r="I740" t="s">
        <v>136</v>
      </c>
      <c r="J740" t="s">
        <v>137</v>
      </c>
      <c r="K740" t="s">
        <v>138</v>
      </c>
      <c r="L740" t="s">
        <v>2372</v>
      </c>
      <c r="M740" t="s">
        <v>2373</v>
      </c>
      <c r="N740">
        <v>6.6561111110000004</v>
      </c>
      <c r="O740">
        <v>0</v>
      </c>
      <c r="P740">
        <v>133</v>
      </c>
      <c r="Q740">
        <v>0</v>
      </c>
      <c r="R740">
        <v>0</v>
      </c>
      <c r="S740">
        <v>0</v>
      </c>
      <c r="T740">
        <v>4</v>
      </c>
      <c r="U740">
        <v>0</v>
      </c>
      <c r="V740">
        <v>0</v>
      </c>
      <c r="W740">
        <v>0</v>
      </c>
      <c r="X740">
        <v>213.13347839634866</v>
      </c>
      <c r="Y740">
        <v>0</v>
      </c>
      <c r="Z740">
        <v>0</v>
      </c>
      <c r="AA740">
        <v>0</v>
      </c>
      <c r="AB740">
        <v>5.1216593959837393</v>
      </c>
      <c r="AC740">
        <v>0</v>
      </c>
      <c r="AD740">
        <v>0</v>
      </c>
      <c r="AE740">
        <v>218.25513779233239</v>
      </c>
    </row>
    <row r="741" spans="1:31" x14ac:dyDescent="0.25">
      <c r="A741">
        <v>2298798</v>
      </c>
      <c r="B741">
        <v>1</v>
      </c>
      <c r="C741" t="s">
        <v>80</v>
      </c>
      <c r="D741" t="s">
        <v>88</v>
      </c>
      <c r="E741" t="s">
        <v>141</v>
      </c>
      <c r="F741" t="s">
        <v>2374</v>
      </c>
      <c r="G741" t="s">
        <v>202</v>
      </c>
      <c r="H741" t="s">
        <v>135</v>
      </c>
      <c r="I741" t="s">
        <v>136</v>
      </c>
      <c r="J741" t="s">
        <v>137</v>
      </c>
      <c r="K741" t="s">
        <v>138</v>
      </c>
      <c r="L741" t="s">
        <v>2375</v>
      </c>
      <c r="M741" t="s">
        <v>2376</v>
      </c>
      <c r="N741">
        <v>0.85777777700000002</v>
      </c>
      <c r="O741">
        <v>0</v>
      </c>
      <c r="P741">
        <v>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0.29197788831339666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0.29197788831339666</v>
      </c>
    </row>
    <row r="742" spans="1:31" x14ac:dyDescent="0.25">
      <c r="A742">
        <v>2299196</v>
      </c>
      <c r="B742">
        <v>1</v>
      </c>
      <c r="C742" t="s">
        <v>81</v>
      </c>
      <c r="D742" t="s">
        <v>120</v>
      </c>
      <c r="E742" t="s">
        <v>141</v>
      </c>
      <c r="F742" t="s">
        <v>2377</v>
      </c>
      <c r="G742" t="s">
        <v>143</v>
      </c>
      <c r="H742" t="s">
        <v>135</v>
      </c>
      <c r="I742" t="s">
        <v>136</v>
      </c>
      <c r="J742" t="s">
        <v>137</v>
      </c>
      <c r="K742" t="s">
        <v>138</v>
      </c>
      <c r="L742" t="s">
        <v>2378</v>
      </c>
      <c r="M742" t="s">
        <v>2379</v>
      </c>
      <c r="N742">
        <v>1.538333333</v>
      </c>
      <c r="O742">
        <v>0</v>
      </c>
      <c r="P742">
        <v>2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0.89947650819837233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0.89947650819837233</v>
      </c>
    </row>
    <row r="743" spans="1:31" x14ac:dyDescent="0.25">
      <c r="A743">
        <v>2299087</v>
      </c>
      <c r="B743">
        <v>1</v>
      </c>
      <c r="C743" t="s">
        <v>80</v>
      </c>
      <c r="D743" t="s">
        <v>84</v>
      </c>
      <c r="E743" t="s">
        <v>182</v>
      </c>
      <c r="F743" t="s">
        <v>243</v>
      </c>
      <c r="G743" t="s">
        <v>184</v>
      </c>
      <c r="H743" t="s">
        <v>167</v>
      </c>
      <c r="I743" t="s">
        <v>136</v>
      </c>
      <c r="J743" t="s">
        <v>137</v>
      </c>
      <c r="K743" t="s">
        <v>138</v>
      </c>
      <c r="L743" t="s">
        <v>2380</v>
      </c>
      <c r="M743" t="s">
        <v>2381</v>
      </c>
      <c r="N743">
        <v>7.5555554999999996E-2</v>
      </c>
      <c r="O743">
        <v>6</v>
      </c>
      <c r="P743">
        <v>1343</v>
      </c>
      <c r="Q743">
        <v>12</v>
      </c>
      <c r="R743">
        <v>280</v>
      </c>
      <c r="S743">
        <v>30</v>
      </c>
      <c r="T743">
        <v>221</v>
      </c>
      <c r="U743">
        <v>1</v>
      </c>
      <c r="V743">
        <v>0</v>
      </c>
      <c r="W743">
        <v>0.31910979843732001</v>
      </c>
      <c r="X743">
        <v>32.103920647943198</v>
      </c>
      <c r="Y743">
        <v>1.8700451726196405</v>
      </c>
      <c r="Z743">
        <v>8.3160670752932386</v>
      </c>
      <c r="AA743">
        <v>9.5315056324671286</v>
      </c>
      <c r="AB743">
        <v>11.936767222203938</v>
      </c>
      <c r="AC743">
        <v>1.239379912359831</v>
      </c>
      <c r="AD743">
        <v>0</v>
      </c>
      <c r="AE743">
        <v>65.316795461324304</v>
      </c>
    </row>
    <row r="744" spans="1:31" x14ac:dyDescent="0.25">
      <c r="A744">
        <v>2298987</v>
      </c>
      <c r="B744">
        <v>1</v>
      </c>
      <c r="C744" t="s">
        <v>81</v>
      </c>
      <c r="D744" t="s">
        <v>119</v>
      </c>
      <c r="E744" t="s">
        <v>233</v>
      </c>
      <c r="F744" t="s">
        <v>2382</v>
      </c>
      <c r="G744" t="s">
        <v>184</v>
      </c>
      <c r="H744" t="s">
        <v>167</v>
      </c>
      <c r="I744" t="s">
        <v>136</v>
      </c>
      <c r="J744" t="s">
        <v>137</v>
      </c>
      <c r="K744" t="s">
        <v>138</v>
      </c>
      <c r="L744" t="s">
        <v>2383</v>
      </c>
      <c r="M744" t="s">
        <v>2384</v>
      </c>
      <c r="N744">
        <v>0.122777777</v>
      </c>
      <c r="O744">
        <v>0</v>
      </c>
      <c r="P744">
        <v>1002</v>
      </c>
      <c r="Q744">
        <v>19</v>
      </c>
      <c r="R744">
        <v>240</v>
      </c>
      <c r="S744">
        <v>2</v>
      </c>
      <c r="T744">
        <v>65</v>
      </c>
      <c r="U744">
        <v>0</v>
      </c>
      <c r="V744">
        <v>0</v>
      </c>
      <c r="W744">
        <v>0</v>
      </c>
      <c r="X744">
        <v>20.29970116048511</v>
      </c>
      <c r="Y744">
        <v>4.3864002804579671</v>
      </c>
      <c r="Z744">
        <v>30.702223514770747</v>
      </c>
      <c r="AA744">
        <v>0.30981246460969997</v>
      </c>
      <c r="AB744">
        <v>3.1690919420332042</v>
      </c>
      <c r="AC744">
        <v>0</v>
      </c>
      <c r="AD744">
        <v>0</v>
      </c>
      <c r="AE744">
        <v>58.867229362356731</v>
      </c>
    </row>
    <row r="745" spans="1:31" x14ac:dyDescent="0.25">
      <c r="A745">
        <v>2298924</v>
      </c>
      <c r="B745">
        <v>1</v>
      </c>
      <c r="C745" t="s">
        <v>81</v>
      </c>
      <c r="D745" t="s">
        <v>123</v>
      </c>
      <c r="E745" t="s">
        <v>132</v>
      </c>
      <c r="F745" t="s">
        <v>2385</v>
      </c>
      <c r="G745" t="s">
        <v>134</v>
      </c>
      <c r="H745" t="s">
        <v>135</v>
      </c>
      <c r="I745" t="s">
        <v>136</v>
      </c>
      <c r="J745" t="s">
        <v>137</v>
      </c>
      <c r="K745" t="s">
        <v>138</v>
      </c>
      <c r="L745" t="s">
        <v>2386</v>
      </c>
      <c r="M745" t="s">
        <v>2387</v>
      </c>
      <c r="N745">
        <v>1.053055555</v>
      </c>
      <c r="O745">
        <v>0</v>
      </c>
      <c r="P745">
        <v>47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10.39899501520429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10.39899501520429</v>
      </c>
    </row>
    <row r="746" spans="1:31" x14ac:dyDescent="0.25">
      <c r="A746">
        <v>2298672</v>
      </c>
      <c r="B746">
        <v>1</v>
      </c>
      <c r="C746" t="s">
        <v>80</v>
      </c>
      <c r="D746" t="s">
        <v>96</v>
      </c>
      <c r="E746" t="s">
        <v>283</v>
      </c>
      <c r="F746" t="s">
        <v>2388</v>
      </c>
      <c r="G746" t="s">
        <v>837</v>
      </c>
      <c r="H746" t="s">
        <v>167</v>
      </c>
      <c r="I746" t="s">
        <v>136</v>
      </c>
      <c r="J746" t="s">
        <v>137</v>
      </c>
      <c r="K746" t="s">
        <v>300</v>
      </c>
      <c r="L746" t="s">
        <v>2389</v>
      </c>
      <c r="M746" t="s">
        <v>2390</v>
      </c>
      <c r="N746">
        <v>0.98416666600000002</v>
      </c>
      <c r="O746">
        <v>24</v>
      </c>
      <c r="P746">
        <v>16932</v>
      </c>
      <c r="Q746">
        <v>28</v>
      </c>
      <c r="R746">
        <v>307</v>
      </c>
      <c r="S746">
        <v>67</v>
      </c>
      <c r="T746">
        <v>1819</v>
      </c>
      <c r="U746">
        <v>1</v>
      </c>
      <c r="V746">
        <v>2</v>
      </c>
      <c r="W746">
        <v>128.56356802383797</v>
      </c>
      <c r="X746">
        <v>4569.0083183797942</v>
      </c>
      <c r="Y746">
        <v>28.118714708007058</v>
      </c>
      <c r="Z746">
        <v>165.68562687120303</v>
      </c>
      <c r="AA746">
        <v>795.71854101685244</v>
      </c>
      <c r="AB746">
        <v>1174.4669660465183</v>
      </c>
      <c r="AC746">
        <v>7.4292393097735703</v>
      </c>
      <c r="AD746">
        <v>5.221159770464693</v>
      </c>
      <c r="AE746">
        <v>6874.212134126451</v>
      </c>
    </row>
    <row r="747" spans="1:31" x14ac:dyDescent="0.25">
      <c r="A747">
        <v>2298695</v>
      </c>
      <c r="B747">
        <v>1</v>
      </c>
      <c r="C747" t="s">
        <v>80</v>
      </c>
      <c r="D747" t="s">
        <v>104</v>
      </c>
      <c r="E747" t="s">
        <v>164</v>
      </c>
      <c r="F747" t="s">
        <v>2391</v>
      </c>
      <c r="G747" t="s">
        <v>184</v>
      </c>
      <c r="H747" t="s">
        <v>167</v>
      </c>
      <c r="I747" t="s">
        <v>136</v>
      </c>
      <c r="J747" t="s">
        <v>137</v>
      </c>
      <c r="K747" t="s">
        <v>138</v>
      </c>
      <c r="L747" t="s">
        <v>2392</v>
      </c>
      <c r="M747" t="s">
        <v>2393</v>
      </c>
      <c r="N747">
        <v>2.0055555549999999</v>
      </c>
      <c r="O747">
        <v>5</v>
      </c>
      <c r="P747">
        <v>170</v>
      </c>
      <c r="Q747">
        <v>5</v>
      </c>
      <c r="R747">
        <v>12</v>
      </c>
      <c r="S747">
        <v>3</v>
      </c>
      <c r="T747">
        <v>15</v>
      </c>
      <c r="U747">
        <v>0</v>
      </c>
      <c r="V747">
        <v>0</v>
      </c>
      <c r="W747">
        <v>0.94029723007200006</v>
      </c>
      <c r="X747">
        <v>59.310382840940257</v>
      </c>
      <c r="Y747">
        <v>3.3678857673732114</v>
      </c>
      <c r="Z747">
        <v>5.8224133997858676</v>
      </c>
      <c r="AA747">
        <v>5.6365360371683328</v>
      </c>
      <c r="AB747">
        <v>9.6373961842110685</v>
      </c>
      <c r="AC747">
        <v>0</v>
      </c>
      <c r="AD747">
        <v>0</v>
      </c>
      <c r="AE747">
        <v>84.714911459550734</v>
      </c>
    </row>
    <row r="748" spans="1:31" x14ac:dyDescent="0.25">
      <c r="A748">
        <v>2298881</v>
      </c>
      <c r="B748">
        <v>1</v>
      </c>
      <c r="C748" t="s">
        <v>80</v>
      </c>
      <c r="D748" t="s">
        <v>104</v>
      </c>
      <c r="E748" t="s">
        <v>132</v>
      </c>
      <c r="F748" t="s">
        <v>2394</v>
      </c>
      <c r="G748" t="s">
        <v>134</v>
      </c>
      <c r="H748" t="s">
        <v>135</v>
      </c>
      <c r="I748" t="s">
        <v>136</v>
      </c>
      <c r="J748" t="s">
        <v>137</v>
      </c>
      <c r="K748" t="s">
        <v>138</v>
      </c>
      <c r="L748" t="s">
        <v>2395</v>
      </c>
      <c r="M748" t="s">
        <v>2396</v>
      </c>
      <c r="N748">
        <v>0.97750000000000004</v>
      </c>
      <c r="O748">
        <v>0</v>
      </c>
      <c r="P748">
        <v>46</v>
      </c>
      <c r="Q748">
        <v>0</v>
      </c>
      <c r="R748">
        <v>2</v>
      </c>
      <c r="S748">
        <v>0</v>
      </c>
      <c r="T748">
        <v>10</v>
      </c>
      <c r="U748">
        <v>0</v>
      </c>
      <c r="V748">
        <v>0</v>
      </c>
      <c r="W748">
        <v>0</v>
      </c>
      <c r="X748">
        <v>9.4583233223856897</v>
      </c>
      <c r="Y748">
        <v>0</v>
      </c>
      <c r="Z748">
        <v>0.20854766891029669</v>
      </c>
      <c r="AA748">
        <v>0</v>
      </c>
      <c r="AB748">
        <v>2.425899846327483</v>
      </c>
      <c r="AC748">
        <v>0</v>
      </c>
      <c r="AD748">
        <v>0</v>
      </c>
      <c r="AE748">
        <v>12.092770837623469</v>
      </c>
    </row>
    <row r="749" spans="1:31" x14ac:dyDescent="0.25">
      <c r="A749">
        <v>2298838</v>
      </c>
      <c r="B749">
        <v>1</v>
      </c>
      <c r="C749" t="s">
        <v>80</v>
      </c>
      <c r="D749" t="s">
        <v>108</v>
      </c>
      <c r="E749" t="s">
        <v>208</v>
      </c>
      <c r="F749" t="s">
        <v>2397</v>
      </c>
      <c r="G749" t="s">
        <v>917</v>
      </c>
      <c r="H749" t="s">
        <v>135</v>
      </c>
      <c r="I749" t="s">
        <v>136</v>
      </c>
      <c r="J749" t="s">
        <v>137</v>
      </c>
      <c r="K749" t="s">
        <v>300</v>
      </c>
      <c r="L749" t="s">
        <v>2398</v>
      </c>
      <c r="M749" t="s">
        <v>2399</v>
      </c>
      <c r="N749">
        <v>7.7736111110000001</v>
      </c>
      <c r="O749">
        <v>0</v>
      </c>
      <c r="P749">
        <v>323</v>
      </c>
      <c r="Q749">
        <v>0</v>
      </c>
      <c r="R749">
        <v>4</v>
      </c>
      <c r="S749">
        <v>0</v>
      </c>
      <c r="T749">
        <v>38</v>
      </c>
      <c r="U749">
        <v>0</v>
      </c>
      <c r="V749">
        <v>0</v>
      </c>
      <c r="W749">
        <v>0</v>
      </c>
      <c r="X749">
        <v>491.26239746182392</v>
      </c>
      <c r="Y749">
        <v>0</v>
      </c>
      <c r="Z749">
        <v>1.8774934941859376</v>
      </c>
      <c r="AA749">
        <v>0</v>
      </c>
      <c r="AB749">
        <v>228.38482255716508</v>
      </c>
      <c r="AC749">
        <v>0</v>
      </c>
      <c r="AD749">
        <v>0</v>
      </c>
      <c r="AE749">
        <v>721.5247135131749</v>
      </c>
    </row>
    <row r="750" spans="1:31" x14ac:dyDescent="0.25">
      <c r="A750">
        <v>2299007</v>
      </c>
      <c r="B750">
        <v>1</v>
      </c>
      <c r="C750" t="s">
        <v>81</v>
      </c>
      <c r="D750" t="s">
        <v>128</v>
      </c>
      <c r="E750" t="s">
        <v>141</v>
      </c>
      <c r="F750" t="s">
        <v>2400</v>
      </c>
      <c r="G750" t="s">
        <v>143</v>
      </c>
      <c r="H750" t="s">
        <v>135</v>
      </c>
      <c r="I750" t="s">
        <v>136</v>
      </c>
      <c r="J750" t="s">
        <v>137</v>
      </c>
      <c r="K750" t="s">
        <v>138</v>
      </c>
      <c r="L750" t="s">
        <v>2401</v>
      </c>
      <c r="M750" t="s">
        <v>2402</v>
      </c>
      <c r="N750">
        <v>6.0463888880000001</v>
      </c>
      <c r="O750">
        <v>0</v>
      </c>
      <c r="P750">
        <v>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0.54291116635046011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0.54291116635046011</v>
      </c>
    </row>
    <row r="751" spans="1:31" x14ac:dyDescent="0.25">
      <c r="A751">
        <v>2298738</v>
      </c>
      <c r="B751">
        <v>1</v>
      </c>
      <c r="C751" t="s">
        <v>80</v>
      </c>
      <c r="D751" t="s">
        <v>103</v>
      </c>
      <c r="E751" t="s">
        <v>141</v>
      </c>
      <c r="F751" t="s">
        <v>2403</v>
      </c>
      <c r="G751" t="s">
        <v>143</v>
      </c>
      <c r="H751" t="s">
        <v>135</v>
      </c>
      <c r="I751" t="s">
        <v>136</v>
      </c>
      <c r="J751" t="s">
        <v>137</v>
      </c>
      <c r="K751" t="s">
        <v>138</v>
      </c>
      <c r="L751" t="s">
        <v>2404</v>
      </c>
      <c r="M751" t="s">
        <v>2405</v>
      </c>
      <c r="N751">
        <v>2.807222222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1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1.4459286732326944</v>
      </c>
      <c r="AC751">
        <v>0</v>
      </c>
      <c r="AD751">
        <v>0</v>
      </c>
      <c r="AE751">
        <v>1.4459286732326944</v>
      </c>
    </row>
    <row r="752" spans="1:31" x14ac:dyDescent="0.25">
      <c r="A752">
        <v>2298844</v>
      </c>
      <c r="B752">
        <v>1</v>
      </c>
      <c r="C752" t="s">
        <v>80</v>
      </c>
      <c r="D752" t="s">
        <v>85</v>
      </c>
      <c r="E752" t="s">
        <v>141</v>
      </c>
      <c r="F752" t="s">
        <v>2353</v>
      </c>
      <c r="G752" t="s">
        <v>202</v>
      </c>
      <c r="H752" t="s">
        <v>135</v>
      </c>
      <c r="I752" t="s">
        <v>136</v>
      </c>
      <c r="J752" t="s">
        <v>137</v>
      </c>
      <c r="K752" t="s">
        <v>138</v>
      </c>
      <c r="L752" t="s">
        <v>2406</v>
      </c>
      <c r="M752" t="s">
        <v>2407</v>
      </c>
      <c r="N752">
        <v>1.371111111</v>
      </c>
      <c r="O752">
        <v>0</v>
      </c>
      <c r="P752">
        <v>12</v>
      </c>
      <c r="Q752">
        <v>0</v>
      </c>
      <c r="R752">
        <v>0</v>
      </c>
      <c r="S752">
        <v>0</v>
      </c>
      <c r="T752">
        <v>2</v>
      </c>
      <c r="U752">
        <v>0</v>
      </c>
      <c r="V752">
        <v>0</v>
      </c>
      <c r="W752">
        <v>0</v>
      </c>
      <c r="X752">
        <v>4.6973635938974203</v>
      </c>
      <c r="Y752">
        <v>0</v>
      </c>
      <c r="Z752">
        <v>0</v>
      </c>
      <c r="AA752">
        <v>0</v>
      </c>
      <c r="AB752">
        <v>0.3692264758591956</v>
      </c>
      <c r="AC752">
        <v>0</v>
      </c>
      <c r="AD752">
        <v>0</v>
      </c>
      <c r="AE752">
        <v>5.0665900697566162</v>
      </c>
    </row>
    <row r="753" spans="1:31" x14ac:dyDescent="0.25">
      <c r="A753">
        <v>2299236</v>
      </c>
      <c r="B753">
        <v>1</v>
      </c>
      <c r="C753" t="s">
        <v>80</v>
      </c>
      <c r="D753" t="s">
        <v>85</v>
      </c>
      <c r="E753" t="s">
        <v>141</v>
      </c>
      <c r="F753" t="s">
        <v>2408</v>
      </c>
      <c r="G753" t="s">
        <v>490</v>
      </c>
      <c r="H753" t="s">
        <v>135</v>
      </c>
      <c r="I753" t="s">
        <v>136</v>
      </c>
      <c r="J753" t="s">
        <v>137</v>
      </c>
      <c r="K753" t="s">
        <v>138</v>
      </c>
      <c r="L753" t="s">
        <v>2409</v>
      </c>
      <c r="M753" t="s">
        <v>2410</v>
      </c>
      <c r="N753">
        <v>1.0761111109999999</v>
      </c>
      <c r="O753">
        <v>0</v>
      </c>
      <c r="P753">
        <v>11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3.4632537471373492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3.4632537471373492</v>
      </c>
    </row>
    <row r="754" spans="1:31" x14ac:dyDescent="0.25">
      <c r="A754">
        <v>2299193</v>
      </c>
      <c r="B754">
        <v>1</v>
      </c>
      <c r="C754" t="s">
        <v>80</v>
      </c>
      <c r="D754" t="s">
        <v>98</v>
      </c>
      <c r="E754" t="s">
        <v>233</v>
      </c>
      <c r="F754" t="s">
        <v>2411</v>
      </c>
      <c r="G754" t="s">
        <v>184</v>
      </c>
      <c r="H754" t="s">
        <v>167</v>
      </c>
      <c r="I754" t="s">
        <v>136</v>
      </c>
      <c r="J754" t="s">
        <v>137</v>
      </c>
      <c r="K754" t="s">
        <v>138</v>
      </c>
      <c r="L754" t="s">
        <v>2412</v>
      </c>
      <c r="M754" t="s">
        <v>2413</v>
      </c>
      <c r="N754">
        <v>0.12944444399999999</v>
      </c>
      <c r="O754">
        <v>0</v>
      </c>
      <c r="P754">
        <v>21</v>
      </c>
      <c r="Q754">
        <v>28</v>
      </c>
      <c r="R754">
        <v>184</v>
      </c>
      <c r="S754">
        <v>9</v>
      </c>
      <c r="T754">
        <v>61</v>
      </c>
      <c r="U754">
        <v>2</v>
      </c>
      <c r="V754">
        <v>0</v>
      </c>
      <c r="W754">
        <v>0</v>
      </c>
      <c r="X754">
        <v>1.3238605015318359</v>
      </c>
      <c r="Y754">
        <v>13.729602644805309</v>
      </c>
      <c r="Z754">
        <v>41.552216157549047</v>
      </c>
      <c r="AA754">
        <v>9.0976608000832364</v>
      </c>
      <c r="AB754">
        <v>9.1971359550669671</v>
      </c>
      <c r="AC754">
        <v>3.6726041238027989</v>
      </c>
      <c r="AD754">
        <v>0</v>
      </c>
      <c r="AE754">
        <v>78.573080182839192</v>
      </c>
    </row>
    <row r="755" spans="1:31" x14ac:dyDescent="0.25">
      <c r="A755">
        <v>2299345</v>
      </c>
      <c r="B755">
        <v>1</v>
      </c>
      <c r="C755" t="s">
        <v>81</v>
      </c>
      <c r="D755" t="s">
        <v>112</v>
      </c>
      <c r="E755" t="s">
        <v>141</v>
      </c>
      <c r="F755" t="s">
        <v>2414</v>
      </c>
      <c r="G755" t="s">
        <v>143</v>
      </c>
      <c r="H755" t="s">
        <v>135</v>
      </c>
      <c r="I755" t="s">
        <v>136</v>
      </c>
      <c r="J755" t="s">
        <v>137</v>
      </c>
      <c r="K755" t="s">
        <v>138</v>
      </c>
      <c r="L755" t="s">
        <v>2415</v>
      </c>
      <c r="M755" t="s">
        <v>2416</v>
      </c>
      <c r="N755">
        <v>1.365277777</v>
      </c>
      <c r="O755">
        <v>0</v>
      </c>
      <c r="P755">
        <v>1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0.13806499640630196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0.13806499640630196</v>
      </c>
    </row>
    <row r="756" spans="1:31" x14ac:dyDescent="0.25">
      <c r="A756">
        <v>2299892</v>
      </c>
      <c r="B756">
        <v>1</v>
      </c>
      <c r="C756" t="s">
        <v>80</v>
      </c>
      <c r="D756" t="s">
        <v>84</v>
      </c>
      <c r="E756" t="s">
        <v>141</v>
      </c>
      <c r="F756" t="s">
        <v>2417</v>
      </c>
      <c r="G756" t="s">
        <v>202</v>
      </c>
      <c r="H756" t="s">
        <v>135</v>
      </c>
      <c r="I756" t="s">
        <v>136</v>
      </c>
      <c r="J756" t="s">
        <v>137</v>
      </c>
      <c r="K756" t="s">
        <v>138</v>
      </c>
      <c r="L756" t="s">
        <v>2418</v>
      </c>
      <c r="M756" t="s">
        <v>2419</v>
      </c>
      <c r="N756">
        <v>1.588333333</v>
      </c>
      <c r="O756">
        <v>0</v>
      </c>
      <c r="P756">
        <v>8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4.0264495014674582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4.0264495014674582</v>
      </c>
    </row>
    <row r="757" spans="1:31" x14ac:dyDescent="0.25">
      <c r="A757">
        <v>2299746</v>
      </c>
      <c r="B757">
        <v>1</v>
      </c>
      <c r="C757" t="s">
        <v>80</v>
      </c>
      <c r="D757" t="s">
        <v>96</v>
      </c>
      <c r="E757" t="s">
        <v>141</v>
      </c>
      <c r="F757" t="s">
        <v>2420</v>
      </c>
      <c r="G757" t="s">
        <v>188</v>
      </c>
      <c r="H757" t="s">
        <v>135</v>
      </c>
      <c r="I757" t="s">
        <v>136</v>
      </c>
      <c r="J757" t="s">
        <v>137</v>
      </c>
      <c r="K757" t="s">
        <v>138</v>
      </c>
      <c r="L757" t="s">
        <v>2421</v>
      </c>
      <c r="M757" t="s">
        <v>2422</v>
      </c>
      <c r="N757">
        <v>4.2758333329999996</v>
      </c>
      <c r="O757">
        <v>0</v>
      </c>
      <c r="P757">
        <v>2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2.0335765125322847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2.0335765125322847</v>
      </c>
    </row>
    <row r="758" spans="1:31" x14ac:dyDescent="0.25">
      <c r="A758">
        <v>2299328</v>
      </c>
      <c r="B758">
        <v>1</v>
      </c>
      <c r="C758" t="s">
        <v>81</v>
      </c>
      <c r="D758" t="s">
        <v>127</v>
      </c>
      <c r="E758" t="s">
        <v>182</v>
      </c>
      <c r="F758" t="s">
        <v>2423</v>
      </c>
      <c r="G758" t="s">
        <v>184</v>
      </c>
      <c r="H758" t="s">
        <v>167</v>
      </c>
      <c r="I758" t="s">
        <v>136</v>
      </c>
      <c r="J758" t="s">
        <v>137</v>
      </c>
      <c r="K758" t="s">
        <v>138</v>
      </c>
      <c r="L758" t="s">
        <v>2424</v>
      </c>
      <c r="M758" t="s">
        <v>2425</v>
      </c>
      <c r="N758">
        <v>2.400833333</v>
      </c>
      <c r="O758">
        <v>1</v>
      </c>
      <c r="P758">
        <v>130</v>
      </c>
      <c r="Q758">
        <v>38</v>
      </c>
      <c r="R758">
        <v>25</v>
      </c>
      <c r="S758">
        <v>8</v>
      </c>
      <c r="T758">
        <v>12</v>
      </c>
      <c r="U758">
        <v>0</v>
      </c>
      <c r="V758">
        <v>0</v>
      </c>
      <c r="W758">
        <v>0.44640893320924002</v>
      </c>
      <c r="X758">
        <v>64.684062406981894</v>
      </c>
      <c r="Y758">
        <v>50.117793244381133</v>
      </c>
      <c r="Z758">
        <v>64.091991178518299</v>
      </c>
      <c r="AA758">
        <v>97.999847986181734</v>
      </c>
      <c r="AB758">
        <v>14.737661754929043</v>
      </c>
      <c r="AC758">
        <v>0</v>
      </c>
      <c r="AD758">
        <v>0</v>
      </c>
      <c r="AE758">
        <v>292.07776550420135</v>
      </c>
    </row>
    <row r="759" spans="1:31" x14ac:dyDescent="0.25">
      <c r="A759">
        <v>2299660</v>
      </c>
      <c r="B759">
        <v>1</v>
      </c>
      <c r="C759" t="s">
        <v>80</v>
      </c>
      <c r="D759" t="s">
        <v>106</v>
      </c>
      <c r="E759" t="s">
        <v>132</v>
      </c>
      <c r="F759" t="s">
        <v>2426</v>
      </c>
      <c r="G759" t="s">
        <v>134</v>
      </c>
      <c r="H759" t="s">
        <v>135</v>
      </c>
      <c r="I759" t="s">
        <v>136</v>
      </c>
      <c r="J759" t="s">
        <v>137</v>
      </c>
      <c r="K759" t="s">
        <v>138</v>
      </c>
      <c r="L759" t="s">
        <v>2427</v>
      </c>
      <c r="M759" t="s">
        <v>2428</v>
      </c>
      <c r="N759">
        <v>1.791388888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1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0.70890081471817368</v>
      </c>
      <c r="AC759">
        <v>0</v>
      </c>
      <c r="AD759">
        <v>0</v>
      </c>
      <c r="AE759">
        <v>0.70890081471817368</v>
      </c>
    </row>
    <row r="760" spans="1:31" x14ac:dyDescent="0.25">
      <c r="A760">
        <v>2299514</v>
      </c>
      <c r="B760">
        <v>1</v>
      </c>
      <c r="C760" t="s">
        <v>81</v>
      </c>
      <c r="D760" t="s">
        <v>113</v>
      </c>
      <c r="E760" t="s">
        <v>132</v>
      </c>
      <c r="F760" t="s">
        <v>2429</v>
      </c>
      <c r="G760" t="s">
        <v>134</v>
      </c>
      <c r="H760" t="s">
        <v>135</v>
      </c>
      <c r="I760" t="s">
        <v>136</v>
      </c>
      <c r="J760" t="s">
        <v>137</v>
      </c>
      <c r="K760" t="s">
        <v>138</v>
      </c>
      <c r="L760" t="s">
        <v>2430</v>
      </c>
      <c r="M760" t="s">
        <v>2431</v>
      </c>
      <c r="N760">
        <v>4.1130555549999999</v>
      </c>
      <c r="O760">
        <v>0</v>
      </c>
      <c r="P760">
        <v>9</v>
      </c>
      <c r="Q760">
        <v>0</v>
      </c>
      <c r="R760">
        <v>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3.1443815302201679</v>
      </c>
      <c r="Y760">
        <v>0</v>
      </c>
      <c r="Z760">
        <v>2.1904107054174768</v>
      </c>
      <c r="AA760">
        <v>0</v>
      </c>
      <c r="AB760">
        <v>0</v>
      </c>
      <c r="AC760">
        <v>0</v>
      </c>
      <c r="AD760">
        <v>0</v>
      </c>
      <c r="AE760">
        <v>5.3347922356376447</v>
      </c>
    </row>
    <row r="761" spans="1:31" x14ac:dyDescent="0.25">
      <c r="A761">
        <v>2299949</v>
      </c>
      <c r="B761">
        <v>1</v>
      </c>
      <c r="C761" t="s">
        <v>81</v>
      </c>
      <c r="D761" t="s">
        <v>112</v>
      </c>
      <c r="E761" t="s">
        <v>233</v>
      </c>
      <c r="F761" t="s">
        <v>2432</v>
      </c>
      <c r="G761" t="s">
        <v>184</v>
      </c>
      <c r="H761" t="s">
        <v>167</v>
      </c>
      <c r="I761" t="s">
        <v>136</v>
      </c>
      <c r="J761" t="s">
        <v>137</v>
      </c>
      <c r="K761" t="s">
        <v>138</v>
      </c>
      <c r="L761" t="s">
        <v>2433</v>
      </c>
      <c r="M761" t="s">
        <v>2434</v>
      </c>
      <c r="N761">
        <v>1.882777777</v>
      </c>
      <c r="O761">
        <v>0</v>
      </c>
      <c r="P761">
        <v>3</v>
      </c>
      <c r="Q761">
        <v>10</v>
      </c>
      <c r="R761">
        <v>68</v>
      </c>
      <c r="S761">
        <v>7</v>
      </c>
      <c r="T761">
        <v>8</v>
      </c>
      <c r="U761">
        <v>0</v>
      </c>
      <c r="V761">
        <v>0</v>
      </c>
      <c r="W761">
        <v>0</v>
      </c>
      <c r="X761">
        <v>4.557619805640015</v>
      </c>
      <c r="Y761">
        <v>639.40753245967164</v>
      </c>
      <c r="Z761">
        <v>111.48010822158426</v>
      </c>
      <c r="AA761">
        <v>44.458069180585767</v>
      </c>
      <c r="AB761">
        <v>31.510474748322295</v>
      </c>
      <c r="AC761">
        <v>0</v>
      </c>
      <c r="AD761">
        <v>0</v>
      </c>
      <c r="AE761">
        <v>831.41380441580395</v>
      </c>
    </row>
    <row r="762" spans="1:31" x14ac:dyDescent="0.25">
      <c r="A762">
        <v>2299594</v>
      </c>
      <c r="B762">
        <v>1</v>
      </c>
      <c r="C762" t="s">
        <v>80</v>
      </c>
      <c r="D762" t="s">
        <v>88</v>
      </c>
      <c r="E762" t="s">
        <v>141</v>
      </c>
      <c r="F762" t="s">
        <v>2435</v>
      </c>
      <c r="G762" t="s">
        <v>143</v>
      </c>
      <c r="H762" t="s">
        <v>135</v>
      </c>
      <c r="I762" t="s">
        <v>136</v>
      </c>
      <c r="J762" t="s">
        <v>137</v>
      </c>
      <c r="K762" t="s">
        <v>138</v>
      </c>
      <c r="L762" t="s">
        <v>2436</v>
      </c>
      <c r="M762" t="s">
        <v>2437</v>
      </c>
      <c r="N762">
        <v>1.351111111</v>
      </c>
      <c r="O762">
        <v>0</v>
      </c>
      <c r="P762">
        <v>3</v>
      </c>
      <c r="Q762">
        <v>0</v>
      </c>
      <c r="R762">
        <v>0</v>
      </c>
      <c r="S762">
        <v>0</v>
      </c>
      <c r="T762">
        <v>1</v>
      </c>
      <c r="U762">
        <v>0</v>
      </c>
      <c r="V762">
        <v>0</v>
      </c>
      <c r="W762">
        <v>0</v>
      </c>
      <c r="X762">
        <v>0.71481702136856784</v>
      </c>
      <c r="Y762">
        <v>0</v>
      </c>
      <c r="Z762">
        <v>0</v>
      </c>
      <c r="AA762">
        <v>0</v>
      </c>
      <c r="AB762">
        <v>5.6901495694347499E-2</v>
      </c>
      <c r="AC762">
        <v>0</v>
      </c>
      <c r="AD762">
        <v>0</v>
      </c>
      <c r="AE762">
        <v>0.77171851706291539</v>
      </c>
    </row>
    <row r="763" spans="1:31" x14ac:dyDescent="0.25">
      <c r="A763">
        <v>2299308</v>
      </c>
      <c r="B763">
        <v>1</v>
      </c>
      <c r="C763" t="s">
        <v>80</v>
      </c>
      <c r="D763" t="s">
        <v>98</v>
      </c>
      <c r="E763" t="s">
        <v>233</v>
      </c>
      <c r="F763" t="s">
        <v>2438</v>
      </c>
      <c r="G763" t="s">
        <v>184</v>
      </c>
      <c r="H763" t="s">
        <v>167</v>
      </c>
      <c r="I763" t="s">
        <v>136</v>
      </c>
      <c r="J763" t="s">
        <v>137</v>
      </c>
      <c r="K763" t="s">
        <v>138</v>
      </c>
      <c r="L763" t="s">
        <v>2439</v>
      </c>
      <c r="M763" t="s">
        <v>2440</v>
      </c>
      <c r="N763">
        <v>0.32250000000000001</v>
      </c>
      <c r="O763">
        <v>0</v>
      </c>
      <c r="P763">
        <v>0</v>
      </c>
      <c r="Q763">
        <v>9</v>
      </c>
      <c r="R763">
        <v>93</v>
      </c>
      <c r="S763">
        <v>5</v>
      </c>
      <c r="T763">
        <v>22</v>
      </c>
      <c r="U763">
        <v>1</v>
      </c>
      <c r="V763">
        <v>0</v>
      </c>
      <c r="W763">
        <v>0</v>
      </c>
      <c r="X763">
        <v>0</v>
      </c>
      <c r="Y763">
        <v>20.238457297749548</v>
      </c>
      <c r="Z763">
        <v>40.618901614392499</v>
      </c>
      <c r="AA763">
        <v>1.9376800404965251</v>
      </c>
      <c r="AB763">
        <v>3.8554958222560121</v>
      </c>
      <c r="AC763">
        <v>19.970309947056752</v>
      </c>
      <c r="AD763">
        <v>0</v>
      </c>
      <c r="AE763">
        <v>86.620844721951329</v>
      </c>
    </row>
    <row r="764" spans="1:31" x14ac:dyDescent="0.25">
      <c r="A764">
        <v>2299431</v>
      </c>
      <c r="B764">
        <v>1</v>
      </c>
      <c r="C764" t="s">
        <v>80</v>
      </c>
      <c r="D764" t="s">
        <v>84</v>
      </c>
      <c r="E764" t="s">
        <v>141</v>
      </c>
      <c r="F764" t="s">
        <v>2441</v>
      </c>
      <c r="G764" t="s">
        <v>453</v>
      </c>
      <c r="H764" t="s">
        <v>135</v>
      </c>
      <c r="I764" t="s">
        <v>136</v>
      </c>
      <c r="J764" t="s">
        <v>3</v>
      </c>
      <c r="K764" t="s">
        <v>138</v>
      </c>
      <c r="L764" t="s">
        <v>2442</v>
      </c>
      <c r="M764" t="s">
        <v>2443</v>
      </c>
      <c r="N764">
        <v>8.1713888879999992</v>
      </c>
      <c r="O764">
        <v>0</v>
      </c>
      <c r="P764">
        <v>1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2.2807632598550374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2.2807632598550374</v>
      </c>
    </row>
    <row r="765" spans="1:31" x14ac:dyDescent="0.25">
      <c r="A765">
        <v>2299972</v>
      </c>
      <c r="B765">
        <v>1</v>
      </c>
      <c r="C765" t="s">
        <v>80</v>
      </c>
      <c r="D765" t="s">
        <v>96</v>
      </c>
      <c r="E765" t="s">
        <v>141</v>
      </c>
      <c r="F765" t="s">
        <v>2444</v>
      </c>
      <c r="G765" t="s">
        <v>202</v>
      </c>
      <c r="H765" t="s">
        <v>135</v>
      </c>
      <c r="I765" t="s">
        <v>136</v>
      </c>
      <c r="J765" t="s">
        <v>137</v>
      </c>
      <c r="K765" t="s">
        <v>138</v>
      </c>
      <c r="L765" t="s">
        <v>2445</v>
      </c>
      <c r="M765" t="s">
        <v>2446</v>
      </c>
      <c r="N765">
        <v>1.721944444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1.4669719189236903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1.4669719189236903</v>
      </c>
    </row>
    <row r="766" spans="1:31" x14ac:dyDescent="0.25">
      <c r="A766">
        <v>2299886</v>
      </c>
      <c r="B766">
        <v>1</v>
      </c>
      <c r="C766" t="s">
        <v>80</v>
      </c>
      <c r="D766" t="s">
        <v>99</v>
      </c>
      <c r="E766" t="s">
        <v>164</v>
      </c>
      <c r="F766" t="s">
        <v>2447</v>
      </c>
      <c r="G766" t="s">
        <v>500</v>
      </c>
      <c r="H766" t="s">
        <v>167</v>
      </c>
      <c r="I766" t="s">
        <v>136</v>
      </c>
      <c r="J766" t="s">
        <v>137</v>
      </c>
      <c r="K766" t="s">
        <v>138</v>
      </c>
      <c r="L766" t="s">
        <v>2448</v>
      </c>
      <c r="M766" t="s">
        <v>2449</v>
      </c>
      <c r="N766">
        <v>2.9838888880000001</v>
      </c>
      <c r="O766">
        <v>0</v>
      </c>
      <c r="P766">
        <v>831</v>
      </c>
      <c r="Q766">
        <v>0</v>
      </c>
      <c r="R766">
        <v>1</v>
      </c>
      <c r="S766">
        <v>1</v>
      </c>
      <c r="T766">
        <v>48</v>
      </c>
      <c r="U766">
        <v>0</v>
      </c>
      <c r="V766">
        <v>0</v>
      </c>
      <c r="W766">
        <v>0</v>
      </c>
      <c r="X766">
        <v>624.98727788512622</v>
      </c>
      <c r="Y766">
        <v>0</v>
      </c>
      <c r="Z766">
        <v>0.17736694860559835</v>
      </c>
      <c r="AA766">
        <v>0</v>
      </c>
      <c r="AB766">
        <v>159.5991204211841</v>
      </c>
      <c r="AC766">
        <v>0</v>
      </c>
      <c r="AD766">
        <v>0</v>
      </c>
      <c r="AE766">
        <v>784.76376525491594</v>
      </c>
    </row>
    <row r="767" spans="1:31" x14ac:dyDescent="0.25">
      <c r="A767">
        <v>2299388</v>
      </c>
      <c r="B767">
        <v>1</v>
      </c>
      <c r="C767" t="s">
        <v>81</v>
      </c>
      <c r="D767" t="s">
        <v>120</v>
      </c>
      <c r="E767" t="s">
        <v>141</v>
      </c>
      <c r="F767" t="s">
        <v>2450</v>
      </c>
      <c r="G767" t="s">
        <v>143</v>
      </c>
      <c r="H767" t="s">
        <v>135</v>
      </c>
      <c r="I767" t="s">
        <v>136</v>
      </c>
      <c r="J767" t="s">
        <v>137</v>
      </c>
      <c r="K767" t="s">
        <v>138</v>
      </c>
      <c r="L767" t="s">
        <v>2451</v>
      </c>
      <c r="M767" t="s">
        <v>2452</v>
      </c>
      <c r="N767">
        <v>2.352777777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2</v>
      </c>
      <c r="U767">
        <v>0</v>
      </c>
      <c r="V767">
        <v>0</v>
      </c>
      <c r="W767">
        <v>0</v>
      </c>
      <c r="X767">
        <v>0.29355565191672917</v>
      </c>
      <c r="Y767">
        <v>0</v>
      </c>
      <c r="Z767">
        <v>0</v>
      </c>
      <c r="AA767">
        <v>0</v>
      </c>
      <c r="AB767">
        <v>1.5213651307830383</v>
      </c>
      <c r="AC767">
        <v>0</v>
      </c>
      <c r="AD767">
        <v>0</v>
      </c>
      <c r="AE767">
        <v>1.8149207826997675</v>
      </c>
    </row>
    <row r="768" spans="1:31" x14ac:dyDescent="0.25">
      <c r="A768">
        <v>2299351</v>
      </c>
      <c r="B768">
        <v>1</v>
      </c>
      <c r="C768" t="s">
        <v>81</v>
      </c>
      <c r="D768" t="s">
        <v>123</v>
      </c>
      <c r="E768" t="s">
        <v>141</v>
      </c>
      <c r="F768" t="s">
        <v>2453</v>
      </c>
      <c r="G768" t="s">
        <v>143</v>
      </c>
      <c r="H768" t="s">
        <v>135</v>
      </c>
      <c r="I768" t="s">
        <v>136</v>
      </c>
      <c r="J768" t="s">
        <v>137</v>
      </c>
      <c r="K768" t="s">
        <v>138</v>
      </c>
      <c r="L768" t="s">
        <v>2454</v>
      </c>
      <c r="M768" t="s">
        <v>2455</v>
      </c>
      <c r="N768">
        <v>1.402222222</v>
      </c>
      <c r="O768">
        <v>0</v>
      </c>
      <c r="P768">
        <v>1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0.35693417860247006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0.35693417860247006</v>
      </c>
    </row>
    <row r="769" spans="1:31" x14ac:dyDescent="0.25">
      <c r="A769">
        <v>2299786</v>
      </c>
      <c r="B769">
        <v>1</v>
      </c>
      <c r="C769" t="s">
        <v>81</v>
      </c>
      <c r="D769" t="s">
        <v>127</v>
      </c>
      <c r="E769" t="s">
        <v>748</v>
      </c>
      <c r="F769" t="s">
        <v>2456</v>
      </c>
      <c r="G769" t="s">
        <v>750</v>
      </c>
      <c r="H769" t="s">
        <v>135</v>
      </c>
      <c r="I769" t="s">
        <v>136</v>
      </c>
      <c r="J769" t="s">
        <v>137</v>
      </c>
      <c r="K769" t="s">
        <v>138</v>
      </c>
      <c r="L769" t="s">
        <v>2457</v>
      </c>
      <c r="M769" t="s">
        <v>2458</v>
      </c>
      <c r="N769">
        <v>1.9780555550000001</v>
      </c>
      <c r="O769">
        <v>0</v>
      </c>
      <c r="P769">
        <v>50</v>
      </c>
      <c r="Q769">
        <v>0</v>
      </c>
      <c r="R769">
        <v>0</v>
      </c>
      <c r="S769">
        <v>0</v>
      </c>
      <c r="T769">
        <v>4</v>
      </c>
      <c r="U769">
        <v>0</v>
      </c>
      <c r="V769">
        <v>0</v>
      </c>
      <c r="W769">
        <v>0</v>
      </c>
      <c r="X769">
        <v>20.454442383459146</v>
      </c>
      <c r="Y769">
        <v>0</v>
      </c>
      <c r="Z769">
        <v>0</v>
      </c>
      <c r="AA769">
        <v>0</v>
      </c>
      <c r="AB769">
        <v>4.7750825553182228</v>
      </c>
      <c r="AC769">
        <v>0</v>
      </c>
      <c r="AD769">
        <v>0</v>
      </c>
      <c r="AE769">
        <v>25.229524938777367</v>
      </c>
    </row>
    <row r="770" spans="1:31" x14ac:dyDescent="0.25">
      <c r="A770">
        <v>2299637</v>
      </c>
      <c r="B770">
        <v>1</v>
      </c>
      <c r="C770" t="s">
        <v>81</v>
      </c>
      <c r="D770" t="s">
        <v>123</v>
      </c>
      <c r="E770" t="s">
        <v>132</v>
      </c>
      <c r="F770" t="s">
        <v>2459</v>
      </c>
      <c r="G770" t="s">
        <v>375</v>
      </c>
      <c r="H770" t="s">
        <v>135</v>
      </c>
      <c r="I770" t="s">
        <v>136</v>
      </c>
      <c r="J770" t="s">
        <v>137</v>
      </c>
      <c r="K770" t="s">
        <v>138</v>
      </c>
      <c r="L770" t="s">
        <v>2460</v>
      </c>
      <c r="M770" t="s">
        <v>2461</v>
      </c>
      <c r="N770">
        <v>0.69750000000000001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4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27.101749494825647</v>
      </c>
      <c r="AC770">
        <v>0</v>
      </c>
      <c r="AD770">
        <v>0</v>
      </c>
      <c r="AE770">
        <v>27.101749494825647</v>
      </c>
    </row>
    <row r="771" spans="1:31" x14ac:dyDescent="0.25">
      <c r="A771">
        <v>2299726</v>
      </c>
      <c r="B771">
        <v>1</v>
      </c>
      <c r="C771" t="s">
        <v>81</v>
      </c>
      <c r="D771" t="s">
        <v>117</v>
      </c>
      <c r="E771" t="s">
        <v>182</v>
      </c>
      <c r="F771" t="s">
        <v>2462</v>
      </c>
      <c r="G771" t="s">
        <v>184</v>
      </c>
      <c r="H771" t="s">
        <v>167</v>
      </c>
      <c r="I771" t="s">
        <v>136</v>
      </c>
      <c r="J771" t="s">
        <v>137</v>
      </c>
      <c r="K771" t="s">
        <v>138</v>
      </c>
      <c r="L771" t="s">
        <v>2463</v>
      </c>
      <c r="M771" t="s">
        <v>2464</v>
      </c>
      <c r="N771">
        <v>0.91166666600000001</v>
      </c>
      <c r="O771">
        <v>0</v>
      </c>
      <c r="P771">
        <v>224</v>
      </c>
      <c r="Q771">
        <v>0</v>
      </c>
      <c r="R771">
        <v>81</v>
      </c>
      <c r="S771">
        <v>0</v>
      </c>
      <c r="T771">
        <v>9</v>
      </c>
      <c r="U771">
        <v>0</v>
      </c>
      <c r="V771">
        <v>0</v>
      </c>
      <c r="W771">
        <v>0</v>
      </c>
      <c r="X771">
        <v>24.816067114026755</v>
      </c>
      <c r="Y771">
        <v>0</v>
      </c>
      <c r="Z771">
        <v>3.7086947270461508</v>
      </c>
      <c r="AA771">
        <v>0</v>
      </c>
      <c r="AB771">
        <v>1.3984095404866126</v>
      </c>
      <c r="AC771">
        <v>0</v>
      </c>
      <c r="AD771">
        <v>0</v>
      </c>
      <c r="AE771">
        <v>29.923171381559516</v>
      </c>
    </row>
    <row r="772" spans="1:31" x14ac:dyDescent="0.25">
      <c r="A772">
        <v>2299703</v>
      </c>
      <c r="B772">
        <v>1</v>
      </c>
      <c r="C772" t="s">
        <v>80</v>
      </c>
      <c r="D772" t="s">
        <v>108</v>
      </c>
      <c r="E772" t="s">
        <v>164</v>
      </c>
      <c r="F772" t="s">
        <v>2465</v>
      </c>
      <c r="G772" t="s">
        <v>195</v>
      </c>
      <c r="H772" t="s">
        <v>167</v>
      </c>
      <c r="I772" t="s">
        <v>136</v>
      </c>
      <c r="J772" t="s">
        <v>137</v>
      </c>
      <c r="K772" t="s">
        <v>138</v>
      </c>
      <c r="L772" t="s">
        <v>2466</v>
      </c>
      <c r="M772" t="s">
        <v>2467</v>
      </c>
      <c r="N772">
        <v>1.2925</v>
      </c>
      <c r="O772">
        <v>0</v>
      </c>
      <c r="P772">
        <v>33</v>
      </c>
      <c r="Q772">
        <v>0</v>
      </c>
      <c r="R772">
        <v>11</v>
      </c>
      <c r="S772">
        <v>0</v>
      </c>
      <c r="T772">
        <v>7</v>
      </c>
      <c r="U772">
        <v>0</v>
      </c>
      <c r="V772">
        <v>0</v>
      </c>
      <c r="W772">
        <v>0</v>
      </c>
      <c r="X772">
        <v>9.8649116785905484</v>
      </c>
      <c r="Y772">
        <v>0</v>
      </c>
      <c r="Z772">
        <v>15.753162216927029</v>
      </c>
      <c r="AA772">
        <v>0</v>
      </c>
      <c r="AB772">
        <v>9.2322353216760185</v>
      </c>
      <c r="AC772">
        <v>0</v>
      </c>
      <c r="AD772">
        <v>0</v>
      </c>
      <c r="AE772">
        <v>34.850309217193598</v>
      </c>
    </row>
    <row r="773" spans="1:31" x14ac:dyDescent="0.25">
      <c r="A773">
        <v>2299866</v>
      </c>
      <c r="B773">
        <v>1</v>
      </c>
      <c r="C773" t="s">
        <v>80</v>
      </c>
      <c r="D773" t="s">
        <v>108</v>
      </c>
      <c r="E773" t="s">
        <v>141</v>
      </c>
      <c r="F773" t="s">
        <v>2468</v>
      </c>
      <c r="G773" t="s">
        <v>143</v>
      </c>
      <c r="H773" t="s">
        <v>135</v>
      </c>
      <c r="I773" t="s">
        <v>136</v>
      </c>
      <c r="J773" t="s">
        <v>137</v>
      </c>
      <c r="K773" t="s">
        <v>138</v>
      </c>
      <c r="L773" t="s">
        <v>2469</v>
      </c>
      <c r="M773" t="s">
        <v>2470</v>
      </c>
      <c r="N773">
        <v>3.0666666660000002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0.56784329289785007</v>
      </c>
      <c r="AC773">
        <v>0</v>
      </c>
      <c r="AD773">
        <v>0</v>
      </c>
      <c r="AE773">
        <v>0.56784329289785007</v>
      </c>
    </row>
    <row r="774" spans="1:31" x14ac:dyDescent="0.25">
      <c r="A774">
        <v>2299889</v>
      </c>
      <c r="B774">
        <v>1</v>
      </c>
      <c r="C774" t="s">
        <v>81</v>
      </c>
      <c r="D774" t="s">
        <v>112</v>
      </c>
      <c r="E774" t="s">
        <v>132</v>
      </c>
      <c r="F774" t="s">
        <v>2471</v>
      </c>
      <c r="G774" t="s">
        <v>375</v>
      </c>
      <c r="H774" t="s">
        <v>135</v>
      </c>
      <c r="I774" t="s">
        <v>136</v>
      </c>
      <c r="J774" t="s">
        <v>137</v>
      </c>
      <c r="K774" t="s">
        <v>138</v>
      </c>
      <c r="L774" t="s">
        <v>2472</v>
      </c>
      <c r="M774" t="s">
        <v>2473</v>
      </c>
      <c r="N774">
        <v>1.3219444440000001</v>
      </c>
      <c r="O774">
        <v>0</v>
      </c>
      <c r="P774">
        <v>190</v>
      </c>
      <c r="Q774">
        <v>0</v>
      </c>
      <c r="R774">
        <v>0</v>
      </c>
      <c r="S774">
        <v>0</v>
      </c>
      <c r="T774">
        <v>3</v>
      </c>
      <c r="U774">
        <v>0</v>
      </c>
      <c r="V774">
        <v>0</v>
      </c>
      <c r="W774">
        <v>0</v>
      </c>
      <c r="X774">
        <v>54.151392897473336</v>
      </c>
      <c r="Y774">
        <v>0</v>
      </c>
      <c r="Z774">
        <v>0</v>
      </c>
      <c r="AA774">
        <v>0</v>
      </c>
      <c r="AB774">
        <v>0.97401897691840966</v>
      </c>
      <c r="AC774">
        <v>0</v>
      </c>
      <c r="AD774">
        <v>0</v>
      </c>
      <c r="AE774">
        <v>55.125411874391745</v>
      </c>
    </row>
    <row r="775" spans="1:31" x14ac:dyDescent="0.25">
      <c r="A775">
        <v>2299557</v>
      </c>
      <c r="B775">
        <v>1</v>
      </c>
      <c r="C775" t="s">
        <v>81</v>
      </c>
      <c r="D775" t="s">
        <v>117</v>
      </c>
      <c r="E775" t="s">
        <v>141</v>
      </c>
      <c r="F775" t="s">
        <v>2474</v>
      </c>
      <c r="G775" t="s">
        <v>143</v>
      </c>
      <c r="H775" t="s">
        <v>135</v>
      </c>
      <c r="I775" t="s">
        <v>136</v>
      </c>
      <c r="J775" t="s">
        <v>137</v>
      </c>
      <c r="K775" t="s">
        <v>138</v>
      </c>
      <c r="L775" t="s">
        <v>2475</v>
      </c>
      <c r="M775" t="s">
        <v>2476</v>
      </c>
      <c r="N775">
        <v>1.6758333329999999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15.316802763244922</v>
      </c>
      <c r="AC775">
        <v>0</v>
      </c>
      <c r="AD775">
        <v>0</v>
      </c>
      <c r="AE775">
        <v>15.316802763244922</v>
      </c>
    </row>
    <row r="776" spans="1:31" x14ac:dyDescent="0.25">
      <c r="A776">
        <v>2299411</v>
      </c>
      <c r="B776">
        <v>1</v>
      </c>
      <c r="C776" t="s">
        <v>81</v>
      </c>
      <c r="D776" t="s">
        <v>117</v>
      </c>
      <c r="E776" t="s">
        <v>164</v>
      </c>
      <c r="F776" t="s">
        <v>2477</v>
      </c>
      <c r="G776" t="s">
        <v>184</v>
      </c>
      <c r="H776" t="s">
        <v>167</v>
      </c>
      <c r="I776" t="s">
        <v>136</v>
      </c>
      <c r="J776" t="s">
        <v>137</v>
      </c>
      <c r="K776" t="s">
        <v>138</v>
      </c>
      <c r="L776" t="s">
        <v>2478</v>
      </c>
      <c r="M776" t="s">
        <v>2479</v>
      </c>
      <c r="N776">
        <v>0.47833333300000003</v>
      </c>
      <c r="O776">
        <v>0</v>
      </c>
      <c r="P776">
        <v>148</v>
      </c>
      <c r="Q776">
        <v>0</v>
      </c>
      <c r="R776">
        <v>0</v>
      </c>
      <c r="S776">
        <v>1</v>
      </c>
      <c r="T776">
        <v>2</v>
      </c>
      <c r="U776">
        <v>0</v>
      </c>
      <c r="V776">
        <v>0</v>
      </c>
      <c r="W776">
        <v>0</v>
      </c>
      <c r="X776">
        <v>10.978513127554237</v>
      </c>
      <c r="Y776">
        <v>0</v>
      </c>
      <c r="Z776">
        <v>0</v>
      </c>
      <c r="AA776">
        <v>11.839922958306651</v>
      </c>
      <c r="AB776">
        <v>0.67509133032245328</v>
      </c>
      <c r="AC776">
        <v>0</v>
      </c>
      <c r="AD776">
        <v>0</v>
      </c>
      <c r="AE776">
        <v>23.493527416183341</v>
      </c>
    </row>
    <row r="777" spans="1:31" x14ac:dyDescent="0.25">
      <c r="A777">
        <v>2299849</v>
      </c>
      <c r="B777">
        <v>1</v>
      </c>
      <c r="C777" t="s">
        <v>80</v>
      </c>
      <c r="D777" t="s">
        <v>91</v>
      </c>
      <c r="E777" t="s">
        <v>132</v>
      </c>
      <c r="F777" t="s">
        <v>2480</v>
      </c>
      <c r="G777" t="s">
        <v>134</v>
      </c>
      <c r="H777" t="s">
        <v>135</v>
      </c>
      <c r="I777" t="s">
        <v>136</v>
      </c>
      <c r="J777" t="s">
        <v>137</v>
      </c>
      <c r="K777" t="s">
        <v>138</v>
      </c>
      <c r="L777" t="s">
        <v>2481</v>
      </c>
      <c r="M777" t="s">
        <v>2482</v>
      </c>
      <c r="N777">
        <v>2.7255555550000001</v>
      </c>
      <c r="O777">
        <v>0</v>
      </c>
      <c r="P777">
        <v>1</v>
      </c>
      <c r="Q777">
        <v>0</v>
      </c>
      <c r="R777">
        <v>6</v>
      </c>
      <c r="S777">
        <v>0</v>
      </c>
      <c r="T777">
        <v>1</v>
      </c>
      <c r="U777">
        <v>0</v>
      </c>
      <c r="V777">
        <v>0</v>
      </c>
      <c r="W777">
        <v>0</v>
      </c>
      <c r="X777">
        <v>0.49460278241942612</v>
      </c>
      <c r="Y777">
        <v>0</v>
      </c>
      <c r="Z777">
        <v>0.70557161152270698</v>
      </c>
      <c r="AA777">
        <v>0</v>
      </c>
      <c r="AB777">
        <v>8.9573778972550002E-3</v>
      </c>
      <c r="AC777">
        <v>0</v>
      </c>
      <c r="AD777">
        <v>0</v>
      </c>
      <c r="AE777">
        <v>1.2091317718393881</v>
      </c>
    </row>
    <row r="778" spans="1:31" x14ac:dyDescent="0.25">
      <c r="A778">
        <v>2299720</v>
      </c>
      <c r="B778">
        <v>1</v>
      </c>
      <c r="C778" t="s">
        <v>80</v>
      </c>
      <c r="D778" t="s">
        <v>83</v>
      </c>
      <c r="E778" t="s">
        <v>141</v>
      </c>
      <c r="F778" t="s">
        <v>2483</v>
      </c>
      <c r="G778" t="s">
        <v>453</v>
      </c>
      <c r="H778" t="s">
        <v>135</v>
      </c>
      <c r="I778" t="s">
        <v>136</v>
      </c>
      <c r="J778" t="s">
        <v>137</v>
      </c>
      <c r="K778" t="s">
        <v>138</v>
      </c>
      <c r="L778" t="s">
        <v>2484</v>
      </c>
      <c r="M778" t="s">
        <v>2485</v>
      </c>
      <c r="N778">
        <v>1.0266666659999999</v>
      </c>
      <c r="O778">
        <v>0</v>
      </c>
      <c r="P778">
        <v>2</v>
      </c>
      <c r="Q778">
        <v>0</v>
      </c>
      <c r="R778">
        <v>0</v>
      </c>
      <c r="S778">
        <v>0</v>
      </c>
      <c r="T778">
        <v>1</v>
      </c>
      <c r="U778">
        <v>0</v>
      </c>
      <c r="V778">
        <v>0</v>
      </c>
      <c r="W778">
        <v>0</v>
      </c>
      <c r="X778">
        <v>1.1828393174296601</v>
      </c>
      <c r="Y778">
        <v>0</v>
      </c>
      <c r="Z778">
        <v>0</v>
      </c>
      <c r="AA778">
        <v>0</v>
      </c>
      <c r="AB778">
        <v>0.30992642359553113</v>
      </c>
      <c r="AC778">
        <v>0</v>
      </c>
      <c r="AD778">
        <v>0</v>
      </c>
      <c r="AE778">
        <v>1.4927657410251913</v>
      </c>
    </row>
    <row r="779" spans="1:31" x14ac:dyDescent="0.25">
      <c r="A779">
        <v>2299766</v>
      </c>
      <c r="B779">
        <v>1</v>
      </c>
      <c r="C779" t="s">
        <v>80</v>
      </c>
      <c r="D779" t="s">
        <v>100</v>
      </c>
      <c r="E779" t="s">
        <v>233</v>
      </c>
      <c r="F779" t="s">
        <v>2486</v>
      </c>
      <c r="G779" t="s">
        <v>184</v>
      </c>
      <c r="H779" t="s">
        <v>167</v>
      </c>
      <c r="I779" t="s">
        <v>136</v>
      </c>
      <c r="J779" t="s">
        <v>137</v>
      </c>
      <c r="K779" t="s">
        <v>138</v>
      </c>
      <c r="L779" t="s">
        <v>2487</v>
      </c>
      <c r="M779" t="s">
        <v>2488</v>
      </c>
      <c r="N779">
        <v>0.223611111</v>
      </c>
      <c r="O779">
        <v>1</v>
      </c>
      <c r="P779">
        <v>2710</v>
      </c>
      <c r="Q779">
        <v>0</v>
      </c>
      <c r="R779">
        <v>47</v>
      </c>
      <c r="S779">
        <v>5</v>
      </c>
      <c r="T779">
        <v>223</v>
      </c>
      <c r="U779">
        <v>1</v>
      </c>
      <c r="V779">
        <v>0</v>
      </c>
      <c r="W779">
        <v>2.6003509029554879</v>
      </c>
      <c r="X779">
        <v>134.94949912244709</v>
      </c>
      <c r="Y779">
        <v>0</v>
      </c>
      <c r="Z779">
        <v>4.3691180363372117</v>
      </c>
      <c r="AA779">
        <v>6.4965222865924517</v>
      </c>
      <c r="AB779">
        <v>33.23285872551962</v>
      </c>
      <c r="AC779">
        <v>4.271511774620703</v>
      </c>
      <c r="AD779">
        <v>0</v>
      </c>
      <c r="AE779">
        <v>185.91986084847258</v>
      </c>
    </row>
    <row r="780" spans="1:31" x14ac:dyDescent="0.25">
      <c r="A780">
        <v>2299906</v>
      </c>
      <c r="B780">
        <v>1</v>
      </c>
      <c r="C780" t="s">
        <v>81</v>
      </c>
      <c r="D780" t="s">
        <v>112</v>
      </c>
      <c r="E780" t="s">
        <v>208</v>
      </c>
      <c r="F780" t="s">
        <v>2489</v>
      </c>
      <c r="G780" t="s">
        <v>343</v>
      </c>
      <c r="H780" t="s">
        <v>135</v>
      </c>
      <c r="I780" t="s">
        <v>136</v>
      </c>
      <c r="J780" t="s">
        <v>137</v>
      </c>
      <c r="K780" t="s">
        <v>138</v>
      </c>
      <c r="L780" t="s">
        <v>2490</v>
      </c>
      <c r="M780" t="s">
        <v>2491</v>
      </c>
      <c r="N780">
        <v>1.5208333329999999</v>
      </c>
      <c r="O780">
        <v>0</v>
      </c>
      <c r="P780">
        <v>226</v>
      </c>
      <c r="Q780">
        <v>0</v>
      </c>
      <c r="R780">
        <v>0</v>
      </c>
      <c r="S780">
        <v>0</v>
      </c>
      <c r="T780">
        <v>12</v>
      </c>
      <c r="U780">
        <v>0</v>
      </c>
      <c r="V780">
        <v>0</v>
      </c>
      <c r="W780">
        <v>0</v>
      </c>
      <c r="X780">
        <v>85.066765907421882</v>
      </c>
      <c r="Y780">
        <v>0</v>
      </c>
      <c r="Z780">
        <v>0</v>
      </c>
      <c r="AA780">
        <v>0</v>
      </c>
      <c r="AB780">
        <v>18.431877305508397</v>
      </c>
      <c r="AC780">
        <v>0</v>
      </c>
      <c r="AD780">
        <v>0</v>
      </c>
      <c r="AE780">
        <v>103.49864321293028</v>
      </c>
    </row>
    <row r="781" spans="1:31" x14ac:dyDescent="0.25">
      <c r="A781">
        <v>2299657</v>
      </c>
      <c r="B781">
        <v>1</v>
      </c>
      <c r="C781" t="s">
        <v>80</v>
      </c>
      <c r="D781" t="s">
        <v>96</v>
      </c>
      <c r="E781" t="s">
        <v>141</v>
      </c>
      <c r="F781" t="s">
        <v>2492</v>
      </c>
      <c r="G781" t="s">
        <v>188</v>
      </c>
      <c r="H781" t="s">
        <v>135</v>
      </c>
      <c r="I781" t="s">
        <v>136</v>
      </c>
      <c r="J781" t="s">
        <v>137</v>
      </c>
      <c r="K781" t="s">
        <v>138</v>
      </c>
      <c r="L781" t="s">
        <v>2493</v>
      </c>
      <c r="M781" t="s">
        <v>2494</v>
      </c>
      <c r="N781">
        <v>2.380833333</v>
      </c>
      <c r="O781">
        <v>0</v>
      </c>
      <c r="P781">
        <v>4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2.1694067963419954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2.1694067963419954</v>
      </c>
    </row>
    <row r="782" spans="1:31" x14ac:dyDescent="0.25">
      <c r="A782">
        <v>2299952</v>
      </c>
      <c r="B782">
        <v>1</v>
      </c>
      <c r="C782" t="s">
        <v>80</v>
      </c>
      <c r="D782" t="s">
        <v>107</v>
      </c>
      <c r="E782" t="s">
        <v>132</v>
      </c>
      <c r="F782" t="s">
        <v>2495</v>
      </c>
      <c r="G782" t="s">
        <v>134</v>
      </c>
      <c r="H782" t="s">
        <v>135</v>
      </c>
      <c r="I782" t="s">
        <v>136</v>
      </c>
      <c r="J782" t="s">
        <v>137</v>
      </c>
      <c r="K782" t="s">
        <v>138</v>
      </c>
      <c r="L782" t="s">
        <v>2496</v>
      </c>
      <c r="M782" t="s">
        <v>2497</v>
      </c>
      <c r="N782">
        <v>1.768333333</v>
      </c>
      <c r="O782">
        <v>0</v>
      </c>
      <c r="P782">
        <v>26</v>
      </c>
      <c r="Q782">
        <v>0</v>
      </c>
      <c r="R782">
        <v>0</v>
      </c>
      <c r="S782">
        <v>0</v>
      </c>
      <c r="T782">
        <v>4</v>
      </c>
      <c r="U782">
        <v>0</v>
      </c>
      <c r="V782">
        <v>0</v>
      </c>
      <c r="W782">
        <v>0</v>
      </c>
      <c r="X782">
        <v>9.5203127609375748</v>
      </c>
      <c r="Y782">
        <v>0</v>
      </c>
      <c r="Z782">
        <v>0</v>
      </c>
      <c r="AA782">
        <v>0</v>
      </c>
      <c r="AB782">
        <v>4.7973205505051517</v>
      </c>
      <c r="AC782">
        <v>0</v>
      </c>
      <c r="AD782">
        <v>0</v>
      </c>
      <c r="AE782">
        <v>14.317633311442727</v>
      </c>
    </row>
    <row r="783" spans="1:31" x14ac:dyDescent="0.25">
      <c r="A783">
        <v>2299620</v>
      </c>
      <c r="B783">
        <v>1</v>
      </c>
      <c r="C783" t="s">
        <v>80</v>
      </c>
      <c r="D783" t="s">
        <v>84</v>
      </c>
      <c r="E783" t="s">
        <v>132</v>
      </c>
      <c r="F783" t="s">
        <v>2498</v>
      </c>
      <c r="G783" t="s">
        <v>134</v>
      </c>
      <c r="H783" t="s">
        <v>135</v>
      </c>
      <c r="I783" t="s">
        <v>136</v>
      </c>
      <c r="J783" t="s">
        <v>137</v>
      </c>
      <c r="K783" t="s">
        <v>138</v>
      </c>
      <c r="L783" t="s">
        <v>2499</v>
      </c>
      <c r="M783" t="s">
        <v>2500</v>
      </c>
      <c r="N783">
        <v>4.8316666660000003</v>
      </c>
      <c r="O783">
        <v>0</v>
      </c>
      <c r="P783">
        <v>111</v>
      </c>
      <c r="Q783">
        <v>0</v>
      </c>
      <c r="R783">
        <v>0</v>
      </c>
      <c r="S783">
        <v>0</v>
      </c>
      <c r="T783">
        <v>3</v>
      </c>
      <c r="U783">
        <v>0</v>
      </c>
      <c r="V783">
        <v>0</v>
      </c>
      <c r="W783">
        <v>0</v>
      </c>
      <c r="X783">
        <v>118.87472503436908</v>
      </c>
      <c r="Y783">
        <v>0</v>
      </c>
      <c r="Z783">
        <v>0</v>
      </c>
      <c r="AA783">
        <v>0</v>
      </c>
      <c r="AB783">
        <v>3.8681649837214338</v>
      </c>
      <c r="AC783">
        <v>0</v>
      </c>
      <c r="AD783">
        <v>0</v>
      </c>
      <c r="AE783">
        <v>122.74289001809051</v>
      </c>
    </row>
    <row r="784" spans="1:31" x14ac:dyDescent="0.25">
      <c r="A784">
        <v>2299497</v>
      </c>
      <c r="B784">
        <v>1</v>
      </c>
      <c r="C784" t="s">
        <v>80</v>
      </c>
      <c r="D784" t="s">
        <v>83</v>
      </c>
      <c r="E784" t="s">
        <v>182</v>
      </c>
      <c r="F784" t="s">
        <v>2501</v>
      </c>
      <c r="G784" t="s">
        <v>184</v>
      </c>
      <c r="H784" t="s">
        <v>167</v>
      </c>
      <c r="I784" t="s">
        <v>136</v>
      </c>
      <c r="J784" t="s">
        <v>137</v>
      </c>
      <c r="K784" t="s">
        <v>138</v>
      </c>
      <c r="L784" t="s">
        <v>2502</v>
      </c>
      <c r="M784" t="s">
        <v>2503</v>
      </c>
      <c r="N784">
        <v>0.10305555499999999</v>
      </c>
      <c r="O784">
        <v>0</v>
      </c>
      <c r="P784">
        <v>540</v>
      </c>
      <c r="Q784">
        <v>0</v>
      </c>
      <c r="R784">
        <v>23</v>
      </c>
      <c r="S784">
        <v>0</v>
      </c>
      <c r="T784">
        <v>53</v>
      </c>
      <c r="U784">
        <v>0</v>
      </c>
      <c r="V784">
        <v>0</v>
      </c>
      <c r="W784">
        <v>0</v>
      </c>
      <c r="X784">
        <v>14.893334215719978</v>
      </c>
      <c r="Y784">
        <v>0</v>
      </c>
      <c r="Z784">
        <v>1.4629067668732532</v>
      </c>
      <c r="AA784">
        <v>0</v>
      </c>
      <c r="AB784">
        <v>5.2859321309832277</v>
      </c>
      <c r="AC784">
        <v>0</v>
      </c>
      <c r="AD784">
        <v>0</v>
      </c>
      <c r="AE784">
        <v>21.642173113576458</v>
      </c>
    </row>
    <row r="785" spans="1:31" x14ac:dyDescent="0.25">
      <c r="A785">
        <v>2299995</v>
      </c>
      <c r="B785">
        <v>1</v>
      </c>
      <c r="C785" t="s">
        <v>81</v>
      </c>
      <c r="D785" t="s">
        <v>122</v>
      </c>
      <c r="E785" t="s">
        <v>182</v>
      </c>
      <c r="F785" t="s">
        <v>2504</v>
      </c>
      <c r="G785" t="s">
        <v>184</v>
      </c>
      <c r="H785" t="s">
        <v>167</v>
      </c>
      <c r="I785" t="s">
        <v>136</v>
      </c>
      <c r="J785" t="s">
        <v>137</v>
      </c>
      <c r="K785" t="s">
        <v>138</v>
      </c>
      <c r="L785" t="s">
        <v>2505</v>
      </c>
      <c r="M785" t="s">
        <v>2506</v>
      </c>
      <c r="N785">
        <v>0.77805555500000001</v>
      </c>
      <c r="O785">
        <v>1</v>
      </c>
      <c r="P785">
        <v>509</v>
      </c>
      <c r="Q785">
        <v>3</v>
      </c>
      <c r="R785">
        <v>0</v>
      </c>
      <c r="S785">
        <v>3</v>
      </c>
      <c r="T785">
        <v>20</v>
      </c>
      <c r="U785">
        <v>1</v>
      </c>
      <c r="V785">
        <v>0</v>
      </c>
      <c r="W785">
        <v>8.3776359398072792E-2</v>
      </c>
      <c r="X785">
        <v>35.590410735215087</v>
      </c>
      <c r="Y785">
        <v>1.9185512579657602</v>
      </c>
      <c r="Z785">
        <v>0</v>
      </c>
      <c r="AA785">
        <v>5.495451714893985</v>
      </c>
      <c r="AB785">
        <v>3.5307749933871082</v>
      </c>
      <c r="AC785">
        <v>65.466965918849795</v>
      </c>
      <c r="AD785">
        <v>0</v>
      </c>
      <c r="AE785">
        <v>112.08593097970981</v>
      </c>
    </row>
    <row r="786" spans="1:31" x14ac:dyDescent="0.25">
      <c r="A786">
        <v>2299597</v>
      </c>
      <c r="B786">
        <v>1</v>
      </c>
      <c r="C786" t="s">
        <v>80</v>
      </c>
      <c r="D786" t="s">
        <v>110</v>
      </c>
      <c r="E786" t="s">
        <v>132</v>
      </c>
      <c r="F786" t="s">
        <v>2507</v>
      </c>
      <c r="G786" t="s">
        <v>917</v>
      </c>
      <c r="H786" t="s">
        <v>135</v>
      </c>
      <c r="I786" t="s">
        <v>136</v>
      </c>
      <c r="J786" t="s">
        <v>137</v>
      </c>
      <c r="K786" t="s">
        <v>300</v>
      </c>
      <c r="L786" t="s">
        <v>2508</v>
      </c>
      <c r="M786" t="s">
        <v>2509</v>
      </c>
      <c r="N786">
        <v>5.9969444440000004</v>
      </c>
      <c r="O786">
        <v>0</v>
      </c>
      <c r="P786">
        <v>155</v>
      </c>
      <c r="Q786">
        <v>0</v>
      </c>
      <c r="R786">
        <v>0</v>
      </c>
      <c r="S786">
        <v>0</v>
      </c>
      <c r="T786">
        <v>11</v>
      </c>
      <c r="U786">
        <v>0</v>
      </c>
      <c r="V786">
        <v>0</v>
      </c>
      <c r="W786">
        <v>0</v>
      </c>
      <c r="X786">
        <v>209.05919136331983</v>
      </c>
      <c r="Y786">
        <v>0</v>
      </c>
      <c r="Z786">
        <v>0</v>
      </c>
      <c r="AA786">
        <v>0</v>
      </c>
      <c r="AB786">
        <v>14.803959812153471</v>
      </c>
      <c r="AC786">
        <v>0</v>
      </c>
      <c r="AD786">
        <v>0</v>
      </c>
      <c r="AE786">
        <v>223.86315117547329</v>
      </c>
    </row>
    <row r="787" spans="1:31" x14ac:dyDescent="0.25">
      <c r="A787">
        <v>2299305</v>
      </c>
      <c r="B787">
        <v>1</v>
      </c>
      <c r="C787" t="s">
        <v>81</v>
      </c>
      <c r="D787" t="s">
        <v>121</v>
      </c>
      <c r="E787" t="s">
        <v>164</v>
      </c>
      <c r="F787" t="s">
        <v>2510</v>
      </c>
      <c r="G787" t="s">
        <v>184</v>
      </c>
      <c r="H787" t="s">
        <v>167</v>
      </c>
      <c r="I787" t="s">
        <v>136</v>
      </c>
      <c r="J787" t="s">
        <v>137</v>
      </c>
      <c r="K787" t="s">
        <v>138</v>
      </c>
      <c r="L787" t="s">
        <v>2511</v>
      </c>
      <c r="M787" t="s">
        <v>2512</v>
      </c>
      <c r="N787">
        <v>0.47194444400000002</v>
      </c>
      <c r="O787">
        <v>0</v>
      </c>
      <c r="P787">
        <v>1236</v>
      </c>
      <c r="Q787">
        <v>0</v>
      </c>
      <c r="R787">
        <v>15</v>
      </c>
      <c r="S787">
        <v>3</v>
      </c>
      <c r="T787">
        <v>282</v>
      </c>
      <c r="U787">
        <v>0</v>
      </c>
      <c r="V787">
        <v>1</v>
      </c>
      <c r="W787">
        <v>0</v>
      </c>
      <c r="X787">
        <v>69.786541866443699</v>
      </c>
      <c r="Y787">
        <v>0</v>
      </c>
      <c r="Z787">
        <v>1.8062363484536286</v>
      </c>
      <c r="AA787">
        <v>3.3226444681925087</v>
      </c>
      <c r="AB787">
        <v>19.88111045091858</v>
      </c>
      <c r="AC787">
        <v>0</v>
      </c>
      <c r="AD787">
        <v>34.275667249737829</v>
      </c>
      <c r="AE787">
        <v>129.07220038374624</v>
      </c>
    </row>
    <row r="788" spans="1:31" x14ac:dyDescent="0.25">
      <c r="A788">
        <v>2299640</v>
      </c>
      <c r="B788">
        <v>1</v>
      </c>
      <c r="C788" t="s">
        <v>80</v>
      </c>
      <c r="D788" t="s">
        <v>95</v>
      </c>
      <c r="E788" t="s">
        <v>233</v>
      </c>
      <c r="F788" t="s">
        <v>2513</v>
      </c>
      <c r="G788" t="s">
        <v>184</v>
      </c>
      <c r="H788" t="s">
        <v>167</v>
      </c>
      <c r="I788" t="s">
        <v>136</v>
      </c>
      <c r="J788" t="s">
        <v>137</v>
      </c>
      <c r="K788" t="s">
        <v>138</v>
      </c>
      <c r="L788" t="s">
        <v>2514</v>
      </c>
      <c r="M788" t="s">
        <v>2515</v>
      </c>
      <c r="N788">
        <v>0.26250000000000001</v>
      </c>
      <c r="O788">
        <v>0</v>
      </c>
      <c r="P788">
        <v>3226</v>
      </c>
      <c r="Q788">
        <v>0</v>
      </c>
      <c r="R788">
        <v>0</v>
      </c>
      <c r="S788">
        <v>1</v>
      </c>
      <c r="T788">
        <v>166</v>
      </c>
      <c r="U788">
        <v>0</v>
      </c>
      <c r="V788">
        <v>0</v>
      </c>
      <c r="W788">
        <v>0</v>
      </c>
      <c r="X788">
        <v>196.77465188604597</v>
      </c>
      <c r="Y788">
        <v>0</v>
      </c>
      <c r="Z788">
        <v>0</v>
      </c>
      <c r="AA788">
        <v>3.6880543509315915</v>
      </c>
      <c r="AB788">
        <v>46.023673887857839</v>
      </c>
      <c r="AC788">
        <v>0</v>
      </c>
      <c r="AD788">
        <v>0</v>
      </c>
      <c r="AE788">
        <v>246.48638012483542</v>
      </c>
    </row>
    <row r="789" spans="1:31" x14ac:dyDescent="0.25">
      <c r="A789">
        <v>2299783</v>
      </c>
      <c r="B789">
        <v>1</v>
      </c>
      <c r="C789" t="s">
        <v>80</v>
      </c>
      <c r="D789" t="s">
        <v>98</v>
      </c>
      <c r="E789" t="s">
        <v>233</v>
      </c>
      <c r="F789" t="s">
        <v>2516</v>
      </c>
      <c r="G789" t="s">
        <v>184</v>
      </c>
      <c r="H789" t="s">
        <v>167</v>
      </c>
      <c r="I789" t="s">
        <v>136</v>
      </c>
      <c r="J789" t="s">
        <v>137</v>
      </c>
      <c r="K789" t="s">
        <v>138</v>
      </c>
      <c r="L789" t="s">
        <v>2517</v>
      </c>
      <c r="M789" t="s">
        <v>2518</v>
      </c>
      <c r="N789">
        <v>1.9186111109999999</v>
      </c>
      <c r="O789">
        <v>0</v>
      </c>
      <c r="P789">
        <v>274</v>
      </c>
      <c r="Q789">
        <v>33</v>
      </c>
      <c r="R789">
        <v>107</v>
      </c>
      <c r="S789">
        <v>16</v>
      </c>
      <c r="T789">
        <v>54</v>
      </c>
      <c r="U789">
        <v>2</v>
      </c>
      <c r="V789">
        <v>0</v>
      </c>
      <c r="W789">
        <v>0</v>
      </c>
      <c r="X789">
        <v>139.72809746769627</v>
      </c>
      <c r="Y789">
        <v>233.93797156693014</v>
      </c>
      <c r="Z789">
        <v>239.0081777469664</v>
      </c>
      <c r="AA789">
        <v>86.580979759302608</v>
      </c>
      <c r="AB789">
        <v>98.580438689820937</v>
      </c>
      <c r="AC789">
        <v>184.76080392290015</v>
      </c>
      <c r="AD789">
        <v>0</v>
      </c>
      <c r="AE789">
        <v>982.59646915361645</v>
      </c>
    </row>
    <row r="790" spans="1:31" x14ac:dyDescent="0.25">
      <c r="A790">
        <v>2299391</v>
      </c>
      <c r="B790">
        <v>1</v>
      </c>
      <c r="C790" t="s">
        <v>81</v>
      </c>
      <c r="D790" t="s">
        <v>113</v>
      </c>
      <c r="E790" t="s">
        <v>164</v>
      </c>
      <c r="F790" t="s">
        <v>2519</v>
      </c>
      <c r="G790" t="s">
        <v>299</v>
      </c>
      <c r="H790" t="s">
        <v>167</v>
      </c>
      <c r="I790" t="s">
        <v>136</v>
      </c>
      <c r="J790" t="s">
        <v>137</v>
      </c>
      <c r="K790" t="s">
        <v>300</v>
      </c>
      <c r="L790" t="s">
        <v>2520</v>
      </c>
      <c r="M790" t="s">
        <v>2521</v>
      </c>
      <c r="N790">
        <v>3.863888888</v>
      </c>
      <c r="O790">
        <v>0</v>
      </c>
      <c r="P790">
        <v>633</v>
      </c>
      <c r="Q790">
        <v>1</v>
      </c>
      <c r="R790">
        <v>42</v>
      </c>
      <c r="S790">
        <v>3</v>
      </c>
      <c r="T790">
        <v>119</v>
      </c>
      <c r="U790">
        <v>2</v>
      </c>
      <c r="V790">
        <v>4</v>
      </c>
      <c r="W790">
        <v>0</v>
      </c>
      <c r="X790">
        <v>521.3229939017574</v>
      </c>
      <c r="Y790">
        <v>3.7775232565200003</v>
      </c>
      <c r="Z790">
        <v>36.161088596558749</v>
      </c>
      <c r="AA790">
        <v>1148.9700237861293</v>
      </c>
      <c r="AB790">
        <v>222.82902601640214</v>
      </c>
      <c r="AC790">
        <v>1369.7639627527533</v>
      </c>
      <c r="AD790">
        <v>260.36250716679558</v>
      </c>
      <c r="AE790">
        <v>3563.1871254769167</v>
      </c>
    </row>
    <row r="791" spans="1:31" x14ac:dyDescent="0.25">
      <c r="A791">
        <v>2299932</v>
      </c>
      <c r="B791">
        <v>1</v>
      </c>
      <c r="C791" t="s">
        <v>80</v>
      </c>
      <c r="D791" t="s">
        <v>96</v>
      </c>
      <c r="E791" t="s">
        <v>748</v>
      </c>
      <c r="F791" t="s">
        <v>2522</v>
      </c>
      <c r="G791" t="s">
        <v>332</v>
      </c>
      <c r="H791" t="s">
        <v>135</v>
      </c>
      <c r="I791" t="s">
        <v>136</v>
      </c>
      <c r="J791" t="s">
        <v>137</v>
      </c>
      <c r="K791" t="s">
        <v>138</v>
      </c>
      <c r="L791" t="s">
        <v>2523</v>
      </c>
      <c r="M791" t="s">
        <v>2524</v>
      </c>
      <c r="N791">
        <v>6.6327777770000003</v>
      </c>
      <c r="O791">
        <v>0</v>
      </c>
      <c r="P791">
        <v>13</v>
      </c>
      <c r="Q791">
        <v>0</v>
      </c>
      <c r="R791">
        <v>0</v>
      </c>
      <c r="S791">
        <v>0</v>
      </c>
      <c r="T791">
        <v>1</v>
      </c>
      <c r="U791">
        <v>0</v>
      </c>
      <c r="V791">
        <v>0</v>
      </c>
      <c r="W791">
        <v>0</v>
      </c>
      <c r="X791">
        <v>17.279809488565984</v>
      </c>
      <c r="Y791">
        <v>0</v>
      </c>
      <c r="Z791">
        <v>0</v>
      </c>
      <c r="AA791">
        <v>0</v>
      </c>
      <c r="AB791">
        <v>1.3733191612811091</v>
      </c>
      <c r="AC791">
        <v>0</v>
      </c>
      <c r="AD791">
        <v>0</v>
      </c>
      <c r="AE791">
        <v>18.653128649847094</v>
      </c>
    </row>
    <row r="792" spans="1:31" x14ac:dyDescent="0.25">
      <c r="A792">
        <v>2299915</v>
      </c>
      <c r="B792">
        <v>1</v>
      </c>
      <c r="C792" t="s">
        <v>80</v>
      </c>
      <c r="D792" t="s">
        <v>95</v>
      </c>
      <c r="E792" t="s">
        <v>164</v>
      </c>
      <c r="F792" t="s">
        <v>2525</v>
      </c>
      <c r="G792" t="s">
        <v>195</v>
      </c>
      <c r="H792" t="s">
        <v>167</v>
      </c>
      <c r="I792" t="s">
        <v>136</v>
      </c>
      <c r="J792" t="s">
        <v>137</v>
      </c>
      <c r="K792" t="s">
        <v>138</v>
      </c>
      <c r="L792" t="s">
        <v>2526</v>
      </c>
      <c r="M792" t="s">
        <v>2527</v>
      </c>
      <c r="N792">
        <v>2.855</v>
      </c>
      <c r="O792">
        <v>0</v>
      </c>
      <c r="P792">
        <v>374</v>
      </c>
      <c r="Q792">
        <v>0</v>
      </c>
      <c r="R792">
        <v>4</v>
      </c>
      <c r="S792">
        <v>1</v>
      </c>
      <c r="T792">
        <v>18</v>
      </c>
      <c r="U792">
        <v>0</v>
      </c>
      <c r="V792">
        <v>0</v>
      </c>
      <c r="W792">
        <v>0</v>
      </c>
      <c r="X792">
        <v>249.86421782953107</v>
      </c>
      <c r="Y792">
        <v>0</v>
      </c>
      <c r="Z792">
        <v>10.84072457057675</v>
      </c>
      <c r="AA792">
        <v>10.671101457091776</v>
      </c>
      <c r="AB792">
        <v>22.164150579382177</v>
      </c>
      <c r="AC792">
        <v>0</v>
      </c>
      <c r="AD792">
        <v>0</v>
      </c>
      <c r="AE792">
        <v>293.54019443658177</v>
      </c>
    </row>
    <row r="793" spans="1:31" x14ac:dyDescent="0.25">
      <c r="A793">
        <v>2299961</v>
      </c>
      <c r="B793">
        <v>1</v>
      </c>
      <c r="C793" t="s">
        <v>80</v>
      </c>
      <c r="D793" t="s">
        <v>84</v>
      </c>
      <c r="E793" t="s">
        <v>132</v>
      </c>
      <c r="F793" t="s">
        <v>2528</v>
      </c>
      <c r="G793" t="s">
        <v>134</v>
      </c>
      <c r="H793" t="s">
        <v>135</v>
      </c>
      <c r="I793" t="s">
        <v>136</v>
      </c>
      <c r="J793" t="s">
        <v>137</v>
      </c>
      <c r="K793" t="s">
        <v>138</v>
      </c>
      <c r="L793" t="s">
        <v>2529</v>
      </c>
      <c r="M793" t="s">
        <v>2530</v>
      </c>
      <c r="N793">
        <v>1.017222222</v>
      </c>
      <c r="O793">
        <v>0</v>
      </c>
      <c r="P793">
        <v>163</v>
      </c>
      <c r="Q793">
        <v>0</v>
      </c>
      <c r="R793">
        <v>0</v>
      </c>
      <c r="S793">
        <v>0</v>
      </c>
      <c r="T793">
        <v>14</v>
      </c>
      <c r="U793">
        <v>0</v>
      </c>
      <c r="V793">
        <v>0</v>
      </c>
      <c r="W793">
        <v>0</v>
      </c>
      <c r="X793">
        <v>39.542651171662982</v>
      </c>
      <c r="Y793">
        <v>0</v>
      </c>
      <c r="Z793">
        <v>0</v>
      </c>
      <c r="AA793">
        <v>0</v>
      </c>
      <c r="AB793">
        <v>4.7539451679500901</v>
      </c>
      <c r="AC793">
        <v>0</v>
      </c>
      <c r="AD793">
        <v>0</v>
      </c>
      <c r="AE793">
        <v>44.296596339613075</v>
      </c>
    </row>
    <row r="794" spans="1:31" x14ac:dyDescent="0.25">
      <c r="A794">
        <v>2299526</v>
      </c>
      <c r="B794">
        <v>1</v>
      </c>
      <c r="C794" t="s">
        <v>80</v>
      </c>
      <c r="D794" t="s">
        <v>91</v>
      </c>
      <c r="E794" t="s">
        <v>182</v>
      </c>
      <c r="F794" t="s">
        <v>2531</v>
      </c>
      <c r="G794" t="s">
        <v>184</v>
      </c>
      <c r="H794" t="s">
        <v>167</v>
      </c>
      <c r="I794" t="s">
        <v>136</v>
      </c>
      <c r="J794" t="s">
        <v>137</v>
      </c>
      <c r="K794" t="s">
        <v>138</v>
      </c>
      <c r="L794" t="s">
        <v>2532</v>
      </c>
      <c r="M794" t="s">
        <v>2533</v>
      </c>
      <c r="N794">
        <v>0.93055555499999998</v>
      </c>
      <c r="O794">
        <v>5</v>
      </c>
      <c r="P794">
        <v>26</v>
      </c>
      <c r="Q794">
        <v>39</v>
      </c>
      <c r="R794">
        <v>21</v>
      </c>
      <c r="S794">
        <v>27</v>
      </c>
      <c r="T794">
        <v>62</v>
      </c>
      <c r="U794">
        <v>1</v>
      </c>
      <c r="V794">
        <v>0</v>
      </c>
      <c r="W794">
        <v>7.7124626474925071</v>
      </c>
      <c r="X794">
        <v>5.0195053620663197</v>
      </c>
      <c r="Y794">
        <v>35.181376440798481</v>
      </c>
      <c r="Z794">
        <v>7.8228911206218967</v>
      </c>
      <c r="AA794">
        <v>118.33087252119613</v>
      </c>
      <c r="AB794">
        <v>49.302655495078668</v>
      </c>
      <c r="AC794">
        <v>10.94649899678736</v>
      </c>
      <c r="AD794">
        <v>0</v>
      </c>
      <c r="AE794">
        <v>234.31626258404137</v>
      </c>
    </row>
    <row r="795" spans="1:31" x14ac:dyDescent="0.25">
      <c r="A795">
        <v>2299403</v>
      </c>
      <c r="B795">
        <v>1</v>
      </c>
      <c r="C795" t="s">
        <v>80</v>
      </c>
      <c r="D795" t="s">
        <v>85</v>
      </c>
      <c r="E795" t="s">
        <v>132</v>
      </c>
      <c r="F795" t="s">
        <v>2534</v>
      </c>
      <c r="G795" t="s">
        <v>917</v>
      </c>
      <c r="H795" t="s">
        <v>135</v>
      </c>
      <c r="I795" t="s">
        <v>136</v>
      </c>
      <c r="J795" t="s">
        <v>137</v>
      </c>
      <c r="K795" t="s">
        <v>300</v>
      </c>
      <c r="L795" t="s">
        <v>2535</v>
      </c>
      <c r="M795" t="s">
        <v>2536</v>
      </c>
      <c r="N795">
        <v>4.6005555549999997</v>
      </c>
      <c r="O795">
        <v>0</v>
      </c>
      <c r="P795">
        <v>150</v>
      </c>
      <c r="Q795">
        <v>0</v>
      </c>
      <c r="R795">
        <v>0</v>
      </c>
      <c r="S795">
        <v>0</v>
      </c>
      <c r="T795">
        <v>18</v>
      </c>
      <c r="U795">
        <v>0</v>
      </c>
      <c r="V795">
        <v>0</v>
      </c>
      <c r="W795">
        <v>0</v>
      </c>
      <c r="X795">
        <v>155.22070005723529</v>
      </c>
      <c r="Y795">
        <v>0</v>
      </c>
      <c r="Z795">
        <v>0</v>
      </c>
      <c r="AA795">
        <v>0</v>
      </c>
      <c r="AB795">
        <v>63.527582999701288</v>
      </c>
      <c r="AC795">
        <v>0</v>
      </c>
      <c r="AD795">
        <v>0</v>
      </c>
      <c r="AE795">
        <v>218.74828305693657</v>
      </c>
    </row>
    <row r="796" spans="1:31" x14ac:dyDescent="0.25">
      <c r="A796">
        <v>2299838</v>
      </c>
      <c r="B796">
        <v>1</v>
      </c>
      <c r="C796" t="s">
        <v>80</v>
      </c>
      <c r="D796" t="s">
        <v>98</v>
      </c>
      <c r="E796" t="s">
        <v>132</v>
      </c>
      <c r="F796" t="s">
        <v>2537</v>
      </c>
      <c r="G796" t="s">
        <v>1047</v>
      </c>
      <c r="H796" t="s">
        <v>135</v>
      </c>
      <c r="I796" t="s">
        <v>136</v>
      </c>
      <c r="J796" t="s">
        <v>137</v>
      </c>
      <c r="K796" t="s">
        <v>138</v>
      </c>
      <c r="L796" t="s">
        <v>2538</v>
      </c>
      <c r="M796" t="s">
        <v>2539</v>
      </c>
      <c r="N796">
        <v>1.7255555549999999</v>
      </c>
      <c r="O796">
        <v>0</v>
      </c>
      <c r="P796">
        <v>5</v>
      </c>
      <c r="Q796">
        <v>0</v>
      </c>
      <c r="R796">
        <v>2</v>
      </c>
      <c r="S796">
        <v>0</v>
      </c>
      <c r="T796">
        <v>2</v>
      </c>
      <c r="U796">
        <v>0</v>
      </c>
      <c r="V796">
        <v>0</v>
      </c>
      <c r="W796">
        <v>0</v>
      </c>
      <c r="X796">
        <v>2.6081811183215673</v>
      </c>
      <c r="Y796">
        <v>0</v>
      </c>
      <c r="Z796">
        <v>0.67381949584588896</v>
      </c>
      <c r="AA796">
        <v>0</v>
      </c>
      <c r="AB796">
        <v>0.76886749857974002</v>
      </c>
      <c r="AC796">
        <v>0</v>
      </c>
      <c r="AD796">
        <v>0</v>
      </c>
      <c r="AE796">
        <v>4.0508681127471968</v>
      </c>
    </row>
    <row r="797" spans="1:31" x14ac:dyDescent="0.25">
      <c r="A797">
        <v>2299589</v>
      </c>
      <c r="B797">
        <v>1</v>
      </c>
      <c r="C797" t="s">
        <v>80</v>
      </c>
      <c r="D797" t="s">
        <v>84</v>
      </c>
      <c r="E797" t="s">
        <v>141</v>
      </c>
      <c r="F797" t="s">
        <v>2540</v>
      </c>
      <c r="G797" t="s">
        <v>188</v>
      </c>
      <c r="H797" t="s">
        <v>135</v>
      </c>
      <c r="I797" t="s">
        <v>136</v>
      </c>
      <c r="J797" t="s">
        <v>137</v>
      </c>
      <c r="K797" t="s">
        <v>138</v>
      </c>
      <c r="L797" t="s">
        <v>2541</v>
      </c>
      <c r="M797" t="s">
        <v>2542</v>
      </c>
      <c r="N797">
        <v>6.7747222220000003</v>
      </c>
      <c r="O797">
        <v>0</v>
      </c>
      <c r="P797">
        <v>3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34.19343096832219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34.19343096832219</v>
      </c>
    </row>
    <row r="798" spans="1:31" x14ac:dyDescent="0.25">
      <c r="A798">
        <v>2299887</v>
      </c>
      <c r="B798">
        <v>1</v>
      </c>
      <c r="C798" t="s">
        <v>81</v>
      </c>
      <c r="D798" t="s">
        <v>120</v>
      </c>
      <c r="E798" t="s">
        <v>182</v>
      </c>
      <c r="F798" t="s">
        <v>2543</v>
      </c>
      <c r="G798" t="s">
        <v>184</v>
      </c>
      <c r="H798" t="s">
        <v>167</v>
      </c>
      <c r="I798" t="s">
        <v>136</v>
      </c>
      <c r="J798" t="s">
        <v>137</v>
      </c>
      <c r="K798" t="s">
        <v>138</v>
      </c>
      <c r="L798" t="s">
        <v>2544</v>
      </c>
      <c r="M798" t="s">
        <v>2545</v>
      </c>
      <c r="N798">
        <v>1.6686111109999999</v>
      </c>
      <c r="O798">
        <v>0</v>
      </c>
      <c r="P798">
        <v>299</v>
      </c>
      <c r="Q798">
        <v>3</v>
      </c>
      <c r="R798">
        <v>23</v>
      </c>
      <c r="S798">
        <v>0</v>
      </c>
      <c r="T798">
        <v>30</v>
      </c>
      <c r="U798">
        <v>0</v>
      </c>
      <c r="V798">
        <v>0</v>
      </c>
      <c r="W798">
        <v>0</v>
      </c>
      <c r="X798">
        <v>114.68932932215135</v>
      </c>
      <c r="Y798">
        <v>4.5000808695933054</v>
      </c>
      <c r="Z798">
        <v>70.385954744034734</v>
      </c>
      <c r="AA798">
        <v>0</v>
      </c>
      <c r="AB798">
        <v>25.239191287207703</v>
      </c>
      <c r="AC798">
        <v>0</v>
      </c>
      <c r="AD798">
        <v>0</v>
      </c>
      <c r="AE798">
        <v>214.81455622298711</v>
      </c>
    </row>
    <row r="799" spans="1:31" x14ac:dyDescent="0.25">
      <c r="A799">
        <v>2299532</v>
      </c>
      <c r="B799">
        <v>1</v>
      </c>
      <c r="C799" t="s">
        <v>80</v>
      </c>
      <c r="D799" t="s">
        <v>93</v>
      </c>
      <c r="E799" t="s">
        <v>141</v>
      </c>
      <c r="F799" t="s">
        <v>2546</v>
      </c>
      <c r="G799" t="s">
        <v>143</v>
      </c>
      <c r="H799" t="s">
        <v>135</v>
      </c>
      <c r="I799" t="s">
        <v>136</v>
      </c>
      <c r="J799" t="s">
        <v>137</v>
      </c>
      <c r="K799" t="s">
        <v>138</v>
      </c>
      <c r="L799" t="s">
        <v>2547</v>
      </c>
      <c r="M799" t="s">
        <v>2548</v>
      </c>
      <c r="N799">
        <v>2.7111111110000001</v>
      </c>
      <c r="O799">
        <v>0</v>
      </c>
      <c r="P799">
        <v>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0.34801564298527449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0.34801564298527449</v>
      </c>
    </row>
    <row r="800" spans="1:31" x14ac:dyDescent="0.25">
      <c r="A800">
        <v>2299446</v>
      </c>
      <c r="B800">
        <v>1</v>
      </c>
      <c r="C800" t="s">
        <v>80</v>
      </c>
      <c r="D800" t="s">
        <v>82</v>
      </c>
      <c r="E800" t="s">
        <v>141</v>
      </c>
      <c r="F800" t="s">
        <v>2549</v>
      </c>
      <c r="G800" t="s">
        <v>143</v>
      </c>
      <c r="H800" t="s">
        <v>135</v>
      </c>
      <c r="I800" t="s">
        <v>136</v>
      </c>
      <c r="J800" t="s">
        <v>137</v>
      </c>
      <c r="K800" t="s">
        <v>138</v>
      </c>
      <c r="L800" t="s">
        <v>2550</v>
      </c>
      <c r="M800" t="s">
        <v>2551</v>
      </c>
      <c r="N800">
        <v>1.5719444440000001</v>
      </c>
      <c r="O800">
        <v>0</v>
      </c>
      <c r="P800">
        <v>2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8.4092524743499993E-3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8.4092524743499993E-3</v>
      </c>
    </row>
    <row r="801" spans="1:31" x14ac:dyDescent="0.25">
      <c r="A801">
        <v>2299781</v>
      </c>
      <c r="B801">
        <v>1</v>
      </c>
      <c r="C801" t="s">
        <v>81</v>
      </c>
      <c r="D801" t="s">
        <v>112</v>
      </c>
      <c r="E801" t="s">
        <v>141</v>
      </c>
      <c r="F801" t="s">
        <v>2552</v>
      </c>
      <c r="G801" t="s">
        <v>188</v>
      </c>
      <c r="H801" t="s">
        <v>135</v>
      </c>
      <c r="I801" t="s">
        <v>136</v>
      </c>
      <c r="J801" t="s">
        <v>137</v>
      </c>
      <c r="K801" t="s">
        <v>138</v>
      </c>
      <c r="L801" t="s">
        <v>2553</v>
      </c>
      <c r="M801" t="s">
        <v>2554</v>
      </c>
      <c r="N801">
        <v>1.474722222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8.0600098088133343E-2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8.0600098088133343E-2</v>
      </c>
    </row>
    <row r="802" spans="1:31" x14ac:dyDescent="0.25">
      <c r="A802">
        <v>2299489</v>
      </c>
      <c r="B802">
        <v>1</v>
      </c>
      <c r="C802" t="s">
        <v>80</v>
      </c>
      <c r="D802" t="s">
        <v>96</v>
      </c>
      <c r="E802" t="s">
        <v>132</v>
      </c>
      <c r="F802" t="s">
        <v>2555</v>
      </c>
      <c r="G802" t="s">
        <v>332</v>
      </c>
      <c r="H802" t="s">
        <v>135</v>
      </c>
      <c r="I802" t="s">
        <v>136</v>
      </c>
      <c r="J802" t="s">
        <v>137</v>
      </c>
      <c r="K802" t="s">
        <v>138</v>
      </c>
      <c r="L802" t="s">
        <v>2556</v>
      </c>
      <c r="M802" t="s">
        <v>2557</v>
      </c>
      <c r="N802">
        <v>1.8572222220000001</v>
      </c>
      <c r="O802">
        <v>0</v>
      </c>
      <c r="P802">
        <v>30</v>
      </c>
      <c r="Q802">
        <v>0</v>
      </c>
      <c r="R802">
        <v>0</v>
      </c>
      <c r="S802">
        <v>0</v>
      </c>
      <c r="T802">
        <v>11</v>
      </c>
      <c r="U802">
        <v>0</v>
      </c>
      <c r="V802">
        <v>0</v>
      </c>
      <c r="W802">
        <v>0</v>
      </c>
      <c r="X802">
        <v>25.892859716215721</v>
      </c>
      <c r="Y802">
        <v>0</v>
      </c>
      <c r="Z802">
        <v>0</v>
      </c>
      <c r="AA802">
        <v>0</v>
      </c>
      <c r="AB802">
        <v>14.36459976559026</v>
      </c>
      <c r="AC802">
        <v>0</v>
      </c>
      <c r="AD802">
        <v>0</v>
      </c>
      <c r="AE802">
        <v>40.257459481805981</v>
      </c>
    </row>
    <row r="803" spans="1:31" x14ac:dyDescent="0.25">
      <c r="A803">
        <v>2299867</v>
      </c>
      <c r="B803">
        <v>1</v>
      </c>
      <c r="C803" t="s">
        <v>80</v>
      </c>
      <c r="D803" t="s">
        <v>104</v>
      </c>
      <c r="E803" t="s">
        <v>141</v>
      </c>
      <c r="F803" t="s">
        <v>2558</v>
      </c>
      <c r="G803" t="s">
        <v>453</v>
      </c>
      <c r="H803" t="s">
        <v>135</v>
      </c>
      <c r="I803" t="s">
        <v>136</v>
      </c>
      <c r="J803" t="s">
        <v>137</v>
      </c>
      <c r="K803" t="s">
        <v>138</v>
      </c>
      <c r="L803" t="s">
        <v>2559</v>
      </c>
      <c r="M803" t="s">
        <v>2560</v>
      </c>
      <c r="N803">
        <v>1.060277777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1</v>
      </c>
      <c r="U803">
        <v>0</v>
      </c>
      <c r="V803">
        <v>0</v>
      </c>
      <c r="W803">
        <v>0</v>
      </c>
      <c r="X803">
        <v>1.0362354645949721</v>
      </c>
      <c r="Y803">
        <v>0</v>
      </c>
      <c r="Z803">
        <v>0</v>
      </c>
      <c r="AA803">
        <v>0</v>
      </c>
      <c r="AB803">
        <v>1.1238079072422224E-3</v>
      </c>
      <c r="AC803">
        <v>0</v>
      </c>
      <c r="AD803">
        <v>0</v>
      </c>
      <c r="AE803">
        <v>1.0373592725022143</v>
      </c>
    </row>
    <row r="804" spans="1:31" x14ac:dyDescent="0.25">
      <c r="A804">
        <v>2299535</v>
      </c>
      <c r="B804">
        <v>1</v>
      </c>
      <c r="C804" t="s">
        <v>81</v>
      </c>
      <c r="D804" t="s">
        <v>123</v>
      </c>
      <c r="E804" t="s">
        <v>164</v>
      </c>
      <c r="F804" t="s">
        <v>2561</v>
      </c>
      <c r="G804" t="s">
        <v>917</v>
      </c>
      <c r="H804" t="s">
        <v>167</v>
      </c>
      <c r="I804" t="s">
        <v>136</v>
      </c>
      <c r="J804" t="s">
        <v>137</v>
      </c>
      <c r="K804" t="s">
        <v>300</v>
      </c>
      <c r="L804" t="s">
        <v>2562</v>
      </c>
      <c r="M804" t="s">
        <v>2563</v>
      </c>
      <c r="N804">
        <v>0.950555555</v>
      </c>
      <c r="O804">
        <v>0</v>
      </c>
      <c r="P804">
        <v>929</v>
      </c>
      <c r="Q804">
        <v>0</v>
      </c>
      <c r="R804">
        <v>0</v>
      </c>
      <c r="S804">
        <v>0</v>
      </c>
      <c r="T804">
        <v>24</v>
      </c>
      <c r="U804">
        <v>0</v>
      </c>
      <c r="V804">
        <v>0</v>
      </c>
      <c r="W804">
        <v>0</v>
      </c>
      <c r="X804">
        <v>167.10917079120824</v>
      </c>
      <c r="Y804">
        <v>0</v>
      </c>
      <c r="Z804">
        <v>0</v>
      </c>
      <c r="AA804">
        <v>0</v>
      </c>
      <c r="AB804">
        <v>11.514860200221614</v>
      </c>
      <c r="AC804">
        <v>0</v>
      </c>
      <c r="AD804">
        <v>0</v>
      </c>
      <c r="AE804">
        <v>178.62403099142986</v>
      </c>
    </row>
    <row r="805" spans="1:31" x14ac:dyDescent="0.25">
      <c r="A805">
        <v>2299558</v>
      </c>
      <c r="B805">
        <v>1</v>
      </c>
      <c r="C805" t="s">
        <v>80</v>
      </c>
      <c r="D805" t="s">
        <v>94</v>
      </c>
      <c r="E805" t="s">
        <v>164</v>
      </c>
      <c r="F805" t="s">
        <v>2564</v>
      </c>
      <c r="G805" t="s">
        <v>195</v>
      </c>
      <c r="H805" t="s">
        <v>167</v>
      </c>
      <c r="I805" t="s">
        <v>136</v>
      </c>
      <c r="J805" t="s">
        <v>137</v>
      </c>
      <c r="K805" t="s">
        <v>138</v>
      </c>
      <c r="L805" t="s">
        <v>2565</v>
      </c>
      <c r="M805" t="s">
        <v>2566</v>
      </c>
      <c r="N805">
        <v>2.4297222220000001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29.882859715765964</v>
      </c>
      <c r="AD805">
        <v>0</v>
      </c>
      <c r="AE805">
        <v>29.882859715765964</v>
      </c>
    </row>
    <row r="806" spans="1:31" x14ac:dyDescent="0.25">
      <c r="A806">
        <v>2299395</v>
      </c>
      <c r="B806">
        <v>1</v>
      </c>
      <c r="C806" t="s">
        <v>81</v>
      </c>
      <c r="D806" t="s">
        <v>127</v>
      </c>
      <c r="E806" t="s">
        <v>164</v>
      </c>
      <c r="F806" t="s">
        <v>2567</v>
      </c>
      <c r="G806" t="s">
        <v>299</v>
      </c>
      <c r="H806" t="s">
        <v>167</v>
      </c>
      <c r="I806" t="s">
        <v>136</v>
      </c>
      <c r="J806" t="s">
        <v>137</v>
      </c>
      <c r="K806" t="s">
        <v>300</v>
      </c>
      <c r="L806" t="s">
        <v>2568</v>
      </c>
      <c r="M806" t="s">
        <v>2569</v>
      </c>
      <c r="N806">
        <v>1.849722222</v>
      </c>
      <c r="O806">
        <v>0</v>
      </c>
      <c r="P806">
        <v>218</v>
      </c>
      <c r="Q806">
        <v>0</v>
      </c>
      <c r="R806">
        <v>0</v>
      </c>
      <c r="S806">
        <v>0</v>
      </c>
      <c r="T806">
        <v>54</v>
      </c>
      <c r="U806">
        <v>0</v>
      </c>
      <c r="V806">
        <v>0</v>
      </c>
      <c r="W806">
        <v>0</v>
      </c>
      <c r="X806">
        <v>79.665109197176349</v>
      </c>
      <c r="Y806">
        <v>0</v>
      </c>
      <c r="Z806">
        <v>0</v>
      </c>
      <c r="AA806">
        <v>0</v>
      </c>
      <c r="AB806">
        <v>127.37003405573384</v>
      </c>
      <c r="AC806">
        <v>0</v>
      </c>
      <c r="AD806">
        <v>0</v>
      </c>
      <c r="AE806">
        <v>207.03514325291019</v>
      </c>
    </row>
    <row r="807" spans="1:31" x14ac:dyDescent="0.25">
      <c r="A807">
        <v>2299372</v>
      </c>
      <c r="B807">
        <v>1</v>
      </c>
      <c r="C807" t="s">
        <v>80</v>
      </c>
      <c r="D807" t="s">
        <v>110</v>
      </c>
      <c r="E807" t="s">
        <v>164</v>
      </c>
      <c r="F807" t="s">
        <v>2570</v>
      </c>
      <c r="G807" t="s">
        <v>299</v>
      </c>
      <c r="H807" t="s">
        <v>167</v>
      </c>
      <c r="I807" t="s">
        <v>136</v>
      </c>
      <c r="J807" t="s">
        <v>137</v>
      </c>
      <c r="K807" t="s">
        <v>300</v>
      </c>
      <c r="L807" t="s">
        <v>2571</v>
      </c>
      <c r="M807" t="s">
        <v>2572</v>
      </c>
      <c r="N807">
        <v>8.6219444440000004</v>
      </c>
      <c r="O807">
        <v>2</v>
      </c>
      <c r="P807">
        <v>1745</v>
      </c>
      <c r="Q807">
        <v>0</v>
      </c>
      <c r="R807">
        <v>0</v>
      </c>
      <c r="S807">
        <v>1</v>
      </c>
      <c r="T807">
        <v>107</v>
      </c>
      <c r="U807">
        <v>0</v>
      </c>
      <c r="V807">
        <v>0</v>
      </c>
      <c r="W807">
        <v>7.0162256437645594</v>
      </c>
      <c r="X807">
        <v>4459.8293559356152</v>
      </c>
      <c r="Y807">
        <v>0</v>
      </c>
      <c r="Z807">
        <v>0</v>
      </c>
      <c r="AA807">
        <v>160.89947126536237</v>
      </c>
      <c r="AB807">
        <v>724.82638339576351</v>
      </c>
      <c r="AC807">
        <v>0</v>
      </c>
      <c r="AD807">
        <v>0</v>
      </c>
      <c r="AE807">
        <v>5352.5714362405051</v>
      </c>
    </row>
    <row r="808" spans="1:31" x14ac:dyDescent="0.25">
      <c r="A808">
        <v>2299913</v>
      </c>
      <c r="B808">
        <v>1</v>
      </c>
      <c r="C808" t="s">
        <v>81</v>
      </c>
      <c r="D808" t="s">
        <v>115</v>
      </c>
      <c r="E808" t="s">
        <v>132</v>
      </c>
      <c r="F808" t="s">
        <v>2573</v>
      </c>
      <c r="G808" t="s">
        <v>375</v>
      </c>
      <c r="H808" t="s">
        <v>135</v>
      </c>
      <c r="I808" t="s">
        <v>136</v>
      </c>
      <c r="J808" t="s">
        <v>137</v>
      </c>
      <c r="K808" t="s">
        <v>138</v>
      </c>
      <c r="L808" t="s">
        <v>2574</v>
      </c>
      <c r="M808" t="s">
        <v>2575</v>
      </c>
      <c r="N808">
        <v>2.3094444439999999</v>
      </c>
      <c r="O808">
        <v>0</v>
      </c>
      <c r="P808">
        <v>19</v>
      </c>
      <c r="Q808">
        <v>0</v>
      </c>
      <c r="R808">
        <v>2</v>
      </c>
      <c r="S808">
        <v>0</v>
      </c>
      <c r="T808">
        <v>1</v>
      </c>
      <c r="U808">
        <v>0</v>
      </c>
      <c r="V808">
        <v>0</v>
      </c>
      <c r="W808">
        <v>0</v>
      </c>
      <c r="X808">
        <v>2.7606874779386139</v>
      </c>
      <c r="Y808">
        <v>0</v>
      </c>
      <c r="Z808">
        <v>6.0476707635013331E-2</v>
      </c>
      <c r="AA808">
        <v>0</v>
      </c>
      <c r="AB808">
        <v>2.1719789063341834</v>
      </c>
      <c r="AC808">
        <v>0</v>
      </c>
      <c r="AD808">
        <v>0</v>
      </c>
      <c r="AE808">
        <v>4.993143091907811</v>
      </c>
    </row>
    <row r="809" spans="1:31" x14ac:dyDescent="0.25">
      <c r="A809">
        <v>2299767</v>
      </c>
      <c r="B809">
        <v>1</v>
      </c>
      <c r="C809" t="s">
        <v>81</v>
      </c>
      <c r="D809" t="s">
        <v>114</v>
      </c>
      <c r="E809" t="s">
        <v>164</v>
      </c>
      <c r="F809" t="s">
        <v>2576</v>
      </c>
      <c r="G809" t="s">
        <v>195</v>
      </c>
      <c r="H809" t="s">
        <v>167</v>
      </c>
      <c r="I809" t="s">
        <v>136</v>
      </c>
      <c r="J809" t="s">
        <v>137</v>
      </c>
      <c r="K809" t="s">
        <v>138</v>
      </c>
      <c r="L809" t="s">
        <v>2577</v>
      </c>
      <c r="M809" t="s">
        <v>2578</v>
      </c>
      <c r="N809">
        <v>1.940555555</v>
      </c>
      <c r="O809">
        <v>0</v>
      </c>
      <c r="P809">
        <v>736</v>
      </c>
      <c r="Q809">
        <v>0</v>
      </c>
      <c r="R809">
        <v>9</v>
      </c>
      <c r="S809">
        <v>1</v>
      </c>
      <c r="T809">
        <v>67</v>
      </c>
      <c r="U809">
        <v>0</v>
      </c>
      <c r="V809">
        <v>0</v>
      </c>
      <c r="W809">
        <v>0</v>
      </c>
      <c r="X809">
        <v>135.77220095809193</v>
      </c>
      <c r="Y809">
        <v>0</v>
      </c>
      <c r="Z809">
        <v>1.0973793514881736</v>
      </c>
      <c r="AA809">
        <v>0</v>
      </c>
      <c r="AB809">
        <v>29.606093593086339</v>
      </c>
      <c r="AC809">
        <v>0</v>
      </c>
      <c r="AD809">
        <v>0</v>
      </c>
      <c r="AE809">
        <v>166.47567390266644</v>
      </c>
    </row>
    <row r="810" spans="1:31" x14ac:dyDescent="0.25">
      <c r="A810">
        <v>2299458</v>
      </c>
      <c r="B810">
        <v>1</v>
      </c>
      <c r="C810" t="s">
        <v>80</v>
      </c>
      <c r="D810" t="s">
        <v>100</v>
      </c>
      <c r="E810" t="s">
        <v>132</v>
      </c>
      <c r="F810" t="s">
        <v>2579</v>
      </c>
      <c r="G810" t="s">
        <v>343</v>
      </c>
      <c r="H810" t="s">
        <v>135</v>
      </c>
      <c r="I810" t="s">
        <v>136</v>
      </c>
      <c r="J810" t="s">
        <v>137</v>
      </c>
      <c r="K810" t="s">
        <v>138</v>
      </c>
      <c r="L810" t="s">
        <v>2580</v>
      </c>
      <c r="M810" t="s">
        <v>2581</v>
      </c>
      <c r="N810">
        <v>2.790277777</v>
      </c>
      <c r="O810">
        <v>0</v>
      </c>
      <c r="P810">
        <v>155</v>
      </c>
      <c r="Q810">
        <v>0</v>
      </c>
      <c r="R810">
        <v>2</v>
      </c>
      <c r="S810">
        <v>0</v>
      </c>
      <c r="T810">
        <v>7</v>
      </c>
      <c r="U810">
        <v>0</v>
      </c>
      <c r="V810">
        <v>0</v>
      </c>
      <c r="W810">
        <v>0</v>
      </c>
      <c r="X810">
        <v>85.509971904090605</v>
      </c>
      <c r="Y810">
        <v>0</v>
      </c>
      <c r="Z810">
        <v>0.41919380980637949</v>
      </c>
      <c r="AA810">
        <v>0</v>
      </c>
      <c r="AB810">
        <v>4.3399450546730156</v>
      </c>
      <c r="AC810">
        <v>0</v>
      </c>
      <c r="AD810">
        <v>0</v>
      </c>
      <c r="AE810">
        <v>90.269110768569988</v>
      </c>
    </row>
    <row r="811" spans="1:31" x14ac:dyDescent="0.25">
      <c r="A811">
        <v>2299976</v>
      </c>
      <c r="B811">
        <v>1</v>
      </c>
      <c r="C811" t="s">
        <v>81</v>
      </c>
      <c r="D811" t="s">
        <v>128</v>
      </c>
      <c r="E811" t="s">
        <v>182</v>
      </c>
      <c r="F811" t="s">
        <v>883</v>
      </c>
      <c r="G811" t="s">
        <v>184</v>
      </c>
      <c r="H811" t="s">
        <v>167</v>
      </c>
      <c r="I811" t="s">
        <v>136</v>
      </c>
      <c r="J811" t="s">
        <v>137</v>
      </c>
      <c r="K811" t="s">
        <v>138</v>
      </c>
      <c r="L811" t="s">
        <v>2582</v>
      </c>
      <c r="M811" t="s">
        <v>2583</v>
      </c>
      <c r="N811">
        <v>8.8611111000000006E-2</v>
      </c>
      <c r="O811">
        <v>7</v>
      </c>
      <c r="P811">
        <v>1315</v>
      </c>
      <c r="Q811">
        <v>25</v>
      </c>
      <c r="R811">
        <v>19</v>
      </c>
      <c r="S811">
        <v>21</v>
      </c>
      <c r="T811">
        <v>112</v>
      </c>
      <c r="U811">
        <v>1</v>
      </c>
      <c r="V811">
        <v>0</v>
      </c>
      <c r="W811">
        <v>0.25237839912567334</v>
      </c>
      <c r="X811">
        <v>16.109710939387739</v>
      </c>
      <c r="Y811">
        <v>8.2050750800615759</v>
      </c>
      <c r="Z811">
        <v>0.63172854441378001</v>
      </c>
      <c r="AA811">
        <v>4.7201612627511302</v>
      </c>
      <c r="AB811">
        <v>2.6284683281514987</v>
      </c>
      <c r="AC811">
        <v>8.3035601549582001</v>
      </c>
      <c r="AD811">
        <v>0</v>
      </c>
      <c r="AE811">
        <v>40.851082708849596</v>
      </c>
    </row>
    <row r="812" spans="1:31" x14ac:dyDescent="0.25">
      <c r="A812">
        <v>2299312</v>
      </c>
      <c r="B812">
        <v>1</v>
      </c>
      <c r="C812" t="s">
        <v>80</v>
      </c>
      <c r="D812" t="s">
        <v>94</v>
      </c>
      <c r="E812" t="s">
        <v>233</v>
      </c>
      <c r="F812" t="s">
        <v>2584</v>
      </c>
      <c r="G812" t="s">
        <v>184</v>
      </c>
      <c r="H812" t="s">
        <v>167</v>
      </c>
      <c r="I812" t="s">
        <v>136</v>
      </c>
      <c r="J812" t="s">
        <v>137</v>
      </c>
      <c r="K812" t="s">
        <v>138</v>
      </c>
      <c r="L812" t="s">
        <v>2585</v>
      </c>
      <c r="M812" t="s">
        <v>2586</v>
      </c>
      <c r="N812">
        <v>9.6666665999999998E-2</v>
      </c>
      <c r="O812">
        <v>0</v>
      </c>
      <c r="P812">
        <v>0</v>
      </c>
      <c r="Q812">
        <v>1</v>
      </c>
      <c r="R812">
        <v>123</v>
      </c>
      <c r="S812">
        <v>0</v>
      </c>
      <c r="T812">
        <v>6</v>
      </c>
      <c r="U812">
        <v>0</v>
      </c>
      <c r="V812">
        <v>0</v>
      </c>
      <c r="W812">
        <v>0</v>
      </c>
      <c r="X812">
        <v>0</v>
      </c>
      <c r="Y812">
        <v>0.22176762783189005</v>
      </c>
      <c r="Z812">
        <v>15.25445774844119</v>
      </c>
      <c r="AA812">
        <v>0</v>
      </c>
      <c r="AB812">
        <v>0.75909919503717338</v>
      </c>
      <c r="AC812">
        <v>0</v>
      </c>
      <c r="AD812">
        <v>0</v>
      </c>
      <c r="AE812">
        <v>16.235324571310255</v>
      </c>
    </row>
    <row r="813" spans="1:31" x14ac:dyDescent="0.25">
      <c r="A813">
        <v>2299641</v>
      </c>
      <c r="B813">
        <v>1</v>
      </c>
      <c r="C813" t="s">
        <v>80</v>
      </c>
      <c r="D813" t="s">
        <v>83</v>
      </c>
      <c r="E813" t="s">
        <v>748</v>
      </c>
      <c r="F813" t="s">
        <v>2587</v>
      </c>
      <c r="G813" t="s">
        <v>750</v>
      </c>
      <c r="H813" t="s">
        <v>135</v>
      </c>
      <c r="I813" t="s">
        <v>136</v>
      </c>
      <c r="J813" t="s">
        <v>137</v>
      </c>
      <c r="K813" t="s">
        <v>138</v>
      </c>
      <c r="L813" t="s">
        <v>2588</v>
      </c>
      <c r="M813" t="s">
        <v>2589</v>
      </c>
      <c r="N813">
        <v>1.8252777769999999</v>
      </c>
      <c r="O813">
        <v>0</v>
      </c>
      <c r="P813">
        <v>67</v>
      </c>
      <c r="Q813">
        <v>0</v>
      </c>
      <c r="R813">
        <v>0</v>
      </c>
      <c r="S813">
        <v>0</v>
      </c>
      <c r="T813">
        <v>37</v>
      </c>
      <c r="U813">
        <v>0</v>
      </c>
      <c r="V813">
        <v>0</v>
      </c>
      <c r="W813">
        <v>0</v>
      </c>
      <c r="X813">
        <v>28.65126743691081</v>
      </c>
      <c r="Y813">
        <v>0</v>
      </c>
      <c r="Z813">
        <v>0</v>
      </c>
      <c r="AA813">
        <v>0</v>
      </c>
      <c r="AB813">
        <v>55.93166628397973</v>
      </c>
      <c r="AC813">
        <v>0</v>
      </c>
      <c r="AD813">
        <v>0</v>
      </c>
      <c r="AE813">
        <v>84.582933720890537</v>
      </c>
    </row>
    <row r="814" spans="1:31" x14ac:dyDescent="0.25">
      <c r="A814">
        <v>2299455</v>
      </c>
      <c r="B814">
        <v>1</v>
      </c>
      <c r="C814" t="s">
        <v>80</v>
      </c>
      <c r="D814" t="s">
        <v>92</v>
      </c>
      <c r="E814" t="s">
        <v>164</v>
      </c>
      <c r="F814" t="s">
        <v>2590</v>
      </c>
      <c r="G814" t="s">
        <v>1171</v>
      </c>
      <c r="H814" t="s">
        <v>167</v>
      </c>
      <c r="I814" t="s">
        <v>136</v>
      </c>
      <c r="J814" t="s">
        <v>137</v>
      </c>
      <c r="K814" t="s">
        <v>138</v>
      </c>
      <c r="L814" t="s">
        <v>2591</v>
      </c>
      <c r="M814" t="s">
        <v>2592</v>
      </c>
      <c r="N814">
        <v>0.61750000000000005</v>
      </c>
      <c r="O814">
        <v>0</v>
      </c>
      <c r="P814">
        <v>150</v>
      </c>
      <c r="Q814">
        <v>0</v>
      </c>
      <c r="R814">
        <v>1</v>
      </c>
      <c r="S814">
        <v>0</v>
      </c>
      <c r="T814">
        <v>50</v>
      </c>
      <c r="U814">
        <v>0</v>
      </c>
      <c r="V814">
        <v>0</v>
      </c>
      <c r="W814">
        <v>0</v>
      </c>
      <c r="X814">
        <v>23.637412681175974</v>
      </c>
      <c r="Y814">
        <v>0</v>
      </c>
      <c r="Z814">
        <v>0</v>
      </c>
      <c r="AA814">
        <v>0</v>
      </c>
      <c r="AB814">
        <v>32.153618596778308</v>
      </c>
      <c r="AC814">
        <v>0</v>
      </c>
      <c r="AD814">
        <v>0</v>
      </c>
      <c r="AE814">
        <v>55.791031277954282</v>
      </c>
    </row>
    <row r="815" spans="1:31" x14ac:dyDescent="0.25">
      <c r="A815">
        <v>2299478</v>
      </c>
      <c r="B815">
        <v>1</v>
      </c>
      <c r="C815" t="s">
        <v>81</v>
      </c>
      <c r="D815" t="s">
        <v>127</v>
      </c>
      <c r="E815" t="s">
        <v>164</v>
      </c>
      <c r="F815" t="s">
        <v>2593</v>
      </c>
      <c r="G815" t="s">
        <v>184</v>
      </c>
      <c r="H815" t="s">
        <v>167</v>
      </c>
      <c r="I815" t="s">
        <v>136</v>
      </c>
      <c r="J815" t="s">
        <v>137</v>
      </c>
      <c r="K815" t="s">
        <v>138</v>
      </c>
      <c r="L815" t="s">
        <v>2594</v>
      </c>
      <c r="M815" t="s">
        <v>2595</v>
      </c>
      <c r="N815">
        <v>0.90138888800000005</v>
      </c>
      <c r="O815">
        <v>5</v>
      </c>
      <c r="P815">
        <v>1014</v>
      </c>
      <c r="Q815">
        <v>114</v>
      </c>
      <c r="R815">
        <v>136</v>
      </c>
      <c r="S815">
        <v>21</v>
      </c>
      <c r="T815">
        <v>125</v>
      </c>
      <c r="U815">
        <v>10</v>
      </c>
      <c r="V815">
        <v>2</v>
      </c>
      <c r="W815">
        <v>0.94136795786366667</v>
      </c>
      <c r="X815">
        <v>225.70075832159773</v>
      </c>
      <c r="Y815">
        <v>71.7466621363141</v>
      </c>
      <c r="Z815">
        <v>80.975666221371057</v>
      </c>
      <c r="AA815">
        <v>347.33097871775033</v>
      </c>
      <c r="AB815">
        <v>61.130091210456314</v>
      </c>
      <c r="AC815">
        <v>585.8841605235956</v>
      </c>
      <c r="AD815">
        <v>11.398226787494037</v>
      </c>
      <c r="AE815">
        <v>1385.1079118764428</v>
      </c>
    </row>
    <row r="816" spans="1:31" x14ac:dyDescent="0.25">
      <c r="A816">
        <v>2299933</v>
      </c>
      <c r="B816">
        <v>1</v>
      </c>
      <c r="C816" t="s">
        <v>81</v>
      </c>
      <c r="D816" t="s">
        <v>112</v>
      </c>
      <c r="E816" t="s">
        <v>132</v>
      </c>
      <c r="F816" t="s">
        <v>2596</v>
      </c>
      <c r="G816" t="s">
        <v>134</v>
      </c>
      <c r="H816" t="s">
        <v>135</v>
      </c>
      <c r="I816" t="s">
        <v>136</v>
      </c>
      <c r="J816" t="s">
        <v>137</v>
      </c>
      <c r="K816" t="s">
        <v>138</v>
      </c>
      <c r="L816" t="s">
        <v>2597</v>
      </c>
      <c r="M816" t="s">
        <v>2598</v>
      </c>
      <c r="N816">
        <v>1.511111111</v>
      </c>
      <c r="O816">
        <v>0</v>
      </c>
      <c r="P816">
        <v>67</v>
      </c>
      <c r="Q816">
        <v>0</v>
      </c>
      <c r="R816">
        <v>1</v>
      </c>
      <c r="S816">
        <v>0</v>
      </c>
      <c r="T816">
        <v>2</v>
      </c>
      <c r="U816">
        <v>0</v>
      </c>
      <c r="V816">
        <v>0</v>
      </c>
      <c r="W816">
        <v>0</v>
      </c>
      <c r="X816">
        <v>16.025412400411486</v>
      </c>
      <c r="Y816">
        <v>0</v>
      </c>
      <c r="Z816">
        <v>5.2857764483211112E-2</v>
      </c>
      <c r="AA816">
        <v>0</v>
      </c>
      <c r="AB816">
        <v>0.22426963905339337</v>
      </c>
      <c r="AC816">
        <v>0</v>
      </c>
      <c r="AD816">
        <v>0</v>
      </c>
      <c r="AE816">
        <v>16.30253980394809</v>
      </c>
    </row>
    <row r="817" spans="1:31" x14ac:dyDescent="0.25">
      <c r="A817">
        <v>2299541</v>
      </c>
      <c r="B817">
        <v>1</v>
      </c>
      <c r="C817" t="s">
        <v>80</v>
      </c>
      <c r="D817" t="s">
        <v>93</v>
      </c>
      <c r="E817" t="s">
        <v>141</v>
      </c>
      <c r="F817" t="s">
        <v>2599</v>
      </c>
      <c r="G817" t="s">
        <v>143</v>
      </c>
      <c r="H817" t="s">
        <v>135</v>
      </c>
      <c r="I817" t="s">
        <v>136</v>
      </c>
      <c r="J817" t="s">
        <v>137</v>
      </c>
      <c r="K817" t="s">
        <v>138</v>
      </c>
      <c r="L817" t="s">
        <v>2600</v>
      </c>
      <c r="M817" t="s">
        <v>2601</v>
      </c>
      <c r="N817">
        <v>5.9636111109999996</v>
      </c>
      <c r="O817">
        <v>0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3.3114750213898345</v>
      </c>
      <c r="AA817">
        <v>0</v>
      </c>
      <c r="AB817">
        <v>0</v>
      </c>
      <c r="AC817">
        <v>0</v>
      </c>
      <c r="AD817">
        <v>0</v>
      </c>
      <c r="AE817">
        <v>3.3114750213898345</v>
      </c>
    </row>
    <row r="818" spans="1:31" x14ac:dyDescent="0.25">
      <c r="A818">
        <v>2299790</v>
      </c>
      <c r="B818">
        <v>1</v>
      </c>
      <c r="C818" t="s">
        <v>81</v>
      </c>
      <c r="D818" t="s">
        <v>118</v>
      </c>
      <c r="E818" t="s">
        <v>182</v>
      </c>
      <c r="F818" t="s">
        <v>2602</v>
      </c>
      <c r="G818" t="s">
        <v>184</v>
      </c>
      <c r="H818" t="s">
        <v>167</v>
      </c>
      <c r="I818" t="s">
        <v>136</v>
      </c>
      <c r="J818" t="s">
        <v>137</v>
      </c>
      <c r="K818" t="s">
        <v>138</v>
      </c>
      <c r="L818" t="s">
        <v>2603</v>
      </c>
      <c r="M818" t="s">
        <v>2604</v>
      </c>
      <c r="N818">
        <v>0.893055555</v>
      </c>
      <c r="O818">
        <v>1</v>
      </c>
      <c r="P818">
        <v>0</v>
      </c>
      <c r="Q818">
        <v>30</v>
      </c>
      <c r="R818">
        <v>0</v>
      </c>
      <c r="S818">
        <v>6</v>
      </c>
      <c r="T818">
        <v>0</v>
      </c>
      <c r="U818">
        <v>3</v>
      </c>
      <c r="V818">
        <v>0</v>
      </c>
      <c r="W818">
        <v>0.29846412394651672</v>
      </c>
      <c r="X818">
        <v>0</v>
      </c>
      <c r="Y818">
        <v>37.390132883001208</v>
      </c>
      <c r="Z818">
        <v>0</v>
      </c>
      <c r="AA818">
        <v>13.094983159662251</v>
      </c>
      <c r="AB818">
        <v>0</v>
      </c>
      <c r="AC818">
        <v>85.698065862899355</v>
      </c>
      <c r="AD818">
        <v>0</v>
      </c>
      <c r="AE818">
        <v>136.48164602950933</v>
      </c>
    </row>
    <row r="819" spans="1:31" x14ac:dyDescent="0.25">
      <c r="A819">
        <v>2299392</v>
      </c>
      <c r="B819">
        <v>1</v>
      </c>
      <c r="C819" t="s">
        <v>80</v>
      </c>
      <c r="D819" t="s">
        <v>99</v>
      </c>
      <c r="E819" t="s">
        <v>132</v>
      </c>
      <c r="F819" t="s">
        <v>2605</v>
      </c>
      <c r="G819" t="s">
        <v>917</v>
      </c>
      <c r="H819" t="s">
        <v>135</v>
      </c>
      <c r="I819" t="s">
        <v>136</v>
      </c>
      <c r="J819" t="s">
        <v>137</v>
      </c>
      <c r="K819" t="s">
        <v>300</v>
      </c>
      <c r="L819" t="s">
        <v>2606</v>
      </c>
      <c r="M819" t="s">
        <v>2607</v>
      </c>
      <c r="N819">
        <v>8.3433333330000004</v>
      </c>
      <c r="O819">
        <v>0</v>
      </c>
      <c r="P819">
        <v>29</v>
      </c>
      <c r="Q819">
        <v>0</v>
      </c>
      <c r="R819">
        <v>2</v>
      </c>
      <c r="S819">
        <v>0</v>
      </c>
      <c r="T819">
        <v>6</v>
      </c>
      <c r="U819">
        <v>0</v>
      </c>
      <c r="V819">
        <v>0</v>
      </c>
      <c r="W819">
        <v>0</v>
      </c>
      <c r="X819">
        <v>87.263487908321778</v>
      </c>
      <c r="Y819">
        <v>0</v>
      </c>
      <c r="Z819">
        <v>2.2866055557608562</v>
      </c>
      <c r="AA819">
        <v>0</v>
      </c>
      <c r="AB819">
        <v>18.079102393574001</v>
      </c>
      <c r="AC819">
        <v>0</v>
      </c>
      <c r="AD819">
        <v>0</v>
      </c>
      <c r="AE819">
        <v>107.62919585765664</v>
      </c>
    </row>
    <row r="820" spans="1:31" x14ac:dyDescent="0.25">
      <c r="A820">
        <v>2299784</v>
      </c>
      <c r="B820">
        <v>1</v>
      </c>
      <c r="C820" t="s">
        <v>80</v>
      </c>
      <c r="D820" t="s">
        <v>84</v>
      </c>
      <c r="E820" t="s">
        <v>182</v>
      </c>
      <c r="F820" t="s">
        <v>243</v>
      </c>
      <c r="G820" t="s">
        <v>184</v>
      </c>
      <c r="H820" t="s">
        <v>167</v>
      </c>
      <c r="I820" t="s">
        <v>136</v>
      </c>
      <c r="J820" t="s">
        <v>137</v>
      </c>
      <c r="K820" t="s">
        <v>138</v>
      </c>
      <c r="L820" t="s">
        <v>2608</v>
      </c>
      <c r="M820" t="s">
        <v>2609</v>
      </c>
      <c r="N820">
        <v>1.5</v>
      </c>
      <c r="O820">
        <v>6</v>
      </c>
      <c r="P820">
        <v>1343</v>
      </c>
      <c r="Q820">
        <v>12</v>
      </c>
      <c r="R820">
        <v>280</v>
      </c>
      <c r="S820">
        <v>30</v>
      </c>
      <c r="T820">
        <v>221</v>
      </c>
      <c r="U820">
        <v>1</v>
      </c>
      <c r="V820">
        <v>0</v>
      </c>
      <c r="W820">
        <v>6.8980023265227803</v>
      </c>
      <c r="X820">
        <v>665.53164524661167</v>
      </c>
      <c r="Y820">
        <v>37.005091651624163</v>
      </c>
      <c r="Z820">
        <v>178.2202913598702</v>
      </c>
      <c r="AA820">
        <v>164.10297825685856</v>
      </c>
      <c r="AB820">
        <v>189.46156834674474</v>
      </c>
      <c r="AC820">
        <v>15.598423408855837</v>
      </c>
      <c r="AD820">
        <v>0</v>
      </c>
      <c r="AE820">
        <v>1256.818000597088</v>
      </c>
    </row>
    <row r="821" spans="1:31" x14ac:dyDescent="0.25">
      <c r="A821">
        <v>2299701</v>
      </c>
      <c r="B821">
        <v>1</v>
      </c>
      <c r="C821" t="s">
        <v>80</v>
      </c>
      <c r="D821" t="s">
        <v>97</v>
      </c>
      <c r="E821" t="s">
        <v>141</v>
      </c>
      <c r="F821" t="s">
        <v>2610</v>
      </c>
      <c r="G821" t="s">
        <v>188</v>
      </c>
      <c r="H821" t="s">
        <v>135</v>
      </c>
      <c r="I821" t="s">
        <v>136</v>
      </c>
      <c r="J821" t="s">
        <v>137</v>
      </c>
      <c r="K821" t="s">
        <v>138</v>
      </c>
      <c r="L821" t="s">
        <v>2611</v>
      </c>
      <c r="M821" t="s">
        <v>2612</v>
      </c>
      <c r="N821">
        <v>1.426111111</v>
      </c>
      <c r="O821">
        <v>0</v>
      </c>
      <c r="P821">
        <v>1</v>
      </c>
      <c r="Q821">
        <v>0</v>
      </c>
      <c r="R821">
        <v>1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1.5903708531347933</v>
      </c>
      <c r="Y821">
        <v>0</v>
      </c>
      <c r="Z821">
        <v>1.523131063688828</v>
      </c>
      <c r="AA821">
        <v>0</v>
      </c>
      <c r="AB821">
        <v>0</v>
      </c>
      <c r="AC821">
        <v>0</v>
      </c>
      <c r="AD821">
        <v>0</v>
      </c>
      <c r="AE821">
        <v>3.1135019168236213</v>
      </c>
    </row>
    <row r="822" spans="1:31" x14ac:dyDescent="0.25">
      <c r="A822">
        <v>2299916</v>
      </c>
      <c r="B822">
        <v>1</v>
      </c>
      <c r="C822" t="s">
        <v>80</v>
      </c>
      <c r="D822" t="s">
        <v>104</v>
      </c>
      <c r="E822" t="s">
        <v>182</v>
      </c>
      <c r="F822" t="s">
        <v>2613</v>
      </c>
      <c r="G822" t="s">
        <v>166</v>
      </c>
      <c r="H822" t="s">
        <v>167</v>
      </c>
      <c r="I822" t="s">
        <v>136</v>
      </c>
      <c r="J822" t="s">
        <v>137</v>
      </c>
      <c r="K822" t="s">
        <v>138</v>
      </c>
      <c r="L822" t="s">
        <v>2614</v>
      </c>
      <c r="M822" t="s">
        <v>2615</v>
      </c>
      <c r="N822">
        <v>3.1627777770000001</v>
      </c>
      <c r="O822">
        <v>0</v>
      </c>
      <c r="P822">
        <v>17</v>
      </c>
      <c r="Q822">
        <v>6</v>
      </c>
      <c r="R822">
        <v>53</v>
      </c>
      <c r="S822">
        <v>3</v>
      </c>
      <c r="T822">
        <v>16</v>
      </c>
      <c r="U822">
        <v>0</v>
      </c>
      <c r="V822">
        <v>0</v>
      </c>
      <c r="W822">
        <v>0</v>
      </c>
      <c r="X822">
        <v>15.923754559104458</v>
      </c>
      <c r="Y822">
        <v>47.46715323624781</v>
      </c>
      <c r="Z822">
        <v>27.926148636131028</v>
      </c>
      <c r="AA822">
        <v>16.654072235715574</v>
      </c>
      <c r="AB822">
        <v>8.3724112326042128</v>
      </c>
      <c r="AC822">
        <v>0</v>
      </c>
      <c r="AD822">
        <v>0</v>
      </c>
      <c r="AE822">
        <v>116.34353989980308</v>
      </c>
    </row>
    <row r="823" spans="1:31" x14ac:dyDescent="0.25">
      <c r="A823">
        <v>2299369</v>
      </c>
      <c r="B823">
        <v>1</v>
      </c>
      <c r="C823" t="s">
        <v>80</v>
      </c>
      <c r="D823" t="s">
        <v>100</v>
      </c>
      <c r="E823" t="s">
        <v>141</v>
      </c>
      <c r="F823" t="s">
        <v>2616</v>
      </c>
      <c r="G823" t="s">
        <v>202</v>
      </c>
      <c r="H823" t="s">
        <v>135</v>
      </c>
      <c r="I823" t="s">
        <v>136</v>
      </c>
      <c r="J823" t="s">
        <v>137</v>
      </c>
      <c r="K823" t="s">
        <v>138</v>
      </c>
      <c r="L823" t="s">
        <v>2617</v>
      </c>
      <c r="M823" t="s">
        <v>2618</v>
      </c>
      <c r="N823">
        <v>0.87138888800000003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1.130373458330538</v>
      </c>
      <c r="AC823">
        <v>0</v>
      </c>
      <c r="AD823">
        <v>0</v>
      </c>
      <c r="AE823">
        <v>1.130373458330538</v>
      </c>
    </row>
    <row r="824" spans="1:31" x14ac:dyDescent="0.25">
      <c r="A824">
        <v>2299847</v>
      </c>
      <c r="B824">
        <v>1</v>
      </c>
      <c r="C824" t="s">
        <v>80</v>
      </c>
      <c r="D824" t="s">
        <v>85</v>
      </c>
      <c r="E824" t="s">
        <v>141</v>
      </c>
      <c r="F824" t="s">
        <v>2353</v>
      </c>
      <c r="G824" t="s">
        <v>188</v>
      </c>
      <c r="H824" t="s">
        <v>135</v>
      </c>
      <c r="I824" t="s">
        <v>136</v>
      </c>
      <c r="J824" t="s">
        <v>137</v>
      </c>
      <c r="K824" t="s">
        <v>138</v>
      </c>
      <c r="L824" t="s">
        <v>2619</v>
      </c>
      <c r="M824" t="s">
        <v>2620</v>
      </c>
      <c r="N824">
        <v>2.5738888879999999</v>
      </c>
      <c r="O824">
        <v>0</v>
      </c>
      <c r="P824">
        <v>12</v>
      </c>
      <c r="Q824">
        <v>0</v>
      </c>
      <c r="R824">
        <v>0</v>
      </c>
      <c r="S824">
        <v>0</v>
      </c>
      <c r="T824">
        <v>2</v>
      </c>
      <c r="U824">
        <v>0</v>
      </c>
      <c r="V824">
        <v>0</v>
      </c>
      <c r="W824">
        <v>0</v>
      </c>
      <c r="X824">
        <v>9.9785895335174928</v>
      </c>
      <c r="Y824">
        <v>0</v>
      </c>
      <c r="Z824">
        <v>0</v>
      </c>
      <c r="AA824">
        <v>0</v>
      </c>
      <c r="AB824">
        <v>0.48543780748248838</v>
      </c>
      <c r="AC824">
        <v>0</v>
      </c>
      <c r="AD824">
        <v>0</v>
      </c>
      <c r="AE824">
        <v>10.464027340999982</v>
      </c>
    </row>
    <row r="825" spans="1:31" x14ac:dyDescent="0.25">
      <c r="A825">
        <v>2299770</v>
      </c>
      <c r="B825">
        <v>1</v>
      </c>
      <c r="C825" t="s">
        <v>80</v>
      </c>
      <c r="D825" t="s">
        <v>93</v>
      </c>
      <c r="E825" t="s">
        <v>748</v>
      </c>
      <c r="F825" t="s">
        <v>2621</v>
      </c>
      <c r="G825" t="s">
        <v>375</v>
      </c>
      <c r="H825" t="s">
        <v>135</v>
      </c>
      <c r="I825" t="s">
        <v>136</v>
      </c>
      <c r="J825" t="s">
        <v>137</v>
      </c>
      <c r="K825" t="s">
        <v>138</v>
      </c>
      <c r="L825" t="s">
        <v>2622</v>
      </c>
      <c r="M825" t="s">
        <v>2623</v>
      </c>
      <c r="N825">
        <v>2.3852777770000002</v>
      </c>
      <c r="O825">
        <v>0</v>
      </c>
      <c r="P825">
        <v>15</v>
      </c>
      <c r="Q825">
        <v>0</v>
      </c>
      <c r="R825">
        <v>0</v>
      </c>
      <c r="S825">
        <v>0</v>
      </c>
      <c r="T825">
        <v>1</v>
      </c>
      <c r="U825">
        <v>0</v>
      </c>
      <c r="V825">
        <v>0</v>
      </c>
      <c r="W825">
        <v>0</v>
      </c>
      <c r="X825">
        <v>5.1179198625686881</v>
      </c>
      <c r="Y825">
        <v>0</v>
      </c>
      <c r="Z825">
        <v>0</v>
      </c>
      <c r="AA825">
        <v>0</v>
      </c>
      <c r="AB825">
        <v>3.480186545859087</v>
      </c>
      <c r="AC825">
        <v>0</v>
      </c>
      <c r="AD825">
        <v>0</v>
      </c>
      <c r="AE825">
        <v>8.5981064084277747</v>
      </c>
    </row>
    <row r="826" spans="1:31" x14ac:dyDescent="0.25">
      <c r="A826">
        <v>2299555</v>
      </c>
      <c r="B826">
        <v>1</v>
      </c>
      <c r="C826" t="s">
        <v>80</v>
      </c>
      <c r="D826" t="s">
        <v>96</v>
      </c>
      <c r="E826" t="s">
        <v>141</v>
      </c>
      <c r="F826" t="s">
        <v>2624</v>
      </c>
      <c r="G826" t="s">
        <v>143</v>
      </c>
      <c r="H826" t="s">
        <v>135</v>
      </c>
      <c r="I826" t="s">
        <v>136</v>
      </c>
      <c r="J826" t="s">
        <v>137</v>
      </c>
      <c r="K826" t="s">
        <v>138</v>
      </c>
      <c r="L826" t="s">
        <v>2625</v>
      </c>
      <c r="M826" t="s">
        <v>2626</v>
      </c>
      <c r="N826">
        <v>1.8672222220000001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1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3.1372685710917003</v>
      </c>
      <c r="AC826">
        <v>0</v>
      </c>
      <c r="AD826">
        <v>0</v>
      </c>
      <c r="AE826">
        <v>3.1372685710917003</v>
      </c>
    </row>
    <row r="827" spans="1:31" x14ac:dyDescent="0.25">
      <c r="A827">
        <v>2299853</v>
      </c>
      <c r="B827">
        <v>1</v>
      </c>
      <c r="C827" t="s">
        <v>81</v>
      </c>
      <c r="D827" t="s">
        <v>124</v>
      </c>
      <c r="E827" t="s">
        <v>208</v>
      </c>
      <c r="F827" t="s">
        <v>2627</v>
      </c>
      <c r="G827" t="s">
        <v>310</v>
      </c>
      <c r="H827" t="s">
        <v>135</v>
      </c>
      <c r="I827" t="s">
        <v>136</v>
      </c>
      <c r="J827" t="s">
        <v>137</v>
      </c>
      <c r="K827" t="s">
        <v>138</v>
      </c>
      <c r="L827" t="s">
        <v>2628</v>
      </c>
      <c r="M827" t="s">
        <v>2629</v>
      </c>
      <c r="N827">
        <v>1.503333333</v>
      </c>
      <c r="O827">
        <v>0</v>
      </c>
      <c r="P827">
        <v>28</v>
      </c>
      <c r="Q827">
        <v>0</v>
      </c>
      <c r="R827">
        <v>12</v>
      </c>
      <c r="S827">
        <v>0</v>
      </c>
      <c r="T827">
        <v>5</v>
      </c>
      <c r="U827">
        <v>0</v>
      </c>
      <c r="V827">
        <v>0</v>
      </c>
      <c r="W827">
        <v>0</v>
      </c>
      <c r="X827">
        <v>9.2004351548784538</v>
      </c>
      <c r="Y827">
        <v>0</v>
      </c>
      <c r="Z827">
        <v>23.770937778030763</v>
      </c>
      <c r="AA827">
        <v>0</v>
      </c>
      <c r="AB827">
        <v>2.5051143975976826</v>
      </c>
      <c r="AC827">
        <v>0</v>
      </c>
      <c r="AD827">
        <v>0</v>
      </c>
      <c r="AE827">
        <v>35.476487330506899</v>
      </c>
    </row>
    <row r="828" spans="1:31" x14ac:dyDescent="0.25">
      <c r="A828">
        <v>2299415</v>
      </c>
      <c r="B828">
        <v>1</v>
      </c>
      <c r="C828" t="s">
        <v>80</v>
      </c>
      <c r="D828" t="s">
        <v>106</v>
      </c>
      <c r="E828" t="s">
        <v>164</v>
      </c>
      <c r="F828" t="s">
        <v>2630</v>
      </c>
      <c r="G828" t="s">
        <v>299</v>
      </c>
      <c r="H828" t="s">
        <v>167</v>
      </c>
      <c r="I828" t="s">
        <v>136</v>
      </c>
      <c r="J828" t="s">
        <v>137</v>
      </c>
      <c r="K828" t="s">
        <v>300</v>
      </c>
      <c r="L828" t="s">
        <v>2631</v>
      </c>
      <c r="M828" t="s">
        <v>2632</v>
      </c>
      <c r="N828">
        <v>8.5211111109999997</v>
      </c>
      <c r="O828">
        <v>0</v>
      </c>
      <c r="P828">
        <v>4</v>
      </c>
      <c r="Q828">
        <v>0</v>
      </c>
      <c r="R828">
        <v>81</v>
      </c>
      <c r="S828">
        <v>0</v>
      </c>
      <c r="T828">
        <v>9</v>
      </c>
      <c r="U828">
        <v>0</v>
      </c>
      <c r="V828">
        <v>0</v>
      </c>
      <c r="W828">
        <v>0</v>
      </c>
      <c r="X828">
        <v>10.715527831460978</v>
      </c>
      <c r="Y828">
        <v>0</v>
      </c>
      <c r="Z828">
        <v>1014.7414503408465</v>
      </c>
      <c r="AA828">
        <v>0</v>
      </c>
      <c r="AB828">
        <v>94.634054447923859</v>
      </c>
      <c r="AC828">
        <v>0</v>
      </c>
      <c r="AD828">
        <v>0</v>
      </c>
      <c r="AE828">
        <v>1120.0910326202315</v>
      </c>
    </row>
    <row r="829" spans="1:31" x14ac:dyDescent="0.25">
      <c r="A829">
        <v>2299309</v>
      </c>
      <c r="B829">
        <v>1</v>
      </c>
      <c r="C829" t="s">
        <v>80</v>
      </c>
      <c r="D829" t="s">
        <v>96</v>
      </c>
      <c r="E829" t="s">
        <v>283</v>
      </c>
      <c r="F829" t="s">
        <v>2388</v>
      </c>
      <c r="G829" t="s">
        <v>299</v>
      </c>
      <c r="H829" t="s">
        <v>167</v>
      </c>
      <c r="I829" t="s">
        <v>136</v>
      </c>
      <c r="J829" t="s">
        <v>137</v>
      </c>
      <c r="K829" t="s">
        <v>300</v>
      </c>
      <c r="L829" t="s">
        <v>2633</v>
      </c>
      <c r="M829" t="s">
        <v>2634</v>
      </c>
      <c r="N829">
        <v>1.8149999999999999</v>
      </c>
      <c r="O829">
        <v>24</v>
      </c>
      <c r="P829">
        <v>16932</v>
      </c>
      <c r="Q829">
        <v>28</v>
      </c>
      <c r="R829">
        <v>307</v>
      </c>
      <c r="S829">
        <v>67</v>
      </c>
      <c r="T829">
        <v>1819</v>
      </c>
      <c r="U829">
        <v>1</v>
      </c>
      <c r="V829">
        <v>2</v>
      </c>
      <c r="W829">
        <v>250.5674265488602</v>
      </c>
      <c r="X829">
        <v>9081.4361685238873</v>
      </c>
      <c r="Y829">
        <v>57.052462592917948</v>
      </c>
      <c r="Z829">
        <v>351.63093678853323</v>
      </c>
      <c r="AA829">
        <v>1577.7515428213314</v>
      </c>
      <c r="AB829">
        <v>2363.3523642950208</v>
      </c>
      <c r="AC829">
        <v>15.13853342138281</v>
      </c>
      <c r="AD829">
        <v>11.231792335024382</v>
      </c>
      <c r="AE829">
        <v>13708.161227326957</v>
      </c>
    </row>
    <row r="830" spans="1:31" x14ac:dyDescent="0.25">
      <c r="A830">
        <v>2299973</v>
      </c>
      <c r="B830">
        <v>1</v>
      </c>
      <c r="C830" t="s">
        <v>81</v>
      </c>
      <c r="D830" t="s">
        <v>122</v>
      </c>
      <c r="E830" t="s">
        <v>208</v>
      </c>
      <c r="F830" t="s">
        <v>2635</v>
      </c>
      <c r="G830" t="s">
        <v>310</v>
      </c>
      <c r="H830" t="s">
        <v>135</v>
      </c>
      <c r="I830" t="s">
        <v>136</v>
      </c>
      <c r="J830" t="s">
        <v>137</v>
      </c>
      <c r="K830" t="s">
        <v>138</v>
      </c>
      <c r="L830" t="s">
        <v>2636</v>
      </c>
      <c r="M830" t="s">
        <v>2637</v>
      </c>
      <c r="N830">
        <v>0.832777777</v>
      </c>
      <c r="O830">
        <v>0</v>
      </c>
      <c r="P830">
        <v>16</v>
      </c>
      <c r="Q830">
        <v>0</v>
      </c>
      <c r="R830">
        <v>10</v>
      </c>
      <c r="S830">
        <v>0</v>
      </c>
      <c r="T830">
        <v>9</v>
      </c>
      <c r="U830">
        <v>0</v>
      </c>
      <c r="V830">
        <v>0</v>
      </c>
      <c r="W830">
        <v>0</v>
      </c>
      <c r="X830">
        <v>1.2992117114039283</v>
      </c>
      <c r="Y830">
        <v>0</v>
      </c>
      <c r="Z830">
        <v>0.67665476166948002</v>
      </c>
      <c r="AA830">
        <v>0</v>
      </c>
      <c r="AB830">
        <v>7.9393892064209801</v>
      </c>
      <c r="AC830">
        <v>0</v>
      </c>
      <c r="AD830">
        <v>0</v>
      </c>
      <c r="AE830">
        <v>9.915255679494388</v>
      </c>
    </row>
    <row r="831" spans="1:31" x14ac:dyDescent="0.25">
      <c r="A831">
        <v>2299950</v>
      </c>
      <c r="B831">
        <v>1</v>
      </c>
      <c r="C831" t="s">
        <v>81</v>
      </c>
      <c r="D831" t="s">
        <v>116</v>
      </c>
      <c r="E831" t="s">
        <v>208</v>
      </c>
      <c r="F831" t="s">
        <v>2638</v>
      </c>
      <c r="G831" t="s">
        <v>310</v>
      </c>
      <c r="H831" t="s">
        <v>135</v>
      </c>
      <c r="I831" t="s">
        <v>136</v>
      </c>
      <c r="J831" t="s">
        <v>137</v>
      </c>
      <c r="K831" t="s">
        <v>138</v>
      </c>
      <c r="L831" t="s">
        <v>2639</v>
      </c>
      <c r="M831" t="s">
        <v>2640</v>
      </c>
      <c r="N831">
        <v>2.230555555</v>
      </c>
      <c r="O831">
        <v>0</v>
      </c>
      <c r="P831">
        <v>166</v>
      </c>
      <c r="Q831">
        <v>0</v>
      </c>
      <c r="R831">
        <v>8</v>
      </c>
      <c r="S831">
        <v>0</v>
      </c>
      <c r="T831">
        <v>7</v>
      </c>
      <c r="U831">
        <v>0</v>
      </c>
      <c r="V831">
        <v>0</v>
      </c>
      <c r="W831">
        <v>0</v>
      </c>
      <c r="X831">
        <v>43.904575569397196</v>
      </c>
      <c r="Y831">
        <v>0</v>
      </c>
      <c r="Z831">
        <v>0.59674067308641998</v>
      </c>
      <c r="AA831">
        <v>0</v>
      </c>
      <c r="AB831">
        <v>1.0506678827131177</v>
      </c>
      <c r="AC831">
        <v>0</v>
      </c>
      <c r="AD831">
        <v>0</v>
      </c>
      <c r="AE831">
        <v>45.551984125196739</v>
      </c>
    </row>
    <row r="832" spans="1:31" x14ac:dyDescent="0.25">
      <c r="A832">
        <v>2299332</v>
      </c>
      <c r="B832">
        <v>1</v>
      </c>
      <c r="C832" t="s">
        <v>80</v>
      </c>
      <c r="D832" t="s">
        <v>97</v>
      </c>
      <c r="E832" t="s">
        <v>132</v>
      </c>
      <c r="F832" t="s">
        <v>2641</v>
      </c>
      <c r="G832" t="s">
        <v>134</v>
      </c>
      <c r="H832" t="s">
        <v>135</v>
      </c>
      <c r="I832" t="s">
        <v>136</v>
      </c>
      <c r="J832" t="s">
        <v>137</v>
      </c>
      <c r="K832" t="s">
        <v>138</v>
      </c>
      <c r="L832" t="s">
        <v>2642</v>
      </c>
      <c r="M832" t="s">
        <v>2643</v>
      </c>
      <c r="N832">
        <v>3.997777777</v>
      </c>
      <c r="O832">
        <v>0</v>
      </c>
      <c r="P832">
        <v>6</v>
      </c>
      <c r="Q832">
        <v>0</v>
      </c>
      <c r="R832">
        <v>5</v>
      </c>
      <c r="S832">
        <v>0</v>
      </c>
      <c r="T832">
        <v>2</v>
      </c>
      <c r="U832">
        <v>0</v>
      </c>
      <c r="V832">
        <v>0</v>
      </c>
      <c r="W832">
        <v>0</v>
      </c>
      <c r="X832">
        <v>9.3550576631627447</v>
      </c>
      <c r="Y832">
        <v>0</v>
      </c>
      <c r="Z832">
        <v>10.741616949393109</v>
      </c>
      <c r="AA832">
        <v>0</v>
      </c>
      <c r="AB832">
        <v>0.80779913127111669</v>
      </c>
      <c r="AC832">
        <v>0</v>
      </c>
      <c r="AD832">
        <v>0</v>
      </c>
      <c r="AE832">
        <v>20.904473743826969</v>
      </c>
    </row>
    <row r="833" spans="1:31" x14ac:dyDescent="0.25">
      <c r="A833">
        <v>2299452</v>
      </c>
      <c r="B833">
        <v>1</v>
      </c>
      <c r="C833" t="s">
        <v>80</v>
      </c>
      <c r="D833" t="s">
        <v>96</v>
      </c>
      <c r="E833" t="s">
        <v>164</v>
      </c>
      <c r="F833" t="s">
        <v>2644</v>
      </c>
      <c r="G833" t="s">
        <v>184</v>
      </c>
      <c r="H833" t="s">
        <v>167</v>
      </c>
      <c r="I833" t="s">
        <v>136</v>
      </c>
      <c r="J833" t="s">
        <v>137</v>
      </c>
      <c r="K833" t="s">
        <v>138</v>
      </c>
      <c r="L833" t="s">
        <v>2645</v>
      </c>
      <c r="M833" t="s">
        <v>2646</v>
      </c>
      <c r="N833">
        <v>0.58305555499999995</v>
      </c>
      <c r="O833">
        <v>0</v>
      </c>
      <c r="P833">
        <v>18</v>
      </c>
      <c r="Q833">
        <v>2</v>
      </c>
      <c r="R833">
        <v>40</v>
      </c>
      <c r="S833">
        <v>1</v>
      </c>
      <c r="T833">
        <v>19</v>
      </c>
      <c r="U833">
        <v>0</v>
      </c>
      <c r="V833">
        <v>0</v>
      </c>
      <c r="W833">
        <v>0</v>
      </c>
      <c r="X833">
        <v>10.143302769566926</v>
      </c>
      <c r="Y833">
        <v>1.116816256109161</v>
      </c>
      <c r="Z833">
        <v>30.369964065477749</v>
      </c>
      <c r="AA833">
        <v>34.79616667482194</v>
      </c>
      <c r="AB833">
        <v>11.532184089722676</v>
      </c>
      <c r="AC833">
        <v>0</v>
      </c>
      <c r="AD833">
        <v>0</v>
      </c>
      <c r="AE833">
        <v>87.958433855698445</v>
      </c>
    </row>
    <row r="834" spans="1:31" x14ac:dyDescent="0.25">
      <c r="A834">
        <v>2299993</v>
      </c>
      <c r="B834">
        <v>1</v>
      </c>
      <c r="C834" t="s">
        <v>80</v>
      </c>
      <c r="D834" t="s">
        <v>85</v>
      </c>
      <c r="E834" t="s">
        <v>141</v>
      </c>
      <c r="F834" t="s">
        <v>2647</v>
      </c>
      <c r="G834" t="s">
        <v>202</v>
      </c>
      <c r="H834" t="s">
        <v>135</v>
      </c>
      <c r="I834" t="s">
        <v>136</v>
      </c>
      <c r="J834" t="s">
        <v>137</v>
      </c>
      <c r="K834" t="s">
        <v>138</v>
      </c>
      <c r="L834" t="s">
        <v>2648</v>
      </c>
      <c r="M834" t="s">
        <v>2649</v>
      </c>
      <c r="N834">
        <v>0.74222222199999999</v>
      </c>
      <c r="O834">
        <v>0</v>
      </c>
      <c r="P834">
        <v>6</v>
      </c>
      <c r="Q834">
        <v>0</v>
      </c>
      <c r="R834">
        <v>0</v>
      </c>
      <c r="S834">
        <v>0</v>
      </c>
      <c r="T834">
        <v>1</v>
      </c>
      <c r="U834">
        <v>0</v>
      </c>
      <c r="V834">
        <v>0</v>
      </c>
      <c r="W834">
        <v>0</v>
      </c>
      <c r="X834">
        <v>0.98364655485234731</v>
      </c>
      <c r="Y834">
        <v>0</v>
      </c>
      <c r="Z834">
        <v>0</v>
      </c>
      <c r="AA834">
        <v>0</v>
      </c>
      <c r="AB834">
        <v>4.6250077752620002E-2</v>
      </c>
      <c r="AC834">
        <v>0</v>
      </c>
      <c r="AD834">
        <v>0</v>
      </c>
      <c r="AE834">
        <v>1.0298966326049672</v>
      </c>
    </row>
    <row r="835" spans="1:31" x14ac:dyDescent="0.25">
      <c r="A835">
        <v>2299352</v>
      </c>
      <c r="B835">
        <v>1</v>
      </c>
      <c r="C835" t="s">
        <v>80</v>
      </c>
      <c r="D835" t="s">
        <v>95</v>
      </c>
      <c r="E835" t="s">
        <v>233</v>
      </c>
      <c r="F835" t="s">
        <v>2650</v>
      </c>
      <c r="G835" t="s">
        <v>184</v>
      </c>
      <c r="H835" t="s">
        <v>167</v>
      </c>
      <c r="I835" t="s">
        <v>136</v>
      </c>
      <c r="J835" t="s">
        <v>137</v>
      </c>
      <c r="K835" t="s">
        <v>138</v>
      </c>
      <c r="L835" t="s">
        <v>2651</v>
      </c>
      <c r="M835" t="s">
        <v>2652</v>
      </c>
      <c r="N835">
        <v>0.328055555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67.622136683901317</v>
      </c>
      <c r="AD835">
        <v>0</v>
      </c>
      <c r="AE835">
        <v>67.622136683901317</v>
      </c>
    </row>
    <row r="836" spans="1:31" x14ac:dyDescent="0.25">
      <c r="A836">
        <v>2299936</v>
      </c>
      <c r="B836">
        <v>1</v>
      </c>
      <c r="C836" t="s">
        <v>81</v>
      </c>
      <c r="D836" t="s">
        <v>115</v>
      </c>
      <c r="E836" t="s">
        <v>132</v>
      </c>
      <c r="F836" t="s">
        <v>2653</v>
      </c>
      <c r="G836" t="s">
        <v>134</v>
      </c>
      <c r="H836" t="s">
        <v>135</v>
      </c>
      <c r="I836" t="s">
        <v>136</v>
      </c>
      <c r="J836" t="s">
        <v>137</v>
      </c>
      <c r="K836" t="s">
        <v>138</v>
      </c>
      <c r="L836" t="s">
        <v>2654</v>
      </c>
      <c r="M836" t="s">
        <v>2655</v>
      </c>
      <c r="N836">
        <v>1.116666666</v>
      </c>
      <c r="O836">
        <v>0</v>
      </c>
      <c r="P836">
        <v>2</v>
      </c>
      <c r="Q836">
        <v>0</v>
      </c>
      <c r="R836">
        <v>1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0.28812750543024002</v>
      </c>
      <c r="Y836">
        <v>0</v>
      </c>
      <c r="Z836">
        <v>6.4698938715716664E-2</v>
      </c>
      <c r="AA836">
        <v>0</v>
      </c>
      <c r="AB836">
        <v>0</v>
      </c>
      <c r="AC836">
        <v>0</v>
      </c>
      <c r="AD836">
        <v>0</v>
      </c>
      <c r="AE836">
        <v>0.35282644414595665</v>
      </c>
    </row>
    <row r="837" spans="1:31" x14ac:dyDescent="0.25">
      <c r="A837">
        <v>2299930</v>
      </c>
      <c r="B837">
        <v>1</v>
      </c>
      <c r="C837" t="s">
        <v>80</v>
      </c>
      <c r="D837" t="s">
        <v>94</v>
      </c>
      <c r="E837" t="s">
        <v>141</v>
      </c>
      <c r="F837" t="s">
        <v>2656</v>
      </c>
      <c r="G837" t="s">
        <v>143</v>
      </c>
      <c r="H837" t="s">
        <v>135</v>
      </c>
      <c r="I837" t="s">
        <v>136</v>
      </c>
      <c r="J837" t="s">
        <v>137</v>
      </c>
      <c r="K837" t="s">
        <v>138</v>
      </c>
      <c r="L837" t="s">
        <v>2657</v>
      </c>
      <c r="M837" t="s">
        <v>2658</v>
      </c>
      <c r="N837">
        <v>5.8969444439999998</v>
      </c>
      <c r="O837">
        <v>0</v>
      </c>
      <c r="P837">
        <v>3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4.1053982477089503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4.1053982477089503</v>
      </c>
    </row>
    <row r="838" spans="1:31" x14ac:dyDescent="0.25">
      <c r="A838">
        <v>2299787</v>
      </c>
      <c r="B838">
        <v>1</v>
      </c>
      <c r="C838" t="s">
        <v>80</v>
      </c>
      <c r="D838" t="s">
        <v>94</v>
      </c>
      <c r="E838" t="s">
        <v>164</v>
      </c>
      <c r="F838" t="s">
        <v>2659</v>
      </c>
      <c r="G838" t="s">
        <v>195</v>
      </c>
      <c r="H838" t="s">
        <v>167</v>
      </c>
      <c r="I838" t="s">
        <v>136</v>
      </c>
      <c r="J838" t="s">
        <v>137</v>
      </c>
      <c r="K838" t="s">
        <v>138</v>
      </c>
      <c r="L838" t="s">
        <v>2660</v>
      </c>
      <c r="M838" t="s">
        <v>2661</v>
      </c>
      <c r="N838">
        <v>2.9880555549999999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21.056429098916524</v>
      </c>
      <c r="AD838">
        <v>0</v>
      </c>
      <c r="AE838">
        <v>21.056429098916524</v>
      </c>
    </row>
    <row r="839" spans="1:31" x14ac:dyDescent="0.25">
      <c r="A839">
        <v>2299830</v>
      </c>
      <c r="B839">
        <v>1</v>
      </c>
      <c r="C839" t="s">
        <v>81</v>
      </c>
      <c r="D839" t="s">
        <v>127</v>
      </c>
      <c r="E839" t="s">
        <v>748</v>
      </c>
      <c r="F839" t="s">
        <v>2662</v>
      </c>
      <c r="G839" t="s">
        <v>750</v>
      </c>
      <c r="H839" t="s">
        <v>135</v>
      </c>
      <c r="I839" t="s">
        <v>136</v>
      </c>
      <c r="J839" t="s">
        <v>137</v>
      </c>
      <c r="K839" t="s">
        <v>138</v>
      </c>
      <c r="L839" t="s">
        <v>2663</v>
      </c>
      <c r="M839" t="s">
        <v>2664</v>
      </c>
      <c r="N839">
        <v>0.92861111100000004</v>
      </c>
      <c r="O839">
        <v>0</v>
      </c>
      <c r="P839">
        <v>46</v>
      </c>
      <c r="Q839">
        <v>0</v>
      </c>
      <c r="R839">
        <v>0</v>
      </c>
      <c r="S839">
        <v>0</v>
      </c>
      <c r="T839">
        <v>2</v>
      </c>
      <c r="U839">
        <v>0</v>
      </c>
      <c r="V839">
        <v>0</v>
      </c>
      <c r="W839">
        <v>0</v>
      </c>
      <c r="X839">
        <v>6.9989758200669172</v>
      </c>
      <c r="Y839">
        <v>0</v>
      </c>
      <c r="Z839">
        <v>0</v>
      </c>
      <c r="AA839">
        <v>0</v>
      </c>
      <c r="AB839">
        <v>0.12724039517710584</v>
      </c>
      <c r="AC839">
        <v>0</v>
      </c>
      <c r="AD839">
        <v>0</v>
      </c>
      <c r="AE839">
        <v>7.1262162152440229</v>
      </c>
    </row>
    <row r="840" spans="1:31" x14ac:dyDescent="0.25">
      <c r="A840">
        <v>2299638</v>
      </c>
      <c r="B840">
        <v>1</v>
      </c>
      <c r="C840" t="s">
        <v>80</v>
      </c>
      <c r="D840" t="s">
        <v>106</v>
      </c>
      <c r="E840" t="s">
        <v>208</v>
      </c>
      <c r="F840" t="s">
        <v>2665</v>
      </c>
      <c r="G840" t="s">
        <v>310</v>
      </c>
      <c r="H840" t="s">
        <v>135</v>
      </c>
      <c r="I840" t="s">
        <v>136</v>
      </c>
      <c r="J840" t="s">
        <v>137</v>
      </c>
      <c r="K840" t="s">
        <v>138</v>
      </c>
      <c r="L840" t="s">
        <v>2666</v>
      </c>
      <c r="M840" t="s">
        <v>2667</v>
      </c>
      <c r="N840">
        <v>0.74361111099999999</v>
      </c>
      <c r="O840">
        <v>0</v>
      </c>
      <c r="P840">
        <v>130</v>
      </c>
      <c r="Q840">
        <v>0</v>
      </c>
      <c r="R840">
        <v>0</v>
      </c>
      <c r="S840">
        <v>0</v>
      </c>
      <c r="T840">
        <v>49</v>
      </c>
      <c r="U840">
        <v>0</v>
      </c>
      <c r="V840">
        <v>1</v>
      </c>
      <c r="W840">
        <v>0</v>
      </c>
      <c r="X840">
        <v>23.147094237574425</v>
      </c>
      <c r="Y840">
        <v>0</v>
      </c>
      <c r="Z840">
        <v>0</v>
      </c>
      <c r="AA840">
        <v>0</v>
      </c>
      <c r="AB840">
        <v>30.803468432694618</v>
      </c>
      <c r="AC840">
        <v>0</v>
      </c>
      <c r="AD840">
        <v>0.34955767306646085</v>
      </c>
      <c r="AE840">
        <v>54.300120343335507</v>
      </c>
    </row>
    <row r="841" spans="1:31" x14ac:dyDescent="0.25">
      <c r="A841">
        <v>2299389</v>
      </c>
      <c r="B841">
        <v>1</v>
      </c>
      <c r="C841" t="s">
        <v>81</v>
      </c>
      <c r="D841" t="s">
        <v>123</v>
      </c>
      <c r="E841" t="s">
        <v>164</v>
      </c>
      <c r="F841" t="s">
        <v>2668</v>
      </c>
      <c r="G841" t="s">
        <v>299</v>
      </c>
      <c r="H841" t="s">
        <v>167</v>
      </c>
      <c r="I841" t="s">
        <v>136</v>
      </c>
      <c r="J841" t="s">
        <v>137</v>
      </c>
      <c r="K841" t="s">
        <v>300</v>
      </c>
      <c r="L841" t="s">
        <v>2669</v>
      </c>
      <c r="M841" t="s">
        <v>2670</v>
      </c>
      <c r="N841">
        <v>6.471944444</v>
      </c>
      <c r="O841">
        <v>0</v>
      </c>
      <c r="P841">
        <v>139</v>
      </c>
      <c r="Q841">
        <v>0</v>
      </c>
      <c r="R841">
        <v>2</v>
      </c>
      <c r="S841">
        <v>0</v>
      </c>
      <c r="T841">
        <v>9</v>
      </c>
      <c r="U841">
        <v>0</v>
      </c>
      <c r="V841">
        <v>0</v>
      </c>
      <c r="W841">
        <v>0</v>
      </c>
      <c r="X841">
        <v>139.88620128688333</v>
      </c>
      <c r="Y841">
        <v>0</v>
      </c>
      <c r="Z841">
        <v>7.2062300612945087</v>
      </c>
      <c r="AA841">
        <v>0</v>
      </c>
      <c r="AB841">
        <v>27.410828771962343</v>
      </c>
      <c r="AC841">
        <v>0</v>
      </c>
      <c r="AD841">
        <v>0</v>
      </c>
      <c r="AE841">
        <v>174.5032601201402</v>
      </c>
    </row>
    <row r="842" spans="1:31" x14ac:dyDescent="0.25">
      <c r="A842">
        <v>2299750</v>
      </c>
      <c r="B842">
        <v>1</v>
      </c>
      <c r="C842" t="s">
        <v>80</v>
      </c>
      <c r="D842" t="s">
        <v>107</v>
      </c>
      <c r="E842" t="s">
        <v>141</v>
      </c>
      <c r="F842" t="s">
        <v>2671</v>
      </c>
      <c r="G842" t="s">
        <v>202</v>
      </c>
      <c r="H842" t="s">
        <v>135</v>
      </c>
      <c r="I842" t="s">
        <v>136</v>
      </c>
      <c r="J842" t="s">
        <v>137</v>
      </c>
      <c r="K842" t="s">
        <v>138</v>
      </c>
      <c r="L842" t="s">
        <v>2672</v>
      </c>
      <c r="M842" t="s">
        <v>2673</v>
      </c>
      <c r="N842">
        <v>0.57722222199999995</v>
      </c>
      <c r="O842">
        <v>0</v>
      </c>
      <c r="P842">
        <v>15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1.5240868069021554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1.5240868069021554</v>
      </c>
    </row>
    <row r="843" spans="1:31" x14ac:dyDescent="0.25">
      <c r="A843">
        <v>2299627</v>
      </c>
      <c r="B843">
        <v>1</v>
      </c>
      <c r="C843" t="s">
        <v>80</v>
      </c>
      <c r="D843" t="s">
        <v>102</v>
      </c>
      <c r="E843" t="s">
        <v>132</v>
      </c>
      <c r="F843" t="s">
        <v>2674</v>
      </c>
      <c r="G843" t="s">
        <v>134</v>
      </c>
      <c r="H843" t="s">
        <v>135</v>
      </c>
      <c r="I843" t="s">
        <v>136</v>
      </c>
      <c r="J843" t="s">
        <v>137</v>
      </c>
      <c r="K843" t="s">
        <v>138</v>
      </c>
      <c r="L843" t="s">
        <v>2675</v>
      </c>
      <c r="M843" t="s">
        <v>2676</v>
      </c>
      <c r="N843">
        <v>1.4838888880000001</v>
      </c>
      <c r="O843">
        <v>0</v>
      </c>
      <c r="P843">
        <v>26</v>
      </c>
      <c r="Q843">
        <v>0</v>
      </c>
      <c r="R843">
        <v>0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6.1667986743205798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6.1667986743205798</v>
      </c>
    </row>
    <row r="844" spans="1:31" x14ac:dyDescent="0.25">
      <c r="A844">
        <v>2299896</v>
      </c>
      <c r="B844">
        <v>1</v>
      </c>
      <c r="C844" t="s">
        <v>81</v>
      </c>
      <c r="D844" t="s">
        <v>113</v>
      </c>
      <c r="E844" t="s">
        <v>132</v>
      </c>
      <c r="F844" t="s">
        <v>2677</v>
      </c>
      <c r="G844" t="s">
        <v>134</v>
      </c>
      <c r="H844" t="s">
        <v>135</v>
      </c>
      <c r="I844" t="s">
        <v>136</v>
      </c>
      <c r="J844" t="s">
        <v>137</v>
      </c>
      <c r="K844" t="s">
        <v>138</v>
      </c>
      <c r="L844" t="s">
        <v>2678</v>
      </c>
      <c r="M844" t="s">
        <v>2679</v>
      </c>
      <c r="N844">
        <v>1.352222222</v>
      </c>
      <c r="O844">
        <v>0</v>
      </c>
      <c r="P844">
        <v>173</v>
      </c>
      <c r="Q844">
        <v>0</v>
      </c>
      <c r="R844">
        <v>0</v>
      </c>
      <c r="S844">
        <v>0</v>
      </c>
      <c r="T844">
        <v>7</v>
      </c>
      <c r="U844">
        <v>0</v>
      </c>
      <c r="V844">
        <v>0</v>
      </c>
      <c r="W844">
        <v>0</v>
      </c>
      <c r="X844">
        <v>48.312864018201012</v>
      </c>
      <c r="Y844">
        <v>0</v>
      </c>
      <c r="Z844">
        <v>0</v>
      </c>
      <c r="AA844">
        <v>0</v>
      </c>
      <c r="AB844">
        <v>3.4158520366067933</v>
      </c>
      <c r="AC844">
        <v>0</v>
      </c>
      <c r="AD844">
        <v>0</v>
      </c>
      <c r="AE844">
        <v>51.728716054807805</v>
      </c>
    </row>
    <row r="845" spans="1:31" x14ac:dyDescent="0.25">
      <c r="A845">
        <v>2299650</v>
      </c>
      <c r="B845">
        <v>1</v>
      </c>
      <c r="C845" t="s">
        <v>80</v>
      </c>
      <c r="D845" t="s">
        <v>96</v>
      </c>
      <c r="E845" t="s">
        <v>141</v>
      </c>
      <c r="F845" t="s">
        <v>2680</v>
      </c>
      <c r="G845" t="s">
        <v>143</v>
      </c>
      <c r="H845" t="s">
        <v>135</v>
      </c>
      <c r="I845" t="s">
        <v>136</v>
      </c>
      <c r="J845" t="s">
        <v>137</v>
      </c>
      <c r="K845" t="s">
        <v>138</v>
      </c>
      <c r="L845" t="s">
        <v>2681</v>
      </c>
      <c r="M845" t="s">
        <v>2682</v>
      </c>
      <c r="N845">
        <v>2.5113888879999999</v>
      </c>
      <c r="O845">
        <v>0</v>
      </c>
      <c r="P845">
        <v>2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0.95816755983526125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0.95816755983526125</v>
      </c>
    </row>
    <row r="846" spans="1:31" x14ac:dyDescent="0.25">
      <c r="A846">
        <v>2299796</v>
      </c>
      <c r="B846">
        <v>1</v>
      </c>
      <c r="C846" t="s">
        <v>80</v>
      </c>
      <c r="D846" t="s">
        <v>99</v>
      </c>
      <c r="E846" t="s">
        <v>132</v>
      </c>
      <c r="F846" t="s">
        <v>2683</v>
      </c>
      <c r="G846" t="s">
        <v>336</v>
      </c>
      <c r="H846" t="s">
        <v>135</v>
      </c>
      <c r="I846" t="s">
        <v>136</v>
      </c>
      <c r="J846" t="s">
        <v>137</v>
      </c>
      <c r="K846" t="s">
        <v>138</v>
      </c>
      <c r="L846" t="s">
        <v>2684</v>
      </c>
      <c r="M846" t="s">
        <v>2685</v>
      </c>
      <c r="N846">
        <v>6.5791666659999999</v>
      </c>
      <c r="O846">
        <v>0</v>
      </c>
      <c r="P846">
        <v>49</v>
      </c>
      <c r="Q846">
        <v>0</v>
      </c>
      <c r="R846">
        <v>0</v>
      </c>
      <c r="S846">
        <v>0</v>
      </c>
      <c r="T846">
        <v>4</v>
      </c>
      <c r="U846">
        <v>0</v>
      </c>
      <c r="V846">
        <v>0</v>
      </c>
      <c r="W846">
        <v>0</v>
      </c>
      <c r="X846">
        <v>98.625218394282783</v>
      </c>
      <c r="Y846">
        <v>0</v>
      </c>
      <c r="Z846">
        <v>0</v>
      </c>
      <c r="AA846">
        <v>0</v>
      </c>
      <c r="AB846">
        <v>10.869833709623375</v>
      </c>
      <c r="AC846">
        <v>0</v>
      </c>
      <c r="AD846">
        <v>0</v>
      </c>
      <c r="AE846">
        <v>109.49505210390616</v>
      </c>
    </row>
    <row r="847" spans="1:31" x14ac:dyDescent="0.25">
      <c r="A847">
        <v>2299919</v>
      </c>
      <c r="B847">
        <v>1</v>
      </c>
      <c r="C847" t="s">
        <v>80</v>
      </c>
      <c r="D847" t="s">
        <v>95</v>
      </c>
      <c r="E847" t="s">
        <v>132</v>
      </c>
      <c r="F847" t="s">
        <v>2686</v>
      </c>
      <c r="G847" t="s">
        <v>375</v>
      </c>
      <c r="H847" t="s">
        <v>135</v>
      </c>
      <c r="I847" t="s">
        <v>136</v>
      </c>
      <c r="J847" t="s">
        <v>137</v>
      </c>
      <c r="K847" t="s">
        <v>138</v>
      </c>
      <c r="L847" t="s">
        <v>2687</v>
      </c>
      <c r="M847" t="s">
        <v>2688</v>
      </c>
      <c r="N847">
        <v>5.9494444440000001</v>
      </c>
      <c r="O847">
        <v>0</v>
      </c>
      <c r="P847">
        <v>34</v>
      </c>
      <c r="Q847">
        <v>0</v>
      </c>
      <c r="R847">
        <v>0</v>
      </c>
      <c r="S847">
        <v>0</v>
      </c>
      <c r="T847">
        <v>4</v>
      </c>
      <c r="U847">
        <v>0</v>
      </c>
      <c r="V847">
        <v>0</v>
      </c>
      <c r="W847">
        <v>0</v>
      </c>
      <c r="X847">
        <v>50.373238050650428</v>
      </c>
      <c r="Y847">
        <v>0</v>
      </c>
      <c r="Z847">
        <v>0</v>
      </c>
      <c r="AA847">
        <v>0</v>
      </c>
      <c r="AB847">
        <v>31.84609690983547</v>
      </c>
      <c r="AC847">
        <v>0</v>
      </c>
      <c r="AD847">
        <v>0</v>
      </c>
      <c r="AE847">
        <v>82.219334960485895</v>
      </c>
    </row>
    <row r="848" spans="1:31" x14ac:dyDescent="0.25">
      <c r="A848">
        <v>2299424</v>
      </c>
      <c r="B848">
        <v>1</v>
      </c>
      <c r="C848" t="s">
        <v>80</v>
      </c>
      <c r="D848" t="s">
        <v>103</v>
      </c>
      <c r="E848" t="s">
        <v>233</v>
      </c>
      <c r="F848" t="s">
        <v>2689</v>
      </c>
      <c r="G848" t="s">
        <v>184</v>
      </c>
      <c r="H848" t="s">
        <v>167</v>
      </c>
      <c r="I848" t="s">
        <v>136</v>
      </c>
      <c r="J848" t="s">
        <v>137</v>
      </c>
      <c r="K848" t="s">
        <v>138</v>
      </c>
      <c r="L848" t="s">
        <v>2690</v>
      </c>
      <c r="M848" t="s">
        <v>2691</v>
      </c>
      <c r="N848">
        <v>0.16972222200000001</v>
      </c>
      <c r="O848">
        <v>1</v>
      </c>
      <c r="P848">
        <v>284</v>
      </c>
      <c r="Q848">
        <v>14</v>
      </c>
      <c r="R848">
        <v>104</v>
      </c>
      <c r="S848">
        <v>9</v>
      </c>
      <c r="T848">
        <v>41</v>
      </c>
      <c r="U848">
        <v>5</v>
      </c>
      <c r="V848">
        <v>0</v>
      </c>
      <c r="W848">
        <v>0.13509155422425001</v>
      </c>
      <c r="X848">
        <v>9.3623066443095002</v>
      </c>
      <c r="Y848">
        <v>41.290402095584525</v>
      </c>
      <c r="Z848">
        <v>28.409581901329876</v>
      </c>
      <c r="AA848">
        <v>110.29018703441565</v>
      </c>
      <c r="AB848">
        <v>5.005853404135971</v>
      </c>
      <c r="AC848">
        <v>8.3174486644072054</v>
      </c>
      <c r="AD848">
        <v>0</v>
      </c>
      <c r="AE848">
        <v>202.81087129840699</v>
      </c>
    </row>
    <row r="849" spans="1:31" x14ac:dyDescent="0.25">
      <c r="A849">
        <v>2299959</v>
      </c>
      <c r="B849">
        <v>1</v>
      </c>
      <c r="C849" t="s">
        <v>80</v>
      </c>
      <c r="D849" t="s">
        <v>93</v>
      </c>
      <c r="E849" t="s">
        <v>132</v>
      </c>
      <c r="F849" t="s">
        <v>2692</v>
      </c>
      <c r="G849" t="s">
        <v>134</v>
      </c>
      <c r="H849" t="s">
        <v>135</v>
      </c>
      <c r="I849" t="s">
        <v>136</v>
      </c>
      <c r="J849" t="s">
        <v>137</v>
      </c>
      <c r="K849" t="s">
        <v>138</v>
      </c>
      <c r="L849" t="s">
        <v>2693</v>
      </c>
      <c r="M849" t="s">
        <v>2694</v>
      </c>
      <c r="N849">
        <v>2.8624999999999998</v>
      </c>
      <c r="O849">
        <v>0</v>
      </c>
      <c r="P849">
        <v>35</v>
      </c>
      <c r="Q849">
        <v>0</v>
      </c>
      <c r="R849">
        <v>4</v>
      </c>
      <c r="S849">
        <v>0</v>
      </c>
      <c r="T849">
        <v>8</v>
      </c>
      <c r="U849">
        <v>0</v>
      </c>
      <c r="V849">
        <v>0</v>
      </c>
      <c r="W849">
        <v>0</v>
      </c>
      <c r="X849">
        <v>12.9039054901037</v>
      </c>
      <c r="Y849">
        <v>0</v>
      </c>
      <c r="Z849">
        <v>76.653094332063318</v>
      </c>
      <c r="AA849">
        <v>0</v>
      </c>
      <c r="AB849">
        <v>54.047368180129759</v>
      </c>
      <c r="AC849">
        <v>0</v>
      </c>
      <c r="AD849">
        <v>0</v>
      </c>
      <c r="AE849">
        <v>143.60436800229678</v>
      </c>
    </row>
    <row r="850" spans="1:31" x14ac:dyDescent="0.25">
      <c r="A850">
        <v>2299547</v>
      </c>
      <c r="B850">
        <v>1</v>
      </c>
      <c r="C850" t="s">
        <v>81</v>
      </c>
      <c r="D850" t="s">
        <v>128</v>
      </c>
      <c r="E850" t="s">
        <v>164</v>
      </c>
      <c r="F850" t="s">
        <v>2695</v>
      </c>
      <c r="G850" t="s">
        <v>500</v>
      </c>
      <c r="H850" t="s">
        <v>167</v>
      </c>
      <c r="I850" t="s">
        <v>136</v>
      </c>
      <c r="J850" t="s">
        <v>137</v>
      </c>
      <c r="K850" t="s">
        <v>138</v>
      </c>
      <c r="L850" t="s">
        <v>2696</v>
      </c>
      <c r="M850" t="s">
        <v>2697</v>
      </c>
      <c r="N850">
        <v>3.636111111</v>
      </c>
      <c r="O850">
        <v>0</v>
      </c>
      <c r="P850">
        <v>106</v>
      </c>
      <c r="Q850">
        <v>0</v>
      </c>
      <c r="R850">
        <v>0</v>
      </c>
      <c r="S850">
        <v>0</v>
      </c>
      <c r="T850">
        <v>6</v>
      </c>
      <c r="U850">
        <v>0</v>
      </c>
      <c r="V850">
        <v>0</v>
      </c>
      <c r="W850">
        <v>0</v>
      </c>
      <c r="X850">
        <v>46.200271308493001</v>
      </c>
      <c r="Y850">
        <v>0</v>
      </c>
      <c r="Z850">
        <v>0</v>
      </c>
      <c r="AA850">
        <v>0</v>
      </c>
      <c r="AB850">
        <v>8.7537594332174073</v>
      </c>
      <c r="AC850">
        <v>0</v>
      </c>
      <c r="AD850">
        <v>0</v>
      </c>
      <c r="AE850">
        <v>54.954030741710412</v>
      </c>
    </row>
    <row r="851" spans="1:31" x14ac:dyDescent="0.25">
      <c r="A851">
        <v>2299527</v>
      </c>
      <c r="B851">
        <v>1</v>
      </c>
      <c r="C851" t="s">
        <v>80</v>
      </c>
      <c r="D851" t="s">
        <v>96</v>
      </c>
      <c r="E851" t="s">
        <v>141</v>
      </c>
      <c r="F851" t="s">
        <v>2698</v>
      </c>
      <c r="G851" t="s">
        <v>143</v>
      </c>
      <c r="H851" t="s">
        <v>135</v>
      </c>
      <c r="I851" t="s">
        <v>136</v>
      </c>
      <c r="J851" t="s">
        <v>137</v>
      </c>
      <c r="K851" t="s">
        <v>138</v>
      </c>
      <c r="L851" t="s">
        <v>2699</v>
      </c>
      <c r="M851" t="s">
        <v>2700</v>
      </c>
      <c r="N851">
        <v>1.635277777</v>
      </c>
      <c r="O851">
        <v>0</v>
      </c>
      <c r="P851">
        <v>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1.6064756437848087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1.6064756437848087</v>
      </c>
    </row>
    <row r="852" spans="1:31" x14ac:dyDescent="0.25">
      <c r="A852">
        <v>2299670</v>
      </c>
      <c r="B852">
        <v>1</v>
      </c>
      <c r="C852" t="s">
        <v>80</v>
      </c>
      <c r="D852" t="s">
        <v>85</v>
      </c>
      <c r="E852" t="s">
        <v>748</v>
      </c>
      <c r="F852" t="s">
        <v>2701</v>
      </c>
      <c r="G852" t="s">
        <v>750</v>
      </c>
      <c r="H852" t="s">
        <v>135</v>
      </c>
      <c r="I852" t="s">
        <v>136</v>
      </c>
      <c r="J852" t="s">
        <v>137</v>
      </c>
      <c r="K852" t="s">
        <v>138</v>
      </c>
      <c r="L852" t="s">
        <v>2702</v>
      </c>
      <c r="M852" t="s">
        <v>2703</v>
      </c>
      <c r="N852">
        <v>1.448055555</v>
      </c>
      <c r="O852">
        <v>0</v>
      </c>
      <c r="P852">
        <v>40</v>
      </c>
      <c r="Q852">
        <v>0</v>
      </c>
      <c r="R852">
        <v>0</v>
      </c>
      <c r="S852">
        <v>0</v>
      </c>
      <c r="T852">
        <v>2</v>
      </c>
      <c r="U852">
        <v>0</v>
      </c>
      <c r="V852">
        <v>0</v>
      </c>
      <c r="W852">
        <v>0</v>
      </c>
      <c r="X852">
        <v>12.867761449581488</v>
      </c>
      <c r="Y852">
        <v>0</v>
      </c>
      <c r="Z852">
        <v>0</v>
      </c>
      <c r="AA852">
        <v>0</v>
      </c>
      <c r="AB852">
        <v>1.0088640565895872</v>
      </c>
      <c r="AC852">
        <v>0</v>
      </c>
      <c r="AD852">
        <v>0</v>
      </c>
      <c r="AE852">
        <v>13.876625506171075</v>
      </c>
    </row>
    <row r="853" spans="1:31" x14ac:dyDescent="0.25">
      <c r="A853">
        <v>2299647</v>
      </c>
      <c r="B853">
        <v>1</v>
      </c>
      <c r="C853" t="s">
        <v>81</v>
      </c>
      <c r="D853" t="s">
        <v>128</v>
      </c>
      <c r="E853" t="s">
        <v>141</v>
      </c>
      <c r="F853" t="s">
        <v>2704</v>
      </c>
      <c r="G853" t="s">
        <v>188</v>
      </c>
      <c r="H853" t="s">
        <v>135</v>
      </c>
      <c r="I853" t="s">
        <v>136</v>
      </c>
      <c r="J853" t="s">
        <v>137</v>
      </c>
      <c r="K853" t="s">
        <v>138</v>
      </c>
      <c r="L853" t="s">
        <v>2705</v>
      </c>
      <c r="M853" t="s">
        <v>2706</v>
      </c>
      <c r="N853">
        <v>2.8227777770000002</v>
      </c>
      <c r="O853">
        <v>0</v>
      </c>
      <c r="P853">
        <v>9</v>
      </c>
      <c r="Q853">
        <v>0</v>
      </c>
      <c r="R853">
        <v>0</v>
      </c>
      <c r="S853">
        <v>0</v>
      </c>
      <c r="T853">
        <v>1</v>
      </c>
      <c r="U853">
        <v>0</v>
      </c>
      <c r="V853">
        <v>0</v>
      </c>
      <c r="W853">
        <v>0</v>
      </c>
      <c r="X853">
        <v>5.2679314764788705</v>
      </c>
      <c r="Y853">
        <v>0</v>
      </c>
      <c r="Z853">
        <v>0</v>
      </c>
      <c r="AA853">
        <v>0</v>
      </c>
      <c r="AB853">
        <v>2.4351611094810668</v>
      </c>
      <c r="AC853">
        <v>0</v>
      </c>
      <c r="AD853">
        <v>0</v>
      </c>
      <c r="AE853">
        <v>7.7030925859599373</v>
      </c>
    </row>
    <row r="854" spans="1:31" x14ac:dyDescent="0.25">
      <c r="A854">
        <v>2299378</v>
      </c>
      <c r="B854">
        <v>1</v>
      </c>
      <c r="C854" t="s">
        <v>80</v>
      </c>
      <c r="D854" t="s">
        <v>85</v>
      </c>
      <c r="E854" t="s">
        <v>132</v>
      </c>
      <c r="F854" t="s">
        <v>2707</v>
      </c>
      <c r="G854" t="s">
        <v>917</v>
      </c>
      <c r="H854" t="s">
        <v>135</v>
      </c>
      <c r="I854" t="s">
        <v>136</v>
      </c>
      <c r="J854" t="s">
        <v>137</v>
      </c>
      <c r="K854" t="s">
        <v>300</v>
      </c>
      <c r="L854" t="s">
        <v>2708</v>
      </c>
      <c r="M854" t="s">
        <v>2709</v>
      </c>
      <c r="N854">
        <v>4.3797222219999998</v>
      </c>
      <c r="O854">
        <v>0</v>
      </c>
      <c r="P854">
        <v>182</v>
      </c>
      <c r="Q854">
        <v>0</v>
      </c>
      <c r="R854">
        <v>0</v>
      </c>
      <c r="S854">
        <v>0</v>
      </c>
      <c r="T854">
        <v>34</v>
      </c>
      <c r="U854">
        <v>0</v>
      </c>
      <c r="V854">
        <v>0</v>
      </c>
      <c r="W854">
        <v>0</v>
      </c>
      <c r="X854">
        <v>176.42951895643552</v>
      </c>
      <c r="Y854">
        <v>0</v>
      </c>
      <c r="Z854">
        <v>0</v>
      </c>
      <c r="AA854">
        <v>0</v>
      </c>
      <c r="AB854">
        <v>420.11911264044346</v>
      </c>
      <c r="AC854">
        <v>0</v>
      </c>
      <c r="AD854">
        <v>0</v>
      </c>
      <c r="AE854">
        <v>596.54863159687898</v>
      </c>
    </row>
    <row r="855" spans="1:31" x14ac:dyDescent="0.25">
      <c r="A855">
        <v>2299839</v>
      </c>
      <c r="B855">
        <v>1</v>
      </c>
      <c r="C855" t="s">
        <v>80</v>
      </c>
      <c r="D855" t="s">
        <v>99</v>
      </c>
      <c r="E855" t="s">
        <v>132</v>
      </c>
      <c r="F855" t="s">
        <v>2710</v>
      </c>
      <c r="G855" t="s">
        <v>490</v>
      </c>
      <c r="H855" t="s">
        <v>135</v>
      </c>
      <c r="I855" t="s">
        <v>136</v>
      </c>
      <c r="J855" t="s">
        <v>137</v>
      </c>
      <c r="K855" t="s">
        <v>138</v>
      </c>
      <c r="L855" t="s">
        <v>2711</v>
      </c>
      <c r="M855" t="s">
        <v>2712</v>
      </c>
      <c r="N855">
        <v>2.6102777769999999</v>
      </c>
      <c r="O855">
        <v>0</v>
      </c>
      <c r="P855">
        <v>32</v>
      </c>
      <c r="Q855">
        <v>0</v>
      </c>
      <c r="R855">
        <v>0</v>
      </c>
      <c r="S855">
        <v>0</v>
      </c>
      <c r="T855">
        <v>1</v>
      </c>
      <c r="U855">
        <v>0</v>
      </c>
      <c r="V855">
        <v>0</v>
      </c>
      <c r="W855">
        <v>0</v>
      </c>
      <c r="X855">
        <v>20.158344058038399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20.158344058038399</v>
      </c>
    </row>
    <row r="856" spans="1:31" x14ac:dyDescent="0.25">
      <c r="A856">
        <v>2299882</v>
      </c>
      <c r="B856">
        <v>1</v>
      </c>
      <c r="C856" t="s">
        <v>81</v>
      </c>
      <c r="D856" t="s">
        <v>120</v>
      </c>
      <c r="E856" t="s">
        <v>208</v>
      </c>
      <c r="F856" t="s">
        <v>2713</v>
      </c>
      <c r="G856" t="s">
        <v>310</v>
      </c>
      <c r="H856" t="s">
        <v>135</v>
      </c>
      <c r="I856" t="s">
        <v>136</v>
      </c>
      <c r="J856" t="s">
        <v>137</v>
      </c>
      <c r="K856" t="s">
        <v>138</v>
      </c>
      <c r="L856" t="s">
        <v>2714</v>
      </c>
      <c r="M856" t="s">
        <v>2715</v>
      </c>
      <c r="N856">
        <v>0.33333333300000001</v>
      </c>
      <c r="O856">
        <v>0</v>
      </c>
      <c r="P856">
        <v>113</v>
      </c>
      <c r="Q856">
        <v>0</v>
      </c>
      <c r="R856">
        <v>9</v>
      </c>
      <c r="S856">
        <v>0</v>
      </c>
      <c r="T856">
        <v>15</v>
      </c>
      <c r="U856">
        <v>0</v>
      </c>
      <c r="V856">
        <v>0</v>
      </c>
      <c r="W856">
        <v>0</v>
      </c>
      <c r="X856">
        <v>7.1176317130853324</v>
      </c>
      <c r="Y856">
        <v>0</v>
      </c>
      <c r="Z856">
        <v>5.626813216596001</v>
      </c>
      <c r="AA856">
        <v>0</v>
      </c>
      <c r="AB856">
        <v>1.8269347427500002</v>
      </c>
      <c r="AC856">
        <v>0</v>
      </c>
      <c r="AD856">
        <v>0</v>
      </c>
      <c r="AE856">
        <v>14.571379672431332</v>
      </c>
    </row>
    <row r="857" spans="1:31" x14ac:dyDescent="0.25">
      <c r="A857">
        <v>2299833</v>
      </c>
      <c r="B857">
        <v>1</v>
      </c>
      <c r="C857" t="s">
        <v>80</v>
      </c>
      <c r="D857" t="s">
        <v>84</v>
      </c>
      <c r="E857" t="s">
        <v>141</v>
      </c>
      <c r="F857" t="s">
        <v>2716</v>
      </c>
      <c r="G857" t="s">
        <v>202</v>
      </c>
      <c r="H857" t="s">
        <v>135</v>
      </c>
      <c r="I857" t="s">
        <v>136</v>
      </c>
      <c r="J857" t="s">
        <v>137</v>
      </c>
      <c r="K857" t="s">
        <v>138</v>
      </c>
      <c r="L857" t="s">
        <v>2717</v>
      </c>
      <c r="M857" t="s">
        <v>2718</v>
      </c>
      <c r="N857">
        <v>1.2861111110000001</v>
      </c>
      <c r="O857">
        <v>0</v>
      </c>
      <c r="P857">
        <v>5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1.608054120600698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1.608054120600698</v>
      </c>
    </row>
    <row r="858" spans="1:31" x14ac:dyDescent="0.25">
      <c r="A858">
        <v>2299985</v>
      </c>
      <c r="B858">
        <v>1</v>
      </c>
      <c r="C858" t="s">
        <v>81</v>
      </c>
      <c r="D858" t="s">
        <v>122</v>
      </c>
      <c r="E858" t="s">
        <v>141</v>
      </c>
      <c r="F858" t="s">
        <v>2719</v>
      </c>
      <c r="G858" t="s">
        <v>143</v>
      </c>
      <c r="H858" t="s">
        <v>135</v>
      </c>
      <c r="I858" t="s">
        <v>136</v>
      </c>
      <c r="J858" t="s">
        <v>137</v>
      </c>
      <c r="K858" t="s">
        <v>138</v>
      </c>
      <c r="L858" t="s">
        <v>2720</v>
      </c>
      <c r="M858" t="s">
        <v>2721</v>
      </c>
      <c r="N858">
        <v>0.97833333300000003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0.41009080791726671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0.41009080791726671</v>
      </c>
    </row>
    <row r="859" spans="1:31" x14ac:dyDescent="0.25">
      <c r="A859">
        <v>2299776</v>
      </c>
      <c r="B859">
        <v>1</v>
      </c>
      <c r="C859" t="s">
        <v>80</v>
      </c>
      <c r="D859" t="s">
        <v>84</v>
      </c>
      <c r="E859" t="s">
        <v>141</v>
      </c>
      <c r="F859" t="s">
        <v>2722</v>
      </c>
      <c r="G859" t="s">
        <v>202</v>
      </c>
      <c r="H859" t="s">
        <v>135</v>
      </c>
      <c r="I859" t="s">
        <v>136</v>
      </c>
      <c r="J859" t="s">
        <v>137</v>
      </c>
      <c r="K859" t="s">
        <v>138</v>
      </c>
      <c r="L859" t="s">
        <v>2723</v>
      </c>
      <c r="M859" t="s">
        <v>2724</v>
      </c>
      <c r="N859">
        <v>7.2355555550000004</v>
      </c>
      <c r="O859">
        <v>0</v>
      </c>
      <c r="P859">
        <v>9</v>
      </c>
      <c r="Q859">
        <v>0</v>
      </c>
      <c r="R859">
        <v>0</v>
      </c>
      <c r="S859">
        <v>0</v>
      </c>
      <c r="T859">
        <v>1</v>
      </c>
      <c r="U859">
        <v>0</v>
      </c>
      <c r="V859">
        <v>0</v>
      </c>
      <c r="W859">
        <v>0</v>
      </c>
      <c r="X859">
        <v>12.519212284373758</v>
      </c>
      <c r="Y859">
        <v>0</v>
      </c>
      <c r="Z859">
        <v>0</v>
      </c>
      <c r="AA859">
        <v>0</v>
      </c>
      <c r="AB859">
        <v>0.15647471334185778</v>
      </c>
      <c r="AC859">
        <v>0</v>
      </c>
      <c r="AD859">
        <v>0</v>
      </c>
      <c r="AE859">
        <v>12.675686997715616</v>
      </c>
    </row>
    <row r="860" spans="1:31" x14ac:dyDescent="0.25">
      <c r="A860">
        <v>2299567</v>
      </c>
      <c r="B860">
        <v>1</v>
      </c>
      <c r="C860" t="s">
        <v>81</v>
      </c>
      <c r="D860" t="s">
        <v>123</v>
      </c>
      <c r="E860" t="s">
        <v>182</v>
      </c>
      <c r="F860" t="s">
        <v>2725</v>
      </c>
      <c r="G860" t="s">
        <v>184</v>
      </c>
      <c r="H860" t="s">
        <v>167</v>
      </c>
      <c r="I860" t="s">
        <v>136</v>
      </c>
      <c r="J860" t="s">
        <v>137</v>
      </c>
      <c r="K860" t="s">
        <v>138</v>
      </c>
      <c r="L860" t="s">
        <v>2726</v>
      </c>
      <c r="M860" t="s">
        <v>2727</v>
      </c>
      <c r="N860">
        <v>0.89555555499999995</v>
      </c>
      <c r="O860">
        <v>0</v>
      </c>
      <c r="P860">
        <v>2174</v>
      </c>
      <c r="Q860">
        <v>0</v>
      </c>
      <c r="R860">
        <v>0</v>
      </c>
      <c r="S860">
        <v>0</v>
      </c>
      <c r="T860">
        <v>166</v>
      </c>
      <c r="U860">
        <v>0</v>
      </c>
      <c r="V860">
        <v>1</v>
      </c>
      <c r="W860">
        <v>0</v>
      </c>
      <c r="X860">
        <v>403.32480154704075</v>
      </c>
      <c r="Y860">
        <v>0</v>
      </c>
      <c r="Z860">
        <v>0</v>
      </c>
      <c r="AA860">
        <v>0</v>
      </c>
      <c r="AB860">
        <v>85.347458929091331</v>
      </c>
      <c r="AC860">
        <v>0</v>
      </c>
      <c r="AD860">
        <v>158.26548679485762</v>
      </c>
      <c r="AE860">
        <v>646.93774727098969</v>
      </c>
    </row>
    <row r="861" spans="1:31" x14ac:dyDescent="0.25">
      <c r="A861">
        <v>2299315</v>
      </c>
      <c r="B861">
        <v>1</v>
      </c>
      <c r="C861" t="s">
        <v>80</v>
      </c>
      <c r="D861" t="s">
        <v>97</v>
      </c>
      <c r="E861" t="s">
        <v>208</v>
      </c>
      <c r="F861" t="s">
        <v>2728</v>
      </c>
      <c r="G861" t="s">
        <v>310</v>
      </c>
      <c r="H861" t="s">
        <v>135</v>
      </c>
      <c r="I861" t="s">
        <v>136</v>
      </c>
      <c r="J861" t="s">
        <v>137</v>
      </c>
      <c r="K861" t="s">
        <v>138</v>
      </c>
      <c r="L861" t="s">
        <v>2729</v>
      </c>
      <c r="M861" t="s">
        <v>2730</v>
      </c>
      <c r="N861">
        <v>2.9627777769999999</v>
      </c>
      <c r="O861">
        <v>0</v>
      </c>
      <c r="P861">
        <v>40</v>
      </c>
      <c r="Q861">
        <v>0</v>
      </c>
      <c r="R861">
        <v>83</v>
      </c>
      <c r="S861">
        <v>0</v>
      </c>
      <c r="T861">
        <v>20</v>
      </c>
      <c r="U861">
        <v>0</v>
      </c>
      <c r="V861">
        <v>0</v>
      </c>
      <c r="W861">
        <v>0</v>
      </c>
      <c r="X861">
        <v>92.792277133619095</v>
      </c>
      <c r="Y861">
        <v>0</v>
      </c>
      <c r="Z861">
        <v>90.708491323327451</v>
      </c>
      <c r="AA861">
        <v>0</v>
      </c>
      <c r="AB861">
        <v>40.47417585736379</v>
      </c>
      <c r="AC861">
        <v>0</v>
      </c>
      <c r="AD861">
        <v>0</v>
      </c>
      <c r="AE861">
        <v>223.97494431431033</v>
      </c>
    </row>
    <row r="862" spans="1:31" x14ac:dyDescent="0.25">
      <c r="A862">
        <v>2299856</v>
      </c>
      <c r="B862">
        <v>1</v>
      </c>
      <c r="C862" t="s">
        <v>80</v>
      </c>
      <c r="D862" t="s">
        <v>82</v>
      </c>
      <c r="E862" t="s">
        <v>233</v>
      </c>
      <c r="F862" t="s">
        <v>2731</v>
      </c>
      <c r="G862" t="s">
        <v>184</v>
      </c>
      <c r="H862" t="s">
        <v>167</v>
      </c>
      <c r="I862" t="s">
        <v>136</v>
      </c>
      <c r="J862" t="s">
        <v>137</v>
      </c>
      <c r="K862" t="s">
        <v>138</v>
      </c>
      <c r="L862" t="s">
        <v>2732</v>
      </c>
      <c r="M862" t="s">
        <v>2733</v>
      </c>
      <c r="N862">
        <v>1.038888888</v>
      </c>
      <c r="O862">
        <v>0</v>
      </c>
      <c r="P862">
        <v>13815</v>
      </c>
      <c r="Q862">
        <v>0</v>
      </c>
      <c r="R862">
        <v>0</v>
      </c>
      <c r="S862">
        <v>4</v>
      </c>
      <c r="T862">
        <v>1196</v>
      </c>
      <c r="U862">
        <v>0</v>
      </c>
      <c r="V862">
        <v>0</v>
      </c>
      <c r="W862">
        <v>0</v>
      </c>
      <c r="X862">
        <v>3786.0160822187695</v>
      </c>
      <c r="Y862">
        <v>0</v>
      </c>
      <c r="Z862">
        <v>0</v>
      </c>
      <c r="AA862">
        <v>11.377325849184711</v>
      </c>
      <c r="AB862">
        <v>486.16629010981291</v>
      </c>
      <c r="AC862">
        <v>0</v>
      </c>
      <c r="AD862">
        <v>0</v>
      </c>
      <c r="AE862">
        <v>4283.5596981777671</v>
      </c>
    </row>
    <row r="863" spans="1:31" x14ac:dyDescent="0.25">
      <c r="A863">
        <v>2299879</v>
      </c>
      <c r="B863">
        <v>1</v>
      </c>
      <c r="C863" t="s">
        <v>81</v>
      </c>
      <c r="D863" t="s">
        <v>112</v>
      </c>
      <c r="E863" t="s">
        <v>164</v>
      </c>
      <c r="F863" t="s">
        <v>2734</v>
      </c>
      <c r="G863" t="s">
        <v>184</v>
      </c>
      <c r="H863" t="s">
        <v>167</v>
      </c>
      <c r="I863" t="s">
        <v>136</v>
      </c>
      <c r="J863" t="s">
        <v>137</v>
      </c>
      <c r="K863" t="s">
        <v>138</v>
      </c>
      <c r="L863" t="s">
        <v>2735</v>
      </c>
      <c r="M863" t="s">
        <v>2736</v>
      </c>
      <c r="N863">
        <v>1.479166666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166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52.014091313004243</v>
      </c>
      <c r="AC863">
        <v>0</v>
      </c>
      <c r="AD863">
        <v>0</v>
      </c>
      <c r="AE863">
        <v>52.014091313004243</v>
      </c>
    </row>
    <row r="864" spans="1:31" x14ac:dyDescent="0.25">
      <c r="A864">
        <v>2299401</v>
      </c>
      <c r="B864">
        <v>1</v>
      </c>
      <c r="C864" t="s">
        <v>80</v>
      </c>
      <c r="D864" t="s">
        <v>103</v>
      </c>
      <c r="E864" t="s">
        <v>233</v>
      </c>
      <c r="F864" t="s">
        <v>2737</v>
      </c>
      <c r="G864" t="s">
        <v>184</v>
      </c>
      <c r="H864" t="s">
        <v>167</v>
      </c>
      <c r="I864" t="s">
        <v>136</v>
      </c>
      <c r="J864" t="s">
        <v>137</v>
      </c>
      <c r="K864" t="s">
        <v>138</v>
      </c>
      <c r="L864" t="s">
        <v>2738</v>
      </c>
      <c r="M864" t="s">
        <v>2739</v>
      </c>
      <c r="N864">
        <v>1.4636111110000001</v>
      </c>
      <c r="O864">
        <v>0</v>
      </c>
      <c r="P864">
        <v>621</v>
      </c>
      <c r="Q864">
        <v>11</v>
      </c>
      <c r="R864">
        <v>25</v>
      </c>
      <c r="S864">
        <v>7</v>
      </c>
      <c r="T864">
        <v>62</v>
      </c>
      <c r="U864">
        <v>2</v>
      </c>
      <c r="V864">
        <v>0</v>
      </c>
      <c r="W864">
        <v>0</v>
      </c>
      <c r="X864">
        <v>225.46865604584531</v>
      </c>
      <c r="Y864">
        <v>72.53705769177003</v>
      </c>
      <c r="Z864">
        <v>40.190566184534092</v>
      </c>
      <c r="AA864">
        <v>44.680149129000604</v>
      </c>
      <c r="AB864">
        <v>104.12041151566761</v>
      </c>
      <c r="AC864">
        <v>474.47891819376537</v>
      </c>
      <c r="AD864">
        <v>0</v>
      </c>
      <c r="AE864">
        <v>961.47575876058295</v>
      </c>
    </row>
    <row r="865" spans="1:31" x14ac:dyDescent="0.25">
      <c r="A865">
        <v>2299544</v>
      </c>
      <c r="B865">
        <v>1</v>
      </c>
      <c r="C865" t="s">
        <v>81</v>
      </c>
      <c r="D865" t="s">
        <v>127</v>
      </c>
      <c r="E865" t="s">
        <v>164</v>
      </c>
      <c r="F865" t="s">
        <v>2740</v>
      </c>
      <c r="G865" t="s">
        <v>299</v>
      </c>
      <c r="H865" t="s">
        <v>167</v>
      </c>
      <c r="I865" t="s">
        <v>136</v>
      </c>
      <c r="J865" t="s">
        <v>137</v>
      </c>
      <c r="K865" t="s">
        <v>300</v>
      </c>
      <c r="L865" t="s">
        <v>2741</v>
      </c>
      <c r="M865" t="s">
        <v>2742</v>
      </c>
      <c r="N865">
        <v>4.1238888879999998</v>
      </c>
      <c r="O865">
        <v>0</v>
      </c>
      <c r="P865">
        <v>699</v>
      </c>
      <c r="Q865">
        <v>0</v>
      </c>
      <c r="R865">
        <v>0</v>
      </c>
      <c r="S865">
        <v>0</v>
      </c>
      <c r="T865">
        <v>188</v>
      </c>
      <c r="U865">
        <v>0</v>
      </c>
      <c r="V865">
        <v>0</v>
      </c>
      <c r="W865">
        <v>0</v>
      </c>
      <c r="X865">
        <v>525.22138277309477</v>
      </c>
      <c r="Y865">
        <v>0</v>
      </c>
      <c r="Z865">
        <v>0</v>
      </c>
      <c r="AA865">
        <v>0</v>
      </c>
      <c r="AB865">
        <v>339.36720649467088</v>
      </c>
      <c r="AC865">
        <v>0</v>
      </c>
      <c r="AD865">
        <v>0</v>
      </c>
      <c r="AE865">
        <v>864.58858926776566</v>
      </c>
    </row>
    <row r="866" spans="1:31" x14ac:dyDescent="0.25">
      <c r="A866">
        <v>2300418</v>
      </c>
      <c r="B866">
        <v>1</v>
      </c>
      <c r="C866" t="s">
        <v>81</v>
      </c>
      <c r="D866" t="s">
        <v>115</v>
      </c>
      <c r="E866" t="s">
        <v>132</v>
      </c>
      <c r="F866" t="s">
        <v>2743</v>
      </c>
      <c r="G866" t="s">
        <v>375</v>
      </c>
      <c r="H866" t="s">
        <v>135</v>
      </c>
      <c r="I866" t="s">
        <v>136</v>
      </c>
      <c r="J866" t="s">
        <v>137</v>
      </c>
      <c r="K866" t="s">
        <v>138</v>
      </c>
      <c r="L866" t="s">
        <v>2744</v>
      </c>
      <c r="M866" t="s">
        <v>2745</v>
      </c>
      <c r="N866">
        <v>0.85777777700000002</v>
      </c>
      <c r="O866">
        <v>0</v>
      </c>
      <c r="P866">
        <v>5</v>
      </c>
      <c r="Q866">
        <v>0</v>
      </c>
      <c r="R866">
        <v>4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0.21377440451025553</v>
      </c>
      <c r="Y866">
        <v>0</v>
      </c>
      <c r="Z866">
        <v>0.70193729654063497</v>
      </c>
      <c r="AA866">
        <v>0</v>
      </c>
      <c r="AB866">
        <v>0</v>
      </c>
      <c r="AC866">
        <v>0</v>
      </c>
      <c r="AD866">
        <v>0</v>
      </c>
      <c r="AE866">
        <v>0.9157117010508905</v>
      </c>
    </row>
    <row r="867" spans="1:31" x14ac:dyDescent="0.25">
      <c r="A867">
        <v>2300810</v>
      </c>
      <c r="B867">
        <v>1</v>
      </c>
      <c r="C867" t="s">
        <v>80</v>
      </c>
      <c r="D867" t="s">
        <v>83</v>
      </c>
      <c r="E867" t="s">
        <v>182</v>
      </c>
      <c r="F867" t="s">
        <v>2283</v>
      </c>
      <c r="G867" t="s">
        <v>184</v>
      </c>
      <c r="H867" t="s">
        <v>167</v>
      </c>
      <c r="I867" t="s">
        <v>136</v>
      </c>
      <c r="J867" t="s">
        <v>137</v>
      </c>
      <c r="K867" t="s">
        <v>138</v>
      </c>
      <c r="L867" t="s">
        <v>2746</v>
      </c>
      <c r="M867" t="s">
        <v>2747</v>
      </c>
      <c r="N867">
        <v>0.48055555500000002</v>
      </c>
      <c r="O867">
        <v>0</v>
      </c>
      <c r="P867">
        <v>1450</v>
      </c>
      <c r="Q867">
        <v>0</v>
      </c>
      <c r="R867">
        <v>0</v>
      </c>
      <c r="S867">
        <v>0</v>
      </c>
      <c r="T867">
        <v>170</v>
      </c>
      <c r="U867">
        <v>1</v>
      </c>
      <c r="V867">
        <v>0</v>
      </c>
      <c r="W867">
        <v>0</v>
      </c>
      <c r="X867">
        <v>222.36683891637799</v>
      </c>
      <c r="Y867">
        <v>0</v>
      </c>
      <c r="Z867">
        <v>0</v>
      </c>
      <c r="AA867">
        <v>0</v>
      </c>
      <c r="AB867">
        <v>42.927113969101804</v>
      </c>
      <c r="AC867">
        <v>2.7878820670059623</v>
      </c>
      <c r="AD867">
        <v>0</v>
      </c>
      <c r="AE867">
        <v>268.08183495248574</v>
      </c>
    </row>
    <row r="868" spans="1:31" x14ac:dyDescent="0.25">
      <c r="A868">
        <v>2300126</v>
      </c>
      <c r="B868">
        <v>1</v>
      </c>
      <c r="C868" t="s">
        <v>81</v>
      </c>
      <c r="D868" t="s">
        <v>113</v>
      </c>
      <c r="E868" t="s">
        <v>233</v>
      </c>
      <c r="F868" t="s">
        <v>2748</v>
      </c>
      <c r="G868" t="s">
        <v>1436</v>
      </c>
      <c r="H868" t="s">
        <v>167</v>
      </c>
      <c r="I868" t="s">
        <v>136</v>
      </c>
      <c r="J868" t="s">
        <v>137</v>
      </c>
      <c r="K868" t="s">
        <v>138</v>
      </c>
      <c r="L868" t="s">
        <v>2749</v>
      </c>
      <c r="M868" t="s">
        <v>2750</v>
      </c>
      <c r="N868">
        <v>2.6238888880000002</v>
      </c>
      <c r="O868">
        <v>0</v>
      </c>
      <c r="P868">
        <v>673</v>
      </c>
      <c r="Q868">
        <v>50</v>
      </c>
      <c r="R868">
        <v>259</v>
      </c>
      <c r="S868">
        <v>11</v>
      </c>
      <c r="T868">
        <v>39</v>
      </c>
      <c r="U868">
        <v>1</v>
      </c>
      <c r="V868">
        <v>0</v>
      </c>
      <c r="W868">
        <v>0</v>
      </c>
      <c r="X868">
        <v>268.20664185413699</v>
      </c>
      <c r="Y868">
        <v>381.28005837219126</v>
      </c>
      <c r="Z868">
        <v>1194.2604636946285</v>
      </c>
      <c r="AA868">
        <v>168.51976390326092</v>
      </c>
      <c r="AB868">
        <v>46.008791941746658</v>
      </c>
      <c r="AC868">
        <v>58.463451859684909</v>
      </c>
      <c r="AD868">
        <v>0</v>
      </c>
      <c r="AE868">
        <v>2116.7391716256489</v>
      </c>
    </row>
    <row r="869" spans="1:31" x14ac:dyDescent="0.25">
      <c r="A869">
        <v>2300369</v>
      </c>
      <c r="B869">
        <v>1</v>
      </c>
      <c r="C869" t="s">
        <v>80</v>
      </c>
      <c r="D869" t="s">
        <v>95</v>
      </c>
      <c r="E869" t="s">
        <v>233</v>
      </c>
      <c r="F869" t="s">
        <v>2751</v>
      </c>
      <c r="G869" t="s">
        <v>184</v>
      </c>
      <c r="H869" t="s">
        <v>167</v>
      </c>
      <c r="I869" t="s">
        <v>136</v>
      </c>
      <c r="J869" t="s">
        <v>137</v>
      </c>
      <c r="K869" t="s">
        <v>138</v>
      </c>
      <c r="L869" t="s">
        <v>2752</v>
      </c>
      <c r="M869" t="s">
        <v>2753</v>
      </c>
      <c r="N869">
        <v>0.75277777700000004</v>
      </c>
      <c r="O869">
        <v>4</v>
      </c>
      <c r="P869">
        <v>395</v>
      </c>
      <c r="Q869">
        <v>8</v>
      </c>
      <c r="R869">
        <v>2</v>
      </c>
      <c r="S869">
        <v>29</v>
      </c>
      <c r="T869">
        <v>16</v>
      </c>
      <c r="U869">
        <v>3</v>
      </c>
      <c r="V869">
        <v>0</v>
      </c>
      <c r="W869">
        <v>1.6340734084236201</v>
      </c>
      <c r="X869">
        <v>74.310467344932945</v>
      </c>
      <c r="Y869">
        <v>115.48068512229391</v>
      </c>
      <c r="Z869">
        <v>2.5072424952155781</v>
      </c>
      <c r="AA869">
        <v>227.84241863473164</v>
      </c>
      <c r="AB869">
        <v>7.0567658092370111</v>
      </c>
      <c r="AC869">
        <v>214.39843874556948</v>
      </c>
      <c r="AD869">
        <v>0</v>
      </c>
      <c r="AE869">
        <v>643.23009156040416</v>
      </c>
    </row>
    <row r="870" spans="1:31" x14ac:dyDescent="0.25">
      <c r="A870">
        <v>2300375</v>
      </c>
      <c r="B870">
        <v>1</v>
      </c>
      <c r="C870" t="s">
        <v>80</v>
      </c>
      <c r="D870" t="s">
        <v>92</v>
      </c>
      <c r="E870" t="s">
        <v>132</v>
      </c>
      <c r="F870" t="s">
        <v>335</v>
      </c>
      <c r="G870" t="s">
        <v>336</v>
      </c>
      <c r="H870" t="s">
        <v>135</v>
      </c>
      <c r="I870" t="s">
        <v>136</v>
      </c>
      <c r="J870" t="s">
        <v>137</v>
      </c>
      <c r="K870" t="s">
        <v>138</v>
      </c>
      <c r="L870" t="s">
        <v>2754</v>
      </c>
      <c r="M870" t="s">
        <v>2755</v>
      </c>
      <c r="N870">
        <v>2.926388888</v>
      </c>
      <c r="O870">
        <v>0</v>
      </c>
      <c r="P870">
        <v>64</v>
      </c>
      <c r="Q870">
        <v>0</v>
      </c>
      <c r="R870">
        <v>1</v>
      </c>
      <c r="S870">
        <v>0</v>
      </c>
      <c r="T870">
        <v>7</v>
      </c>
      <c r="U870">
        <v>0</v>
      </c>
      <c r="V870">
        <v>0</v>
      </c>
      <c r="W870">
        <v>0</v>
      </c>
      <c r="X870">
        <v>35.098016591603923</v>
      </c>
      <c r="Y870">
        <v>0</v>
      </c>
      <c r="Z870">
        <v>0.15573019296896889</v>
      </c>
      <c r="AA870">
        <v>0</v>
      </c>
      <c r="AB870">
        <v>13.134791522896986</v>
      </c>
      <c r="AC870">
        <v>0</v>
      </c>
      <c r="AD870">
        <v>0</v>
      </c>
      <c r="AE870">
        <v>48.388538307469872</v>
      </c>
    </row>
    <row r="871" spans="1:31" x14ac:dyDescent="0.25">
      <c r="A871">
        <v>2300475</v>
      </c>
      <c r="B871">
        <v>1</v>
      </c>
      <c r="C871" t="s">
        <v>80</v>
      </c>
      <c r="D871" t="s">
        <v>83</v>
      </c>
      <c r="E871" t="s">
        <v>132</v>
      </c>
      <c r="F871" t="s">
        <v>2756</v>
      </c>
      <c r="G871" t="s">
        <v>134</v>
      </c>
      <c r="H871" t="s">
        <v>135</v>
      </c>
      <c r="I871" t="s">
        <v>136</v>
      </c>
      <c r="J871" t="s">
        <v>137</v>
      </c>
      <c r="K871" t="s">
        <v>138</v>
      </c>
      <c r="L871" t="s">
        <v>2757</v>
      </c>
      <c r="M871" t="s">
        <v>2758</v>
      </c>
      <c r="N871">
        <v>2.6686111110000001</v>
      </c>
      <c r="O871">
        <v>0</v>
      </c>
      <c r="P871">
        <v>79</v>
      </c>
      <c r="Q871">
        <v>0</v>
      </c>
      <c r="R871">
        <v>0</v>
      </c>
      <c r="S871">
        <v>0</v>
      </c>
      <c r="T871">
        <v>15</v>
      </c>
      <c r="U871">
        <v>0</v>
      </c>
      <c r="V871">
        <v>1</v>
      </c>
      <c r="W871">
        <v>0</v>
      </c>
      <c r="X871">
        <v>62.092783408988389</v>
      </c>
      <c r="Y871">
        <v>0</v>
      </c>
      <c r="Z871">
        <v>0</v>
      </c>
      <c r="AA871">
        <v>0</v>
      </c>
      <c r="AB871">
        <v>20.826706143435462</v>
      </c>
      <c r="AC871">
        <v>0</v>
      </c>
      <c r="AD871">
        <v>43.206644609062693</v>
      </c>
      <c r="AE871">
        <v>126.12613416148655</v>
      </c>
    </row>
    <row r="872" spans="1:31" x14ac:dyDescent="0.25">
      <c r="A872">
        <v>2300916</v>
      </c>
      <c r="B872">
        <v>1</v>
      </c>
      <c r="C872" t="s">
        <v>80</v>
      </c>
      <c r="D872" t="s">
        <v>95</v>
      </c>
      <c r="E872" t="s">
        <v>132</v>
      </c>
      <c r="F872" t="s">
        <v>2759</v>
      </c>
      <c r="G872" t="s">
        <v>375</v>
      </c>
      <c r="H872" t="s">
        <v>135</v>
      </c>
      <c r="I872" t="s">
        <v>136</v>
      </c>
      <c r="J872" t="s">
        <v>137</v>
      </c>
      <c r="K872" t="s">
        <v>138</v>
      </c>
      <c r="L872" t="s">
        <v>2760</v>
      </c>
      <c r="M872" t="s">
        <v>2761</v>
      </c>
      <c r="N872">
        <v>0.399166666</v>
      </c>
      <c r="O872">
        <v>0</v>
      </c>
      <c r="P872">
        <v>82</v>
      </c>
      <c r="Q872">
        <v>0</v>
      </c>
      <c r="R872">
        <v>0</v>
      </c>
      <c r="S872">
        <v>0</v>
      </c>
      <c r="T872">
        <v>2</v>
      </c>
      <c r="U872">
        <v>0</v>
      </c>
      <c r="V872">
        <v>0</v>
      </c>
      <c r="W872">
        <v>0</v>
      </c>
      <c r="X872">
        <v>11.122053623025977</v>
      </c>
      <c r="Y872">
        <v>0</v>
      </c>
      <c r="Z872">
        <v>0</v>
      </c>
      <c r="AA872">
        <v>0</v>
      </c>
      <c r="AB872">
        <v>0.41111876711976247</v>
      </c>
      <c r="AC872">
        <v>0</v>
      </c>
      <c r="AD872">
        <v>0</v>
      </c>
      <c r="AE872">
        <v>11.53317239014574</v>
      </c>
    </row>
    <row r="873" spans="1:31" x14ac:dyDescent="0.25">
      <c r="A873">
        <v>2300667</v>
      </c>
      <c r="B873">
        <v>1</v>
      </c>
      <c r="C873" t="s">
        <v>81</v>
      </c>
      <c r="D873" t="s">
        <v>128</v>
      </c>
      <c r="E873" t="s">
        <v>141</v>
      </c>
      <c r="F873" t="s">
        <v>2762</v>
      </c>
      <c r="G873" t="s">
        <v>188</v>
      </c>
      <c r="H873" t="s">
        <v>135</v>
      </c>
      <c r="I873" t="s">
        <v>136</v>
      </c>
      <c r="J873" t="s">
        <v>137</v>
      </c>
      <c r="K873" t="s">
        <v>138</v>
      </c>
      <c r="L873" t="s">
        <v>2763</v>
      </c>
      <c r="M873" t="s">
        <v>2764</v>
      </c>
      <c r="N873">
        <v>0.25055555499999999</v>
      </c>
      <c r="O873">
        <v>0</v>
      </c>
      <c r="P873">
        <v>7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0.35840454725785115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0.35840454725785115</v>
      </c>
    </row>
    <row r="874" spans="1:31" x14ac:dyDescent="0.25">
      <c r="A874">
        <v>2300767</v>
      </c>
      <c r="B874">
        <v>1</v>
      </c>
      <c r="C874" t="s">
        <v>80</v>
      </c>
      <c r="D874" t="s">
        <v>84</v>
      </c>
      <c r="E874" t="s">
        <v>132</v>
      </c>
      <c r="F874" t="s">
        <v>2765</v>
      </c>
      <c r="G874" t="s">
        <v>375</v>
      </c>
      <c r="H874" t="s">
        <v>135</v>
      </c>
      <c r="I874" t="s">
        <v>136</v>
      </c>
      <c r="J874" t="s">
        <v>137</v>
      </c>
      <c r="K874" t="s">
        <v>138</v>
      </c>
      <c r="L874" t="s">
        <v>2766</v>
      </c>
      <c r="M874" t="s">
        <v>2767</v>
      </c>
      <c r="N874">
        <v>2.5416666659999998</v>
      </c>
      <c r="O874">
        <v>0</v>
      </c>
      <c r="P874">
        <v>121</v>
      </c>
      <c r="Q874">
        <v>0</v>
      </c>
      <c r="R874">
        <v>0</v>
      </c>
      <c r="S874">
        <v>0</v>
      </c>
      <c r="T874">
        <v>5</v>
      </c>
      <c r="U874">
        <v>0</v>
      </c>
      <c r="V874">
        <v>0</v>
      </c>
      <c r="W874">
        <v>0</v>
      </c>
      <c r="X874">
        <v>84.928086102374735</v>
      </c>
      <c r="Y874">
        <v>0</v>
      </c>
      <c r="Z874">
        <v>0</v>
      </c>
      <c r="AA874">
        <v>0</v>
      </c>
      <c r="AB874">
        <v>13.280768902454527</v>
      </c>
      <c r="AC874">
        <v>0</v>
      </c>
      <c r="AD874">
        <v>0</v>
      </c>
      <c r="AE874">
        <v>98.20885500482926</v>
      </c>
    </row>
    <row r="875" spans="1:31" x14ac:dyDescent="0.25">
      <c r="A875">
        <v>2300226</v>
      </c>
      <c r="B875">
        <v>1</v>
      </c>
      <c r="C875" t="s">
        <v>80</v>
      </c>
      <c r="D875" t="s">
        <v>93</v>
      </c>
      <c r="E875" t="s">
        <v>164</v>
      </c>
      <c r="F875" t="s">
        <v>2768</v>
      </c>
      <c r="G875" t="s">
        <v>195</v>
      </c>
      <c r="H875" t="s">
        <v>167</v>
      </c>
      <c r="I875" t="s">
        <v>136</v>
      </c>
      <c r="J875" t="s">
        <v>137</v>
      </c>
      <c r="K875" t="s">
        <v>138</v>
      </c>
      <c r="L875" t="s">
        <v>2769</v>
      </c>
      <c r="M875" t="s">
        <v>2770</v>
      </c>
      <c r="N875">
        <v>8.6188888880000007</v>
      </c>
      <c r="O875">
        <v>0</v>
      </c>
      <c r="P875">
        <v>7</v>
      </c>
      <c r="Q875">
        <v>0</v>
      </c>
      <c r="R875">
        <v>8</v>
      </c>
      <c r="S875">
        <v>0</v>
      </c>
      <c r="T875">
        <v>12</v>
      </c>
      <c r="U875">
        <v>0</v>
      </c>
      <c r="V875">
        <v>0</v>
      </c>
      <c r="W875">
        <v>0</v>
      </c>
      <c r="X875">
        <v>4.7844768833606777</v>
      </c>
      <c r="Y875">
        <v>0</v>
      </c>
      <c r="Z875">
        <v>38.257644831949385</v>
      </c>
      <c r="AA875">
        <v>0</v>
      </c>
      <c r="AB875">
        <v>5.6194975839827812</v>
      </c>
      <c r="AC875">
        <v>0</v>
      </c>
      <c r="AD875">
        <v>0</v>
      </c>
      <c r="AE875">
        <v>48.661619299292838</v>
      </c>
    </row>
    <row r="876" spans="1:31" x14ac:dyDescent="0.25">
      <c r="A876">
        <v>2300295</v>
      </c>
      <c r="B876">
        <v>1</v>
      </c>
      <c r="C876" t="s">
        <v>81</v>
      </c>
      <c r="D876" t="s">
        <v>123</v>
      </c>
      <c r="E876" t="s">
        <v>182</v>
      </c>
      <c r="F876" t="s">
        <v>2771</v>
      </c>
      <c r="G876" t="s">
        <v>184</v>
      </c>
      <c r="H876" t="s">
        <v>167</v>
      </c>
      <c r="I876" t="s">
        <v>136</v>
      </c>
      <c r="J876" t="s">
        <v>137</v>
      </c>
      <c r="K876" t="s">
        <v>138</v>
      </c>
      <c r="L876" t="s">
        <v>2772</v>
      </c>
      <c r="M876" t="s">
        <v>2773</v>
      </c>
      <c r="N876">
        <v>2.6669444439999999</v>
      </c>
      <c r="O876">
        <v>3</v>
      </c>
      <c r="P876">
        <v>36</v>
      </c>
      <c r="Q876">
        <v>120</v>
      </c>
      <c r="R876">
        <v>286</v>
      </c>
      <c r="S876">
        <v>19</v>
      </c>
      <c r="T876">
        <v>67</v>
      </c>
      <c r="U876">
        <v>0</v>
      </c>
      <c r="V876">
        <v>0</v>
      </c>
      <c r="W876">
        <v>1.1028056143917657</v>
      </c>
      <c r="X876">
        <v>16.349360916990491</v>
      </c>
      <c r="Y876">
        <v>128.83239954804708</v>
      </c>
      <c r="Z876">
        <v>260.67437141919788</v>
      </c>
      <c r="AA876">
        <v>39.984691158713545</v>
      </c>
      <c r="AB876">
        <v>87.195557862308078</v>
      </c>
      <c r="AC876">
        <v>0</v>
      </c>
      <c r="AD876">
        <v>0</v>
      </c>
      <c r="AE876">
        <v>534.13918651964877</v>
      </c>
    </row>
    <row r="877" spans="1:31" x14ac:dyDescent="0.25">
      <c r="A877">
        <v>2300009</v>
      </c>
      <c r="B877">
        <v>1</v>
      </c>
      <c r="C877" t="s">
        <v>80</v>
      </c>
      <c r="D877" t="s">
        <v>83</v>
      </c>
      <c r="E877" t="s">
        <v>164</v>
      </c>
      <c r="F877" t="s">
        <v>2774</v>
      </c>
      <c r="G877" t="s">
        <v>195</v>
      </c>
      <c r="H877" t="s">
        <v>167</v>
      </c>
      <c r="I877" t="s">
        <v>136</v>
      </c>
      <c r="J877" t="s">
        <v>137</v>
      </c>
      <c r="K877" t="s">
        <v>138</v>
      </c>
      <c r="L877" t="s">
        <v>2775</v>
      </c>
      <c r="M877" t="s">
        <v>2776</v>
      </c>
      <c r="N877">
        <v>2.8844444440000001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8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67.842501847962907</v>
      </c>
      <c r="AC877">
        <v>0</v>
      </c>
      <c r="AD877">
        <v>0</v>
      </c>
      <c r="AE877">
        <v>67.842501847962907</v>
      </c>
    </row>
    <row r="878" spans="1:31" x14ac:dyDescent="0.25">
      <c r="A878">
        <v>2300318</v>
      </c>
      <c r="B878">
        <v>1</v>
      </c>
      <c r="C878" t="s">
        <v>80</v>
      </c>
      <c r="D878" t="s">
        <v>95</v>
      </c>
      <c r="E878" t="s">
        <v>132</v>
      </c>
      <c r="F878" t="s">
        <v>2777</v>
      </c>
      <c r="G878" t="s">
        <v>375</v>
      </c>
      <c r="H878" t="s">
        <v>135</v>
      </c>
      <c r="I878" t="s">
        <v>136</v>
      </c>
      <c r="J878" t="s">
        <v>137</v>
      </c>
      <c r="K878" t="s">
        <v>138</v>
      </c>
      <c r="L878" t="s">
        <v>2778</v>
      </c>
      <c r="M878" t="s">
        <v>2779</v>
      </c>
      <c r="N878">
        <v>4.255833333</v>
      </c>
      <c r="O878">
        <v>0</v>
      </c>
      <c r="P878">
        <v>34</v>
      </c>
      <c r="Q878">
        <v>0</v>
      </c>
      <c r="R878">
        <v>2</v>
      </c>
      <c r="S878">
        <v>0</v>
      </c>
      <c r="T878">
        <v>4</v>
      </c>
      <c r="U878">
        <v>0</v>
      </c>
      <c r="V878">
        <v>0</v>
      </c>
      <c r="W878">
        <v>0</v>
      </c>
      <c r="X878">
        <v>39.718495208475218</v>
      </c>
      <c r="Y878">
        <v>0</v>
      </c>
      <c r="Z878">
        <v>1.1486072249736934</v>
      </c>
      <c r="AA878">
        <v>0</v>
      </c>
      <c r="AB878">
        <v>13.465472024190369</v>
      </c>
      <c r="AC878">
        <v>0</v>
      </c>
      <c r="AD878">
        <v>0</v>
      </c>
      <c r="AE878">
        <v>54.332574457639282</v>
      </c>
    </row>
    <row r="879" spans="1:31" x14ac:dyDescent="0.25">
      <c r="A879">
        <v>2300464</v>
      </c>
      <c r="B879">
        <v>1</v>
      </c>
      <c r="C879" t="s">
        <v>81</v>
      </c>
      <c r="D879" t="s">
        <v>115</v>
      </c>
      <c r="E879" t="s">
        <v>132</v>
      </c>
      <c r="F879" t="s">
        <v>2780</v>
      </c>
      <c r="G879" t="s">
        <v>134</v>
      </c>
      <c r="H879" t="s">
        <v>135</v>
      </c>
      <c r="I879" t="s">
        <v>136</v>
      </c>
      <c r="J879" t="s">
        <v>137</v>
      </c>
      <c r="K879" t="s">
        <v>138</v>
      </c>
      <c r="L879" t="s">
        <v>2781</v>
      </c>
      <c r="M879" t="s">
        <v>2782</v>
      </c>
      <c r="N879">
        <v>2.2213888879999999</v>
      </c>
      <c r="O879">
        <v>0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0.27976699997022336</v>
      </c>
      <c r="AA879">
        <v>0</v>
      </c>
      <c r="AB879">
        <v>0</v>
      </c>
      <c r="AC879">
        <v>0</v>
      </c>
      <c r="AD879">
        <v>0</v>
      </c>
      <c r="AE879">
        <v>0.27976699997022336</v>
      </c>
    </row>
    <row r="880" spans="1:31" x14ac:dyDescent="0.25">
      <c r="A880">
        <v>2300487</v>
      </c>
      <c r="B880">
        <v>1</v>
      </c>
      <c r="C880" t="s">
        <v>80</v>
      </c>
      <c r="D880" t="s">
        <v>84</v>
      </c>
      <c r="E880" t="s">
        <v>141</v>
      </c>
      <c r="F880" t="s">
        <v>2783</v>
      </c>
      <c r="G880" t="s">
        <v>143</v>
      </c>
      <c r="H880" t="s">
        <v>135</v>
      </c>
      <c r="I880" t="s">
        <v>136</v>
      </c>
      <c r="J880" t="s">
        <v>137</v>
      </c>
      <c r="K880" t="s">
        <v>138</v>
      </c>
      <c r="L880" t="s">
        <v>2784</v>
      </c>
      <c r="M880" t="s">
        <v>2785</v>
      </c>
      <c r="N880">
        <v>1.2041666660000001</v>
      </c>
      <c r="O880">
        <v>0</v>
      </c>
      <c r="P880">
        <v>1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0.28448520675819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0.28448520675819</v>
      </c>
    </row>
    <row r="881" spans="1:31" x14ac:dyDescent="0.25">
      <c r="A881">
        <v>2300942</v>
      </c>
      <c r="B881">
        <v>1</v>
      </c>
      <c r="C881" t="s">
        <v>80</v>
      </c>
      <c r="D881" t="s">
        <v>82</v>
      </c>
      <c r="E881" t="s">
        <v>132</v>
      </c>
      <c r="F881" t="s">
        <v>2786</v>
      </c>
      <c r="G881" t="s">
        <v>1517</v>
      </c>
      <c r="H881" t="s">
        <v>135</v>
      </c>
      <c r="I881" t="s">
        <v>136</v>
      </c>
      <c r="J881" t="s">
        <v>137</v>
      </c>
      <c r="K881" t="s">
        <v>138</v>
      </c>
      <c r="L881" t="s">
        <v>2787</v>
      </c>
      <c r="M881" t="s">
        <v>2788</v>
      </c>
      <c r="N881">
        <v>6.3019444440000001</v>
      </c>
      <c r="O881">
        <v>0</v>
      </c>
      <c r="P881">
        <v>22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46.681872800722637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46.681872800722637</v>
      </c>
    </row>
    <row r="882" spans="1:31" x14ac:dyDescent="0.25">
      <c r="A882">
        <v>2300836</v>
      </c>
      <c r="B882">
        <v>1</v>
      </c>
      <c r="C882" t="s">
        <v>80</v>
      </c>
      <c r="D882" t="s">
        <v>83</v>
      </c>
      <c r="E882" t="s">
        <v>132</v>
      </c>
      <c r="F882" t="s">
        <v>2789</v>
      </c>
      <c r="G882" t="s">
        <v>134</v>
      </c>
      <c r="H882" t="s">
        <v>135</v>
      </c>
      <c r="I882" t="s">
        <v>136</v>
      </c>
      <c r="J882" t="s">
        <v>137</v>
      </c>
      <c r="K882" t="s">
        <v>138</v>
      </c>
      <c r="L882" t="s">
        <v>2790</v>
      </c>
      <c r="M882" t="s">
        <v>2791</v>
      </c>
      <c r="N882">
        <v>0.51166666599999999</v>
      </c>
      <c r="O882">
        <v>0</v>
      </c>
      <c r="P882">
        <v>99</v>
      </c>
      <c r="Q882">
        <v>0</v>
      </c>
      <c r="R882">
        <v>0</v>
      </c>
      <c r="S882">
        <v>0</v>
      </c>
      <c r="T882">
        <v>16</v>
      </c>
      <c r="U882">
        <v>0</v>
      </c>
      <c r="V882">
        <v>0</v>
      </c>
      <c r="W882">
        <v>0</v>
      </c>
      <c r="X882">
        <v>11.879552612174013</v>
      </c>
      <c r="Y882">
        <v>0</v>
      </c>
      <c r="Z882">
        <v>0</v>
      </c>
      <c r="AA882">
        <v>0</v>
      </c>
      <c r="AB882">
        <v>2.7492918638694599</v>
      </c>
      <c r="AC882">
        <v>0</v>
      </c>
      <c r="AD882">
        <v>0</v>
      </c>
      <c r="AE882">
        <v>14.628844476043472</v>
      </c>
    </row>
    <row r="883" spans="1:31" x14ac:dyDescent="0.25">
      <c r="A883">
        <v>2300587</v>
      </c>
      <c r="B883">
        <v>1</v>
      </c>
      <c r="C883" t="s">
        <v>80</v>
      </c>
      <c r="D883" t="s">
        <v>90</v>
      </c>
      <c r="E883" t="s">
        <v>141</v>
      </c>
      <c r="F883" t="s">
        <v>2792</v>
      </c>
      <c r="G883" t="s">
        <v>143</v>
      </c>
      <c r="H883" t="s">
        <v>135</v>
      </c>
      <c r="I883" t="s">
        <v>136</v>
      </c>
      <c r="J883" t="s">
        <v>137</v>
      </c>
      <c r="K883" t="s">
        <v>138</v>
      </c>
      <c r="L883" t="s">
        <v>2793</v>
      </c>
      <c r="M883" t="s">
        <v>2794</v>
      </c>
      <c r="N883">
        <v>2.7708333330000001</v>
      </c>
      <c r="O883">
        <v>0</v>
      </c>
      <c r="P883">
        <v>4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2.5836033771633229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2.5836033771633229</v>
      </c>
    </row>
    <row r="884" spans="1:31" x14ac:dyDescent="0.25">
      <c r="A884">
        <v>2300504</v>
      </c>
      <c r="B884">
        <v>1</v>
      </c>
      <c r="C884" t="s">
        <v>80</v>
      </c>
      <c r="D884" t="s">
        <v>84</v>
      </c>
      <c r="E884" t="s">
        <v>141</v>
      </c>
      <c r="F884" t="s">
        <v>2795</v>
      </c>
      <c r="G884" t="s">
        <v>202</v>
      </c>
      <c r="H884" t="s">
        <v>135</v>
      </c>
      <c r="I884" t="s">
        <v>136</v>
      </c>
      <c r="J884" t="s">
        <v>137</v>
      </c>
      <c r="K884" t="s">
        <v>138</v>
      </c>
      <c r="L884" t="s">
        <v>2796</v>
      </c>
      <c r="M884" t="s">
        <v>2797</v>
      </c>
      <c r="N884">
        <v>1.5986111110000001</v>
      </c>
      <c r="O884">
        <v>0</v>
      </c>
      <c r="P884">
        <v>5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1.4871276951305779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1.4871276951305779</v>
      </c>
    </row>
    <row r="885" spans="1:31" x14ac:dyDescent="0.25">
      <c r="A885">
        <v>2300195</v>
      </c>
      <c r="B885">
        <v>1</v>
      </c>
      <c r="C885" t="s">
        <v>80</v>
      </c>
      <c r="D885" t="s">
        <v>106</v>
      </c>
      <c r="E885" t="s">
        <v>233</v>
      </c>
      <c r="F885" t="s">
        <v>2798</v>
      </c>
      <c r="G885" t="s">
        <v>184</v>
      </c>
      <c r="H885" t="s">
        <v>167</v>
      </c>
      <c r="I885" t="s">
        <v>136</v>
      </c>
      <c r="J885" t="s">
        <v>137</v>
      </c>
      <c r="K885" t="s">
        <v>138</v>
      </c>
      <c r="L885" t="s">
        <v>2799</v>
      </c>
      <c r="M885" t="s">
        <v>2800</v>
      </c>
      <c r="N885">
        <v>0.45527777699999999</v>
      </c>
      <c r="O885">
        <v>6</v>
      </c>
      <c r="P885">
        <v>3709</v>
      </c>
      <c r="Q885">
        <v>0</v>
      </c>
      <c r="R885">
        <v>1</v>
      </c>
      <c r="S885">
        <v>10</v>
      </c>
      <c r="T885">
        <v>1332</v>
      </c>
      <c r="U885">
        <v>0</v>
      </c>
      <c r="V885">
        <v>1</v>
      </c>
      <c r="W885">
        <v>0.54806796389917012</v>
      </c>
      <c r="X885">
        <v>290.26346246771988</v>
      </c>
      <c r="Y885">
        <v>0</v>
      </c>
      <c r="Z885">
        <v>0.37151209835393195</v>
      </c>
      <c r="AA885">
        <v>6.5667237136305374</v>
      </c>
      <c r="AB885">
        <v>250.2488053248162</v>
      </c>
      <c r="AC885">
        <v>0</v>
      </c>
      <c r="AD885">
        <v>44.908664062544872</v>
      </c>
      <c r="AE885">
        <v>592.90723563096458</v>
      </c>
    </row>
    <row r="886" spans="1:31" x14ac:dyDescent="0.25">
      <c r="A886">
        <v>2300109</v>
      </c>
      <c r="B886">
        <v>1</v>
      </c>
      <c r="C886" t="s">
        <v>80</v>
      </c>
      <c r="D886" t="s">
        <v>90</v>
      </c>
      <c r="E886" t="s">
        <v>208</v>
      </c>
      <c r="F886" t="s">
        <v>2801</v>
      </c>
      <c r="G886" t="s">
        <v>310</v>
      </c>
      <c r="H886" t="s">
        <v>135</v>
      </c>
      <c r="I886" t="s">
        <v>136</v>
      </c>
      <c r="J886" t="s">
        <v>137</v>
      </c>
      <c r="K886" t="s">
        <v>138</v>
      </c>
      <c r="L886" t="s">
        <v>2802</v>
      </c>
      <c r="M886" t="s">
        <v>2803</v>
      </c>
      <c r="N886">
        <v>3.394722222</v>
      </c>
      <c r="O886">
        <v>0</v>
      </c>
      <c r="P886">
        <v>304</v>
      </c>
      <c r="Q886">
        <v>0</v>
      </c>
      <c r="R886">
        <v>0</v>
      </c>
      <c r="S886">
        <v>0</v>
      </c>
      <c r="T886">
        <v>10</v>
      </c>
      <c r="U886">
        <v>0</v>
      </c>
      <c r="V886">
        <v>0</v>
      </c>
      <c r="W886">
        <v>0</v>
      </c>
      <c r="X886">
        <v>216.63541122636579</v>
      </c>
      <c r="Y886">
        <v>0</v>
      </c>
      <c r="Z886">
        <v>0</v>
      </c>
      <c r="AA886">
        <v>0</v>
      </c>
      <c r="AB886">
        <v>6.9935002278674032</v>
      </c>
      <c r="AC886">
        <v>0</v>
      </c>
      <c r="AD886">
        <v>0</v>
      </c>
      <c r="AE886">
        <v>223.62891145423319</v>
      </c>
    </row>
    <row r="887" spans="1:31" x14ac:dyDescent="0.25">
      <c r="A887">
        <v>2300049</v>
      </c>
      <c r="B887">
        <v>1</v>
      </c>
      <c r="C887" t="s">
        <v>80</v>
      </c>
      <c r="D887" t="s">
        <v>95</v>
      </c>
      <c r="E887" t="s">
        <v>233</v>
      </c>
      <c r="F887" t="s">
        <v>2751</v>
      </c>
      <c r="G887" t="s">
        <v>184</v>
      </c>
      <c r="H887" t="s">
        <v>167</v>
      </c>
      <c r="I887" t="s">
        <v>136</v>
      </c>
      <c r="J887" t="s">
        <v>137</v>
      </c>
      <c r="K887" t="s">
        <v>138</v>
      </c>
      <c r="L887" t="s">
        <v>2804</v>
      </c>
      <c r="M887" t="s">
        <v>2805</v>
      </c>
      <c r="N887">
        <v>9.0277777000000003E-2</v>
      </c>
      <c r="O887">
        <v>4</v>
      </c>
      <c r="P887">
        <v>395</v>
      </c>
      <c r="Q887">
        <v>8</v>
      </c>
      <c r="R887">
        <v>2</v>
      </c>
      <c r="S887">
        <v>29</v>
      </c>
      <c r="T887">
        <v>16</v>
      </c>
      <c r="U887">
        <v>3</v>
      </c>
      <c r="V887">
        <v>0</v>
      </c>
      <c r="W887">
        <v>0.12731037022762501</v>
      </c>
      <c r="X887">
        <v>8.0941507567266715</v>
      </c>
      <c r="Y887">
        <v>8.1406416093022216</v>
      </c>
      <c r="Z887">
        <v>0.18639230631233333</v>
      </c>
      <c r="AA887">
        <v>19.679753265868214</v>
      </c>
      <c r="AB887">
        <v>0.48233705823920137</v>
      </c>
      <c r="AC887">
        <v>14.73899834410647</v>
      </c>
      <c r="AD887">
        <v>0</v>
      </c>
      <c r="AE887">
        <v>51.449583710782733</v>
      </c>
    </row>
    <row r="888" spans="1:31" x14ac:dyDescent="0.25">
      <c r="A888">
        <v>2300696</v>
      </c>
      <c r="B888">
        <v>1</v>
      </c>
      <c r="C888" t="s">
        <v>80</v>
      </c>
      <c r="D888" t="s">
        <v>100</v>
      </c>
      <c r="E888" t="s">
        <v>132</v>
      </c>
      <c r="F888" t="s">
        <v>2806</v>
      </c>
      <c r="G888" t="s">
        <v>375</v>
      </c>
      <c r="H888" t="s">
        <v>135</v>
      </c>
      <c r="I888" t="s">
        <v>136</v>
      </c>
      <c r="J888" t="s">
        <v>137</v>
      </c>
      <c r="K888" t="s">
        <v>138</v>
      </c>
      <c r="L888" t="s">
        <v>2807</v>
      </c>
      <c r="M888" t="s">
        <v>2808</v>
      </c>
      <c r="N888">
        <v>3.0361111109999999</v>
      </c>
      <c r="O888">
        <v>0</v>
      </c>
      <c r="P888">
        <v>38</v>
      </c>
      <c r="Q888">
        <v>0</v>
      </c>
      <c r="R888">
        <v>3</v>
      </c>
      <c r="S888">
        <v>0</v>
      </c>
      <c r="T888">
        <v>2</v>
      </c>
      <c r="U888">
        <v>0</v>
      </c>
      <c r="V888">
        <v>0</v>
      </c>
      <c r="W888">
        <v>0</v>
      </c>
      <c r="X888">
        <v>31.882835871153301</v>
      </c>
      <c r="Y888">
        <v>0</v>
      </c>
      <c r="Z888">
        <v>0.40960400399901498</v>
      </c>
      <c r="AA888">
        <v>0</v>
      </c>
      <c r="AB888">
        <v>0.45238708920300769</v>
      </c>
      <c r="AC888">
        <v>0</v>
      </c>
      <c r="AD888">
        <v>0</v>
      </c>
      <c r="AE888">
        <v>32.744826964355326</v>
      </c>
    </row>
    <row r="889" spans="1:31" x14ac:dyDescent="0.25">
      <c r="A889">
        <v>2300149</v>
      </c>
      <c r="B889">
        <v>1</v>
      </c>
      <c r="C889" t="s">
        <v>80</v>
      </c>
      <c r="D889" t="s">
        <v>104</v>
      </c>
      <c r="E889" t="s">
        <v>141</v>
      </c>
      <c r="F889" t="s">
        <v>2809</v>
      </c>
      <c r="G889" t="s">
        <v>188</v>
      </c>
      <c r="H889" t="s">
        <v>135</v>
      </c>
      <c r="I889" t="s">
        <v>136</v>
      </c>
      <c r="J889" t="s">
        <v>137</v>
      </c>
      <c r="K889" t="s">
        <v>138</v>
      </c>
      <c r="L889" t="s">
        <v>2810</v>
      </c>
      <c r="M889" t="s">
        <v>2811</v>
      </c>
      <c r="N889">
        <v>0.94222222200000005</v>
      </c>
      <c r="O889">
        <v>0</v>
      </c>
      <c r="P889">
        <v>4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0.73968388869978552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0.73968388869978552</v>
      </c>
    </row>
    <row r="890" spans="1:31" x14ac:dyDescent="0.25">
      <c r="A890">
        <v>2300690</v>
      </c>
      <c r="B890">
        <v>1</v>
      </c>
      <c r="C890" t="s">
        <v>81</v>
      </c>
      <c r="D890" t="s">
        <v>118</v>
      </c>
      <c r="E890" t="s">
        <v>132</v>
      </c>
      <c r="F890" t="s">
        <v>2812</v>
      </c>
      <c r="G890" t="s">
        <v>375</v>
      </c>
      <c r="H890" t="s">
        <v>135</v>
      </c>
      <c r="I890" t="s">
        <v>136</v>
      </c>
      <c r="J890" t="s">
        <v>137</v>
      </c>
      <c r="K890" t="s">
        <v>138</v>
      </c>
      <c r="L890" t="s">
        <v>2813</v>
      </c>
      <c r="M890" t="s">
        <v>2814</v>
      </c>
      <c r="N890">
        <v>2.2097222219999999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1</v>
      </c>
      <c r="U890">
        <v>0</v>
      </c>
      <c r="V890">
        <v>1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3.1582838154281587</v>
      </c>
      <c r="AC890">
        <v>0</v>
      </c>
      <c r="AD890">
        <v>3.6843655761359999E-2</v>
      </c>
      <c r="AE890">
        <v>3.1951274711895188</v>
      </c>
    </row>
    <row r="891" spans="1:31" x14ac:dyDescent="0.25">
      <c r="A891">
        <v>2300155</v>
      </c>
      <c r="B891">
        <v>1</v>
      </c>
      <c r="C891" t="s">
        <v>80</v>
      </c>
      <c r="D891" t="s">
        <v>107</v>
      </c>
      <c r="E891" t="s">
        <v>132</v>
      </c>
      <c r="F891" t="s">
        <v>2815</v>
      </c>
      <c r="G891" t="s">
        <v>375</v>
      </c>
      <c r="H891" t="s">
        <v>135</v>
      </c>
      <c r="I891" t="s">
        <v>136</v>
      </c>
      <c r="J891" t="s">
        <v>137</v>
      </c>
      <c r="K891" t="s">
        <v>138</v>
      </c>
      <c r="L891" t="s">
        <v>2816</v>
      </c>
      <c r="M891" t="s">
        <v>2817</v>
      </c>
      <c r="N891">
        <v>3.1155555549999998</v>
      </c>
      <c r="O891">
        <v>0</v>
      </c>
      <c r="P891">
        <v>36</v>
      </c>
      <c r="Q891">
        <v>0</v>
      </c>
      <c r="R891">
        <v>0</v>
      </c>
      <c r="S891">
        <v>0</v>
      </c>
      <c r="T891">
        <v>1</v>
      </c>
      <c r="U891">
        <v>0</v>
      </c>
      <c r="V891">
        <v>0</v>
      </c>
      <c r="W891">
        <v>0</v>
      </c>
      <c r="X891">
        <v>19.694639352352539</v>
      </c>
      <c r="Y891">
        <v>0</v>
      </c>
      <c r="Z891">
        <v>0</v>
      </c>
      <c r="AA891">
        <v>0</v>
      </c>
      <c r="AB891">
        <v>2.2159654567097224E-3</v>
      </c>
      <c r="AC891">
        <v>0</v>
      </c>
      <c r="AD891">
        <v>0</v>
      </c>
      <c r="AE891">
        <v>19.696855317809248</v>
      </c>
    </row>
    <row r="892" spans="1:31" x14ac:dyDescent="0.25">
      <c r="A892">
        <v>2300842</v>
      </c>
      <c r="B892">
        <v>1</v>
      </c>
      <c r="C892" t="s">
        <v>80</v>
      </c>
      <c r="D892" t="s">
        <v>99</v>
      </c>
      <c r="E892" t="s">
        <v>132</v>
      </c>
      <c r="F892" t="s">
        <v>2818</v>
      </c>
      <c r="G892" t="s">
        <v>134</v>
      </c>
      <c r="H892" t="s">
        <v>135</v>
      </c>
      <c r="I892" t="s">
        <v>136</v>
      </c>
      <c r="J892" t="s">
        <v>137</v>
      </c>
      <c r="K892" t="s">
        <v>138</v>
      </c>
      <c r="L892" t="s">
        <v>2819</v>
      </c>
      <c r="M892" t="s">
        <v>2820</v>
      </c>
      <c r="N892">
        <v>4.556944444</v>
      </c>
      <c r="O892">
        <v>0</v>
      </c>
      <c r="P892">
        <v>8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5.0739134881840986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5.0739134881840986</v>
      </c>
    </row>
    <row r="893" spans="1:31" x14ac:dyDescent="0.25">
      <c r="A893">
        <v>2300003</v>
      </c>
      <c r="B893">
        <v>1</v>
      </c>
      <c r="C893" t="s">
        <v>80</v>
      </c>
      <c r="D893" t="s">
        <v>82</v>
      </c>
      <c r="E893" t="s">
        <v>141</v>
      </c>
      <c r="F893" t="s">
        <v>2821</v>
      </c>
      <c r="G893" t="s">
        <v>143</v>
      </c>
      <c r="H893" t="s">
        <v>135</v>
      </c>
      <c r="I893" t="s">
        <v>136</v>
      </c>
      <c r="J893" t="s">
        <v>137</v>
      </c>
      <c r="K893" t="s">
        <v>138</v>
      </c>
      <c r="L893" t="s">
        <v>2822</v>
      </c>
      <c r="M893" t="s">
        <v>2823</v>
      </c>
      <c r="N893">
        <v>1.001666666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5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0.21125690306285419</v>
      </c>
      <c r="AC893">
        <v>0</v>
      </c>
      <c r="AD893">
        <v>0</v>
      </c>
      <c r="AE893">
        <v>0.21125690306285419</v>
      </c>
    </row>
    <row r="894" spans="1:31" x14ac:dyDescent="0.25">
      <c r="A894">
        <v>2300876</v>
      </c>
      <c r="B894">
        <v>1</v>
      </c>
      <c r="C894" t="s">
        <v>81</v>
      </c>
      <c r="D894" t="s">
        <v>127</v>
      </c>
      <c r="E894" t="s">
        <v>182</v>
      </c>
      <c r="F894" t="s">
        <v>2824</v>
      </c>
      <c r="G894" t="s">
        <v>184</v>
      </c>
      <c r="H894" t="s">
        <v>167</v>
      </c>
      <c r="I894" t="s">
        <v>136</v>
      </c>
      <c r="J894" t="s">
        <v>137</v>
      </c>
      <c r="K894" t="s">
        <v>138</v>
      </c>
      <c r="L894" t="s">
        <v>2825</v>
      </c>
      <c r="M894" t="s">
        <v>2826</v>
      </c>
      <c r="N894">
        <v>1.3563888879999999</v>
      </c>
      <c r="O894">
        <v>0</v>
      </c>
      <c r="P894">
        <v>489</v>
      </c>
      <c r="Q894">
        <v>5</v>
      </c>
      <c r="R894">
        <v>21</v>
      </c>
      <c r="S894">
        <v>4</v>
      </c>
      <c r="T894">
        <v>91</v>
      </c>
      <c r="U894">
        <v>6</v>
      </c>
      <c r="V894">
        <v>2</v>
      </c>
      <c r="W894">
        <v>0</v>
      </c>
      <c r="X894">
        <v>181.34727882873821</v>
      </c>
      <c r="Y894">
        <v>6.173543807122762</v>
      </c>
      <c r="Z894">
        <v>12.214355489336382</v>
      </c>
      <c r="AA894">
        <v>175.62457007917607</v>
      </c>
      <c r="AB894">
        <v>55.03686738710276</v>
      </c>
      <c r="AC894">
        <v>413.66211288148457</v>
      </c>
      <c r="AD894">
        <v>2.2359101108405599</v>
      </c>
      <c r="AE894">
        <v>846.29463858380132</v>
      </c>
    </row>
    <row r="895" spans="1:31" x14ac:dyDescent="0.25">
      <c r="A895">
        <v>2300378</v>
      </c>
      <c r="B895">
        <v>1</v>
      </c>
      <c r="C895" t="s">
        <v>80</v>
      </c>
      <c r="D895" t="s">
        <v>110</v>
      </c>
      <c r="E895" t="s">
        <v>164</v>
      </c>
      <c r="F895" t="s">
        <v>2827</v>
      </c>
      <c r="G895" t="s">
        <v>299</v>
      </c>
      <c r="H895" t="s">
        <v>167</v>
      </c>
      <c r="I895" t="s">
        <v>136</v>
      </c>
      <c r="J895" t="s">
        <v>137</v>
      </c>
      <c r="K895" t="s">
        <v>300</v>
      </c>
      <c r="L895" t="s">
        <v>2828</v>
      </c>
      <c r="M895" t="s">
        <v>2829</v>
      </c>
      <c r="N895">
        <v>6.2827777769999997</v>
      </c>
      <c r="O895">
        <v>2</v>
      </c>
      <c r="P895">
        <v>2164</v>
      </c>
      <c r="Q895">
        <v>0</v>
      </c>
      <c r="R895">
        <v>0</v>
      </c>
      <c r="S895">
        <v>1</v>
      </c>
      <c r="T895">
        <v>181</v>
      </c>
      <c r="U895">
        <v>0</v>
      </c>
      <c r="V895">
        <v>0</v>
      </c>
      <c r="W895">
        <v>5.254635618817634</v>
      </c>
      <c r="X895">
        <v>4119.858586623569</v>
      </c>
      <c r="Y895">
        <v>0</v>
      </c>
      <c r="Z895">
        <v>0</v>
      </c>
      <c r="AA895">
        <v>106.22788852940342</v>
      </c>
      <c r="AB895">
        <v>937.00342861098432</v>
      </c>
      <c r="AC895">
        <v>0</v>
      </c>
      <c r="AD895">
        <v>0</v>
      </c>
      <c r="AE895">
        <v>5168.3445393827742</v>
      </c>
    </row>
    <row r="896" spans="1:31" x14ac:dyDescent="0.25">
      <c r="A896">
        <v>2300899</v>
      </c>
      <c r="B896">
        <v>1</v>
      </c>
      <c r="C896" t="s">
        <v>81</v>
      </c>
      <c r="D896" t="s">
        <v>112</v>
      </c>
      <c r="E896" t="s">
        <v>141</v>
      </c>
      <c r="F896" t="s">
        <v>2830</v>
      </c>
      <c r="G896" t="s">
        <v>143</v>
      </c>
      <c r="H896" t="s">
        <v>135</v>
      </c>
      <c r="I896" t="s">
        <v>136</v>
      </c>
      <c r="J896" t="s">
        <v>137</v>
      </c>
      <c r="K896" t="s">
        <v>138</v>
      </c>
      <c r="L896" t="s">
        <v>2831</v>
      </c>
      <c r="M896" t="s">
        <v>2832</v>
      </c>
      <c r="N896">
        <v>0.98361111099999998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0.42819036303820446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0.42819036303820446</v>
      </c>
    </row>
    <row r="897" spans="1:31" x14ac:dyDescent="0.25">
      <c r="A897">
        <v>2300401</v>
      </c>
      <c r="B897">
        <v>1</v>
      </c>
      <c r="C897" t="s">
        <v>80</v>
      </c>
      <c r="D897" t="s">
        <v>100</v>
      </c>
      <c r="E897" t="s">
        <v>182</v>
      </c>
      <c r="F897" t="s">
        <v>2833</v>
      </c>
      <c r="G897" t="s">
        <v>184</v>
      </c>
      <c r="H897" t="s">
        <v>167</v>
      </c>
      <c r="I897" t="s">
        <v>136</v>
      </c>
      <c r="J897" t="s">
        <v>137</v>
      </c>
      <c r="K897" t="s">
        <v>138</v>
      </c>
      <c r="L897" t="s">
        <v>2834</v>
      </c>
      <c r="M897" t="s">
        <v>2835</v>
      </c>
      <c r="N897">
        <v>1.0247222220000001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37</v>
      </c>
      <c r="U897">
        <v>0</v>
      </c>
      <c r="V897">
        <v>3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50.427762308886507</v>
      </c>
      <c r="AC897">
        <v>0</v>
      </c>
      <c r="AD897">
        <v>172.68701972383337</v>
      </c>
      <c r="AE897">
        <v>223.11478203271989</v>
      </c>
    </row>
    <row r="898" spans="1:31" x14ac:dyDescent="0.25">
      <c r="A898">
        <v>2300215</v>
      </c>
      <c r="B898">
        <v>1</v>
      </c>
      <c r="C898" t="s">
        <v>81</v>
      </c>
      <c r="D898" t="s">
        <v>113</v>
      </c>
      <c r="E898" t="s">
        <v>208</v>
      </c>
      <c r="F898" t="s">
        <v>2836</v>
      </c>
      <c r="G898" t="s">
        <v>310</v>
      </c>
      <c r="H898" t="s">
        <v>135</v>
      </c>
      <c r="I898" t="s">
        <v>136</v>
      </c>
      <c r="J898" t="s">
        <v>137</v>
      </c>
      <c r="K898" t="s">
        <v>138</v>
      </c>
      <c r="L898" t="s">
        <v>2837</v>
      </c>
      <c r="M898" t="s">
        <v>2838</v>
      </c>
      <c r="N898">
        <v>5.4474999999999998</v>
      </c>
      <c r="O898">
        <v>0</v>
      </c>
      <c r="P898">
        <v>104</v>
      </c>
      <c r="Q898">
        <v>0</v>
      </c>
      <c r="R898">
        <v>12</v>
      </c>
      <c r="S898">
        <v>0</v>
      </c>
      <c r="T898">
        <v>8</v>
      </c>
      <c r="U898">
        <v>0</v>
      </c>
      <c r="V898">
        <v>0</v>
      </c>
      <c r="W898">
        <v>0</v>
      </c>
      <c r="X898">
        <v>83.371458772942248</v>
      </c>
      <c r="Y898">
        <v>0</v>
      </c>
      <c r="Z898">
        <v>32.887214683972772</v>
      </c>
      <c r="AA898">
        <v>0</v>
      </c>
      <c r="AB898">
        <v>13.66575309799275</v>
      </c>
      <c r="AC898">
        <v>0</v>
      </c>
      <c r="AD898">
        <v>0</v>
      </c>
      <c r="AE898">
        <v>129.92442655490777</v>
      </c>
    </row>
    <row r="899" spans="1:31" x14ac:dyDescent="0.25">
      <c r="A899">
        <v>2300358</v>
      </c>
      <c r="B899">
        <v>1</v>
      </c>
      <c r="C899" t="s">
        <v>81</v>
      </c>
      <c r="D899" t="s">
        <v>128</v>
      </c>
      <c r="E899" t="s">
        <v>164</v>
      </c>
      <c r="F899" t="s">
        <v>2839</v>
      </c>
      <c r="G899" t="s">
        <v>1455</v>
      </c>
      <c r="H899" t="s">
        <v>167</v>
      </c>
      <c r="I899" t="s">
        <v>136</v>
      </c>
      <c r="J899" t="s">
        <v>137</v>
      </c>
      <c r="K899" t="s">
        <v>138</v>
      </c>
      <c r="L899" t="s">
        <v>2840</v>
      </c>
      <c r="M899" t="s">
        <v>2841</v>
      </c>
      <c r="N899">
        <v>9.2866666660000003</v>
      </c>
      <c r="O899">
        <v>0</v>
      </c>
      <c r="P899">
        <v>91</v>
      </c>
      <c r="Q899">
        <v>0</v>
      </c>
      <c r="R899">
        <v>0</v>
      </c>
      <c r="S899">
        <v>0</v>
      </c>
      <c r="T899">
        <v>10</v>
      </c>
      <c r="U899">
        <v>0</v>
      </c>
      <c r="V899">
        <v>0</v>
      </c>
      <c r="W899">
        <v>0</v>
      </c>
      <c r="X899">
        <v>135.33776526034126</v>
      </c>
      <c r="Y899">
        <v>0</v>
      </c>
      <c r="Z899">
        <v>0</v>
      </c>
      <c r="AA899">
        <v>0</v>
      </c>
      <c r="AB899">
        <v>28.420841475182552</v>
      </c>
      <c r="AC899">
        <v>0</v>
      </c>
      <c r="AD899">
        <v>0</v>
      </c>
      <c r="AE899">
        <v>163.75860673552381</v>
      </c>
    </row>
    <row r="900" spans="1:31" x14ac:dyDescent="0.25">
      <c r="A900">
        <v>2300756</v>
      </c>
      <c r="B900">
        <v>1</v>
      </c>
      <c r="C900" t="s">
        <v>81</v>
      </c>
      <c r="D900" t="s">
        <v>120</v>
      </c>
      <c r="E900" t="s">
        <v>208</v>
      </c>
      <c r="F900" t="s">
        <v>2842</v>
      </c>
      <c r="G900" t="s">
        <v>310</v>
      </c>
      <c r="H900" t="s">
        <v>135</v>
      </c>
      <c r="I900" t="s">
        <v>136</v>
      </c>
      <c r="J900" t="s">
        <v>137</v>
      </c>
      <c r="K900" t="s">
        <v>138</v>
      </c>
      <c r="L900" t="s">
        <v>2843</v>
      </c>
      <c r="M900" t="s">
        <v>2844</v>
      </c>
      <c r="N900">
        <v>1.1177777769999999</v>
      </c>
      <c r="O900">
        <v>0</v>
      </c>
      <c r="P900">
        <v>0</v>
      </c>
      <c r="Q900">
        <v>0</v>
      </c>
      <c r="R900">
        <v>8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5.9503967540102609</v>
      </c>
      <c r="AA900">
        <v>0</v>
      </c>
      <c r="AB900">
        <v>0</v>
      </c>
      <c r="AC900">
        <v>0</v>
      </c>
      <c r="AD900">
        <v>0</v>
      </c>
      <c r="AE900">
        <v>5.9503967540102609</v>
      </c>
    </row>
    <row r="901" spans="1:31" x14ac:dyDescent="0.25">
      <c r="A901">
        <v>2300092</v>
      </c>
      <c r="B901">
        <v>1</v>
      </c>
      <c r="C901" t="s">
        <v>80</v>
      </c>
      <c r="D901" t="s">
        <v>91</v>
      </c>
      <c r="E901" t="s">
        <v>233</v>
      </c>
      <c r="F901" t="s">
        <v>2845</v>
      </c>
      <c r="G901" t="s">
        <v>184</v>
      </c>
      <c r="H901" t="s">
        <v>167</v>
      </c>
      <c r="I901" t="s">
        <v>136</v>
      </c>
      <c r="J901" t="s">
        <v>137</v>
      </c>
      <c r="K901" t="s">
        <v>138</v>
      </c>
      <c r="L901" t="s">
        <v>2846</v>
      </c>
      <c r="M901" t="s">
        <v>2847</v>
      </c>
      <c r="N901">
        <v>0.20694444400000001</v>
      </c>
      <c r="O901">
        <v>38</v>
      </c>
      <c r="P901">
        <v>5932</v>
      </c>
      <c r="Q901">
        <v>84</v>
      </c>
      <c r="R901">
        <v>201</v>
      </c>
      <c r="S901">
        <v>47</v>
      </c>
      <c r="T901">
        <v>1385</v>
      </c>
      <c r="U901">
        <v>6</v>
      </c>
      <c r="V901">
        <v>6</v>
      </c>
      <c r="W901">
        <v>5.9387182108869156</v>
      </c>
      <c r="X901">
        <v>238.38966977122266</v>
      </c>
      <c r="Y901">
        <v>15.053861277231235</v>
      </c>
      <c r="Z901">
        <v>9.8436941071904158</v>
      </c>
      <c r="AA901">
        <v>36.388282129840263</v>
      </c>
      <c r="AB901">
        <v>117.86291944650837</v>
      </c>
      <c r="AC901">
        <v>10.639881506681931</v>
      </c>
      <c r="AD901">
        <v>9.5844059710992831</v>
      </c>
      <c r="AE901">
        <v>443.70143242066109</v>
      </c>
    </row>
    <row r="902" spans="1:31" x14ac:dyDescent="0.25">
      <c r="A902">
        <v>2300925</v>
      </c>
      <c r="B902">
        <v>1</v>
      </c>
      <c r="C902" t="s">
        <v>80</v>
      </c>
      <c r="D902" t="s">
        <v>83</v>
      </c>
      <c r="E902" t="s">
        <v>132</v>
      </c>
      <c r="F902" t="s">
        <v>2848</v>
      </c>
      <c r="G902" t="s">
        <v>134</v>
      </c>
      <c r="H902" t="s">
        <v>135</v>
      </c>
      <c r="I902" t="s">
        <v>136</v>
      </c>
      <c r="J902" t="s">
        <v>137</v>
      </c>
      <c r="K902" t="s">
        <v>138</v>
      </c>
      <c r="L902" t="s">
        <v>2849</v>
      </c>
      <c r="M902" t="s">
        <v>2850</v>
      </c>
      <c r="N902">
        <v>2.6808333329999998</v>
      </c>
      <c r="O902">
        <v>0</v>
      </c>
      <c r="P902">
        <v>111</v>
      </c>
      <c r="Q902">
        <v>0</v>
      </c>
      <c r="R902">
        <v>0</v>
      </c>
      <c r="S902">
        <v>0</v>
      </c>
      <c r="T902">
        <v>5</v>
      </c>
      <c r="U902">
        <v>0</v>
      </c>
      <c r="V902">
        <v>0</v>
      </c>
      <c r="W902">
        <v>0</v>
      </c>
      <c r="X902">
        <v>81.75174134023878</v>
      </c>
      <c r="Y902">
        <v>0</v>
      </c>
      <c r="Z902">
        <v>0</v>
      </c>
      <c r="AA902">
        <v>0</v>
      </c>
      <c r="AB902">
        <v>18.715283984923779</v>
      </c>
      <c r="AC902">
        <v>0</v>
      </c>
      <c r="AD902">
        <v>0</v>
      </c>
      <c r="AE902">
        <v>100.46702532516255</v>
      </c>
    </row>
    <row r="903" spans="1:31" x14ac:dyDescent="0.25">
      <c r="A903">
        <v>2300776</v>
      </c>
      <c r="B903">
        <v>1</v>
      </c>
      <c r="C903" t="s">
        <v>80</v>
      </c>
      <c r="D903" t="s">
        <v>100</v>
      </c>
      <c r="E903" t="s">
        <v>141</v>
      </c>
      <c r="F903" t="s">
        <v>2851</v>
      </c>
      <c r="G903" t="s">
        <v>143</v>
      </c>
      <c r="H903" t="s">
        <v>135</v>
      </c>
      <c r="I903" t="s">
        <v>136</v>
      </c>
      <c r="J903" t="s">
        <v>137</v>
      </c>
      <c r="K903" t="s">
        <v>138</v>
      </c>
      <c r="L903" t="s">
        <v>2852</v>
      </c>
      <c r="M903" t="s">
        <v>2853</v>
      </c>
      <c r="N903">
        <v>1.1261111109999999</v>
      </c>
      <c r="O903">
        <v>0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</row>
    <row r="904" spans="1:31" x14ac:dyDescent="0.25">
      <c r="A904">
        <v>2300086</v>
      </c>
      <c r="B904">
        <v>1</v>
      </c>
      <c r="C904" t="s">
        <v>80</v>
      </c>
      <c r="D904" t="s">
        <v>103</v>
      </c>
      <c r="E904" t="s">
        <v>233</v>
      </c>
      <c r="F904" t="s">
        <v>2737</v>
      </c>
      <c r="G904" t="s">
        <v>184</v>
      </c>
      <c r="H904" t="s">
        <v>167</v>
      </c>
      <c r="I904" t="s">
        <v>136</v>
      </c>
      <c r="J904" t="s">
        <v>137</v>
      </c>
      <c r="K904" t="s">
        <v>138</v>
      </c>
      <c r="L904" t="s">
        <v>2854</v>
      </c>
      <c r="M904" t="s">
        <v>2855</v>
      </c>
      <c r="N904">
        <v>0.393055555</v>
      </c>
      <c r="O904">
        <v>0</v>
      </c>
      <c r="P904">
        <v>640</v>
      </c>
      <c r="Q904">
        <v>11</v>
      </c>
      <c r="R904">
        <v>27</v>
      </c>
      <c r="S904">
        <v>7</v>
      </c>
      <c r="T904">
        <v>70</v>
      </c>
      <c r="U904">
        <v>2</v>
      </c>
      <c r="V904">
        <v>0</v>
      </c>
      <c r="W904">
        <v>0</v>
      </c>
      <c r="X904">
        <v>60.348747589184391</v>
      </c>
      <c r="Y904">
        <v>12.278109276345516</v>
      </c>
      <c r="Z904">
        <v>9.758122580523251</v>
      </c>
      <c r="AA904">
        <v>7.660910151827089</v>
      </c>
      <c r="AB904">
        <v>18.207590579277472</v>
      </c>
      <c r="AC904">
        <v>68.941111896808621</v>
      </c>
      <c r="AD904">
        <v>0</v>
      </c>
      <c r="AE904">
        <v>177.19459207396633</v>
      </c>
    </row>
    <row r="905" spans="1:31" x14ac:dyDescent="0.25">
      <c r="A905">
        <v>2300919</v>
      </c>
      <c r="B905">
        <v>1</v>
      </c>
      <c r="C905" t="s">
        <v>80</v>
      </c>
      <c r="D905" t="s">
        <v>88</v>
      </c>
      <c r="E905" t="s">
        <v>141</v>
      </c>
      <c r="F905" t="s">
        <v>2856</v>
      </c>
      <c r="G905" t="s">
        <v>202</v>
      </c>
      <c r="H905" t="s">
        <v>135</v>
      </c>
      <c r="I905" t="s">
        <v>136</v>
      </c>
      <c r="J905" t="s">
        <v>137</v>
      </c>
      <c r="K905" t="s">
        <v>138</v>
      </c>
      <c r="L905" t="s">
        <v>2857</v>
      </c>
      <c r="M905" t="s">
        <v>2858</v>
      </c>
      <c r="N905">
        <v>2.3802777769999999</v>
      </c>
      <c r="O905">
        <v>0</v>
      </c>
      <c r="P905">
        <v>3</v>
      </c>
      <c r="Q905">
        <v>0</v>
      </c>
      <c r="R905">
        <v>0</v>
      </c>
      <c r="S905">
        <v>0</v>
      </c>
      <c r="T905">
        <v>1</v>
      </c>
      <c r="U905">
        <v>0</v>
      </c>
      <c r="V905">
        <v>0</v>
      </c>
      <c r="W905">
        <v>0</v>
      </c>
      <c r="X905">
        <v>1.8947180537849666</v>
      </c>
      <c r="Y905">
        <v>0</v>
      </c>
      <c r="Z905">
        <v>0</v>
      </c>
      <c r="AA905">
        <v>0</v>
      </c>
      <c r="AB905">
        <v>2.2018692495898304</v>
      </c>
      <c r="AC905">
        <v>0</v>
      </c>
      <c r="AD905">
        <v>0</v>
      </c>
      <c r="AE905">
        <v>4.0965873033747968</v>
      </c>
    </row>
    <row r="906" spans="1:31" x14ac:dyDescent="0.25">
      <c r="A906">
        <v>2300172</v>
      </c>
      <c r="B906">
        <v>1</v>
      </c>
      <c r="C906" t="s">
        <v>80</v>
      </c>
      <c r="D906" t="s">
        <v>93</v>
      </c>
      <c r="E906" t="s">
        <v>164</v>
      </c>
      <c r="F906" t="s">
        <v>2859</v>
      </c>
      <c r="G906" t="s">
        <v>2860</v>
      </c>
      <c r="H906" t="s">
        <v>167</v>
      </c>
      <c r="I906" t="s">
        <v>136</v>
      </c>
      <c r="J906" t="s">
        <v>137</v>
      </c>
      <c r="K906" t="s">
        <v>138</v>
      </c>
      <c r="L906" t="s">
        <v>2861</v>
      </c>
      <c r="M906" t="s">
        <v>2862</v>
      </c>
      <c r="N906">
        <v>3.3008333329999999</v>
      </c>
      <c r="O906">
        <v>0</v>
      </c>
      <c r="P906">
        <v>36</v>
      </c>
      <c r="Q906">
        <v>0</v>
      </c>
      <c r="R906">
        <v>1</v>
      </c>
      <c r="S906">
        <v>0</v>
      </c>
      <c r="T906">
        <v>9</v>
      </c>
      <c r="U906">
        <v>0</v>
      </c>
      <c r="V906">
        <v>0</v>
      </c>
      <c r="W906">
        <v>0</v>
      </c>
      <c r="X906">
        <v>16.178099393154486</v>
      </c>
      <c r="Y906">
        <v>0</v>
      </c>
      <c r="Z906">
        <v>6.0992534175716475</v>
      </c>
      <c r="AA906">
        <v>0</v>
      </c>
      <c r="AB906">
        <v>19.078322533095921</v>
      </c>
      <c r="AC906">
        <v>0</v>
      </c>
      <c r="AD906">
        <v>0</v>
      </c>
      <c r="AE906">
        <v>41.355675343822057</v>
      </c>
    </row>
    <row r="907" spans="1:31" x14ac:dyDescent="0.25">
      <c r="A907">
        <v>2300564</v>
      </c>
      <c r="B907">
        <v>1</v>
      </c>
      <c r="C907" t="s">
        <v>80</v>
      </c>
      <c r="D907" t="s">
        <v>106</v>
      </c>
      <c r="E907" t="s">
        <v>132</v>
      </c>
      <c r="F907" t="s">
        <v>2863</v>
      </c>
      <c r="G907" t="s">
        <v>134</v>
      </c>
      <c r="H907" t="s">
        <v>135</v>
      </c>
      <c r="I907" t="s">
        <v>136</v>
      </c>
      <c r="J907" t="s">
        <v>137</v>
      </c>
      <c r="K907" t="s">
        <v>138</v>
      </c>
      <c r="L907" t="s">
        <v>2864</v>
      </c>
      <c r="M907" t="s">
        <v>2865</v>
      </c>
      <c r="N907">
        <v>2.2972222219999998</v>
      </c>
      <c r="O907">
        <v>0</v>
      </c>
      <c r="P907">
        <v>1</v>
      </c>
      <c r="Q907">
        <v>0</v>
      </c>
      <c r="R907">
        <v>2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6.3248914014479157E-2</v>
      </c>
      <c r="Y907">
        <v>0</v>
      </c>
      <c r="Z907">
        <v>2.5965371243250001E-2</v>
      </c>
      <c r="AA907">
        <v>0</v>
      </c>
      <c r="AB907">
        <v>0</v>
      </c>
      <c r="AC907">
        <v>0</v>
      </c>
      <c r="AD907">
        <v>0</v>
      </c>
      <c r="AE907">
        <v>8.9214285257729162E-2</v>
      </c>
    </row>
    <row r="908" spans="1:31" x14ac:dyDescent="0.25">
      <c r="A908">
        <v>2300962</v>
      </c>
      <c r="B908">
        <v>1</v>
      </c>
      <c r="C908" t="s">
        <v>80</v>
      </c>
      <c r="D908" t="s">
        <v>96</v>
      </c>
      <c r="E908" t="s">
        <v>182</v>
      </c>
      <c r="F908" t="s">
        <v>2866</v>
      </c>
      <c r="G908" t="s">
        <v>2867</v>
      </c>
      <c r="H908" t="s">
        <v>167</v>
      </c>
      <c r="I908" t="s">
        <v>136</v>
      </c>
      <c r="J908" t="s">
        <v>137</v>
      </c>
      <c r="K908" t="s">
        <v>138</v>
      </c>
      <c r="L908" t="s">
        <v>2868</v>
      </c>
      <c r="M908" t="s">
        <v>2869</v>
      </c>
      <c r="N908">
        <v>0.60583333299999997</v>
      </c>
      <c r="O908">
        <v>1</v>
      </c>
      <c r="P908">
        <v>1555</v>
      </c>
      <c r="Q908">
        <v>0</v>
      </c>
      <c r="R908">
        <v>1</v>
      </c>
      <c r="S908">
        <v>1</v>
      </c>
      <c r="T908">
        <v>104</v>
      </c>
      <c r="U908">
        <v>0</v>
      </c>
      <c r="V908">
        <v>0</v>
      </c>
      <c r="W908">
        <v>15.592963025896871</v>
      </c>
      <c r="X908">
        <v>321.81326884342371</v>
      </c>
      <c r="Y908">
        <v>0</v>
      </c>
      <c r="Z908">
        <v>0</v>
      </c>
      <c r="AA908">
        <v>6.5055821071342628</v>
      </c>
      <c r="AB908">
        <v>46.711498023896304</v>
      </c>
      <c r="AC908">
        <v>0</v>
      </c>
      <c r="AD908">
        <v>0</v>
      </c>
      <c r="AE908">
        <v>390.62331200035118</v>
      </c>
    </row>
    <row r="909" spans="1:31" x14ac:dyDescent="0.25">
      <c r="A909">
        <v>2300862</v>
      </c>
      <c r="B909">
        <v>1</v>
      </c>
      <c r="C909" t="s">
        <v>80</v>
      </c>
      <c r="D909" t="s">
        <v>83</v>
      </c>
      <c r="E909" t="s">
        <v>283</v>
      </c>
      <c r="F909" t="s">
        <v>2870</v>
      </c>
      <c r="G909" t="s">
        <v>2867</v>
      </c>
      <c r="H909" t="s">
        <v>167</v>
      </c>
      <c r="I909" t="s">
        <v>136</v>
      </c>
      <c r="J909" t="s">
        <v>137</v>
      </c>
      <c r="K909" t="s">
        <v>138</v>
      </c>
      <c r="L909" t="s">
        <v>2871</v>
      </c>
      <c r="M909" t="s">
        <v>2872</v>
      </c>
      <c r="N909">
        <v>0.35055555500000002</v>
      </c>
      <c r="O909">
        <v>0</v>
      </c>
      <c r="P909">
        <v>4311</v>
      </c>
      <c r="Q909">
        <v>0</v>
      </c>
      <c r="R909">
        <v>0</v>
      </c>
      <c r="S909">
        <v>14</v>
      </c>
      <c r="T909">
        <v>416</v>
      </c>
      <c r="U909">
        <v>1</v>
      </c>
      <c r="V909">
        <v>0</v>
      </c>
      <c r="W909">
        <v>0</v>
      </c>
      <c r="X909">
        <v>397.48947977160776</v>
      </c>
      <c r="Y909">
        <v>0</v>
      </c>
      <c r="Z909">
        <v>0</v>
      </c>
      <c r="AA909">
        <v>158.61776241552897</v>
      </c>
      <c r="AB909">
        <v>100.91759269200838</v>
      </c>
      <c r="AC909">
        <v>4.8750370574086919</v>
      </c>
      <c r="AD909">
        <v>0</v>
      </c>
      <c r="AE909">
        <v>661.89987193655384</v>
      </c>
    </row>
    <row r="910" spans="1:31" x14ac:dyDescent="0.25">
      <c r="A910">
        <v>2300819</v>
      </c>
      <c r="B910">
        <v>1</v>
      </c>
      <c r="C910" t="s">
        <v>80</v>
      </c>
      <c r="D910" t="s">
        <v>82</v>
      </c>
      <c r="E910" t="s">
        <v>141</v>
      </c>
      <c r="F910" t="s">
        <v>2873</v>
      </c>
      <c r="G910" t="s">
        <v>143</v>
      </c>
      <c r="H910" t="s">
        <v>135</v>
      </c>
      <c r="I910" t="s">
        <v>136</v>
      </c>
      <c r="J910" t="s">
        <v>137</v>
      </c>
      <c r="K910" t="s">
        <v>138</v>
      </c>
      <c r="L910" t="s">
        <v>2874</v>
      </c>
      <c r="M910" t="s">
        <v>2760</v>
      </c>
      <c r="N910">
        <v>2.5247222219999998</v>
      </c>
      <c r="O910">
        <v>0</v>
      </c>
      <c r="P910">
        <v>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0.32506736963504224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0.32506736963504224</v>
      </c>
    </row>
    <row r="911" spans="1:31" x14ac:dyDescent="0.25">
      <c r="A911">
        <v>2300421</v>
      </c>
      <c r="B911">
        <v>1</v>
      </c>
      <c r="C911" t="s">
        <v>81</v>
      </c>
      <c r="D911" t="s">
        <v>123</v>
      </c>
      <c r="E911" t="s">
        <v>132</v>
      </c>
      <c r="F911" t="s">
        <v>2875</v>
      </c>
      <c r="G911" t="s">
        <v>134</v>
      </c>
      <c r="H911" t="s">
        <v>135</v>
      </c>
      <c r="I911" t="s">
        <v>136</v>
      </c>
      <c r="J911" t="s">
        <v>137</v>
      </c>
      <c r="K911" t="s">
        <v>138</v>
      </c>
      <c r="L911" t="s">
        <v>2876</v>
      </c>
      <c r="M911" t="s">
        <v>2877</v>
      </c>
      <c r="N911">
        <v>1.2819444440000001</v>
      </c>
      <c r="O911">
        <v>0</v>
      </c>
      <c r="P911">
        <v>51</v>
      </c>
      <c r="Q911">
        <v>0</v>
      </c>
      <c r="R911">
        <v>0</v>
      </c>
      <c r="S911">
        <v>0</v>
      </c>
      <c r="T911">
        <v>3</v>
      </c>
      <c r="U911">
        <v>0</v>
      </c>
      <c r="V911">
        <v>0</v>
      </c>
      <c r="W911">
        <v>0</v>
      </c>
      <c r="X911">
        <v>13.917249284139187</v>
      </c>
      <c r="Y911">
        <v>0</v>
      </c>
      <c r="Z911">
        <v>0</v>
      </c>
      <c r="AA911">
        <v>0</v>
      </c>
      <c r="AB911">
        <v>6.0370278710314045</v>
      </c>
      <c r="AC911">
        <v>0</v>
      </c>
      <c r="AD911">
        <v>0</v>
      </c>
      <c r="AE911">
        <v>19.95427715517059</v>
      </c>
    </row>
    <row r="912" spans="1:31" x14ac:dyDescent="0.25">
      <c r="A912">
        <v>2300029</v>
      </c>
      <c r="B912">
        <v>1</v>
      </c>
      <c r="C912" t="s">
        <v>80</v>
      </c>
      <c r="D912" t="s">
        <v>90</v>
      </c>
      <c r="E912" t="s">
        <v>132</v>
      </c>
      <c r="F912" t="s">
        <v>2878</v>
      </c>
      <c r="G912" t="s">
        <v>134</v>
      </c>
      <c r="H912" t="s">
        <v>135</v>
      </c>
      <c r="I912" t="s">
        <v>136</v>
      </c>
      <c r="J912" t="s">
        <v>137</v>
      </c>
      <c r="K912" t="s">
        <v>138</v>
      </c>
      <c r="L912" t="s">
        <v>2879</v>
      </c>
      <c r="M912" t="s">
        <v>2880</v>
      </c>
      <c r="N912">
        <v>2.5661111110000001</v>
      </c>
      <c r="O912">
        <v>0</v>
      </c>
      <c r="P912">
        <v>83</v>
      </c>
      <c r="Q912">
        <v>0</v>
      </c>
      <c r="R912">
        <v>0</v>
      </c>
      <c r="S912">
        <v>0</v>
      </c>
      <c r="T912">
        <v>2</v>
      </c>
      <c r="U912">
        <v>0</v>
      </c>
      <c r="V912">
        <v>0</v>
      </c>
      <c r="W912">
        <v>0</v>
      </c>
      <c r="X912">
        <v>52.001989008388406</v>
      </c>
      <c r="Y912">
        <v>0</v>
      </c>
      <c r="Z912">
        <v>0</v>
      </c>
      <c r="AA912">
        <v>0</v>
      </c>
      <c r="AB912">
        <v>2.1092398858458412</v>
      </c>
      <c r="AC912">
        <v>0</v>
      </c>
      <c r="AD912">
        <v>0</v>
      </c>
      <c r="AE912">
        <v>54.111228894234245</v>
      </c>
    </row>
    <row r="913" spans="1:31" x14ac:dyDescent="0.25">
      <c r="A913">
        <v>2300129</v>
      </c>
      <c r="B913">
        <v>1</v>
      </c>
      <c r="C913" t="s">
        <v>80</v>
      </c>
      <c r="D913" t="s">
        <v>105</v>
      </c>
      <c r="E913" t="s">
        <v>233</v>
      </c>
      <c r="F913" t="s">
        <v>2286</v>
      </c>
      <c r="G913" t="s">
        <v>184</v>
      </c>
      <c r="H913" t="s">
        <v>167</v>
      </c>
      <c r="I913" t="s">
        <v>136</v>
      </c>
      <c r="J913" t="s">
        <v>137</v>
      </c>
      <c r="K913" t="s">
        <v>138</v>
      </c>
      <c r="L913" t="s">
        <v>2881</v>
      </c>
      <c r="M913" t="s">
        <v>2882</v>
      </c>
      <c r="N913">
        <v>0.88500000000000001</v>
      </c>
      <c r="O913">
        <v>4</v>
      </c>
      <c r="P913">
        <v>374</v>
      </c>
      <c r="Q913">
        <v>6</v>
      </c>
      <c r="R913">
        <v>4</v>
      </c>
      <c r="S913">
        <v>36</v>
      </c>
      <c r="T913">
        <v>150</v>
      </c>
      <c r="U913">
        <v>21</v>
      </c>
      <c r="V913">
        <v>33</v>
      </c>
      <c r="W913">
        <v>9.9583423616502813</v>
      </c>
      <c r="X913">
        <v>96.31859274758294</v>
      </c>
      <c r="Y913">
        <v>2.4414545945154056</v>
      </c>
      <c r="Z913">
        <v>9.115486650999264</v>
      </c>
      <c r="AA913">
        <v>127.8810223060205</v>
      </c>
      <c r="AB913">
        <v>228.60935571661676</v>
      </c>
      <c r="AC913">
        <v>1186.1350156264696</v>
      </c>
      <c r="AD913">
        <v>1066.5334203320795</v>
      </c>
      <c r="AE913">
        <v>2726.9926903359342</v>
      </c>
    </row>
    <row r="914" spans="1:31" x14ac:dyDescent="0.25">
      <c r="A914">
        <v>2300461</v>
      </c>
      <c r="B914">
        <v>1</v>
      </c>
      <c r="C914" t="s">
        <v>80</v>
      </c>
      <c r="D914" t="s">
        <v>95</v>
      </c>
      <c r="E914" t="s">
        <v>208</v>
      </c>
      <c r="F914" t="s">
        <v>2883</v>
      </c>
      <c r="G914" t="s">
        <v>310</v>
      </c>
      <c r="H914" t="s">
        <v>135</v>
      </c>
      <c r="I914" t="s">
        <v>136</v>
      </c>
      <c r="J914" t="s">
        <v>137</v>
      </c>
      <c r="K914" t="s">
        <v>138</v>
      </c>
      <c r="L914" t="s">
        <v>2884</v>
      </c>
      <c r="M914" t="s">
        <v>2885</v>
      </c>
      <c r="N914">
        <v>1.838333333</v>
      </c>
      <c r="O914">
        <v>0</v>
      </c>
      <c r="P914">
        <v>33</v>
      </c>
      <c r="Q914">
        <v>0</v>
      </c>
      <c r="R914">
        <v>0</v>
      </c>
      <c r="S914">
        <v>0</v>
      </c>
      <c r="T914">
        <v>1</v>
      </c>
      <c r="U914">
        <v>0</v>
      </c>
      <c r="V914">
        <v>0</v>
      </c>
      <c r="W914">
        <v>0</v>
      </c>
      <c r="X914">
        <v>8.4162038126195462</v>
      </c>
      <c r="Y914">
        <v>0</v>
      </c>
      <c r="Z914">
        <v>0</v>
      </c>
      <c r="AA914">
        <v>0</v>
      </c>
      <c r="AB914">
        <v>2.6086932048822558</v>
      </c>
      <c r="AC914">
        <v>0</v>
      </c>
      <c r="AD914">
        <v>0</v>
      </c>
      <c r="AE914">
        <v>11.024897017501802</v>
      </c>
    </row>
    <row r="915" spans="1:31" x14ac:dyDescent="0.25">
      <c r="A915">
        <v>2300106</v>
      </c>
      <c r="B915">
        <v>1</v>
      </c>
      <c r="C915" t="s">
        <v>80</v>
      </c>
      <c r="D915" t="s">
        <v>106</v>
      </c>
      <c r="E915" t="s">
        <v>182</v>
      </c>
      <c r="F915" t="s">
        <v>2886</v>
      </c>
      <c r="G915" t="s">
        <v>184</v>
      </c>
      <c r="H915" t="s">
        <v>167</v>
      </c>
      <c r="I915" t="s">
        <v>136</v>
      </c>
      <c r="J915" t="s">
        <v>137</v>
      </c>
      <c r="K915" t="s">
        <v>138</v>
      </c>
      <c r="L915" t="s">
        <v>2887</v>
      </c>
      <c r="M915" t="s">
        <v>2888</v>
      </c>
      <c r="N915">
        <v>1.37</v>
      </c>
      <c r="O915">
        <v>0</v>
      </c>
      <c r="P915">
        <v>660</v>
      </c>
      <c r="Q915">
        <v>0</v>
      </c>
      <c r="R915">
        <v>62</v>
      </c>
      <c r="S915">
        <v>1</v>
      </c>
      <c r="T915">
        <v>101</v>
      </c>
      <c r="U915">
        <v>0</v>
      </c>
      <c r="V915">
        <v>0</v>
      </c>
      <c r="W915">
        <v>0</v>
      </c>
      <c r="X915">
        <v>98.037726496307414</v>
      </c>
      <c r="Y915">
        <v>0</v>
      </c>
      <c r="Z915">
        <v>29.104673779077032</v>
      </c>
      <c r="AA915">
        <v>1.562040144363658</v>
      </c>
      <c r="AB915">
        <v>28.933880426554175</v>
      </c>
      <c r="AC915">
        <v>0</v>
      </c>
      <c r="AD915">
        <v>0</v>
      </c>
      <c r="AE915">
        <v>157.63832084630226</v>
      </c>
    </row>
    <row r="916" spans="1:31" x14ac:dyDescent="0.25">
      <c r="A916">
        <v>2300507</v>
      </c>
      <c r="B916">
        <v>1</v>
      </c>
      <c r="C916" t="s">
        <v>81</v>
      </c>
      <c r="D916" t="s">
        <v>112</v>
      </c>
      <c r="E916" t="s">
        <v>141</v>
      </c>
      <c r="F916" t="s">
        <v>2889</v>
      </c>
      <c r="G916" t="s">
        <v>453</v>
      </c>
      <c r="H916" t="s">
        <v>135</v>
      </c>
      <c r="I916" t="s">
        <v>136</v>
      </c>
      <c r="J916" t="s">
        <v>3</v>
      </c>
      <c r="K916" t="s">
        <v>138</v>
      </c>
      <c r="L916" t="s">
        <v>2890</v>
      </c>
      <c r="M916" t="s">
        <v>2891</v>
      </c>
      <c r="N916">
        <v>1.4594444440000001</v>
      </c>
      <c r="O916">
        <v>0</v>
      </c>
      <c r="P916">
        <v>5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0.96859480205762905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0.96859480205762905</v>
      </c>
    </row>
    <row r="917" spans="1:31" x14ac:dyDescent="0.25">
      <c r="A917">
        <v>2300607</v>
      </c>
      <c r="B917">
        <v>1</v>
      </c>
      <c r="C917" t="s">
        <v>81</v>
      </c>
      <c r="D917" t="s">
        <v>113</v>
      </c>
      <c r="E917" t="s">
        <v>132</v>
      </c>
      <c r="F917" t="s">
        <v>2892</v>
      </c>
      <c r="G917" t="s">
        <v>134</v>
      </c>
      <c r="H917" t="s">
        <v>135</v>
      </c>
      <c r="I917" t="s">
        <v>136</v>
      </c>
      <c r="J917" t="s">
        <v>137</v>
      </c>
      <c r="K917" t="s">
        <v>138</v>
      </c>
      <c r="L917" t="s">
        <v>2893</v>
      </c>
      <c r="M917" t="s">
        <v>2894</v>
      </c>
      <c r="N917">
        <v>2.0436111110000001</v>
      </c>
      <c r="O917">
        <v>0</v>
      </c>
      <c r="P917">
        <v>14</v>
      </c>
      <c r="Q917">
        <v>0</v>
      </c>
      <c r="R917">
        <v>2</v>
      </c>
      <c r="S917">
        <v>0</v>
      </c>
      <c r="T917">
        <v>1</v>
      </c>
      <c r="U917">
        <v>0</v>
      </c>
      <c r="V917">
        <v>0</v>
      </c>
      <c r="W917">
        <v>0</v>
      </c>
      <c r="X917">
        <v>4.3711156254256265</v>
      </c>
      <c r="Y917">
        <v>0</v>
      </c>
      <c r="Z917">
        <v>3.2027891074324452E-2</v>
      </c>
      <c r="AA917">
        <v>0</v>
      </c>
      <c r="AB917">
        <v>0</v>
      </c>
      <c r="AC917">
        <v>0</v>
      </c>
      <c r="AD917">
        <v>0</v>
      </c>
      <c r="AE917">
        <v>4.4031435164999513</v>
      </c>
    </row>
    <row r="918" spans="1:31" x14ac:dyDescent="0.25">
      <c r="A918">
        <v>2300444</v>
      </c>
      <c r="B918">
        <v>1</v>
      </c>
      <c r="C918" t="s">
        <v>80</v>
      </c>
      <c r="D918" t="s">
        <v>95</v>
      </c>
      <c r="E918" t="s">
        <v>132</v>
      </c>
      <c r="F918" t="s">
        <v>2895</v>
      </c>
      <c r="G918" t="s">
        <v>134</v>
      </c>
      <c r="H918" t="s">
        <v>135</v>
      </c>
      <c r="I918" t="s">
        <v>136</v>
      </c>
      <c r="J918" t="s">
        <v>137</v>
      </c>
      <c r="K918" t="s">
        <v>138</v>
      </c>
      <c r="L918" t="s">
        <v>2896</v>
      </c>
      <c r="M918" t="s">
        <v>2897</v>
      </c>
      <c r="N918">
        <v>1.035833333</v>
      </c>
      <c r="O918">
        <v>0</v>
      </c>
      <c r="P918">
        <v>23</v>
      </c>
      <c r="Q918">
        <v>0</v>
      </c>
      <c r="R918">
        <v>0</v>
      </c>
      <c r="S918">
        <v>0</v>
      </c>
      <c r="T918">
        <v>2</v>
      </c>
      <c r="U918">
        <v>0</v>
      </c>
      <c r="V918">
        <v>0</v>
      </c>
      <c r="W918">
        <v>0</v>
      </c>
      <c r="X918">
        <v>5.3076435106110784</v>
      </c>
      <c r="Y918">
        <v>0</v>
      </c>
      <c r="Z918">
        <v>0</v>
      </c>
      <c r="AA918">
        <v>0</v>
      </c>
      <c r="AB918">
        <v>0.1571110301393128</v>
      </c>
      <c r="AC918">
        <v>0</v>
      </c>
      <c r="AD918">
        <v>0</v>
      </c>
      <c r="AE918">
        <v>5.4647545407503912</v>
      </c>
    </row>
    <row r="919" spans="1:31" x14ac:dyDescent="0.25">
      <c r="A919">
        <v>2300547</v>
      </c>
      <c r="B919">
        <v>1</v>
      </c>
      <c r="C919" t="s">
        <v>80</v>
      </c>
      <c r="D919" t="s">
        <v>104</v>
      </c>
      <c r="E919" t="s">
        <v>182</v>
      </c>
      <c r="F919" t="s">
        <v>2122</v>
      </c>
      <c r="G919" t="s">
        <v>184</v>
      </c>
      <c r="H919" t="s">
        <v>167</v>
      </c>
      <c r="I919" t="s">
        <v>136</v>
      </c>
      <c r="J919" t="s">
        <v>137</v>
      </c>
      <c r="K919" t="s">
        <v>138</v>
      </c>
      <c r="L919" t="s">
        <v>2898</v>
      </c>
      <c r="M919" t="s">
        <v>2899</v>
      </c>
      <c r="N919">
        <v>1.709166666</v>
      </c>
      <c r="O919">
        <v>4</v>
      </c>
      <c r="P919">
        <v>0</v>
      </c>
      <c r="Q919">
        <v>2</v>
      </c>
      <c r="R919">
        <v>0</v>
      </c>
      <c r="S919">
        <v>8</v>
      </c>
      <c r="T919">
        <v>0</v>
      </c>
      <c r="U919">
        <v>0</v>
      </c>
      <c r="V919">
        <v>0</v>
      </c>
      <c r="W919">
        <v>1.3844905897190043</v>
      </c>
      <c r="X919">
        <v>0</v>
      </c>
      <c r="Y919">
        <v>1.1656731451711502</v>
      </c>
      <c r="Z919">
        <v>0</v>
      </c>
      <c r="AA919">
        <v>8.3929126490630104</v>
      </c>
      <c r="AB919">
        <v>0</v>
      </c>
      <c r="AC919">
        <v>0</v>
      </c>
      <c r="AD919">
        <v>0</v>
      </c>
      <c r="AE919">
        <v>10.943076383953166</v>
      </c>
    </row>
    <row r="920" spans="1:31" x14ac:dyDescent="0.25">
      <c r="A920">
        <v>2300298</v>
      </c>
      <c r="B920">
        <v>1</v>
      </c>
      <c r="C920" t="s">
        <v>80</v>
      </c>
      <c r="D920" t="s">
        <v>105</v>
      </c>
      <c r="E920" t="s">
        <v>132</v>
      </c>
      <c r="F920" t="s">
        <v>2900</v>
      </c>
      <c r="G920" t="s">
        <v>134</v>
      </c>
      <c r="H920" t="s">
        <v>135</v>
      </c>
      <c r="I920" t="s">
        <v>136</v>
      </c>
      <c r="J920" t="s">
        <v>137</v>
      </c>
      <c r="K920" t="s">
        <v>138</v>
      </c>
      <c r="L920" t="s">
        <v>2901</v>
      </c>
      <c r="M920" t="s">
        <v>2902</v>
      </c>
      <c r="N920">
        <v>1.1997222219999999</v>
      </c>
      <c r="O920">
        <v>0</v>
      </c>
      <c r="P920">
        <v>436</v>
      </c>
      <c r="Q920">
        <v>0</v>
      </c>
      <c r="R920">
        <v>0</v>
      </c>
      <c r="S920">
        <v>0</v>
      </c>
      <c r="T920">
        <v>30</v>
      </c>
      <c r="U920">
        <v>0</v>
      </c>
      <c r="V920">
        <v>0</v>
      </c>
      <c r="W920">
        <v>0</v>
      </c>
      <c r="X920">
        <v>126.83213465206302</v>
      </c>
      <c r="Y920">
        <v>0</v>
      </c>
      <c r="Z920">
        <v>0</v>
      </c>
      <c r="AA920">
        <v>0</v>
      </c>
      <c r="AB920">
        <v>41.853426161350434</v>
      </c>
      <c r="AC920">
        <v>0</v>
      </c>
      <c r="AD920">
        <v>0</v>
      </c>
      <c r="AE920">
        <v>168.68556081341345</v>
      </c>
    </row>
    <row r="921" spans="1:31" x14ac:dyDescent="0.25">
      <c r="A921">
        <v>2300647</v>
      </c>
      <c r="B921">
        <v>1</v>
      </c>
      <c r="C921" t="s">
        <v>81</v>
      </c>
      <c r="D921" t="s">
        <v>123</v>
      </c>
      <c r="E921" t="s">
        <v>141</v>
      </c>
      <c r="F921" t="s">
        <v>2903</v>
      </c>
      <c r="G921" t="s">
        <v>143</v>
      </c>
      <c r="H921" t="s">
        <v>135</v>
      </c>
      <c r="I921" t="s">
        <v>136</v>
      </c>
      <c r="J921" t="s">
        <v>137</v>
      </c>
      <c r="K921" t="s">
        <v>138</v>
      </c>
      <c r="L921" t="s">
        <v>2904</v>
      </c>
      <c r="M921" t="s">
        <v>2905</v>
      </c>
      <c r="N921">
        <v>2.9158333330000001</v>
      </c>
      <c r="O921">
        <v>0</v>
      </c>
      <c r="P921">
        <v>1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0.68964012638280003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0.68964012638280003</v>
      </c>
    </row>
    <row r="922" spans="1:31" x14ac:dyDescent="0.25">
      <c r="A922">
        <v>2300839</v>
      </c>
      <c r="B922">
        <v>1</v>
      </c>
      <c r="C922" t="s">
        <v>80</v>
      </c>
      <c r="D922" t="s">
        <v>83</v>
      </c>
      <c r="E922" t="s">
        <v>164</v>
      </c>
      <c r="F922" t="s">
        <v>2906</v>
      </c>
      <c r="G922" t="s">
        <v>184</v>
      </c>
      <c r="H922" t="s">
        <v>167</v>
      </c>
      <c r="I922" t="s">
        <v>136</v>
      </c>
      <c r="J922" t="s">
        <v>137</v>
      </c>
      <c r="K922" t="s">
        <v>138</v>
      </c>
      <c r="L922" t="s">
        <v>2907</v>
      </c>
      <c r="M922" t="s">
        <v>2908</v>
      </c>
      <c r="N922">
        <v>0.69138888799999998</v>
      </c>
      <c r="O922">
        <v>0</v>
      </c>
      <c r="P922">
        <v>2954</v>
      </c>
      <c r="Q922">
        <v>1</v>
      </c>
      <c r="R922">
        <v>3</v>
      </c>
      <c r="S922">
        <v>11</v>
      </c>
      <c r="T922">
        <v>1320</v>
      </c>
      <c r="U922">
        <v>7</v>
      </c>
      <c r="V922">
        <v>50</v>
      </c>
      <c r="W922">
        <v>0</v>
      </c>
      <c r="X922">
        <v>551.54511936179301</v>
      </c>
      <c r="Y922">
        <v>148.84276751861</v>
      </c>
      <c r="Z922">
        <v>1.9616430349753244</v>
      </c>
      <c r="AA922">
        <v>53.488720311834534</v>
      </c>
      <c r="AB922">
        <v>705.14880653330715</v>
      </c>
      <c r="AC922">
        <v>105.8754997699866</v>
      </c>
      <c r="AD922">
        <v>644.29343457177936</v>
      </c>
      <c r="AE922">
        <v>2211.155991102286</v>
      </c>
    </row>
    <row r="923" spans="1:31" x14ac:dyDescent="0.25">
      <c r="A923">
        <v>2300252</v>
      </c>
      <c r="B923">
        <v>1</v>
      </c>
      <c r="C923" t="s">
        <v>81</v>
      </c>
      <c r="D923" t="s">
        <v>118</v>
      </c>
      <c r="E923" t="s">
        <v>132</v>
      </c>
      <c r="F923" t="s">
        <v>2909</v>
      </c>
      <c r="G923" t="s">
        <v>134</v>
      </c>
      <c r="H923" t="s">
        <v>135</v>
      </c>
      <c r="I923" t="s">
        <v>136</v>
      </c>
      <c r="J923" t="s">
        <v>137</v>
      </c>
      <c r="K923" t="s">
        <v>138</v>
      </c>
      <c r="L923" t="s">
        <v>2910</v>
      </c>
      <c r="M923" t="s">
        <v>2911</v>
      </c>
      <c r="N923">
        <v>1.6044444440000001</v>
      </c>
      <c r="O923">
        <v>0</v>
      </c>
      <c r="P923">
        <v>169</v>
      </c>
      <c r="Q923">
        <v>0</v>
      </c>
      <c r="R923">
        <v>0</v>
      </c>
      <c r="S923">
        <v>0</v>
      </c>
      <c r="T923">
        <v>2</v>
      </c>
      <c r="U923">
        <v>0</v>
      </c>
      <c r="V923">
        <v>0</v>
      </c>
      <c r="W923">
        <v>0</v>
      </c>
      <c r="X923">
        <v>54.463849738632518</v>
      </c>
      <c r="Y923">
        <v>0</v>
      </c>
      <c r="Z923">
        <v>0</v>
      </c>
      <c r="AA923">
        <v>0</v>
      </c>
      <c r="AB923">
        <v>1.2257271254946251</v>
      </c>
      <c r="AC923">
        <v>0</v>
      </c>
      <c r="AD923">
        <v>0</v>
      </c>
      <c r="AE923">
        <v>55.68957686412714</v>
      </c>
    </row>
    <row r="924" spans="1:31" x14ac:dyDescent="0.25">
      <c r="A924">
        <v>2300006</v>
      </c>
      <c r="B924">
        <v>1</v>
      </c>
      <c r="C924" t="s">
        <v>80</v>
      </c>
      <c r="D924" t="s">
        <v>84</v>
      </c>
      <c r="E924" t="s">
        <v>132</v>
      </c>
      <c r="F924" t="s">
        <v>2528</v>
      </c>
      <c r="G924" t="s">
        <v>343</v>
      </c>
      <c r="H924" t="s">
        <v>135</v>
      </c>
      <c r="I924" t="s">
        <v>136</v>
      </c>
      <c r="J924" t="s">
        <v>137</v>
      </c>
      <c r="K924" t="s">
        <v>138</v>
      </c>
      <c r="L924" t="s">
        <v>2912</v>
      </c>
      <c r="M924" t="s">
        <v>2913</v>
      </c>
      <c r="N924">
        <v>1.554444444</v>
      </c>
      <c r="O924">
        <v>0</v>
      </c>
      <c r="P924">
        <v>163</v>
      </c>
      <c r="Q924">
        <v>0</v>
      </c>
      <c r="R924">
        <v>0</v>
      </c>
      <c r="S924">
        <v>0</v>
      </c>
      <c r="T924">
        <v>14</v>
      </c>
      <c r="U924">
        <v>0</v>
      </c>
      <c r="V924">
        <v>0</v>
      </c>
      <c r="W924">
        <v>0</v>
      </c>
      <c r="X924">
        <v>54.789211393061201</v>
      </c>
      <c r="Y924">
        <v>0</v>
      </c>
      <c r="Z924">
        <v>0</v>
      </c>
      <c r="AA924">
        <v>0</v>
      </c>
      <c r="AB924">
        <v>6.6305046095813855</v>
      </c>
      <c r="AC924">
        <v>0</v>
      </c>
      <c r="AD924">
        <v>0</v>
      </c>
      <c r="AE924">
        <v>61.419716002642588</v>
      </c>
    </row>
    <row r="925" spans="1:31" x14ac:dyDescent="0.25">
      <c r="A925">
        <v>2300152</v>
      </c>
      <c r="B925">
        <v>1</v>
      </c>
      <c r="C925" t="s">
        <v>80</v>
      </c>
      <c r="D925" t="s">
        <v>93</v>
      </c>
      <c r="E925" t="s">
        <v>132</v>
      </c>
      <c r="F925" t="s">
        <v>2914</v>
      </c>
      <c r="G925" t="s">
        <v>375</v>
      </c>
      <c r="H925" t="s">
        <v>135</v>
      </c>
      <c r="I925" t="s">
        <v>136</v>
      </c>
      <c r="J925" t="s">
        <v>137</v>
      </c>
      <c r="K925" t="s">
        <v>138</v>
      </c>
      <c r="L925" t="s">
        <v>2915</v>
      </c>
      <c r="M925" t="s">
        <v>2916</v>
      </c>
      <c r="N925">
        <v>9.6649999999999991</v>
      </c>
      <c r="O925">
        <v>0</v>
      </c>
      <c r="P925">
        <v>0</v>
      </c>
      <c r="Q925">
        <v>0</v>
      </c>
      <c r="R925">
        <v>3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13.433555458273702</v>
      </c>
      <c r="AA925">
        <v>0</v>
      </c>
      <c r="AB925">
        <v>0</v>
      </c>
      <c r="AC925">
        <v>0</v>
      </c>
      <c r="AD925">
        <v>0</v>
      </c>
      <c r="AE925">
        <v>13.433555458273702</v>
      </c>
    </row>
    <row r="926" spans="1:31" x14ac:dyDescent="0.25">
      <c r="A926">
        <v>2300939</v>
      </c>
      <c r="B926">
        <v>1</v>
      </c>
      <c r="C926" t="s">
        <v>80</v>
      </c>
      <c r="D926" t="s">
        <v>83</v>
      </c>
      <c r="E926" t="s">
        <v>132</v>
      </c>
      <c r="F926" t="s">
        <v>2789</v>
      </c>
      <c r="G926" t="s">
        <v>134</v>
      </c>
      <c r="H926" t="s">
        <v>135</v>
      </c>
      <c r="I926" t="s">
        <v>136</v>
      </c>
      <c r="J926" t="s">
        <v>137</v>
      </c>
      <c r="K926" t="s">
        <v>138</v>
      </c>
      <c r="L926" t="s">
        <v>2917</v>
      </c>
      <c r="M926" t="s">
        <v>2918</v>
      </c>
      <c r="N926">
        <v>3.133888888</v>
      </c>
      <c r="O926">
        <v>0</v>
      </c>
      <c r="P926">
        <v>99</v>
      </c>
      <c r="Q926">
        <v>0</v>
      </c>
      <c r="R926">
        <v>0</v>
      </c>
      <c r="S926">
        <v>0</v>
      </c>
      <c r="T926">
        <v>16</v>
      </c>
      <c r="U926">
        <v>0</v>
      </c>
      <c r="V926">
        <v>0</v>
      </c>
      <c r="W926">
        <v>0</v>
      </c>
      <c r="X926">
        <v>66.558860198302625</v>
      </c>
      <c r="Y926">
        <v>0</v>
      </c>
      <c r="Z926">
        <v>0</v>
      </c>
      <c r="AA926">
        <v>0</v>
      </c>
      <c r="AB926">
        <v>11.559703764243316</v>
      </c>
      <c r="AC926">
        <v>0</v>
      </c>
      <c r="AD926">
        <v>0</v>
      </c>
      <c r="AE926">
        <v>78.118563962545949</v>
      </c>
    </row>
    <row r="927" spans="1:31" x14ac:dyDescent="0.25">
      <c r="A927">
        <v>2300693</v>
      </c>
      <c r="B927">
        <v>1</v>
      </c>
      <c r="C927" t="s">
        <v>80</v>
      </c>
      <c r="D927" t="s">
        <v>98</v>
      </c>
      <c r="E927" t="s">
        <v>141</v>
      </c>
      <c r="F927" t="s">
        <v>2919</v>
      </c>
      <c r="G927" t="s">
        <v>143</v>
      </c>
      <c r="H927" t="s">
        <v>135</v>
      </c>
      <c r="I927" t="s">
        <v>136</v>
      </c>
      <c r="J927" t="s">
        <v>137</v>
      </c>
      <c r="K927" t="s">
        <v>138</v>
      </c>
      <c r="L927" t="s">
        <v>2920</v>
      </c>
      <c r="M927" t="s">
        <v>2921</v>
      </c>
      <c r="N927">
        <v>1.0638888879999999</v>
      </c>
      <c r="O927">
        <v>0</v>
      </c>
      <c r="P927">
        <v>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0.25885465267771113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0.25885465267771113</v>
      </c>
    </row>
    <row r="928" spans="1:31" x14ac:dyDescent="0.25">
      <c r="A928">
        <v>2300046</v>
      </c>
      <c r="B928">
        <v>1</v>
      </c>
      <c r="C928" t="s">
        <v>80</v>
      </c>
      <c r="D928" t="s">
        <v>107</v>
      </c>
      <c r="E928" t="s">
        <v>141</v>
      </c>
      <c r="F928" t="s">
        <v>2922</v>
      </c>
      <c r="G928" t="s">
        <v>143</v>
      </c>
      <c r="H928" t="s">
        <v>135</v>
      </c>
      <c r="I928" t="s">
        <v>136</v>
      </c>
      <c r="J928" t="s">
        <v>137</v>
      </c>
      <c r="K928" t="s">
        <v>138</v>
      </c>
      <c r="L928" t="s">
        <v>2923</v>
      </c>
      <c r="M928" t="s">
        <v>2924</v>
      </c>
      <c r="N928">
        <v>0.85722222199999998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0.17637922410449999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0.17637922410449999</v>
      </c>
    </row>
    <row r="929" spans="1:31" x14ac:dyDescent="0.25">
      <c r="A929">
        <v>2300212</v>
      </c>
      <c r="B929">
        <v>1</v>
      </c>
      <c r="C929" t="s">
        <v>80</v>
      </c>
      <c r="D929" t="s">
        <v>97</v>
      </c>
      <c r="E929" t="s">
        <v>141</v>
      </c>
      <c r="F929" t="s">
        <v>2925</v>
      </c>
      <c r="G929" t="s">
        <v>143</v>
      </c>
      <c r="H929" t="s">
        <v>135</v>
      </c>
      <c r="I929" t="s">
        <v>136</v>
      </c>
      <c r="J929" t="s">
        <v>137</v>
      </c>
      <c r="K929" t="s">
        <v>138</v>
      </c>
      <c r="L929" t="s">
        <v>2926</v>
      </c>
      <c r="M929" t="s">
        <v>2927</v>
      </c>
      <c r="N929">
        <v>2.5991666659999999</v>
      </c>
      <c r="O929">
        <v>0</v>
      </c>
      <c r="P929">
        <v>1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0.43798406165838755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0.43798406165838755</v>
      </c>
    </row>
    <row r="930" spans="1:31" x14ac:dyDescent="0.25">
      <c r="A930">
        <v>2300069</v>
      </c>
      <c r="B930">
        <v>1</v>
      </c>
      <c r="C930" t="s">
        <v>80</v>
      </c>
      <c r="D930" t="s">
        <v>84</v>
      </c>
      <c r="E930" t="s">
        <v>164</v>
      </c>
      <c r="F930" t="s">
        <v>2928</v>
      </c>
      <c r="G930" t="s">
        <v>184</v>
      </c>
      <c r="H930" t="s">
        <v>167</v>
      </c>
      <c r="I930" t="s">
        <v>136</v>
      </c>
      <c r="J930" t="s">
        <v>137</v>
      </c>
      <c r="K930" t="s">
        <v>138</v>
      </c>
      <c r="L930" t="s">
        <v>2929</v>
      </c>
      <c r="M930" t="s">
        <v>2930</v>
      </c>
      <c r="N930">
        <v>2.7083333330000001</v>
      </c>
      <c r="O930">
        <v>0</v>
      </c>
      <c r="P930">
        <v>123</v>
      </c>
      <c r="Q930">
        <v>0</v>
      </c>
      <c r="R930">
        <v>2</v>
      </c>
      <c r="S930">
        <v>0</v>
      </c>
      <c r="T930">
        <v>4</v>
      </c>
      <c r="U930">
        <v>0</v>
      </c>
      <c r="V930">
        <v>0</v>
      </c>
      <c r="W930">
        <v>0</v>
      </c>
      <c r="X930">
        <v>74.34322400400859</v>
      </c>
      <c r="Y930">
        <v>0</v>
      </c>
      <c r="Z930">
        <v>1.8168926378940669</v>
      </c>
      <c r="AA930">
        <v>0</v>
      </c>
      <c r="AB930">
        <v>6.7292202366333944</v>
      </c>
      <c r="AC930">
        <v>0</v>
      </c>
      <c r="AD930">
        <v>0</v>
      </c>
      <c r="AE930">
        <v>82.889336878536056</v>
      </c>
    </row>
    <row r="931" spans="1:31" x14ac:dyDescent="0.25">
      <c r="A931">
        <v>2300404</v>
      </c>
      <c r="B931">
        <v>1</v>
      </c>
      <c r="C931" t="s">
        <v>81</v>
      </c>
      <c r="D931" t="s">
        <v>116</v>
      </c>
      <c r="E931" t="s">
        <v>141</v>
      </c>
      <c r="F931" t="s">
        <v>2931</v>
      </c>
      <c r="G931" t="s">
        <v>143</v>
      </c>
      <c r="H931" t="s">
        <v>135</v>
      </c>
      <c r="I931" t="s">
        <v>136</v>
      </c>
      <c r="J931" t="s">
        <v>137</v>
      </c>
      <c r="K931" t="s">
        <v>138</v>
      </c>
      <c r="L931" t="s">
        <v>2932</v>
      </c>
      <c r="M931" t="s">
        <v>2933</v>
      </c>
      <c r="N931">
        <v>2.6827777770000001</v>
      </c>
      <c r="O931">
        <v>0</v>
      </c>
      <c r="P931">
        <v>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0.3873330954436533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0.3873330954436533</v>
      </c>
    </row>
    <row r="932" spans="1:31" x14ac:dyDescent="0.25">
      <c r="A932">
        <v>2300945</v>
      </c>
      <c r="B932">
        <v>1</v>
      </c>
      <c r="C932" t="s">
        <v>80</v>
      </c>
      <c r="D932" t="s">
        <v>110</v>
      </c>
      <c r="E932" t="s">
        <v>141</v>
      </c>
      <c r="F932" t="s">
        <v>2934</v>
      </c>
      <c r="G932" t="s">
        <v>143</v>
      </c>
      <c r="H932" t="s">
        <v>135</v>
      </c>
      <c r="I932" t="s">
        <v>136</v>
      </c>
      <c r="J932" t="s">
        <v>137</v>
      </c>
      <c r="K932" t="s">
        <v>138</v>
      </c>
      <c r="L932" t="s">
        <v>2935</v>
      </c>
      <c r="M932" t="s">
        <v>2936</v>
      </c>
      <c r="N932">
        <v>1.3986111109999999</v>
      </c>
      <c r="O932">
        <v>0</v>
      </c>
      <c r="P932">
        <v>1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0.94955663210986851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0.94955663210986851</v>
      </c>
    </row>
    <row r="933" spans="1:31" x14ac:dyDescent="0.25">
      <c r="A933">
        <v>2300381</v>
      </c>
      <c r="B933">
        <v>1</v>
      </c>
      <c r="C933" t="s">
        <v>80</v>
      </c>
      <c r="D933" t="s">
        <v>110</v>
      </c>
      <c r="E933" t="s">
        <v>141</v>
      </c>
      <c r="F933" t="s">
        <v>2937</v>
      </c>
      <c r="G933" t="s">
        <v>143</v>
      </c>
      <c r="H933" t="s">
        <v>135</v>
      </c>
      <c r="I933" t="s">
        <v>136</v>
      </c>
      <c r="J933" t="s">
        <v>137</v>
      </c>
      <c r="K933" t="s">
        <v>138</v>
      </c>
      <c r="L933" t="s">
        <v>2938</v>
      </c>
      <c r="M933" t="s">
        <v>2939</v>
      </c>
      <c r="N933">
        <v>1.7022222220000001</v>
      </c>
      <c r="O933">
        <v>0</v>
      </c>
      <c r="P933">
        <v>2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1.0053301255688838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1.0053301255688838</v>
      </c>
    </row>
    <row r="934" spans="1:31" x14ac:dyDescent="0.25">
      <c r="A934">
        <v>2300089</v>
      </c>
      <c r="B934">
        <v>1</v>
      </c>
      <c r="C934" t="s">
        <v>81</v>
      </c>
      <c r="D934" t="s">
        <v>123</v>
      </c>
      <c r="E934" t="s">
        <v>164</v>
      </c>
      <c r="F934" t="s">
        <v>2940</v>
      </c>
      <c r="G934" t="s">
        <v>184</v>
      </c>
      <c r="H934" t="s">
        <v>167</v>
      </c>
      <c r="I934" t="s">
        <v>136</v>
      </c>
      <c r="J934" t="s">
        <v>137</v>
      </c>
      <c r="K934" t="s">
        <v>138</v>
      </c>
      <c r="L934" t="s">
        <v>2941</v>
      </c>
      <c r="M934" t="s">
        <v>2942</v>
      </c>
      <c r="N934">
        <v>0.705555555</v>
      </c>
      <c r="O934">
        <v>14</v>
      </c>
      <c r="P934">
        <v>1669</v>
      </c>
      <c r="Q934">
        <v>52</v>
      </c>
      <c r="R934">
        <v>174</v>
      </c>
      <c r="S934">
        <v>26</v>
      </c>
      <c r="T934">
        <v>198</v>
      </c>
      <c r="U934">
        <v>4</v>
      </c>
      <c r="V934">
        <v>1</v>
      </c>
      <c r="W934">
        <v>1.6734834738609723</v>
      </c>
      <c r="X934">
        <v>174.11283026340797</v>
      </c>
      <c r="Y934">
        <v>36.115047150377642</v>
      </c>
      <c r="Z934">
        <v>28.195094610357856</v>
      </c>
      <c r="AA934">
        <v>51.289217210998302</v>
      </c>
      <c r="AB934">
        <v>38.349247526903689</v>
      </c>
      <c r="AC934">
        <v>21.401882385413611</v>
      </c>
      <c r="AD934">
        <v>47.373382399152248</v>
      </c>
      <c r="AE934">
        <v>398.51018502047231</v>
      </c>
    </row>
    <row r="935" spans="1:31" x14ac:dyDescent="0.25">
      <c r="A935">
        <v>2300753</v>
      </c>
      <c r="B935">
        <v>1</v>
      </c>
      <c r="C935" t="s">
        <v>81</v>
      </c>
      <c r="D935" t="s">
        <v>124</v>
      </c>
      <c r="E935" t="s">
        <v>132</v>
      </c>
      <c r="F935" t="s">
        <v>2943</v>
      </c>
      <c r="G935" t="s">
        <v>134</v>
      </c>
      <c r="H935" t="s">
        <v>135</v>
      </c>
      <c r="I935" t="s">
        <v>136</v>
      </c>
      <c r="J935" t="s">
        <v>137</v>
      </c>
      <c r="K935" t="s">
        <v>138</v>
      </c>
      <c r="L935" t="s">
        <v>2944</v>
      </c>
      <c r="M935" t="s">
        <v>2945</v>
      </c>
      <c r="N935">
        <v>2.3247222220000001</v>
      </c>
      <c r="O935">
        <v>0</v>
      </c>
      <c r="P935">
        <v>16</v>
      </c>
      <c r="Q935">
        <v>0</v>
      </c>
      <c r="R935">
        <v>1</v>
      </c>
      <c r="S935">
        <v>0</v>
      </c>
      <c r="T935">
        <v>2</v>
      </c>
      <c r="U935">
        <v>0</v>
      </c>
      <c r="V935">
        <v>0</v>
      </c>
      <c r="W935">
        <v>0</v>
      </c>
      <c r="X935">
        <v>10.081908283936311</v>
      </c>
      <c r="Y935">
        <v>0</v>
      </c>
      <c r="Z935">
        <v>0.92617018827753894</v>
      </c>
      <c r="AA935">
        <v>0</v>
      </c>
      <c r="AB935">
        <v>0.14966604105006664</v>
      </c>
      <c r="AC935">
        <v>0</v>
      </c>
      <c r="AD935">
        <v>0</v>
      </c>
      <c r="AE935">
        <v>11.157744513263916</v>
      </c>
    </row>
    <row r="936" spans="1:31" x14ac:dyDescent="0.25">
      <c r="A936">
        <v>2300779</v>
      </c>
      <c r="B936">
        <v>1</v>
      </c>
      <c r="C936" t="s">
        <v>80</v>
      </c>
      <c r="D936" t="s">
        <v>96</v>
      </c>
      <c r="E936" t="s">
        <v>233</v>
      </c>
      <c r="F936" t="s">
        <v>2946</v>
      </c>
      <c r="G936" t="s">
        <v>184</v>
      </c>
      <c r="H936" t="s">
        <v>167</v>
      </c>
      <c r="I936" t="s">
        <v>136</v>
      </c>
      <c r="J936" t="s">
        <v>137</v>
      </c>
      <c r="K936" t="s">
        <v>138</v>
      </c>
      <c r="L936" t="s">
        <v>2947</v>
      </c>
      <c r="M936" t="s">
        <v>2948</v>
      </c>
      <c r="N936">
        <v>2.3036111109999999</v>
      </c>
      <c r="O936">
        <v>0</v>
      </c>
      <c r="P936">
        <v>1120</v>
      </c>
      <c r="Q936">
        <v>0</v>
      </c>
      <c r="R936">
        <v>0</v>
      </c>
      <c r="S936">
        <v>0</v>
      </c>
      <c r="T936">
        <v>159</v>
      </c>
      <c r="U936">
        <v>0</v>
      </c>
      <c r="V936">
        <v>0</v>
      </c>
      <c r="W936">
        <v>0</v>
      </c>
      <c r="X936">
        <v>1441.9711741031183</v>
      </c>
      <c r="Y936">
        <v>0</v>
      </c>
      <c r="Z936">
        <v>0</v>
      </c>
      <c r="AA936">
        <v>0</v>
      </c>
      <c r="AB936">
        <v>470.94610104558535</v>
      </c>
      <c r="AC936">
        <v>0</v>
      </c>
      <c r="AD936">
        <v>0</v>
      </c>
      <c r="AE936">
        <v>1912.9172751487035</v>
      </c>
    </row>
    <row r="937" spans="1:31" x14ac:dyDescent="0.25">
      <c r="A937">
        <v>2300716</v>
      </c>
      <c r="B937">
        <v>1</v>
      </c>
      <c r="C937" t="s">
        <v>81</v>
      </c>
      <c r="D937" t="s">
        <v>118</v>
      </c>
      <c r="E937" t="s">
        <v>141</v>
      </c>
      <c r="F937" t="s">
        <v>2949</v>
      </c>
      <c r="G937" t="s">
        <v>143</v>
      </c>
      <c r="H937" t="s">
        <v>135</v>
      </c>
      <c r="I937" t="s">
        <v>136</v>
      </c>
      <c r="J937" t="s">
        <v>137</v>
      </c>
      <c r="K937" t="s">
        <v>138</v>
      </c>
      <c r="L937" t="s">
        <v>2950</v>
      </c>
      <c r="M937" t="s">
        <v>2951</v>
      </c>
      <c r="N937">
        <v>2.1375000000000002</v>
      </c>
      <c r="O937">
        <v>0</v>
      </c>
      <c r="P937">
        <v>9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3.2980672632386336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3.2980672632386336</v>
      </c>
    </row>
    <row r="938" spans="1:31" x14ac:dyDescent="0.25">
      <c r="A938">
        <v>2302325</v>
      </c>
      <c r="B938">
        <v>1</v>
      </c>
      <c r="C938" t="s">
        <v>80</v>
      </c>
      <c r="D938" t="s">
        <v>84</v>
      </c>
      <c r="E938" t="s">
        <v>141</v>
      </c>
      <c r="F938" t="s">
        <v>2952</v>
      </c>
      <c r="G938" t="s">
        <v>490</v>
      </c>
      <c r="H938" t="s">
        <v>135</v>
      </c>
      <c r="I938" t="s">
        <v>136</v>
      </c>
      <c r="J938" t="s">
        <v>137</v>
      </c>
      <c r="K938" t="s">
        <v>138</v>
      </c>
      <c r="L938" t="s">
        <v>2953</v>
      </c>
      <c r="M938" t="s">
        <v>2954</v>
      </c>
      <c r="N938">
        <v>0.56222222200000005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1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9.4168461635282211E-2</v>
      </c>
      <c r="AC938">
        <v>0</v>
      </c>
      <c r="AD938">
        <v>0</v>
      </c>
      <c r="AE938">
        <v>9.4168461635282211E-2</v>
      </c>
    </row>
    <row r="939" spans="1:31" x14ac:dyDescent="0.25">
      <c r="A939">
        <v>2302033</v>
      </c>
      <c r="B939">
        <v>1</v>
      </c>
      <c r="C939" t="s">
        <v>81</v>
      </c>
      <c r="D939" t="s">
        <v>112</v>
      </c>
      <c r="E939" t="s">
        <v>141</v>
      </c>
      <c r="F939" t="s">
        <v>2955</v>
      </c>
      <c r="G939" t="s">
        <v>143</v>
      </c>
      <c r="H939" t="s">
        <v>135</v>
      </c>
      <c r="I939" t="s">
        <v>136</v>
      </c>
      <c r="J939" t="s">
        <v>137</v>
      </c>
      <c r="K939" t="s">
        <v>138</v>
      </c>
      <c r="L939" t="s">
        <v>2956</v>
      </c>
      <c r="M939" t="s">
        <v>2957</v>
      </c>
      <c r="N939">
        <v>1.0452777769999999</v>
      </c>
      <c r="O939">
        <v>0</v>
      </c>
      <c r="P939">
        <v>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0.2822573481991083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0.2822573481991083</v>
      </c>
    </row>
    <row r="940" spans="1:31" x14ac:dyDescent="0.25">
      <c r="A940">
        <v>2302133</v>
      </c>
      <c r="B940">
        <v>1</v>
      </c>
      <c r="C940" t="s">
        <v>80</v>
      </c>
      <c r="D940" t="s">
        <v>93</v>
      </c>
      <c r="E940" t="s">
        <v>164</v>
      </c>
      <c r="F940" t="s">
        <v>2958</v>
      </c>
      <c r="G940" t="s">
        <v>917</v>
      </c>
      <c r="H940" t="s">
        <v>167</v>
      </c>
      <c r="I940" t="s">
        <v>136</v>
      </c>
      <c r="J940" t="s">
        <v>137</v>
      </c>
      <c r="K940" t="s">
        <v>300</v>
      </c>
      <c r="L940" t="s">
        <v>2959</v>
      </c>
      <c r="M940" t="s">
        <v>2960</v>
      </c>
      <c r="N940">
        <v>7.8894444439999996</v>
      </c>
      <c r="O940">
        <v>0</v>
      </c>
      <c r="P940">
        <v>263</v>
      </c>
      <c r="Q940">
        <v>0</v>
      </c>
      <c r="R940">
        <v>1</v>
      </c>
      <c r="S940">
        <v>0</v>
      </c>
      <c r="T940">
        <v>7</v>
      </c>
      <c r="U940">
        <v>0</v>
      </c>
      <c r="V940">
        <v>0</v>
      </c>
      <c r="W940">
        <v>0</v>
      </c>
      <c r="X940">
        <v>435.15087378007553</v>
      </c>
      <c r="Y940">
        <v>0</v>
      </c>
      <c r="Z940">
        <v>17.683068738792446</v>
      </c>
      <c r="AA940">
        <v>0</v>
      </c>
      <c r="AB940">
        <v>37.679260939826577</v>
      </c>
      <c r="AC940">
        <v>0</v>
      </c>
      <c r="AD940">
        <v>0</v>
      </c>
      <c r="AE940">
        <v>490.51320345869453</v>
      </c>
    </row>
    <row r="941" spans="1:31" x14ac:dyDescent="0.25">
      <c r="A941">
        <v>2302445</v>
      </c>
      <c r="B941">
        <v>1</v>
      </c>
      <c r="C941" t="s">
        <v>81</v>
      </c>
      <c r="D941" t="s">
        <v>113</v>
      </c>
      <c r="E941" t="s">
        <v>208</v>
      </c>
      <c r="F941" t="s">
        <v>2961</v>
      </c>
      <c r="G941" t="s">
        <v>375</v>
      </c>
      <c r="H941" t="s">
        <v>135</v>
      </c>
      <c r="I941" t="s">
        <v>136</v>
      </c>
      <c r="J941" t="s">
        <v>137</v>
      </c>
      <c r="K941" t="s">
        <v>138</v>
      </c>
      <c r="L941" t="s">
        <v>2962</v>
      </c>
      <c r="M941" t="s">
        <v>2963</v>
      </c>
      <c r="N941">
        <v>2.619722222</v>
      </c>
      <c r="O941">
        <v>0</v>
      </c>
      <c r="P941">
        <v>58</v>
      </c>
      <c r="Q941">
        <v>0</v>
      </c>
      <c r="R941">
        <v>16</v>
      </c>
      <c r="S941">
        <v>0</v>
      </c>
      <c r="T941">
        <v>2</v>
      </c>
      <c r="U941">
        <v>0</v>
      </c>
      <c r="V941">
        <v>0</v>
      </c>
      <c r="W941">
        <v>0</v>
      </c>
      <c r="X941">
        <v>23.806278708187232</v>
      </c>
      <c r="Y941">
        <v>0</v>
      </c>
      <c r="Z941">
        <v>8.9501499681410301</v>
      </c>
      <c r="AA941">
        <v>0</v>
      </c>
      <c r="AB941">
        <v>0.69983829458744273</v>
      </c>
      <c r="AC941">
        <v>0</v>
      </c>
      <c r="AD941">
        <v>0</v>
      </c>
      <c r="AE941">
        <v>33.456266970915706</v>
      </c>
    </row>
    <row r="942" spans="1:31" x14ac:dyDescent="0.25">
      <c r="A942">
        <v>2302053</v>
      </c>
      <c r="B942">
        <v>1</v>
      </c>
      <c r="C942" t="s">
        <v>80</v>
      </c>
      <c r="D942" t="s">
        <v>108</v>
      </c>
      <c r="E942" t="s">
        <v>132</v>
      </c>
      <c r="F942" t="s">
        <v>2964</v>
      </c>
      <c r="G942" t="s">
        <v>134</v>
      </c>
      <c r="H942" t="s">
        <v>135</v>
      </c>
      <c r="I942" t="s">
        <v>136</v>
      </c>
      <c r="J942" t="s">
        <v>137</v>
      </c>
      <c r="K942" t="s">
        <v>138</v>
      </c>
      <c r="L942" t="s">
        <v>2965</v>
      </c>
      <c r="M942" t="s">
        <v>2966</v>
      </c>
      <c r="N942">
        <v>0.63972222199999995</v>
      </c>
      <c r="O942">
        <v>0</v>
      </c>
      <c r="P942">
        <v>12</v>
      </c>
      <c r="Q942">
        <v>0</v>
      </c>
      <c r="R942">
        <v>9</v>
      </c>
      <c r="S942">
        <v>0</v>
      </c>
      <c r="T942">
        <v>3</v>
      </c>
      <c r="U942">
        <v>0</v>
      </c>
      <c r="V942">
        <v>0</v>
      </c>
      <c r="W942">
        <v>0</v>
      </c>
      <c r="X942">
        <v>1.4449183422784568</v>
      </c>
      <c r="Y942">
        <v>0</v>
      </c>
      <c r="Z942">
        <v>1.1896091284343873</v>
      </c>
      <c r="AA942">
        <v>0</v>
      </c>
      <c r="AB942">
        <v>0.18021129155758275</v>
      </c>
      <c r="AC942">
        <v>0</v>
      </c>
      <c r="AD942">
        <v>0</v>
      </c>
      <c r="AE942">
        <v>2.814738762270427</v>
      </c>
    </row>
    <row r="943" spans="1:31" x14ac:dyDescent="0.25">
      <c r="A943">
        <v>2302139</v>
      </c>
      <c r="B943">
        <v>1</v>
      </c>
      <c r="C943" t="s">
        <v>80</v>
      </c>
      <c r="D943" t="s">
        <v>105</v>
      </c>
      <c r="E943" t="s">
        <v>164</v>
      </c>
      <c r="F943" t="s">
        <v>2967</v>
      </c>
      <c r="G943" t="s">
        <v>917</v>
      </c>
      <c r="H943" t="s">
        <v>167</v>
      </c>
      <c r="I943" t="s">
        <v>136</v>
      </c>
      <c r="J943" t="s">
        <v>137</v>
      </c>
      <c r="K943" t="s">
        <v>300</v>
      </c>
      <c r="L943" t="s">
        <v>2968</v>
      </c>
      <c r="M943" t="s">
        <v>2969</v>
      </c>
      <c r="N943">
        <v>5.6569444439999996</v>
      </c>
      <c r="O943">
        <v>0</v>
      </c>
      <c r="P943">
        <v>0</v>
      </c>
      <c r="Q943">
        <v>0</v>
      </c>
      <c r="R943">
        <v>0</v>
      </c>
      <c r="S943">
        <v>8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169.71569628525637</v>
      </c>
      <c r="AB943">
        <v>0</v>
      </c>
      <c r="AC943">
        <v>0</v>
      </c>
      <c r="AD943">
        <v>0</v>
      </c>
      <c r="AE943">
        <v>169.71569628525637</v>
      </c>
    </row>
    <row r="944" spans="1:31" x14ac:dyDescent="0.25">
      <c r="A944">
        <v>2302196</v>
      </c>
      <c r="B944">
        <v>1</v>
      </c>
      <c r="C944" t="s">
        <v>80</v>
      </c>
      <c r="D944" t="s">
        <v>109</v>
      </c>
      <c r="E944" t="s">
        <v>164</v>
      </c>
      <c r="F944" t="s">
        <v>2970</v>
      </c>
      <c r="G944" t="s">
        <v>917</v>
      </c>
      <c r="H944" t="s">
        <v>167</v>
      </c>
      <c r="I944" t="s">
        <v>136</v>
      </c>
      <c r="J944" t="s">
        <v>137</v>
      </c>
      <c r="K944" t="s">
        <v>300</v>
      </c>
      <c r="L944" t="s">
        <v>2971</v>
      </c>
      <c r="M944" t="s">
        <v>2972</v>
      </c>
      <c r="N944">
        <v>7.8936111110000002</v>
      </c>
      <c r="O944">
        <v>0</v>
      </c>
      <c r="P944">
        <v>26</v>
      </c>
      <c r="Q944">
        <v>0</v>
      </c>
      <c r="R944">
        <v>0</v>
      </c>
      <c r="S944">
        <v>0</v>
      </c>
      <c r="T944">
        <v>2</v>
      </c>
      <c r="U944">
        <v>0</v>
      </c>
      <c r="V944">
        <v>0</v>
      </c>
      <c r="W944">
        <v>0</v>
      </c>
      <c r="X944">
        <v>19.981686076916983</v>
      </c>
      <c r="Y944">
        <v>0</v>
      </c>
      <c r="Z944">
        <v>0</v>
      </c>
      <c r="AA944">
        <v>0</v>
      </c>
      <c r="AB944">
        <v>5.6893444866472499E-2</v>
      </c>
      <c r="AC944">
        <v>0</v>
      </c>
      <c r="AD944">
        <v>0</v>
      </c>
      <c r="AE944">
        <v>20.038579521783454</v>
      </c>
    </row>
    <row r="945" spans="1:31" x14ac:dyDescent="0.25">
      <c r="A945">
        <v>2302096</v>
      </c>
      <c r="B945">
        <v>1</v>
      </c>
      <c r="C945" t="s">
        <v>80</v>
      </c>
      <c r="D945" t="s">
        <v>105</v>
      </c>
      <c r="E945" t="s">
        <v>132</v>
      </c>
      <c r="F945" t="s">
        <v>2973</v>
      </c>
      <c r="G945" t="s">
        <v>2974</v>
      </c>
      <c r="H945" t="s">
        <v>135</v>
      </c>
      <c r="I945" t="s">
        <v>136</v>
      </c>
      <c r="J945" t="s">
        <v>137</v>
      </c>
      <c r="K945" t="s">
        <v>138</v>
      </c>
      <c r="L945" t="s">
        <v>2975</v>
      </c>
      <c r="M945" t="s">
        <v>2976</v>
      </c>
      <c r="N945">
        <v>2.92</v>
      </c>
      <c r="O945">
        <v>0</v>
      </c>
      <c r="P945">
        <v>29</v>
      </c>
      <c r="Q945">
        <v>0</v>
      </c>
      <c r="R945">
        <v>0</v>
      </c>
      <c r="S945">
        <v>0</v>
      </c>
      <c r="T945">
        <v>1</v>
      </c>
      <c r="U945">
        <v>0</v>
      </c>
      <c r="V945">
        <v>0</v>
      </c>
      <c r="W945">
        <v>0</v>
      </c>
      <c r="X945">
        <v>12.097324377277944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12.097324377277944</v>
      </c>
    </row>
    <row r="946" spans="1:31" x14ac:dyDescent="0.25">
      <c r="A946">
        <v>2302168</v>
      </c>
      <c r="B946">
        <v>1</v>
      </c>
      <c r="C946" t="s">
        <v>81</v>
      </c>
      <c r="D946" t="s">
        <v>113</v>
      </c>
      <c r="E946" t="s">
        <v>141</v>
      </c>
      <c r="F946" t="s">
        <v>2977</v>
      </c>
      <c r="G946" t="s">
        <v>143</v>
      </c>
      <c r="H946" t="s">
        <v>135</v>
      </c>
      <c r="I946" t="s">
        <v>136</v>
      </c>
      <c r="J946" t="s">
        <v>137</v>
      </c>
      <c r="K946" t="s">
        <v>138</v>
      </c>
      <c r="L946" t="s">
        <v>2978</v>
      </c>
      <c r="M946" t="s">
        <v>2979</v>
      </c>
      <c r="N946">
        <v>1.5563888880000001</v>
      </c>
      <c r="O946">
        <v>0</v>
      </c>
      <c r="P946">
        <v>1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1.2136338238899998E-3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1.2136338238899998E-3</v>
      </c>
    </row>
    <row r="947" spans="1:31" x14ac:dyDescent="0.25">
      <c r="A947">
        <v>2302162</v>
      </c>
      <c r="B947">
        <v>1</v>
      </c>
      <c r="C947" t="s">
        <v>81</v>
      </c>
      <c r="D947" t="s">
        <v>122</v>
      </c>
      <c r="E947" t="s">
        <v>182</v>
      </c>
      <c r="F947" t="s">
        <v>2980</v>
      </c>
      <c r="G947" t="s">
        <v>299</v>
      </c>
      <c r="H947" t="s">
        <v>167</v>
      </c>
      <c r="I947" t="s">
        <v>136</v>
      </c>
      <c r="J947" t="s">
        <v>137</v>
      </c>
      <c r="K947" t="s">
        <v>300</v>
      </c>
      <c r="L947" t="s">
        <v>2981</v>
      </c>
      <c r="M947" t="s">
        <v>2982</v>
      </c>
      <c r="N947">
        <v>7.4063888880000004</v>
      </c>
      <c r="O947">
        <v>1</v>
      </c>
      <c r="P947">
        <v>515</v>
      </c>
      <c r="Q947">
        <v>4</v>
      </c>
      <c r="R947">
        <v>0</v>
      </c>
      <c r="S947">
        <v>3</v>
      </c>
      <c r="T947">
        <v>22</v>
      </c>
      <c r="U947">
        <v>1</v>
      </c>
      <c r="V947">
        <v>0</v>
      </c>
      <c r="W947">
        <v>0.91966952947581548</v>
      </c>
      <c r="X947">
        <v>315.87797053224489</v>
      </c>
      <c r="Y947">
        <v>31.22628752114737</v>
      </c>
      <c r="Z947">
        <v>0</v>
      </c>
      <c r="AA947">
        <v>50.517752983184096</v>
      </c>
      <c r="AB947">
        <v>37.237054352970652</v>
      </c>
      <c r="AC947">
        <v>403.09019051420898</v>
      </c>
      <c r="AD947">
        <v>0</v>
      </c>
      <c r="AE947">
        <v>838.86892543323177</v>
      </c>
    </row>
    <row r="948" spans="1:31" x14ac:dyDescent="0.25">
      <c r="A948">
        <v>2302062</v>
      </c>
      <c r="B948">
        <v>1</v>
      </c>
      <c r="C948" t="s">
        <v>80</v>
      </c>
      <c r="D948" t="s">
        <v>101</v>
      </c>
      <c r="E948" t="s">
        <v>182</v>
      </c>
      <c r="F948" t="s">
        <v>2983</v>
      </c>
      <c r="G948" t="s">
        <v>184</v>
      </c>
      <c r="H948" t="s">
        <v>167</v>
      </c>
      <c r="I948" t="s">
        <v>136</v>
      </c>
      <c r="J948" t="s">
        <v>137</v>
      </c>
      <c r="K948" t="s">
        <v>138</v>
      </c>
      <c r="L948" t="s">
        <v>2984</v>
      </c>
      <c r="M948" t="s">
        <v>2985</v>
      </c>
      <c r="N948">
        <v>0.86305555499999997</v>
      </c>
      <c r="O948">
        <v>6</v>
      </c>
      <c r="P948">
        <v>2092</v>
      </c>
      <c r="Q948">
        <v>3</v>
      </c>
      <c r="R948">
        <v>76</v>
      </c>
      <c r="S948">
        <v>21</v>
      </c>
      <c r="T948">
        <v>248</v>
      </c>
      <c r="U948">
        <v>1</v>
      </c>
      <c r="V948">
        <v>1</v>
      </c>
      <c r="W948">
        <v>2.0806929368027283</v>
      </c>
      <c r="X948">
        <v>421.80917777058767</v>
      </c>
      <c r="Y948">
        <v>11.69861899012148</v>
      </c>
      <c r="Z948">
        <v>19.584778640990116</v>
      </c>
      <c r="AA948">
        <v>26.905065904863832</v>
      </c>
      <c r="AB948">
        <v>142.83916929532231</v>
      </c>
      <c r="AC948">
        <v>9.5394968697661096</v>
      </c>
      <c r="AD948">
        <v>0.22090949876360888</v>
      </c>
      <c r="AE948">
        <v>634.6779099072179</v>
      </c>
    </row>
    <row r="949" spans="1:31" x14ac:dyDescent="0.25">
      <c r="A949">
        <v>2302228</v>
      </c>
      <c r="B949">
        <v>1</v>
      </c>
      <c r="C949" t="s">
        <v>80</v>
      </c>
      <c r="D949" t="s">
        <v>96</v>
      </c>
      <c r="E949" t="s">
        <v>132</v>
      </c>
      <c r="F949" t="s">
        <v>2986</v>
      </c>
      <c r="G949" t="s">
        <v>375</v>
      </c>
      <c r="H949" t="s">
        <v>135</v>
      </c>
      <c r="I949" t="s">
        <v>136</v>
      </c>
      <c r="J949" t="s">
        <v>137</v>
      </c>
      <c r="K949" t="s">
        <v>138</v>
      </c>
      <c r="L949" t="s">
        <v>2987</v>
      </c>
      <c r="M949" t="s">
        <v>2988</v>
      </c>
      <c r="N949">
        <v>2.7480555550000001</v>
      </c>
      <c r="O949">
        <v>0</v>
      </c>
      <c r="P949">
        <v>17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7.5319990645267181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7.5319990645267181</v>
      </c>
    </row>
    <row r="950" spans="1:31" x14ac:dyDescent="0.25">
      <c r="A950">
        <v>2302371</v>
      </c>
      <c r="B950">
        <v>1</v>
      </c>
      <c r="C950" t="s">
        <v>80</v>
      </c>
      <c r="D950" t="s">
        <v>100</v>
      </c>
      <c r="E950" t="s">
        <v>141</v>
      </c>
      <c r="F950" t="s">
        <v>2989</v>
      </c>
      <c r="G950" t="s">
        <v>143</v>
      </c>
      <c r="H950" t="s">
        <v>135</v>
      </c>
      <c r="I950" t="s">
        <v>136</v>
      </c>
      <c r="J950" t="s">
        <v>137</v>
      </c>
      <c r="K950" t="s">
        <v>138</v>
      </c>
      <c r="L950" t="s">
        <v>2990</v>
      </c>
      <c r="M950" t="s">
        <v>2991</v>
      </c>
      <c r="N950">
        <v>0.84944444399999997</v>
      </c>
      <c r="O950">
        <v>0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1.5256284125599999E-2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1.5256284125599999E-2</v>
      </c>
    </row>
    <row r="951" spans="1:31" x14ac:dyDescent="0.25">
      <c r="A951">
        <v>2302105</v>
      </c>
      <c r="B951">
        <v>1</v>
      </c>
      <c r="C951" t="s">
        <v>81</v>
      </c>
      <c r="D951" t="s">
        <v>117</v>
      </c>
      <c r="E951" t="s">
        <v>182</v>
      </c>
      <c r="F951" t="s">
        <v>2992</v>
      </c>
      <c r="G951" t="s">
        <v>917</v>
      </c>
      <c r="H951" t="s">
        <v>167</v>
      </c>
      <c r="I951" t="s">
        <v>136</v>
      </c>
      <c r="J951" t="s">
        <v>137</v>
      </c>
      <c r="K951" t="s">
        <v>300</v>
      </c>
      <c r="L951" t="s">
        <v>2993</v>
      </c>
      <c r="M951" t="s">
        <v>2994</v>
      </c>
      <c r="N951">
        <v>8.1669444440000003</v>
      </c>
      <c r="O951">
        <v>0</v>
      </c>
      <c r="P951">
        <v>323</v>
      </c>
      <c r="Q951">
        <v>12</v>
      </c>
      <c r="R951">
        <v>23</v>
      </c>
      <c r="S951">
        <v>9</v>
      </c>
      <c r="T951">
        <v>31</v>
      </c>
      <c r="U951">
        <v>1</v>
      </c>
      <c r="V951">
        <v>0</v>
      </c>
      <c r="W951">
        <v>0</v>
      </c>
      <c r="X951">
        <v>266.6283147256101</v>
      </c>
      <c r="Y951">
        <v>324.6725721091251</v>
      </c>
      <c r="Z951">
        <v>38.989027379205112</v>
      </c>
      <c r="AA951">
        <v>296.94120843548143</v>
      </c>
      <c r="AB951">
        <v>93.363188078477165</v>
      </c>
      <c r="AC951">
        <v>231.54925602744461</v>
      </c>
      <c r="AD951">
        <v>0</v>
      </c>
      <c r="AE951">
        <v>1252.1435667553435</v>
      </c>
    </row>
    <row r="952" spans="1:31" x14ac:dyDescent="0.25">
      <c r="A952">
        <v>2302205</v>
      </c>
      <c r="B952">
        <v>1</v>
      </c>
      <c r="C952" t="s">
        <v>80</v>
      </c>
      <c r="D952" t="s">
        <v>87</v>
      </c>
      <c r="E952" t="s">
        <v>208</v>
      </c>
      <c r="F952" t="s">
        <v>2995</v>
      </c>
      <c r="G952" t="s">
        <v>210</v>
      </c>
      <c r="H952" t="s">
        <v>135</v>
      </c>
      <c r="I952" t="s">
        <v>136</v>
      </c>
      <c r="J952" t="s">
        <v>137</v>
      </c>
      <c r="K952" t="s">
        <v>138</v>
      </c>
      <c r="L952" t="s">
        <v>2996</v>
      </c>
      <c r="M952" t="s">
        <v>2997</v>
      </c>
      <c r="N952">
        <v>0.95888888800000005</v>
      </c>
      <c r="O952">
        <v>0</v>
      </c>
      <c r="P952">
        <v>1</v>
      </c>
      <c r="Q952">
        <v>0</v>
      </c>
      <c r="R952">
        <v>0</v>
      </c>
      <c r="S952">
        <v>0</v>
      </c>
      <c r="T952">
        <v>7</v>
      </c>
      <c r="U952">
        <v>0</v>
      </c>
      <c r="V952">
        <v>1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7.2291166136348437</v>
      </c>
      <c r="AC952">
        <v>0</v>
      </c>
      <c r="AD952">
        <v>4.5078718571599756</v>
      </c>
      <c r="AE952">
        <v>11.73698847079482</v>
      </c>
    </row>
    <row r="953" spans="1:31" x14ac:dyDescent="0.25">
      <c r="A953">
        <v>2302391</v>
      </c>
      <c r="B953">
        <v>1</v>
      </c>
      <c r="C953" t="s">
        <v>81</v>
      </c>
      <c r="D953" t="s">
        <v>120</v>
      </c>
      <c r="E953" t="s">
        <v>132</v>
      </c>
      <c r="F953" t="s">
        <v>2998</v>
      </c>
      <c r="G953" t="s">
        <v>134</v>
      </c>
      <c r="H953" t="s">
        <v>135</v>
      </c>
      <c r="I953" t="s">
        <v>136</v>
      </c>
      <c r="J953" t="s">
        <v>137</v>
      </c>
      <c r="K953" t="s">
        <v>138</v>
      </c>
      <c r="L953" t="s">
        <v>2999</v>
      </c>
      <c r="M953" t="s">
        <v>3000</v>
      </c>
      <c r="N953">
        <v>2.0130555550000002</v>
      </c>
      <c r="O953">
        <v>0</v>
      </c>
      <c r="P953">
        <v>138</v>
      </c>
      <c r="Q953">
        <v>0</v>
      </c>
      <c r="R953">
        <v>0</v>
      </c>
      <c r="S953">
        <v>0</v>
      </c>
      <c r="T953">
        <v>10</v>
      </c>
      <c r="U953">
        <v>0</v>
      </c>
      <c r="V953">
        <v>0</v>
      </c>
      <c r="W953">
        <v>0</v>
      </c>
      <c r="X953">
        <v>40.949385224797318</v>
      </c>
      <c r="Y953">
        <v>0</v>
      </c>
      <c r="Z953">
        <v>0</v>
      </c>
      <c r="AA953">
        <v>0</v>
      </c>
      <c r="AB953">
        <v>2.9596024645692456</v>
      </c>
      <c r="AC953">
        <v>0</v>
      </c>
      <c r="AD953">
        <v>0</v>
      </c>
      <c r="AE953">
        <v>43.908987689366562</v>
      </c>
    </row>
    <row r="954" spans="1:31" x14ac:dyDescent="0.25">
      <c r="A954">
        <v>2302334</v>
      </c>
      <c r="B954">
        <v>1</v>
      </c>
      <c r="C954" t="s">
        <v>80</v>
      </c>
      <c r="D954" t="s">
        <v>103</v>
      </c>
      <c r="E954" t="s">
        <v>141</v>
      </c>
      <c r="F954" t="s">
        <v>3001</v>
      </c>
      <c r="G954" t="s">
        <v>453</v>
      </c>
      <c r="H954" t="s">
        <v>135</v>
      </c>
      <c r="I954" t="s">
        <v>136</v>
      </c>
      <c r="J954" t="s">
        <v>3</v>
      </c>
      <c r="K954" t="s">
        <v>138</v>
      </c>
      <c r="L954" t="s">
        <v>3002</v>
      </c>
      <c r="M954" t="s">
        <v>3003</v>
      </c>
      <c r="N954">
        <v>2.3252777770000002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1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7.6531303754800828E-2</v>
      </c>
      <c r="AC954">
        <v>0</v>
      </c>
      <c r="AD954">
        <v>0</v>
      </c>
      <c r="AE954">
        <v>7.6531303754800828E-2</v>
      </c>
    </row>
    <row r="955" spans="1:31" x14ac:dyDescent="0.25">
      <c r="A955">
        <v>2302311</v>
      </c>
      <c r="B955">
        <v>1</v>
      </c>
      <c r="C955" t="s">
        <v>80</v>
      </c>
      <c r="D955" t="s">
        <v>96</v>
      </c>
      <c r="E955" t="s">
        <v>141</v>
      </c>
      <c r="F955" t="s">
        <v>3004</v>
      </c>
      <c r="G955" t="s">
        <v>143</v>
      </c>
      <c r="H955" t="s">
        <v>135</v>
      </c>
      <c r="I955" t="s">
        <v>136</v>
      </c>
      <c r="J955" t="s">
        <v>137</v>
      </c>
      <c r="K955" t="s">
        <v>138</v>
      </c>
      <c r="L955" t="s">
        <v>3005</v>
      </c>
      <c r="M955" t="s">
        <v>3006</v>
      </c>
      <c r="N955">
        <v>2.2341666660000001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0.47647480412114995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0.47647480412114995</v>
      </c>
    </row>
    <row r="956" spans="1:31" x14ac:dyDescent="0.25">
      <c r="A956">
        <v>2302328</v>
      </c>
      <c r="B956">
        <v>1</v>
      </c>
      <c r="C956" t="s">
        <v>81</v>
      </c>
      <c r="D956" t="s">
        <v>128</v>
      </c>
      <c r="E956" t="s">
        <v>283</v>
      </c>
      <c r="F956" t="s">
        <v>3007</v>
      </c>
      <c r="G956" t="s">
        <v>837</v>
      </c>
      <c r="H956" t="s">
        <v>167</v>
      </c>
      <c r="I956" t="s">
        <v>136</v>
      </c>
      <c r="J956" t="s">
        <v>137</v>
      </c>
      <c r="K956" t="s">
        <v>300</v>
      </c>
      <c r="L956" t="s">
        <v>3008</v>
      </c>
      <c r="M956" t="s">
        <v>3009</v>
      </c>
      <c r="N956">
        <v>0.36777777699999997</v>
      </c>
      <c r="O956">
        <v>57</v>
      </c>
      <c r="P956">
        <v>18431</v>
      </c>
      <c r="Q956">
        <v>491</v>
      </c>
      <c r="R956">
        <v>515</v>
      </c>
      <c r="S956">
        <v>122</v>
      </c>
      <c r="T956">
        <v>1622</v>
      </c>
      <c r="U956">
        <v>16</v>
      </c>
      <c r="V956">
        <v>2</v>
      </c>
      <c r="W956">
        <v>8.075606265226515</v>
      </c>
      <c r="X956">
        <v>1140.8454317111073</v>
      </c>
      <c r="Y956">
        <v>143.80765169085549</v>
      </c>
      <c r="Z956">
        <v>70.248341223443774</v>
      </c>
      <c r="AA956">
        <v>412.16501937935038</v>
      </c>
      <c r="AB956">
        <v>268.66314010637086</v>
      </c>
      <c r="AC956">
        <v>142.81229750003433</v>
      </c>
      <c r="AD956">
        <v>17.317015833813098</v>
      </c>
      <c r="AE956">
        <v>2203.9345037102016</v>
      </c>
    </row>
    <row r="957" spans="1:31" x14ac:dyDescent="0.25">
      <c r="A957">
        <v>2302125</v>
      </c>
      <c r="B957">
        <v>1</v>
      </c>
      <c r="C957" t="s">
        <v>80</v>
      </c>
      <c r="D957" t="s">
        <v>99</v>
      </c>
      <c r="E957" t="s">
        <v>132</v>
      </c>
      <c r="F957" t="s">
        <v>3010</v>
      </c>
      <c r="G957" t="s">
        <v>317</v>
      </c>
      <c r="H957" t="s">
        <v>135</v>
      </c>
      <c r="I957" t="s">
        <v>136</v>
      </c>
      <c r="J957" t="s">
        <v>137</v>
      </c>
      <c r="K957" t="s">
        <v>138</v>
      </c>
      <c r="L957" t="s">
        <v>3011</v>
      </c>
      <c r="M957" t="s">
        <v>3012</v>
      </c>
      <c r="N957">
        <v>3.1116666660000001</v>
      </c>
      <c r="O957">
        <v>0</v>
      </c>
      <c r="P957">
        <v>67</v>
      </c>
      <c r="Q957">
        <v>0</v>
      </c>
      <c r="R957">
        <v>1</v>
      </c>
      <c r="S957">
        <v>0</v>
      </c>
      <c r="T957">
        <v>15</v>
      </c>
      <c r="U957">
        <v>0</v>
      </c>
      <c r="V957">
        <v>0</v>
      </c>
      <c r="W957">
        <v>0</v>
      </c>
      <c r="X957">
        <v>49.286662198477323</v>
      </c>
      <c r="Y957">
        <v>0</v>
      </c>
      <c r="Z957">
        <v>1.7263821575166666E-2</v>
      </c>
      <c r="AA957">
        <v>0</v>
      </c>
      <c r="AB957">
        <v>35.113032142044538</v>
      </c>
      <c r="AC957">
        <v>0</v>
      </c>
      <c r="AD957">
        <v>0</v>
      </c>
      <c r="AE957">
        <v>84.416958162097018</v>
      </c>
    </row>
    <row r="958" spans="1:31" x14ac:dyDescent="0.25">
      <c r="A958">
        <v>2302374</v>
      </c>
      <c r="B958">
        <v>1</v>
      </c>
      <c r="C958" t="s">
        <v>80</v>
      </c>
      <c r="D958" t="s">
        <v>93</v>
      </c>
      <c r="E958" t="s">
        <v>132</v>
      </c>
      <c r="F958" t="s">
        <v>3013</v>
      </c>
      <c r="G958" t="s">
        <v>134</v>
      </c>
      <c r="H958" t="s">
        <v>135</v>
      </c>
      <c r="I958" t="s">
        <v>136</v>
      </c>
      <c r="J958" t="s">
        <v>137</v>
      </c>
      <c r="K958" t="s">
        <v>138</v>
      </c>
      <c r="L958" t="s">
        <v>3014</v>
      </c>
      <c r="M958" t="s">
        <v>3015</v>
      </c>
      <c r="N958">
        <v>2.8047222220000001</v>
      </c>
      <c r="O958">
        <v>0</v>
      </c>
      <c r="P958">
        <v>42</v>
      </c>
      <c r="Q958">
        <v>0</v>
      </c>
      <c r="R958">
        <v>1</v>
      </c>
      <c r="S958">
        <v>0</v>
      </c>
      <c r="T958">
        <v>2</v>
      </c>
      <c r="U958">
        <v>0</v>
      </c>
      <c r="V958">
        <v>0</v>
      </c>
      <c r="W958">
        <v>0</v>
      </c>
      <c r="X958">
        <v>26.602960181584844</v>
      </c>
      <c r="Y958">
        <v>0</v>
      </c>
      <c r="Z958">
        <v>4.2813968599157564</v>
      </c>
      <c r="AA958">
        <v>0</v>
      </c>
      <c r="AB958">
        <v>3.4434976289209533</v>
      </c>
      <c r="AC958">
        <v>0</v>
      </c>
      <c r="AD958">
        <v>0</v>
      </c>
      <c r="AE958">
        <v>34.327854670421551</v>
      </c>
    </row>
    <row r="959" spans="1:31" x14ac:dyDescent="0.25">
      <c r="A959">
        <v>2302165</v>
      </c>
      <c r="B959">
        <v>1</v>
      </c>
      <c r="C959" t="s">
        <v>80</v>
      </c>
      <c r="D959" t="s">
        <v>107</v>
      </c>
      <c r="E959" t="s">
        <v>141</v>
      </c>
      <c r="F959" t="s">
        <v>3016</v>
      </c>
      <c r="G959" t="s">
        <v>202</v>
      </c>
      <c r="H959" t="s">
        <v>135</v>
      </c>
      <c r="I959" t="s">
        <v>136</v>
      </c>
      <c r="J959" t="s">
        <v>137</v>
      </c>
      <c r="K959" t="s">
        <v>138</v>
      </c>
      <c r="L959" t="s">
        <v>3017</v>
      </c>
      <c r="M959" t="s">
        <v>3018</v>
      </c>
      <c r="N959">
        <v>0.81638888799999998</v>
      </c>
      <c r="O959">
        <v>0</v>
      </c>
      <c r="P959">
        <v>7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0.83796397803372913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0.83796397803372913</v>
      </c>
    </row>
    <row r="960" spans="1:31" x14ac:dyDescent="0.25">
      <c r="A960">
        <v>2302265</v>
      </c>
      <c r="B960">
        <v>1</v>
      </c>
      <c r="C960" t="s">
        <v>80</v>
      </c>
      <c r="D960" t="s">
        <v>93</v>
      </c>
      <c r="E960" t="s">
        <v>132</v>
      </c>
      <c r="F960" t="s">
        <v>3019</v>
      </c>
      <c r="G960" t="s">
        <v>134</v>
      </c>
      <c r="H960" t="s">
        <v>135</v>
      </c>
      <c r="I960" t="s">
        <v>136</v>
      </c>
      <c r="J960" t="s">
        <v>137</v>
      </c>
      <c r="K960" t="s">
        <v>138</v>
      </c>
      <c r="L960" t="s">
        <v>3020</v>
      </c>
      <c r="M960" t="s">
        <v>3021</v>
      </c>
      <c r="N960">
        <v>1.530277777</v>
      </c>
      <c r="O960">
        <v>0</v>
      </c>
      <c r="P960">
        <v>126</v>
      </c>
      <c r="Q960">
        <v>0</v>
      </c>
      <c r="R960">
        <v>0</v>
      </c>
      <c r="S960">
        <v>0</v>
      </c>
      <c r="T960">
        <v>1</v>
      </c>
      <c r="U960">
        <v>0</v>
      </c>
      <c r="V960">
        <v>0</v>
      </c>
      <c r="W960">
        <v>0</v>
      </c>
      <c r="X960">
        <v>41.198876790151644</v>
      </c>
      <c r="Y960">
        <v>0</v>
      </c>
      <c r="Z960">
        <v>0</v>
      </c>
      <c r="AA960">
        <v>0</v>
      </c>
      <c r="AB960">
        <v>1.4849999296157832</v>
      </c>
      <c r="AC960">
        <v>0</v>
      </c>
      <c r="AD960">
        <v>0</v>
      </c>
      <c r="AE960">
        <v>42.683876719767426</v>
      </c>
    </row>
    <row r="961" spans="1:31" x14ac:dyDescent="0.25">
      <c r="A961">
        <v>2302271</v>
      </c>
      <c r="B961">
        <v>1</v>
      </c>
      <c r="C961" t="s">
        <v>80</v>
      </c>
      <c r="D961" t="s">
        <v>88</v>
      </c>
      <c r="E961" t="s">
        <v>141</v>
      </c>
      <c r="F961" t="s">
        <v>3022</v>
      </c>
      <c r="G961" t="s">
        <v>188</v>
      </c>
      <c r="H961" t="s">
        <v>135</v>
      </c>
      <c r="I961" t="s">
        <v>136</v>
      </c>
      <c r="J961" t="s">
        <v>137</v>
      </c>
      <c r="K961" t="s">
        <v>138</v>
      </c>
      <c r="L961" t="s">
        <v>3023</v>
      </c>
      <c r="M961" t="s">
        <v>3024</v>
      </c>
      <c r="N961">
        <v>3.8563888880000001</v>
      </c>
      <c r="O961">
        <v>0</v>
      </c>
      <c r="P961">
        <v>3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0.84556782588790536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0.84556782588790536</v>
      </c>
    </row>
    <row r="962" spans="1:31" x14ac:dyDescent="0.25">
      <c r="A962">
        <v>2302394</v>
      </c>
      <c r="B962">
        <v>1</v>
      </c>
      <c r="C962" t="s">
        <v>80</v>
      </c>
      <c r="D962" t="s">
        <v>104</v>
      </c>
      <c r="E962" t="s">
        <v>164</v>
      </c>
      <c r="F962" t="s">
        <v>3025</v>
      </c>
      <c r="G962" t="s">
        <v>2867</v>
      </c>
      <c r="H962" t="s">
        <v>167</v>
      </c>
      <c r="I962" t="s">
        <v>136</v>
      </c>
      <c r="J962" t="s">
        <v>137</v>
      </c>
      <c r="K962" t="s">
        <v>138</v>
      </c>
      <c r="L962" t="s">
        <v>3026</v>
      </c>
      <c r="M962" t="s">
        <v>3027</v>
      </c>
      <c r="N962">
        <v>1.136111111</v>
      </c>
      <c r="O962">
        <v>0</v>
      </c>
      <c r="P962">
        <v>2</v>
      </c>
      <c r="Q962">
        <v>0</v>
      </c>
      <c r="R962">
        <v>3</v>
      </c>
      <c r="S962">
        <v>0</v>
      </c>
      <c r="T962">
        <v>2</v>
      </c>
      <c r="U962">
        <v>0</v>
      </c>
      <c r="V962">
        <v>0</v>
      </c>
      <c r="W962">
        <v>0</v>
      </c>
      <c r="X962">
        <v>0.25756571518964999</v>
      </c>
      <c r="Y962">
        <v>0</v>
      </c>
      <c r="Z962">
        <v>0.57551593980142501</v>
      </c>
      <c r="AA962">
        <v>0</v>
      </c>
      <c r="AB962">
        <v>0.22930821030949167</v>
      </c>
      <c r="AC962">
        <v>0</v>
      </c>
      <c r="AD962">
        <v>0</v>
      </c>
      <c r="AE962">
        <v>1.0623898653005668</v>
      </c>
    </row>
    <row r="963" spans="1:31" x14ac:dyDescent="0.25">
      <c r="A963">
        <v>2302208</v>
      </c>
      <c r="B963">
        <v>1</v>
      </c>
      <c r="C963" t="s">
        <v>80</v>
      </c>
      <c r="D963" t="s">
        <v>99</v>
      </c>
      <c r="E963" t="s">
        <v>141</v>
      </c>
      <c r="F963" t="s">
        <v>3028</v>
      </c>
      <c r="G963" t="s">
        <v>490</v>
      </c>
      <c r="H963" t="s">
        <v>135</v>
      </c>
      <c r="I963" t="s">
        <v>136</v>
      </c>
      <c r="J963" t="s">
        <v>137</v>
      </c>
      <c r="K963" t="s">
        <v>138</v>
      </c>
      <c r="L963" t="s">
        <v>3029</v>
      </c>
      <c r="M963" t="s">
        <v>3030</v>
      </c>
      <c r="N963">
        <v>3.8169444440000002</v>
      </c>
      <c r="O963">
        <v>0</v>
      </c>
      <c r="P963">
        <v>1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1.9771975862723583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1.9771975862723583</v>
      </c>
    </row>
    <row r="964" spans="1:31" x14ac:dyDescent="0.25">
      <c r="A964">
        <v>2302059</v>
      </c>
      <c r="B964">
        <v>1</v>
      </c>
      <c r="C964" t="s">
        <v>80</v>
      </c>
      <c r="D964" t="s">
        <v>92</v>
      </c>
      <c r="E964" t="s">
        <v>132</v>
      </c>
      <c r="F964" t="s">
        <v>3031</v>
      </c>
      <c r="G964" t="s">
        <v>134</v>
      </c>
      <c r="H964" t="s">
        <v>135</v>
      </c>
      <c r="I964" t="s">
        <v>136</v>
      </c>
      <c r="J964" t="s">
        <v>137</v>
      </c>
      <c r="K964" t="s">
        <v>138</v>
      </c>
      <c r="L964" t="s">
        <v>3032</v>
      </c>
      <c r="M964" t="s">
        <v>3033</v>
      </c>
      <c r="N964">
        <v>1.020277777</v>
      </c>
      <c r="O964">
        <v>0</v>
      </c>
      <c r="P964">
        <v>8</v>
      </c>
      <c r="Q964">
        <v>0</v>
      </c>
      <c r="R964">
        <v>0</v>
      </c>
      <c r="S964">
        <v>0</v>
      </c>
      <c r="T964">
        <v>1</v>
      </c>
      <c r="U964">
        <v>0</v>
      </c>
      <c r="V964">
        <v>0</v>
      </c>
      <c r="W964">
        <v>0</v>
      </c>
      <c r="X964">
        <v>0.851129846931858</v>
      </c>
      <c r="Y964">
        <v>0</v>
      </c>
      <c r="Z964">
        <v>0</v>
      </c>
      <c r="AA964">
        <v>0</v>
      </c>
      <c r="AB964">
        <v>0.48266407815395829</v>
      </c>
      <c r="AC964">
        <v>0</v>
      </c>
      <c r="AD964">
        <v>0</v>
      </c>
      <c r="AE964">
        <v>1.3337939250858164</v>
      </c>
    </row>
    <row r="965" spans="1:31" x14ac:dyDescent="0.25">
      <c r="A965">
        <v>2302245</v>
      </c>
      <c r="B965">
        <v>1</v>
      </c>
      <c r="C965" t="s">
        <v>80</v>
      </c>
      <c r="D965" t="s">
        <v>93</v>
      </c>
      <c r="E965" t="s">
        <v>132</v>
      </c>
      <c r="F965" t="s">
        <v>3034</v>
      </c>
      <c r="G965" t="s">
        <v>134</v>
      </c>
      <c r="H965" t="s">
        <v>135</v>
      </c>
      <c r="I965" t="s">
        <v>136</v>
      </c>
      <c r="J965" t="s">
        <v>137</v>
      </c>
      <c r="K965" t="s">
        <v>138</v>
      </c>
      <c r="L965" t="s">
        <v>3035</v>
      </c>
      <c r="M965" t="s">
        <v>3036</v>
      </c>
      <c r="N965">
        <v>1.5280555549999999</v>
      </c>
      <c r="O965">
        <v>0</v>
      </c>
      <c r="P965">
        <v>0</v>
      </c>
      <c r="Q965">
        <v>0</v>
      </c>
      <c r="R965">
        <v>3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1.2472913285632863</v>
      </c>
      <c r="AA965">
        <v>0</v>
      </c>
      <c r="AB965">
        <v>0</v>
      </c>
      <c r="AC965">
        <v>0</v>
      </c>
      <c r="AD965">
        <v>0</v>
      </c>
      <c r="AE965">
        <v>1.2472913285632863</v>
      </c>
    </row>
    <row r="966" spans="1:31" x14ac:dyDescent="0.25">
      <c r="A966">
        <v>2302351</v>
      </c>
      <c r="B966">
        <v>1</v>
      </c>
      <c r="C966" t="s">
        <v>80</v>
      </c>
      <c r="D966" t="s">
        <v>96</v>
      </c>
      <c r="E966" t="s">
        <v>141</v>
      </c>
      <c r="F966" t="s">
        <v>3037</v>
      </c>
      <c r="G966" t="s">
        <v>143</v>
      </c>
      <c r="H966" t="s">
        <v>135</v>
      </c>
      <c r="I966" t="s">
        <v>136</v>
      </c>
      <c r="J966" t="s">
        <v>137</v>
      </c>
      <c r="K966" t="s">
        <v>138</v>
      </c>
      <c r="L966" t="s">
        <v>3038</v>
      </c>
      <c r="M966" t="s">
        <v>3039</v>
      </c>
      <c r="N966">
        <v>1.6233333329999999</v>
      </c>
      <c r="O966">
        <v>0</v>
      </c>
      <c r="P966">
        <v>1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6.0558938380300006E-2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6.0558938380300006E-2</v>
      </c>
    </row>
    <row r="967" spans="1:31" x14ac:dyDescent="0.25">
      <c r="A967">
        <v>2302188</v>
      </c>
      <c r="B967">
        <v>1</v>
      </c>
      <c r="C967" t="s">
        <v>81</v>
      </c>
      <c r="D967" t="s">
        <v>118</v>
      </c>
      <c r="E967" t="s">
        <v>164</v>
      </c>
      <c r="F967" t="s">
        <v>3040</v>
      </c>
      <c r="G967" t="s">
        <v>184</v>
      </c>
      <c r="H967" t="s">
        <v>167</v>
      </c>
      <c r="I967" t="s">
        <v>136</v>
      </c>
      <c r="J967" t="s">
        <v>137</v>
      </c>
      <c r="K967" t="s">
        <v>138</v>
      </c>
      <c r="L967" t="s">
        <v>3041</v>
      </c>
      <c r="M967" t="s">
        <v>3042</v>
      </c>
      <c r="N967">
        <v>0.248888888</v>
      </c>
      <c r="O967">
        <v>1</v>
      </c>
      <c r="P967">
        <v>28</v>
      </c>
      <c r="Q967">
        <v>13</v>
      </c>
      <c r="R967">
        <v>5</v>
      </c>
      <c r="S967">
        <v>8</v>
      </c>
      <c r="T967">
        <v>25</v>
      </c>
      <c r="U967">
        <v>2</v>
      </c>
      <c r="V967">
        <v>0</v>
      </c>
      <c r="W967">
        <v>0.53655425536682666</v>
      </c>
      <c r="X967">
        <v>1.6063747625676801</v>
      </c>
      <c r="Y967">
        <v>2.8026398969736541</v>
      </c>
      <c r="Z967">
        <v>1.7010505771840001</v>
      </c>
      <c r="AA967">
        <v>25.141160225096534</v>
      </c>
      <c r="AB967">
        <v>1.6261588613553422</v>
      </c>
      <c r="AC967">
        <v>90.705732920350343</v>
      </c>
      <c r="AD967">
        <v>0</v>
      </c>
      <c r="AE967">
        <v>124.11967149889438</v>
      </c>
    </row>
    <row r="968" spans="1:31" x14ac:dyDescent="0.25">
      <c r="A968">
        <v>2302191</v>
      </c>
      <c r="B968">
        <v>1</v>
      </c>
      <c r="C968" t="s">
        <v>80</v>
      </c>
      <c r="D968" t="s">
        <v>92</v>
      </c>
      <c r="E968" t="s">
        <v>141</v>
      </c>
      <c r="F968" t="s">
        <v>3043</v>
      </c>
      <c r="G968" t="s">
        <v>249</v>
      </c>
      <c r="H968" t="s">
        <v>135</v>
      </c>
      <c r="I968" t="s">
        <v>136</v>
      </c>
      <c r="J968" t="s">
        <v>137</v>
      </c>
      <c r="K968" t="s">
        <v>138</v>
      </c>
      <c r="L968" t="s">
        <v>3044</v>
      </c>
      <c r="M968" t="s">
        <v>3045</v>
      </c>
      <c r="N968">
        <v>0.88638888800000004</v>
      </c>
      <c r="O968">
        <v>0</v>
      </c>
      <c r="P968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0.15090250539147196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0.15090250539147196</v>
      </c>
    </row>
    <row r="969" spans="1:31" x14ac:dyDescent="0.25">
      <c r="A969">
        <v>2302051</v>
      </c>
      <c r="B969">
        <v>1</v>
      </c>
      <c r="C969" t="s">
        <v>80</v>
      </c>
      <c r="D969" t="s">
        <v>96</v>
      </c>
      <c r="E969" t="s">
        <v>233</v>
      </c>
      <c r="F969" t="s">
        <v>3046</v>
      </c>
      <c r="G969" t="s">
        <v>166</v>
      </c>
      <c r="H969" t="s">
        <v>167</v>
      </c>
      <c r="I969" t="s">
        <v>136</v>
      </c>
      <c r="J969" t="s">
        <v>137</v>
      </c>
      <c r="K969" t="s">
        <v>138</v>
      </c>
      <c r="L969" t="s">
        <v>3047</v>
      </c>
      <c r="M969" t="s">
        <v>3048</v>
      </c>
      <c r="N969">
        <v>1.7608333329999999</v>
      </c>
      <c r="O969">
        <v>4</v>
      </c>
      <c r="P969">
        <v>2185</v>
      </c>
      <c r="Q969">
        <v>1</v>
      </c>
      <c r="R969">
        <v>1</v>
      </c>
      <c r="S969">
        <v>13</v>
      </c>
      <c r="T969">
        <v>128</v>
      </c>
      <c r="U969">
        <v>0</v>
      </c>
      <c r="V969">
        <v>1</v>
      </c>
      <c r="W969">
        <v>42.531120828948346</v>
      </c>
      <c r="X969">
        <v>913.00741875508675</v>
      </c>
      <c r="Y969">
        <v>0</v>
      </c>
      <c r="Z969">
        <v>1.5218437425385252</v>
      </c>
      <c r="AA969">
        <v>142.45237154555488</v>
      </c>
      <c r="AB969">
        <v>216.14993973937356</v>
      </c>
      <c r="AC969">
        <v>0</v>
      </c>
      <c r="AD969">
        <v>2.1783101989488334E-2</v>
      </c>
      <c r="AE969">
        <v>1315.6844777134916</v>
      </c>
    </row>
    <row r="970" spans="1:31" x14ac:dyDescent="0.25">
      <c r="A970">
        <v>2302237</v>
      </c>
      <c r="B970">
        <v>1</v>
      </c>
      <c r="C970" t="s">
        <v>80</v>
      </c>
      <c r="D970" t="s">
        <v>86</v>
      </c>
      <c r="E970" t="s">
        <v>141</v>
      </c>
      <c r="F970" t="s">
        <v>3049</v>
      </c>
      <c r="G970" t="s">
        <v>143</v>
      </c>
      <c r="H970" t="s">
        <v>135</v>
      </c>
      <c r="I970" t="s">
        <v>136</v>
      </c>
      <c r="J970" t="s">
        <v>137</v>
      </c>
      <c r="K970" t="s">
        <v>138</v>
      </c>
      <c r="L970" t="s">
        <v>3050</v>
      </c>
      <c r="M970" t="s">
        <v>3051</v>
      </c>
      <c r="N970">
        <v>1.9994444440000001</v>
      </c>
      <c r="O970">
        <v>0</v>
      </c>
      <c r="P970">
        <v>3</v>
      </c>
      <c r="Q970">
        <v>0</v>
      </c>
      <c r="R970">
        <v>0</v>
      </c>
      <c r="S970">
        <v>0</v>
      </c>
      <c r="T970">
        <v>1</v>
      </c>
      <c r="U970">
        <v>0</v>
      </c>
      <c r="V970">
        <v>0</v>
      </c>
      <c r="W970">
        <v>0</v>
      </c>
      <c r="X970">
        <v>0.55270972676559671</v>
      </c>
      <c r="Y970">
        <v>0</v>
      </c>
      <c r="Z970">
        <v>0</v>
      </c>
      <c r="AA970">
        <v>0</v>
      </c>
      <c r="AB970">
        <v>1.9309512075759305</v>
      </c>
      <c r="AC970">
        <v>0</v>
      </c>
      <c r="AD970">
        <v>0</v>
      </c>
      <c r="AE970">
        <v>2.4836609343415272</v>
      </c>
    </row>
    <row r="971" spans="1:31" x14ac:dyDescent="0.25">
      <c r="A971">
        <v>2302174</v>
      </c>
      <c r="B971">
        <v>1</v>
      </c>
      <c r="C971" t="s">
        <v>81</v>
      </c>
      <c r="D971" t="s">
        <v>127</v>
      </c>
      <c r="E971" t="s">
        <v>208</v>
      </c>
      <c r="F971" t="s">
        <v>3052</v>
      </c>
      <c r="G971" t="s">
        <v>1517</v>
      </c>
      <c r="H971" t="s">
        <v>135</v>
      </c>
      <c r="I971" t="s">
        <v>136</v>
      </c>
      <c r="J971" t="s">
        <v>137</v>
      </c>
      <c r="K971" t="s">
        <v>138</v>
      </c>
      <c r="L971" t="s">
        <v>3053</v>
      </c>
      <c r="M971" t="s">
        <v>3054</v>
      </c>
      <c r="N971">
        <v>2.0772222220000001</v>
      </c>
      <c r="O971">
        <v>0</v>
      </c>
      <c r="P971">
        <v>0</v>
      </c>
      <c r="Q971">
        <v>0</v>
      </c>
      <c r="R971">
        <v>17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31.905183724646875</v>
      </c>
      <c r="AA971">
        <v>0</v>
      </c>
      <c r="AB971">
        <v>0</v>
      </c>
      <c r="AC971">
        <v>0</v>
      </c>
      <c r="AD971">
        <v>0</v>
      </c>
      <c r="AE971">
        <v>31.905183724646875</v>
      </c>
    </row>
    <row r="972" spans="1:31" x14ac:dyDescent="0.25">
      <c r="A972">
        <v>2302068</v>
      </c>
      <c r="B972">
        <v>1</v>
      </c>
      <c r="C972" t="s">
        <v>81</v>
      </c>
      <c r="D972" t="s">
        <v>127</v>
      </c>
      <c r="E972" t="s">
        <v>132</v>
      </c>
      <c r="F972" t="s">
        <v>3055</v>
      </c>
      <c r="G972" t="s">
        <v>134</v>
      </c>
      <c r="H972" t="s">
        <v>135</v>
      </c>
      <c r="I972" t="s">
        <v>136</v>
      </c>
      <c r="J972" t="s">
        <v>137</v>
      </c>
      <c r="K972" t="s">
        <v>138</v>
      </c>
      <c r="L972" t="s">
        <v>3056</v>
      </c>
      <c r="M972" t="s">
        <v>3057</v>
      </c>
      <c r="N972">
        <v>2.573611111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0.11608148540705555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0.11608148540705555</v>
      </c>
    </row>
    <row r="973" spans="1:31" x14ac:dyDescent="0.25">
      <c r="A973">
        <v>2302128</v>
      </c>
      <c r="B973">
        <v>1</v>
      </c>
      <c r="C973" t="s">
        <v>81</v>
      </c>
      <c r="D973" t="s">
        <v>123</v>
      </c>
      <c r="E973" t="s">
        <v>164</v>
      </c>
      <c r="F973" t="s">
        <v>3058</v>
      </c>
      <c r="G973" t="s">
        <v>917</v>
      </c>
      <c r="H973" t="s">
        <v>167</v>
      </c>
      <c r="I973" t="s">
        <v>136</v>
      </c>
      <c r="J973" t="s">
        <v>137</v>
      </c>
      <c r="K973" t="s">
        <v>300</v>
      </c>
      <c r="L973" t="s">
        <v>3059</v>
      </c>
      <c r="M973" t="s">
        <v>3060</v>
      </c>
      <c r="N973">
        <v>3.5461111110000001</v>
      </c>
      <c r="O973">
        <v>0</v>
      </c>
      <c r="P973">
        <v>1</v>
      </c>
      <c r="Q973">
        <v>0</v>
      </c>
      <c r="R973">
        <v>2</v>
      </c>
      <c r="S973">
        <v>2</v>
      </c>
      <c r="T973">
        <v>63</v>
      </c>
      <c r="U973">
        <v>3</v>
      </c>
      <c r="V973">
        <v>4</v>
      </c>
      <c r="W973">
        <v>0</v>
      </c>
      <c r="X973">
        <v>0.71517686158680005</v>
      </c>
      <c r="Y973">
        <v>0</v>
      </c>
      <c r="Z973">
        <v>0.19373618432093337</v>
      </c>
      <c r="AA973">
        <v>182.51729531761731</v>
      </c>
      <c r="AB973">
        <v>330.07044480412361</v>
      </c>
      <c r="AC973">
        <v>112.24327616883718</v>
      </c>
      <c r="AD973">
        <v>214.61499917499526</v>
      </c>
      <c r="AE973">
        <v>840.35492851148115</v>
      </c>
    </row>
    <row r="974" spans="1:31" x14ac:dyDescent="0.25">
      <c r="A974">
        <v>2302114</v>
      </c>
      <c r="B974">
        <v>1</v>
      </c>
      <c r="C974" t="s">
        <v>81</v>
      </c>
      <c r="D974" t="s">
        <v>115</v>
      </c>
      <c r="E974" t="s">
        <v>132</v>
      </c>
      <c r="F974" t="s">
        <v>3061</v>
      </c>
      <c r="G974" t="s">
        <v>134</v>
      </c>
      <c r="H974" t="s">
        <v>135</v>
      </c>
      <c r="I974" t="s">
        <v>136</v>
      </c>
      <c r="J974" t="s">
        <v>137</v>
      </c>
      <c r="K974" t="s">
        <v>138</v>
      </c>
      <c r="L974" t="s">
        <v>3062</v>
      </c>
      <c r="M974" t="s">
        <v>3063</v>
      </c>
      <c r="N974">
        <v>1.5519444440000001</v>
      </c>
      <c r="O974">
        <v>0</v>
      </c>
      <c r="P974">
        <v>9</v>
      </c>
      <c r="Q974">
        <v>0</v>
      </c>
      <c r="R974">
        <v>1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0.14792034796014669</v>
      </c>
      <c r="Y974">
        <v>0</v>
      </c>
      <c r="Z974">
        <v>0.18036071751597221</v>
      </c>
      <c r="AA974">
        <v>0</v>
      </c>
      <c r="AB974">
        <v>0</v>
      </c>
      <c r="AC974">
        <v>0</v>
      </c>
      <c r="AD974">
        <v>0</v>
      </c>
      <c r="AE974">
        <v>0.32828106547611891</v>
      </c>
    </row>
    <row r="975" spans="1:31" x14ac:dyDescent="0.25">
      <c r="A975">
        <v>2302320</v>
      </c>
      <c r="B975">
        <v>1</v>
      </c>
      <c r="C975" t="s">
        <v>80</v>
      </c>
      <c r="D975" t="s">
        <v>94</v>
      </c>
      <c r="E975" t="s">
        <v>233</v>
      </c>
      <c r="F975" t="s">
        <v>3064</v>
      </c>
      <c r="G975" t="s">
        <v>299</v>
      </c>
      <c r="H975" t="s">
        <v>167</v>
      </c>
      <c r="I975" t="s">
        <v>136</v>
      </c>
      <c r="J975" t="s">
        <v>137</v>
      </c>
      <c r="K975" t="s">
        <v>300</v>
      </c>
      <c r="L975" t="s">
        <v>3065</v>
      </c>
      <c r="M975" t="s">
        <v>3066</v>
      </c>
      <c r="N975">
        <v>8.0755555549999993</v>
      </c>
      <c r="O975">
        <v>1</v>
      </c>
      <c r="P975">
        <v>1663</v>
      </c>
      <c r="Q975">
        <v>13</v>
      </c>
      <c r="R975">
        <v>63</v>
      </c>
      <c r="S975">
        <v>13</v>
      </c>
      <c r="T975">
        <v>371</v>
      </c>
      <c r="U975">
        <v>13</v>
      </c>
      <c r="V975">
        <v>0</v>
      </c>
      <c r="W975">
        <v>6.6011583143315562</v>
      </c>
      <c r="X975">
        <v>2062.9089847829196</v>
      </c>
      <c r="Y975">
        <v>33.321946229571694</v>
      </c>
      <c r="Z975">
        <v>163.65472600369947</v>
      </c>
      <c r="AA975">
        <v>886.22985612669675</v>
      </c>
      <c r="AB975">
        <v>990.89002714235005</v>
      </c>
      <c r="AC975">
        <v>3871.9160371437179</v>
      </c>
      <c r="AD975">
        <v>0</v>
      </c>
      <c r="AE975">
        <v>8015.5227357432868</v>
      </c>
    </row>
    <row r="976" spans="1:31" x14ac:dyDescent="0.25">
      <c r="A976">
        <v>2302297</v>
      </c>
      <c r="B976">
        <v>1</v>
      </c>
      <c r="C976" t="s">
        <v>80</v>
      </c>
      <c r="D976" t="s">
        <v>100</v>
      </c>
      <c r="E976" t="s">
        <v>164</v>
      </c>
      <c r="F976" t="s">
        <v>3067</v>
      </c>
      <c r="G976" t="s">
        <v>184</v>
      </c>
      <c r="H976" t="s">
        <v>167</v>
      </c>
      <c r="I976" t="s">
        <v>136</v>
      </c>
      <c r="J976" t="s">
        <v>137</v>
      </c>
      <c r="K976" t="s">
        <v>138</v>
      </c>
      <c r="L976" t="s">
        <v>3068</v>
      </c>
      <c r="M976" t="s">
        <v>3069</v>
      </c>
      <c r="N976">
        <v>1.569722222</v>
      </c>
      <c r="O976">
        <v>0</v>
      </c>
      <c r="P976">
        <v>30</v>
      </c>
      <c r="Q976">
        <v>0</v>
      </c>
      <c r="R976">
        <v>30</v>
      </c>
      <c r="S976">
        <v>0</v>
      </c>
      <c r="T976">
        <v>7</v>
      </c>
      <c r="U976">
        <v>0</v>
      </c>
      <c r="V976">
        <v>0</v>
      </c>
      <c r="W976">
        <v>0</v>
      </c>
      <c r="X976">
        <v>14.069993178361857</v>
      </c>
      <c r="Y976">
        <v>0</v>
      </c>
      <c r="Z976">
        <v>29.974852457113773</v>
      </c>
      <c r="AA976">
        <v>0</v>
      </c>
      <c r="AB976">
        <v>2.4098391748606653</v>
      </c>
      <c r="AC976">
        <v>0</v>
      </c>
      <c r="AD976">
        <v>0</v>
      </c>
      <c r="AE976">
        <v>46.454684810336296</v>
      </c>
    </row>
    <row r="977" spans="1:31" x14ac:dyDescent="0.25">
      <c r="A977">
        <v>2302254</v>
      </c>
      <c r="B977">
        <v>1</v>
      </c>
      <c r="C977" t="s">
        <v>81</v>
      </c>
      <c r="D977" t="s">
        <v>114</v>
      </c>
      <c r="E977" t="s">
        <v>164</v>
      </c>
      <c r="F977" t="s">
        <v>3070</v>
      </c>
      <c r="G977" t="s">
        <v>184</v>
      </c>
      <c r="H977" t="s">
        <v>167</v>
      </c>
      <c r="I977" t="s">
        <v>136</v>
      </c>
      <c r="J977" t="s">
        <v>137</v>
      </c>
      <c r="K977" t="s">
        <v>138</v>
      </c>
      <c r="L977" t="s">
        <v>3071</v>
      </c>
      <c r="M977" t="s">
        <v>3072</v>
      </c>
      <c r="N977">
        <v>0.30777777699999997</v>
      </c>
      <c r="O977">
        <v>0</v>
      </c>
      <c r="P977">
        <v>255</v>
      </c>
      <c r="Q977">
        <v>0</v>
      </c>
      <c r="R977">
        <v>22</v>
      </c>
      <c r="S977">
        <v>0</v>
      </c>
      <c r="T977">
        <v>11</v>
      </c>
      <c r="U977">
        <v>0</v>
      </c>
      <c r="V977">
        <v>1</v>
      </c>
      <c r="W977">
        <v>0</v>
      </c>
      <c r="X977">
        <v>8.0387514596144687</v>
      </c>
      <c r="Y977">
        <v>0</v>
      </c>
      <c r="Z977">
        <v>0.97850808328032679</v>
      </c>
      <c r="AA977">
        <v>0</v>
      </c>
      <c r="AB977">
        <v>0.71947001538188216</v>
      </c>
      <c r="AC977">
        <v>0</v>
      </c>
      <c r="AD977">
        <v>0.14470209767202333</v>
      </c>
      <c r="AE977">
        <v>9.8814316559487008</v>
      </c>
    </row>
    <row r="978" spans="1:31" x14ac:dyDescent="0.25">
      <c r="A978">
        <v>2302154</v>
      </c>
      <c r="B978">
        <v>1</v>
      </c>
      <c r="C978" t="s">
        <v>81</v>
      </c>
      <c r="D978" t="s">
        <v>120</v>
      </c>
      <c r="E978" t="s">
        <v>182</v>
      </c>
      <c r="F978" t="s">
        <v>3073</v>
      </c>
      <c r="G978" t="s">
        <v>184</v>
      </c>
      <c r="H978" t="s">
        <v>167</v>
      </c>
      <c r="I978" t="s">
        <v>136</v>
      </c>
      <c r="J978" t="s">
        <v>137</v>
      </c>
      <c r="K978" t="s">
        <v>138</v>
      </c>
      <c r="L978" t="s">
        <v>3074</v>
      </c>
      <c r="M978" t="s">
        <v>3075</v>
      </c>
      <c r="N978">
        <v>0.89444444400000001</v>
      </c>
      <c r="O978">
        <v>0</v>
      </c>
      <c r="P978">
        <v>491</v>
      </c>
      <c r="Q978">
        <v>30</v>
      </c>
      <c r="R978">
        <v>56</v>
      </c>
      <c r="S978">
        <v>4</v>
      </c>
      <c r="T978">
        <v>27</v>
      </c>
      <c r="U978">
        <v>0</v>
      </c>
      <c r="V978">
        <v>1</v>
      </c>
      <c r="W978">
        <v>0</v>
      </c>
      <c r="X978">
        <v>82.587814510849</v>
      </c>
      <c r="Y978">
        <v>18.158501561893775</v>
      </c>
      <c r="Z978">
        <v>15.216087542264772</v>
      </c>
      <c r="AA978">
        <v>27.009982595063065</v>
      </c>
      <c r="AB978">
        <v>7.5477501542164154</v>
      </c>
      <c r="AC978">
        <v>0</v>
      </c>
      <c r="AD978">
        <v>44.525624852122547</v>
      </c>
      <c r="AE978">
        <v>195.04576121640957</v>
      </c>
    </row>
    <row r="979" spans="1:31" x14ac:dyDescent="0.25">
      <c r="A979">
        <v>2302134</v>
      </c>
      <c r="B979">
        <v>1</v>
      </c>
      <c r="C979" t="s">
        <v>80</v>
      </c>
      <c r="D979" t="s">
        <v>105</v>
      </c>
      <c r="E979" t="s">
        <v>132</v>
      </c>
      <c r="F979" t="s">
        <v>3076</v>
      </c>
      <c r="G979" t="s">
        <v>299</v>
      </c>
      <c r="H979" t="s">
        <v>135</v>
      </c>
      <c r="I979" t="s">
        <v>136</v>
      </c>
      <c r="J979" t="s">
        <v>137</v>
      </c>
      <c r="K979" t="s">
        <v>300</v>
      </c>
      <c r="L979" t="s">
        <v>3077</v>
      </c>
      <c r="M979" t="s">
        <v>3078</v>
      </c>
      <c r="N979">
        <v>5.1847222220000004</v>
      </c>
      <c r="O979">
        <v>0</v>
      </c>
      <c r="P979">
        <v>58</v>
      </c>
      <c r="Q979">
        <v>0</v>
      </c>
      <c r="R979">
        <v>5</v>
      </c>
      <c r="S979">
        <v>0</v>
      </c>
      <c r="T979">
        <v>6</v>
      </c>
      <c r="U979">
        <v>0</v>
      </c>
      <c r="V979">
        <v>0</v>
      </c>
      <c r="W979">
        <v>0</v>
      </c>
      <c r="X979">
        <v>56.835244468199683</v>
      </c>
      <c r="Y979">
        <v>0</v>
      </c>
      <c r="Z979">
        <v>7.4828429948244448</v>
      </c>
      <c r="AA979">
        <v>0</v>
      </c>
      <c r="AB979">
        <v>6.8971976947202798</v>
      </c>
      <c r="AC979">
        <v>0</v>
      </c>
      <c r="AD979">
        <v>0</v>
      </c>
      <c r="AE979">
        <v>71.215285157744404</v>
      </c>
    </row>
    <row r="980" spans="1:31" x14ac:dyDescent="0.25">
      <c r="A980">
        <v>2302091</v>
      </c>
      <c r="B980">
        <v>1</v>
      </c>
      <c r="C980" t="s">
        <v>80</v>
      </c>
      <c r="D980" t="s">
        <v>105</v>
      </c>
      <c r="E980" t="s">
        <v>164</v>
      </c>
      <c r="F980" t="s">
        <v>3079</v>
      </c>
      <c r="G980" t="s">
        <v>917</v>
      </c>
      <c r="H980" t="s">
        <v>167</v>
      </c>
      <c r="I980" t="s">
        <v>136</v>
      </c>
      <c r="J980" t="s">
        <v>137</v>
      </c>
      <c r="K980" t="s">
        <v>300</v>
      </c>
      <c r="L980" t="s">
        <v>3080</v>
      </c>
      <c r="M980" t="s">
        <v>3081</v>
      </c>
      <c r="N980">
        <v>9.3802777769999999</v>
      </c>
      <c r="O980">
        <v>0</v>
      </c>
      <c r="P980">
        <v>2323</v>
      </c>
      <c r="Q980">
        <v>0</v>
      </c>
      <c r="R980">
        <v>0</v>
      </c>
      <c r="S980">
        <v>0</v>
      </c>
      <c r="T980">
        <v>123</v>
      </c>
      <c r="U980">
        <v>0</v>
      </c>
      <c r="V980">
        <v>2</v>
      </c>
      <c r="W980">
        <v>0</v>
      </c>
      <c r="X980">
        <v>4046.0467262374177</v>
      </c>
      <c r="Y980">
        <v>0</v>
      </c>
      <c r="Z980">
        <v>0</v>
      </c>
      <c r="AA980">
        <v>0</v>
      </c>
      <c r="AB980">
        <v>859.38568165151253</v>
      </c>
      <c r="AC980">
        <v>0</v>
      </c>
      <c r="AD980">
        <v>19.494777853839896</v>
      </c>
      <c r="AE980">
        <v>4924.9271857427702</v>
      </c>
    </row>
    <row r="981" spans="1:31" x14ac:dyDescent="0.25">
      <c r="A981">
        <v>2302234</v>
      </c>
      <c r="B981">
        <v>1</v>
      </c>
      <c r="C981" t="s">
        <v>81</v>
      </c>
      <c r="D981" t="s">
        <v>112</v>
      </c>
      <c r="E981" t="s">
        <v>132</v>
      </c>
      <c r="F981" t="s">
        <v>3082</v>
      </c>
      <c r="G981" t="s">
        <v>134</v>
      </c>
      <c r="H981" t="s">
        <v>135</v>
      </c>
      <c r="I981" t="s">
        <v>136</v>
      </c>
      <c r="J981" t="s">
        <v>137</v>
      </c>
      <c r="K981" t="s">
        <v>138</v>
      </c>
      <c r="L981" t="s">
        <v>3083</v>
      </c>
      <c r="M981" t="s">
        <v>3084</v>
      </c>
      <c r="N981">
        <v>1.8677777769999999</v>
      </c>
      <c r="O981">
        <v>0</v>
      </c>
      <c r="P981">
        <v>6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8.220864527720223E-2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8.220864527720223E-2</v>
      </c>
    </row>
    <row r="982" spans="1:31" x14ac:dyDescent="0.25">
      <c r="A982">
        <v>2302197</v>
      </c>
      <c r="B982">
        <v>1</v>
      </c>
      <c r="C982" t="s">
        <v>80</v>
      </c>
      <c r="D982" t="s">
        <v>91</v>
      </c>
      <c r="E982" t="s">
        <v>141</v>
      </c>
      <c r="F982" t="s">
        <v>3085</v>
      </c>
      <c r="G982" t="s">
        <v>453</v>
      </c>
      <c r="H982" t="s">
        <v>135</v>
      </c>
      <c r="I982" t="s">
        <v>136</v>
      </c>
      <c r="J982" t="s">
        <v>3</v>
      </c>
      <c r="K982" t="s">
        <v>138</v>
      </c>
      <c r="L982" t="s">
        <v>3086</v>
      </c>
      <c r="M982" t="s">
        <v>3087</v>
      </c>
      <c r="N982">
        <v>1.681944444</v>
      </c>
      <c r="O982">
        <v>0</v>
      </c>
      <c r="P982">
        <v>2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0.39091674101240476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0.39091674101240476</v>
      </c>
    </row>
    <row r="983" spans="1:31" x14ac:dyDescent="0.25">
      <c r="A983">
        <v>2302048</v>
      </c>
      <c r="B983">
        <v>1</v>
      </c>
      <c r="C983" t="s">
        <v>81</v>
      </c>
      <c r="D983" t="s">
        <v>128</v>
      </c>
      <c r="E983" t="s">
        <v>141</v>
      </c>
      <c r="F983" t="s">
        <v>3088</v>
      </c>
      <c r="G983" t="s">
        <v>143</v>
      </c>
      <c r="H983" t="s">
        <v>135</v>
      </c>
      <c r="I983" t="s">
        <v>136</v>
      </c>
      <c r="J983" t="s">
        <v>137</v>
      </c>
      <c r="K983" t="s">
        <v>138</v>
      </c>
      <c r="L983" t="s">
        <v>3089</v>
      </c>
      <c r="M983" t="s">
        <v>3090</v>
      </c>
      <c r="N983">
        <v>2.9013888880000001</v>
      </c>
      <c r="O983">
        <v>0</v>
      </c>
      <c r="P983">
        <v>1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0.34262627959068254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0.34262627959068254</v>
      </c>
    </row>
    <row r="984" spans="1:31" x14ac:dyDescent="0.25">
      <c r="A984">
        <v>2302357</v>
      </c>
      <c r="B984">
        <v>1</v>
      </c>
      <c r="C984" t="s">
        <v>80</v>
      </c>
      <c r="D984" t="s">
        <v>103</v>
      </c>
      <c r="E984" t="s">
        <v>141</v>
      </c>
      <c r="F984" t="s">
        <v>3091</v>
      </c>
      <c r="G984" t="s">
        <v>188</v>
      </c>
      <c r="H984" t="s">
        <v>135</v>
      </c>
      <c r="I984" t="s">
        <v>136</v>
      </c>
      <c r="J984" t="s">
        <v>137</v>
      </c>
      <c r="K984" t="s">
        <v>138</v>
      </c>
      <c r="L984" t="s">
        <v>3092</v>
      </c>
      <c r="M984" t="s">
        <v>3093</v>
      </c>
      <c r="N984">
        <v>5.188055555</v>
      </c>
      <c r="O984">
        <v>0</v>
      </c>
      <c r="P984">
        <v>1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2.2821050920911978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2.2821050920911978</v>
      </c>
    </row>
    <row r="985" spans="1:31" x14ac:dyDescent="0.25">
      <c r="A985">
        <v>2302257</v>
      </c>
      <c r="B985">
        <v>1</v>
      </c>
      <c r="C985" t="s">
        <v>80</v>
      </c>
      <c r="D985" t="s">
        <v>98</v>
      </c>
      <c r="E985" t="s">
        <v>233</v>
      </c>
      <c r="F985" t="s">
        <v>3094</v>
      </c>
      <c r="G985" t="s">
        <v>184</v>
      </c>
      <c r="H985" t="s">
        <v>167</v>
      </c>
      <c r="I985" t="s">
        <v>280</v>
      </c>
      <c r="J985" t="s">
        <v>137</v>
      </c>
      <c r="K985" t="s">
        <v>138</v>
      </c>
      <c r="L985" t="s">
        <v>3095</v>
      </c>
      <c r="M985" t="s">
        <v>3096</v>
      </c>
      <c r="N985">
        <v>2.3888888E-2</v>
      </c>
      <c r="O985">
        <v>0</v>
      </c>
      <c r="P985">
        <v>0</v>
      </c>
      <c r="Q985">
        <v>14</v>
      </c>
      <c r="R985">
        <v>38</v>
      </c>
      <c r="S985">
        <v>6</v>
      </c>
      <c r="T985">
        <v>28</v>
      </c>
      <c r="U985">
        <v>0</v>
      </c>
      <c r="V985">
        <v>0</v>
      </c>
      <c r="W985">
        <v>0</v>
      </c>
      <c r="X985">
        <v>0</v>
      </c>
      <c r="Y985">
        <v>1.4987193186547336</v>
      </c>
      <c r="Z985">
        <v>0.78485141964665728</v>
      </c>
      <c r="AA985">
        <v>0.25681679514046446</v>
      </c>
      <c r="AB985">
        <v>0.66433085688332016</v>
      </c>
      <c r="AC985">
        <v>0</v>
      </c>
      <c r="AD985">
        <v>0</v>
      </c>
      <c r="AE985">
        <v>3.2047183903251755</v>
      </c>
    </row>
    <row r="986" spans="1:31" x14ac:dyDescent="0.25">
      <c r="A986">
        <v>2302363</v>
      </c>
      <c r="B986">
        <v>1</v>
      </c>
      <c r="C986" t="s">
        <v>80</v>
      </c>
      <c r="D986" t="s">
        <v>90</v>
      </c>
      <c r="E986" t="s">
        <v>141</v>
      </c>
      <c r="F986" t="s">
        <v>3097</v>
      </c>
      <c r="G986" t="s">
        <v>143</v>
      </c>
      <c r="H986" t="s">
        <v>135</v>
      </c>
      <c r="I986" t="s">
        <v>136</v>
      </c>
      <c r="J986" t="s">
        <v>137</v>
      </c>
      <c r="K986" t="s">
        <v>138</v>
      </c>
      <c r="L986" t="s">
        <v>3098</v>
      </c>
      <c r="M986" t="s">
        <v>3099</v>
      </c>
      <c r="N986">
        <v>2.3766666660000002</v>
      </c>
      <c r="O986">
        <v>0</v>
      </c>
      <c r="P986">
        <v>3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2.5208272056553778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2.5208272056553778</v>
      </c>
    </row>
    <row r="987" spans="1:31" x14ac:dyDescent="0.25">
      <c r="A987">
        <v>2302211</v>
      </c>
      <c r="B987">
        <v>1</v>
      </c>
      <c r="C987" t="s">
        <v>80</v>
      </c>
      <c r="D987" t="s">
        <v>99</v>
      </c>
      <c r="E987" t="s">
        <v>141</v>
      </c>
      <c r="F987" t="s">
        <v>3100</v>
      </c>
      <c r="G987" t="s">
        <v>143</v>
      </c>
      <c r="H987" t="s">
        <v>135</v>
      </c>
      <c r="I987" t="s">
        <v>136</v>
      </c>
      <c r="J987" t="s">
        <v>137</v>
      </c>
      <c r="K987" t="s">
        <v>138</v>
      </c>
      <c r="L987" t="s">
        <v>3101</v>
      </c>
      <c r="M987" t="s">
        <v>3102</v>
      </c>
      <c r="N987">
        <v>5.0852777769999999</v>
      </c>
      <c r="O987">
        <v>0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1.43325504388625E-2</v>
      </c>
      <c r="AA987">
        <v>0</v>
      </c>
      <c r="AB987">
        <v>0</v>
      </c>
      <c r="AC987">
        <v>0</v>
      </c>
      <c r="AD987">
        <v>0</v>
      </c>
      <c r="AE987">
        <v>1.43325504388625E-2</v>
      </c>
    </row>
    <row r="988" spans="1:31" x14ac:dyDescent="0.25">
      <c r="A988">
        <v>2302065</v>
      </c>
      <c r="B988">
        <v>1</v>
      </c>
      <c r="C988" t="s">
        <v>81</v>
      </c>
      <c r="D988" t="s">
        <v>120</v>
      </c>
      <c r="E988" t="s">
        <v>208</v>
      </c>
      <c r="F988" t="s">
        <v>2713</v>
      </c>
      <c r="G988" t="s">
        <v>310</v>
      </c>
      <c r="H988" t="s">
        <v>135</v>
      </c>
      <c r="I988" t="s">
        <v>136</v>
      </c>
      <c r="J988" t="s">
        <v>137</v>
      </c>
      <c r="K988" t="s">
        <v>138</v>
      </c>
      <c r="L988" t="s">
        <v>3103</v>
      </c>
      <c r="M988" t="s">
        <v>3104</v>
      </c>
      <c r="N988">
        <v>0.63388888799999998</v>
      </c>
      <c r="O988">
        <v>0</v>
      </c>
      <c r="P988">
        <v>113</v>
      </c>
      <c r="Q988">
        <v>0</v>
      </c>
      <c r="R988">
        <v>9</v>
      </c>
      <c r="S988">
        <v>0</v>
      </c>
      <c r="T988">
        <v>15</v>
      </c>
      <c r="U988">
        <v>0</v>
      </c>
      <c r="V988">
        <v>0</v>
      </c>
      <c r="W988">
        <v>0</v>
      </c>
      <c r="X988">
        <v>9.31317103890499</v>
      </c>
      <c r="Y988">
        <v>0</v>
      </c>
      <c r="Z988">
        <v>9.2858687972143503</v>
      </c>
      <c r="AA988">
        <v>0</v>
      </c>
      <c r="AB988">
        <v>2.5260429767830832</v>
      </c>
      <c r="AC988">
        <v>0</v>
      </c>
      <c r="AD988">
        <v>0</v>
      </c>
      <c r="AE988">
        <v>21.12508281290242</v>
      </c>
    </row>
    <row r="989" spans="1:31" x14ac:dyDescent="0.25">
      <c r="A989">
        <v>2302171</v>
      </c>
      <c r="B989">
        <v>1</v>
      </c>
      <c r="C989" t="s">
        <v>81</v>
      </c>
      <c r="D989" t="s">
        <v>126</v>
      </c>
      <c r="E989" t="s">
        <v>164</v>
      </c>
      <c r="F989" t="s">
        <v>3105</v>
      </c>
      <c r="G989" t="s">
        <v>299</v>
      </c>
      <c r="H989" t="s">
        <v>167</v>
      </c>
      <c r="I989" t="s">
        <v>136</v>
      </c>
      <c r="J989" t="s">
        <v>137</v>
      </c>
      <c r="K989" t="s">
        <v>300</v>
      </c>
      <c r="L989" t="s">
        <v>3106</v>
      </c>
      <c r="M989" t="s">
        <v>3107</v>
      </c>
      <c r="N989">
        <v>7.5475000000000003</v>
      </c>
      <c r="O989">
        <v>0</v>
      </c>
      <c r="P989">
        <v>358</v>
      </c>
      <c r="Q989">
        <v>0</v>
      </c>
      <c r="R989">
        <v>28</v>
      </c>
      <c r="S989">
        <v>1</v>
      </c>
      <c r="T989">
        <v>77</v>
      </c>
      <c r="U989">
        <v>1</v>
      </c>
      <c r="V989">
        <v>0</v>
      </c>
      <c r="W989">
        <v>0</v>
      </c>
      <c r="X989">
        <v>293.37863442209073</v>
      </c>
      <c r="Y989">
        <v>0</v>
      </c>
      <c r="Z989">
        <v>25.128704270350436</v>
      </c>
      <c r="AA989">
        <v>6.5198018933371502</v>
      </c>
      <c r="AB989">
        <v>76.679195301439535</v>
      </c>
      <c r="AC989">
        <v>22.327161243698104</v>
      </c>
      <c r="AD989">
        <v>0</v>
      </c>
      <c r="AE989">
        <v>424.03349713091598</v>
      </c>
    </row>
    <row r="990" spans="1:31" x14ac:dyDescent="0.25">
      <c r="A990">
        <v>2302217</v>
      </c>
      <c r="B990">
        <v>1</v>
      </c>
      <c r="C990" t="s">
        <v>80</v>
      </c>
      <c r="D990" t="s">
        <v>94</v>
      </c>
      <c r="E990" t="s">
        <v>233</v>
      </c>
      <c r="F990" t="s">
        <v>3108</v>
      </c>
      <c r="G990" t="s">
        <v>195</v>
      </c>
      <c r="H990" t="s">
        <v>167</v>
      </c>
      <c r="I990" t="s">
        <v>136</v>
      </c>
      <c r="J990" t="s">
        <v>137</v>
      </c>
      <c r="K990" t="s">
        <v>138</v>
      </c>
      <c r="L990" t="s">
        <v>3109</v>
      </c>
      <c r="M990" t="s">
        <v>3110</v>
      </c>
      <c r="N990">
        <v>2.0252777769999999</v>
      </c>
      <c r="O990">
        <v>0</v>
      </c>
      <c r="P990">
        <v>311</v>
      </c>
      <c r="Q990">
        <v>0</v>
      </c>
      <c r="R990">
        <v>0</v>
      </c>
      <c r="S990">
        <v>0</v>
      </c>
      <c r="T990">
        <v>74</v>
      </c>
      <c r="U990">
        <v>0</v>
      </c>
      <c r="V990">
        <v>0</v>
      </c>
      <c r="W990">
        <v>0</v>
      </c>
      <c r="X990">
        <v>111.39106100471746</v>
      </c>
      <c r="Y990">
        <v>0</v>
      </c>
      <c r="Z990">
        <v>0</v>
      </c>
      <c r="AA990">
        <v>0</v>
      </c>
      <c r="AB990">
        <v>113.91760277765164</v>
      </c>
      <c r="AC990">
        <v>0</v>
      </c>
      <c r="AD990">
        <v>0</v>
      </c>
      <c r="AE990">
        <v>225.30866378236908</v>
      </c>
    </row>
    <row r="991" spans="1:31" x14ac:dyDescent="0.25">
      <c r="A991">
        <v>2302466</v>
      </c>
      <c r="B991">
        <v>1</v>
      </c>
      <c r="C991" t="s">
        <v>80</v>
      </c>
      <c r="D991" t="s">
        <v>107</v>
      </c>
      <c r="E991" t="s">
        <v>141</v>
      </c>
      <c r="F991" t="s">
        <v>3111</v>
      </c>
      <c r="G991" t="s">
        <v>188</v>
      </c>
      <c r="H991" t="s">
        <v>135</v>
      </c>
      <c r="I991" t="s">
        <v>136</v>
      </c>
      <c r="J991" t="s">
        <v>137</v>
      </c>
      <c r="K991" t="s">
        <v>138</v>
      </c>
      <c r="L991" t="s">
        <v>3112</v>
      </c>
      <c r="M991" t="s">
        <v>3113</v>
      </c>
      <c r="N991">
        <v>0.89</v>
      </c>
      <c r="O991">
        <v>0</v>
      </c>
      <c r="P991">
        <v>9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1.4987605487393068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1.4987605487393068</v>
      </c>
    </row>
    <row r="992" spans="1:31" x14ac:dyDescent="0.25">
      <c r="A992">
        <v>2302317</v>
      </c>
      <c r="B992">
        <v>1</v>
      </c>
      <c r="C992" t="s">
        <v>80</v>
      </c>
      <c r="D992" t="s">
        <v>93</v>
      </c>
      <c r="E992" t="s">
        <v>132</v>
      </c>
      <c r="F992" t="s">
        <v>3114</v>
      </c>
      <c r="G992" t="s">
        <v>134</v>
      </c>
      <c r="H992" t="s">
        <v>135</v>
      </c>
      <c r="I992" t="s">
        <v>136</v>
      </c>
      <c r="J992" t="s">
        <v>137</v>
      </c>
      <c r="K992" t="s">
        <v>138</v>
      </c>
      <c r="L992" t="s">
        <v>3115</v>
      </c>
      <c r="M992" t="s">
        <v>3116</v>
      </c>
      <c r="N992">
        <v>6.8766666660000002</v>
      </c>
      <c r="O992">
        <v>0</v>
      </c>
      <c r="P992">
        <v>0</v>
      </c>
      <c r="Q992">
        <v>0</v>
      </c>
      <c r="R992">
        <v>3</v>
      </c>
      <c r="S992">
        <v>0</v>
      </c>
      <c r="T992">
        <v>1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6.7774480723771635</v>
      </c>
      <c r="AA992">
        <v>0</v>
      </c>
      <c r="AB992">
        <v>0.92825369196080665</v>
      </c>
      <c r="AC992">
        <v>0</v>
      </c>
      <c r="AD992">
        <v>0</v>
      </c>
      <c r="AE992">
        <v>7.7057017643379702</v>
      </c>
    </row>
    <row r="993" spans="1:31" x14ac:dyDescent="0.25">
      <c r="A993">
        <v>2302300</v>
      </c>
      <c r="B993">
        <v>1</v>
      </c>
      <c r="C993" t="s">
        <v>80</v>
      </c>
      <c r="D993" t="s">
        <v>85</v>
      </c>
      <c r="E993" t="s">
        <v>141</v>
      </c>
      <c r="F993" t="s">
        <v>3117</v>
      </c>
      <c r="G993" t="s">
        <v>453</v>
      </c>
      <c r="H993" t="s">
        <v>135</v>
      </c>
      <c r="I993" t="s">
        <v>136</v>
      </c>
      <c r="J993" t="s">
        <v>3</v>
      </c>
      <c r="K993" t="s">
        <v>138</v>
      </c>
      <c r="L993" t="s">
        <v>3118</v>
      </c>
      <c r="M993" t="s">
        <v>3119</v>
      </c>
      <c r="N993">
        <v>3.6013888879999998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</row>
    <row r="994" spans="1:31" x14ac:dyDescent="0.25">
      <c r="A994">
        <v>2302274</v>
      </c>
      <c r="B994">
        <v>1</v>
      </c>
      <c r="C994" t="s">
        <v>81</v>
      </c>
      <c r="D994" t="s">
        <v>112</v>
      </c>
      <c r="E994" t="s">
        <v>164</v>
      </c>
      <c r="F994" t="s">
        <v>3120</v>
      </c>
      <c r="G994" t="s">
        <v>195</v>
      </c>
      <c r="H994" t="s">
        <v>167</v>
      </c>
      <c r="I994" t="s">
        <v>136</v>
      </c>
      <c r="J994" t="s">
        <v>137</v>
      </c>
      <c r="K994" t="s">
        <v>138</v>
      </c>
      <c r="L994" t="s">
        <v>3121</v>
      </c>
      <c r="M994" t="s">
        <v>3122</v>
      </c>
      <c r="N994">
        <v>1.328888888</v>
      </c>
      <c r="O994">
        <v>0</v>
      </c>
      <c r="P994">
        <v>0</v>
      </c>
      <c r="Q994">
        <v>2</v>
      </c>
      <c r="R994">
        <v>4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0.83268974106933336</v>
      </c>
      <c r="Z994">
        <v>1.1359415012863605</v>
      </c>
      <c r="AA994">
        <v>0</v>
      </c>
      <c r="AB994">
        <v>0</v>
      </c>
      <c r="AC994">
        <v>0</v>
      </c>
      <c r="AD994">
        <v>0</v>
      </c>
      <c r="AE994">
        <v>1.968631242355694</v>
      </c>
    </row>
    <row r="995" spans="1:31" x14ac:dyDescent="0.25">
      <c r="A995">
        <v>2302088</v>
      </c>
      <c r="B995">
        <v>1</v>
      </c>
      <c r="C995" t="s">
        <v>81</v>
      </c>
      <c r="D995" t="s">
        <v>120</v>
      </c>
      <c r="E995" t="s">
        <v>233</v>
      </c>
      <c r="F995" t="s">
        <v>3123</v>
      </c>
      <c r="G995" t="s">
        <v>184</v>
      </c>
      <c r="H995" t="s">
        <v>167</v>
      </c>
      <c r="I995" t="s">
        <v>136</v>
      </c>
      <c r="J995" t="s">
        <v>137</v>
      </c>
      <c r="K995" t="s">
        <v>138</v>
      </c>
      <c r="L995" t="s">
        <v>3124</v>
      </c>
      <c r="M995" t="s">
        <v>3125</v>
      </c>
      <c r="N995">
        <v>0.69444444400000005</v>
      </c>
      <c r="O995">
        <v>1</v>
      </c>
      <c r="P995">
        <v>823</v>
      </c>
      <c r="Q995">
        <v>93</v>
      </c>
      <c r="R995">
        <v>149</v>
      </c>
      <c r="S995">
        <v>12</v>
      </c>
      <c r="T995">
        <v>98</v>
      </c>
      <c r="U995">
        <v>0</v>
      </c>
      <c r="V995">
        <v>1</v>
      </c>
      <c r="W995">
        <v>2.3709803108333333E-2</v>
      </c>
      <c r="X995">
        <v>100.45653392925703</v>
      </c>
      <c r="Y995">
        <v>48.153805264736143</v>
      </c>
      <c r="Z995">
        <v>126.99402732229863</v>
      </c>
      <c r="AA995">
        <v>35.948708935590268</v>
      </c>
      <c r="AB995">
        <v>22.91547031391876</v>
      </c>
      <c r="AC995">
        <v>0</v>
      </c>
      <c r="AD995">
        <v>31.583900548041662</v>
      </c>
      <c r="AE995">
        <v>366.07615611695081</v>
      </c>
    </row>
    <row r="996" spans="1:31" x14ac:dyDescent="0.25">
      <c r="A996">
        <v>2302131</v>
      </c>
      <c r="B996">
        <v>1</v>
      </c>
      <c r="C996" t="s">
        <v>80</v>
      </c>
      <c r="D996" t="s">
        <v>94</v>
      </c>
      <c r="E996" t="s">
        <v>208</v>
      </c>
      <c r="F996" t="s">
        <v>3126</v>
      </c>
      <c r="G996" t="s">
        <v>299</v>
      </c>
      <c r="H996" t="s">
        <v>135</v>
      </c>
      <c r="I996" t="s">
        <v>136</v>
      </c>
      <c r="J996" t="s">
        <v>137</v>
      </c>
      <c r="K996" t="s">
        <v>300</v>
      </c>
      <c r="L996" t="s">
        <v>3127</v>
      </c>
      <c r="M996" t="s">
        <v>3128</v>
      </c>
      <c r="N996">
        <v>4.4302777769999997</v>
      </c>
      <c r="O996">
        <v>0</v>
      </c>
      <c r="P996">
        <v>46</v>
      </c>
      <c r="Q996">
        <v>0</v>
      </c>
      <c r="R996">
        <v>16</v>
      </c>
      <c r="S996">
        <v>0</v>
      </c>
      <c r="T996">
        <v>5</v>
      </c>
      <c r="U996">
        <v>0</v>
      </c>
      <c r="V996">
        <v>0</v>
      </c>
      <c r="W996">
        <v>0</v>
      </c>
      <c r="X996">
        <v>43.742346662162014</v>
      </c>
      <c r="Y996">
        <v>0</v>
      </c>
      <c r="Z996">
        <v>45.070207475874426</v>
      </c>
      <c r="AA996">
        <v>0</v>
      </c>
      <c r="AB996">
        <v>0.87469430170090823</v>
      </c>
      <c r="AC996">
        <v>0</v>
      </c>
      <c r="AD996">
        <v>0</v>
      </c>
      <c r="AE996">
        <v>89.687248439737346</v>
      </c>
    </row>
    <row r="997" spans="1:31" x14ac:dyDescent="0.25">
      <c r="A997">
        <v>2302108</v>
      </c>
      <c r="B997">
        <v>1</v>
      </c>
      <c r="C997" t="s">
        <v>81</v>
      </c>
      <c r="D997" t="s">
        <v>113</v>
      </c>
      <c r="E997" t="s">
        <v>132</v>
      </c>
      <c r="F997" t="s">
        <v>3129</v>
      </c>
      <c r="G997" t="s">
        <v>299</v>
      </c>
      <c r="H997" t="s">
        <v>135</v>
      </c>
      <c r="I997" t="s">
        <v>136</v>
      </c>
      <c r="J997" t="s">
        <v>137</v>
      </c>
      <c r="K997" t="s">
        <v>300</v>
      </c>
      <c r="L997" t="s">
        <v>3130</v>
      </c>
      <c r="M997" t="s">
        <v>3131</v>
      </c>
      <c r="N997">
        <v>6.0316666659999996</v>
      </c>
      <c r="O997">
        <v>0</v>
      </c>
      <c r="P997">
        <v>17</v>
      </c>
      <c r="Q997">
        <v>0</v>
      </c>
      <c r="R997">
        <v>15</v>
      </c>
      <c r="S997">
        <v>0</v>
      </c>
      <c r="T997">
        <v>3</v>
      </c>
      <c r="U997">
        <v>0</v>
      </c>
      <c r="V997">
        <v>0</v>
      </c>
      <c r="W997">
        <v>0</v>
      </c>
      <c r="X997">
        <v>23.541627858303585</v>
      </c>
      <c r="Y997">
        <v>0</v>
      </c>
      <c r="Z997">
        <v>26.951913736322354</v>
      </c>
      <c r="AA997">
        <v>0</v>
      </c>
      <c r="AB997">
        <v>25.908258214224382</v>
      </c>
      <c r="AC997">
        <v>0</v>
      </c>
      <c r="AD997">
        <v>0</v>
      </c>
      <c r="AE997">
        <v>76.401799808850313</v>
      </c>
    </row>
    <row r="998" spans="1:31" x14ac:dyDescent="0.25">
      <c r="A998">
        <v>2302343</v>
      </c>
      <c r="B998">
        <v>1</v>
      </c>
      <c r="C998" t="s">
        <v>80</v>
      </c>
      <c r="D998" t="s">
        <v>93</v>
      </c>
      <c r="E998" t="s">
        <v>141</v>
      </c>
      <c r="F998" t="s">
        <v>3132</v>
      </c>
      <c r="G998" t="s">
        <v>202</v>
      </c>
      <c r="H998" t="s">
        <v>135</v>
      </c>
      <c r="I998" t="s">
        <v>136</v>
      </c>
      <c r="J998" t="s">
        <v>137</v>
      </c>
      <c r="K998" t="s">
        <v>138</v>
      </c>
      <c r="L998" t="s">
        <v>3133</v>
      </c>
      <c r="M998" t="s">
        <v>3134</v>
      </c>
      <c r="N998">
        <v>5.8047222219999997</v>
      </c>
      <c r="O998">
        <v>0</v>
      </c>
      <c r="P998">
        <v>4</v>
      </c>
      <c r="Q998">
        <v>0</v>
      </c>
      <c r="R998">
        <v>0</v>
      </c>
      <c r="S998">
        <v>0</v>
      </c>
      <c r="T998">
        <v>5</v>
      </c>
      <c r="U998">
        <v>0</v>
      </c>
      <c r="V998">
        <v>0</v>
      </c>
      <c r="W998">
        <v>0</v>
      </c>
      <c r="X998">
        <v>8.0132787632772757</v>
      </c>
      <c r="Y998">
        <v>0</v>
      </c>
      <c r="Z998">
        <v>0</v>
      </c>
      <c r="AA998">
        <v>0</v>
      </c>
      <c r="AB998">
        <v>2.0238760617916838</v>
      </c>
      <c r="AC998">
        <v>0</v>
      </c>
      <c r="AD998">
        <v>0</v>
      </c>
      <c r="AE998">
        <v>10.03715482506896</v>
      </c>
    </row>
    <row r="999" spans="1:31" x14ac:dyDescent="0.25">
      <c r="A999">
        <v>2302074</v>
      </c>
      <c r="B999">
        <v>1</v>
      </c>
      <c r="C999" t="s">
        <v>80</v>
      </c>
      <c r="D999" t="s">
        <v>93</v>
      </c>
      <c r="E999" t="s">
        <v>164</v>
      </c>
      <c r="F999" t="s">
        <v>3135</v>
      </c>
      <c r="G999" t="s">
        <v>195</v>
      </c>
      <c r="H999" t="s">
        <v>167</v>
      </c>
      <c r="I999" t="s">
        <v>136</v>
      </c>
      <c r="J999" t="s">
        <v>137</v>
      </c>
      <c r="K999" t="s">
        <v>138</v>
      </c>
      <c r="L999" t="s">
        <v>3136</v>
      </c>
      <c r="M999" t="s">
        <v>3137</v>
      </c>
      <c r="N999">
        <v>3.5733333329999999</v>
      </c>
      <c r="O999">
        <v>0</v>
      </c>
      <c r="P999">
        <v>61</v>
      </c>
      <c r="Q999">
        <v>0</v>
      </c>
      <c r="R999">
        <v>51</v>
      </c>
      <c r="S999">
        <v>0</v>
      </c>
      <c r="T999">
        <v>21</v>
      </c>
      <c r="U999">
        <v>0</v>
      </c>
      <c r="V999">
        <v>0</v>
      </c>
      <c r="W999">
        <v>0</v>
      </c>
      <c r="X999">
        <v>51.486249414856786</v>
      </c>
      <c r="Y999">
        <v>0</v>
      </c>
      <c r="Z999">
        <v>247.59923521916068</v>
      </c>
      <c r="AA999">
        <v>0</v>
      </c>
      <c r="AB999">
        <v>89.746805004296419</v>
      </c>
      <c r="AC999">
        <v>0</v>
      </c>
      <c r="AD999">
        <v>0</v>
      </c>
      <c r="AE999">
        <v>388.83228963831391</v>
      </c>
    </row>
    <row r="1000" spans="1:31" x14ac:dyDescent="0.25">
      <c r="A1000">
        <v>2302260</v>
      </c>
      <c r="B1000">
        <v>1</v>
      </c>
      <c r="C1000" t="s">
        <v>80</v>
      </c>
      <c r="D1000" t="s">
        <v>92</v>
      </c>
      <c r="E1000" t="s">
        <v>141</v>
      </c>
      <c r="F1000" t="s">
        <v>3138</v>
      </c>
      <c r="G1000" t="s">
        <v>490</v>
      </c>
      <c r="H1000" t="s">
        <v>135</v>
      </c>
      <c r="I1000" t="s">
        <v>136</v>
      </c>
      <c r="J1000" t="s">
        <v>137</v>
      </c>
      <c r="K1000" t="s">
        <v>138</v>
      </c>
      <c r="L1000" t="s">
        <v>3139</v>
      </c>
      <c r="M1000" t="s">
        <v>3140</v>
      </c>
      <c r="N1000">
        <v>2.3830555549999999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0.65014268532046537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0.65014268532046537</v>
      </c>
    </row>
    <row r="1001" spans="1:31" x14ac:dyDescent="0.25">
      <c r="A1001">
        <v>2302475</v>
      </c>
      <c r="B1001">
        <v>1</v>
      </c>
      <c r="C1001" t="s">
        <v>81</v>
      </c>
      <c r="D1001" t="s">
        <v>123</v>
      </c>
      <c r="E1001" t="s">
        <v>141</v>
      </c>
      <c r="F1001" t="s">
        <v>3141</v>
      </c>
      <c r="G1001" t="s">
        <v>143</v>
      </c>
      <c r="H1001" t="s">
        <v>135</v>
      </c>
      <c r="I1001" t="s">
        <v>136</v>
      </c>
      <c r="J1001" t="s">
        <v>137</v>
      </c>
      <c r="K1001" t="s">
        <v>138</v>
      </c>
      <c r="L1001" t="s">
        <v>3142</v>
      </c>
      <c r="M1001" t="s">
        <v>3143</v>
      </c>
      <c r="N1001">
        <v>1.0919444439999999</v>
      </c>
      <c r="O1001">
        <v>0</v>
      </c>
      <c r="P1001">
        <v>1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0.30632705241752001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0.30632705241752001</v>
      </c>
    </row>
    <row r="1002" spans="1:31" x14ac:dyDescent="0.25">
      <c r="A1002">
        <v>2302452</v>
      </c>
      <c r="B1002">
        <v>1</v>
      </c>
      <c r="C1002" t="s">
        <v>81</v>
      </c>
      <c r="D1002" t="s">
        <v>112</v>
      </c>
      <c r="E1002" t="s">
        <v>141</v>
      </c>
      <c r="F1002" t="s">
        <v>3144</v>
      </c>
      <c r="G1002" t="s">
        <v>143</v>
      </c>
      <c r="H1002" t="s">
        <v>135</v>
      </c>
      <c r="I1002" t="s">
        <v>136</v>
      </c>
      <c r="J1002" t="s">
        <v>137</v>
      </c>
      <c r="K1002" t="s">
        <v>138</v>
      </c>
      <c r="L1002" t="s">
        <v>3145</v>
      </c>
      <c r="M1002" t="s">
        <v>3146</v>
      </c>
      <c r="N1002">
        <v>2.4202777769999999</v>
      </c>
      <c r="O1002">
        <v>0</v>
      </c>
      <c r="P1002">
        <v>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0.91134234814586157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0.91134234814586157</v>
      </c>
    </row>
    <row r="1003" spans="1:31" x14ac:dyDescent="0.25">
      <c r="A1003">
        <v>2302080</v>
      </c>
      <c r="B1003">
        <v>1</v>
      </c>
      <c r="C1003" t="s">
        <v>80</v>
      </c>
      <c r="D1003" t="s">
        <v>96</v>
      </c>
      <c r="E1003" t="s">
        <v>233</v>
      </c>
      <c r="F1003" t="s">
        <v>3147</v>
      </c>
      <c r="G1003" t="s">
        <v>184</v>
      </c>
      <c r="H1003" t="s">
        <v>167</v>
      </c>
      <c r="I1003" t="s">
        <v>136</v>
      </c>
      <c r="J1003" t="s">
        <v>137</v>
      </c>
      <c r="K1003" t="s">
        <v>138</v>
      </c>
      <c r="L1003" t="s">
        <v>3148</v>
      </c>
      <c r="M1003" t="s">
        <v>3149</v>
      </c>
      <c r="N1003">
        <v>1.69</v>
      </c>
      <c r="O1003">
        <v>1</v>
      </c>
      <c r="P1003">
        <v>430</v>
      </c>
      <c r="Q1003">
        <v>0</v>
      </c>
      <c r="R1003">
        <v>0</v>
      </c>
      <c r="S1003">
        <v>1</v>
      </c>
      <c r="T1003">
        <v>14</v>
      </c>
      <c r="U1003">
        <v>0</v>
      </c>
      <c r="V1003">
        <v>0</v>
      </c>
      <c r="W1003">
        <v>20.310566591851412</v>
      </c>
      <c r="X1003">
        <v>191.96347286100641</v>
      </c>
      <c r="Y1003">
        <v>0</v>
      </c>
      <c r="Z1003">
        <v>0</v>
      </c>
      <c r="AA1003">
        <v>11.221469822116633</v>
      </c>
      <c r="AB1003">
        <v>7.6795345295282704</v>
      </c>
      <c r="AC1003">
        <v>0</v>
      </c>
      <c r="AD1003">
        <v>0</v>
      </c>
      <c r="AE1003">
        <v>231.17504380450274</v>
      </c>
    </row>
    <row r="1004" spans="1:31" x14ac:dyDescent="0.25">
      <c r="A1004">
        <v>2302412</v>
      </c>
      <c r="B1004">
        <v>1</v>
      </c>
      <c r="C1004" t="s">
        <v>80</v>
      </c>
      <c r="D1004" t="s">
        <v>98</v>
      </c>
      <c r="E1004" t="s">
        <v>132</v>
      </c>
      <c r="F1004" t="s">
        <v>3150</v>
      </c>
      <c r="G1004" t="s">
        <v>134</v>
      </c>
      <c r="H1004" t="s">
        <v>135</v>
      </c>
      <c r="I1004" t="s">
        <v>136</v>
      </c>
      <c r="J1004" t="s">
        <v>137</v>
      </c>
      <c r="K1004" t="s">
        <v>138</v>
      </c>
      <c r="L1004" t="s">
        <v>3151</v>
      </c>
      <c r="M1004" t="s">
        <v>3152</v>
      </c>
      <c r="N1004">
        <v>0.65888888800000001</v>
      </c>
      <c r="O1004">
        <v>0</v>
      </c>
      <c r="P1004">
        <v>0</v>
      </c>
      <c r="Q1004">
        <v>0</v>
      </c>
      <c r="R1004">
        <v>5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1.1412668669718482</v>
      </c>
      <c r="AA1004">
        <v>0</v>
      </c>
      <c r="AB1004">
        <v>0</v>
      </c>
      <c r="AC1004">
        <v>0</v>
      </c>
      <c r="AD1004">
        <v>0</v>
      </c>
      <c r="AE1004">
        <v>1.1412668669718482</v>
      </c>
    </row>
    <row r="1005" spans="1:31" x14ac:dyDescent="0.25">
      <c r="A1005">
        <v>2302266</v>
      </c>
      <c r="B1005">
        <v>1</v>
      </c>
      <c r="C1005" t="s">
        <v>80</v>
      </c>
      <c r="D1005" t="s">
        <v>105</v>
      </c>
      <c r="E1005" t="s">
        <v>132</v>
      </c>
      <c r="F1005" t="s">
        <v>3153</v>
      </c>
      <c r="G1005" t="s">
        <v>490</v>
      </c>
      <c r="H1005" t="s">
        <v>135</v>
      </c>
      <c r="I1005" t="s">
        <v>136</v>
      </c>
      <c r="J1005" t="s">
        <v>137</v>
      </c>
      <c r="K1005" t="s">
        <v>138</v>
      </c>
      <c r="L1005" t="s">
        <v>3154</v>
      </c>
      <c r="M1005" t="s">
        <v>3155</v>
      </c>
      <c r="N1005">
        <v>5.210555555</v>
      </c>
      <c r="O1005">
        <v>0</v>
      </c>
      <c r="P1005">
        <v>22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19.536274646096885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19.536274646096885</v>
      </c>
    </row>
    <row r="1006" spans="1:31" x14ac:dyDescent="0.25">
      <c r="A1006">
        <v>2302366</v>
      </c>
      <c r="B1006">
        <v>1</v>
      </c>
      <c r="C1006" t="s">
        <v>80</v>
      </c>
      <c r="D1006" t="s">
        <v>94</v>
      </c>
      <c r="E1006" t="s">
        <v>208</v>
      </c>
      <c r="F1006" t="s">
        <v>3156</v>
      </c>
      <c r="G1006" t="s">
        <v>799</v>
      </c>
      <c r="H1006" t="s">
        <v>135</v>
      </c>
      <c r="I1006" t="s">
        <v>136</v>
      </c>
      <c r="J1006" t="s">
        <v>137</v>
      </c>
      <c r="K1006" t="s">
        <v>138</v>
      </c>
      <c r="L1006" t="s">
        <v>3157</v>
      </c>
      <c r="M1006" t="s">
        <v>3158</v>
      </c>
      <c r="N1006">
        <v>3.7050000000000001</v>
      </c>
      <c r="O1006">
        <v>0</v>
      </c>
      <c r="P1006">
        <v>1</v>
      </c>
      <c r="Q1006">
        <v>0</v>
      </c>
      <c r="R1006">
        <v>25</v>
      </c>
      <c r="S1006">
        <v>0</v>
      </c>
      <c r="T1006">
        <v>4</v>
      </c>
      <c r="U1006">
        <v>0</v>
      </c>
      <c r="V1006">
        <v>0</v>
      </c>
      <c r="W1006">
        <v>0</v>
      </c>
      <c r="X1006">
        <v>0.84412252240560015</v>
      </c>
      <c r="Y1006">
        <v>0</v>
      </c>
      <c r="Z1006">
        <v>71.64101621804204</v>
      </c>
      <c r="AA1006">
        <v>0</v>
      </c>
      <c r="AB1006">
        <v>12.453156842683374</v>
      </c>
      <c r="AC1006">
        <v>0</v>
      </c>
      <c r="AD1006">
        <v>0</v>
      </c>
      <c r="AE1006">
        <v>84.938295583131008</v>
      </c>
    </row>
    <row r="1007" spans="1:31" x14ac:dyDescent="0.25">
      <c r="A1007">
        <v>2302120</v>
      </c>
      <c r="B1007">
        <v>1</v>
      </c>
      <c r="C1007" t="s">
        <v>80</v>
      </c>
      <c r="D1007" t="s">
        <v>100</v>
      </c>
      <c r="E1007" t="s">
        <v>233</v>
      </c>
      <c r="F1007" t="s">
        <v>3159</v>
      </c>
      <c r="G1007" t="s">
        <v>917</v>
      </c>
      <c r="H1007" t="s">
        <v>167</v>
      </c>
      <c r="I1007" t="s">
        <v>136</v>
      </c>
      <c r="J1007" t="s">
        <v>137</v>
      </c>
      <c r="K1007" t="s">
        <v>300</v>
      </c>
      <c r="L1007" t="s">
        <v>3160</v>
      </c>
      <c r="M1007" t="s">
        <v>3161</v>
      </c>
      <c r="N1007">
        <v>4.6730555550000004</v>
      </c>
      <c r="O1007">
        <v>0</v>
      </c>
      <c r="P1007">
        <v>951</v>
      </c>
      <c r="Q1007">
        <v>14</v>
      </c>
      <c r="R1007">
        <v>29</v>
      </c>
      <c r="S1007">
        <v>2</v>
      </c>
      <c r="T1007">
        <v>134</v>
      </c>
      <c r="U1007">
        <v>0</v>
      </c>
      <c r="V1007">
        <v>0</v>
      </c>
      <c r="W1007">
        <v>0</v>
      </c>
      <c r="X1007">
        <v>1044.8627410860731</v>
      </c>
      <c r="Y1007">
        <v>65.286388303859695</v>
      </c>
      <c r="Z1007">
        <v>53.90596204916141</v>
      </c>
      <c r="AA1007">
        <v>37.478519747179348</v>
      </c>
      <c r="AB1007">
        <v>350.6692323442187</v>
      </c>
      <c r="AC1007">
        <v>0</v>
      </c>
      <c r="AD1007">
        <v>0</v>
      </c>
      <c r="AE1007">
        <v>1552.2028435304921</v>
      </c>
    </row>
    <row r="1008" spans="1:31" x14ac:dyDescent="0.25">
      <c r="A1008">
        <v>2302346</v>
      </c>
      <c r="B1008">
        <v>1</v>
      </c>
      <c r="C1008" t="s">
        <v>80</v>
      </c>
      <c r="D1008" t="s">
        <v>103</v>
      </c>
      <c r="E1008" t="s">
        <v>132</v>
      </c>
      <c r="F1008" t="s">
        <v>370</v>
      </c>
      <c r="G1008" t="s">
        <v>134</v>
      </c>
      <c r="H1008" t="s">
        <v>135</v>
      </c>
      <c r="I1008" t="s">
        <v>136</v>
      </c>
      <c r="J1008" t="s">
        <v>137</v>
      </c>
      <c r="K1008" t="s">
        <v>138</v>
      </c>
      <c r="L1008" t="s">
        <v>3162</v>
      </c>
      <c r="M1008" t="s">
        <v>3163</v>
      </c>
      <c r="N1008">
        <v>0.67666666600000003</v>
      </c>
      <c r="O1008">
        <v>0</v>
      </c>
      <c r="P1008">
        <v>34</v>
      </c>
      <c r="Q1008">
        <v>0</v>
      </c>
      <c r="R1008">
        <v>8</v>
      </c>
      <c r="S1008">
        <v>0</v>
      </c>
      <c r="T1008">
        <v>2</v>
      </c>
      <c r="U1008">
        <v>0</v>
      </c>
      <c r="V1008">
        <v>0</v>
      </c>
      <c r="W1008">
        <v>0</v>
      </c>
      <c r="X1008">
        <v>6.2889336699445524</v>
      </c>
      <c r="Y1008">
        <v>0</v>
      </c>
      <c r="Z1008">
        <v>2.5206988550469371</v>
      </c>
      <c r="AA1008">
        <v>0</v>
      </c>
      <c r="AB1008">
        <v>8.4994668526487807E-2</v>
      </c>
      <c r="AC1008">
        <v>0</v>
      </c>
      <c r="AD1008">
        <v>0</v>
      </c>
      <c r="AE1008">
        <v>8.8946271935179766</v>
      </c>
    </row>
    <row r="1009" spans="1:31" x14ac:dyDescent="0.25">
      <c r="A1009">
        <v>2302203</v>
      </c>
      <c r="B1009">
        <v>1</v>
      </c>
      <c r="C1009" t="s">
        <v>80</v>
      </c>
      <c r="D1009" t="s">
        <v>100</v>
      </c>
      <c r="E1009" t="s">
        <v>164</v>
      </c>
      <c r="F1009" t="s">
        <v>3164</v>
      </c>
      <c r="G1009" t="s">
        <v>917</v>
      </c>
      <c r="H1009" t="s">
        <v>167</v>
      </c>
      <c r="I1009" t="s">
        <v>136</v>
      </c>
      <c r="J1009" t="s">
        <v>137</v>
      </c>
      <c r="K1009" t="s">
        <v>300</v>
      </c>
      <c r="L1009" t="s">
        <v>3165</v>
      </c>
      <c r="M1009" t="s">
        <v>3166</v>
      </c>
      <c r="N1009">
        <v>5.7811111110000004</v>
      </c>
      <c r="O1009">
        <v>0</v>
      </c>
      <c r="P1009">
        <v>69</v>
      </c>
      <c r="Q1009">
        <v>0</v>
      </c>
      <c r="R1009">
        <v>6</v>
      </c>
      <c r="S1009">
        <v>0</v>
      </c>
      <c r="T1009">
        <v>3</v>
      </c>
      <c r="U1009">
        <v>0</v>
      </c>
      <c r="V1009">
        <v>0</v>
      </c>
      <c r="W1009">
        <v>0</v>
      </c>
      <c r="X1009">
        <v>114.12853349965113</v>
      </c>
      <c r="Y1009">
        <v>0</v>
      </c>
      <c r="Z1009">
        <v>8.6529189629055541</v>
      </c>
      <c r="AA1009">
        <v>0</v>
      </c>
      <c r="AB1009">
        <v>20.076994527694477</v>
      </c>
      <c r="AC1009">
        <v>0</v>
      </c>
      <c r="AD1009">
        <v>0</v>
      </c>
      <c r="AE1009">
        <v>142.85844699025117</v>
      </c>
    </row>
    <row r="1010" spans="1:31" x14ac:dyDescent="0.25">
      <c r="A1010">
        <v>2303432</v>
      </c>
      <c r="B1010">
        <v>1</v>
      </c>
      <c r="C1010" t="s">
        <v>80</v>
      </c>
      <c r="D1010" t="s">
        <v>85</v>
      </c>
      <c r="E1010" t="s">
        <v>208</v>
      </c>
      <c r="F1010" t="s">
        <v>3167</v>
      </c>
      <c r="G1010" t="s">
        <v>917</v>
      </c>
      <c r="H1010" t="s">
        <v>135</v>
      </c>
      <c r="I1010" t="s">
        <v>136</v>
      </c>
      <c r="J1010" t="s">
        <v>137</v>
      </c>
      <c r="K1010" t="s">
        <v>300</v>
      </c>
      <c r="L1010" t="s">
        <v>3168</v>
      </c>
      <c r="M1010" t="s">
        <v>3169</v>
      </c>
      <c r="N1010">
        <v>4.6330555550000003</v>
      </c>
      <c r="O1010">
        <v>0</v>
      </c>
      <c r="P1010">
        <v>595</v>
      </c>
      <c r="Q1010">
        <v>0</v>
      </c>
      <c r="R1010">
        <v>0</v>
      </c>
      <c r="S1010">
        <v>0</v>
      </c>
      <c r="T1010">
        <v>69</v>
      </c>
      <c r="U1010">
        <v>0</v>
      </c>
      <c r="V1010">
        <v>0</v>
      </c>
      <c r="W1010">
        <v>0</v>
      </c>
      <c r="X1010">
        <v>571.27010542763514</v>
      </c>
      <c r="Y1010">
        <v>0</v>
      </c>
      <c r="Z1010">
        <v>0</v>
      </c>
      <c r="AA1010">
        <v>0</v>
      </c>
      <c r="AB1010">
        <v>124.82064288445618</v>
      </c>
      <c r="AC1010">
        <v>0</v>
      </c>
      <c r="AD1010">
        <v>0</v>
      </c>
      <c r="AE1010">
        <v>696.09074831209136</v>
      </c>
    </row>
    <row r="1011" spans="1:31" x14ac:dyDescent="0.25">
      <c r="A1011">
        <v>2303575</v>
      </c>
      <c r="B1011">
        <v>1</v>
      </c>
      <c r="C1011" t="s">
        <v>80</v>
      </c>
      <c r="D1011" t="s">
        <v>93</v>
      </c>
      <c r="E1011" t="s">
        <v>132</v>
      </c>
      <c r="F1011" t="s">
        <v>3170</v>
      </c>
      <c r="G1011" t="s">
        <v>134</v>
      </c>
      <c r="H1011" t="s">
        <v>135</v>
      </c>
      <c r="I1011" t="s">
        <v>136</v>
      </c>
      <c r="J1011" t="s">
        <v>137</v>
      </c>
      <c r="K1011" t="s">
        <v>138</v>
      </c>
      <c r="L1011" t="s">
        <v>3171</v>
      </c>
      <c r="M1011" t="s">
        <v>3172</v>
      </c>
      <c r="N1011">
        <v>5.5033333329999996</v>
      </c>
      <c r="O1011">
        <v>0</v>
      </c>
      <c r="P1011">
        <v>0</v>
      </c>
      <c r="Q1011">
        <v>0</v>
      </c>
      <c r="R1011">
        <v>14</v>
      </c>
      <c r="S1011">
        <v>0</v>
      </c>
      <c r="T1011">
        <v>5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65.033406715729456</v>
      </c>
      <c r="AA1011">
        <v>0</v>
      </c>
      <c r="AB1011">
        <v>30.565031353824232</v>
      </c>
      <c r="AC1011">
        <v>0</v>
      </c>
      <c r="AD1011">
        <v>0</v>
      </c>
      <c r="AE1011">
        <v>95.59843806955368</v>
      </c>
    </row>
    <row r="1012" spans="1:31" x14ac:dyDescent="0.25">
      <c r="A1012">
        <v>2303220</v>
      </c>
      <c r="B1012">
        <v>1</v>
      </c>
      <c r="C1012" t="s">
        <v>81</v>
      </c>
      <c r="D1012" t="s">
        <v>128</v>
      </c>
      <c r="E1012" t="s">
        <v>748</v>
      </c>
      <c r="F1012" t="s">
        <v>3173</v>
      </c>
      <c r="G1012" t="s">
        <v>1517</v>
      </c>
      <c r="H1012" t="s">
        <v>135</v>
      </c>
      <c r="I1012" t="s">
        <v>136</v>
      </c>
      <c r="J1012" t="s">
        <v>137</v>
      </c>
      <c r="K1012" t="s">
        <v>138</v>
      </c>
      <c r="L1012" t="s">
        <v>3174</v>
      </c>
      <c r="M1012" t="s">
        <v>3175</v>
      </c>
      <c r="N1012">
        <v>9.7508333329999992</v>
      </c>
      <c r="O1012">
        <v>0</v>
      </c>
      <c r="P1012">
        <v>44</v>
      </c>
      <c r="Q1012">
        <v>0</v>
      </c>
      <c r="R1012">
        <v>0</v>
      </c>
      <c r="S1012">
        <v>0</v>
      </c>
      <c r="T1012">
        <v>7</v>
      </c>
      <c r="U1012">
        <v>0</v>
      </c>
      <c r="V1012">
        <v>0</v>
      </c>
      <c r="W1012">
        <v>0</v>
      </c>
      <c r="X1012">
        <v>73.913811481360341</v>
      </c>
      <c r="Y1012">
        <v>0</v>
      </c>
      <c r="Z1012">
        <v>0</v>
      </c>
      <c r="AA1012">
        <v>0</v>
      </c>
      <c r="AB1012">
        <v>101.60168297444478</v>
      </c>
      <c r="AC1012">
        <v>0</v>
      </c>
      <c r="AD1012">
        <v>0</v>
      </c>
      <c r="AE1012">
        <v>175.51549445580514</v>
      </c>
    </row>
    <row r="1013" spans="1:31" x14ac:dyDescent="0.25">
      <c r="A1013">
        <v>2303618</v>
      </c>
      <c r="B1013">
        <v>1</v>
      </c>
      <c r="C1013" t="s">
        <v>80</v>
      </c>
      <c r="D1013" t="s">
        <v>100</v>
      </c>
      <c r="E1013" t="s">
        <v>141</v>
      </c>
      <c r="F1013" t="s">
        <v>3176</v>
      </c>
      <c r="G1013" t="s">
        <v>143</v>
      </c>
      <c r="H1013" t="s">
        <v>135</v>
      </c>
      <c r="I1013" t="s">
        <v>136</v>
      </c>
      <c r="J1013" t="s">
        <v>137</v>
      </c>
      <c r="K1013" t="s">
        <v>138</v>
      </c>
      <c r="L1013" t="s">
        <v>3177</v>
      </c>
      <c r="M1013" t="s">
        <v>3178</v>
      </c>
      <c r="N1013">
        <v>1.5786111110000001</v>
      </c>
      <c r="O1013">
        <v>0</v>
      </c>
      <c r="P1013">
        <v>1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0.11901829869149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0.11901829869149</v>
      </c>
    </row>
    <row r="1014" spans="1:31" x14ac:dyDescent="0.25">
      <c r="A1014">
        <v>2303518</v>
      </c>
      <c r="B1014">
        <v>1</v>
      </c>
      <c r="C1014" t="s">
        <v>80</v>
      </c>
      <c r="D1014" t="s">
        <v>97</v>
      </c>
      <c r="E1014" t="s">
        <v>233</v>
      </c>
      <c r="F1014" t="s">
        <v>3179</v>
      </c>
      <c r="G1014" t="s">
        <v>184</v>
      </c>
      <c r="H1014" t="s">
        <v>167</v>
      </c>
      <c r="I1014" t="s">
        <v>136</v>
      </c>
      <c r="J1014" t="s">
        <v>137</v>
      </c>
      <c r="K1014" t="s">
        <v>138</v>
      </c>
      <c r="L1014" t="s">
        <v>3180</v>
      </c>
      <c r="M1014" t="s">
        <v>3181</v>
      </c>
      <c r="N1014">
        <v>0.92583333300000004</v>
      </c>
      <c r="O1014">
        <v>13</v>
      </c>
      <c r="P1014">
        <v>1135</v>
      </c>
      <c r="Q1014">
        <v>12</v>
      </c>
      <c r="R1014">
        <v>159</v>
      </c>
      <c r="S1014">
        <v>29</v>
      </c>
      <c r="T1014">
        <v>212</v>
      </c>
      <c r="U1014">
        <v>2</v>
      </c>
      <c r="V1014">
        <v>1</v>
      </c>
      <c r="W1014">
        <v>12.599062173723295</v>
      </c>
      <c r="X1014">
        <v>321.02325340335682</v>
      </c>
      <c r="Y1014">
        <v>13.445803387961025</v>
      </c>
      <c r="Z1014">
        <v>60.276259786918821</v>
      </c>
      <c r="AA1014">
        <v>82.98187714736099</v>
      </c>
      <c r="AB1014">
        <v>121.53092268244977</v>
      </c>
      <c r="AC1014">
        <v>271.36149021851884</v>
      </c>
      <c r="AD1014">
        <v>15.824140587374513</v>
      </c>
      <c r="AE1014">
        <v>899.04280938766397</v>
      </c>
    </row>
    <row r="1015" spans="1:31" x14ac:dyDescent="0.25">
      <c r="A1015">
        <v>2303449</v>
      </c>
      <c r="B1015">
        <v>1</v>
      </c>
      <c r="C1015" t="s">
        <v>80</v>
      </c>
      <c r="D1015" t="s">
        <v>103</v>
      </c>
      <c r="E1015" t="s">
        <v>283</v>
      </c>
      <c r="F1015" t="s">
        <v>1640</v>
      </c>
      <c r="G1015" t="s">
        <v>184</v>
      </c>
      <c r="H1015" t="s">
        <v>167</v>
      </c>
      <c r="I1015" t="s">
        <v>136</v>
      </c>
      <c r="J1015" t="s">
        <v>137</v>
      </c>
      <c r="K1015" t="s">
        <v>138</v>
      </c>
      <c r="L1015" t="s">
        <v>3182</v>
      </c>
      <c r="M1015" t="s">
        <v>3183</v>
      </c>
      <c r="N1015">
        <v>5.3247221999999997E-2</v>
      </c>
      <c r="O1015">
        <v>1</v>
      </c>
      <c r="P1015">
        <v>1557</v>
      </c>
      <c r="Q1015">
        <v>33</v>
      </c>
      <c r="R1015">
        <v>172</v>
      </c>
      <c r="S1015">
        <v>16</v>
      </c>
      <c r="T1015">
        <v>166</v>
      </c>
      <c r="U1015">
        <v>2</v>
      </c>
      <c r="V1015">
        <v>0</v>
      </c>
      <c r="W1015">
        <v>1.1663176109296668E-2</v>
      </c>
      <c r="X1015">
        <v>19.964404543923621</v>
      </c>
      <c r="Y1015">
        <v>4.7565064409213367</v>
      </c>
      <c r="Z1015">
        <v>12.631733206264935</v>
      </c>
      <c r="AA1015">
        <v>3.0082883287515618</v>
      </c>
      <c r="AB1015">
        <v>6.5942482864459073</v>
      </c>
      <c r="AC1015">
        <v>6.6100341580182089</v>
      </c>
      <c r="AD1015">
        <v>0</v>
      </c>
      <c r="AE1015">
        <v>53.576878140434872</v>
      </c>
    </row>
    <row r="1016" spans="1:31" x14ac:dyDescent="0.25">
      <c r="A1016">
        <v>2303163</v>
      </c>
      <c r="B1016">
        <v>1</v>
      </c>
      <c r="C1016" t="s">
        <v>80</v>
      </c>
      <c r="D1016" t="s">
        <v>87</v>
      </c>
      <c r="E1016" t="s">
        <v>141</v>
      </c>
      <c r="F1016" t="s">
        <v>3184</v>
      </c>
      <c r="G1016" t="s">
        <v>202</v>
      </c>
      <c r="H1016" t="s">
        <v>135</v>
      </c>
      <c r="I1016" t="s">
        <v>136</v>
      </c>
      <c r="J1016" t="s">
        <v>137</v>
      </c>
      <c r="K1016" t="s">
        <v>138</v>
      </c>
      <c r="L1016" t="s">
        <v>3185</v>
      </c>
      <c r="M1016" t="s">
        <v>3186</v>
      </c>
      <c r="N1016">
        <v>1.0508333329999999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1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4.2669783472047227E-3</v>
      </c>
      <c r="AC1016">
        <v>0</v>
      </c>
      <c r="AD1016">
        <v>0</v>
      </c>
      <c r="AE1016">
        <v>4.2669783472047227E-3</v>
      </c>
    </row>
    <row r="1017" spans="1:31" x14ac:dyDescent="0.25">
      <c r="A1017">
        <v>2303203</v>
      </c>
      <c r="B1017">
        <v>1</v>
      </c>
      <c r="C1017" t="s">
        <v>81</v>
      </c>
      <c r="D1017" t="s">
        <v>123</v>
      </c>
      <c r="E1017" t="s">
        <v>164</v>
      </c>
      <c r="F1017" t="s">
        <v>3187</v>
      </c>
      <c r="G1017" t="s">
        <v>917</v>
      </c>
      <c r="H1017" t="s">
        <v>167</v>
      </c>
      <c r="I1017" t="s">
        <v>136</v>
      </c>
      <c r="J1017" t="s">
        <v>137</v>
      </c>
      <c r="K1017" t="s">
        <v>300</v>
      </c>
      <c r="L1017" t="s">
        <v>3188</v>
      </c>
      <c r="M1017" t="s">
        <v>3189</v>
      </c>
      <c r="N1017">
        <v>6.9675000000000002</v>
      </c>
      <c r="O1017">
        <v>9</v>
      </c>
      <c r="P1017">
        <v>12</v>
      </c>
      <c r="Q1017">
        <v>197</v>
      </c>
      <c r="R1017">
        <v>139</v>
      </c>
      <c r="S1017">
        <v>44</v>
      </c>
      <c r="T1017">
        <v>19</v>
      </c>
      <c r="U1017">
        <v>0</v>
      </c>
      <c r="V1017">
        <v>0</v>
      </c>
      <c r="W1017">
        <v>27.063730306463107</v>
      </c>
      <c r="X1017">
        <v>35.535921719004186</v>
      </c>
      <c r="Y1017">
        <v>675.20745141227098</v>
      </c>
      <c r="Z1017">
        <v>528.236308452819</v>
      </c>
      <c r="AA1017">
        <v>216.53036877465416</v>
      </c>
      <c r="AB1017">
        <v>80.140902325327829</v>
      </c>
      <c r="AC1017">
        <v>0</v>
      </c>
      <c r="AD1017">
        <v>0</v>
      </c>
      <c r="AE1017">
        <v>1562.7146829905391</v>
      </c>
    </row>
    <row r="1018" spans="1:31" x14ac:dyDescent="0.25">
      <c r="A1018">
        <v>2303303</v>
      </c>
      <c r="B1018">
        <v>1</v>
      </c>
      <c r="C1018" t="s">
        <v>80</v>
      </c>
      <c r="D1018" t="s">
        <v>104</v>
      </c>
      <c r="E1018" t="s">
        <v>141</v>
      </c>
      <c r="F1018" t="s">
        <v>3190</v>
      </c>
      <c r="G1018" t="s">
        <v>143</v>
      </c>
      <c r="H1018" t="s">
        <v>135</v>
      </c>
      <c r="I1018" t="s">
        <v>136</v>
      </c>
      <c r="J1018" t="s">
        <v>137</v>
      </c>
      <c r="K1018" t="s">
        <v>138</v>
      </c>
      <c r="L1018" t="s">
        <v>3191</v>
      </c>
      <c r="M1018" t="s">
        <v>3192</v>
      </c>
      <c r="N1018">
        <v>2.8377777769999999</v>
      </c>
      <c r="O1018">
        <v>0</v>
      </c>
      <c r="P1018">
        <v>1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0.23709849233749997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0.23709849233749997</v>
      </c>
    </row>
    <row r="1019" spans="1:31" x14ac:dyDescent="0.25">
      <c r="A1019">
        <v>2303595</v>
      </c>
      <c r="B1019">
        <v>1</v>
      </c>
      <c r="C1019" t="s">
        <v>81</v>
      </c>
      <c r="D1019" t="s">
        <v>122</v>
      </c>
      <c r="E1019" t="s">
        <v>132</v>
      </c>
      <c r="F1019" t="s">
        <v>3193</v>
      </c>
      <c r="G1019" t="s">
        <v>490</v>
      </c>
      <c r="H1019" t="s">
        <v>135</v>
      </c>
      <c r="I1019" t="s">
        <v>136</v>
      </c>
      <c r="J1019" t="s">
        <v>137</v>
      </c>
      <c r="K1019" t="s">
        <v>138</v>
      </c>
      <c r="L1019" t="s">
        <v>3194</v>
      </c>
      <c r="M1019" t="s">
        <v>3195</v>
      </c>
      <c r="N1019">
        <v>0.32777777699999999</v>
      </c>
      <c r="O1019">
        <v>0</v>
      </c>
      <c r="P1019">
        <v>104</v>
      </c>
      <c r="Q1019">
        <v>0</v>
      </c>
      <c r="R1019">
        <v>0</v>
      </c>
      <c r="S1019">
        <v>0</v>
      </c>
      <c r="T1019">
        <v>3</v>
      </c>
      <c r="U1019">
        <v>0</v>
      </c>
      <c r="V1019">
        <v>0</v>
      </c>
      <c r="W1019">
        <v>0</v>
      </c>
      <c r="X1019">
        <v>7.6457213343765105</v>
      </c>
      <c r="Y1019">
        <v>0</v>
      </c>
      <c r="Z1019">
        <v>0</v>
      </c>
      <c r="AA1019">
        <v>0</v>
      </c>
      <c r="AB1019">
        <v>0.6918121521053</v>
      </c>
      <c r="AC1019">
        <v>0</v>
      </c>
      <c r="AD1019">
        <v>0</v>
      </c>
      <c r="AE1019">
        <v>8.33753348648181</v>
      </c>
    </row>
    <row r="1020" spans="1:31" x14ac:dyDescent="0.25">
      <c r="A1020">
        <v>2303366</v>
      </c>
      <c r="B1020">
        <v>1</v>
      </c>
      <c r="C1020" t="s">
        <v>80</v>
      </c>
      <c r="D1020" t="s">
        <v>93</v>
      </c>
      <c r="E1020" t="s">
        <v>141</v>
      </c>
      <c r="F1020" t="s">
        <v>3196</v>
      </c>
      <c r="G1020" t="s">
        <v>453</v>
      </c>
      <c r="H1020" t="s">
        <v>135</v>
      </c>
      <c r="I1020" t="s">
        <v>136</v>
      </c>
      <c r="J1020" t="s">
        <v>137</v>
      </c>
      <c r="K1020" t="s">
        <v>138</v>
      </c>
      <c r="L1020" t="s">
        <v>3197</v>
      </c>
      <c r="M1020" t="s">
        <v>3198</v>
      </c>
      <c r="N1020">
        <v>1.1924999999999999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1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2.4925248150916115</v>
      </c>
      <c r="AC1020">
        <v>0</v>
      </c>
      <c r="AD1020">
        <v>0</v>
      </c>
      <c r="AE1020">
        <v>2.4925248150916115</v>
      </c>
    </row>
    <row r="1021" spans="1:31" x14ac:dyDescent="0.25">
      <c r="A1021">
        <v>2303392</v>
      </c>
      <c r="B1021">
        <v>1</v>
      </c>
      <c r="C1021" t="s">
        <v>80</v>
      </c>
      <c r="D1021" t="s">
        <v>93</v>
      </c>
      <c r="E1021" t="s">
        <v>132</v>
      </c>
      <c r="F1021" t="s">
        <v>3199</v>
      </c>
      <c r="G1021" t="s">
        <v>3200</v>
      </c>
      <c r="H1021" t="s">
        <v>135</v>
      </c>
      <c r="I1021" t="s">
        <v>136</v>
      </c>
      <c r="J1021" t="s">
        <v>137</v>
      </c>
      <c r="K1021" t="s">
        <v>138</v>
      </c>
      <c r="L1021" t="s">
        <v>3201</v>
      </c>
      <c r="M1021" t="s">
        <v>3202</v>
      </c>
      <c r="N1021">
        <v>2.3788888880000001</v>
      </c>
      <c r="O1021">
        <v>0</v>
      </c>
      <c r="P1021">
        <v>51</v>
      </c>
      <c r="Q1021">
        <v>0</v>
      </c>
      <c r="R1021">
        <v>3</v>
      </c>
      <c r="S1021">
        <v>0</v>
      </c>
      <c r="T1021">
        <v>7</v>
      </c>
      <c r="U1021">
        <v>0</v>
      </c>
      <c r="V1021">
        <v>0</v>
      </c>
      <c r="W1021">
        <v>0</v>
      </c>
      <c r="X1021">
        <v>25.449062772453424</v>
      </c>
      <c r="Y1021">
        <v>0</v>
      </c>
      <c r="Z1021">
        <v>4.4810966409778059</v>
      </c>
      <c r="AA1021">
        <v>0</v>
      </c>
      <c r="AB1021">
        <v>18.653264904824891</v>
      </c>
      <c r="AC1021">
        <v>0</v>
      </c>
      <c r="AD1021">
        <v>0</v>
      </c>
      <c r="AE1021">
        <v>48.583424318256121</v>
      </c>
    </row>
    <row r="1022" spans="1:31" x14ac:dyDescent="0.25">
      <c r="A1022">
        <v>2303678</v>
      </c>
      <c r="B1022">
        <v>1</v>
      </c>
      <c r="C1022" t="s">
        <v>80</v>
      </c>
      <c r="D1022" t="s">
        <v>85</v>
      </c>
      <c r="E1022" t="s">
        <v>283</v>
      </c>
      <c r="F1022" t="s">
        <v>3203</v>
      </c>
      <c r="G1022" t="s">
        <v>184</v>
      </c>
      <c r="H1022" t="s">
        <v>167</v>
      </c>
      <c r="I1022" t="s">
        <v>136</v>
      </c>
      <c r="J1022" t="s">
        <v>137</v>
      </c>
      <c r="K1022" t="s">
        <v>138</v>
      </c>
      <c r="L1022" t="s">
        <v>3204</v>
      </c>
      <c r="M1022" t="s">
        <v>3205</v>
      </c>
      <c r="N1022">
        <v>0.70166666600000005</v>
      </c>
      <c r="O1022">
        <v>0</v>
      </c>
      <c r="P1022">
        <v>4811</v>
      </c>
      <c r="Q1022">
        <v>0</v>
      </c>
      <c r="R1022">
        <v>0</v>
      </c>
      <c r="S1022">
        <v>2</v>
      </c>
      <c r="T1022">
        <v>269</v>
      </c>
      <c r="U1022">
        <v>0</v>
      </c>
      <c r="V1022">
        <v>0</v>
      </c>
      <c r="W1022">
        <v>0</v>
      </c>
      <c r="X1022">
        <v>1240.1995821027413</v>
      </c>
      <c r="Y1022">
        <v>0</v>
      </c>
      <c r="Z1022">
        <v>0</v>
      </c>
      <c r="AA1022">
        <v>12.885914349612399</v>
      </c>
      <c r="AB1022">
        <v>110.42436065137075</v>
      </c>
      <c r="AC1022">
        <v>0</v>
      </c>
      <c r="AD1022">
        <v>0</v>
      </c>
      <c r="AE1022">
        <v>1363.5098571037245</v>
      </c>
    </row>
    <row r="1023" spans="1:31" x14ac:dyDescent="0.25">
      <c r="A1023">
        <v>2303409</v>
      </c>
      <c r="B1023">
        <v>1</v>
      </c>
      <c r="C1023" t="s">
        <v>80</v>
      </c>
      <c r="D1023" t="s">
        <v>83</v>
      </c>
      <c r="E1023" t="s">
        <v>141</v>
      </c>
      <c r="F1023" t="s">
        <v>3206</v>
      </c>
      <c r="G1023" t="s">
        <v>453</v>
      </c>
      <c r="H1023" t="s">
        <v>135</v>
      </c>
      <c r="I1023" t="s">
        <v>136</v>
      </c>
      <c r="J1023" t="s">
        <v>137</v>
      </c>
      <c r="K1023" t="s">
        <v>138</v>
      </c>
      <c r="L1023" t="s">
        <v>3207</v>
      </c>
      <c r="M1023" t="s">
        <v>3208</v>
      </c>
      <c r="N1023">
        <v>0.79666666600000002</v>
      </c>
      <c r="O1023">
        <v>0</v>
      </c>
      <c r="P1023">
        <v>2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0.36228428858950001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0.36228428858950001</v>
      </c>
    </row>
    <row r="1024" spans="1:31" x14ac:dyDescent="0.25">
      <c r="A1024">
        <v>2303266</v>
      </c>
      <c r="B1024">
        <v>1</v>
      </c>
      <c r="C1024" t="s">
        <v>80</v>
      </c>
      <c r="D1024" t="s">
        <v>107</v>
      </c>
      <c r="E1024" t="s">
        <v>164</v>
      </c>
      <c r="F1024" t="s">
        <v>3209</v>
      </c>
      <c r="G1024" t="s">
        <v>195</v>
      </c>
      <c r="H1024" t="s">
        <v>167</v>
      </c>
      <c r="I1024" t="s">
        <v>136</v>
      </c>
      <c r="J1024" t="s">
        <v>137</v>
      </c>
      <c r="K1024" t="s">
        <v>138</v>
      </c>
      <c r="L1024" t="s">
        <v>3210</v>
      </c>
      <c r="M1024" t="s">
        <v>3211</v>
      </c>
      <c r="N1024">
        <v>4.6283333329999996</v>
      </c>
      <c r="O1024">
        <v>0</v>
      </c>
      <c r="P1024">
        <v>0</v>
      </c>
      <c r="Q1024">
        <v>1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1.4657812461737034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1.4657812461737034</v>
      </c>
    </row>
    <row r="1025" spans="1:31" x14ac:dyDescent="0.25">
      <c r="A1025">
        <v>2303515</v>
      </c>
      <c r="B1025">
        <v>1</v>
      </c>
      <c r="C1025" t="s">
        <v>81</v>
      </c>
      <c r="D1025" t="s">
        <v>128</v>
      </c>
      <c r="E1025" t="s">
        <v>182</v>
      </c>
      <c r="F1025" t="s">
        <v>3212</v>
      </c>
      <c r="G1025" t="s">
        <v>184</v>
      </c>
      <c r="H1025" t="s">
        <v>167</v>
      </c>
      <c r="I1025" t="s">
        <v>136</v>
      </c>
      <c r="J1025" t="s">
        <v>137</v>
      </c>
      <c r="K1025" t="s">
        <v>138</v>
      </c>
      <c r="L1025" t="s">
        <v>3213</v>
      </c>
      <c r="M1025" t="s">
        <v>3214</v>
      </c>
      <c r="N1025">
        <v>0.6</v>
      </c>
      <c r="O1025">
        <v>0</v>
      </c>
      <c r="P1025">
        <v>21</v>
      </c>
      <c r="Q1025">
        <v>2</v>
      </c>
      <c r="R1025">
        <v>1</v>
      </c>
      <c r="S1025">
        <v>3</v>
      </c>
      <c r="T1025">
        <v>6</v>
      </c>
      <c r="U1025">
        <v>0</v>
      </c>
      <c r="V1025">
        <v>0</v>
      </c>
      <c r="W1025">
        <v>0</v>
      </c>
      <c r="X1025">
        <v>1.9163285835792003</v>
      </c>
      <c r="Y1025">
        <v>1.8327071589443999</v>
      </c>
      <c r="Z1025">
        <v>0.111718683252</v>
      </c>
      <c r="AA1025">
        <v>4.7662400249100001</v>
      </c>
      <c r="AB1025">
        <v>1.7752072032767998</v>
      </c>
      <c r="AC1025">
        <v>0</v>
      </c>
      <c r="AD1025">
        <v>0</v>
      </c>
      <c r="AE1025">
        <v>10.4022016539624</v>
      </c>
    </row>
    <row r="1026" spans="1:31" x14ac:dyDescent="0.25">
      <c r="A1026">
        <v>2303472</v>
      </c>
      <c r="B1026">
        <v>1</v>
      </c>
      <c r="C1026" t="s">
        <v>80</v>
      </c>
      <c r="D1026" t="s">
        <v>104</v>
      </c>
      <c r="E1026" t="s">
        <v>233</v>
      </c>
      <c r="F1026" t="s">
        <v>3215</v>
      </c>
      <c r="G1026" t="s">
        <v>184</v>
      </c>
      <c r="H1026" t="s">
        <v>167</v>
      </c>
      <c r="I1026" t="s">
        <v>136</v>
      </c>
      <c r="J1026" t="s">
        <v>137</v>
      </c>
      <c r="K1026" t="s">
        <v>138</v>
      </c>
      <c r="L1026" t="s">
        <v>3216</v>
      </c>
      <c r="M1026" t="s">
        <v>3217</v>
      </c>
      <c r="N1026">
        <v>0.36555555499999998</v>
      </c>
      <c r="O1026">
        <v>9</v>
      </c>
      <c r="P1026">
        <v>5166</v>
      </c>
      <c r="Q1026">
        <v>8</v>
      </c>
      <c r="R1026">
        <v>44</v>
      </c>
      <c r="S1026">
        <v>3</v>
      </c>
      <c r="T1026">
        <v>454</v>
      </c>
      <c r="U1026">
        <v>1</v>
      </c>
      <c r="V1026">
        <v>2</v>
      </c>
      <c r="W1026">
        <v>7.2801426247607077</v>
      </c>
      <c r="X1026">
        <v>470.28132642380763</v>
      </c>
      <c r="Y1026">
        <v>1.8948650121168544</v>
      </c>
      <c r="Z1026">
        <v>8.7818208579495867</v>
      </c>
      <c r="AA1026">
        <v>7.7806331637891777</v>
      </c>
      <c r="AB1026">
        <v>127.41006413186726</v>
      </c>
      <c r="AC1026">
        <v>58.22909726327677</v>
      </c>
      <c r="AD1026">
        <v>3.7982091572110321</v>
      </c>
      <c r="AE1026">
        <v>685.45615863477894</v>
      </c>
    </row>
    <row r="1027" spans="1:31" x14ac:dyDescent="0.25">
      <c r="A1027">
        <v>2303544</v>
      </c>
      <c r="B1027">
        <v>1</v>
      </c>
      <c r="C1027" t="s">
        <v>80</v>
      </c>
      <c r="D1027" t="s">
        <v>89</v>
      </c>
      <c r="E1027" t="s">
        <v>748</v>
      </c>
      <c r="F1027" t="s">
        <v>3218</v>
      </c>
      <c r="G1027" t="s">
        <v>134</v>
      </c>
      <c r="H1027" t="s">
        <v>135</v>
      </c>
      <c r="I1027" t="s">
        <v>136</v>
      </c>
      <c r="J1027" t="s">
        <v>137</v>
      </c>
      <c r="K1027" t="s">
        <v>138</v>
      </c>
      <c r="L1027" t="s">
        <v>3219</v>
      </c>
      <c r="M1027" t="s">
        <v>3220</v>
      </c>
      <c r="N1027">
        <v>0.52194444399999995</v>
      </c>
      <c r="O1027">
        <v>0</v>
      </c>
      <c r="P1027">
        <v>22</v>
      </c>
      <c r="Q1027">
        <v>0</v>
      </c>
      <c r="R1027">
        <v>0</v>
      </c>
      <c r="S1027">
        <v>0</v>
      </c>
      <c r="T1027">
        <v>5</v>
      </c>
      <c r="U1027">
        <v>0</v>
      </c>
      <c r="V1027">
        <v>0</v>
      </c>
      <c r="W1027">
        <v>0</v>
      </c>
      <c r="X1027">
        <v>3.1785287209600099</v>
      </c>
      <c r="Y1027">
        <v>0</v>
      </c>
      <c r="Z1027">
        <v>0</v>
      </c>
      <c r="AA1027">
        <v>0</v>
      </c>
      <c r="AB1027">
        <v>2.6677522213837586</v>
      </c>
      <c r="AC1027">
        <v>0</v>
      </c>
      <c r="AD1027">
        <v>0</v>
      </c>
      <c r="AE1027">
        <v>5.8462809423437685</v>
      </c>
    </row>
    <row r="1028" spans="1:31" x14ac:dyDescent="0.25">
      <c r="A1028">
        <v>2303567</v>
      </c>
      <c r="B1028">
        <v>1</v>
      </c>
      <c r="C1028" t="s">
        <v>80</v>
      </c>
      <c r="D1028" t="s">
        <v>97</v>
      </c>
      <c r="E1028" t="s">
        <v>141</v>
      </c>
      <c r="F1028" t="s">
        <v>3221</v>
      </c>
      <c r="G1028" t="s">
        <v>143</v>
      </c>
      <c r="H1028" t="s">
        <v>135</v>
      </c>
      <c r="I1028" t="s">
        <v>136</v>
      </c>
      <c r="J1028" t="s">
        <v>137</v>
      </c>
      <c r="K1028" t="s">
        <v>138</v>
      </c>
      <c r="L1028" t="s">
        <v>3222</v>
      </c>
      <c r="M1028" t="s">
        <v>3223</v>
      </c>
      <c r="N1028">
        <v>2.4950000000000001</v>
      </c>
      <c r="O1028">
        <v>0</v>
      </c>
      <c r="P1028">
        <v>4</v>
      </c>
      <c r="Q1028">
        <v>0</v>
      </c>
      <c r="R1028">
        <v>0</v>
      </c>
      <c r="S1028">
        <v>0</v>
      </c>
      <c r="T1028">
        <v>2</v>
      </c>
      <c r="U1028">
        <v>0</v>
      </c>
      <c r="V1028">
        <v>0</v>
      </c>
      <c r="W1028">
        <v>0</v>
      </c>
      <c r="X1028">
        <v>1.8175599628745407</v>
      </c>
      <c r="Y1028">
        <v>0</v>
      </c>
      <c r="Z1028">
        <v>0</v>
      </c>
      <c r="AA1028">
        <v>0</v>
      </c>
      <c r="AB1028">
        <v>5.7780384360761001</v>
      </c>
      <c r="AC1028">
        <v>0</v>
      </c>
      <c r="AD1028">
        <v>0</v>
      </c>
      <c r="AE1028">
        <v>7.5955983989506404</v>
      </c>
    </row>
    <row r="1029" spans="1:31" x14ac:dyDescent="0.25">
      <c r="A1029">
        <v>2303235</v>
      </c>
      <c r="B1029">
        <v>1</v>
      </c>
      <c r="C1029" t="s">
        <v>80</v>
      </c>
      <c r="D1029" t="s">
        <v>88</v>
      </c>
      <c r="E1029" t="s">
        <v>141</v>
      </c>
      <c r="F1029" t="s">
        <v>3224</v>
      </c>
      <c r="G1029" t="s">
        <v>188</v>
      </c>
      <c r="H1029" t="s">
        <v>135</v>
      </c>
      <c r="I1029" t="s">
        <v>136</v>
      </c>
      <c r="J1029" t="s">
        <v>137</v>
      </c>
      <c r="K1029" t="s">
        <v>138</v>
      </c>
      <c r="L1029" t="s">
        <v>3225</v>
      </c>
      <c r="M1029" t="s">
        <v>3226</v>
      </c>
      <c r="N1029">
        <v>3.5113888879999999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1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2.2933138398611992</v>
      </c>
      <c r="AC1029">
        <v>0</v>
      </c>
      <c r="AD1029">
        <v>0</v>
      </c>
      <c r="AE1029">
        <v>2.2933138398611992</v>
      </c>
    </row>
    <row r="1030" spans="1:31" x14ac:dyDescent="0.25">
      <c r="A1030">
        <v>2303707</v>
      </c>
      <c r="B1030">
        <v>1</v>
      </c>
      <c r="C1030" t="s">
        <v>80</v>
      </c>
      <c r="D1030" t="s">
        <v>83</v>
      </c>
      <c r="E1030" t="s">
        <v>132</v>
      </c>
      <c r="F1030" t="s">
        <v>3227</v>
      </c>
      <c r="G1030" t="s">
        <v>453</v>
      </c>
      <c r="H1030" t="s">
        <v>135</v>
      </c>
      <c r="I1030" t="s">
        <v>136</v>
      </c>
      <c r="J1030" t="s">
        <v>3</v>
      </c>
      <c r="K1030" t="s">
        <v>138</v>
      </c>
      <c r="L1030" t="s">
        <v>3228</v>
      </c>
      <c r="M1030" t="s">
        <v>3229</v>
      </c>
      <c r="N1030">
        <v>2.644722222</v>
      </c>
      <c r="O1030">
        <v>0</v>
      </c>
      <c r="P1030">
        <v>111</v>
      </c>
      <c r="Q1030">
        <v>0</v>
      </c>
      <c r="R1030">
        <v>0</v>
      </c>
      <c r="S1030">
        <v>0</v>
      </c>
      <c r="T1030">
        <v>26</v>
      </c>
      <c r="U1030">
        <v>0</v>
      </c>
      <c r="V1030">
        <v>0</v>
      </c>
      <c r="W1030">
        <v>0</v>
      </c>
      <c r="X1030">
        <v>69.124863815799117</v>
      </c>
      <c r="Y1030">
        <v>0</v>
      </c>
      <c r="Z1030">
        <v>0</v>
      </c>
      <c r="AA1030">
        <v>0</v>
      </c>
      <c r="AB1030">
        <v>17.977002138668205</v>
      </c>
      <c r="AC1030">
        <v>0</v>
      </c>
      <c r="AD1030">
        <v>0</v>
      </c>
      <c r="AE1030">
        <v>87.101865954467314</v>
      </c>
    </row>
    <row r="1031" spans="1:31" x14ac:dyDescent="0.25">
      <c r="A1031">
        <v>2303335</v>
      </c>
      <c r="B1031">
        <v>1</v>
      </c>
      <c r="C1031" t="s">
        <v>80</v>
      </c>
      <c r="D1031" t="s">
        <v>85</v>
      </c>
      <c r="E1031" t="s">
        <v>283</v>
      </c>
      <c r="F1031" t="s">
        <v>3230</v>
      </c>
      <c r="G1031" t="s">
        <v>483</v>
      </c>
      <c r="H1031" t="s">
        <v>167</v>
      </c>
      <c r="I1031" t="s">
        <v>136</v>
      </c>
      <c r="J1031" t="s">
        <v>137</v>
      </c>
      <c r="K1031" t="s">
        <v>138</v>
      </c>
      <c r="L1031" t="s">
        <v>3231</v>
      </c>
      <c r="M1031" t="s">
        <v>3232</v>
      </c>
      <c r="N1031">
        <v>1.5919444439999999</v>
      </c>
      <c r="O1031">
        <v>0</v>
      </c>
      <c r="P1031">
        <v>1172</v>
      </c>
      <c r="Q1031">
        <v>0</v>
      </c>
      <c r="R1031">
        <v>0</v>
      </c>
      <c r="S1031">
        <v>0</v>
      </c>
      <c r="T1031">
        <v>26</v>
      </c>
      <c r="U1031">
        <v>0</v>
      </c>
      <c r="V1031">
        <v>0</v>
      </c>
      <c r="W1031">
        <v>0</v>
      </c>
      <c r="X1031">
        <v>562.52336024616329</v>
      </c>
      <c r="Y1031">
        <v>0</v>
      </c>
      <c r="Z1031">
        <v>0</v>
      </c>
      <c r="AA1031">
        <v>0</v>
      </c>
      <c r="AB1031">
        <v>14.157278441465596</v>
      </c>
      <c r="AC1031">
        <v>0</v>
      </c>
      <c r="AD1031">
        <v>0</v>
      </c>
      <c r="AE1031">
        <v>576.68063868762886</v>
      </c>
    </row>
    <row r="1032" spans="1:31" x14ac:dyDescent="0.25">
      <c r="A1032">
        <v>2303398</v>
      </c>
      <c r="B1032">
        <v>1</v>
      </c>
      <c r="C1032" t="s">
        <v>80</v>
      </c>
      <c r="D1032" t="s">
        <v>88</v>
      </c>
      <c r="E1032" t="s">
        <v>141</v>
      </c>
      <c r="F1032" t="s">
        <v>3233</v>
      </c>
      <c r="G1032" t="s">
        <v>202</v>
      </c>
      <c r="H1032" t="s">
        <v>135</v>
      </c>
      <c r="I1032" t="s">
        <v>136</v>
      </c>
      <c r="J1032" t="s">
        <v>137</v>
      </c>
      <c r="K1032" t="s">
        <v>138</v>
      </c>
      <c r="L1032" t="s">
        <v>3234</v>
      </c>
      <c r="M1032" t="s">
        <v>3235</v>
      </c>
      <c r="N1032">
        <v>1.998888888</v>
      </c>
      <c r="O1032">
        <v>0</v>
      </c>
      <c r="P1032">
        <v>10</v>
      </c>
      <c r="Q1032">
        <v>0</v>
      </c>
      <c r="R1032">
        <v>0</v>
      </c>
      <c r="S1032">
        <v>0</v>
      </c>
      <c r="T1032">
        <v>1</v>
      </c>
      <c r="U1032">
        <v>0</v>
      </c>
      <c r="V1032">
        <v>0</v>
      </c>
      <c r="W1032">
        <v>0</v>
      </c>
      <c r="X1032">
        <v>4.9539917736704879</v>
      </c>
      <c r="Y1032">
        <v>0</v>
      </c>
      <c r="Z1032">
        <v>0</v>
      </c>
      <c r="AA1032">
        <v>0</v>
      </c>
      <c r="AB1032">
        <v>8.2186080720794155E-2</v>
      </c>
      <c r="AC1032">
        <v>0</v>
      </c>
      <c r="AD1032">
        <v>0</v>
      </c>
      <c r="AE1032">
        <v>5.0361778543912825</v>
      </c>
    </row>
    <row r="1033" spans="1:31" x14ac:dyDescent="0.25">
      <c r="A1033">
        <v>2303604</v>
      </c>
      <c r="B1033">
        <v>1</v>
      </c>
      <c r="C1033" t="s">
        <v>81</v>
      </c>
      <c r="D1033" t="s">
        <v>120</v>
      </c>
      <c r="E1033" t="s">
        <v>208</v>
      </c>
      <c r="F1033" t="s">
        <v>3236</v>
      </c>
      <c r="G1033" t="s">
        <v>310</v>
      </c>
      <c r="H1033" t="s">
        <v>135</v>
      </c>
      <c r="I1033" t="s">
        <v>136</v>
      </c>
      <c r="J1033" t="s">
        <v>137</v>
      </c>
      <c r="K1033" t="s">
        <v>138</v>
      </c>
      <c r="L1033" t="s">
        <v>3237</v>
      </c>
      <c r="M1033" t="s">
        <v>3238</v>
      </c>
      <c r="N1033">
        <v>2.0422222219999999</v>
      </c>
      <c r="O1033">
        <v>0</v>
      </c>
      <c r="P1033">
        <v>191</v>
      </c>
      <c r="Q1033">
        <v>0</v>
      </c>
      <c r="R1033">
        <v>2</v>
      </c>
      <c r="S1033">
        <v>0</v>
      </c>
      <c r="T1033">
        <v>5</v>
      </c>
      <c r="U1033">
        <v>0</v>
      </c>
      <c r="V1033">
        <v>0</v>
      </c>
      <c r="W1033">
        <v>0</v>
      </c>
      <c r="X1033">
        <v>78.89799055267801</v>
      </c>
      <c r="Y1033">
        <v>0</v>
      </c>
      <c r="Z1033">
        <v>2.3985562705741468</v>
      </c>
      <c r="AA1033">
        <v>0</v>
      </c>
      <c r="AB1033">
        <v>3.7398279976598134</v>
      </c>
      <c r="AC1033">
        <v>0</v>
      </c>
      <c r="AD1033">
        <v>0</v>
      </c>
      <c r="AE1033">
        <v>85.036374820911973</v>
      </c>
    </row>
    <row r="1034" spans="1:31" x14ac:dyDescent="0.25">
      <c r="A1034">
        <v>2303318</v>
      </c>
      <c r="B1034">
        <v>1</v>
      </c>
      <c r="C1034" t="s">
        <v>80</v>
      </c>
      <c r="D1034" t="s">
        <v>104</v>
      </c>
      <c r="E1034" t="s">
        <v>182</v>
      </c>
      <c r="F1034" t="s">
        <v>3239</v>
      </c>
      <c r="G1034" t="s">
        <v>184</v>
      </c>
      <c r="H1034" t="s">
        <v>167</v>
      </c>
      <c r="I1034" t="s">
        <v>136</v>
      </c>
      <c r="J1034" t="s">
        <v>137</v>
      </c>
      <c r="K1034" t="s">
        <v>138</v>
      </c>
      <c r="L1034" t="s">
        <v>3240</v>
      </c>
      <c r="M1034" t="s">
        <v>3241</v>
      </c>
      <c r="N1034">
        <v>0.62916666600000004</v>
      </c>
      <c r="O1034">
        <v>7</v>
      </c>
      <c r="P1034">
        <v>372</v>
      </c>
      <c r="Q1034">
        <v>13</v>
      </c>
      <c r="R1034">
        <v>19</v>
      </c>
      <c r="S1034">
        <v>17</v>
      </c>
      <c r="T1034">
        <v>52</v>
      </c>
      <c r="U1034">
        <v>0</v>
      </c>
      <c r="V1034">
        <v>0</v>
      </c>
      <c r="W1034">
        <v>2.3013834694922521</v>
      </c>
      <c r="X1034">
        <v>41.274930506643713</v>
      </c>
      <c r="Y1034">
        <v>10.190308166232283</v>
      </c>
      <c r="Z1034">
        <v>2.9996047679230493</v>
      </c>
      <c r="AA1034">
        <v>16.904261460260287</v>
      </c>
      <c r="AB1034">
        <v>12.103283976992593</v>
      </c>
      <c r="AC1034">
        <v>0</v>
      </c>
      <c r="AD1034">
        <v>0</v>
      </c>
      <c r="AE1034">
        <v>85.773772347544167</v>
      </c>
    </row>
    <row r="1035" spans="1:31" x14ac:dyDescent="0.25">
      <c r="A1035">
        <v>2303630</v>
      </c>
      <c r="B1035">
        <v>1</v>
      </c>
      <c r="C1035" t="s">
        <v>80</v>
      </c>
      <c r="D1035" t="s">
        <v>93</v>
      </c>
      <c r="E1035" t="s">
        <v>208</v>
      </c>
      <c r="F1035" t="s">
        <v>3242</v>
      </c>
      <c r="G1035" t="s">
        <v>310</v>
      </c>
      <c r="H1035" t="s">
        <v>135</v>
      </c>
      <c r="I1035" t="s">
        <v>136</v>
      </c>
      <c r="J1035" t="s">
        <v>137</v>
      </c>
      <c r="K1035" t="s">
        <v>138</v>
      </c>
      <c r="L1035" t="s">
        <v>3243</v>
      </c>
      <c r="M1035" t="s">
        <v>3244</v>
      </c>
      <c r="N1035">
        <v>2.4075000000000002</v>
      </c>
      <c r="O1035">
        <v>0</v>
      </c>
      <c r="P1035">
        <v>41</v>
      </c>
      <c r="Q1035">
        <v>0</v>
      </c>
      <c r="R1035">
        <v>4</v>
      </c>
      <c r="S1035">
        <v>0</v>
      </c>
      <c r="T1035">
        <v>6</v>
      </c>
      <c r="U1035">
        <v>0</v>
      </c>
      <c r="V1035">
        <v>0</v>
      </c>
      <c r="W1035">
        <v>0</v>
      </c>
      <c r="X1035">
        <v>27.283573918497229</v>
      </c>
      <c r="Y1035">
        <v>0</v>
      </c>
      <c r="Z1035">
        <v>2.5835692118999534</v>
      </c>
      <c r="AA1035">
        <v>0</v>
      </c>
      <c r="AB1035">
        <v>15.818613389032409</v>
      </c>
      <c r="AC1035">
        <v>0</v>
      </c>
      <c r="AD1035">
        <v>0</v>
      </c>
      <c r="AE1035">
        <v>45.685756519429589</v>
      </c>
    </row>
    <row r="1036" spans="1:31" x14ac:dyDescent="0.25">
      <c r="A1036">
        <v>2303481</v>
      </c>
      <c r="B1036">
        <v>1</v>
      </c>
      <c r="C1036" t="s">
        <v>80</v>
      </c>
      <c r="D1036" t="s">
        <v>82</v>
      </c>
      <c r="E1036" t="s">
        <v>141</v>
      </c>
      <c r="F1036" t="s">
        <v>3245</v>
      </c>
      <c r="G1036" t="s">
        <v>188</v>
      </c>
      <c r="H1036" t="s">
        <v>135</v>
      </c>
      <c r="I1036" t="s">
        <v>136</v>
      </c>
      <c r="J1036" t="s">
        <v>137</v>
      </c>
      <c r="K1036" t="s">
        <v>138</v>
      </c>
      <c r="L1036" t="s">
        <v>3246</v>
      </c>
      <c r="M1036" t="s">
        <v>3247</v>
      </c>
      <c r="N1036">
        <v>2.2269444439999999</v>
      </c>
      <c r="O1036">
        <v>0</v>
      </c>
      <c r="P1036">
        <v>3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1.6682712062107465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1.6682712062107465</v>
      </c>
    </row>
    <row r="1037" spans="1:31" x14ac:dyDescent="0.25">
      <c r="A1037">
        <v>2303561</v>
      </c>
      <c r="B1037">
        <v>1</v>
      </c>
      <c r="C1037" t="s">
        <v>80</v>
      </c>
      <c r="D1037" t="s">
        <v>96</v>
      </c>
      <c r="E1037" t="s">
        <v>132</v>
      </c>
      <c r="F1037" t="s">
        <v>3248</v>
      </c>
      <c r="G1037" t="s">
        <v>375</v>
      </c>
      <c r="H1037" t="s">
        <v>135</v>
      </c>
      <c r="I1037" t="s">
        <v>136</v>
      </c>
      <c r="J1037" t="s">
        <v>137</v>
      </c>
      <c r="K1037" t="s">
        <v>138</v>
      </c>
      <c r="L1037" t="s">
        <v>3249</v>
      </c>
      <c r="M1037" t="s">
        <v>3250</v>
      </c>
      <c r="N1037">
        <v>1.676666666</v>
      </c>
      <c r="O1037">
        <v>0</v>
      </c>
      <c r="P1037">
        <v>107</v>
      </c>
      <c r="Q1037">
        <v>0</v>
      </c>
      <c r="R1037">
        <v>0</v>
      </c>
      <c r="S1037">
        <v>0</v>
      </c>
      <c r="T1037">
        <v>9</v>
      </c>
      <c r="U1037">
        <v>0</v>
      </c>
      <c r="V1037">
        <v>0</v>
      </c>
      <c r="W1037">
        <v>0</v>
      </c>
      <c r="X1037">
        <v>61.136406236761552</v>
      </c>
      <c r="Y1037">
        <v>0</v>
      </c>
      <c r="Z1037">
        <v>0</v>
      </c>
      <c r="AA1037">
        <v>0</v>
      </c>
      <c r="AB1037">
        <v>6.1670423176142979</v>
      </c>
      <c r="AC1037">
        <v>0</v>
      </c>
      <c r="AD1037">
        <v>0</v>
      </c>
      <c r="AE1037">
        <v>67.303448554375848</v>
      </c>
    </row>
    <row r="1038" spans="1:31" x14ac:dyDescent="0.25">
      <c r="A1038">
        <v>2303232</v>
      </c>
      <c r="B1038">
        <v>1</v>
      </c>
      <c r="C1038" t="s">
        <v>80</v>
      </c>
      <c r="D1038" t="s">
        <v>108</v>
      </c>
      <c r="E1038" t="s">
        <v>132</v>
      </c>
      <c r="F1038" t="s">
        <v>3251</v>
      </c>
      <c r="G1038" t="s">
        <v>917</v>
      </c>
      <c r="H1038" t="s">
        <v>135</v>
      </c>
      <c r="I1038" t="s">
        <v>136</v>
      </c>
      <c r="J1038" t="s">
        <v>137</v>
      </c>
      <c r="K1038" t="s">
        <v>300</v>
      </c>
      <c r="L1038" t="s">
        <v>3252</v>
      </c>
      <c r="M1038" t="s">
        <v>3253</v>
      </c>
      <c r="N1038">
        <v>7.5611111109999998</v>
      </c>
      <c r="O1038">
        <v>0</v>
      </c>
      <c r="P1038">
        <v>186</v>
      </c>
      <c r="Q1038">
        <v>0</v>
      </c>
      <c r="R1038">
        <v>1</v>
      </c>
      <c r="S1038">
        <v>0</v>
      </c>
      <c r="T1038">
        <v>14</v>
      </c>
      <c r="U1038">
        <v>0</v>
      </c>
      <c r="V1038">
        <v>0</v>
      </c>
      <c r="W1038">
        <v>0</v>
      </c>
      <c r="X1038">
        <v>300.43888858831343</v>
      </c>
      <c r="Y1038">
        <v>0</v>
      </c>
      <c r="Z1038">
        <v>0.10515394025512501</v>
      </c>
      <c r="AA1038">
        <v>0</v>
      </c>
      <c r="AB1038">
        <v>74.288833442820845</v>
      </c>
      <c r="AC1038">
        <v>0</v>
      </c>
      <c r="AD1038">
        <v>0</v>
      </c>
      <c r="AE1038">
        <v>374.8328759713894</v>
      </c>
    </row>
    <row r="1039" spans="1:31" x14ac:dyDescent="0.25">
      <c r="A1039">
        <v>2303624</v>
      </c>
      <c r="B1039">
        <v>1</v>
      </c>
      <c r="C1039" t="s">
        <v>81</v>
      </c>
      <c r="D1039" t="s">
        <v>120</v>
      </c>
      <c r="E1039" t="s">
        <v>182</v>
      </c>
      <c r="F1039" t="s">
        <v>3254</v>
      </c>
      <c r="G1039" t="s">
        <v>184</v>
      </c>
      <c r="H1039" t="s">
        <v>167</v>
      </c>
      <c r="I1039" t="s">
        <v>136</v>
      </c>
      <c r="J1039" t="s">
        <v>137</v>
      </c>
      <c r="K1039" t="s">
        <v>138</v>
      </c>
      <c r="L1039" t="s">
        <v>3255</v>
      </c>
      <c r="M1039" t="s">
        <v>3256</v>
      </c>
      <c r="N1039">
        <v>0.66444444400000002</v>
      </c>
      <c r="O1039">
        <v>4</v>
      </c>
      <c r="P1039">
        <v>763</v>
      </c>
      <c r="Q1039">
        <v>37</v>
      </c>
      <c r="R1039">
        <v>20</v>
      </c>
      <c r="S1039">
        <v>16</v>
      </c>
      <c r="T1039">
        <v>55</v>
      </c>
      <c r="U1039">
        <v>6</v>
      </c>
      <c r="V1039">
        <v>0</v>
      </c>
      <c r="W1039">
        <v>0.65402284549171052</v>
      </c>
      <c r="X1039">
        <v>66.581889616933893</v>
      </c>
      <c r="Y1039">
        <v>122.5761183734806</v>
      </c>
      <c r="Z1039">
        <v>2.0568581677192594</v>
      </c>
      <c r="AA1039">
        <v>37.116526911265552</v>
      </c>
      <c r="AB1039">
        <v>10.436038723233484</v>
      </c>
      <c r="AC1039">
        <v>178.24764230370224</v>
      </c>
      <c r="AD1039">
        <v>0</v>
      </c>
      <c r="AE1039">
        <v>417.66909694182675</v>
      </c>
    </row>
    <row r="1040" spans="1:31" x14ac:dyDescent="0.25">
      <c r="A1040">
        <v>2303524</v>
      </c>
      <c r="B1040">
        <v>1</v>
      </c>
      <c r="C1040" t="s">
        <v>80</v>
      </c>
      <c r="D1040" t="s">
        <v>105</v>
      </c>
      <c r="E1040" t="s">
        <v>141</v>
      </c>
      <c r="F1040" t="s">
        <v>3257</v>
      </c>
      <c r="G1040" t="s">
        <v>202</v>
      </c>
      <c r="H1040" t="s">
        <v>135</v>
      </c>
      <c r="I1040" t="s">
        <v>136</v>
      </c>
      <c r="J1040" t="s">
        <v>137</v>
      </c>
      <c r="K1040" t="s">
        <v>138</v>
      </c>
      <c r="L1040" t="s">
        <v>3258</v>
      </c>
      <c r="M1040" t="s">
        <v>3259</v>
      </c>
      <c r="N1040">
        <v>1.759166666</v>
      </c>
      <c r="O1040">
        <v>0</v>
      </c>
      <c r="P1040">
        <v>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0.76778882469381948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0.76778882469381948</v>
      </c>
    </row>
    <row r="1041" spans="1:31" x14ac:dyDescent="0.25">
      <c r="A1041">
        <v>2303401</v>
      </c>
      <c r="B1041">
        <v>1</v>
      </c>
      <c r="C1041" t="s">
        <v>80</v>
      </c>
      <c r="D1041" t="s">
        <v>98</v>
      </c>
      <c r="E1041" t="s">
        <v>208</v>
      </c>
      <c r="F1041" t="s">
        <v>3260</v>
      </c>
      <c r="G1041" t="s">
        <v>310</v>
      </c>
      <c r="H1041" t="s">
        <v>135</v>
      </c>
      <c r="I1041" t="s">
        <v>136</v>
      </c>
      <c r="J1041" t="s">
        <v>137</v>
      </c>
      <c r="K1041" t="s">
        <v>138</v>
      </c>
      <c r="L1041" t="s">
        <v>3261</v>
      </c>
      <c r="M1041" t="s">
        <v>3262</v>
      </c>
      <c r="N1041">
        <v>1.379444444</v>
      </c>
      <c r="O1041">
        <v>0</v>
      </c>
      <c r="P1041">
        <v>0</v>
      </c>
      <c r="Q1041">
        <v>0</v>
      </c>
      <c r="R1041">
        <v>12</v>
      </c>
      <c r="S1041">
        <v>0</v>
      </c>
      <c r="T1041">
        <v>5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23.235063841001761</v>
      </c>
      <c r="AA1041">
        <v>0</v>
      </c>
      <c r="AB1041">
        <v>8.0584036844297557</v>
      </c>
      <c r="AC1041">
        <v>0</v>
      </c>
      <c r="AD1041">
        <v>0</v>
      </c>
      <c r="AE1041">
        <v>31.293467525431517</v>
      </c>
    </row>
    <row r="1042" spans="1:31" x14ac:dyDescent="0.25">
      <c r="A1042">
        <v>2303332</v>
      </c>
      <c r="B1042">
        <v>1</v>
      </c>
      <c r="C1042" t="s">
        <v>80</v>
      </c>
      <c r="D1042" t="s">
        <v>104</v>
      </c>
      <c r="E1042" t="s">
        <v>141</v>
      </c>
      <c r="F1042" t="s">
        <v>3263</v>
      </c>
      <c r="G1042" t="s">
        <v>143</v>
      </c>
      <c r="H1042" t="s">
        <v>135</v>
      </c>
      <c r="I1042" t="s">
        <v>136</v>
      </c>
      <c r="J1042" t="s">
        <v>137</v>
      </c>
      <c r="K1042" t="s">
        <v>138</v>
      </c>
      <c r="L1042" t="s">
        <v>3264</v>
      </c>
      <c r="M1042" t="s">
        <v>3265</v>
      </c>
      <c r="N1042">
        <v>2.7647222220000001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1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0.10481157789213166</v>
      </c>
      <c r="AC1042">
        <v>0</v>
      </c>
      <c r="AD1042">
        <v>0</v>
      </c>
      <c r="AE1042">
        <v>0.10481157789213166</v>
      </c>
    </row>
    <row r="1043" spans="1:31" x14ac:dyDescent="0.25">
      <c r="A1043">
        <v>2303395</v>
      </c>
      <c r="B1043">
        <v>1</v>
      </c>
      <c r="C1043" t="s">
        <v>80</v>
      </c>
      <c r="D1043" t="s">
        <v>100</v>
      </c>
      <c r="E1043" t="s">
        <v>141</v>
      </c>
      <c r="F1043" t="s">
        <v>3266</v>
      </c>
      <c r="G1043" t="s">
        <v>143</v>
      </c>
      <c r="H1043" t="s">
        <v>135</v>
      </c>
      <c r="I1043" t="s">
        <v>136</v>
      </c>
      <c r="J1043" t="s">
        <v>137</v>
      </c>
      <c r="K1043" t="s">
        <v>138</v>
      </c>
      <c r="L1043" t="s">
        <v>3267</v>
      </c>
      <c r="M1043" t="s">
        <v>3268</v>
      </c>
      <c r="N1043">
        <v>2.7327777769999999</v>
      </c>
      <c r="O1043">
        <v>0</v>
      </c>
      <c r="P1043">
        <v>2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1.3881523146609467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1.3881523146609467</v>
      </c>
    </row>
    <row r="1044" spans="1:31" x14ac:dyDescent="0.25">
      <c r="A1044">
        <v>2303255</v>
      </c>
      <c r="B1044">
        <v>1</v>
      </c>
      <c r="C1044" t="s">
        <v>80</v>
      </c>
      <c r="D1044" t="s">
        <v>93</v>
      </c>
      <c r="E1044" t="s">
        <v>283</v>
      </c>
      <c r="F1044" t="s">
        <v>3269</v>
      </c>
      <c r="G1044" t="s">
        <v>299</v>
      </c>
      <c r="H1044" t="s">
        <v>167</v>
      </c>
      <c r="I1044" t="s">
        <v>136</v>
      </c>
      <c r="J1044" t="s">
        <v>137</v>
      </c>
      <c r="K1044" t="s">
        <v>300</v>
      </c>
      <c r="L1044" t="s">
        <v>3270</v>
      </c>
      <c r="M1044" t="s">
        <v>3271</v>
      </c>
      <c r="N1044">
        <v>9.3619444440000006</v>
      </c>
      <c r="O1044">
        <v>5</v>
      </c>
      <c r="P1044">
        <v>3737</v>
      </c>
      <c r="Q1044">
        <v>142</v>
      </c>
      <c r="R1044">
        <v>791</v>
      </c>
      <c r="S1044">
        <v>39</v>
      </c>
      <c r="T1044">
        <v>919</v>
      </c>
      <c r="U1044">
        <v>7</v>
      </c>
      <c r="V1044">
        <v>3</v>
      </c>
      <c r="W1044">
        <v>269.50818073376098</v>
      </c>
      <c r="X1044">
        <v>7752.524703650718</v>
      </c>
      <c r="Y1044">
        <v>10349.59869662416</v>
      </c>
      <c r="Z1044">
        <v>9386.0788320526954</v>
      </c>
      <c r="AA1044">
        <v>1541.7296901162417</v>
      </c>
      <c r="AB1044">
        <v>8448.7776339871962</v>
      </c>
      <c r="AC1044">
        <v>3870.8728188304081</v>
      </c>
      <c r="AD1044">
        <v>1550.9093584759557</v>
      </c>
      <c r="AE1044">
        <v>43169.999914471133</v>
      </c>
    </row>
    <row r="1045" spans="1:31" x14ac:dyDescent="0.25">
      <c r="A1045">
        <v>2303501</v>
      </c>
      <c r="B1045">
        <v>1</v>
      </c>
      <c r="C1045" t="s">
        <v>80</v>
      </c>
      <c r="D1045" t="s">
        <v>93</v>
      </c>
      <c r="E1045" t="s">
        <v>141</v>
      </c>
      <c r="F1045" t="s">
        <v>3272</v>
      </c>
      <c r="G1045" t="s">
        <v>143</v>
      </c>
      <c r="H1045" t="s">
        <v>135</v>
      </c>
      <c r="I1045" t="s">
        <v>136</v>
      </c>
      <c r="J1045" t="s">
        <v>137</v>
      </c>
      <c r="K1045" t="s">
        <v>138</v>
      </c>
      <c r="L1045" t="s">
        <v>3273</v>
      </c>
      <c r="M1045" t="s">
        <v>3274</v>
      </c>
      <c r="N1045">
        <v>4.0019444440000003</v>
      </c>
      <c r="O1045">
        <v>0</v>
      </c>
      <c r="P1045">
        <v>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8.4004098256855557E-3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8.4004098256855557E-3</v>
      </c>
    </row>
    <row r="1046" spans="1:31" x14ac:dyDescent="0.25">
      <c r="A1046">
        <v>2303109</v>
      </c>
      <c r="B1046">
        <v>1</v>
      </c>
      <c r="C1046" t="s">
        <v>80</v>
      </c>
      <c r="D1046" t="s">
        <v>107</v>
      </c>
      <c r="E1046" t="s">
        <v>182</v>
      </c>
      <c r="F1046" t="s">
        <v>3275</v>
      </c>
      <c r="G1046" t="s">
        <v>184</v>
      </c>
      <c r="H1046" t="s">
        <v>167</v>
      </c>
      <c r="I1046" t="s">
        <v>136</v>
      </c>
      <c r="J1046" t="s">
        <v>137</v>
      </c>
      <c r="K1046" t="s">
        <v>138</v>
      </c>
      <c r="L1046" t="s">
        <v>3276</v>
      </c>
      <c r="M1046" t="s">
        <v>3277</v>
      </c>
      <c r="N1046">
        <v>1.207777777</v>
      </c>
      <c r="O1046">
        <v>2</v>
      </c>
      <c r="P1046">
        <v>330</v>
      </c>
      <c r="Q1046">
        <v>49</v>
      </c>
      <c r="R1046">
        <v>20</v>
      </c>
      <c r="S1046">
        <v>10</v>
      </c>
      <c r="T1046">
        <v>51</v>
      </c>
      <c r="U1046">
        <v>0</v>
      </c>
      <c r="V1046">
        <v>0</v>
      </c>
      <c r="W1046">
        <v>1.510832432971815</v>
      </c>
      <c r="X1046">
        <v>54.1552193589173</v>
      </c>
      <c r="Y1046">
        <v>74.57500020695997</v>
      </c>
      <c r="Z1046">
        <v>3.4518502002188969</v>
      </c>
      <c r="AA1046">
        <v>19.480141548693371</v>
      </c>
      <c r="AB1046">
        <v>20.978924888896483</v>
      </c>
      <c r="AC1046">
        <v>0</v>
      </c>
      <c r="AD1046">
        <v>0</v>
      </c>
      <c r="AE1046">
        <v>174.15196863665784</v>
      </c>
    </row>
    <row r="1047" spans="1:31" x14ac:dyDescent="0.25">
      <c r="A1047">
        <v>2303146</v>
      </c>
      <c r="B1047">
        <v>1</v>
      </c>
      <c r="C1047" t="s">
        <v>81</v>
      </c>
      <c r="D1047" t="s">
        <v>123</v>
      </c>
      <c r="E1047" t="s">
        <v>233</v>
      </c>
      <c r="F1047" t="s">
        <v>3278</v>
      </c>
      <c r="G1047" t="s">
        <v>184</v>
      </c>
      <c r="H1047" t="s">
        <v>167</v>
      </c>
      <c r="I1047" t="s">
        <v>136</v>
      </c>
      <c r="J1047" t="s">
        <v>137</v>
      </c>
      <c r="K1047" t="s">
        <v>138</v>
      </c>
      <c r="L1047" t="s">
        <v>3279</v>
      </c>
      <c r="M1047" t="s">
        <v>3280</v>
      </c>
      <c r="N1047">
        <v>1.085555555</v>
      </c>
      <c r="O1047">
        <v>0</v>
      </c>
      <c r="P1047">
        <v>617</v>
      </c>
      <c r="Q1047">
        <v>1</v>
      </c>
      <c r="R1047">
        <v>0</v>
      </c>
      <c r="S1047">
        <v>0</v>
      </c>
      <c r="T1047">
        <v>41</v>
      </c>
      <c r="U1047">
        <v>5</v>
      </c>
      <c r="V1047">
        <v>0</v>
      </c>
      <c r="W1047">
        <v>0</v>
      </c>
      <c r="X1047">
        <v>118.37624206894753</v>
      </c>
      <c r="Y1047">
        <v>0.94814926230902219</v>
      </c>
      <c r="Z1047">
        <v>0</v>
      </c>
      <c r="AA1047">
        <v>0</v>
      </c>
      <c r="AB1047">
        <v>43.456271375501352</v>
      </c>
      <c r="AC1047">
        <v>1788.5016753897323</v>
      </c>
      <c r="AD1047">
        <v>0</v>
      </c>
      <c r="AE1047">
        <v>1951.2823380964903</v>
      </c>
    </row>
    <row r="1048" spans="1:31" x14ac:dyDescent="0.25">
      <c r="A1048">
        <v>2303441</v>
      </c>
      <c r="B1048">
        <v>1</v>
      </c>
      <c r="C1048" t="s">
        <v>80</v>
      </c>
      <c r="D1048" t="s">
        <v>96</v>
      </c>
      <c r="E1048" t="s">
        <v>141</v>
      </c>
      <c r="F1048" t="s">
        <v>3281</v>
      </c>
      <c r="G1048" t="s">
        <v>143</v>
      </c>
      <c r="H1048" t="s">
        <v>135</v>
      </c>
      <c r="I1048" t="s">
        <v>136</v>
      </c>
      <c r="J1048" t="s">
        <v>137</v>
      </c>
      <c r="K1048" t="s">
        <v>138</v>
      </c>
      <c r="L1048" t="s">
        <v>3282</v>
      </c>
      <c r="M1048" t="s">
        <v>3283</v>
      </c>
      <c r="N1048">
        <v>4.2966666660000001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1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</row>
    <row r="1049" spans="1:31" x14ac:dyDescent="0.25">
      <c r="A1049">
        <v>2303547</v>
      </c>
      <c r="B1049">
        <v>1</v>
      </c>
      <c r="C1049" t="s">
        <v>81</v>
      </c>
      <c r="D1049" t="s">
        <v>112</v>
      </c>
      <c r="E1049" t="s">
        <v>233</v>
      </c>
      <c r="F1049" t="s">
        <v>3284</v>
      </c>
      <c r="G1049" t="s">
        <v>184</v>
      </c>
      <c r="H1049" t="s">
        <v>167</v>
      </c>
      <c r="I1049" t="s">
        <v>136</v>
      </c>
      <c r="J1049" t="s">
        <v>137</v>
      </c>
      <c r="K1049" t="s">
        <v>138</v>
      </c>
      <c r="L1049" t="s">
        <v>3285</v>
      </c>
      <c r="M1049" t="s">
        <v>3286</v>
      </c>
      <c r="N1049">
        <v>1.6516666659999999</v>
      </c>
      <c r="O1049">
        <v>1</v>
      </c>
      <c r="P1049">
        <v>0</v>
      </c>
      <c r="Q1049">
        <v>89</v>
      </c>
      <c r="R1049">
        <v>21</v>
      </c>
      <c r="S1049">
        <v>3</v>
      </c>
      <c r="T1049">
        <v>0</v>
      </c>
      <c r="U1049">
        <v>1</v>
      </c>
      <c r="V1049">
        <v>0</v>
      </c>
      <c r="W1049">
        <v>1.1504635040101188</v>
      </c>
      <c r="X1049">
        <v>0</v>
      </c>
      <c r="Y1049">
        <v>90.40218690459578</v>
      </c>
      <c r="Z1049">
        <v>9.0410211392491746</v>
      </c>
      <c r="AA1049">
        <v>19.463519457855522</v>
      </c>
      <c r="AB1049">
        <v>0</v>
      </c>
      <c r="AC1049">
        <v>2.301650077205998</v>
      </c>
      <c r="AD1049">
        <v>0</v>
      </c>
      <c r="AE1049">
        <v>122.3588410829166</v>
      </c>
    </row>
    <row r="1050" spans="1:31" x14ac:dyDescent="0.25">
      <c r="A1050">
        <v>2303152</v>
      </c>
      <c r="B1050">
        <v>1</v>
      </c>
      <c r="C1050" t="s">
        <v>81</v>
      </c>
      <c r="D1050" t="s">
        <v>127</v>
      </c>
      <c r="E1050" t="s">
        <v>182</v>
      </c>
      <c r="F1050" t="s">
        <v>3287</v>
      </c>
      <c r="G1050" t="s">
        <v>184</v>
      </c>
      <c r="H1050" t="s">
        <v>167</v>
      </c>
      <c r="I1050" t="s">
        <v>136</v>
      </c>
      <c r="J1050" t="s">
        <v>137</v>
      </c>
      <c r="K1050" t="s">
        <v>138</v>
      </c>
      <c r="L1050" t="s">
        <v>3288</v>
      </c>
      <c r="M1050" t="s">
        <v>3289</v>
      </c>
      <c r="N1050">
        <v>2.9866666660000001</v>
      </c>
      <c r="O1050">
        <v>0</v>
      </c>
      <c r="P1050">
        <v>0</v>
      </c>
      <c r="Q1050">
        <v>32</v>
      </c>
      <c r="R1050">
        <v>0</v>
      </c>
      <c r="S1050">
        <v>4</v>
      </c>
      <c r="T1050">
        <v>0</v>
      </c>
      <c r="U1050">
        <v>1</v>
      </c>
      <c r="V1050">
        <v>0</v>
      </c>
      <c r="W1050">
        <v>0</v>
      </c>
      <c r="X1050">
        <v>0</v>
      </c>
      <c r="Y1050">
        <v>45.367461672475784</v>
      </c>
      <c r="Z1050">
        <v>0</v>
      </c>
      <c r="AA1050">
        <v>112.12052533378825</v>
      </c>
      <c r="AB1050">
        <v>0</v>
      </c>
      <c r="AC1050">
        <v>432.90627860422774</v>
      </c>
      <c r="AD1050">
        <v>0</v>
      </c>
      <c r="AE1050">
        <v>590.39426561049174</v>
      </c>
    </row>
    <row r="1051" spans="1:31" x14ac:dyDescent="0.25">
      <c r="A1051">
        <v>2303272</v>
      </c>
      <c r="B1051">
        <v>1</v>
      </c>
      <c r="C1051" t="s">
        <v>80</v>
      </c>
      <c r="D1051" t="s">
        <v>93</v>
      </c>
      <c r="E1051" t="s">
        <v>233</v>
      </c>
      <c r="F1051" t="s">
        <v>3290</v>
      </c>
      <c r="G1051" t="s">
        <v>917</v>
      </c>
      <c r="H1051" t="s">
        <v>167</v>
      </c>
      <c r="I1051" t="s">
        <v>136</v>
      </c>
      <c r="J1051" t="s">
        <v>137</v>
      </c>
      <c r="K1051" t="s">
        <v>300</v>
      </c>
      <c r="L1051" t="s">
        <v>3291</v>
      </c>
      <c r="M1051" t="s">
        <v>3292</v>
      </c>
      <c r="N1051">
        <v>7.6380555550000002</v>
      </c>
      <c r="O1051">
        <v>0</v>
      </c>
      <c r="P1051">
        <v>374</v>
      </c>
      <c r="Q1051">
        <v>0</v>
      </c>
      <c r="R1051">
        <v>47</v>
      </c>
      <c r="S1051">
        <v>0</v>
      </c>
      <c r="T1051">
        <v>71</v>
      </c>
      <c r="U1051">
        <v>1</v>
      </c>
      <c r="V1051">
        <v>0</v>
      </c>
      <c r="W1051">
        <v>0</v>
      </c>
      <c r="X1051">
        <v>656.99962603360734</v>
      </c>
      <c r="Y1051">
        <v>0</v>
      </c>
      <c r="Z1051">
        <v>501.75857807161719</v>
      </c>
      <c r="AA1051">
        <v>0</v>
      </c>
      <c r="AB1051">
        <v>465.73696823840578</v>
      </c>
      <c r="AC1051">
        <v>1121.5326410302009</v>
      </c>
      <c r="AD1051">
        <v>0</v>
      </c>
      <c r="AE1051">
        <v>2746.0278133738311</v>
      </c>
    </row>
    <row r="1052" spans="1:31" x14ac:dyDescent="0.25">
      <c r="A1052">
        <v>2303415</v>
      </c>
      <c r="B1052">
        <v>1</v>
      </c>
      <c r="C1052" t="s">
        <v>80</v>
      </c>
      <c r="D1052" t="s">
        <v>84</v>
      </c>
      <c r="E1052" t="s">
        <v>132</v>
      </c>
      <c r="F1052" t="s">
        <v>3293</v>
      </c>
      <c r="G1052" t="s">
        <v>134</v>
      </c>
      <c r="H1052" t="s">
        <v>135</v>
      </c>
      <c r="I1052" t="s">
        <v>136</v>
      </c>
      <c r="J1052" t="s">
        <v>137</v>
      </c>
      <c r="K1052" t="s">
        <v>138</v>
      </c>
      <c r="L1052" t="s">
        <v>3294</v>
      </c>
      <c r="M1052" t="s">
        <v>3295</v>
      </c>
      <c r="N1052">
        <v>1.933333333</v>
      </c>
      <c r="O1052">
        <v>0</v>
      </c>
      <c r="P1052">
        <v>24</v>
      </c>
      <c r="Q1052">
        <v>0</v>
      </c>
      <c r="R1052">
        <v>0</v>
      </c>
      <c r="S1052">
        <v>0</v>
      </c>
      <c r="T1052">
        <v>49</v>
      </c>
      <c r="U1052">
        <v>0</v>
      </c>
      <c r="V1052">
        <v>2</v>
      </c>
      <c r="W1052">
        <v>0</v>
      </c>
      <c r="X1052">
        <v>21.140247032133011</v>
      </c>
      <c r="Y1052">
        <v>0</v>
      </c>
      <c r="Z1052">
        <v>0</v>
      </c>
      <c r="AA1052">
        <v>0</v>
      </c>
      <c r="AB1052">
        <v>104.45789899940509</v>
      </c>
      <c r="AC1052">
        <v>0</v>
      </c>
      <c r="AD1052">
        <v>656.75791135643021</v>
      </c>
      <c r="AE1052">
        <v>782.35605738796835</v>
      </c>
    </row>
    <row r="1053" spans="1:31" x14ac:dyDescent="0.25">
      <c r="A1053">
        <v>2303292</v>
      </c>
      <c r="B1053">
        <v>1</v>
      </c>
      <c r="C1053" t="s">
        <v>81</v>
      </c>
      <c r="D1053" t="s">
        <v>127</v>
      </c>
      <c r="E1053" t="s">
        <v>182</v>
      </c>
      <c r="F1053" t="s">
        <v>3296</v>
      </c>
      <c r="G1053" t="s">
        <v>299</v>
      </c>
      <c r="H1053" t="s">
        <v>167</v>
      </c>
      <c r="I1053" t="s">
        <v>136</v>
      </c>
      <c r="J1053" t="s">
        <v>137</v>
      </c>
      <c r="K1053" t="s">
        <v>300</v>
      </c>
      <c r="L1053" t="s">
        <v>3297</v>
      </c>
      <c r="M1053" t="s">
        <v>3298</v>
      </c>
      <c r="N1053">
        <v>9.6402777769999997</v>
      </c>
      <c r="O1053">
        <v>0</v>
      </c>
      <c r="P1053">
        <v>269</v>
      </c>
      <c r="Q1053">
        <v>0</v>
      </c>
      <c r="R1053">
        <v>17</v>
      </c>
      <c r="S1053">
        <v>3</v>
      </c>
      <c r="T1053">
        <v>30</v>
      </c>
      <c r="U1053">
        <v>2</v>
      </c>
      <c r="V1053">
        <v>0</v>
      </c>
      <c r="W1053">
        <v>0</v>
      </c>
      <c r="X1053">
        <v>690.78058494218033</v>
      </c>
      <c r="Y1053">
        <v>0</v>
      </c>
      <c r="Z1053">
        <v>252.50113493642462</v>
      </c>
      <c r="AA1053">
        <v>95.200028149809356</v>
      </c>
      <c r="AB1053">
        <v>174.08219721666691</v>
      </c>
      <c r="AC1053">
        <v>1527.2863576546338</v>
      </c>
      <c r="AD1053">
        <v>0</v>
      </c>
      <c r="AE1053">
        <v>2739.8503028997147</v>
      </c>
    </row>
    <row r="1054" spans="1:31" x14ac:dyDescent="0.25">
      <c r="A1054">
        <v>2303464</v>
      </c>
      <c r="B1054">
        <v>1</v>
      </c>
      <c r="C1054" t="s">
        <v>80</v>
      </c>
      <c r="D1054" t="s">
        <v>106</v>
      </c>
      <c r="E1054" t="s">
        <v>182</v>
      </c>
      <c r="F1054" t="s">
        <v>3299</v>
      </c>
      <c r="G1054" t="s">
        <v>184</v>
      </c>
      <c r="H1054" t="s">
        <v>167</v>
      </c>
      <c r="I1054" t="s">
        <v>136</v>
      </c>
      <c r="J1054" t="s">
        <v>137</v>
      </c>
      <c r="K1054" t="s">
        <v>138</v>
      </c>
      <c r="L1054" t="s">
        <v>3300</v>
      </c>
      <c r="M1054" t="s">
        <v>3301</v>
      </c>
      <c r="N1054">
        <v>0.68166666600000003</v>
      </c>
      <c r="O1054">
        <v>0</v>
      </c>
      <c r="P1054">
        <v>1</v>
      </c>
      <c r="Q1054">
        <v>36</v>
      </c>
      <c r="R1054">
        <v>148</v>
      </c>
      <c r="S1054">
        <v>9</v>
      </c>
      <c r="T1054">
        <v>28</v>
      </c>
      <c r="U1054">
        <v>0</v>
      </c>
      <c r="V1054">
        <v>0</v>
      </c>
      <c r="W1054">
        <v>0</v>
      </c>
      <c r="X1054">
        <v>0</v>
      </c>
      <c r="Y1054">
        <v>63.340180203099372</v>
      </c>
      <c r="Z1054">
        <v>160.06370407804445</v>
      </c>
      <c r="AA1054">
        <v>10.414950927715125</v>
      </c>
      <c r="AB1054">
        <v>30.048697418400501</v>
      </c>
      <c r="AC1054">
        <v>0</v>
      </c>
      <c r="AD1054">
        <v>0</v>
      </c>
      <c r="AE1054">
        <v>263.86753262725944</v>
      </c>
    </row>
    <row r="1055" spans="1:31" x14ac:dyDescent="0.25">
      <c r="A1055">
        <v>2303458</v>
      </c>
      <c r="B1055">
        <v>1</v>
      </c>
      <c r="C1055" t="s">
        <v>80</v>
      </c>
      <c r="D1055" t="s">
        <v>96</v>
      </c>
      <c r="E1055" t="s">
        <v>141</v>
      </c>
      <c r="F1055" t="s">
        <v>3302</v>
      </c>
      <c r="G1055" t="s">
        <v>143</v>
      </c>
      <c r="H1055" t="s">
        <v>135</v>
      </c>
      <c r="I1055" t="s">
        <v>136</v>
      </c>
      <c r="J1055" t="s">
        <v>137</v>
      </c>
      <c r="K1055" t="s">
        <v>138</v>
      </c>
      <c r="L1055" t="s">
        <v>3303</v>
      </c>
      <c r="M1055" t="s">
        <v>3304</v>
      </c>
      <c r="N1055">
        <v>8.6358333330000008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1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0.76414266121572338</v>
      </c>
      <c r="AC1055">
        <v>0</v>
      </c>
      <c r="AD1055">
        <v>0</v>
      </c>
      <c r="AE1055">
        <v>0.76414266121572338</v>
      </c>
    </row>
    <row r="1056" spans="1:31" x14ac:dyDescent="0.25">
      <c r="A1056">
        <v>2303584</v>
      </c>
      <c r="B1056">
        <v>1</v>
      </c>
      <c r="C1056" t="s">
        <v>80</v>
      </c>
      <c r="D1056" t="s">
        <v>96</v>
      </c>
      <c r="E1056" t="s">
        <v>132</v>
      </c>
      <c r="F1056" t="s">
        <v>3305</v>
      </c>
      <c r="G1056" t="s">
        <v>134</v>
      </c>
      <c r="H1056" t="s">
        <v>135</v>
      </c>
      <c r="I1056" t="s">
        <v>136</v>
      </c>
      <c r="J1056" t="s">
        <v>137</v>
      </c>
      <c r="K1056" t="s">
        <v>138</v>
      </c>
      <c r="L1056" t="s">
        <v>3306</v>
      </c>
      <c r="M1056" t="s">
        <v>3307</v>
      </c>
      <c r="N1056">
        <v>2.85</v>
      </c>
      <c r="O1056">
        <v>0</v>
      </c>
      <c r="P1056">
        <v>58</v>
      </c>
      <c r="Q1056">
        <v>0</v>
      </c>
      <c r="R1056">
        <v>0</v>
      </c>
      <c r="S1056">
        <v>0</v>
      </c>
      <c r="T1056">
        <v>10</v>
      </c>
      <c r="U1056">
        <v>0</v>
      </c>
      <c r="V1056">
        <v>0</v>
      </c>
      <c r="W1056">
        <v>0</v>
      </c>
      <c r="X1056">
        <v>66.536777170559589</v>
      </c>
      <c r="Y1056">
        <v>0</v>
      </c>
      <c r="Z1056">
        <v>0</v>
      </c>
      <c r="AA1056">
        <v>0</v>
      </c>
      <c r="AB1056">
        <v>13.209517094923665</v>
      </c>
      <c r="AC1056">
        <v>0</v>
      </c>
      <c r="AD1056">
        <v>0</v>
      </c>
      <c r="AE1056">
        <v>79.746294265483257</v>
      </c>
    </row>
    <row r="1057" spans="1:31" x14ac:dyDescent="0.25">
      <c r="A1057">
        <v>2303607</v>
      </c>
      <c r="B1057">
        <v>1</v>
      </c>
      <c r="C1057" t="s">
        <v>80</v>
      </c>
      <c r="D1057" t="s">
        <v>107</v>
      </c>
      <c r="E1057" t="s">
        <v>164</v>
      </c>
      <c r="F1057" t="s">
        <v>3308</v>
      </c>
      <c r="G1057" t="s">
        <v>195</v>
      </c>
      <c r="H1057" t="s">
        <v>167</v>
      </c>
      <c r="I1057" t="s">
        <v>136</v>
      </c>
      <c r="J1057" t="s">
        <v>137</v>
      </c>
      <c r="K1057" t="s">
        <v>138</v>
      </c>
      <c r="L1057" t="s">
        <v>3309</v>
      </c>
      <c r="M1057" t="s">
        <v>3310</v>
      </c>
      <c r="N1057">
        <v>1.3458333330000001</v>
      </c>
      <c r="O1057">
        <v>0</v>
      </c>
      <c r="P1057">
        <v>145</v>
      </c>
      <c r="Q1057">
        <v>1</v>
      </c>
      <c r="R1057">
        <v>3</v>
      </c>
      <c r="S1057">
        <v>1</v>
      </c>
      <c r="T1057">
        <v>12</v>
      </c>
      <c r="U1057">
        <v>1</v>
      </c>
      <c r="V1057">
        <v>0</v>
      </c>
      <c r="W1057">
        <v>0</v>
      </c>
      <c r="X1057">
        <v>37.867357354704048</v>
      </c>
      <c r="Y1057">
        <v>0.73118032345096373</v>
      </c>
      <c r="Z1057">
        <v>3.5878887485056339</v>
      </c>
      <c r="AA1057">
        <v>1.485935391864561</v>
      </c>
      <c r="AB1057">
        <v>11.033926394287251</v>
      </c>
      <c r="AC1057">
        <v>119.40417055653951</v>
      </c>
      <c r="AD1057">
        <v>0</v>
      </c>
      <c r="AE1057">
        <v>174.11045876935196</v>
      </c>
    </row>
    <row r="1058" spans="1:31" x14ac:dyDescent="0.25">
      <c r="A1058">
        <v>2303484</v>
      </c>
      <c r="B1058">
        <v>1</v>
      </c>
      <c r="C1058" t="s">
        <v>80</v>
      </c>
      <c r="D1058" t="s">
        <v>83</v>
      </c>
      <c r="E1058" t="s">
        <v>141</v>
      </c>
      <c r="F1058" t="s">
        <v>3311</v>
      </c>
      <c r="G1058" t="s">
        <v>202</v>
      </c>
      <c r="H1058" t="s">
        <v>135</v>
      </c>
      <c r="I1058" t="s">
        <v>136</v>
      </c>
      <c r="J1058" t="s">
        <v>137</v>
      </c>
      <c r="K1058" t="s">
        <v>138</v>
      </c>
      <c r="L1058" t="s">
        <v>3312</v>
      </c>
      <c r="M1058" t="s">
        <v>3313</v>
      </c>
      <c r="N1058">
        <v>0.96972222200000002</v>
      </c>
      <c r="O1058">
        <v>0</v>
      </c>
      <c r="P1058">
        <v>21</v>
      </c>
      <c r="Q1058">
        <v>0</v>
      </c>
      <c r="R1058">
        <v>0</v>
      </c>
      <c r="S1058">
        <v>0</v>
      </c>
      <c r="T1058">
        <v>3</v>
      </c>
      <c r="U1058">
        <v>0</v>
      </c>
      <c r="V1058">
        <v>0</v>
      </c>
      <c r="W1058">
        <v>0</v>
      </c>
      <c r="X1058">
        <v>5.230136194711795</v>
      </c>
      <c r="Y1058">
        <v>0</v>
      </c>
      <c r="Z1058">
        <v>0</v>
      </c>
      <c r="AA1058">
        <v>0</v>
      </c>
      <c r="AB1058">
        <v>1.4662643988070205</v>
      </c>
      <c r="AC1058">
        <v>0</v>
      </c>
      <c r="AD1058">
        <v>0</v>
      </c>
      <c r="AE1058">
        <v>6.6964005935188151</v>
      </c>
    </row>
    <row r="1059" spans="1:31" x14ac:dyDescent="0.25">
      <c r="A1059">
        <v>2303229</v>
      </c>
      <c r="B1059">
        <v>1</v>
      </c>
      <c r="C1059" t="s">
        <v>81</v>
      </c>
      <c r="D1059" t="s">
        <v>125</v>
      </c>
      <c r="E1059" t="s">
        <v>164</v>
      </c>
      <c r="F1059" t="s">
        <v>3314</v>
      </c>
      <c r="G1059" t="s">
        <v>500</v>
      </c>
      <c r="H1059" t="s">
        <v>167</v>
      </c>
      <c r="I1059" t="s">
        <v>136</v>
      </c>
      <c r="J1059" t="s">
        <v>137</v>
      </c>
      <c r="K1059" t="s">
        <v>138</v>
      </c>
      <c r="L1059" t="s">
        <v>3315</v>
      </c>
      <c r="M1059" t="s">
        <v>3316</v>
      </c>
      <c r="N1059">
        <v>4.437777777</v>
      </c>
      <c r="O1059">
        <v>0</v>
      </c>
      <c r="P1059">
        <v>0</v>
      </c>
      <c r="Q1059">
        <v>3</v>
      </c>
      <c r="R1059">
        <v>16</v>
      </c>
      <c r="S1059">
        <v>0</v>
      </c>
      <c r="T1059">
        <v>2</v>
      </c>
      <c r="U1059">
        <v>1</v>
      </c>
      <c r="V1059">
        <v>0</v>
      </c>
      <c r="W1059">
        <v>0</v>
      </c>
      <c r="X1059">
        <v>0</v>
      </c>
      <c r="Y1059">
        <v>15.028571142413893</v>
      </c>
      <c r="Z1059">
        <v>52.812948690382967</v>
      </c>
      <c r="AA1059">
        <v>0</v>
      </c>
      <c r="AB1059">
        <v>22.082286728231928</v>
      </c>
      <c r="AC1059">
        <v>230.56256136607004</v>
      </c>
      <c r="AD1059">
        <v>0</v>
      </c>
      <c r="AE1059">
        <v>320.48636792709885</v>
      </c>
    </row>
    <row r="1060" spans="1:31" x14ac:dyDescent="0.25">
      <c r="A1060">
        <v>2303478</v>
      </c>
      <c r="B1060">
        <v>1</v>
      </c>
      <c r="C1060" t="s">
        <v>81</v>
      </c>
      <c r="D1060" t="s">
        <v>122</v>
      </c>
      <c r="E1060" t="s">
        <v>132</v>
      </c>
      <c r="F1060" t="s">
        <v>3317</v>
      </c>
      <c r="G1060" t="s">
        <v>453</v>
      </c>
      <c r="H1060" t="s">
        <v>135</v>
      </c>
      <c r="I1060" t="s">
        <v>136</v>
      </c>
      <c r="J1060" t="s">
        <v>137</v>
      </c>
      <c r="K1060" t="s">
        <v>138</v>
      </c>
      <c r="L1060" t="s">
        <v>3318</v>
      </c>
      <c r="M1060" t="s">
        <v>3319</v>
      </c>
      <c r="N1060">
        <v>2.5461111110000001</v>
      </c>
      <c r="O1060">
        <v>0</v>
      </c>
      <c r="P1060">
        <v>42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22.911141116464606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22.911141116464606</v>
      </c>
    </row>
    <row r="1061" spans="1:31" x14ac:dyDescent="0.25">
      <c r="A1061">
        <v>2303736</v>
      </c>
      <c r="B1061">
        <v>1</v>
      </c>
      <c r="C1061" t="s">
        <v>80</v>
      </c>
      <c r="D1061" t="s">
        <v>88</v>
      </c>
      <c r="E1061" t="s">
        <v>182</v>
      </c>
      <c r="F1061" t="s">
        <v>3320</v>
      </c>
      <c r="G1061" t="s">
        <v>184</v>
      </c>
      <c r="H1061" t="s">
        <v>167</v>
      </c>
      <c r="I1061" t="s">
        <v>280</v>
      </c>
      <c r="J1061" t="s">
        <v>137</v>
      </c>
      <c r="K1061" t="s">
        <v>138</v>
      </c>
      <c r="L1061" t="s">
        <v>3321</v>
      </c>
      <c r="M1061" t="s">
        <v>3322</v>
      </c>
      <c r="N1061">
        <v>3.9166666000000003E-2</v>
      </c>
      <c r="O1061">
        <v>0</v>
      </c>
      <c r="P1061">
        <v>0</v>
      </c>
      <c r="Q1061">
        <v>0</v>
      </c>
      <c r="R1061">
        <v>0</v>
      </c>
      <c r="S1061">
        <v>2</v>
      </c>
      <c r="T1061">
        <v>3</v>
      </c>
      <c r="U1061">
        <v>3</v>
      </c>
      <c r="V1061">
        <v>1</v>
      </c>
      <c r="W1061">
        <v>0</v>
      </c>
      <c r="X1061">
        <v>0</v>
      </c>
      <c r="Y1061">
        <v>0</v>
      </c>
      <c r="Z1061">
        <v>0</v>
      </c>
      <c r="AA1061">
        <v>2.0780573709132253</v>
      </c>
      <c r="AB1061">
        <v>3.114175741795917E-2</v>
      </c>
      <c r="AC1061">
        <v>11.1094322760535</v>
      </c>
      <c r="AD1061">
        <v>0.22590941591075003</v>
      </c>
      <c r="AE1061">
        <v>13.444540820295435</v>
      </c>
    </row>
    <row r="1062" spans="1:31" x14ac:dyDescent="0.25">
      <c r="A1062">
        <v>2303928</v>
      </c>
      <c r="B1062">
        <v>1</v>
      </c>
      <c r="C1062" t="s">
        <v>80</v>
      </c>
      <c r="D1062" t="s">
        <v>96</v>
      </c>
      <c r="E1062" t="s">
        <v>208</v>
      </c>
      <c r="F1062" t="s">
        <v>3323</v>
      </c>
      <c r="G1062" t="s">
        <v>490</v>
      </c>
      <c r="H1062" t="s">
        <v>135</v>
      </c>
      <c r="I1062" t="s">
        <v>136</v>
      </c>
      <c r="J1062" t="s">
        <v>137</v>
      </c>
      <c r="K1062" t="s">
        <v>138</v>
      </c>
      <c r="L1062" t="s">
        <v>3324</v>
      </c>
      <c r="M1062" t="s">
        <v>3325</v>
      </c>
      <c r="N1062">
        <v>0.92055555499999997</v>
      </c>
      <c r="O1062">
        <v>0</v>
      </c>
      <c r="P1062">
        <v>47</v>
      </c>
      <c r="Q1062">
        <v>0</v>
      </c>
      <c r="R1062">
        <v>0</v>
      </c>
      <c r="S1062">
        <v>0</v>
      </c>
      <c r="T1062">
        <v>5</v>
      </c>
      <c r="U1062">
        <v>0</v>
      </c>
      <c r="V1062">
        <v>0</v>
      </c>
      <c r="W1062">
        <v>0</v>
      </c>
      <c r="X1062">
        <v>12.937756949827246</v>
      </c>
      <c r="Y1062">
        <v>0</v>
      </c>
      <c r="Z1062">
        <v>0</v>
      </c>
      <c r="AA1062">
        <v>0</v>
      </c>
      <c r="AB1062">
        <v>3.3302629701976199</v>
      </c>
      <c r="AC1062">
        <v>0</v>
      </c>
      <c r="AD1062">
        <v>0</v>
      </c>
      <c r="AE1062">
        <v>16.268019920024866</v>
      </c>
    </row>
    <row r="1063" spans="1:31" x14ac:dyDescent="0.25">
      <c r="A1063">
        <v>2304237</v>
      </c>
      <c r="B1063">
        <v>1</v>
      </c>
      <c r="C1063" t="s">
        <v>80</v>
      </c>
      <c r="D1063" t="s">
        <v>105</v>
      </c>
      <c r="E1063" t="s">
        <v>233</v>
      </c>
      <c r="F1063" t="s">
        <v>3326</v>
      </c>
      <c r="G1063" t="s">
        <v>184</v>
      </c>
      <c r="H1063" t="s">
        <v>167</v>
      </c>
      <c r="I1063" t="s">
        <v>136</v>
      </c>
      <c r="J1063" t="s">
        <v>137</v>
      </c>
      <c r="K1063" t="s">
        <v>138</v>
      </c>
      <c r="L1063" t="s">
        <v>3327</v>
      </c>
      <c r="M1063" t="s">
        <v>3328</v>
      </c>
      <c r="N1063">
        <v>0.177777777</v>
      </c>
      <c r="O1063">
        <v>18</v>
      </c>
      <c r="P1063">
        <v>800</v>
      </c>
      <c r="Q1063">
        <v>10</v>
      </c>
      <c r="R1063">
        <v>46</v>
      </c>
      <c r="S1063">
        <v>37</v>
      </c>
      <c r="T1063">
        <v>122</v>
      </c>
      <c r="U1063">
        <v>10</v>
      </c>
      <c r="V1063">
        <v>0</v>
      </c>
      <c r="W1063">
        <v>1.5943493461130005</v>
      </c>
      <c r="X1063">
        <v>42.373360536120188</v>
      </c>
      <c r="Y1063">
        <v>9.4240638546607673</v>
      </c>
      <c r="Z1063">
        <v>3.0438969160201084</v>
      </c>
      <c r="AA1063">
        <v>53.90680230827563</v>
      </c>
      <c r="AB1063">
        <v>15.420012819507502</v>
      </c>
      <c r="AC1063">
        <v>37.374617919790055</v>
      </c>
      <c r="AD1063">
        <v>0</v>
      </c>
      <c r="AE1063">
        <v>163.13710370048724</v>
      </c>
    </row>
    <row r="1064" spans="1:31" x14ac:dyDescent="0.25">
      <c r="A1064">
        <v>2303799</v>
      </c>
      <c r="B1064">
        <v>1</v>
      </c>
      <c r="C1064" t="s">
        <v>81</v>
      </c>
      <c r="D1064" t="s">
        <v>123</v>
      </c>
      <c r="E1064" t="s">
        <v>182</v>
      </c>
      <c r="F1064" t="s">
        <v>3329</v>
      </c>
      <c r="G1064" t="s">
        <v>299</v>
      </c>
      <c r="H1064" t="s">
        <v>167</v>
      </c>
      <c r="I1064" t="s">
        <v>136</v>
      </c>
      <c r="J1064" t="s">
        <v>137</v>
      </c>
      <c r="K1064" t="s">
        <v>300</v>
      </c>
      <c r="L1064" t="s">
        <v>3330</v>
      </c>
      <c r="M1064" t="s">
        <v>3331</v>
      </c>
      <c r="N1064">
        <v>3.1997222220000001</v>
      </c>
      <c r="O1064">
        <v>2</v>
      </c>
      <c r="P1064">
        <v>203</v>
      </c>
      <c r="Q1064">
        <v>24</v>
      </c>
      <c r="R1064">
        <v>41</v>
      </c>
      <c r="S1064">
        <v>1</v>
      </c>
      <c r="T1064">
        <v>21</v>
      </c>
      <c r="U1064">
        <v>0</v>
      </c>
      <c r="V1064">
        <v>0</v>
      </c>
      <c r="W1064">
        <v>87.881873399522718</v>
      </c>
      <c r="X1064">
        <v>159.74948717729794</v>
      </c>
      <c r="Y1064">
        <v>292.86518748571501</v>
      </c>
      <c r="Z1064">
        <v>382.89203411210303</v>
      </c>
      <c r="AA1064">
        <v>0.14991068155202028</v>
      </c>
      <c r="AB1064">
        <v>85.078609401564819</v>
      </c>
      <c r="AC1064">
        <v>0</v>
      </c>
      <c r="AD1064">
        <v>0</v>
      </c>
      <c r="AE1064">
        <v>1008.6171022577555</v>
      </c>
    </row>
    <row r="1065" spans="1:31" x14ac:dyDescent="0.25">
      <c r="A1065">
        <v>2303742</v>
      </c>
      <c r="B1065">
        <v>1</v>
      </c>
      <c r="C1065" t="s">
        <v>80</v>
      </c>
      <c r="D1065" t="s">
        <v>93</v>
      </c>
      <c r="E1065" t="s">
        <v>132</v>
      </c>
      <c r="F1065" t="s">
        <v>3332</v>
      </c>
      <c r="G1065" t="s">
        <v>134</v>
      </c>
      <c r="H1065" t="s">
        <v>135</v>
      </c>
      <c r="I1065" t="s">
        <v>136</v>
      </c>
      <c r="J1065" t="s">
        <v>137</v>
      </c>
      <c r="K1065" t="s">
        <v>138</v>
      </c>
      <c r="L1065" t="s">
        <v>3333</v>
      </c>
      <c r="M1065" t="s">
        <v>3334</v>
      </c>
      <c r="N1065">
        <v>2.3250000000000002</v>
      </c>
      <c r="O1065">
        <v>0</v>
      </c>
      <c r="P1065">
        <v>0</v>
      </c>
      <c r="Q1065">
        <v>0</v>
      </c>
      <c r="R1065">
        <v>2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4.561444252896977</v>
      </c>
      <c r="AA1065">
        <v>0</v>
      </c>
      <c r="AB1065">
        <v>0</v>
      </c>
      <c r="AC1065">
        <v>0</v>
      </c>
      <c r="AD1065">
        <v>0</v>
      </c>
      <c r="AE1065">
        <v>4.561444252896977</v>
      </c>
    </row>
    <row r="1066" spans="1:31" x14ac:dyDescent="0.25">
      <c r="A1066">
        <v>2304137</v>
      </c>
      <c r="B1066">
        <v>1</v>
      </c>
      <c r="C1066" t="s">
        <v>80</v>
      </c>
      <c r="D1066" t="s">
        <v>92</v>
      </c>
      <c r="E1066" t="s">
        <v>141</v>
      </c>
      <c r="F1066" t="s">
        <v>3335</v>
      </c>
      <c r="G1066" t="s">
        <v>453</v>
      </c>
      <c r="H1066" t="s">
        <v>135</v>
      </c>
      <c r="I1066" t="s">
        <v>136</v>
      </c>
      <c r="J1066" t="s">
        <v>137</v>
      </c>
      <c r="K1066" t="s">
        <v>138</v>
      </c>
      <c r="L1066" t="s">
        <v>3336</v>
      </c>
      <c r="M1066" t="s">
        <v>3337</v>
      </c>
      <c r="N1066">
        <v>3.0833333330000001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0.42163688909645336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0.42163688909645336</v>
      </c>
    </row>
    <row r="1067" spans="1:31" x14ac:dyDescent="0.25">
      <c r="A1067">
        <v>2304194</v>
      </c>
      <c r="B1067">
        <v>1</v>
      </c>
      <c r="C1067" t="s">
        <v>81</v>
      </c>
      <c r="D1067" t="s">
        <v>112</v>
      </c>
      <c r="E1067" t="s">
        <v>164</v>
      </c>
      <c r="F1067" t="s">
        <v>3338</v>
      </c>
      <c r="G1067" t="s">
        <v>195</v>
      </c>
      <c r="H1067" t="s">
        <v>167</v>
      </c>
      <c r="I1067" t="s">
        <v>136</v>
      </c>
      <c r="J1067" t="s">
        <v>137</v>
      </c>
      <c r="K1067" t="s">
        <v>138</v>
      </c>
      <c r="L1067" t="s">
        <v>3339</v>
      </c>
      <c r="M1067" t="s">
        <v>3340</v>
      </c>
      <c r="N1067">
        <v>1.490555555</v>
      </c>
      <c r="O1067">
        <v>0</v>
      </c>
      <c r="P1067">
        <v>36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4.9249037120925045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4.9249037120925045</v>
      </c>
    </row>
    <row r="1068" spans="1:31" x14ac:dyDescent="0.25">
      <c r="A1068">
        <v>2304008</v>
      </c>
      <c r="B1068">
        <v>1</v>
      </c>
      <c r="C1068" t="s">
        <v>80</v>
      </c>
      <c r="D1068" t="s">
        <v>106</v>
      </c>
      <c r="E1068" t="s">
        <v>132</v>
      </c>
      <c r="F1068" t="s">
        <v>3341</v>
      </c>
      <c r="G1068" t="s">
        <v>134</v>
      </c>
      <c r="H1068" t="s">
        <v>135</v>
      </c>
      <c r="I1068" t="s">
        <v>136</v>
      </c>
      <c r="J1068" t="s">
        <v>137</v>
      </c>
      <c r="K1068" t="s">
        <v>138</v>
      </c>
      <c r="L1068" t="s">
        <v>3342</v>
      </c>
      <c r="M1068" t="s">
        <v>3343</v>
      </c>
      <c r="N1068">
        <v>4.2880555549999997</v>
      </c>
      <c r="O1068">
        <v>0</v>
      </c>
      <c r="P1068">
        <v>0</v>
      </c>
      <c r="Q1068">
        <v>0</v>
      </c>
      <c r="R1068">
        <v>6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92.35844207095019</v>
      </c>
      <c r="AA1068">
        <v>0</v>
      </c>
      <c r="AB1068">
        <v>0</v>
      </c>
      <c r="AC1068">
        <v>0</v>
      </c>
      <c r="AD1068">
        <v>0</v>
      </c>
      <c r="AE1068">
        <v>92.35844207095019</v>
      </c>
    </row>
    <row r="1069" spans="1:31" x14ac:dyDescent="0.25">
      <c r="A1069">
        <v>2303908</v>
      </c>
      <c r="B1069">
        <v>1</v>
      </c>
      <c r="C1069" t="s">
        <v>81</v>
      </c>
      <c r="D1069" t="s">
        <v>115</v>
      </c>
      <c r="E1069" t="s">
        <v>141</v>
      </c>
      <c r="F1069" t="s">
        <v>3344</v>
      </c>
      <c r="G1069" t="s">
        <v>188</v>
      </c>
      <c r="H1069" t="s">
        <v>135</v>
      </c>
      <c r="I1069" t="s">
        <v>136</v>
      </c>
      <c r="J1069" t="s">
        <v>137</v>
      </c>
      <c r="K1069" t="s">
        <v>138</v>
      </c>
      <c r="L1069" t="s">
        <v>3345</v>
      </c>
      <c r="M1069" t="s">
        <v>3346</v>
      </c>
      <c r="N1069">
        <v>1.2169444439999999</v>
      </c>
      <c r="O1069">
        <v>0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0.1649319194120461</v>
      </c>
      <c r="AA1069">
        <v>0</v>
      </c>
      <c r="AB1069">
        <v>0</v>
      </c>
      <c r="AC1069">
        <v>0</v>
      </c>
      <c r="AD1069">
        <v>0</v>
      </c>
      <c r="AE1069">
        <v>0.1649319194120461</v>
      </c>
    </row>
    <row r="1070" spans="1:31" x14ac:dyDescent="0.25">
      <c r="A1070">
        <v>2304151</v>
      </c>
      <c r="B1070">
        <v>1</v>
      </c>
      <c r="C1070" t="s">
        <v>80</v>
      </c>
      <c r="D1070" t="s">
        <v>94</v>
      </c>
      <c r="E1070" t="s">
        <v>132</v>
      </c>
      <c r="F1070" t="s">
        <v>3347</v>
      </c>
      <c r="G1070" t="s">
        <v>134</v>
      </c>
      <c r="H1070" t="s">
        <v>135</v>
      </c>
      <c r="I1070" t="s">
        <v>136</v>
      </c>
      <c r="J1070" t="s">
        <v>137</v>
      </c>
      <c r="K1070" t="s">
        <v>138</v>
      </c>
      <c r="L1070" t="s">
        <v>3348</v>
      </c>
      <c r="M1070" t="s">
        <v>3349</v>
      </c>
      <c r="N1070">
        <v>1.278611111</v>
      </c>
      <c r="O1070">
        <v>0</v>
      </c>
      <c r="P1070">
        <v>12</v>
      </c>
      <c r="Q1070">
        <v>0</v>
      </c>
      <c r="R1070">
        <v>0</v>
      </c>
      <c r="S1070">
        <v>0</v>
      </c>
      <c r="T1070">
        <v>4</v>
      </c>
      <c r="U1070">
        <v>0</v>
      </c>
      <c r="V1070">
        <v>0</v>
      </c>
      <c r="W1070">
        <v>0</v>
      </c>
      <c r="X1070">
        <v>2.877807807305194</v>
      </c>
      <c r="Y1070">
        <v>0</v>
      </c>
      <c r="Z1070">
        <v>0</v>
      </c>
      <c r="AA1070">
        <v>0</v>
      </c>
      <c r="AB1070">
        <v>0.29743276876355224</v>
      </c>
      <c r="AC1070">
        <v>0</v>
      </c>
      <c r="AD1070">
        <v>0</v>
      </c>
      <c r="AE1070">
        <v>3.1752405760687461</v>
      </c>
    </row>
    <row r="1071" spans="1:31" x14ac:dyDescent="0.25">
      <c r="A1071">
        <v>2304028</v>
      </c>
      <c r="B1071">
        <v>1</v>
      </c>
      <c r="C1071" t="s">
        <v>80</v>
      </c>
      <c r="D1071" t="s">
        <v>100</v>
      </c>
      <c r="E1071" t="s">
        <v>233</v>
      </c>
      <c r="F1071" t="s">
        <v>3350</v>
      </c>
      <c r="G1071" t="s">
        <v>195</v>
      </c>
      <c r="H1071" t="s">
        <v>167</v>
      </c>
      <c r="I1071" t="s">
        <v>136</v>
      </c>
      <c r="J1071" t="s">
        <v>137</v>
      </c>
      <c r="K1071" t="s">
        <v>138</v>
      </c>
      <c r="L1071" t="s">
        <v>3351</v>
      </c>
      <c r="M1071" t="s">
        <v>3352</v>
      </c>
      <c r="N1071">
        <v>0.68916666599999998</v>
      </c>
      <c r="O1071">
        <v>2</v>
      </c>
      <c r="P1071">
        <v>1292</v>
      </c>
      <c r="Q1071">
        <v>15</v>
      </c>
      <c r="R1071">
        <v>140</v>
      </c>
      <c r="S1071">
        <v>29</v>
      </c>
      <c r="T1071">
        <v>104</v>
      </c>
      <c r="U1071">
        <v>2</v>
      </c>
      <c r="V1071">
        <v>0</v>
      </c>
      <c r="W1071">
        <v>0.28120991389081501</v>
      </c>
      <c r="X1071">
        <v>322.728599778084</v>
      </c>
      <c r="Y1071">
        <v>28.548842228780806</v>
      </c>
      <c r="Z1071">
        <v>70.469662510274617</v>
      </c>
      <c r="AA1071">
        <v>135.53179070505257</v>
      </c>
      <c r="AB1071">
        <v>70.775834960862994</v>
      </c>
      <c r="AC1071">
        <v>78.574522300553852</v>
      </c>
      <c r="AD1071">
        <v>0</v>
      </c>
      <c r="AE1071">
        <v>706.91046239749971</v>
      </c>
    </row>
    <row r="1072" spans="1:31" x14ac:dyDescent="0.25">
      <c r="A1072">
        <v>2304051</v>
      </c>
      <c r="B1072">
        <v>1</v>
      </c>
      <c r="C1072" t="s">
        <v>80</v>
      </c>
      <c r="D1072" t="s">
        <v>103</v>
      </c>
      <c r="E1072" t="s">
        <v>233</v>
      </c>
      <c r="F1072" t="s">
        <v>3353</v>
      </c>
      <c r="G1072" t="s">
        <v>184</v>
      </c>
      <c r="H1072" t="s">
        <v>167</v>
      </c>
      <c r="I1072" t="s">
        <v>136</v>
      </c>
      <c r="J1072" t="s">
        <v>137</v>
      </c>
      <c r="K1072" t="s">
        <v>138</v>
      </c>
      <c r="L1072" t="s">
        <v>3354</v>
      </c>
      <c r="M1072" t="s">
        <v>3355</v>
      </c>
      <c r="N1072">
        <v>0.40500000000000003</v>
      </c>
      <c r="O1072">
        <v>0</v>
      </c>
      <c r="P1072">
        <v>640</v>
      </c>
      <c r="Q1072">
        <v>11</v>
      </c>
      <c r="R1072">
        <v>27</v>
      </c>
      <c r="S1072">
        <v>9</v>
      </c>
      <c r="T1072">
        <v>71</v>
      </c>
      <c r="U1072">
        <v>2</v>
      </c>
      <c r="V1072">
        <v>0</v>
      </c>
      <c r="W1072">
        <v>0</v>
      </c>
      <c r="X1072">
        <v>70.805280206337997</v>
      </c>
      <c r="Y1072">
        <v>22.0587023149209</v>
      </c>
      <c r="Z1072">
        <v>16.340424847403401</v>
      </c>
      <c r="AA1072">
        <v>14.223282398025573</v>
      </c>
      <c r="AB1072">
        <v>35.931976296720123</v>
      </c>
      <c r="AC1072">
        <v>136.16250745865429</v>
      </c>
      <c r="AD1072">
        <v>0</v>
      </c>
      <c r="AE1072">
        <v>295.5221735220623</v>
      </c>
    </row>
    <row r="1073" spans="1:31" x14ac:dyDescent="0.25">
      <c r="A1073">
        <v>2303716</v>
      </c>
      <c r="B1073">
        <v>1</v>
      </c>
      <c r="C1073" t="s">
        <v>80</v>
      </c>
      <c r="D1073" t="s">
        <v>85</v>
      </c>
      <c r="E1073" t="s">
        <v>164</v>
      </c>
      <c r="F1073" t="s">
        <v>3356</v>
      </c>
      <c r="G1073" t="s">
        <v>837</v>
      </c>
      <c r="H1073" t="s">
        <v>167</v>
      </c>
      <c r="I1073" t="s">
        <v>280</v>
      </c>
      <c r="J1073" t="s">
        <v>137</v>
      </c>
      <c r="K1073" t="s">
        <v>138</v>
      </c>
      <c r="L1073" t="s">
        <v>3357</v>
      </c>
      <c r="M1073" t="s">
        <v>3358</v>
      </c>
      <c r="N1073">
        <v>2.3333333000000001E-2</v>
      </c>
      <c r="O1073">
        <v>0</v>
      </c>
      <c r="P1073">
        <v>10309</v>
      </c>
      <c r="Q1073">
        <v>0</v>
      </c>
      <c r="R1073">
        <v>1</v>
      </c>
      <c r="S1073">
        <v>1</v>
      </c>
      <c r="T1073">
        <v>826</v>
      </c>
      <c r="U1073">
        <v>0</v>
      </c>
      <c r="V1073">
        <v>1</v>
      </c>
      <c r="W1073">
        <v>0</v>
      </c>
      <c r="X1073">
        <v>55.275426451699509</v>
      </c>
      <c r="Y1073">
        <v>0</v>
      </c>
      <c r="Z1073">
        <v>2.1147788233716665E-2</v>
      </c>
      <c r="AA1073">
        <v>0.212085218646</v>
      </c>
      <c r="AB1073">
        <v>12.10558944622295</v>
      </c>
      <c r="AC1073">
        <v>0</v>
      </c>
      <c r="AD1073">
        <v>0.11790449214950001</v>
      </c>
      <c r="AE1073">
        <v>67.732153396951688</v>
      </c>
    </row>
    <row r="1074" spans="1:31" x14ac:dyDescent="0.25">
      <c r="A1074">
        <v>2304214</v>
      </c>
      <c r="B1074">
        <v>1</v>
      </c>
      <c r="C1074" t="s">
        <v>80</v>
      </c>
      <c r="D1074" t="s">
        <v>91</v>
      </c>
      <c r="E1074" t="s">
        <v>164</v>
      </c>
      <c r="F1074" t="s">
        <v>3359</v>
      </c>
      <c r="G1074" t="s">
        <v>195</v>
      </c>
      <c r="H1074" t="s">
        <v>167</v>
      </c>
      <c r="I1074" t="s">
        <v>136</v>
      </c>
      <c r="J1074" t="s">
        <v>137</v>
      </c>
      <c r="K1074" t="s">
        <v>138</v>
      </c>
      <c r="L1074" t="s">
        <v>3360</v>
      </c>
      <c r="M1074" t="s">
        <v>3361</v>
      </c>
      <c r="N1074">
        <v>1.0519444440000001</v>
      </c>
      <c r="O1074">
        <v>0</v>
      </c>
      <c r="P1074">
        <v>0</v>
      </c>
      <c r="Q1074">
        <v>0</v>
      </c>
      <c r="R1074">
        <v>4</v>
      </c>
      <c r="S1074">
        <v>0</v>
      </c>
      <c r="T1074">
        <v>1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1.7490648195152652</v>
      </c>
      <c r="AA1074">
        <v>0</v>
      </c>
      <c r="AB1074">
        <v>0</v>
      </c>
      <c r="AC1074">
        <v>0</v>
      </c>
      <c r="AD1074">
        <v>0</v>
      </c>
      <c r="AE1074">
        <v>1.7490648195152652</v>
      </c>
    </row>
    <row r="1075" spans="1:31" x14ac:dyDescent="0.25">
      <c r="A1075">
        <v>2304257</v>
      </c>
      <c r="B1075">
        <v>1</v>
      </c>
      <c r="C1075" t="s">
        <v>80</v>
      </c>
      <c r="D1075" t="s">
        <v>106</v>
      </c>
      <c r="E1075" t="s">
        <v>132</v>
      </c>
      <c r="F1075" t="s">
        <v>3362</v>
      </c>
      <c r="G1075" t="s">
        <v>134</v>
      </c>
      <c r="H1075" t="s">
        <v>135</v>
      </c>
      <c r="I1075" t="s">
        <v>136</v>
      </c>
      <c r="J1075" t="s">
        <v>137</v>
      </c>
      <c r="K1075" t="s">
        <v>138</v>
      </c>
      <c r="L1075" t="s">
        <v>3363</v>
      </c>
      <c r="M1075" t="s">
        <v>3364</v>
      </c>
      <c r="N1075">
        <v>3.0672222219999998</v>
      </c>
      <c r="O1075">
        <v>0</v>
      </c>
      <c r="P1075">
        <v>49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33.827430743500933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33.827430743500933</v>
      </c>
    </row>
    <row r="1076" spans="1:31" x14ac:dyDescent="0.25">
      <c r="A1076">
        <v>2304280</v>
      </c>
      <c r="B1076">
        <v>1</v>
      </c>
      <c r="C1076" t="s">
        <v>81</v>
      </c>
      <c r="D1076" t="s">
        <v>128</v>
      </c>
      <c r="E1076" t="s">
        <v>208</v>
      </c>
      <c r="F1076" t="s">
        <v>3365</v>
      </c>
      <c r="G1076" t="s">
        <v>310</v>
      </c>
      <c r="H1076" t="s">
        <v>135</v>
      </c>
      <c r="I1076" t="s">
        <v>136</v>
      </c>
      <c r="J1076" t="s">
        <v>137</v>
      </c>
      <c r="K1076" t="s">
        <v>138</v>
      </c>
      <c r="L1076" t="s">
        <v>3366</v>
      </c>
      <c r="M1076" t="s">
        <v>3367</v>
      </c>
      <c r="N1076">
        <v>2.5241666660000002</v>
      </c>
      <c r="O1076">
        <v>0</v>
      </c>
      <c r="P1076">
        <v>26</v>
      </c>
      <c r="Q1076">
        <v>0</v>
      </c>
      <c r="R1076">
        <v>0</v>
      </c>
      <c r="S1076">
        <v>0</v>
      </c>
      <c r="T1076">
        <v>1</v>
      </c>
      <c r="U1076">
        <v>0</v>
      </c>
      <c r="V1076">
        <v>0</v>
      </c>
      <c r="W1076">
        <v>0</v>
      </c>
      <c r="X1076">
        <v>16.135419166473667</v>
      </c>
      <c r="Y1076">
        <v>0</v>
      </c>
      <c r="Z1076">
        <v>0</v>
      </c>
      <c r="AA1076">
        <v>0</v>
      </c>
      <c r="AB1076">
        <v>0.93299532193536261</v>
      </c>
      <c r="AC1076">
        <v>0</v>
      </c>
      <c r="AD1076">
        <v>0</v>
      </c>
      <c r="AE1076">
        <v>17.068414488409029</v>
      </c>
    </row>
    <row r="1077" spans="1:31" x14ac:dyDescent="0.25">
      <c r="A1077">
        <v>2303948</v>
      </c>
      <c r="B1077">
        <v>1</v>
      </c>
      <c r="C1077" t="s">
        <v>80</v>
      </c>
      <c r="D1077" t="s">
        <v>85</v>
      </c>
      <c r="E1077" t="s">
        <v>132</v>
      </c>
      <c r="F1077" t="s">
        <v>3368</v>
      </c>
      <c r="G1077" t="s">
        <v>453</v>
      </c>
      <c r="H1077" t="s">
        <v>135</v>
      </c>
      <c r="I1077" t="s">
        <v>136</v>
      </c>
      <c r="J1077" t="s">
        <v>3</v>
      </c>
      <c r="K1077" t="s">
        <v>138</v>
      </c>
      <c r="L1077" t="s">
        <v>3369</v>
      </c>
      <c r="M1077" t="s">
        <v>3370</v>
      </c>
      <c r="N1077">
        <v>1.064444444</v>
      </c>
      <c r="O1077">
        <v>0</v>
      </c>
      <c r="P1077">
        <v>147</v>
      </c>
      <c r="Q1077">
        <v>0</v>
      </c>
      <c r="R1077">
        <v>0</v>
      </c>
      <c r="S1077">
        <v>0</v>
      </c>
      <c r="T1077">
        <v>11</v>
      </c>
      <c r="U1077">
        <v>0</v>
      </c>
      <c r="V1077">
        <v>0</v>
      </c>
      <c r="W1077">
        <v>0</v>
      </c>
      <c r="X1077">
        <v>38.454897692433335</v>
      </c>
      <c r="Y1077">
        <v>0</v>
      </c>
      <c r="Z1077">
        <v>0</v>
      </c>
      <c r="AA1077">
        <v>0</v>
      </c>
      <c r="AB1077">
        <v>6.5205820416396509</v>
      </c>
      <c r="AC1077">
        <v>0</v>
      </c>
      <c r="AD1077">
        <v>0</v>
      </c>
      <c r="AE1077">
        <v>44.975479734072984</v>
      </c>
    </row>
    <row r="1078" spans="1:31" x14ac:dyDescent="0.25">
      <c r="A1078">
        <v>2303902</v>
      </c>
      <c r="B1078">
        <v>1</v>
      </c>
      <c r="C1078" t="s">
        <v>80</v>
      </c>
      <c r="D1078" t="s">
        <v>105</v>
      </c>
      <c r="E1078" t="s">
        <v>182</v>
      </c>
      <c r="F1078" t="s">
        <v>3371</v>
      </c>
      <c r="G1078" t="s">
        <v>184</v>
      </c>
      <c r="H1078" t="s">
        <v>167</v>
      </c>
      <c r="I1078" t="s">
        <v>136</v>
      </c>
      <c r="J1078" t="s">
        <v>137</v>
      </c>
      <c r="K1078" t="s">
        <v>138</v>
      </c>
      <c r="L1078" t="s">
        <v>3372</v>
      </c>
      <c r="M1078" t="s">
        <v>3373</v>
      </c>
      <c r="N1078">
        <v>0.79472222199999998</v>
      </c>
      <c r="O1078">
        <v>1</v>
      </c>
      <c r="P1078">
        <v>98</v>
      </c>
      <c r="Q1078">
        <v>5</v>
      </c>
      <c r="R1078">
        <v>7</v>
      </c>
      <c r="S1078">
        <v>14</v>
      </c>
      <c r="T1078">
        <v>8</v>
      </c>
      <c r="U1078">
        <v>1</v>
      </c>
      <c r="V1078">
        <v>0</v>
      </c>
      <c r="W1078">
        <v>0.48562346455744004</v>
      </c>
      <c r="X1078">
        <v>21.057128956629334</v>
      </c>
      <c r="Y1078">
        <v>7.0817262651389346</v>
      </c>
      <c r="Z1078">
        <v>1.7009586913065433</v>
      </c>
      <c r="AA1078">
        <v>41.406959413462964</v>
      </c>
      <c r="AB1078">
        <v>23.982898011702506</v>
      </c>
      <c r="AC1078">
        <v>57.149265220540038</v>
      </c>
      <c r="AD1078">
        <v>0</v>
      </c>
      <c r="AE1078">
        <v>152.86456002333776</v>
      </c>
    </row>
    <row r="1079" spans="1:31" x14ac:dyDescent="0.25">
      <c r="A1079">
        <v>2303825</v>
      </c>
      <c r="B1079">
        <v>1</v>
      </c>
      <c r="C1079" t="s">
        <v>81</v>
      </c>
      <c r="D1079" t="s">
        <v>113</v>
      </c>
      <c r="E1079" t="s">
        <v>164</v>
      </c>
      <c r="F1079" t="s">
        <v>3374</v>
      </c>
      <c r="G1079" t="s">
        <v>299</v>
      </c>
      <c r="H1079" t="s">
        <v>167</v>
      </c>
      <c r="I1079" t="s">
        <v>136</v>
      </c>
      <c r="J1079" t="s">
        <v>137</v>
      </c>
      <c r="K1079" t="s">
        <v>300</v>
      </c>
      <c r="L1079" t="s">
        <v>3375</v>
      </c>
      <c r="M1079" t="s">
        <v>3376</v>
      </c>
      <c r="N1079">
        <v>9.4547222219999991</v>
      </c>
      <c r="O1079">
        <v>0</v>
      </c>
      <c r="P1079">
        <v>383</v>
      </c>
      <c r="Q1079">
        <v>1</v>
      </c>
      <c r="R1079">
        <v>23</v>
      </c>
      <c r="S1079">
        <v>0</v>
      </c>
      <c r="T1079">
        <v>14</v>
      </c>
      <c r="U1079">
        <v>1</v>
      </c>
      <c r="V1079">
        <v>0</v>
      </c>
      <c r="W1079">
        <v>0</v>
      </c>
      <c r="X1079">
        <v>411.26250939195165</v>
      </c>
      <c r="Y1079">
        <v>192.65113365314943</v>
      </c>
      <c r="Z1079">
        <v>69.32431414133255</v>
      </c>
      <c r="AA1079">
        <v>0</v>
      </c>
      <c r="AB1079">
        <v>63.264429449466391</v>
      </c>
      <c r="AC1079">
        <v>1559.85166761543</v>
      </c>
      <c r="AD1079">
        <v>0</v>
      </c>
      <c r="AE1079">
        <v>2296.3540542513301</v>
      </c>
    </row>
    <row r="1080" spans="1:31" x14ac:dyDescent="0.25">
      <c r="A1080">
        <v>2303779</v>
      </c>
      <c r="B1080">
        <v>1</v>
      </c>
      <c r="C1080" t="s">
        <v>80</v>
      </c>
      <c r="D1080" t="s">
        <v>98</v>
      </c>
      <c r="E1080" t="s">
        <v>164</v>
      </c>
      <c r="F1080" t="s">
        <v>3377</v>
      </c>
      <c r="G1080" t="s">
        <v>195</v>
      </c>
      <c r="H1080" t="s">
        <v>167</v>
      </c>
      <c r="I1080" t="s">
        <v>136</v>
      </c>
      <c r="J1080" t="s">
        <v>137</v>
      </c>
      <c r="K1080" t="s">
        <v>138</v>
      </c>
      <c r="L1080" t="s">
        <v>3378</v>
      </c>
      <c r="M1080" t="s">
        <v>3379</v>
      </c>
      <c r="N1080">
        <v>2.5236111110000001</v>
      </c>
      <c r="O1080">
        <v>0</v>
      </c>
      <c r="P1080">
        <v>0</v>
      </c>
      <c r="Q1080">
        <v>0</v>
      </c>
      <c r="R1080">
        <v>4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3.8231396519177339</v>
      </c>
      <c r="AA1080">
        <v>0</v>
      </c>
      <c r="AB1080">
        <v>0</v>
      </c>
      <c r="AC1080">
        <v>0</v>
      </c>
      <c r="AD1080">
        <v>0</v>
      </c>
      <c r="AE1080">
        <v>3.8231396519177339</v>
      </c>
    </row>
    <row r="1081" spans="1:31" x14ac:dyDescent="0.25">
      <c r="A1081">
        <v>2303739</v>
      </c>
      <c r="B1081">
        <v>1</v>
      </c>
      <c r="C1081" t="s">
        <v>80</v>
      </c>
      <c r="D1081" t="s">
        <v>106</v>
      </c>
      <c r="E1081" t="s">
        <v>233</v>
      </c>
      <c r="F1081" t="s">
        <v>3380</v>
      </c>
      <c r="G1081" t="s">
        <v>184</v>
      </c>
      <c r="H1081" t="s">
        <v>167</v>
      </c>
      <c r="I1081" t="s">
        <v>136</v>
      </c>
      <c r="J1081" t="s">
        <v>137</v>
      </c>
      <c r="K1081" t="s">
        <v>138</v>
      </c>
      <c r="L1081" t="s">
        <v>3381</v>
      </c>
      <c r="M1081" t="s">
        <v>3382</v>
      </c>
      <c r="N1081">
        <v>7.4999999999999997E-2</v>
      </c>
      <c r="O1081">
        <v>0</v>
      </c>
      <c r="P1081">
        <v>596</v>
      </c>
      <c r="Q1081">
        <v>25</v>
      </c>
      <c r="R1081">
        <v>183</v>
      </c>
      <c r="S1081">
        <v>10</v>
      </c>
      <c r="T1081">
        <v>127</v>
      </c>
      <c r="U1081">
        <v>0</v>
      </c>
      <c r="V1081">
        <v>0</v>
      </c>
      <c r="W1081">
        <v>0</v>
      </c>
      <c r="X1081">
        <v>7.420594930808404</v>
      </c>
      <c r="Y1081">
        <v>13.449368141673977</v>
      </c>
      <c r="Z1081">
        <v>10.836400506682949</v>
      </c>
      <c r="AA1081">
        <v>1.3009393690312501</v>
      </c>
      <c r="AB1081">
        <v>6.558774985055849</v>
      </c>
      <c r="AC1081">
        <v>0</v>
      </c>
      <c r="AD1081">
        <v>0</v>
      </c>
      <c r="AE1081">
        <v>39.56607793325243</v>
      </c>
    </row>
    <row r="1082" spans="1:31" x14ac:dyDescent="0.25">
      <c r="A1082">
        <v>2304125</v>
      </c>
      <c r="B1082">
        <v>1</v>
      </c>
      <c r="C1082" t="s">
        <v>81</v>
      </c>
      <c r="D1082" t="s">
        <v>123</v>
      </c>
      <c r="E1082" t="s">
        <v>141</v>
      </c>
      <c r="F1082" t="s">
        <v>3383</v>
      </c>
      <c r="G1082" t="s">
        <v>143</v>
      </c>
      <c r="H1082" t="s">
        <v>135</v>
      </c>
      <c r="I1082" t="s">
        <v>136</v>
      </c>
      <c r="J1082" t="s">
        <v>137</v>
      </c>
      <c r="K1082" t="s">
        <v>138</v>
      </c>
      <c r="L1082" t="s">
        <v>3384</v>
      </c>
      <c r="M1082" t="s">
        <v>3385</v>
      </c>
      <c r="N1082">
        <v>0.4425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1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0.61590966948612502</v>
      </c>
      <c r="AC1082">
        <v>0</v>
      </c>
      <c r="AD1082">
        <v>0</v>
      </c>
      <c r="AE1082">
        <v>0.61590966948612502</v>
      </c>
    </row>
    <row r="1083" spans="1:31" x14ac:dyDescent="0.25">
      <c r="A1083">
        <v>2303770</v>
      </c>
      <c r="B1083">
        <v>1</v>
      </c>
      <c r="C1083" t="s">
        <v>80</v>
      </c>
      <c r="D1083" t="s">
        <v>102</v>
      </c>
      <c r="E1083" t="s">
        <v>233</v>
      </c>
      <c r="F1083" t="s">
        <v>3386</v>
      </c>
      <c r="G1083" t="s">
        <v>837</v>
      </c>
      <c r="H1083" t="s">
        <v>167</v>
      </c>
      <c r="I1083" t="s">
        <v>136</v>
      </c>
      <c r="J1083" t="s">
        <v>137</v>
      </c>
      <c r="K1083" t="s">
        <v>138</v>
      </c>
      <c r="L1083" t="s">
        <v>3387</v>
      </c>
      <c r="M1083" t="s">
        <v>3388</v>
      </c>
      <c r="N1083">
        <v>0.17388888799999999</v>
      </c>
      <c r="O1083">
        <v>0</v>
      </c>
      <c r="P1083">
        <v>7242</v>
      </c>
      <c r="Q1083">
        <v>49</v>
      </c>
      <c r="R1083">
        <v>536</v>
      </c>
      <c r="S1083">
        <v>11</v>
      </c>
      <c r="T1083">
        <v>1226</v>
      </c>
      <c r="U1083">
        <v>2</v>
      </c>
      <c r="V1083">
        <v>2</v>
      </c>
      <c r="W1083">
        <v>0</v>
      </c>
      <c r="X1083">
        <v>226.84143688426502</v>
      </c>
      <c r="Y1083">
        <v>8.1906975534136333</v>
      </c>
      <c r="Z1083">
        <v>41.999319287568227</v>
      </c>
      <c r="AA1083">
        <v>11.325276460056127</v>
      </c>
      <c r="AB1083">
        <v>97.165353100458589</v>
      </c>
      <c r="AC1083">
        <v>24.396000446252756</v>
      </c>
      <c r="AD1083">
        <v>27.215714695973091</v>
      </c>
      <c r="AE1083">
        <v>437.13379842798741</v>
      </c>
    </row>
    <row r="1084" spans="1:31" x14ac:dyDescent="0.25">
      <c r="A1084">
        <v>2304005</v>
      </c>
      <c r="B1084">
        <v>1</v>
      </c>
      <c r="C1084" t="s">
        <v>80</v>
      </c>
      <c r="D1084" t="s">
        <v>83</v>
      </c>
      <c r="E1084" t="s">
        <v>141</v>
      </c>
      <c r="F1084" t="s">
        <v>3389</v>
      </c>
      <c r="G1084" t="s">
        <v>202</v>
      </c>
      <c r="H1084" t="s">
        <v>135</v>
      </c>
      <c r="I1084" t="s">
        <v>136</v>
      </c>
      <c r="J1084" t="s">
        <v>137</v>
      </c>
      <c r="K1084" t="s">
        <v>138</v>
      </c>
      <c r="L1084" t="s">
        <v>3390</v>
      </c>
      <c r="M1084" t="s">
        <v>3391</v>
      </c>
      <c r="N1084">
        <v>2.6191666659999999</v>
      </c>
      <c r="O1084">
        <v>0</v>
      </c>
      <c r="P1084">
        <v>3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3.5022699110809214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3.5022699110809214</v>
      </c>
    </row>
    <row r="1085" spans="1:31" x14ac:dyDescent="0.25">
      <c r="A1085">
        <v>2304248</v>
      </c>
      <c r="B1085">
        <v>1</v>
      </c>
      <c r="C1085" t="s">
        <v>81</v>
      </c>
      <c r="D1085" t="s">
        <v>113</v>
      </c>
      <c r="E1085" t="s">
        <v>208</v>
      </c>
      <c r="F1085" t="s">
        <v>3392</v>
      </c>
      <c r="G1085" t="s">
        <v>332</v>
      </c>
      <c r="H1085" t="s">
        <v>135</v>
      </c>
      <c r="I1085" t="s">
        <v>136</v>
      </c>
      <c r="J1085" t="s">
        <v>137</v>
      </c>
      <c r="K1085" t="s">
        <v>138</v>
      </c>
      <c r="L1085" t="s">
        <v>3393</v>
      </c>
      <c r="M1085" t="s">
        <v>3394</v>
      </c>
      <c r="N1085">
        <v>2.5036111110000001</v>
      </c>
      <c r="O1085">
        <v>0</v>
      </c>
      <c r="P1085">
        <v>135</v>
      </c>
      <c r="Q1085">
        <v>0</v>
      </c>
      <c r="R1085">
        <v>8</v>
      </c>
      <c r="S1085">
        <v>0</v>
      </c>
      <c r="T1085">
        <v>11</v>
      </c>
      <c r="U1085">
        <v>0</v>
      </c>
      <c r="V1085">
        <v>0</v>
      </c>
      <c r="W1085">
        <v>0</v>
      </c>
      <c r="X1085">
        <v>70.613062746844804</v>
      </c>
      <c r="Y1085">
        <v>0</v>
      </c>
      <c r="Z1085">
        <v>8.0998336830021618</v>
      </c>
      <c r="AA1085">
        <v>0</v>
      </c>
      <c r="AB1085">
        <v>13.419100883292188</v>
      </c>
      <c r="AC1085">
        <v>0</v>
      </c>
      <c r="AD1085">
        <v>0</v>
      </c>
      <c r="AE1085">
        <v>92.131997313139152</v>
      </c>
    </row>
    <row r="1086" spans="1:31" x14ac:dyDescent="0.25">
      <c r="A1086">
        <v>2304148</v>
      </c>
      <c r="B1086">
        <v>1</v>
      </c>
      <c r="C1086" t="s">
        <v>80</v>
      </c>
      <c r="D1086" t="s">
        <v>104</v>
      </c>
      <c r="E1086" t="s">
        <v>164</v>
      </c>
      <c r="F1086" t="s">
        <v>3395</v>
      </c>
      <c r="G1086" t="s">
        <v>195</v>
      </c>
      <c r="H1086" t="s">
        <v>167</v>
      </c>
      <c r="I1086" t="s">
        <v>136</v>
      </c>
      <c r="J1086" t="s">
        <v>137</v>
      </c>
      <c r="K1086" t="s">
        <v>138</v>
      </c>
      <c r="L1086" t="s">
        <v>3396</v>
      </c>
      <c r="M1086" t="s">
        <v>3397</v>
      </c>
      <c r="N1086">
        <v>1.3133333330000001</v>
      </c>
      <c r="O1086">
        <v>0</v>
      </c>
      <c r="P1086">
        <v>0</v>
      </c>
      <c r="Q1086">
        <v>0</v>
      </c>
      <c r="R1086">
        <v>0</v>
      </c>
      <c r="S1086">
        <v>1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1.5742144334747332</v>
      </c>
      <c r="AB1086">
        <v>0</v>
      </c>
      <c r="AC1086">
        <v>0</v>
      </c>
      <c r="AD1086">
        <v>0</v>
      </c>
      <c r="AE1086">
        <v>1.5742144334747332</v>
      </c>
    </row>
    <row r="1087" spans="1:31" x14ac:dyDescent="0.25">
      <c r="A1087">
        <v>2304168</v>
      </c>
      <c r="B1087">
        <v>1</v>
      </c>
      <c r="C1087" t="s">
        <v>80</v>
      </c>
      <c r="D1087" t="s">
        <v>92</v>
      </c>
      <c r="E1087" t="s">
        <v>208</v>
      </c>
      <c r="F1087" t="s">
        <v>3398</v>
      </c>
      <c r="G1087" t="s">
        <v>310</v>
      </c>
      <c r="H1087" t="s">
        <v>135</v>
      </c>
      <c r="I1087" t="s">
        <v>136</v>
      </c>
      <c r="J1087" t="s">
        <v>137</v>
      </c>
      <c r="K1087" t="s">
        <v>138</v>
      </c>
      <c r="L1087" t="s">
        <v>3399</v>
      </c>
      <c r="M1087" t="s">
        <v>3400</v>
      </c>
      <c r="N1087">
        <v>0.40972222200000002</v>
      </c>
      <c r="O1087">
        <v>0</v>
      </c>
      <c r="P1087">
        <v>29</v>
      </c>
      <c r="Q1087">
        <v>0</v>
      </c>
      <c r="R1087">
        <v>0</v>
      </c>
      <c r="S1087">
        <v>0</v>
      </c>
      <c r="T1087">
        <v>4</v>
      </c>
      <c r="U1087">
        <v>0</v>
      </c>
      <c r="V1087">
        <v>0</v>
      </c>
      <c r="W1087">
        <v>0</v>
      </c>
      <c r="X1087">
        <v>2.2216690283064029</v>
      </c>
      <c r="Y1087">
        <v>0</v>
      </c>
      <c r="Z1087">
        <v>0</v>
      </c>
      <c r="AA1087">
        <v>0</v>
      </c>
      <c r="AB1087">
        <v>1.676635991703993</v>
      </c>
      <c r="AC1087">
        <v>0</v>
      </c>
      <c r="AD1087">
        <v>0</v>
      </c>
      <c r="AE1087">
        <v>3.8983050200103957</v>
      </c>
    </row>
    <row r="1088" spans="1:31" x14ac:dyDescent="0.25">
      <c r="A1088">
        <v>2303919</v>
      </c>
      <c r="B1088">
        <v>1</v>
      </c>
      <c r="C1088" t="s">
        <v>80</v>
      </c>
      <c r="D1088" t="s">
        <v>84</v>
      </c>
      <c r="E1088" t="s">
        <v>141</v>
      </c>
      <c r="F1088" t="s">
        <v>3401</v>
      </c>
      <c r="G1088" t="s">
        <v>143</v>
      </c>
      <c r="H1088" t="s">
        <v>135</v>
      </c>
      <c r="I1088" t="s">
        <v>136</v>
      </c>
      <c r="J1088" t="s">
        <v>137</v>
      </c>
      <c r="K1088" t="s">
        <v>138</v>
      </c>
      <c r="L1088" t="s">
        <v>3402</v>
      </c>
      <c r="M1088" t="s">
        <v>3403</v>
      </c>
      <c r="N1088">
        <v>3.525555555</v>
      </c>
      <c r="O1088">
        <v>0</v>
      </c>
      <c r="P1088">
        <v>11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6.765161231751299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6.765161231751299</v>
      </c>
    </row>
    <row r="1089" spans="1:31" x14ac:dyDescent="0.25">
      <c r="A1089">
        <v>2304105</v>
      </c>
      <c r="B1089">
        <v>1</v>
      </c>
      <c r="C1089" t="s">
        <v>81</v>
      </c>
      <c r="D1089" t="s">
        <v>112</v>
      </c>
      <c r="E1089" t="s">
        <v>233</v>
      </c>
      <c r="F1089" t="s">
        <v>3284</v>
      </c>
      <c r="G1089" t="s">
        <v>184</v>
      </c>
      <c r="H1089" t="s">
        <v>167</v>
      </c>
      <c r="I1089" t="s">
        <v>136</v>
      </c>
      <c r="J1089" t="s">
        <v>137</v>
      </c>
      <c r="K1089" t="s">
        <v>138</v>
      </c>
      <c r="L1089" t="s">
        <v>3404</v>
      </c>
      <c r="M1089" t="s">
        <v>3405</v>
      </c>
      <c r="N1089">
        <v>1.4827777769999999</v>
      </c>
      <c r="O1089">
        <v>1</v>
      </c>
      <c r="P1089">
        <v>0</v>
      </c>
      <c r="Q1089">
        <v>89</v>
      </c>
      <c r="R1089">
        <v>21</v>
      </c>
      <c r="S1089">
        <v>3</v>
      </c>
      <c r="T1089">
        <v>0</v>
      </c>
      <c r="U1089">
        <v>1</v>
      </c>
      <c r="V1089">
        <v>0</v>
      </c>
      <c r="W1089">
        <v>1.0139696718683613</v>
      </c>
      <c r="X1089">
        <v>0</v>
      </c>
      <c r="Y1089">
        <v>86.428214077793413</v>
      </c>
      <c r="Z1089">
        <v>8.8792183193138303</v>
      </c>
      <c r="AA1089">
        <v>18.97864631862447</v>
      </c>
      <c r="AB1089">
        <v>0</v>
      </c>
      <c r="AC1089">
        <v>2.4527435880194881</v>
      </c>
      <c r="AD1089">
        <v>0</v>
      </c>
      <c r="AE1089">
        <v>117.75279197561957</v>
      </c>
    </row>
    <row r="1090" spans="1:31" x14ac:dyDescent="0.25">
      <c r="A1090">
        <v>2303962</v>
      </c>
      <c r="B1090">
        <v>1</v>
      </c>
      <c r="C1090" t="s">
        <v>80</v>
      </c>
      <c r="D1090" t="s">
        <v>99</v>
      </c>
      <c r="E1090" t="s">
        <v>164</v>
      </c>
      <c r="F1090" t="s">
        <v>3406</v>
      </c>
      <c r="G1090" t="s">
        <v>195</v>
      </c>
      <c r="H1090" t="s">
        <v>167</v>
      </c>
      <c r="I1090" t="s">
        <v>136</v>
      </c>
      <c r="J1090" t="s">
        <v>137</v>
      </c>
      <c r="K1090" t="s">
        <v>138</v>
      </c>
      <c r="L1090" t="s">
        <v>3407</v>
      </c>
      <c r="M1090" t="s">
        <v>3408</v>
      </c>
      <c r="N1090">
        <v>4.4897222220000002</v>
      </c>
      <c r="O1090">
        <v>0</v>
      </c>
      <c r="P1090">
        <v>67</v>
      </c>
      <c r="Q1090">
        <v>0</v>
      </c>
      <c r="R1090">
        <v>1</v>
      </c>
      <c r="S1090">
        <v>0</v>
      </c>
      <c r="T1090">
        <v>5</v>
      </c>
      <c r="U1090">
        <v>0</v>
      </c>
      <c r="V1090">
        <v>0</v>
      </c>
      <c r="W1090">
        <v>0</v>
      </c>
      <c r="X1090">
        <v>35.930978659659772</v>
      </c>
      <c r="Y1090">
        <v>0</v>
      </c>
      <c r="Z1090">
        <v>1.6223632376855568</v>
      </c>
      <c r="AA1090">
        <v>0</v>
      </c>
      <c r="AB1090">
        <v>11.586919582578062</v>
      </c>
      <c r="AC1090">
        <v>0</v>
      </c>
      <c r="AD1090">
        <v>0</v>
      </c>
      <c r="AE1090">
        <v>49.140261479923389</v>
      </c>
    </row>
    <row r="1091" spans="1:31" x14ac:dyDescent="0.25">
      <c r="A1091">
        <v>2304211</v>
      </c>
      <c r="B1091">
        <v>1</v>
      </c>
      <c r="C1091" t="s">
        <v>81</v>
      </c>
      <c r="D1091" t="s">
        <v>113</v>
      </c>
      <c r="E1091" t="s">
        <v>132</v>
      </c>
      <c r="F1091" t="s">
        <v>1375</v>
      </c>
      <c r="G1091" t="s">
        <v>1047</v>
      </c>
      <c r="H1091" t="s">
        <v>135</v>
      </c>
      <c r="I1091" t="s">
        <v>136</v>
      </c>
      <c r="J1091" t="s">
        <v>137</v>
      </c>
      <c r="K1091" t="s">
        <v>138</v>
      </c>
      <c r="L1091" t="s">
        <v>3409</v>
      </c>
      <c r="M1091" t="s">
        <v>3410</v>
      </c>
      <c r="N1091">
        <v>2.503055555</v>
      </c>
      <c r="O1091">
        <v>0</v>
      </c>
      <c r="P1091">
        <v>72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42.8957839894261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42.8957839894261</v>
      </c>
    </row>
    <row r="1092" spans="1:31" x14ac:dyDescent="0.25">
      <c r="A1092">
        <v>2303713</v>
      </c>
      <c r="B1092">
        <v>1</v>
      </c>
      <c r="C1092" t="s">
        <v>81</v>
      </c>
      <c r="D1092" t="s">
        <v>118</v>
      </c>
      <c r="E1092" t="s">
        <v>748</v>
      </c>
      <c r="F1092" t="s">
        <v>3411</v>
      </c>
      <c r="G1092" t="s">
        <v>453</v>
      </c>
      <c r="H1092" t="s">
        <v>135</v>
      </c>
      <c r="I1092" t="s">
        <v>136</v>
      </c>
      <c r="J1092" t="s">
        <v>3</v>
      </c>
      <c r="K1092" t="s">
        <v>138</v>
      </c>
      <c r="L1092" t="s">
        <v>3412</v>
      </c>
      <c r="M1092" t="s">
        <v>3413</v>
      </c>
      <c r="N1092">
        <v>2.2366666660000001</v>
      </c>
      <c r="O1092">
        <v>0</v>
      </c>
      <c r="P1092">
        <v>23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10.808592200340769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10.808592200340769</v>
      </c>
    </row>
    <row r="1093" spans="1:31" x14ac:dyDescent="0.25">
      <c r="A1093">
        <v>2304824</v>
      </c>
      <c r="B1093">
        <v>1</v>
      </c>
      <c r="C1093" t="s">
        <v>80</v>
      </c>
      <c r="D1093" t="s">
        <v>90</v>
      </c>
      <c r="E1093" t="s">
        <v>132</v>
      </c>
      <c r="F1093" t="s">
        <v>3414</v>
      </c>
      <c r="G1093" t="s">
        <v>134</v>
      </c>
      <c r="H1093" t="s">
        <v>135</v>
      </c>
      <c r="I1093" t="s">
        <v>136</v>
      </c>
      <c r="J1093" t="s">
        <v>137</v>
      </c>
      <c r="K1093" t="s">
        <v>138</v>
      </c>
      <c r="L1093" t="s">
        <v>3415</v>
      </c>
      <c r="M1093" t="s">
        <v>3416</v>
      </c>
      <c r="N1093">
        <v>5.8216666659999996</v>
      </c>
      <c r="O1093">
        <v>0</v>
      </c>
      <c r="P1093">
        <v>138</v>
      </c>
      <c r="Q1093">
        <v>0</v>
      </c>
      <c r="R1093">
        <v>0</v>
      </c>
      <c r="S1093">
        <v>0</v>
      </c>
      <c r="T1093">
        <v>4</v>
      </c>
      <c r="U1093">
        <v>0</v>
      </c>
      <c r="V1093">
        <v>0</v>
      </c>
      <c r="W1093">
        <v>0</v>
      </c>
      <c r="X1093">
        <v>161.46264871265538</v>
      </c>
      <c r="Y1093">
        <v>0</v>
      </c>
      <c r="Z1093">
        <v>0</v>
      </c>
      <c r="AA1093">
        <v>0</v>
      </c>
      <c r="AB1093">
        <v>7.892358613172239</v>
      </c>
      <c r="AC1093">
        <v>0</v>
      </c>
      <c r="AD1093">
        <v>0</v>
      </c>
      <c r="AE1093">
        <v>169.35500732582761</v>
      </c>
    </row>
    <row r="1094" spans="1:31" x14ac:dyDescent="0.25">
      <c r="A1094">
        <v>2304609</v>
      </c>
      <c r="B1094">
        <v>1</v>
      </c>
      <c r="C1094" t="s">
        <v>81</v>
      </c>
      <c r="D1094" t="s">
        <v>121</v>
      </c>
      <c r="E1094" t="s">
        <v>233</v>
      </c>
      <c r="F1094" t="s">
        <v>3417</v>
      </c>
      <c r="G1094" t="s">
        <v>184</v>
      </c>
      <c r="H1094" t="s">
        <v>167</v>
      </c>
      <c r="I1094" t="s">
        <v>136</v>
      </c>
      <c r="J1094" t="s">
        <v>137</v>
      </c>
      <c r="K1094" t="s">
        <v>138</v>
      </c>
      <c r="L1094" t="s">
        <v>3418</v>
      </c>
      <c r="M1094" t="s">
        <v>3419</v>
      </c>
      <c r="N1094">
        <v>0.92416666599999997</v>
      </c>
      <c r="O1094">
        <v>0</v>
      </c>
      <c r="P1094">
        <v>1152</v>
      </c>
      <c r="Q1094">
        <v>1</v>
      </c>
      <c r="R1094">
        <v>49</v>
      </c>
      <c r="S1094">
        <v>2</v>
      </c>
      <c r="T1094">
        <v>55</v>
      </c>
      <c r="U1094">
        <v>0</v>
      </c>
      <c r="V1094">
        <v>0</v>
      </c>
      <c r="W1094">
        <v>0</v>
      </c>
      <c r="X1094">
        <v>113.18571877715709</v>
      </c>
      <c r="Y1094">
        <v>0.45470708665733339</v>
      </c>
      <c r="Z1094">
        <v>3.1722676088481592</v>
      </c>
      <c r="AA1094">
        <v>6.8079511625078606</v>
      </c>
      <c r="AB1094">
        <v>17.546594177821877</v>
      </c>
      <c r="AC1094">
        <v>0</v>
      </c>
      <c r="AD1094">
        <v>0</v>
      </c>
      <c r="AE1094">
        <v>141.16723881299234</v>
      </c>
    </row>
    <row r="1095" spans="1:31" x14ac:dyDescent="0.25">
      <c r="A1095">
        <v>2304323</v>
      </c>
      <c r="B1095">
        <v>1</v>
      </c>
      <c r="C1095" t="s">
        <v>80</v>
      </c>
      <c r="D1095" t="s">
        <v>95</v>
      </c>
      <c r="E1095" t="s">
        <v>164</v>
      </c>
      <c r="F1095" t="s">
        <v>3420</v>
      </c>
      <c r="G1095" t="s">
        <v>195</v>
      </c>
      <c r="H1095" t="s">
        <v>167</v>
      </c>
      <c r="I1095" t="s">
        <v>136</v>
      </c>
      <c r="J1095" t="s">
        <v>137</v>
      </c>
      <c r="K1095" t="s">
        <v>138</v>
      </c>
      <c r="L1095" t="s">
        <v>3421</v>
      </c>
      <c r="M1095" t="s">
        <v>3422</v>
      </c>
      <c r="N1095">
        <v>1.116666666</v>
      </c>
      <c r="O1095">
        <v>0</v>
      </c>
      <c r="P1095">
        <v>124</v>
      </c>
      <c r="Q1095">
        <v>0</v>
      </c>
      <c r="R1095">
        <v>0</v>
      </c>
      <c r="S1095">
        <v>0</v>
      </c>
      <c r="T1095">
        <v>12</v>
      </c>
      <c r="U1095">
        <v>0</v>
      </c>
      <c r="V1095">
        <v>0</v>
      </c>
      <c r="W1095">
        <v>0</v>
      </c>
      <c r="X1095">
        <v>24.029158797967515</v>
      </c>
      <c r="Y1095">
        <v>0</v>
      </c>
      <c r="Z1095">
        <v>0</v>
      </c>
      <c r="AA1095">
        <v>0</v>
      </c>
      <c r="AB1095">
        <v>4.656474277018118</v>
      </c>
      <c r="AC1095">
        <v>0</v>
      </c>
      <c r="AD1095">
        <v>0</v>
      </c>
      <c r="AE1095">
        <v>28.685633074985631</v>
      </c>
    </row>
    <row r="1096" spans="1:31" x14ac:dyDescent="0.25">
      <c r="A1096">
        <v>2304423</v>
      </c>
      <c r="B1096">
        <v>1</v>
      </c>
      <c r="C1096" t="s">
        <v>81</v>
      </c>
      <c r="D1096" t="s">
        <v>120</v>
      </c>
      <c r="E1096" t="s">
        <v>182</v>
      </c>
      <c r="F1096" t="s">
        <v>3423</v>
      </c>
      <c r="G1096" t="s">
        <v>299</v>
      </c>
      <c r="H1096" t="s">
        <v>167</v>
      </c>
      <c r="I1096" t="s">
        <v>136</v>
      </c>
      <c r="J1096" t="s">
        <v>137</v>
      </c>
      <c r="K1096" t="s">
        <v>300</v>
      </c>
      <c r="L1096" t="s">
        <v>3424</v>
      </c>
      <c r="M1096" t="s">
        <v>3425</v>
      </c>
      <c r="N1096">
        <v>7.3283333329999998</v>
      </c>
      <c r="O1096">
        <v>0</v>
      </c>
      <c r="P1096">
        <v>282</v>
      </c>
      <c r="Q1096">
        <v>18</v>
      </c>
      <c r="R1096">
        <v>17</v>
      </c>
      <c r="S1096">
        <v>6</v>
      </c>
      <c r="T1096">
        <v>30</v>
      </c>
      <c r="U1096">
        <v>0</v>
      </c>
      <c r="V1096">
        <v>0</v>
      </c>
      <c r="W1096">
        <v>0</v>
      </c>
      <c r="X1096">
        <v>566.5327338666076</v>
      </c>
      <c r="Y1096">
        <v>580.64276568220225</v>
      </c>
      <c r="Z1096">
        <v>83.365978736471618</v>
      </c>
      <c r="AA1096">
        <v>120.20794254175065</v>
      </c>
      <c r="AB1096">
        <v>170.17420427924444</v>
      </c>
      <c r="AC1096">
        <v>0</v>
      </c>
      <c r="AD1096">
        <v>0</v>
      </c>
      <c r="AE1096">
        <v>1520.9236251062766</v>
      </c>
    </row>
    <row r="1097" spans="1:31" x14ac:dyDescent="0.25">
      <c r="A1097">
        <v>2304446</v>
      </c>
      <c r="B1097">
        <v>1</v>
      </c>
      <c r="C1097" t="s">
        <v>81</v>
      </c>
      <c r="D1097" t="s">
        <v>118</v>
      </c>
      <c r="E1097" t="s">
        <v>182</v>
      </c>
      <c r="F1097" t="s">
        <v>3426</v>
      </c>
      <c r="G1097" t="s">
        <v>917</v>
      </c>
      <c r="H1097" t="s">
        <v>167</v>
      </c>
      <c r="I1097" t="s">
        <v>136</v>
      </c>
      <c r="J1097" t="s">
        <v>137</v>
      </c>
      <c r="K1097" t="s">
        <v>300</v>
      </c>
      <c r="L1097" t="s">
        <v>3427</v>
      </c>
      <c r="M1097" t="s">
        <v>3428</v>
      </c>
      <c r="N1097">
        <v>7.0380555549999997</v>
      </c>
      <c r="O1097">
        <v>1</v>
      </c>
      <c r="P1097">
        <v>320</v>
      </c>
      <c r="Q1097">
        <v>75</v>
      </c>
      <c r="R1097">
        <v>52</v>
      </c>
      <c r="S1097">
        <v>5</v>
      </c>
      <c r="T1097">
        <v>48</v>
      </c>
      <c r="U1097">
        <v>2</v>
      </c>
      <c r="V1097">
        <v>1</v>
      </c>
      <c r="W1097">
        <v>1.3267118195680712</v>
      </c>
      <c r="X1097">
        <v>625.84362756934343</v>
      </c>
      <c r="Y1097">
        <v>5514.1700274905679</v>
      </c>
      <c r="Z1097">
        <v>172.03082514037746</v>
      </c>
      <c r="AA1097">
        <v>46.888216272749091</v>
      </c>
      <c r="AB1097">
        <v>1602.6171248100595</v>
      </c>
      <c r="AC1097">
        <v>1798.7318366711479</v>
      </c>
      <c r="AD1097">
        <v>2.7009334463933268</v>
      </c>
      <c r="AE1097">
        <v>9764.3093032202069</v>
      </c>
    </row>
    <row r="1098" spans="1:31" x14ac:dyDescent="0.25">
      <c r="A1098">
        <v>2304615</v>
      </c>
      <c r="B1098">
        <v>1</v>
      </c>
      <c r="C1098" t="s">
        <v>80</v>
      </c>
      <c r="D1098" t="s">
        <v>85</v>
      </c>
      <c r="E1098" t="s">
        <v>748</v>
      </c>
      <c r="F1098" t="s">
        <v>3429</v>
      </c>
      <c r="G1098" t="s">
        <v>453</v>
      </c>
      <c r="H1098" t="s">
        <v>135</v>
      </c>
      <c r="I1098" t="s">
        <v>136</v>
      </c>
      <c r="J1098" t="s">
        <v>3</v>
      </c>
      <c r="K1098" t="s">
        <v>138</v>
      </c>
      <c r="L1098" t="s">
        <v>3430</v>
      </c>
      <c r="M1098" t="s">
        <v>3431</v>
      </c>
      <c r="N1098">
        <v>5.1577777769999997</v>
      </c>
      <c r="O1098">
        <v>0</v>
      </c>
      <c r="P1098">
        <v>44</v>
      </c>
      <c r="Q1098">
        <v>0</v>
      </c>
      <c r="R1098">
        <v>0</v>
      </c>
      <c r="S1098">
        <v>0</v>
      </c>
      <c r="T1098">
        <v>13</v>
      </c>
      <c r="U1098">
        <v>0</v>
      </c>
      <c r="V1098">
        <v>0</v>
      </c>
      <c r="W1098">
        <v>0</v>
      </c>
      <c r="X1098">
        <v>48.863581244410987</v>
      </c>
      <c r="Y1098">
        <v>0</v>
      </c>
      <c r="Z1098">
        <v>0</v>
      </c>
      <c r="AA1098">
        <v>0</v>
      </c>
      <c r="AB1098">
        <v>116.2152350164427</v>
      </c>
      <c r="AC1098">
        <v>0</v>
      </c>
      <c r="AD1098">
        <v>0</v>
      </c>
      <c r="AE1098">
        <v>165.0788162608537</v>
      </c>
    </row>
    <row r="1099" spans="1:31" x14ac:dyDescent="0.25">
      <c r="A1099">
        <v>2304469</v>
      </c>
      <c r="B1099">
        <v>1</v>
      </c>
      <c r="C1099" t="s">
        <v>81</v>
      </c>
      <c r="D1099" t="s">
        <v>112</v>
      </c>
      <c r="E1099" t="s">
        <v>208</v>
      </c>
      <c r="F1099" t="s">
        <v>3432</v>
      </c>
      <c r="G1099" t="s">
        <v>310</v>
      </c>
      <c r="H1099" t="s">
        <v>135</v>
      </c>
      <c r="I1099" t="s">
        <v>136</v>
      </c>
      <c r="J1099" t="s">
        <v>137</v>
      </c>
      <c r="K1099" t="s">
        <v>138</v>
      </c>
      <c r="L1099" t="s">
        <v>3433</v>
      </c>
      <c r="M1099" t="s">
        <v>3434</v>
      </c>
      <c r="N1099">
        <v>2.2341666660000001</v>
      </c>
      <c r="O1099">
        <v>0</v>
      </c>
      <c r="P1099">
        <v>24</v>
      </c>
      <c r="Q1099">
        <v>0</v>
      </c>
      <c r="R1099">
        <v>42</v>
      </c>
      <c r="S1099">
        <v>0</v>
      </c>
      <c r="T1099">
        <v>1</v>
      </c>
      <c r="U1099">
        <v>0</v>
      </c>
      <c r="V1099">
        <v>0</v>
      </c>
      <c r="W1099">
        <v>0</v>
      </c>
      <c r="X1099">
        <v>11.340039390290007</v>
      </c>
      <c r="Y1099">
        <v>0</v>
      </c>
      <c r="Z1099">
        <v>29.391211457504749</v>
      </c>
      <c r="AA1099">
        <v>0</v>
      </c>
      <c r="AB1099">
        <v>3.463075420134242</v>
      </c>
      <c r="AC1099">
        <v>0</v>
      </c>
      <c r="AD1099">
        <v>0</v>
      </c>
      <c r="AE1099">
        <v>44.194326267929</v>
      </c>
    </row>
    <row r="1100" spans="1:31" x14ac:dyDescent="0.25">
      <c r="A1100">
        <v>2304592</v>
      </c>
      <c r="B1100">
        <v>1</v>
      </c>
      <c r="C1100" t="s">
        <v>80</v>
      </c>
      <c r="D1100" t="s">
        <v>96</v>
      </c>
      <c r="E1100" t="s">
        <v>208</v>
      </c>
      <c r="F1100" t="s">
        <v>3435</v>
      </c>
      <c r="G1100" t="s">
        <v>917</v>
      </c>
      <c r="H1100" t="s">
        <v>135</v>
      </c>
      <c r="I1100" t="s">
        <v>136</v>
      </c>
      <c r="J1100" t="s">
        <v>137</v>
      </c>
      <c r="K1100" t="s">
        <v>300</v>
      </c>
      <c r="L1100" t="s">
        <v>3436</v>
      </c>
      <c r="M1100" t="s">
        <v>3437</v>
      </c>
      <c r="N1100">
        <v>3.9133333330000002</v>
      </c>
      <c r="O1100">
        <v>0</v>
      </c>
      <c r="P1100">
        <v>80</v>
      </c>
      <c r="Q1100">
        <v>0</v>
      </c>
      <c r="R1100">
        <v>0</v>
      </c>
      <c r="S1100">
        <v>0</v>
      </c>
      <c r="T1100">
        <v>2</v>
      </c>
      <c r="U1100">
        <v>0</v>
      </c>
      <c r="V1100">
        <v>0</v>
      </c>
      <c r="W1100">
        <v>0</v>
      </c>
      <c r="X1100">
        <v>158.33314481893851</v>
      </c>
      <c r="Y1100">
        <v>0</v>
      </c>
      <c r="Z1100">
        <v>0</v>
      </c>
      <c r="AA1100">
        <v>0</v>
      </c>
      <c r="AB1100">
        <v>2.3307676102230026</v>
      </c>
      <c r="AC1100">
        <v>0</v>
      </c>
      <c r="AD1100">
        <v>0</v>
      </c>
      <c r="AE1100">
        <v>160.66391242916151</v>
      </c>
    </row>
    <row r="1101" spans="1:31" x14ac:dyDescent="0.25">
      <c r="A1101">
        <v>2304818</v>
      </c>
      <c r="B1101">
        <v>1</v>
      </c>
      <c r="C1101" t="s">
        <v>80</v>
      </c>
      <c r="D1101" t="s">
        <v>97</v>
      </c>
      <c r="E1101" t="s">
        <v>141</v>
      </c>
      <c r="F1101" t="s">
        <v>3438</v>
      </c>
      <c r="G1101" t="s">
        <v>188</v>
      </c>
      <c r="H1101" t="s">
        <v>135</v>
      </c>
      <c r="I1101" t="s">
        <v>136</v>
      </c>
      <c r="J1101" t="s">
        <v>137</v>
      </c>
      <c r="K1101" t="s">
        <v>138</v>
      </c>
      <c r="L1101" t="s">
        <v>3439</v>
      </c>
      <c r="M1101" t="s">
        <v>3440</v>
      </c>
      <c r="N1101">
        <v>2.2055555550000001</v>
      </c>
      <c r="O1101">
        <v>0</v>
      </c>
      <c r="P1101">
        <v>1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0.77191484284217726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0.77191484284217726</v>
      </c>
    </row>
    <row r="1102" spans="1:31" x14ac:dyDescent="0.25">
      <c r="A1102">
        <v>2304429</v>
      </c>
      <c r="B1102">
        <v>1</v>
      </c>
      <c r="C1102" t="s">
        <v>80</v>
      </c>
      <c r="D1102" t="s">
        <v>89</v>
      </c>
      <c r="E1102" t="s">
        <v>132</v>
      </c>
      <c r="F1102" t="s">
        <v>3441</v>
      </c>
      <c r="G1102" t="s">
        <v>134</v>
      </c>
      <c r="H1102" t="s">
        <v>135</v>
      </c>
      <c r="I1102" t="s">
        <v>136</v>
      </c>
      <c r="J1102" t="s">
        <v>137</v>
      </c>
      <c r="K1102" t="s">
        <v>138</v>
      </c>
      <c r="L1102" t="s">
        <v>3442</v>
      </c>
      <c r="M1102" t="s">
        <v>3443</v>
      </c>
      <c r="N1102">
        <v>0.82222222199999995</v>
      </c>
      <c r="O1102">
        <v>0</v>
      </c>
      <c r="P1102">
        <v>20</v>
      </c>
      <c r="Q1102">
        <v>0</v>
      </c>
      <c r="R1102">
        <v>1</v>
      </c>
      <c r="S1102">
        <v>0</v>
      </c>
      <c r="T1102">
        <v>3</v>
      </c>
      <c r="U1102">
        <v>0</v>
      </c>
      <c r="V1102">
        <v>0</v>
      </c>
      <c r="W1102">
        <v>0</v>
      </c>
      <c r="X1102">
        <v>14.691485405342602</v>
      </c>
      <c r="Y1102">
        <v>0</v>
      </c>
      <c r="Z1102">
        <v>2.4670448900955557E-3</v>
      </c>
      <c r="AA1102">
        <v>0</v>
      </c>
      <c r="AB1102">
        <v>1.3472130608681911</v>
      </c>
      <c r="AC1102">
        <v>0</v>
      </c>
      <c r="AD1102">
        <v>0</v>
      </c>
      <c r="AE1102">
        <v>16.041165511100889</v>
      </c>
    </row>
    <row r="1103" spans="1:31" x14ac:dyDescent="0.25">
      <c r="A1103">
        <v>2304924</v>
      </c>
      <c r="B1103">
        <v>1</v>
      </c>
      <c r="C1103" t="s">
        <v>80</v>
      </c>
      <c r="D1103" t="s">
        <v>105</v>
      </c>
      <c r="E1103" t="s">
        <v>132</v>
      </c>
      <c r="F1103" t="s">
        <v>3444</v>
      </c>
      <c r="G1103" t="s">
        <v>453</v>
      </c>
      <c r="H1103" t="s">
        <v>135</v>
      </c>
      <c r="I1103" t="s">
        <v>136</v>
      </c>
      <c r="J1103" t="s">
        <v>3</v>
      </c>
      <c r="K1103" t="s">
        <v>138</v>
      </c>
      <c r="L1103" t="s">
        <v>3445</v>
      </c>
      <c r="M1103" t="s">
        <v>3446</v>
      </c>
      <c r="N1103">
        <v>0.93805555500000004</v>
      </c>
      <c r="O1103">
        <v>0</v>
      </c>
      <c r="P1103">
        <v>111</v>
      </c>
      <c r="Q1103">
        <v>0</v>
      </c>
      <c r="R1103">
        <v>0</v>
      </c>
      <c r="S1103">
        <v>0</v>
      </c>
      <c r="T1103">
        <v>10</v>
      </c>
      <c r="U1103">
        <v>0</v>
      </c>
      <c r="V1103">
        <v>0</v>
      </c>
      <c r="W1103">
        <v>0</v>
      </c>
      <c r="X1103">
        <v>24.16773027040821</v>
      </c>
      <c r="Y1103">
        <v>0</v>
      </c>
      <c r="Z1103">
        <v>0</v>
      </c>
      <c r="AA1103">
        <v>0</v>
      </c>
      <c r="AB1103">
        <v>6.5311051960915423</v>
      </c>
      <c r="AC1103">
        <v>0</v>
      </c>
      <c r="AD1103">
        <v>0</v>
      </c>
      <c r="AE1103">
        <v>30.698835466499752</v>
      </c>
    </row>
    <row r="1104" spans="1:31" x14ac:dyDescent="0.25">
      <c r="A1104">
        <v>2304678</v>
      </c>
      <c r="B1104">
        <v>1</v>
      </c>
      <c r="C1104" t="s">
        <v>80</v>
      </c>
      <c r="D1104" t="s">
        <v>84</v>
      </c>
      <c r="E1104" t="s">
        <v>141</v>
      </c>
      <c r="F1104" t="s">
        <v>3447</v>
      </c>
      <c r="G1104" t="s">
        <v>143</v>
      </c>
      <c r="H1104" t="s">
        <v>135</v>
      </c>
      <c r="I1104" t="s">
        <v>136</v>
      </c>
      <c r="J1104" t="s">
        <v>137</v>
      </c>
      <c r="K1104" t="s">
        <v>138</v>
      </c>
      <c r="L1104" t="s">
        <v>3448</v>
      </c>
      <c r="M1104" t="s">
        <v>3449</v>
      </c>
      <c r="N1104">
        <v>5.1494444440000002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1.8589316216282223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1.8589316216282223</v>
      </c>
    </row>
    <row r="1105" spans="1:31" x14ac:dyDescent="0.25">
      <c r="A1105">
        <v>2304718</v>
      </c>
      <c r="B1105">
        <v>1</v>
      </c>
      <c r="C1105" t="s">
        <v>81</v>
      </c>
      <c r="D1105" t="s">
        <v>128</v>
      </c>
      <c r="E1105" t="s">
        <v>132</v>
      </c>
      <c r="F1105" t="s">
        <v>3450</v>
      </c>
      <c r="G1105" t="s">
        <v>134</v>
      </c>
      <c r="H1105" t="s">
        <v>135</v>
      </c>
      <c r="I1105" t="s">
        <v>136</v>
      </c>
      <c r="J1105" t="s">
        <v>137</v>
      </c>
      <c r="K1105" t="s">
        <v>138</v>
      </c>
      <c r="L1105" t="s">
        <v>3451</v>
      </c>
      <c r="M1105" t="s">
        <v>3452</v>
      </c>
      <c r="N1105">
        <v>1.829722222</v>
      </c>
      <c r="O1105">
        <v>0</v>
      </c>
      <c r="P1105">
        <v>43</v>
      </c>
      <c r="Q1105">
        <v>0</v>
      </c>
      <c r="R1105">
        <v>0</v>
      </c>
      <c r="S1105">
        <v>0</v>
      </c>
      <c r="T1105">
        <v>42</v>
      </c>
      <c r="U1105">
        <v>0</v>
      </c>
      <c r="V1105">
        <v>0</v>
      </c>
      <c r="W1105">
        <v>0</v>
      </c>
      <c r="X1105">
        <v>15.62820037800218</v>
      </c>
      <c r="Y1105">
        <v>0</v>
      </c>
      <c r="Z1105">
        <v>0</v>
      </c>
      <c r="AA1105">
        <v>0</v>
      </c>
      <c r="AB1105">
        <v>72.383681136239645</v>
      </c>
      <c r="AC1105">
        <v>0</v>
      </c>
      <c r="AD1105">
        <v>0</v>
      </c>
      <c r="AE1105">
        <v>88.011881514241821</v>
      </c>
    </row>
    <row r="1106" spans="1:31" x14ac:dyDescent="0.25">
      <c r="A1106">
        <v>2304526</v>
      </c>
      <c r="B1106">
        <v>1</v>
      </c>
      <c r="C1106" t="s">
        <v>80</v>
      </c>
      <c r="D1106" t="s">
        <v>98</v>
      </c>
      <c r="E1106" t="s">
        <v>208</v>
      </c>
      <c r="F1106" t="s">
        <v>3453</v>
      </c>
      <c r="G1106" t="s">
        <v>490</v>
      </c>
      <c r="H1106" t="s">
        <v>135</v>
      </c>
      <c r="I1106" t="s">
        <v>136</v>
      </c>
      <c r="J1106" t="s">
        <v>137</v>
      </c>
      <c r="K1106" t="s">
        <v>138</v>
      </c>
      <c r="L1106" t="s">
        <v>3454</v>
      </c>
      <c r="M1106" t="s">
        <v>3455</v>
      </c>
      <c r="N1106">
        <v>3.920555555</v>
      </c>
      <c r="O1106">
        <v>0</v>
      </c>
      <c r="P1106">
        <v>31</v>
      </c>
      <c r="Q1106">
        <v>0</v>
      </c>
      <c r="R1106">
        <v>9</v>
      </c>
      <c r="S1106">
        <v>0</v>
      </c>
      <c r="T1106">
        <v>5</v>
      </c>
      <c r="U1106">
        <v>0</v>
      </c>
      <c r="V1106">
        <v>0</v>
      </c>
      <c r="W1106">
        <v>0</v>
      </c>
      <c r="X1106">
        <v>6.7312087925431463</v>
      </c>
      <c r="Y1106">
        <v>0</v>
      </c>
      <c r="Z1106">
        <v>1.6604842811410581</v>
      </c>
      <c r="AA1106">
        <v>0</v>
      </c>
      <c r="AB1106">
        <v>1.0833983726879628</v>
      </c>
      <c r="AC1106">
        <v>0</v>
      </c>
      <c r="AD1106">
        <v>0</v>
      </c>
      <c r="AE1106">
        <v>9.4750914463721667</v>
      </c>
    </row>
    <row r="1107" spans="1:31" x14ac:dyDescent="0.25">
      <c r="A1107">
        <v>2304549</v>
      </c>
      <c r="B1107">
        <v>1</v>
      </c>
      <c r="C1107" t="s">
        <v>81</v>
      </c>
      <c r="D1107" t="s">
        <v>128</v>
      </c>
      <c r="E1107" t="s">
        <v>182</v>
      </c>
      <c r="F1107" t="s">
        <v>3456</v>
      </c>
      <c r="G1107" t="s">
        <v>184</v>
      </c>
      <c r="H1107" t="s">
        <v>167</v>
      </c>
      <c r="I1107" t="s">
        <v>136</v>
      </c>
      <c r="J1107" t="s">
        <v>137</v>
      </c>
      <c r="K1107" t="s">
        <v>138</v>
      </c>
      <c r="L1107" t="s">
        <v>3457</v>
      </c>
      <c r="M1107" t="s">
        <v>3458</v>
      </c>
      <c r="N1107">
        <v>0.17</v>
      </c>
      <c r="O1107">
        <v>0</v>
      </c>
      <c r="P1107">
        <v>0</v>
      </c>
      <c r="Q1107">
        <v>0</v>
      </c>
      <c r="R1107">
        <v>0</v>
      </c>
      <c r="S1107">
        <v>1</v>
      </c>
      <c r="T1107">
        <v>0</v>
      </c>
      <c r="U1107">
        <v>1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0.23174211307819997</v>
      </c>
      <c r="AB1107">
        <v>0</v>
      </c>
      <c r="AC1107">
        <v>55.245691767063718</v>
      </c>
      <c r="AD1107">
        <v>0</v>
      </c>
      <c r="AE1107">
        <v>55.477433880141916</v>
      </c>
    </row>
    <row r="1108" spans="1:31" x14ac:dyDescent="0.25">
      <c r="A1108">
        <v>2304841</v>
      </c>
      <c r="B1108">
        <v>1</v>
      </c>
      <c r="C1108" t="s">
        <v>80</v>
      </c>
      <c r="D1108" t="s">
        <v>95</v>
      </c>
      <c r="E1108" t="s">
        <v>233</v>
      </c>
      <c r="F1108" t="s">
        <v>3459</v>
      </c>
      <c r="G1108" t="s">
        <v>184</v>
      </c>
      <c r="H1108" t="s">
        <v>167</v>
      </c>
      <c r="I1108" t="s">
        <v>136</v>
      </c>
      <c r="J1108" t="s">
        <v>137</v>
      </c>
      <c r="K1108" t="s">
        <v>138</v>
      </c>
      <c r="L1108" t="s">
        <v>3460</v>
      </c>
      <c r="M1108" t="s">
        <v>3461</v>
      </c>
      <c r="N1108">
        <v>5.6944443999999997E-2</v>
      </c>
      <c r="O1108">
        <v>0</v>
      </c>
      <c r="P1108">
        <v>1971</v>
      </c>
      <c r="Q1108">
        <v>0</v>
      </c>
      <c r="R1108">
        <v>1</v>
      </c>
      <c r="S1108">
        <v>1</v>
      </c>
      <c r="T1108">
        <v>138</v>
      </c>
      <c r="U1108">
        <v>0</v>
      </c>
      <c r="V1108">
        <v>2</v>
      </c>
      <c r="W1108">
        <v>0</v>
      </c>
      <c r="X1108">
        <v>26.435422678497638</v>
      </c>
      <c r="Y1108">
        <v>0</v>
      </c>
      <c r="Z1108">
        <v>0</v>
      </c>
      <c r="AA1108">
        <v>4.3684932551116669E-2</v>
      </c>
      <c r="AB1108">
        <v>3.1844988743933871</v>
      </c>
      <c r="AC1108">
        <v>0</v>
      </c>
      <c r="AD1108">
        <v>0.6218696102009833</v>
      </c>
      <c r="AE1108">
        <v>30.285476095643126</v>
      </c>
    </row>
    <row r="1109" spans="1:31" x14ac:dyDescent="0.25">
      <c r="A1109">
        <v>2304698</v>
      </c>
      <c r="B1109">
        <v>1</v>
      </c>
      <c r="C1109" t="s">
        <v>81</v>
      </c>
      <c r="D1109" t="s">
        <v>113</v>
      </c>
      <c r="E1109" t="s">
        <v>141</v>
      </c>
      <c r="F1109" t="s">
        <v>3462</v>
      </c>
      <c r="G1109" t="s">
        <v>143</v>
      </c>
      <c r="H1109" t="s">
        <v>135</v>
      </c>
      <c r="I1109" t="s">
        <v>136</v>
      </c>
      <c r="J1109" t="s">
        <v>137</v>
      </c>
      <c r="K1109" t="s">
        <v>138</v>
      </c>
      <c r="L1109" t="s">
        <v>3463</v>
      </c>
      <c r="M1109" t="s">
        <v>3464</v>
      </c>
      <c r="N1109">
        <v>4.9027777769999998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0.92568686384654508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0.92568686384654508</v>
      </c>
    </row>
    <row r="1110" spans="1:31" x14ac:dyDescent="0.25">
      <c r="A1110">
        <v>2304449</v>
      </c>
      <c r="B1110">
        <v>1</v>
      </c>
      <c r="C1110" t="s">
        <v>81</v>
      </c>
      <c r="D1110" t="s">
        <v>112</v>
      </c>
      <c r="E1110" t="s">
        <v>141</v>
      </c>
      <c r="F1110" t="s">
        <v>3465</v>
      </c>
      <c r="G1110" t="s">
        <v>143</v>
      </c>
      <c r="H1110" t="s">
        <v>135</v>
      </c>
      <c r="I1110" t="s">
        <v>136</v>
      </c>
      <c r="J1110" t="s">
        <v>137</v>
      </c>
      <c r="K1110" t="s">
        <v>138</v>
      </c>
      <c r="L1110" t="s">
        <v>3466</v>
      </c>
      <c r="M1110" t="s">
        <v>3467</v>
      </c>
      <c r="N1110">
        <v>4.8091666660000003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1.2155303802021249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1.2155303802021249</v>
      </c>
    </row>
    <row r="1111" spans="1:31" x14ac:dyDescent="0.25">
      <c r="A1111">
        <v>2304798</v>
      </c>
      <c r="B1111">
        <v>1</v>
      </c>
      <c r="C1111" t="s">
        <v>81</v>
      </c>
      <c r="D1111" t="s">
        <v>113</v>
      </c>
      <c r="E1111" t="s">
        <v>233</v>
      </c>
      <c r="F1111" t="s">
        <v>3468</v>
      </c>
      <c r="G1111" t="s">
        <v>184</v>
      </c>
      <c r="H1111" t="s">
        <v>167</v>
      </c>
      <c r="I1111" t="s">
        <v>136</v>
      </c>
      <c r="J1111" t="s">
        <v>137</v>
      </c>
      <c r="K1111" t="s">
        <v>138</v>
      </c>
      <c r="L1111" t="s">
        <v>3469</v>
      </c>
      <c r="M1111" t="s">
        <v>3470</v>
      </c>
      <c r="N1111">
        <v>1.79</v>
      </c>
      <c r="O1111">
        <v>7</v>
      </c>
      <c r="P1111">
        <v>58</v>
      </c>
      <c r="Q1111">
        <v>33</v>
      </c>
      <c r="R1111">
        <v>368</v>
      </c>
      <c r="S1111">
        <v>4</v>
      </c>
      <c r="T1111">
        <v>14</v>
      </c>
      <c r="U1111">
        <v>0</v>
      </c>
      <c r="V1111">
        <v>0</v>
      </c>
      <c r="W1111">
        <v>8.4462235594002841</v>
      </c>
      <c r="X1111">
        <v>12.098097338505724</v>
      </c>
      <c r="Y1111">
        <v>289.09266029289256</v>
      </c>
      <c r="Z1111">
        <v>803.01799819913174</v>
      </c>
      <c r="AA1111">
        <v>5.8200575619258803</v>
      </c>
      <c r="AB1111">
        <v>78.151504539925995</v>
      </c>
      <c r="AC1111">
        <v>0</v>
      </c>
      <c r="AD1111">
        <v>0</v>
      </c>
      <c r="AE1111">
        <v>1196.6265414917823</v>
      </c>
    </row>
    <row r="1112" spans="1:31" x14ac:dyDescent="0.25">
      <c r="A1112">
        <v>2304506</v>
      </c>
      <c r="B1112">
        <v>1</v>
      </c>
      <c r="C1112" t="s">
        <v>80</v>
      </c>
      <c r="D1112" t="s">
        <v>100</v>
      </c>
      <c r="E1112" t="s">
        <v>233</v>
      </c>
      <c r="F1112" t="s">
        <v>3471</v>
      </c>
      <c r="G1112" t="s">
        <v>184</v>
      </c>
      <c r="H1112" t="s">
        <v>167</v>
      </c>
      <c r="I1112" t="s">
        <v>136</v>
      </c>
      <c r="J1112" t="s">
        <v>137</v>
      </c>
      <c r="K1112" t="s">
        <v>138</v>
      </c>
      <c r="L1112" t="s">
        <v>3472</v>
      </c>
      <c r="M1112" t="s">
        <v>3473</v>
      </c>
      <c r="N1112">
        <v>9.3611110999999997E-2</v>
      </c>
      <c r="O1112">
        <v>0</v>
      </c>
      <c r="P1112">
        <v>203</v>
      </c>
      <c r="Q1112">
        <v>0</v>
      </c>
      <c r="R1112">
        <v>32</v>
      </c>
      <c r="S1112">
        <v>1</v>
      </c>
      <c r="T1112">
        <v>32</v>
      </c>
      <c r="U1112">
        <v>0</v>
      </c>
      <c r="V1112">
        <v>0</v>
      </c>
      <c r="W1112">
        <v>0</v>
      </c>
      <c r="X1112">
        <v>4.0366846168080111</v>
      </c>
      <c r="Y1112">
        <v>0</v>
      </c>
      <c r="Z1112">
        <v>1.4870173045427235</v>
      </c>
      <c r="AA1112">
        <v>1.1341091331469695</v>
      </c>
      <c r="AB1112">
        <v>1.9879231740093193</v>
      </c>
      <c r="AC1112">
        <v>0</v>
      </c>
      <c r="AD1112">
        <v>0</v>
      </c>
      <c r="AE1112">
        <v>8.645734228507024</v>
      </c>
    </row>
    <row r="1113" spans="1:31" x14ac:dyDescent="0.25">
      <c r="A1113">
        <v>2304635</v>
      </c>
      <c r="B1113">
        <v>1</v>
      </c>
      <c r="C1113" t="s">
        <v>80</v>
      </c>
      <c r="D1113" t="s">
        <v>88</v>
      </c>
      <c r="E1113" t="s">
        <v>233</v>
      </c>
      <c r="F1113" t="s">
        <v>3474</v>
      </c>
      <c r="G1113" t="s">
        <v>483</v>
      </c>
      <c r="H1113" t="s">
        <v>167</v>
      </c>
      <c r="I1113" t="s">
        <v>136</v>
      </c>
      <c r="J1113" t="s">
        <v>137</v>
      </c>
      <c r="K1113" t="s">
        <v>138</v>
      </c>
      <c r="L1113" t="s">
        <v>3475</v>
      </c>
      <c r="M1113" t="s">
        <v>3476</v>
      </c>
      <c r="N1113">
        <v>1.118055555</v>
      </c>
      <c r="O1113">
        <v>0</v>
      </c>
      <c r="P1113">
        <v>3148</v>
      </c>
      <c r="Q1113">
        <v>0</v>
      </c>
      <c r="R1113">
        <v>0</v>
      </c>
      <c r="S1113">
        <v>2</v>
      </c>
      <c r="T1113">
        <v>66</v>
      </c>
      <c r="U1113">
        <v>0</v>
      </c>
      <c r="V1113">
        <v>0</v>
      </c>
      <c r="W1113">
        <v>0</v>
      </c>
      <c r="X1113">
        <v>1477.9302792762521</v>
      </c>
      <c r="Y1113">
        <v>0</v>
      </c>
      <c r="Z1113">
        <v>0</v>
      </c>
      <c r="AA1113">
        <v>29.248343559684603</v>
      </c>
      <c r="AB1113">
        <v>85.467538490295681</v>
      </c>
      <c r="AC1113">
        <v>0</v>
      </c>
      <c r="AD1113">
        <v>0</v>
      </c>
      <c r="AE1113">
        <v>1592.6461613262325</v>
      </c>
    </row>
    <row r="1114" spans="1:31" x14ac:dyDescent="0.25">
      <c r="A1114">
        <v>2304489</v>
      </c>
      <c r="B1114">
        <v>1</v>
      </c>
      <c r="C1114" t="s">
        <v>80</v>
      </c>
      <c r="D1114" t="s">
        <v>93</v>
      </c>
      <c r="E1114" t="s">
        <v>208</v>
      </c>
      <c r="F1114" t="s">
        <v>3477</v>
      </c>
      <c r="G1114" t="s">
        <v>917</v>
      </c>
      <c r="H1114" t="s">
        <v>135</v>
      </c>
      <c r="I1114" t="s">
        <v>136</v>
      </c>
      <c r="J1114" t="s">
        <v>137</v>
      </c>
      <c r="K1114" t="s">
        <v>300</v>
      </c>
      <c r="L1114" t="s">
        <v>3478</v>
      </c>
      <c r="M1114" t="s">
        <v>3479</v>
      </c>
      <c r="N1114">
        <v>3.3630555549999999</v>
      </c>
      <c r="O1114">
        <v>0</v>
      </c>
      <c r="P1114">
        <v>244</v>
      </c>
      <c r="Q1114">
        <v>0</v>
      </c>
      <c r="R1114">
        <v>0</v>
      </c>
      <c r="S1114">
        <v>0</v>
      </c>
      <c r="T1114">
        <v>120</v>
      </c>
      <c r="U1114">
        <v>0</v>
      </c>
      <c r="V1114">
        <v>0</v>
      </c>
      <c r="W1114">
        <v>0</v>
      </c>
      <c r="X1114">
        <v>145.85993492547408</v>
      </c>
      <c r="Y1114">
        <v>0</v>
      </c>
      <c r="Z1114">
        <v>0</v>
      </c>
      <c r="AA1114">
        <v>0</v>
      </c>
      <c r="AB1114">
        <v>246.25115544429909</v>
      </c>
      <c r="AC1114">
        <v>0</v>
      </c>
      <c r="AD1114">
        <v>0</v>
      </c>
      <c r="AE1114">
        <v>392.11109036977314</v>
      </c>
    </row>
    <row r="1115" spans="1:31" x14ac:dyDescent="0.25">
      <c r="A1115">
        <v>2304466</v>
      </c>
      <c r="B1115">
        <v>1</v>
      </c>
      <c r="C1115" t="s">
        <v>81</v>
      </c>
      <c r="D1115" t="s">
        <v>121</v>
      </c>
      <c r="E1115" t="s">
        <v>182</v>
      </c>
      <c r="F1115" t="s">
        <v>3480</v>
      </c>
      <c r="G1115" t="s">
        <v>184</v>
      </c>
      <c r="H1115" t="s">
        <v>167</v>
      </c>
      <c r="I1115" t="s">
        <v>136</v>
      </c>
      <c r="J1115" t="s">
        <v>137</v>
      </c>
      <c r="K1115" t="s">
        <v>138</v>
      </c>
      <c r="L1115" t="s">
        <v>3481</v>
      </c>
      <c r="M1115" t="s">
        <v>3482</v>
      </c>
      <c r="N1115">
        <v>1.7383333329999999</v>
      </c>
      <c r="O1115">
        <v>0</v>
      </c>
      <c r="P1115">
        <v>996</v>
      </c>
      <c r="Q1115">
        <v>1</v>
      </c>
      <c r="R1115">
        <v>47</v>
      </c>
      <c r="S1115">
        <v>2</v>
      </c>
      <c r="T1115">
        <v>65</v>
      </c>
      <c r="U1115">
        <v>0</v>
      </c>
      <c r="V1115">
        <v>0</v>
      </c>
      <c r="W1115">
        <v>0</v>
      </c>
      <c r="X1115">
        <v>171.86506320693294</v>
      </c>
      <c r="Y1115">
        <v>3.7780965715182173</v>
      </c>
      <c r="Z1115">
        <v>5.3696589737004112</v>
      </c>
      <c r="AA1115">
        <v>3.1768761914372368</v>
      </c>
      <c r="AB1115">
        <v>65.973860033360481</v>
      </c>
      <c r="AC1115">
        <v>0</v>
      </c>
      <c r="AD1115">
        <v>0</v>
      </c>
      <c r="AE1115">
        <v>250.16355497694929</v>
      </c>
    </row>
    <row r="1116" spans="1:31" x14ac:dyDescent="0.25">
      <c r="A1116">
        <v>2304589</v>
      </c>
      <c r="B1116">
        <v>1</v>
      </c>
      <c r="C1116" t="s">
        <v>80</v>
      </c>
      <c r="D1116" t="s">
        <v>110</v>
      </c>
      <c r="E1116" t="s">
        <v>141</v>
      </c>
      <c r="F1116" t="s">
        <v>3483</v>
      </c>
      <c r="G1116" t="s">
        <v>143</v>
      </c>
      <c r="H1116" t="s">
        <v>135</v>
      </c>
      <c r="I1116" t="s">
        <v>136</v>
      </c>
      <c r="J1116" t="s">
        <v>137</v>
      </c>
      <c r="K1116" t="s">
        <v>138</v>
      </c>
      <c r="L1116" t="s">
        <v>3484</v>
      </c>
      <c r="M1116" t="s">
        <v>3485</v>
      </c>
      <c r="N1116">
        <v>4.989166666</v>
      </c>
      <c r="O1116">
        <v>0</v>
      </c>
      <c r="P1116">
        <v>1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0.19103345305044001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0.19103345305044001</v>
      </c>
    </row>
    <row r="1117" spans="1:31" x14ac:dyDescent="0.25">
      <c r="A1117">
        <v>2304675</v>
      </c>
      <c r="B1117">
        <v>1</v>
      </c>
      <c r="C1117" t="s">
        <v>80</v>
      </c>
      <c r="D1117" t="s">
        <v>108</v>
      </c>
      <c r="E1117" t="s">
        <v>182</v>
      </c>
      <c r="F1117" t="s">
        <v>3486</v>
      </c>
      <c r="G1117" t="s">
        <v>184</v>
      </c>
      <c r="H1117" t="s">
        <v>167</v>
      </c>
      <c r="I1117" t="s">
        <v>136</v>
      </c>
      <c r="J1117" t="s">
        <v>137</v>
      </c>
      <c r="K1117" t="s">
        <v>138</v>
      </c>
      <c r="L1117" t="s">
        <v>3487</v>
      </c>
      <c r="M1117" t="s">
        <v>3488</v>
      </c>
      <c r="N1117">
        <v>1.6405555549999999</v>
      </c>
      <c r="O1117">
        <v>0</v>
      </c>
      <c r="P1117">
        <v>367</v>
      </c>
      <c r="Q1117">
        <v>0</v>
      </c>
      <c r="R1117">
        <v>77</v>
      </c>
      <c r="S1117">
        <v>4</v>
      </c>
      <c r="T1117">
        <v>44</v>
      </c>
      <c r="U1117">
        <v>0</v>
      </c>
      <c r="V1117">
        <v>0</v>
      </c>
      <c r="W1117">
        <v>0</v>
      </c>
      <c r="X1117">
        <v>121.58286317957018</v>
      </c>
      <c r="Y1117">
        <v>0</v>
      </c>
      <c r="Z1117">
        <v>43.452735205636458</v>
      </c>
      <c r="AA1117">
        <v>8.4363958140657775</v>
      </c>
      <c r="AB1117">
        <v>35.106095611873705</v>
      </c>
      <c r="AC1117">
        <v>0</v>
      </c>
      <c r="AD1117">
        <v>0</v>
      </c>
      <c r="AE1117">
        <v>208.57808981114613</v>
      </c>
    </row>
    <row r="1118" spans="1:31" x14ac:dyDescent="0.25">
      <c r="A1118">
        <v>2304380</v>
      </c>
      <c r="B1118">
        <v>1</v>
      </c>
      <c r="C1118" t="s">
        <v>81</v>
      </c>
      <c r="D1118" t="s">
        <v>123</v>
      </c>
      <c r="E1118" t="s">
        <v>141</v>
      </c>
      <c r="F1118" t="s">
        <v>3489</v>
      </c>
      <c r="G1118" t="s">
        <v>202</v>
      </c>
      <c r="H1118" t="s">
        <v>135</v>
      </c>
      <c r="I1118" t="s">
        <v>136</v>
      </c>
      <c r="J1118" t="s">
        <v>137</v>
      </c>
      <c r="K1118" t="s">
        <v>138</v>
      </c>
      <c r="L1118" t="s">
        <v>3490</v>
      </c>
      <c r="M1118" t="s">
        <v>3491</v>
      </c>
      <c r="N1118">
        <v>2.6775000000000002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8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8.4904737749008525</v>
      </c>
      <c r="AC1118">
        <v>0</v>
      </c>
      <c r="AD1118">
        <v>0</v>
      </c>
      <c r="AE1118">
        <v>8.4904737749008525</v>
      </c>
    </row>
    <row r="1119" spans="1:31" x14ac:dyDescent="0.25">
      <c r="A1119">
        <v>2304426</v>
      </c>
      <c r="B1119">
        <v>1</v>
      </c>
      <c r="C1119" t="s">
        <v>80</v>
      </c>
      <c r="D1119" t="s">
        <v>82</v>
      </c>
      <c r="E1119" t="s">
        <v>132</v>
      </c>
      <c r="F1119" t="s">
        <v>3492</v>
      </c>
      <c r="G1119" t="s">
        <v>299</v>
      </c>
      <c r="H1119" t="s">
        <v>135</v>
      </c>
      <c r="I1119" t="s">
        <v>136</v>
      </c>
      <c r="J1119" t="s">
        <v>137</v>
      </c>
      <c r="K1119" t="s">
        <v>300</v>
      </c>
      <c r="L1119" t="s">
        <v>3493</v>
      </c>
      <c r="M1119" t="s">
        <v>3494</v>
      </c>
      <c r="N1119">
        <v>0.73555555500000003</v>
      </c>
      <c r="O1119">
        <v>0</v>
      </c>
      <c r="P1119">
        <v>399</v>
      </c>
      <c r="Q1119">
        <v>0</v>
      </c>
      <c r="R1119">
        <v>0</v>
      </c>
      <c r="S1119">
        <v>0</v>
      </c>
      <c r="T1119">
        <v>72</v>
      </c>
      <c r="U1119">
        <v>0</v>
      </c>
      <c r="V1119">
        <v>0</v>
      </c>
      <c r="W1119">
        <v>0</v>
      </c>
      <c r="X1119">
        <v>68.753646367587905</v>
      </c>
      <c r="Y1119">
        <v>0</v>
      </c>
      <c r="Z1119">
        <v>0</v>
      </c>
      <c r="AA1119">
        <v>0</v>
      </c>
      <c r="AB1119">
        <v>44.895489658274933</v>
      </c>
      <c r="AC1119">
        <v>0</v>
      </c>
      <c r="AD1119">
        <v>0</v>
      </c>
      <c r="AE1119">
        <v>113.64913602586284</v>
      </c>
    </row>
    <row r="1120" spans="1:31" x14ac:dyDescent="0.25">
      <c r="A1120">
        <v>2304821</v>
      </c>
      <c r="B1120">
        <v>1</v>
      </c>
      <c r="C1120" t="s">
        <v>81</v>
      </c>
      <c r="D1120" t="s">
        <v>124</v>
      </c>
      <c r="E1120" t="s">
        <v>141</v>
      </c>
      <c r="F1120" t="s">
        <v>3495</v>
      </c>
      <c r="G1120" t="s">
        <v>143</v>
      </c>
      <c r="H1120" t="s">
        <v>135</v>
      </c>
      <c r="I1120" t="s">
        <v>136</v>
      </c>
      <c r="J1120" t="s">
        <v>137</v>
      </c>
      <c r="K1120" t="s">
        <v>138</v>
      </c>
      <c r="L1120" t="s">
        <v>3496</v>
      </c>
      <c r="M1120" t="s">
        <v>3497</v>
      </c>
      <c r="N1120">
        <v>2.8888888879999999</v>
      </c>
      <c r="O1120">
        <v>0</v>
      </c>
      <c r="P1120">
        <v>2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0.25680363048668226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0.25680363048668226</v>
      </c>
    </row>
    <row r="1121" spans="1:31" x14ac:dyDescent="0.25">
      <c r="A1121">
        <v>2304529</v>
      </c>
      <c r="B1121">
        <v>1</v>
      </c>
      <c r="C1121" t="s">
        <v>80</v>
      </c>
      <c r="D1121" t="s">
        <v>87</v>
      </c>
      <c r="E1121" t="s">
        <v>164</v>
      </c>
      <c r="F1121" t="s">
        <v>3498</v>
      </c>
      <c r="G1121" t="s">
        <v>299</v>
      </c>
      <c r="H1121" t="s">
        <v>167</v>
      </c>
      <c r="I1121" t="s">
        <v>136</v>
      </c>
      <c r="J1121" t="s">
        <v>137</v>
      </c>
      <c r="K1121" t="s">
        <v>300</v>
      </c>
      <c r="L1121" t="s">
        <v>3499</v>
      </c>
      <c r="M1121" t="s">
        <v>3500</v>
      </c>
      <c r="N1121">
        <v>1.1588888879999999</v>
      </c>
      <c r="O1121">
        <v>0</v>
      </c>
      <c r="P1121">
        <v>208</v>
      </c>
      <c r="Q1121">
        <v>0</v>
      </c>
      <c r="R1121">
        <v>2</v>
      </c>
      <c r="S1121">
        <v>0</v>
      </c>
      <c r="T1121">
        <v>6</v>
      </c>
      <c r="U1121">
        <v>0</v>
      </c>
      <c r="V1121">
        <v>0</v>
      </c>
      <c r="W1121">
        <v>0</v>
      </c>
      <c r="X1121">
        <v>84.73147243040728</v>
      </c>
      <c r="Y1121">
        <v>0</v>
      </c>
      <c r="Z1121">
        <v>2.469243833938406</v>
      </c>
      <c r="AA1121">
        <v>0</v>
      </c>
      <c r="AB1121">
        <v>5.4121857742557093</v>
      </c>
      <c r="AC1121">
        <v>0</v>
      </c>
      <c r="AD1121">
        <v>0</v>
      </c>
      <c r="AE1121">
        <v>92.612902038601391</v>
      </c>
    </row>
    <row r="1122" spans="1:31" x14ac:dyDescent="0.25">
      <c r="A1122">
        <v>2304672</v>
      </c>
      <c r="B1122">
        <v>1</v>
      </c>
      <c r="C1122" t="s">
        <v>80</v>
      </c>
      <c r="D1122" t="s">
        <v>87</v>
      </c>
      <c r="E1122" t="s">
        <v>141</v>
      </c>
      <c r="F1122" t="s">
        <v>3501</v>
      </c>
      <c r="G1122" t="s">
        <v>202</v>
      </c>
      <c r="H1122" t="s">
        <v>135</v>
      </c>
      <c r="I1122" t="s">
        <v>136</v>
      </c>
      <c r="J1122" t="s">
        <v>137</v>
      </c>
      <c r="K1122" t="s">
        <v>138</v>
      </c>
      <c r="L1122" t="s">
        <v>3502</v>
      </c>
      <c r="M1122" t="s">
        <v>3503</v>
      </c>
      <c r="N1122">
        <v>2.0961111109999999</v>
      </c>
      <c r="O1122">
        <v>0</v>
      </c>
      <c r="P1122">
        <v>1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0.37617664024019559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0.37617664024019559</v>
      </c>
    </row>
    <row r="1123" spans="1:31" x14ac:dyDescent="0.25">
      <c r="A1123">
        <v>2304881</v>
      </c>
      <c r="B1123">
        <v>1</v>
      </c>
      <c r="C1123" t="s">
        <v>81</v>
      </c>
      <c r="D1123" t="s">
        <v>128</v>
      </c>
      <c r="E1123" t="s">
        <v>748</v>
      </c>
      <c r="F1123" t="s">
        <v>3504</v>
      </c>
      <c r="G1123" t="s">
        <v>750</v>
      </c>
      <c r="H1123" t="s">
        <v>135</v>
      </c>
      <c r="I1123" t="s">
        <v>136</v>
      </c>
      <c r="J1123" t="s">
        <v>137</v>
      </c>
      <c r="K1123" t="s">
        <v>138</v>
      </c>
      <c r="L1123" t="s">
        <v>3505</v>
      </c>
      <c r="M1123" t="s">
        <v>3506</v>
      </c>
      <c r="N1123">
        <v>2.931944444</v>
      </c>
      <c r="O1123">
        <v>0</v>
      </c>
      <c r="P1123">
        <v>295</v>
      </c>
      <c r="Q1123">
        <v>0</v>
      </c>
      <c r="R1123">
        <v>0</v>
      </c>
      <c r="S1123">
        <v>0</v>
      </c>
      <c r="T1123">
        <v>33</v>
      </c>
      <c r="U1123">
        <v>0</v>
      </c>
      <c r="V1123">
        <v>0</v>
      </c>
      <c r="W1123">
        <v>0</v>
      </c>
      <c r="X1123">
        <v>213.5860353286848</v>
      </c>
      <c r="Y1123">
        <v>0</v>
      </c>
      <c r="Z1123">
        <v>0</v>
      </c>
      <c r="AA1123">
        <v>0</v>
      </c>
      <c r="AB1123">
        <v>55.806430078513195</v>
      </c>
      <c r="AC1123">
        <v>0</v>
      </c>
      <c r="AD1123">
        <v>0</v>
      </c>
      <c r="AE1123">
        <v>269.39246540719802</v>
      </c>
    </row>
    <row r="1124" spans="1:31" x14ac:dyDescent="0.25">
      <c r="A1124">
        <v>2304595</v>
      </c>
      <c r="B1124">
        <v>1</v>
      </c>
      <c r="C1124" t="s">
        <v>80</v>
      </c>
      <c r="D1124" t="s">
        <v>100</v>
      </c>
      <c r="E1124" t="s">
        <v>141</v>
      </c>
      <c r="F1124" t="s">
        <v>3507</v>
      </c>
      <c r="G1124" t="s">
        <v>143</v>
      </c>
      <c r="H1124" t="s">
        <v>135</v>
      </c>
      <c r="I1124" t="s">
        <v>136</v>
      </c>
      <c r="J1124" t="s">
        <v>137</v>
      </c>
      <c r="K1124" t="s">
        <v>138</v>
      </c>
      <c r="L1124" t="s">
        <v>3508</v>
      </c>
      <c r="M1124" t="s">
        <v>3509</v>
      </c>
      <c r="N1124">
        <v>1.2922222219999999</v>
      </c>
      <c r="O1124">
        <v>0</v>
      </c>
      <c r="P1124">
        <v>1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0.6755679589327489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0.6755679589327489</v>
      </c>
    </row>
    <row r="1125" spans="1:31" x14ac:dyDescent="0.25">
      <c r="A1125">
        <v>2304864</v>
      </c>
      <c r="B1125">
        <v>1</v>
      </c>
      <c r="C1125" t="s">
        <v>80</v>
      </c>
      <c r="D1125" t="s">
        <v>84</v>
      </c>
      <c r="E1125" t="s">
        <v>141</v>
      </c>
      <c r="F1125" t="s">
        <v>3510</v>
      </c>
      <c r="G1125" t="s">
        <v>143</v>
      </c>
      <c r="H1125" t="s">
        <v>135</v>
      </c>
      <c r="I1125" t="s">
        <v>136</v>
      </c>
      <c r="J1125" t="s">
        <v>137</v>
      </c>
      <c r="K1125" t="s">
        <v>138</v>
      </c>
      <c r="L1125" t="s">
        <v>3511</v>
      </c>
      <c r="M1125" t="s">
        <v>3512</v>
      </c>
      <c r="N1125">
        <v>1.984444444</v>
      </c>
      <c r="O1125">
        <v>0</v>
      </c>
      <c r="P1125">
        <v>2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0.21290180246012555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0.21290180246012555</v>
      </c>
    </row>
    <row r="1126" spans="1:31" x14ac:dyDescent="0.25">
      <c r="A1126">
        <v>2304838</v>
      </c>
      <c r="B1126">
        <v>1</v>
      </c>
      <c r="C1126" t="s">
        <v>81</v>
      </c>
      <c r="D1126" t="s">
        <v>118</v>
      </c>
      <c r="E1126" t="s">
        <v>132</v>
      </c>
      <c r="F1126" t="s">
        <v>3513</v>
      </c>
      <c r="G1126" t="s">
        <v>375</v>
      </c>
      <c r="H1126" t="s">
        <v>135</v>
      </c>
      <c r="I1126" t="s">
        <v>136</v>
      </c>
      <c r="J1126" t="s">
        <v>137</v>
      </c>
      <c r="K1126" t="s">
        <v>138</v>
      </c>
      <c r="L1126" t="s">
        <v>3514</v>
      </c>
      <c r="M1126" t="s">
        <v>3515</v>
      </c>
      <c r="N1126">
        <v>2.2052777770000001</v>
      </c>
      <c r="O1126">
        <v>0</v>
      </c>
      <c r="P1126">
        <v>94</v>
      </c>
      <c r="Q1126">
        <v>0</v>
      </c>
      <c r="R1126">
        <v>2</v>
      </c>
      <c r="S1126">
        <v>0</v>
      </c>
      <c r="T1126">
        <v>2</v>
      </c>
      <c r="U1126">
        <v>0</v>
      </c>
      <c r="V1126">
        <v>0</v>
      </c>
      <c r="W1126">
        <v>0</v>
      </c>
      <c r="X1126">
        <v>47.165034357066226</v>
      </c>
      <c r="Y1126">
        <v>0</v>
      </c>
      <c r="Z1126">
        <v>5.3860280878984451E-2</v>
      </c>
      <c r="AA1126">
        <v>0</v>
      </c>
      <c r="AB1126">
        <v>2.1599798038641582</v>
      </c>
      <c r="AC1126">
        <v>0</v>
      </c>
      <c r="AD1126">
        <v>0</v>
      </c>
      <c r="AE1126">
        <v>49.378874441809373</v>
      </c>
    </row>
    <row r="1127" spans="1:31" x14ac:dyDescent="0.25">
      <c r="A1127">
        <v>2304652</v>
      </c>
      <c r="B1127">
        <v>1</v>
      </c>
      <c r="C1127" t="s">
        <v>80</v>
      </c>
      <c r="D1127" t="s">
        <v>86</v>
      </c>
      <c r="E1127" t="s">
        <v>748</v>
      </c>
      <c r="F1127" t="s">
        <v>3516</v>
      </c>
      <c r="G1127" t="s">
        <v>490</v>
      </c>
      <c r="H1127" t="s">
        <v>135</v>
      </c>
      <c r="I1127" t="s">
        <v>136</v>
      </c>
      <c r="J1127" t="s">
        <v>137</v>
      </c>
      <c r="K1127" t="s">
        <v>138</v>
      </c>
      <c r="L1127" t="s">
        <v>3517</v>
      </c>
      <c r="M1127" t="s">
        <v>3518</v>
      </c>
      <c r="N1127">
        <v>0.36361111099999999</v>
      </c>
      <c r="O1127">
        <v>0</v>
      </c>
      <c r="P1127">
        <v>27</v>
      </c>
      <c r="Q1127">
        <v>0</v>
      </c>
      <c r="R1127">
        <v>0</v>
      </c>
      <c r="S1127">
        <v>0</v>
      </c>
      <c r="T1127">
        <v>2</v>
      </c>
      <c r="U1127">
        <v>0</v>
      </c>
      <c r="V1127">
        <v>0</v>
      </c>
      <c r="W1127">
        <v>0</v>
      </c>
      <c r="X1127">
        <v>5.4312884133300612</v>
      </c>
      <c r="Y1127">
        <v>0</v>
      </c>
      <c r="Z1127">
        <v>0</v>
      </c>
      <c r="AA1127">
        <v>0</v>
      </c>
      <c r="AB1127">
        <v>0.11994362329938141</v>
      </c>
      <c r="AC1127">
        <v>0</v>
      </c>
      <c r="AD1127">
        <v>0</v>
      </c>
      <c r="AE1127">
        <v>5.5512320366294423</v>
      </c>
    </row>
    <row r="1128" spans="1:31" x14ac:dyDescent="0.25">
      <c r="A1128">
        <v>2304403</v>
      </c>
      <c r="B1128">
        <v>1</v>
      </c>
      <c r="C1128" t="s">
        <v>80</v>
      </c>
      <c r="D1128" t="s">
        <v>96</v>
      </c>
      <c r="E1128" t="s">
        <v>141</v>
      </c>
      <c r="F1128" t="s">
        <v>3519</v>
      </c>
      <c r="G1128" t="s">
        <v>490</v>
      </c>
      <c r="H1128" t="s">
        <v>135</v>
      </c>
      <c r="I1128" t="s">
        <v>136</v>
      </c>
      <c r="J1128" t="s">
        <v>137</v>
      </c>
      <c r="K1128" t="s">
        <v>138</v>
      </c>
      <c r="L1128" t="s">
        <v>3520</v>
      </c>
      <c r="M1128" t="s">
        <v>3521</v>
      </c>
      <c r="N1128">
        <v>1.475833333</v>
      </c>
      <c r="O1128">
        <v>0</v>
      </c>
      <c r="P1128">
        <v>2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0.87348423759053384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0.87348423759053384</v>
      </c>
    </row>
    <row r="1129" spans="1:31" x14ac:dyDescent="0.25">
      <c r="A1129">
        <v>2304844</v>
      </c>
      <c r="B1129">
        <v>1</v>
      </c>
      <c r="C1129" t="s">
        <v>81</v>
      </c>
      <c r="D1129" t="s">
        <v>113</v>
      </c>
      <c r="E1129" t="s">
        <v>233</v>
      </c>
      <c r="F1129" t="s">
        <v>3522</v>
      </c>
      <c r="G1129" t="s">
        <v>2860</v>
      </c>
      <c r="H1129" t="s">
        <v>167</v>
      </c>
      <c r="I1129" t="s">
        <v>136</v>
      </c>
      <c r="J1129" t="s">
        <v>137</v>
      </c>
      <c r="K1129" t="s">
        <v>138</v>
      </c>
      <c r="L1129" t="s">
        <v>3523</v>
      </c>
      <c r="M1129" t="s">
        <v>3524</v>
      </c>
      <c r="N1129">
        <v>3.6974999999999998</v>
      </c>
      <c r="O1129">
        <v>0</v>
      </c>
      <c r="P1129">
        <v>244</v>
      </c>
      <c r="Q1129">
        <v>58</v>
      </c>
      <c r="R1129">
        <v>171</v>
      </c>
      <c r="S1129">
        <v>3</v>
      </c>
      <c r="T1129">
        <v>13</v>
      </c>
      <c r="U1129">
        <v>0</v>
      </c>
      <c r="V1129">
        <v>0</v>
      </c>
      <c r="W1129">
        <v>0</v>
      </c>
      <c r="X1129">
        <v>227.40284838052406</v>
      </c>
      <c r="Y1129">
        <v>322.58204175876426</v>
      </c>
      <c r="Z1129">
        <v>747.75020309218007</v>
      </c>
      <c r="AA1129">
        <v>13.295469646252657</v>
      </c>
      <c r="AB1129">
        <v>47.182311071958061</v>
      </c>
      <c r="AC1129">
        <v>0</v>
      </c>
      <c r="AD1129">
        <v>0</v>
      </c>
      <c r="AE1129">
        <v>1358.2128739496793</v>
      </c>
    </row>
    <row r="1130" spans="1:31" x14ac:dyDescent="0.25">
      <c r="A1130">
        <v>2304758</v>
      </c>
      <c r="B1130">
        <v>1</v>
      </c>
      <c r="C1130" t="s">
        <v>81</v>
      </c>
      <c r="D1130" t="s">
        <v>113</v>
      </c>
      <c r="E1130" t="s">
        <v>141</v>
      </c>
      <c r="F1130" t="s">
        <v>3525</v>
      </c>
      <c r="G1130" t="s">
        <v>143</v>
      </c>
      <c r="H1130" t="s">
        <v>135</v>
      </c>
      <c r="I1130" t="s">
        <v>136</v>
      </c>
      <c r="J1130" t="s">
        <v>137</v>
      </c>
      <c r="K1130" t="s">
        <v>138</v>
      </c>
      <c r="L1130" t="s">
        <v>3526</v>
      </c>
      <c r="M1130" t="s">
        <v>3527</v>
      </c>
      <c r="N1130">
        <v>0.84750000000000003</v>
      </c>
      <c r="O1130">
        <v>0</v>
      </c>
      <c r="P1130">
        <v>1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1.924355535E-2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1.924355535E-2</v>
      </c>
    </row>
    <row r="1131" spans="1:31" x14ac:dyDescent="0.25">
      <c r="A1131">
        <v>2304847</v>
      </c>
      <c r="B1131">
        <v>1</v>
      </c>
      <c r="C1131" t="s">
        <v>81</v>
      </c>
      <c r="D1131" t="s">
        <v>117</v>
      </c>
      <c r="E1131" t="s">
        <v>233</v>
      </c>
      <c r="F1131" t="s">
        <v>3528</v>
      </c>
      <c r="G1131" t="s">
        <v>184</v>
      </c>
      <c r="H1131" t="s">
        <v>167</v>
      </c>
      <c r="I1131" t="s">
        <v>136</v>
      </c>
      <c r="J1131" t="s">
        <v>137</v>
      </c>
      <c r="K1131" t="s">
        <v>138</v>
      </c>
      <c r="L1131" t="s">
        <v>3529</v>
      </c>
      <c r="M1131" t="s">
        <v>3530</v>
      </c>
      <c r="N1131">
        <v>7.6111110999999995E-2</v>
      </c>
      <c r="O1131">
        <v>2</v>
      </c>
      <c r="P1131">
        <v>535</v>
      </c>
      <c r="Q1131">
        <v>12</v>
      </c>
      <c r="R1131">
        <v>39</v>
      </c>
      <c r="S1131">
        <v>3</v>
      </c>
      <c r="T1131">
        <v>21</v>
      </c>
      <c r="U1131">
        <v>0</v>
      </c>
      <c r="V1131">
        <v>0</v>
      </c>
      <c r="W1131">
        <v>0.11034552836303778</v>
      </c>
      <c r="X1131">
        <v>4.8750406972270097</v>
      </c>
      <c r="Y1131">
        <v>0.30136237161189061</v>
      </c>
      <c r="Z1131">
        <v>0.65944285815620185</v>
      </c>
      <c r="AA1131">
        <v>0.51823734066545346</v>
      </c>
      <c r="AB1131">
        <v>0.6338683649531639</v>
      </c>
      <c r="AC1131">
        <v>0</v>
      </c>
      <c r="AD1131">
        <v>0</v>
      </c>
      <c r="AE1131">
        <v>7.0982971609767569</v>
      </c>
    </row>
    <row r="1132" spans="1:31" x14ac:dyDescent="0.25">
      <c r="A1132">
        <v>2304515</v>
      </c>
      <c r="B1132">
        <v>1</v>
      </c>
      <c r="C1132" t="s">
        <v>80</v>
      </c>
      <c r="D1132" t="s">
        <v>90</v>
      </c>
      <c r="E1132" t="s">
        <v>748</v>
      </c>
      <c r="F1132" t="s">
        <v>3531</v>
      </c>
      <c r="G1132" t="s">
        <v>202</v>
      </c>
      <c r="H1132" t="s">
        <v>135</v>
      </c>
      <c r="I1132" t="s">
        <v>136</v>
      </c>
      <c r="J1132" t="s">
        <v>137</v>
      </c>
      <c r="K1132" t="s">
        <v>138</v>
      </c>
      <c r="L1132" t="s">
        <v>3532</v>
      </c>
      <c r="M1132" t="s">
        <v>3533</v>
      </c>
      <c r="N1132">
        <v>8.0263888879999996</v>
      </c>
      <c r="O1132">
        <v>0</v>
      </c>
      <c r="P1132">
        <v>41</v>
      </c>
      <c r="Q1132">
        <v>0</v>
      </c>
      <c r="R1132">
        <v>0</v>
      </c>
      <c r="S1132">
        <v>0</v>
      </c>
      <c r="T1132">
        <v>4</v>
      </c>
      <c r="U1132">
        <v>0</v>
      </c>
      <c r="V1132">
        <v>0</v>
      </c>
      <c r="W1132">
        <v>0</v>
      </c>
      <c r="X1132">
        <v>103.5111271446677</v>
      </c>
      <c r="Y1132">
        <v>0</v>
      </c>
      <c r="Z1132">
        <v>0</v>
      </c>
      <c r="AA1132">
        <v>0</v>
      </c>
      <c r="AB1132">
        <v>140.34697585565709</v>
      </c>
      <c r="AC1132">
        <v>0</v>
      </c>
      <c r="AD1132">
        <v>0</v>
      </c>
      <c r="AE1132">
        <v>243.85810300032477</v>
      </c>
    </row>
    <row r="1133" spans="1:31" x14ac:dyDescent="0.25">
      <c r="A1133">
        <v>2304870</v>
      </c>
      <c r="B1133">
        <v>1</v>
      </c>
      <c r="C1133" t="s">
        <v>80</v>
      </c>
      <c r="D1133" t="s">
        <v>95</v>
      </c>
      <c r="E1133" t="s">
        <v>132</v>
      </c>
      <c r="F1133" t="s">
        <v>3534</v>
      </c>
      <c r="G1133" t="s">
        <v>134</v>
      </c>
      <c r="H1133" t="s">
        <v>135</v>
      </c>
      <c r="I1133" t="s">
        <v>136</v>
      </c>
      <c r="J1133" t="s">
        <v>137</v>
      </c>
      <c r="K1133" t="s">
        <v>138</v>
      </c>
      <c r="L1133" t="s">
        <v>3535</v>
      </c>
      <c r="M1133" t="s">
        <v>3536</v>
      </c>
      <c r="N1133">
        <v>1.1188888880000001</v>
      </c>
      <c r="O1133">
        <v>0</v>
      </c>
      <c r="P1133">
        <v>56</v>
      </c>
      <c r="Q1133">
        <v>0</v>
      </c>
      <c r="R1133">
        <v>0</v>
      </c>
      <c r="S1133">
        <v>0</v>
      </c>
      <c r="T1133">
        <v>3</v>
      </c>
      <c r="U1133">
        <v>0</v>
      </c>
      <c r="V1133">
        <v>0</v>
      </c>
      <c r="W1133">
        <v>0</v>
      </c>
      <c r="X1133">
        <v>14.776200623615452</v>
      </c>
      <c r="Y1133">
        <v>0</v>
      </c>
      <c r="Z1133">
        <v>0</v>
      </c>
      <c r="AA1133">
        <v>0</v>
      </c>
      <c r="AB1133">
        <v>0.5559439058119644</v>
      </c>
      <c r="AC1133">
        <v>0</v>
      </c>
      <c r="AD1133">
        <v>0</v>
      </c>
      <c r="AE1133">
        <v>15.332144529427417</v>
      </c>
    </row>
    <row r="1134" spans="1:31" x14ac:dyDescent="0.25">
      <c r="A1134">
        <v>2304707</v>
      </c>
      <c r="B1134">
        <v>1</v>
      </c>
      <c r="C1134" t="s">
        <v>81</v>
      </c>
      <c r="D1134" t="s">
        <v>117</v>
      </c>
      <c r="E1134" t="s">
        <v>233</v>
      </c>
      <c r="F1134" t="s">
        <v>3528</v>
      </c>
      <c r="G1134" t="s">
        <v>184</v>
      </c>
      <c r="H1134" t="s">
        <v>167</v>
      </c>
      <c r="I1134" t="s">
        <v>136</v>
      </c>
      <c r="J1134" t="s">
        <v>137</v>
      </c>
      <c r="K1134" t="s">
        <v>138</v>
      </c>
      <c r="L1134" t="s">
        <v>3537</v>
      </c>
      <c r="M1134" t="s">
        <v>3538</v>
      </c>
      <c r="N1134">
        <v>6.7777776999999997E-2</v>
      </c>
      <c r="O1134">
        <v>2</v>
      </c>
      <c r="P1134">
        <v>535</v>
      </c>
      <c r="Q1134">
        <v>12</v>
      </c>
      <c r="R1134">
        <v>39</v>
      </c>
      <c r="S1134">
        <v>3</v>
      </c>
      <c r="T1134">
        <v>21</v>
      </c>
      <c r="U1134">
        <v>0</v>
      </c>
      <c r="V1134">
        <v>0</v>
      </c>
      <c r="W1134">
        <v>8.1165155235875572E-2</v>
      </c>
      <c r="X1134">
        <v>4.0642917499248599</v>
      </c>
      <c r="Y1134">
        <v>0.30311163828666782</v>
      </c>
      <c r="Z1134">
        <v>0.64295270828839657</v>
      </c>
      <c r="AA1134">
        <v>0.53260644634083565</v>
      </c>
      <c r="AB1134">
        <v>0.7647532408729667</v>
      </c>
      <c r="AC1134">
        <v>0</v>
      </c>
      <c r="AD1134">
        <v>0</v>
      </c>
      <c r="AE1134">
        <v>6.3888809389496011</v>
      </c>
    </row>
    <row r="1135" spans="1:31" x14ac:dyDescent="0.25">
      <c r="A1135">
        <v>2304684</v>
      </c>
      <c r="B1135">
        <v>1</v>
      </c>
      <c r="C1135" t="s">
        <v>81</v>
      </c>
      <c r="D1135" t="s">
        <v>117</v>
      </c>
      <c r="E1135" t="s">
        <v>182</v>
      </c>
      <c r="F1135" t="s">
        <v>3539</v>
      </c>
      <c r="G1135" t="s">
        <v>184</v>
      </c>
      <c r="H1135" t="s">
        <v>167</v>
      </c>
      <c r="I1135" t="s">
        <v>280</v>
      </c>
      <c r="J1135" t="s">
        <v>137</v>
      </c>
      <c r="K1135" t="s">
        <v>138</v>
      </c>
      <c r="L1135" t="s">
        <v>3540</v>
      </c>
      <c r="M1135" t="s">
        <v>3541</v>
      </c>
      <c r="N1135">
        <v>2.0833332999999999E-2</v>
      </c>
      <c r="O1135">
        <v>0</v>
      </c>
      <c r="P1135">
        <v>1037</v>
      </c>
      <c r="Q1135">
        <v>8</v>
      </c>
      <c r="R1135">
        <v>55</v>
      </c>
      <c r="S1135">
        <v>5</v>
      </c>
      <c r="T1135">
        <v>120</v>
      </c>
      <c r="U1135">
        <v>2</v>
      </c>
      <c r="V1135">
        <v>0</v>
      </c>
      <c r="W1135">
        <v>0</v>
      </c>
      <c r="X1135">
        <v>2.7660960250716218</v>
      </c>
      <c r="Y1135">
        <v>4.0683814509098504</v>
      </c>
      <c r="Z1135">
        <v>0.37161313360573339</v>
      </c>
      <c r="AA1135">
        <v>0.69569839486404184</v>
      </c>
      <c r="AB1135">
        <v>1.5500995190475995</v>
      </c>
      <c r="AC1135">
        <v>3.1320794508387997</v>
      </c>
      <c r="AD1135">
        <v>0</v>
      </c>
      <c r="AE1135">
        <v>12.583967974337648</v>
      </c>
    </row>
    <row r="1136" spans="1:31" x14ac:dyDescent="0.25">
      <c r="A1136">
        <v>2304893</v>
      </c>
      <c r="B1136">
        <v>1</v>
      </c>
      <c r="C1136" t="s">
        <v>80</v>
      </c>
      <c r="D1136" t="s">
        <v>100</v>
      </c>
      <c r="E1136" t="s">
        <v>141</v>
      </c>
      <c r="F1136" t="s">
        <v>3542</v>
      </c>
      <c r="G1136" t="s">
        <v>143</v>
      </c>
      <c r="H1136" t="s">
        <v>135</v>
      </c>
      <c r="I1136" t="s">
        <v>136</v>
      </c>
      <c r="J1136" t="s">
        <v>137</v>
      </c>
      <c r="K1136" t="s">
        <v>138</v>
      </c>
      <c r="L1136" t="s">
        <v>3543</v>
      </c>
      <c r="M1136" t="s">
        <v>3544</v>
      </c>
      <c r="N1136">
        <v>2.6419444439999999</v>
      </c>
      <c r="O1136">
        <v>0</v>
      </c>
      <c r="P1136">
        <v>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2.0700938408054954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2.0700938408054954</v>
      </c>
    </row>
    <row r="1137" spans="1:31" x14ac:dyDescent="0.25">
      <c r="A1137">
        <v>2304369</v>
      </c>
      <c r="B1137">
        <v>1</v>
      </c>
      <c r="C1137" t="s">
        <v>80</v>
      </c>
      <c r="D1137" t="s">
        <v>96</v>
      </c>
      <c r="E1137" t="s">
        <v>233</v>
      </c>
      <c r="F1137" t="s">
        <v>482</v>
      </c>
      <c r="G1137" t="s">
        <v>184</v>
      </c>
      <c r="H1137" t="s">
        <v>167</v>
      </c>
      <c r="I1137" t="s">
        <v>136</v>
      </c>
      <c r="J1137" t="s">
        <v>137</v>
      </c>
      <c r="K1137" t="s">
        <v>138</v>
      </c>
      <c r="L1137" t="s">
        <v>3545</v>
      </c>
      <c r="M1137" t="s">
        <v>3546</v>
      </c>
      <c r="N1137">
        <v>0.41611111099999998</v>
      </c>
      <c r="O1137">
        <v>0</v>
      </c>
      <c r="P1137">
        <v>1573</v>
      </c>
      <c r="Q1137">
        <v>2</v>
      </c>
      <c r="R1137">
        <v>62</v>
      </c>
      <c r="S1137">
        <v>1</v>
      </c>
      <c r="T1137">
        <v>161</v>
      </c>
      <c r="U1137">
        <v>0</v>
      </c>
      <c r="V1137">
        <v>0</v>
      </c>
      <c r="W1137">
        <v>0</v>
      </c>
      <c r="X1137">
        <v>396.9403732814464</v>
      </c>
      <c r="Y1137">
        <v>0.7121500048562589</v>
      </c>
      <c r="Z1137">
        <v>42.232745052998617</v>
      </c>
      <c r="AA1137">
        <v>20.611628303422837</v>
      </c>
      <c r="AB1137">
        <v>107.37830932253635</v>
      </c>
      <c r="AC1137">
        <v>0</v>
      </c>
      <c r="AD1137">
        <v>0</v>
      </c>
      <c r="AE1137">
        <v>567.87520596526042</v>
      </c>
    </row>
    <row r="1138" spans="1:31" x14ac:dyDescent="0.25">
      <c r="A1138">
        <v>2304830</v>
      </c>
      <c r="B1138">
        <v>1</v>
      </c>
      <c r="C1138" t="s">
        <v>80</v>
      </c>
      <c r="D1138" t="s">
        <v>98</v>
      </c>
      <c r="E1138" t="s">
        <v>208</v>
      </c>
      <c r="F1138" t="s">
        <v>3547</v>
      </c>
      <c r="G1138" t="s">
        <v>490</v>
      </c>
      <c r="H1138" t="s">
        <v>135</v>
      </c>
      <c r="I1138" t="s">
        <v>136</v>
      </c>
      <c r="J1138" t="s">
        <v>137</v>
      </c>
      <c r="K1138" t="s">
        <v>138</v>
      </c>
      <c r="L1138" t="s">
        <v>3548</v>
      </c>
      <c r="M1138" t="s">
        <v>3549</v>
      </c>
      <c r="N1138">
        <v>0.403888888</v>
      </c>
      <c r="O1138">
        <v>0</v>
      </c>
      <c r="P1138">
        <v>29</v>
      </c>
      <c r="Q1138">
        <v>0</v>
      </c>
      <c r="R1138">
        <v>30</v>
      </c>
      <c r="S1138">
        <v>0</v>
      </c>
      <c r="T1138">
        <v>39</v>
      </c>
      <c r="U1138">
        <v>0</v>
      </c>
      <c r="V1138">
        <v>0</v>
      </c>
      <c r="W1138">
        <v>0</v>
      </c>
      <c r="X1138">
        <v>3.0163538253957372</v>
      </c>
      <c r="Y1138">
        <v>0</v>
      </c>
      <c r="Z1138">
        <v>1.0557412040120222</v>
      </c>
      <c r="AA1138">
        <v>0</v>
      </c>
      <c r="AB1138">
        <v>3.4110657959430228</v>
      </c>
      <c r="AC1138">
        <v>0</v>
      </c>
      <c r="AD1138">
        <v>0</v>
      </c>
      <c r="AE1138">
        <v>7.4831608253507813</v>
      </c>
    </row>
    <row r="1139" spans="1:31" x14ac:dyDescent="0.25">
      <c r="A1139">
        <v>2304392</v>
      </c>
      <c r="B1139">
        <v>1</v>
      </c>
      <c r="C1139" t="s">
        <v>80</v>
      </c>
      <c r="D1139" t="s">
        <v>106</v>
      </c>
      <c r="E1139" t="s">
        <v>141</v>
      </c>
      <c r="F1139" t="s">
        <v>3550</v>
      </c>
      <c r="G1139" t="s">
        <v>202</v>
      </c>
      <c r="H1139" t="s">
        <v>135</v>
      </c>
      <c r="I1139" t="s">
        <v>136</v>
      </c>
      <c r="J1139" t="s">
        <v>137</v>
      </c>
      <c r="K1139" t="s">
        <v>138</v>
      </c>
      <c r="L1139" t="s">
        <v>3551</v>
      </c>
      <c r="M1139" t="s">
        <v>3552</v>
      </c>
      <c r="N1139">
        <v>1.220277777</v>
      </c>
      <c r="O1139">
        <v>0</v>
      </c>
      <c r="P1139">
        <v>0</v>
      </c>
      <c r="Q1139">
        <v>0</v>
      </c>
      <c r="R1139">
        <v>3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21.377254260034949</v>
      </c>
      <c r="AA1139">
        <v>0</v>
      </c>
      <c r="AB1139">
        <v>0</v>
      </c>
      <c r="AC1139">
        <v>0</v>
      </c>
      <c r="AD1139">
        <v>0</v>
      </c>
      <c r="AE1139">
        <v>21.377254260034949</v>
      </c>
    </row>
    <row r="1140" spans="1:31" x14ac:dyDescent="0.25">
      <c r="A1140">
        <v>2304475</v>
      </c>
      <c r="B1140">
        <v>1</v>
      </c>
      <c r="C1140" t="s">
        <v>80</v>
      </c>
      <c r="D1140" t="s">
        <v>82</v>
      </c>
      <c r="E1140" t="s">
        <v>748</v>
      </c>
      <c r="F1140" t="s">
        <v>3553</v>
      </c>
      <c r="G1140" t="s">
        <v>750</v>
      </c>
      <c r="H1140" t="s">
        <v>135</v>
      </c>
      <c r="I1140" t="s">
        <v>136</v>
      </c>
      <c r="J1140" t="s">
        <v>137</v>
      </c>
      <c r="K1140" t="s">
        <v>138</v>
      </c>
      <c r="L1140" t="s">
        <v>3554</v>
      </c>
      <c r="M1140" t="s">
        <v>3555</v>
      </c>
      <c r="N1140">
        <v>2.2952777769999999</v>
      </c>
      <c r="O1140">
        <v>0</v>
      </c>
      <c r="P1140">
        <v>110</v>
      </c>
      <c r="Q1140">
        <v>0</v>
      </c>
      <c r="R1140">
        <v>0</v>
      </c>
      <c r="S1140">
        <v>0</v>
      </c>
      <c r="T1140">
        <v>22</v>
      </c>
      <c r="U1140">
        <v>0</v>
      </c>
      <c r="V1140">
        <v>0</v>
      </c>
      <c r="W1140">
        <v>0</v>
      </c>
      <c r="X1140">
        <v>49.513585402513698</v>
      </c>
      <c r="Y1140">
        <v>0</v>
      </c>
      <c r="Z1140">
        <v>0</v>
      </c>
      <c r="AA1140">
        <v>0</v>
      </c>
      <c r="AB1140">
        <v>17.087968037566519</v>
      </c>
      <c r="AC1140">
        <v>0</v>
      </c>
      <c r="AD1140">
        <v>0</v>
      </c>
      <c r="AE1140">
        <v>66.60155344008021</v>
      </c>
    </row>
    <row r="1141" spans="1:31" x14ac:dyDescent="0.25">
      <c r="A1141">
        <v>2304575</v>
      </c>
      <c r="B1141">
        <v>1</v>
      </c>
      <c r="C1141" t="s">
        <v>80</v>
      </c>
      <c r="D1141" t="s">
        <v>85</v>
      </c>
      <c r="E1141" t="s">
        <v>132</v>
      </c>
      <c r="F1141" t="s">
        <v>3556</v>
      </c>
      <c r="G1141" t="s">
        <v>453</v>
      </c>
      <c r="H1141" t="s">
        <v>135</v>
      </c>
      <c r="I1141" t="s">
        <v>136</v>
      </c>
      <c r="J1141" t="s">
        <v>3</v>
      </c>
      <c r="K1141" t="s">
        <v>138</v>
      </c>
      <c r="L1141" t="s">
        <v>3557</v>
      </c>
      <c r="M1141" t="s">
        <v>3558</v>
      </c>
      <c r="N1141">
        <v>1.5672222220000001</v>
      </c>
      <c r="O1141">
        <v>0</v>
      </c>
      <c r="P1141">
        <v>50</v>
      </c>
      <c r="Q1141">
        <v>0</v>
      </c>
      <c r="R1141">
        <v>0</v>
      </c>
      <c r="S1141">
        <v>0</v>
      </c>
      <c r="T1141">
        <v>7</v>
      </c>
      <c r="U1141">
        <v>0</v>
      </c>
      <c r="V1141">
        <v>0</v>
      </c>
      <c r="W1141">
        <v>0</v>
      </c>
      <c r="X1141">
        <v>19.616910877983273</v>
      </c>
      <c r="Y1141">
        <v>0</v>
      </c>
      <c r="Z1141">
        <v>0</v>
      </c>
      <c r="AA1141">
        <v>0</v>
      </c>
      <c r="AB1141">
        <v>4.0152960892892384</v>
      </c>
      <c r="AC1141">
        <v>0</v>
      </c>
      <c r="AD1141">
        <v>0</v>
      </c>
      <c r="AE1141">
        <v>23.632206967272509</v>
      </c>
    </row>
    <row r="1142" spans="1:31" x14ac:dyDescent="0.25">
      <c r="A1142">
        <v>2304624</v>
      </c>
      <c r="B1142">
        <v>1</v>
      </c>
      <c r="C1142" t="s">
        <v>81</v>
      </c>
      <c r="D1142" t="s">
        <v>123</v>
      </c>
      <c r="E1142" t="s">
        <v>141</v>
      </c>
      <c r="F1142" t="s">
        <v>3559</v>
      </c>
      <c r="G1142" t="s">
        <v>143</v>
      </c>
      <c r="H1142" t="s">
        <v>135</v>
      </c>
      <c r="I1142" t="s">
        <v>136</v>
      </c>
      <c r="J1142" t="s">
        <v>137</v>
      </c>
      <c r="K1142" t="s">
        <v>138</v>
      </c>
      <c r="L1142" t="s">
        <v>3560</v>
      </c>
      <c r="M1142" t="s">
        <v>3561</v>
      </c>
      <c r="N1142">
        <v>3.8480555550000002</v>
      </c>
      <c r="O1142">
        <v>0</v>
      </c>
      <c r="P1142">
        <v>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0.10477029096281891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0.10477029096281891</v>
      </c>
    </row>
    <row r="1143" spans="1:31" x14ac:dyDescent="0.25">
      <c r="A1143">
        <v>2304598</v>
      </c>
      <c r="B1143">
        <v>1</v>
      </c>
      <c r="C1143" t="s">
        <v>80</v>
      </c>
      <c r="D1143" t="s">
        <v>96</v>
      </c>
      <c r="E1143" t="s">
        <v>141</v>
      </c>
      <c r="F1143" t="s">
        <v>3562</v>
      </c>
      <c r="G1143" t="s">
        <v>490</v>
      </c>
      <c r="H1143" t="s">
        <v>135</v>
      </c>
      <c r="I1143" t="s">
        <v>136</v>
      </c>
      <c r="J1143" t="s">
        <v>137</v>
      </c>
      <c r="K1143" t="s">
        <v>138</v>
      </c>
      <c r="L1143" t="s">
        <v>3563</v>
      </c>
      <c r="M1143" t="s">
        <v>3564</v>
      </c>
      <c r="N1143">
        <v>1.8022222219999999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0.86004690220089342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0.86004690220089342</v>
      </c>
    </row>
    <row r="1144" spans="1:31" x14ac:dyDescent="0.25">
      <c r="A1144">
        <v>2304767</v>
      </c>
      <c r="B1144">
        <v>1</v>
      </c>
      <c r="C1144" t="s">
        <v>80</v>
      </c>
      <c r="D1144" t="s">
        <v>89</v>
      </c>
      <c r="E1144" t="s">
        <v>164</v>
      </c>
      <c r="F1144" t="s">
        <v>3565</v>
      </c>
      <c r="G1144" t="s">
        <v>184</v>
      </c>
      <c r="H1144" t="s">
        <v>167</v>
      </c>
      <c r="I1144" t="s">
        <v>136</v>
      </c>
      <c r="J1144" t="s">
        <v>137</v>
      </c>
      <c r="K1144" t="s">
        <v>138</v>
      </c>
      <c r="L1144" t="s">
        <v>3566</v>
      </c>
      <c r="M1144" t="s">
        <v>3567</v>
      </c>
      <c r="N1144">
        <v>0.95972222200000001</v>
      </c>
      <c r="O1144">
        <v>0</v>
      </c>
      <c r="P1144">
        <v>32</v>
      </c>
      <c r="Q1144">
        <v>0</v>
      </c>
      <c r="R1144">
        <v>36</v>
      </c>
      <c r="S1144">
        <v>4</v>
      </c>
      <c r="T1144">
        <v>1</v>
      </c>
      <c r="U1144">
        <v>0</v>
      </c>
      <c r="V1144">
        <v>0</v>
      </c>
      <c r="W1144">
        <v>0</v>
      </c>
      <c r="X1144">
        <v>14.97637448081541</v>
      </c>
      <c r="Y1144">
        <v>0</v>
      </c>
      <c r="Z1144">
        <v>12.598948638462804</v>
      </c>
      <c r="AA1144">
        <v>78.276290681686675</v>
      </c>
      <c r="AB1144">
        <v>0.53295867583837497</v>
      </c>
      <c r="AC1144">
        <v>0</v>
      </c>
      <c r="AD1144">
        <v>0</v>
      </c>
      <c r="AE1144">
        <v>106.38457247680326</v>
      </c>
    </row>
    <row r="1145" spans="1:31" x14ac:dyDescent="0.25">
      <c r="A1145">
        <v>2304790</v>
      </c>
      <c r="B1145">
        <v>1</v>
      </c>
      <c r="C1145" t="s">
        <v>80</v>
      </c>
      <c r="D1145" t="s">
        <v>90</v>
      </c>
      <c r="E1145" t="s">
        <v>164</v>
      </c>
      <c r="F1145" t="s">
        <v>3568</v>
      </c>
      <c r="G1145" t="s">
        <v>917</v>
      </c>
      <c r="H1145" t="s">
        <v>167</v>
      </c>
      <c r="I1145" t="s">
        <v>136</v>
      </c>
      <c r="J1145" t="s">
        <v>137</v>
      </c>
      <c r="K1145" t="s">
        <v>300</v>
      </c>
      <c r="L1145" t="s">
        <v>3569</v>
      </c>
      <c r="M1145" t="s">
        <v>3570</v>
      </c>
      <c r="N1145">
        <v>11.568055555000001</v>
      </c>
      <c r="O1145">
        <v>0</v>
      </c>
      <c r="P1145">
        <v>639</v>
      </c>
      <c r="Q1145">
        <v>0</v>
      </c>
      <c r="R1145">
        <v>0</v>
      </c>
      <c r="S1145">
        <v>0</v>
      </c>
      <c r="T1145">
        <v>34</v>
      </c>
      <c r="U1145">
        <v>0</v>
      </c>
      <c r="V1145">
        <v>0</v>
      </c>
      <c r="W1145">
        <v>0</v>
      </c>
      <c r="X1145">
        <v>1754.9473278149487</v>
      </c>
      <c r="Y1145">
        <v>0</v>
      </c>
      <c r="Z1145">
        <v>0</v>
      </c>
      <c r="AA1145">
        <v>0</v>
      </c>
      <c r="AB1145">
        <v>222.38153280993305</v>
      </c>
      <c r="AC1145">
        <v>0</v>
      </c>
      <c r="AD1145">
        <v>0</v>
      </c>
      <c r="AE1145">
        <v>1977.3288606248818</v>
      </c>
    </row>
    <row r="1146" spans="1:31" x14ac:dyDescent="0.25">
      <c r="A1146">
        <v>2304641</v>
      </c>
      <c r="B1146">
        <v>1</v>
      </c>
      <c r="C1146" t="s">
        <v>80</v>
      </c>
      <c r="D1146" t="s">
        <v>110</v>
      </c>
      <c r="E1146" t="s">
        <v>208</v>
      </c>
      <c r="F1146" t="s">
        <v>3571</v>
      </c>
      <c r="G1146" t="s">
        <v>310</v>
      </c>
      <c r="H1146" t="s">
        <v>135</v>
      </c>
      <c r="I1146" t="s">
        <v>136</v>
      </c>
      <c r="J1146" t="s">
        <v>137</v>
      </c>
      <c r="K1146" t="s">
        <v>138</v>
      </c>
      <c r="L1146" t="s">
        <v>3572</v>
      </c>
      <c r="M1146" t="s">
        <v>3573</v>
      </c>
      <c r="N1146">
        <v>5.3730555549999997</v>
      </c>
      <c r="O1146">
        <v>0</v>
      </c>
      <c r="P1146">
        <v>670</v>
      </c>
      <c r="Q1146">
        <v>0</v>
      </c>
      <c r="R1146">
        <v>0</v>
      </c>
      <c r="S1146">
        <v>0</v>
      </c>
      <c r="T1146">
        <v>25</v>
      </c>
      <c r="U1146">
        <v>0</v>
      </c>
      <c r="V1146">
        <v>0</v>
      </c>
      <c r="W1146">
        <v>0</v>
      </c>
      <c r="X1146">
        <v>964.18196472360455</v>
      </c>
      <c r="Y1146">
        <v>0</v>
      </c>
      <c r="Z1146">
        <v>0</v>
      </c>
      <c r="AA1146">
        <v>0</v>
      </c>
      <c r="AB1146">
        <v>136.42821377131511</v>
      </c>
      <c r="AC1146">
        <v>0</v>
      </c>
      <c r="AD1146">
        <v>0</v>
      </c>
      <c r="AE1146">
        <v>1100.6101784949196</v>
      </c>
    </row>
    <row r="1147" spans="1:31" x14ac:dyDescent="0.25">
      <c r="A1147">
        <v>2304853</v>
      </c>
      <c r="B1147">
        <v>1</v>
      </c>
      <c r="C1147" t="s">
        <v>80</v>
      </c>
      <c r="D1147" t="s">
        <v>108</v>
      </c>
      <c r="E1147" t="s">
        <v>182</v>
      </c>
      <c r="F1147" t="s">
        <v>3574</v>
      </c>
      <c r="G1147" t="s">
        <v>184</v>
      </c>
      <c r="H1147" t="s">
        <v>167</v>
      </c>
      <c r="I1147" t="s">
        <v>136</v>
      </c>
      <c r="J1147" t="s">
        <v>137</v>
      </c>
      <c r="K1147" t="s">
        <v>138</v>
      </c>
      <c r="L1147" t="s">
        <v>3575</v>
      </c>
      <c r="M1147" t="s">
        <v>3576</v>
      </c>
      <c r="N1147">
        <v>4.5805555550000001</v>
      </c>
      <c r="O1147">
        <v>0</v>
      </c>
      <c r="P1147">
        <v>162</v>
      </c>
      <c r="Q1147">
        <v>0</v>
      </c>
      <c r="R1147">
        <v>58</v>
      </c>
      <c r="S1147">
        <v>2</v>
      </c>
      <c r="T1147">
        <v>26</v>
      </c>
      <c r="U1147">
        <v>0</v>
      </c>
      <c r="V1147">
        <v>0</v>
      </c>
      <c r="W1147">
        <v>0</v>
      </c>
      <c r="X1147">
        <v>107.60277497183077</v>
      </c>
      <c r="Y1147">
        <v>0</v>
      </c>
      <c r="Z1147">
        <v>37.992452211197616</v>
      </c>
      <c r="AA1147">
        <v>9.430868862307868</v>
      </c>
      <c r="AB1147">
        <v>30.540586090143652</v>
      </c>
      <c r="AC1147">
        <v>0</v>
      </c>
      <c r="AD1147">
        <v>0</v>
      </c>
      <c r="AE1147">
        <v>185.56668213547991</v>
      </c>
    </row>
    <row r="1148" spans="1:31" x14ac:dyDescent="0.25">
      <c r="A1148">
        <v>2304412</v>
      </c>
      <c r="B1148">
        <v>1</v>
      </c>
      <c r="C1148" t="s">
        <v>80</v>
      </c>
      <c r="D1148" t="s">
        <v>101</v>
      </c>
      <c r="E1148" t="s">
        <v>164</v>
      </c>
      <c r="F1148" t="s">
        <v>3577</v>
      </c>
      <c r="G1148" t="s">
        <v>299</v>
      </c>
      <c r="H1148" t="s">
        <v>167</v>
      </c>
      <c r="I1148" t="s">
        <v>136</v>
      </c>
      <c r="J1148" t="s">
        <v>137</v>
      </c>
      <c r="K1148" t="s">
        <v>300</v>
      </c>
      <c r="L1148" t="s">
        <v>3578</v>
      </c>
      <c r="M1148" t="s">
        <v>3579</v>
      </c>
      <c r="N1148">
        <v>3.32</v>
      </c>
      <c r="O1148">
        <v>0</v>
      </c>
      <c r="P1148">
        <v>269</v>
      </c>
      <c r="Q1148">
        <v>0</v>
      </c>
      <c r="R1148">
        <v>1</v>
      </c>
      <c r="S1148">
        <v>0</v>
      </c>
      <c r="T1148">
        <v>16</v>
      </c>
      <c r="U1148">
        <v>0</v>
      </c>
      <c r="V1148">
        <v>0</v>
      </c>
      <c r="W1148">
        <v>0</v>
      </c>
      <c r="X1148">
        <v>259.87089033345148</v>
      </c>
      <c r="Y1148">
        <v>0</v>
      </c>
      <c r="Z1148">
        <v>1.1262746896608375</v>
      </c>
      <c r="AA1148">
        <v>0</v>
      </c>
      <c r="AB1148">
        <v>38.855365159367118</v>
      </c>
      <c r="AC1148">
        <v>0</v>
      </c>
      <c r="AD1148">
        <v>0</v>
      </c>
      <c r="AE1148">
        <v>299.85253018247943</v>
      </c>
    </row>
    <row r="1149" spans="1:31" x14ac:dyDescent="0.25">
      <c r="A1149">
        <v>2304804</v>
      </c>
      <c r="B1149">
        <v>1</v>
      </c>
      <c r="C1149" t="s">
        <v>81</v>
      </c>
      <c r="D1149" t="s">
        <v>113</v>
      </c>
      <c r="E1149" t="s">
        <v>182</v>
      </c>
      <c r="F1149" t="s">
        <v>3580</v>
      </c>
      <c r="G1149" t="s">
        <v>184</v>
      </c>
      <c r="H1149" t="s">
        <v>167</v>
      </c>
      <c r="I1149" t="s">
        <v>136</v>
      </c>
      <c r="J1149" t="s">
        <v>137</v>
      </c>
      <c r="K1149" t="s">
        <v>138</v>
      </c>
      <c r="L1149" t="s">
        <v>3581</v>
      </c>
      <c r="M1149" t="s">
        <v>3582</v>
      </c>
      <c r="N1149">
        <v>1.4566666660000001</v>
      </c>
      <c r="O1149">
        <v>0</v>
      </c>
      <c r="P1149">
        <v>599</v>
      </c>
      <c r="Q1149">
        <v>0</v>
      </c>
      <c r="R1149">
        <v>12</v>
      </c>
      <c r="S1149">
        <v>0</v>
      </c>
      <c r="T1149">
        <v>97</v>
      </c>
      <c r="U1149">
        <v>0</v>
      </c>
      <c r="V1149">
        <v>0</v>
      </c>
      <c r="W1149">
        <v>0</v>
      </c>
      <c r="X1149">
        <v>231.86901830365807</v>
      </c>
      <c r="Y1149">
        <v>0</v>
      </c>
      <c r="Z1149">
        <v>10.608442320747095</v>
      </c>
      <c r="AA1149">
        <v>0</v>
      </c>
      <c r="AB1149">
        <v>48.374058187229117</v>
      </c>
      <c r="AC1149">
        <v>0</v>
      </c>
      <c r="AD1149">
        <v>0</v>
      </c>
      <c r="AE1149">
        <v>290.85151881163426</v>
      </c>
    </row>
    <row r="1150" spans="1:31" x14ac:dyDescent="0.25">
      <c r="A1150">
        <v>2304312</v>
      </c>
      <c r="B1150">
        <v>1</v>
      </c>
      <c r="C1150" t="s">
        <v>80</v>
      </c>
      <c r="D1150" t="s">
        <v>83</v>
      </c>
      <c r="E1150" t="s">
        <v>208</v>
      </c>
      <c r="F1150" t="s">
        <v>3583</v>
      </c>
      <c r="G1150" t="s">
        <v>490</v>
      </c>
      <c r="H1150" t="s">
        <v>135</v>
      </c>
      <c r="I1150" t="s">
        <v>136</v>
      </c>
      <c r="J1150" t="s">
        <v>137</v>
      </c>
      <c r="K1150" t="s">
        <v>138</v>
      </c>
      <c r="L1150" t="s">
        <v>3584</v>
      </c>
      <c r="M1150" t="s">
        <v>3585</v>
      </c>
      <c r="N1150">
        <v>0.31166666599999998</v>
      </c>
      <c r="O1150">
        <v>0</v>
      </c>
      <c r="P1150">
        <v>373</v>
      </c>
      <c r="Q1150">
        <v>0</v>
      </c>
      <c r="R1150">
        <v>0</v>
      </c>
      <c r="S1150">
        <v>0</v>
      </c>
      <c r="T1150">
        <v>199</v>
      </c>
      <c r="U1150">
        <v>0</v>
      </c>
      <c r="V1150">
        <v>1</v>
      </c>
      <c r="W1150">
        <v>0</v>
      </c>
      <c r="X1150">
        <v>27.661610599673683</v>
      </c>
      <c r="Y1150">
        <v>0</v>
      </c>
      <c r="Z1150">
        <v>0</v>
      </c>
      <c r="AA1150">
        <v>0</v>
      </c>
      <c r="AB1150">
        <v>25.361671717313463</v>
      </c>
      <c r="AC1150">
        <v>0</v>
      </c>
      <c r="AD1150">
        <v>2.3181072237179996</v>
      </c>
      <c r="AE1150">
        <v>55.341389540705151</v>
      </c>
    </row>
    <row r="1151" spans="1:31" x14ac:dyDescent="0.25">
      <c r="A1151">
        <v>2304455</v>
      </c>
      <c r="B1151">
        <v>1</v>
      </c>
      <c r="C1151" t="s">
        <v>80</v>
      </c>
      <c r="D1151" t="s">
        <v>103</v>
      </c>
      <c r="E1151" t="s">
        <v>233</v>
      </c>
      <c r="F1151" t="s">
        <v>3586</v>
      </c>
      <c r="G1151" t="s">
        <v>184</v>
      </c>
      <c r="H1151" t="s">
        <v>167</v>
      </c>
      <c r="I1151" t="s">
        <v>136</v>
      </c>
      <c r="J1151" t="s">
        <v>137</v>
      </c>
      <c r="K1151" t="s">
        <v>138</v>
      </c>
      <c r="L1151" t="s">
        <v>3587</v>
      </c>
      <c r="M1151" t="s">
        <v>3588</v>
      </c>
      <c r="N1151">
        <v>0.89055555500000005</v>
      </c>
      <c r="O1151">
        <v>0</v>
      </c>
      <c r="P1151">
        <v>1013</v>
      </c>
      <c r="Q1151">
        <v>0</v>
      </c>
      <c r="R1151">
        <v>18</v>
      </c>
      <c r="S1151">
        <v>0</v>
      </c>
      <c r="T1151">
        <v>41</v>
      </c>
      <c r="U1151">
        <v>1</v>
      </c>
      <c r="V1151">
        <v>0</v>
      </c>
      <c r="W1151">
        <v>0</v>
      </c>
      <c r="X1151">
        <v>217.60096794765789</v>
      </c>
      <c r="Y1151">
        <v>0</v>
      </c>
      <c r="Z1151">
        <v>13.165715522763186</v>
      </c>
      <c r="AA1151">
        <v>0</v>
      </c>
      <c r="AB1151">
        <v>61.590308409748602</v>
      </c>
      <c r="AC1151">
        <v>14.065982906976002</v>
      </c>
      <c r="AD1151">
        <v>0</v>
      </c>
      <c r="AE1151">
        <v>306.42297478714568</v>
      </c>
    </row>
    <row r="1152" spans="1:31" x14ac:dyDescent="0.25">
      <c r="A1152">
        <v>2304555</v>
      </c>
      <c r="B1152">
        <v>1</v>
      </c>
      <c r="C1152" t="s">
        <v>80</v>
      </c>
      <c r="D1152" t="s">
        <v>103</v>
      </c>
      <c r="E1152" t="s">
        <v>141</v>
      </c>
      <c r="F1152" t="s">
        <v>3589</v>
      </c>
      <c r="G1152" t="s">
        <v>453</v>
      </c>
      <c r="H1152" t="s">
        <v>135</v>
      </c>
      <c r="I1152" t="s">
        <v>136</v>
      </c>
      <c r="J1152" t="s">
        <v>137</v>
      </c>
      <c r="K1152" t="s">
        <v>138</v>
      </c>
      <c r="L1152" t="s">
        <v>3590</v>
      </c>
      <c r="M1152" t="s">
        <v>3591</v>
      </c>
      <c r="N1152">
        <v>6.8022222220000002</v>
      </c>
      <c r="O1152">
        <v>0</v>
      </c>
      <c r="P1152">
        <v>10</v>
      </c>
      <c r="Q1152">
        <v>0</v>
      </c>
      <c r="R1152">
        <v>0</v>
      </c>
      <c r="S1152">
        <v>0</v>
      </c>
      <c r="T1152">
        <v>1</v>
      </c>
      <c r="U1152">
        <v>0</v>
      </c>
      <c r="V1152">
        <v>0</v>
      </c>
      <c r="W1152">
        <v>0</v>
      </c>
      <c r="X1152">
        <v>13.729863464345557</v>
      </c>
      <c r="Y1152">
        <v>0</v>
      </c>
      <c r="Z1152">
        <v>0</v>
      </c>
      <c r="AA1152">
        <v>0</v>
      </c>
      <c r="AB1152">
        <v>0.46513787283178615</v>
      </c>
      <c r="AC1152">
        <v>0</v>
      </c>
      <c r="AD1152">
        <v>0</v>
      </c>
      <c r="AE1152">
        <v>14.195001337177343</v>
      </c>
    </row>
    <row r="1153" spans="1:31" x14ac:dyDescent="0.25">
      <c r="A1153">
        <v>2304326</v>
      </c>
      <c r="B1153">
        <v>1</v>
      </c>
      <c r="C1153" t="s">
        <v>80</v>
      </c>
      <c r="D1153" t="s">
        <v>82</v>
      </c>
      <c r="E1153" t="s">
        <v>141</v>
      </c>
      <c r="F1153" t="s">
        <v>3592</v>
      </c>
      <c r="G1153" t="s">
        <v>188</v>
      </c>
      <c r="H1153" t="s">
        <v>135</v>
      </c>
      <c r="I1153" t="s">
        <v>136</v>
      </c>
      <c r="J1153" t="s">
        <v>137</v>
      </c>
      <c r="K1153" t="s">
        <v>138</v>
      </c>
      <c r="L1153" t="s">
        <v>3593</v>
      </c>
      <c r="M1153" t="s">
        <v>3594</v>
      </c>
      <c r="N1153">
        <v>7.6547222220000002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1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1.0572324726043167</v>
      </c>
      <c r="AC1153">
        <v>0</v>
      </c>
      <c r="AD1153">
        <v>0</v>
      </c>
      <c r="AE1153">
        <v>1.0572324726043167</v>
      </c>
    </row>
    <row r="1154" spans="1:31" x14ac:dyDescent="0.25">
      <c r="A1154">
        <v>2304500</v>
      </c>
      <c r="B1154">
        <v>1</v>
      </c>
      <c r="C1154" t="s">
        <v>80</v>
      </c>
      <c r="D1154" t="s">
        <v>88</v>
      </c>
      <c r="E1154" t="s">
        <v>164</v>
      </c>
      <c r="F1154" t="s">
        <v>3595</v>
      </c>
      <c r="G1154" t="s">
        <v>184</v>
      </c>
      <c r="H1154" t="s">
        <v>167</v>
      </c>
      <c r="I1154" t="s">
        <v>136</v>
      </c>
      <c r="J1154" t="s">
        <v>137</v>
      </c>
      <c r="K1154" t="s">
        <v>138</v>
      </c>
      <c r="L1154" t="s">
        <v>3596</v>
      </c>
      <c r="M1154" t="s">
        <v>3597</v>
      </c>
      <c r="N1154">
        <v>0.59361111099999997</v>
      </c>
      <c r="O1154">
        <v>0</v>
      </c>
      <c r="P1154">
        <v>630</v>
      </c>
      <c r="Q1154">
        <v>0</v>
      </c>
      <c r="R1154">
        <v>0</v>
      </c>
      <c r="S1154">
        <v>7</v>
      </c>
      <c r="T1154">
        <v>175</v>
      </c>
      <c r="U1154">
        <v>2</v>
      </c>
      <c r="V1154">
        <v>0</v>
      </c>
      <c r="W1154">
        <v>0</v>
      </c>
      <c r="X1154">
        <v>118.23749106036036</v>
      </c>
      <c r="Y1154">
        <v>0</v>
      </c>
      <c r="Z1154">
        <v>0</v>
      </c>
      <c r="AA1154">
        <v>68.647155065635161</v>
      </c>
      <c r="AB1154">
        <v>91.336385376181852</v>
      </c>
      <c r="AC1154">
        <v>16.2724388472109</v>
      </c>
      <c r="AD1154">
        <v>0</v>
      </c>
      <c r="AE1154">
        <v>294.49347034938825</v>
      </c>
    </row>
    <row r="1155" spans="1:31" x14ac:dyDescent="0.25">
      <c r="A1155">
        <v>2304414</v>
      </c>
      <c r="B1155">
        <v>1</v>
      </c>
      <c r="C1155" t="s">
        <v>81</v>
      </c>
      <c r="D1155" t="s">
        <v>123</v>
      </c>
      <c r="E1155" t="s">
        <v>164</v>
      </c>
      <c r="F1155" t="s">
        <v>3598</v>
      </c>
      <c r="G1155" t="s">
        <v>299</v>
      </c>
      <c r="H1155" t="s">
        <v>167</v>
      </c>
      <c r="I1155" t="s">
        <v>136</v>
      </c>
      <c r="J1155" t="s">
        <v>137</v>
      </c>
      <c r="K1155" t="s">
        <v>300</v>
      </c>
      <c r="L1155" t="s">
        <v>3599</v>
      </c>
      <c r="M1155" t="s">
        <v>3600</v>
      </c>
      <c r="N1155">
        <v>3.0394444439999999</v>
      </c>
      <c r="O1155">
        <v>0</v>
      </c>
      <c r="P1155">
        <v>2308</v>
      </c>
      <c r="Q1155">
        <v>0</v>
      </c>
      <c r="R1155">
        <v>0</v>
      </c>
      <c r="S1155">
        <v>0</v>
      </c>
      <c r="T1155">
        <v>80</v>
      </c>
      <c r="U1155">
        <v>0</v>
      </c>
      <c r="V1155">
        <v>0</v>
      </c>
      <c r="W1155">
        <v>0</v>
      </c>
      <c r="X1155">
        <v>1630.6306384354641</v>
      </c>
      <c r="Y1155">
        <v>0</v>
      </c>
      <c r="Z1155">
        <v>0</v>
      </c>
      <c r="AA1155">
        <v>0</v>
      </c>
      <c r="AB1155">
        <v>135.31469789424918</v>
      </c>
      <c r="AC1155">
        <v>0</v>
      </c>
      <c r="AD1155">
        <v>0</v>
      </c>
      <c r="AE1155">
        <v>1765.9453363297132</v>
      </c>
    </row>
    <row r="1156" spans="1:31" x14ac:dyDescent="0.25">
      <c r="A1156">
        <v>2304649</v>
      </c>
      <c r="B1156">
        <v>1</v>
      </c>
      <c r="C1156" t="s">
        <v>80</v>
      </c>
      <c r="D1156" t="s">
        <v>83</v>
      </c>
      <c r="E1156" t="s">
        <v>208</v>
      </c>
      <c r="F1156" t="s">
        <v>3601</v>
      </c>
      <c r="G1156" t="s">
        <v>299</v>
      </c>
      <c r="H1156" t="s">
        <v>135</v>
      </c>
      <c r="I1156" t="s">
        <v>136</v>
      </c>
      <c r="J1156" t="s">
        <v>137</v>
      </c>
      <c r="K1156" t="s">
        <v>300</v>
      </c>
      <c r="L1156" t="s">
        <v>3602</v>
      </c>
      <c r="M1156" t="s">
        <v>3603</v>
      </c>
      <c r="N1156">
        <v>0.27750000000000002</v>
      </c>
      <c r="O1156">
        <v>0</v>
      </c>
      <c r="P1156">
        <v>182</v>
      </c>
      <c r="Q1156">
        <v>0</v>
      </c>
      <c r="R1156">
        <v>0</v>
      </c>
      <c r="S1156">
        <v>0</v>
      </c>
      <c r="T1156">
        <v>21</v>
      </c>
      <c r="U1156">
        <v>0</v>
      </c>
      <c r="V1156">
        <v>0</v>
      </c>
      <c r="W1156">
        <v>0</v>
      </c>
      <c r="X1156">
        <v>13.587244395223514</v>
      </c>
      <c r="Y1156">
        <v>0</v>
      </c>
      <c r="Z1156">
        <v>0</v>
      </c>
      <c r="AA1156">
        <v>0</v>
      </c>
      <c r="AB1156">
        <v>20.676063508522677</v>
      </c>
      <c r="AC1156">
        <v>0</v>
      </c>
      <c r="AD1156">
        <v>0</v>
      </c>
      <c r="AE1156">
        <v>34.263307903746195</v>
      </c>
    </row>
    <row r="1157" spans="1:31" x14ac:dyDescent="0.25">
      <c r="A1157">
        <v>2304706</v>
      </c>
      <c r="B1157">
        <v>1</v>
      </c>
      <c r="C1157" t="s">
        <v>80</v>
      </c>
      <c r="D1157" t="s">
        <v>110</v>
      </c>
      <c r="E1157" t="s">
        <v>208</v>
      </c>
      <c r="F1157" t="s">
        <v>3604</v>
      </c>
      <c r="G1157" t="s">
        <v>490</v>
      </c>
      <c r="H1157" t="s">
        <v>135</v>
      </c>
      <c r="I1157" t="s">
        <v>136</v>
      </c>
      <c r="J1157" t="s">
        <v>137</v>
      </c>
      <c r="K1157" t="s">
        <v>138</v>
      </c>
      <c r="L1157" t="s">
        <v>3605</v>
      </c>
      <c r="M1157" t="s">
        <v>3606</v>
      </c>
      <c r="N1157">
        <v>0.49027777700000003</v>
      </c>
      <c r="O1157">
        <v>0</v>
      </c>
      <c r="P1157">
        <v>472</v>
      </c>
      <c r="Q1157">
        <v>0</v>
      </c>
      <c r="R1157">
        <v>0</v>
      </c>
      <c r="S1157">
        <v>0</v>
      </c>
      <c r="T1157">
        <v>90</v>
      </c>
      <c r="U1157">
        <v>0</v>
      </c>
      <c r="V1157">
        <v>2</v>
      </c>
      <c r="W1157">
        <v>0</v>
      </c>
      <c r="X1157">
        <v>56.184898352671382</v>
      </c>
      <c r="Y1157">
        <v>0</v>
      </c>
      <c r="Z1157">
        <v>0</v>
      </c>
      <c r="AA1157">
        <v>0</v>
      </c>
      <c r="AB1157">
        <v>118.69023207179383</v>
      </c>
      <c r="AC1157">
        <v>0</v>
      </c>
      <c r="AD1157">
        <v>97.120540974621136</v>
      </c>
      <c r="AE1157">
        <v>271.99567139908635</v>
      </c>
    </row>
    <row r="1158" spans="1:31" x14ac:dyDescent="0.25">
      <c r="A1158">
        <v>2304397</v>
      </c>
      <c r="B1158">
        <v>1</v>
      </c>
      <c r="C1158" t="s">
        <v>81</v>
      </c>
      <c r="D1158" t="s">
        <v>117</v>
      </c>
      <c r="E1158" t="s">
        <v>164</v>
      </c>
      <c r="F1158" t="s">
        <v>3607</v>
      </c>
      <c r="G1158" t="s">
        <v>917</v>
      </c>
      <c r="H1158" t="s">
        <v>167</v>
      </c>
      <c r="I1158" t="s">
        <v>136</v>
      </c>
      <c r="J1158" t="s">
        <v>137</v>
      </c>
      <c r="K1158" t="s">
        <v>300</v>
      </c>
      <c r="L1158" t="s">
        <v>3608</v>
      </c>
      <c r="M1158" t="s">
        <v>3609</v>
      </c>
      <c r="N1158">
        <v>7.8377777770000003</v>
      </c>
      <c r="O1158">
        <v>0</v>
      </c>
      <c r="P1158">
        <v>28</v>
      </c>
      <c r="Q1158">
        <v>0</v>
      </c>
      <c r="R1158">
        <v>2</v>
      </c>
      <c r="S1158">
        <v>0</v>
      </c>
      <c r="T1158">
        <v>1</v>
      </c>
      <c r="U1158">
        <v>0</v>
      </c>
      <c r="V1158">
        <v>0</v>
      </c>
      <c r="W1158">
        <v>0</v>
      </c>
      <c r="X1158">
        <v>28.423258110940136</v>
      </c>
      <c r="Y1158">
        <v>0</v>
      </c>
      <c r="Z1158">
        <v>10.205594829772251</v>
      </c>
      <c r="AA1158">
        <v>0</v>
      </c>
      <c r="AB1158">
        <v>0.32572557977369332</v>
      </c>
      <c r="AC1158">
        <v>0</v>
      </c>
      <c r="AD1158">
        <v>0</v>
      </c>
      <c r="AE1158">
        <v>38.954578520486081</v>
      </c>
    </row>
    <row r="1159" spans="1:31" x14ac:dyDescent="0.25">
      <c r="A1159">
        <v>2304543</v>
      </c>
      <c r="B1159">
        <v>1</v>
      </c>
      <c r="C1159" t="s">
        <v>81</v>
      </c>
      <c r="D1159" t="s">
        <v>128</v>
      </c>
      <c r="E1159" t="s">
        <v>164</v>
      </c>
      <c r="F1159" t="s">
        <v>3610</v>
      </c>
      <c r="G1159" t="s">
        <v>299</v>
      </c>
      <c r="H1159" t="s">
        <v>167</v>
      </c>
      <c r="I1159" t="s">
        <v>136</v>
      </c>
      <c r="J1159" t="s">
        <v>137</v>
      </c>
      <c r="K1159" t="s">
        <v>300</v>
      </c>
      <c r="L1159" t="s">
        <v>3611</v>
      </c>
      <c r="M1159" t="s">
        <v>3612</v>
      </c>
      <c r="N1159">
        <v>4.3666666660000004</v>
      </c>
      <c r="O1159">
        <v>0</v>
      </c>
      <c r="P1159">
        <v>187</v>
      </c>
      <c r="Q1159">
        <v>0</v>
      </c>
      <c r="R1159">
        <v>0</v>
      </c>
      <c r="S1159">
        <v>0</v>
      </c>
      <c r="T1159">
        <v>5</v>
      </c>
      <c r="U1159">
        <v>0</v>
      </c>
      <c r="V1159">
        <v>0</v>
      </c>
      <c r="W1159">
        <v>0</v>
      </c>
      <c r="X1159">
        <v>201.05237043279644</v>
      </c>
      <c r="Y1159">
        <v>0</v>
      </c>
      <c r="Z1159">
        <v>0</v>
      </c>
      <c r="AA1159">
        <v>0</v>
      </c>
      <c r="AB1159">
        <v>63.307374320392682</v>
      </c>
      <c r="AC1159">
        <v>0</v>
      </c>
      <c r="AD1159">
        <v>0</v>
      </c>
      <c r="AE1159">
        <v>264.35974475318915</v>
      </c>
    </row>
    <row r="1160" spans="1:31" x14ac:dyDescent="0.25">
      <c r="A1160">
        <v>2304520</v>
      </c>
      <c r="B1160">
        <v>1</v>
      </c>
      <c r="C1160" t="s">
        <v>81</v>
      </c>
      <c r="D1160" t="s">
        <v>113</v>
      </c>
      <c r="E1160" t="s">
        <v>283</v>
      </c>
      <c r="F1160" t="s">
        <v>3613</v>
      </c>
      <c r="G1160" t="s">
        <v>184</v>
      </c>
      <c r="H1160" t="s">
        <v>167</v>
      </c>
      <c r="I1160" t="s">
        <v>136</v>
      </c>
      <c r="J1160" t="s">
        <v>137</v>
      </c>
      <c r="K1160" t="s">
        <v>138</v>
      </c>
      <c r="L1160" t="s">
        <v>3614</v>
      </c>
      <c r="M1160" t="s">
        <v>3615</v>
      </c>
      <c r="N1160">
        <v>6.7566665999999997E-2</v>
      </c>
      <c r="O1160">
        <v>1</v>
      </c>
      <c r="P1160">
        <v>2101</v>
      </c>
      <c r="Q1160">
        <v>136</v>
      </c>
      <c r="R1160">
        <v>419</v>
      </c>
      <c r="S1160">
        <v>7</v>
      </c>
      <c r="T1160">
        <v>260</v>
      </c>
      <c r="U1160">
        <v>0</v>
      </c>
      <c r="V1160">
        <v>0</v>
      </c>
      <c r="W1160">
        <v>1.5768206176050001E-2</v>
      </c>
      <c r="X1160">
        <v>28.559758777665113</v>
      </c>
      <c r="Y1160">
        <v>32.92839544591871</v>
      </c>
      <c r="Z1160">
        <v>70.041822774909591</v>
      </c>
      <c r="AA1160">
        <v>0.83231690532367508</v>
      </c>
      <c r="AB1160">
        <v>8.1367440241139981</v>
      </c>
      <c r="AC1160">
        <v>0</v>
      </c>
      <c r="AD1160">
        <v>0</v>
      </c>
      <c r="AE1160">
        <v>140.51480613410712</v>
      </c>
    </row>
    <row r="1161" spans="1:31" x14ac:dyDescent="0.25">
      <c r="A1161">
        <v>2304420</v>
      </c>
      <c r="B1161">
        <v>1</v>
      </c>
      <c r="C1161" t="s">
        <v>80</v>
      </c>
      <c r="D1161" t="s">
        <v>95</v>
      </c>
      <c r="E1161" t="s">
        <v>164</v>
      </c>
      <c r="F1161" t="s">
        <v>3616</v>
      </c>
      <c r="G1161" t="s">
        <v>917</v>
      </c>
      <c r="H1161" t="s">
        <v>167</v>
      </c>
      <c r="I1161" t="s">
        <v>136</v>
      </c>
      <c r="J1161" t="s">
        <v>137</v>
      </c>
      <c r="K1161" t="s">
        <v>300</v>
      </c>
      <c r="L1161" t="s">
        <v>3617</v>
      </c>
      <c r="M1161" t="s">
        <v>3618</v>
      </c>
      <c r="N1161">
        <v>8.9016666660000006</v>
      </c>
      <c r="O1161">
        <v>0</v>
      </c>
      <c r="P1161">
        <v>650</v>
      </c>
      <c r="Q1161">
        <v>0</v>
      </c>
      <c r="R1161">
        <v>0</v>
      </c>
      <c r="S1161">
        <v>0</v>
      </c>
      <c r="T1161">
        <v>183</v>
      </c>
      <c r="U1161">
        <v>0</v>
      </c>
      <c r="V1161">
        <v>0</v>
      </c>
      <c r="W1161">
        <v>0</v>
      </c>
      <c r="X1161">
        <v>1249.8534441079762</v>
      </c>
      <c r="Y1161">
        <v>0</v>
      </c>
      <c r="Z1161">
        <v>0</v>
      </c>
      <c r="AA1161">
        <v>0</v>
      </c>
      <c r="AB1161">
        <v>1964.7782224802213</v>
      </c>
      <c r="AC1161">
        <v>0</v>
      </c>
      <c r="AD1161">
        <v>0</v>
      </c>
      <c r="AE1161">
        <v>3214.6316665881977</v>
      </c>
    </row>
    <row r="1162" spans="1:31" x14ac:dyDescent="0.25">
      <c r="A1162">
        <v>2304566</v>
      </c>
      <c r="B1162">
        <v>1</v>
      </c>
      <c r="C1162" t="s">
        <v>80</v>
      </c>
      <c r="D1162" t="s">
        <v>84</v>
      </c>
      <c r="E1162" t="s">
        <v>132</v>
      </c>
      <c r="F1162" t="s">
        <v>3619</v>
      </c>
      <c r="G1162" t="s">
        <v>490</v>
      </c>
      <c r="H1162" t="s">
        <v>135</v>
      </c>
      <c r="I1162" t="s">
        <v>136</v>
      </c>
      <c r="J1162" t="s">
        <v>137</v>
      </c>
      <c r="K1162" t="s">
        <v>138</v>
      </c>
      <c r="L1162" t="s">
        <v>3620</v>
      </c>
      <c r="M1162" t="s">
        <v>3621</v>
      </c>
      <c r="N1162">
        <v>2.4341666659999999</v>
      </c>
      <c r="O1162">
        <v>0</v>
      </c>
      <c r="P1162">
        <v>30</v>
      </c>
      <c r="Q1162">
        <v>0</v>
      </c>
      <c r="R1162">
        <v>0</v>
      </c>
      <c r="S1162">
        <v>0</v>
      </c>
      <c r="T1162">
        <v>7</v>
      </c>
      <c r="U1162">
        <v>0</v>
      </c>
      <c r="V1162">
        <v>0</v>
      </c>
      <c r="W1162">
        <v>0</v>
      </c>
      <c r="X1162">
        <v>20.023156777210914</v>
      </c>
      <c r="Y1162">
        <v>0</v>
      </c>
      <c r="Z1162">
        <v>0</v>
      </c>
      <c r="AA1162">
        <v>0</v>
      </c>
      <c r="AB1162">
        <v>8.6409351908183005</v>
      </c>
      <c r="AC1162">
        <v>0</v>
      </c>
      <c r="AD1162">
        <v>0</v>
      </c>
      <c r="AE1162">
        <v>28.664091968029215</v>
      </c>
    </row>
    <row r="1163" spans="1:31" x14ac:dyDescent="0.25">
      <c r="A1163">
        <v>2304769</v>
      </c>
      <c r="B1163">
        <v>1</v>
      </c>
      <c r="C1163" t="s">
        <v>80</v>
      </c>
      <c r="D1163" t="s">
        <v>92</v>
      </c>
      <c r="E1163" t="s">
        <v>132</v>
      </c>
      <c r="F1163" t="s">
        <v>3622</v>
      </c>
      <c r="G1163" t="s">
        <v>490</v>
      </c>
      <c r="H1163" t="s">
        <v>135</v>
      </c>
      <c r="I1163" t="s">
        <v>136</v>
      </c>
      <c r="J1163" t="s">
        <v>137</v>
      </c>
      <c r="K1163" t="s">
        <v>138</v>
      </c>
      <c r="L1163" t="s">
        <v>3623</v>
      </c>
      <c r="M1163" t="s">
        <v>3624</v>
      </c>
      <c r="N1163">
        <v>0.72888888799999996</v>
      </c>
      <c r="O1163">
        <v>0</v>
      </c>
      <c r="P1163">
        <v>4</v>
      </c>
      <c r="Q1163">
        <v>0</v>
      </c>
      <c r="R1163">
        <v>0</v>
      </c>
      <c r="S1163">
        <v>0</v>
      </c>
      <c r="T1163">
        <v>4</v>
      </c>
      <c r="U1163">
        <v>0</v>
      </c>
      <c r="V1163">
        <v>0</v>
      </c>
      <c r="W1163">
        <v>0</v>
      </c>
      <c r="X1163">
        <v>0.38450556789858342</v>
      </c>
      <c r="Y1163">
        <v>0</v>
      </c>
      <c r="Z1163">
        <v>0</v>
      </c>
      <c r="AA1163">
        <v>0</v>
      </c>
      <c r="AB1163">
        <v>1.96296456959465</v>
      </c>
      <c r="AC1163">
        <v>0</v>
      </c>
      <c r="AD1163">
        <v>0</v>
      </c>
      <c r="AE1163">
        <v>2.3474701374932336</v>
      </c>
    </row>
    <row r="1164" spans="1:31" x14ac:dyDescent="0.25">
      <c r="A1164">
        <v>2304437</v>
      </c>
      <c r="B1164">
        <v>1</v>
      </c>
      <c r="C1164" t="s">
        <v>81</v>
      </c>
      <c r="D1164" t="s">
        <v>127</v>
      </c>
      <c r="E1164" t="s">
        <v>208</v>
      </c>
      <c r="F1164" t="s">
        <v>3625</v>
      </c>
      <c r="G1164" t="s">
        <v>299</v>
      </c>
      <c r="H1164" t="s">
        <v>135</v>
      </c>
      <c r="I1164" t="s">
        <v>136</v>
      </c>
      <c r="J1164" t="s">
        <v>137</v>
      </c>
      <c r="K1164" t="s">
        <v>300</v>
      </c>
      <c r="L1164" t="s">
        <v>3626</v>
      </c>
      <c r="M1164" t="s">
        <v>3627</v>
      </c>
      <c r="N1164">
        <v>8.539722222</v>
      </c>
      <c r="O1164">
        <v>0</v>
      </c>
      <c r="P1164">
        <v>23</v>
      </c>
      <c r="Q1164">
        <v>0</v>
      </c>
      <c r="R1164">
        <v>0</v>
      </c>
      <c r="S1164">
        <v>0</v>
      </c>
      <c r="T1164">
        <v>27</v>
      </c>
      <c r="U1164">
        <v>0</v>
      </c>
      <c r="V1164">
        <v>0</v>
      </c>
      <c r="W1164">
        <v>0</v>
      </c>
      <c r="X1164">
        <v>43.770023826373674</v>
      </c>
      <c r="Y1164">
        <v>0</v>
      </c>
      <c r="Z1164">
        <v>0</v>
      </c>
      <c r="AA1164">
        <v>0</v>
      </c>
      <c r="AB1164">
        <v>330.56060080411902</v>
      </c>
      <c r="AC1164">
        <v>0</v>
      </c>
      <c r="AD1164">
        <v>0</v>
      </c>
      <c r="AE1164">
        <v>374.33062463049271</v>
      </c>
    </row>
    <row r="1165" spans="1:31" x14ac:dyDescent="0.25">
      <c r="A1165">
        <v>2304483</v>
      </c>
      <c r="B1165">
        <v>1</v>
      </c>
      <c r="C1165" t="s">
        <v>80</v>
      </c>
      <c r="D1165" t="s">
        <v>99</v>
      </c>
      <c r="E1165" t="s">
        <v>141</v>
      </c>
      <c r="F1165" t="s">
        <v>3628</v>
      </c>
      <c r="G1165" t="s">
        <v>143</v>
      </c>
      <c r="H1165" t="s">
        <v>135</v>
      </c>
      <c r="I1165" t="s">
        <v>136</v>
      </c>
      <c r="J1165" t="s">
        <v>137</v>
      </c>
      <c r="K1165" t="s">
        <v>138</v>
      </c>
      <c r="L1165" t="s">
        <v>3629</v>
      </c>
      <c r="M1165" t="s">
        <v>3630</v>
      </c>
      <c r="N1165">
        <v>5.3530555550000001</v>
      </c>
      <c r="O1165">
        <v>0</v>
      </c>
      <c r="P1165">
        <v>2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1.4459288300721227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1.4459288300721227</v>
      </c>
    </row>
    <row r="1166" spans="1:31" x14ac:dyDescent="0.25">
      <c r="A1166">
        <v>2304334</v>
      </c>
      <c r="B1166">
        <v>1</v>
      </c>
      <c r="C1166" t="s">
        <v>80</v>
      </c>
      <c r="D1166" t="s">
        <v>104</v>
      </c>
      <c r="E1166" t="s">
        <v>164</v>
      </c>
      <c r="F1166" t="s">
        <v>3631</v>
      </c>
      <c r="G1166" t="s">
        <v>195</v>
      </c>
      <c r="H1166" t="s">
        <v>167</v>
      </c>
      <c r="I1166" t="s">
        <v>136</v>
      </c>
      <c r="J1166" t="s">
        <v>137</v>
      </c>
      <c r="K1166" t="s">
        <v>138</v>
      </c>
      <c r="L1166" t="s">
        <v>3632</v>
      </c>
      <c r="M1166" t="s">
        <v>3633</v>
      </c>
      <c r="N1166">
        <v>3.58</v>
      </c>
      <c r="O1166">
        <v>0</v>
      </c>
      <c r="P1166">
        <v>134</v>
      </c>
      <c r="Q1166">
        <v>0</v>
      </c>
      <c r="R1166">
        <v>1</v>
      </c>
      <c r="S1166">
        <v>0</v>
      </c>
      <c r="T1166">
        <v>27</v>
      </c>
      <c r="U1166">
        <v>0</v>
      </c>
      <c r="V1166">
        <v>0</v>
      </c>
      <c r="W1166">
        <v>0</v>
      </c>
      <c r="X1166">
        <v>102.89365493644961</v>
      </c>
      <c r="Y1166">
        <v>0</v>
      </c>
      <c r="Z1166">
        <v>3.081317027756E-2</v>
      </c>
      <c r="AA1166">
        <v>0</v>
      </c>
      <c r="AB1166">
        <v>43.160300447982436</v>
      </c>
      <c r="AC1166">
        <v>0</v>
      </c>
      <c r="AD1166">
        <v>0</v>
      </c>
      <c r="AE1166">
        <v>146.0847685547096</v>
      </c>
    </row>
    <row r="1167" spans="1:31" x14ac:dyDescent="0.25">
      <c r="A1167">
        <v>2304775</v>
      </c>
      <c r="B1167">
        <v>1</v>
      </c>
      <c r="C1167" t="s">
        <v>81</v>
      </c>
      <c r="D1167" t="s">
        <v>112</v>
      </c>
      <c r="E1167" t="s">
        <v>233</v>
      </c>
      <c r="F1167" t="s">
        <v>3634</v>
      </c>
      <c r="G1167" t="s">
        <v>184</v>
      </c>
      <c r="H1167" t="s">
        <v>167</v>
      </c>
      <c r="I1167" t="s">
        <v>136</v>
      </c>
      <c r="J1167" t="s">
        <v>137</v>
      </c>
      <c r="K1167" t="s">
        <v>138</v>
      </c>
      <c r="L1167" t="s">
        <v>3635</v>
      </c>
      <c r="M1167" t="s">
        <v>3636</v>
      </c>
      <c r="N1167">
        <v>0.93416666599999998</v>
      </c>
      <c r="O1167">
        <v>0</v>
      </c>
      <c r="P1167">
        <v>1434</v>
      </c>
      <c r="Q1167">
        <v>107</v>
      </c>
      <c r="R1167">
        <v>161</v>
      </c>
      <c r="S1167">
        <v>12</v>
      </c>
      <c r="T1167">
        <v>171</v>
      </c>
      <c r="U1167">
        <v>7</v>
      </c>
      <c r="V1167">
        <v>0</v>
      </c>
      <c r="W1167">
        <v>0</v>
      </c>
      <c r="X1167">
        <v>229.76924774925072</v>
      </c>
      <c r="Y1167">
        <v>54.568401445063643</v>
      </c>
      <c r="Z1167">
        <v>78.371845678963368</v>
      </c>
      <c r="AA1167">
        <v>62.725077995923748</v>
      </c>
      <c r="AB1167">
        <v>41.86895573396</v>
      </c>
      <c r="AC1167">
        <v>438.14227779440694</v>
      </c>
      <c r="AD1167">
        <v>0</v>
      </c>
      <c r="AE1167">
        <v>905.4458063975685</v>
      </c>
    </row>
    <row r="1168" spans="1:31" x14ac:dyDescent="0.25">
      <c r="A1168">
        <v>2304480</v>
      </c>
      <c r="B1168">
        <v>1</v>
      </c>
      <c r="C1168" t="s">
        <v>80</v>
      </c>
      <c r="D1168" t="s">
        <v>84</v>
      </c>
      <c r="E1168" t="s">
        <v>141</v>
      </c>
      <c r="F1168" t="s">
        <v>3637</v>
      </c>
      <c r="G1168" t="s">
        <v>143</v>
      </c>
      <c r="H1168" t="s">
        <v>135</v>
      </c>
      <c r="I1168" t="s">
        <v>136</v>
      </c>
      <c r="J1168" t="s">
        <v>137</v>
      </c>
      <c r="K1168" t="s">
        <v>138</v>
      </c>
      <c r="L1168" t="s">
        <v>3638</v>
      </c>
      <c r="M1168" t="s">
        <v>3639</v>
      </c>
      <c r="N1168">
        <v>1.610833333</v>
      </c>
      <c r="O1168">
        <v>0</v>
      </c>
      <c r="P1168">
        <v>18</v>
      </c>
      <c r="Q1168">
        <v>0</v>
      </c>
      <c r="R1168">
        <v>0</v>
      </c>
      <c r="S1168">
        <v>0</v>
      </c>
      <c r="T1168">
        <v>5</v>
      </c>
      <c r="U1168">
        <v>0</v>
      </c>
      <c r="V1168">
        <v>0</v>
      </c>
      <c r="W1168">
        <v>0</v>
      </c>
      <c r="X1168">
        <v>6.9719379330711746</v>
      </c>
      <c r="Y1168">
        <v>0</v>
      </c>
      <c r="Z1168">
        <v>0</v>
      </c>
      <c r="AA1168">
        <v>0</v>
      </c>
      <c r="AB1168">
        <v>0.9540006289056151</v>
      </c>
      <c r="AC1168">
        <v>0</v>
      </c>
      <c r="AD1168">
        <v>0</v>
      </c>
      <c r="AE1168">
        <v>7.9259385619767899</v>
      </c>
    </row>
    <row r="1169" spans="1:31" x14ac:dyDescent="0.25">
      <c r="A1169">
        <v>2304623</v>
      </c>
      <c r="B1169">
        <v>1</v>
      </c>
      <c r="C1169" t="s">
        <v>81</v>
      </c>
      <c r="D1169" t="s">
        <v>122</v>
      </c>
      <c r="E1169" t="s">
        <v>132</v>
      </c>
      <c r="F1169" t="s">
        <v>3640</v>
      </c>
      <c r="G1169" t="s">
        <v>134</v>
      </c>
      <c r="H1169" t="s">
        <v>135</v>
      </c>
      <c r="I1169" t="s">
        <v>136</v>
      </c>
      <c r="J1169" t="s">
        <v>137</v>
      </c>
      <c r="K1169" t="s">
        <v>138</v>
      </c>
      <c r="L1169" t="s">
        <v>3641</v>
      </c>
      <c r="M1169" t="s">
        <v>3642</v>
      </c>
      <c r="N1169">
        <v>0.83138888799999999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6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1.2402861475519413</v>
      </c>
      <c r="AC1169">
        <v>0</v>
      </c>
      <c r="AD1169">
        <v>0</v>
      </c>
      <c r="AE1169">
        <v>1.2402861475519413</v>
      </c>
    </row>
    <row r="1170" spans="1:31" x14ac:dyDescent="0.25">
      <c r="A1170">
        <v>2304815</v>
      </c>
      <c r="B1170">
        <v>1</v>
      </c>
      <c r="C1170" t="s">
        <v>81</v>
      </c>
      <c r="D1170" t="s">
        <v>123</v>
      </c>
      <c r="E1170" t="s">
        <v>132</v>
      </c>
      <c r="F1170" t="s">
        <v>3643</v>
      </c>
      <c r="G1170" t="s">
        <v>134</v>
      </c>
      <c r="H1170" t="s">
        <v>135</v>
      </c>
      <c r="I1170" t="s">
        <v>136</v>
      </c>
      <c r="J1170" t="s">
        <v>137</v>
      </c>
      <c r="K1170" t="s">
        <v>138</v>
      </c>
      <c r="L1170" t="s">
        <v>3644</v>
      </c>
      <c r="M1170" t="s">
        <v>3645</v>
      </c>
      <c r="N1170">
        <v>1.984444444</v>
      </c>
      <c r="O1170">
        <v>0</v>
      </c>
      <c r="P1170">
        <v>0</v>
      </c>
      <c r="Q1170">
        <v>0</v>
      </c>
      <c r="R1170">
        <v>2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1.0058390943766466</v>
      </c>
      <c r="AA1170">
        <v>0</v>
      </c>
      <c r="AB1170">
        <v>0</v>
      </c>
      <c r="AC1170">
        <v>0</v>
      </c>
      <c r="AD1170">
        <v>0</v>
      </c>
      <c r="AE1170">
        <v>1.0058390943766466</v>
      </c>
    </row>
    <row r="1171" spans="1:31" x14ac:dyDescent="0.25">
      <c r="A1171">
        <v>2304795</v>
      </c>
      <c r="B1171">
        <v>1</v>
      </c>
      <c r="C1171" t="s">
        <v>80</v>
      </c>
      <c r="D1171" t="s">
        <v>105</v>
      </c>
      <c r="E1171" t="s">
        <v>182</v>
      </c>
      <c r="F1171" t="s">
        <v>3646</v>
      </c>
      <c r="G1171" t="s">
        <v>184</v>
      </c>
      <c r="H1171" t="s">
        <v>167</v>
      </c>
      <c r="I1171" t="s">
        <v>136</v>
      </c>
      <c r="J1171" t="s">
        <v>137</v>
      </c>
      <c r="K1171" t="s">
        <v>138</v>
      </c>
      <c r="L1171" t="s">
        <v>3647</v>
      </c>
      <c r="M1171" t="s">
        <v>3648</v>
      </c>
      <c r="N1171">
        <v>1.240277777</v>
      </c>
      <c r="O1171">
        <v>0</v>
      </c>
      <c r="P1171">
        <v>1249</v>
      </c>
      <c r="Q1171">
        <v>0</v>
      </c>
      <c r="R1171">
        <v>184</v>
      </c>
      <c r="S1171">
        <v>1</v>
      </c>
      <c r="T1171">
        <v>182</v>
      </c>
      <c r="U1171">
        <v>0</v>
      </c>
      <c r="V1171">
        <v>1</v>
      </c>
      <c r="W1171">
        <v>0</v>
      </c>
      <c r="X1171">
        <v>422.63950120261848</v>
      </c>
      <c r="Y1171">
        <v>0</v>
      </c>
      <c r="Z1171">
        <v>51.910210341972402</v>
      </c>
      <c r="AA1171">
        <v>14.494198804869843</v>
      </c>
      <c r="AB1171">
        <v>155.54127484515124</v>
      </c>
      <c r="AC1171">
        <v>0</v>
      </c>
      <c r="AD1171">
        <v>3.6468005042894029</v>
      </c>
      <c r="AE1171">
        <v>648.23198569890144</v>
      </c>
    </row>
    <row r="1172" spans="1:31" x14ac:dyDescent="0.25">
      <c r="A1172">
        <v>2304546</v>
      </c>
      <c r="B1172">
        <v>1</v>
      </c>
      <c r="C1172" t="s">
        <v>80</v>
      </c>
      <c r="D1172" t="s">
        <v>106</v>
      </c>
      <c r="E1172" t="s">
        <v>141</v>
      </c>
      <c r="F1172" t="s">
        <v>3649</v>
      </c>
      <c r="G1172" t="s">
        <v>143</v>
      </c>
      <c r="H1172" t="s">
        <v>135</v>
      </c>
      <c r="I1172" t="s">
        <v>136</v>
      </c>
      <c r="J1172" t="s">
        <v>137</v>
      </c>
      <c r="K1172" t="s">
        <v>138</v>
      </c>
      <c r="L1172" t="s">
        <v>3650</v>
      </c>
      <c r="M1172" t="s">
        <v>3651</v>
      </c>
      <c r="N1172">
        <v>4.1972222219999997</v>
      </c>
      <c r="O1172">
        <v>0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20.258745091834975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20.258745091834975</v>
      </c>
    </row>
    <row r="1173" spans="1:31" x14ac:dyDescent="0.25">
      <c r="A1173">
        <v>2304852</v>
      </c>
      <c r="B1173">
        <v>1</v>
      </c>
      <c r="C1173" t="s">
        <v>81</v>
      </c>
      <c r="D1173" t="s">
        <v>120</v>
      </c>
      <c r="E1173" t="s">
        <v>141</v>
      </c>
      <c r="F1173" t="s">
        <v>3652</v>
      </c>
      <c r="G1173" t="s">
        <v>143</v>
      </c>
      <c r="H1173" t="s">
        <v>135</v>
      </c>
      <c r="I1173" t="s">
        <v>136</v>
      </c>
      <c r="J1173" t="s">
        <v>137</v>
      </c>
      <c r="K1173" t="s">
        <v>138</v>
      </c>
      <c r="L1173" t="s">
        <v>3653</v>
      </c>
      <c r="M1173" t="s">
        <v>3654</v>
      </c>
      <c r="N1173">
        <v>0.68111111099999999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0.17668950821533333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0.17668950821533333</v>
      </c>
    </row>
    <row r="1174" spans="1:31" x14ac:dyDescent="0.25">
      <c r="A1174">
        <v>2304503</v>
      </c>
      <c r="B1174">
        <v>1</v>
      </c>
      <c r="C1174" t="s">
        <v>80</v>
      </c>
      <c r="D1174" t="s">
        <v>108</v>
      </c>
      <c r="E1174" t="s">
        <v>141</v>
      </c>
      <c r="F1174" t="s">
        <v>3655</v>
      </c>
      <c r="G1174" t="s">
        <v>490</v>
      </c>
      <c r="H1174" t="s">
        <v>135</v>
      </c>
      <c r="I1174" t="s">
        <v>136</v>
      </c>
      <c r="J1174" t="s">
        <v>137</v>
      </c>
      <c r="K1174" t="s">
        <v>138</v>
      </c>
      <c r="L1174" t="s">
        <v>3656</v>
      </c>
      <c r="M1174" t="s">
        <v>3657</v>
      </c>
      <c r="N1174">
        <v>2.1208333330000002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</row>
    <row r="1175" spans="1:31" x14ac:dyDescent="0.25">
      <c r="A1175">
        <v>2304603</v>
      </c>
      <c r="B1175">
        <v>1</v>
      </c>
      <c r="C1175" t="s">
        <v>80</v>
      </c>
      <c r="D1175" t="s">
        <v>97</v>
      </c>
      <c r="E1175" t="s">
        <v>141</v>
      </c>
      <c r="F1175" t="s">
        <v>3658</v>
      </c>
      <c r="G1175" t="s">
        <v>143</v>
      </c>
      <c r="H1175" t="s">
        <v>135</v>
      </c>
      <c r="I1175" t="s">
        <v>136</v>
      </c>
      <c r="J1175" t="s">
        <v>137</v>
      </c>
      <c r="K1175" t="s">
        <v>138</v>
      </c>
      <c r="L1175" t="s">
        <v>3659</v>
      </c>
      <c r="M1175" t="s">
        <v>3660</v>
      </c>
      <c r="N1175">
        <v>0.91305555500000002</v>
      </c>
      <c r="O1175">
        <v>0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0.21833725570995002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0.21833725570995002</v>
      </c>
    </row>
    <row r="1176" spans="1:31" x14ac:dyDescent="0.25">
      <c r="A1176">
        <v>2304987</v>
      </c>
      <c r="B1176">
        <v>1</v>
      </c>
      <c r="C1176" t="s">
        <v>80</v>
      </c>
      <c r="D1176" t="s">
        <v>107</v>
      </c>
      <c r="E1176" t="s">
        <v>182</v>
      </c>
      <c r="F1176" t="s">
        <v>1873</v>
      </c>
      <c r="G1176" t="s">
        <v>184</v>
      </c>
      <c r="H1176" t="s">
        <v>167</v>
      </c>
      <c r="I1176" t="s">
        <v>136</v>
      </c>
      <c r="J1176" t="s">
        <v>137</v>
      </c>
      <c r="K1176" t="s">
        <v>138</v>
      </c>
      <c r="L1176" t="s">
        <v>3661</v>
      </c>
      <c r="M1176" t="s">
        <v>3662</v>
      </c>
      <c r="N1176">
        <v>1.9694444440000001</v>
      </c>
      <c r="O1176">
        <v>1</v>
      </c>
      <c r="P1176">
        <v>1818</v>
      </c>
      <c r="Q1176">
        <v>0</v>
      </c>
      <c r="R1176">
        <v>1</v>
      </c>
      <c r="S1176">
        <v>0</v>
      </c>
      <c r="T1176">
        <v>105</v>
      </c>
      <c r="U1176">
        <v>0</v>
      </c>
      <c r="V1176">
        <v>2</v>
      </c>
      <c r="W1176">
        <v>19.99900552884051</v>
      </c>
      <c r="X1176">
        <v>474.94464726698067</v>
      </c>
      <c r="Y1176">
        <v>0</v>
      </c>
      <c r="Z1176">
        <v>5.0457344256720837</v>
      </c>
      <c r="AA1176">
        <v>0</v>
      </c>
      <c r="AB1176">
        <v>131.01031190885172</v>
      </c>
      <c r="AC1176">
        <v>0</v>
      </c>
      <c r="AD1176">
        <v>2.474443058116286</v>
      </c>
      <c r="AE1176">
        <v>633.47414218846131</v>
      </c>
    </row>
    <row r="1177" spans="1:31" x14ac:dyDescent="0.25">
      <c r="A1177">
        <v>2304964</v>
      </c>
      <c r="B1177">
        <v>1</v>
      </c>
      <c r="C1177" t="s">
        <v>80</v>
      </c>
      <c r="D1177" t="s">
        <v>95</v>
      </c>
      <c r="E1177" t="s">
        <v>283</v>
      </c>
      <c r="F1177" t="s">
        <v>3663</v>
      </c>
      <c r="G1177" t="s">
        <v>184</v>
      </c>
      <c r="H1177" t="s">
        <v>167</v>
      </c>
      <c r="I1177" t="s">
        <v>136</v>
      </c>
      <c r="J1177" t="s">
        <v>137</v>
      </c>
      <c r="K1177" t="s">
        <v>138</v>
      </c>
      <c r="L1177" t="s">
        <v>3664</v>
      </c>
      <c r="M1177" t="s">
        <v>3665</v>
      </c>
      <c r="N1177">
        <v>0.98388888799999996</v>
      </c>
      <c r="O1177">
        <v>1</v>
      </c>
      <c r="P1177">
        <v>3931</v>
      </c>
      <c r="Q1177">
        <v>0</v>
      </c>
      <c r="R1177">
        <v>1</v>
      </c>
      <c r="S1177">
        <v>11</v>
      </c>
      <c r="T1177">
        <v>747</v>
      </c>
      <c r="U1177">
        <v>0</v>
      </c>
      <c r="V1177">
        <v>0</v>
      </c>
      <c r="W1177">
        <v>3.5708204237256536</v>
      </c>
      <c r="X1177">
        <v>897.46490569101388</v>
      </c>
      <c r="Y1177">
        <v>0</v>
      </c>
      <c r="Z1177">
        <v>6.2234778112500007E-2</v>
      </c>
      <c r="AA1177">
        <v>91.237393282715971</v>
      </c>
      <c r="AB1177">
        <v>383.43360301066434</v>
      </c>
      <c r="AC1177">
        <v>0</v>
      </c>
      <c r="AD1177">
        <v>0</v>
      </c>
      <c r="AE1177">
        <v>1375.7689571862325</v>
      </c>
    </row>
    <row r="1178" spans="1:31" x14ac:dyDescent="0.25">
      <c r="A1178">
        <v>2305110</v>
      </c>
      <c r="B1178">
        <v>1</v>
      </c>
      <c r="C1178" t="s">
        <v>80</v>
      </c>
      <c r="D1178" t="s">
        <v>96</v>
      </c>
      <c r="E1178" t="s">
        <v>141</v>
      </c>
      <c r="F1178" t="s">
        <v>3666</v>
      </c>
      <c r="G1178" t="s">
        <v>188</v>
      </c>
      <c r="H1178" t="s">
        <v>135</v>
      </c>
      <c r="I1178" t="s">
        <v>136</v>
      </c>
      <c r="J1178" t="s">
        <v>137</v>
      </c>
      <c r="K1178" t="s">
        <v>138</v>
      </c>
      <c r="L1178" t="s">
        <v>3667</v>
      </c>
      <c r="M1178" t="s">
        <v>3668</v>
      </c>
      <c r="N1178">
        <v>1.2102777769999999</v>
      </c>
      <c r="O1178">
        <v>0</v>
      </c>
      <c r="P1178">
        <v>1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0.84057729385531121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0.84057729385531121</v>
      </c>
    </row>
    <row r="1179" spans="1:31" x14ac:dyDescent="0.25">
      <c r="A1179">
        <v>2305116</v>
      </c>
      <c r="B1179">
        <v>1</v>
      </c>
      <c r="C1179" t="s">
        <v>80</v>
      </c>
      <c r="D1179" t="s">
        <v>93</v>
      </c>
      <c r="E1179" t="s">
        <v>233</v>
      </c>
      <c r="F1179" t="s">
        <v>261</v>
      </c>
      <c r="G1179" t="s">
        <v>299</v>
      </c>
      <c r="H1179" t="s">
        <v>167</v>
      </c>
      <c r="I1179" t="s">
        <v>136</v>
      </c>
      <c r="J1179" t="s">
        <v>137</v>
      </c>
      <c r="K1179" t="s">
        <v>300</v>
      </c>
      <c r="L1179" t="s">
        <v>3669</v>
      </c>
      <c r="M1179" t="s">
        <v>3670</v>
      </c>
      <c r="N1179">
        <v>8.2033333329999998</v>
      </c>
      <c r="O1179">
        <v>0</v>
      </c>
      <c r="P1179">
        <v>183</v>
      </c>
      <c r="Q1179">
        <v>2</v>
      </c>
      <c r="R1179">
        <v>44</v>
      </c>
      <c r="S1179">
        <v>2</v>
      </c>
      <c r="T1179">
        <v>36</v>
      </c>
      <c r="U1179">
        <v>0</v>
      </c>
      <c r="V1179">
        <v>0</v>
      </c>
      <c r="W1179">
        <v>0</v>
      </c>
      <c r="X1179">
        <v>154.89326329388845</v>
      </c>
      <c r="Y1179">
        <v>87.024302412565149</v>
      </c>
      <c r="Z1179">
        <v>73.445768408692345</v>
      </c>
      <c r="AA1179">
        <v>21.384083884961672</v>
      </c>
      <c r="AB1179">
        <v>100.10575328600719</v>
      </c>
      <c r="AC1179">
        <v>0</v>
      </c>
      <c r="AD1179">
        <v>0</v>
      </c>
      <c r="AE1179">
        <v>436.85317128611484</v>
      </c>
    </row>
    <row r="1180" spans="1:31" x14ac:dyDescent="0.25">
      <c r="A1180">
        <v>2305070</v>
      </c>
      <c r="B1180">
        <v>1</v>
      </c>
      <c r="C1180" t="s">
        <v>81</v>
      </c>
      <c r="D1180" t="s">
        <v>112</v>
      </c>
      <c r="E1180" t="s">
        <v>182</v>
      </c>
      <c r="F1180" t="s">
        <v>3671</v>
      </c>
      <c r="G1180" t="s">
        <v>184</v>
      </c>
      <c r="H1180" t="s">
        <v>167</v>
      </c>
      <c r="I1180" t="s">
        <v>136</v>
      </c>
      <c r="J1180" t="s">
        <v>137</v>
      </c>
      <c r="K1180" t="s">
        <v>138</v>
      </c>
      <c r="L1180" t="s">
        <v>3672</v>
      </c>
      <c r="M1180" t="s">
        <v>3673</v>
      </c>
      <c r="N1180">
        <v>0.447222222</v>
      </c>
      <c r="O1180">
        <v>3</v>
      </c>
      <c r="P1180">
        <v>2014</v>
      </c>
      <c r="Q1180">
        <v>118</v>
      </c>
      <c r="R1180">
        <v>376</v>
      </c>
      <c r="S1180">
        <v>31</v>
      </c>
      <c r="T1180">
        <v>175</v>
      </c>
      <c r="U1180">
        <v>3</v>
      </c>
      <c r="V1180">
        <v>0</v>
      </c>
      <c r="W1180">
        <v>0.23138816525300002</v>
      </c>
      <c r="X1180">
        <v>143.53075732862348</v>
      </c>
      <c r="Y1180">
        <v>30.736482261826968</v>
      </c>
      <c r="Z1180">
        <v>27.906438601995884</v>
      </c>
      <c r="AA1180">
        <v>23.935737789414006</v>
      </c>
      <c r="AB1180">
        <v>22.427288247008498</v>
      </c>
      <c r="AC1180">
        <v>70.613639089031125</v>
      </c>
      <c r="AD1180">
        <v>0</v>
      </c>
      <c r="AE1180">
        <v>319.38173148315298</v>
      </c>
    </row>
    <row r="1181" spans="1:31" x14ac:dyDescent="0.25">
      <c r="A1181">
        <v>2304970</v>
      </c>
      <c r="B1181">
        <v>1</v>
      </c>
      <c r="C1181" t="s">
        <v>80</v>
      </c>
      <c r="D1181" t="s">
        <v>101</v>
      </c>
      <c r="E1181" t="s">
        <v>233</v>
      </c>
      <c r="F1181" t="s">
        <v>3674</v>
      </c>
      <c r="G1181" t="s">
        <v>2860</v>
      </c>
      <c r="H1181" t="s">
        <v>167</v>
      </c>
      <c r="I1181" t="s">
        <v>136</v>
      </c>
      <c r="J1181" t="s">
        <v>137</v>
      </c>
      <c r="K1181" t="s">
        <v>138</v>
      </c>
      <c r="L1181" t="s">
        <v>3675</v>
      </c>
      <c r="M1181" t="s">
        <v>3676</v>
      </c>
      <c r="N1181">
        <v>1.4211111110000001</v>
      </c>
      <c r="O1181">
        <v>3</v>
      </c>
      <c r="P1181">
        <v>0</v>
      </c>
      <c r="Q1181">
        <v>2</v>
      </c>
      <c r="R1181">
        <v>0</v>
      </c>
      <c r="S1181">
        <v>13</v>
      </c>
      <c r="T1181">
        <v>0</v>
      </c>
      <c r="U1181">
        <v>0</v>
      </c>
      <c r="V1181">
        <v>0</v>
      </c>
      <c r="W1181">
        <v>7.6722075548075646</v>
      </c>
      <c r="X1181">
        <v>0</v>
      </c>
      <c r="Y1181">
        <v>11.147111061383825</v>
      </c>
      <c r="Z1181">
        <v>0</v>
      </c>
      <c r="AA1181">
        <v>136.08372005156323</v>
      </c>
      <c r="AB1181">
        <v>0</v>
      </c>
      <c r="AC1181">
        <v>0</v>
      </c>
      <c r="AD1181">
        <v>0</v>
      </c>
      <c r="AE1181">
        <v>154.90303866775463</v>
      </c>
    </row>
    <row r="1182" spans="1:31" x14ac:dyDescent="0.25">
      <c r="A1182">
        <v>2305365</v>
      </c>
      <c r="B1182">
        <v>1</v>
      </c>
      <c r="C1182" t="s">
        <v>80</v>
      </c>
      <c r="D1182" t="s">
        <v>105</v>
      </c>
      <c r="E1182" t="s">
        <v>164</v>
      </c>
      <c r="F1182" t="s">
        <v>3677</v>
      </c>
      <c r="G1182" t="s">
        <v>184</v>
      </c>
      <c r="H1182" t="s">
        <v>167</v>
      </c>
      <c r="I1182" t="s">
        <v>136</v>
      </c>
      <c r="J1182" t="s">
        <v>137</v>
      </c>
      <c r="K1182" t="s">
        <v>138</v>
      </c>
      <c r="L1182" t="s">
        <v>3678</v>
      </c>
      <c r="M1182" t="s">
        <v>3679</v>
      </c>
      <c r="N1182">
        <v>1.521111111</v>
      </c>
      <c r="O1182">
        <v>0</v>
      </c>
      <c r="P1182">
        <v>227</v>
      </c>
      <c r="Q1182">
        <v>0</v>
      </c>
      <c r="R1182">
        <v>0</v>
      </c>
      <c r="S1182">
        <v>0</v>
      </c>
      <c r="T1182">
        <v>1</v>
      </c>
      <c r="U1182">
        <v>0</v>
      </c>
      <c r="V1182">
        <v>0</v>
      </c>
      <c r="W1182">
        <v>0</v>
      </c>
      <c r="X1182">
        <v>120.77486015326208</v>
      </c>
      <c r="Y1182">
        <v>0</v>
      </c>
      <c r="Z1182">
        <v>0</v>
      </c>
      <c r="AA1182">
        <v>0</v>
      </c>
      <c r="AB1182">
        <v>0.22458409390174555</v>
      </c>
      <c r="AC1182">
        <v>0</v>
      </c>
      <c r="AD1182">
        <v>0</v>
      </c>
      <c r="AE1182">
        <v>120.99944424716382</v>
      </c>
    </row>
    <row r="1183" spans="1:31" x14ac:dyDescent="0.25">
      <c r="A1183">
        <v>2305465</v>
      </c>
      <c r="B1183">
        <v>1</v>
      </c>
      <c r="C1183" t="s">
        <v>80</v>
      </c>
      <c r="D1183" t="s">
        <v>103</v>
      </c>
      <c r="E1183" t="s">
        <v>233</v>
      </c>
      <c r="F1183" t="s">
        <v>2689</v>
      </c>
      <c r="G1183" t="s">
        <v>184</v>
      </c>
      <c r="H1183" t="s">
        <v>167</v>
      </c>
      <c r="I1183" t="s">
        <v>280</v>
      </c>
      <c r="J1183" t="s">
        <v>137</v>
      </c>
      <c r="K1183" t="s">
        <v>138</v>
      </c>
      <c r="L1183" t="s">
        <v>3680</v>
      </c>
      <c r="M1183" t="s">
        <v>3681</v>
      </c>
      <c r="N1183">
        <v>2.0833332999999999E-2</v>
      </c>
      <c r="O1183">
        <v>1</v>
      </c>
      <c r="P1183">
        <v>285</v>
      </c>
      <c r="Q1183">
        <v>17</v>
      </c>
      <c r="R1183">
        <v>104</v>
      </c>
      <c r="S1183">
        <v>8</v>
      </c>
      <c r="T1183">
        <v>41</v>
      </c>
      <c r="U1183">
        <v>5</v>
      </c>
      <c r="V1183">
        <v>0</v>
      </c>
      <c r="W1183">
        <v>1.7294784176250001E-2</v>
      </c>
      <c r="X1183">
        <v>1.1844494871672502</v>
      </c>
      <c r="Y1183">
        <v>5.026361362316667</v>
      </c>
      <c r="Z1183">
        <v>3.1804406672885412</v>
      </c>
      <c r="AA1183">
        <v>0.27975572793437503</v>
      </c>
      <c r="AB1183">
        <v>0.48156060701210424</v>
      </c>
      <c r="AC1183">
        <v>0.63463067429533337</v>
      </c>
      <c r="AD1183">
        <v>0</v>
      </c>
      <c r="AE1183">
        <v>10.804493310190523</v>
      </c>
    </row>
    <row r="1184" spans="1:31" x14ac:dyDescent="0.25">
      <c r="A1184">
        <v>2305219</v>
      </c>
      <c r="B1184">
        <v>1</v>
      </c>
      <c r="C1184" t="s">
        <v>81</v>
      </c>
      <c r="D1184" t="s">
        <v>120</v>
      </c>
      <c r="E1184" t="s">
        <v>141</v>
      </c>
      <c r="F1184" t="s">
        <v>3682</v>
      </c>
      <c r="G1184" t="s">
        <v>143</v>
      </c>
      <c r="H1184" t="s">
        <v>135</v>
      </c>
      <c r="I1184" t="s">
        <v>136</v>
      </c>
      <c r="J1184" t="s">
        <v>137</v>
      </c>
      <c r="K1184" t="s">
        <v>138</v>
      </c>
      <c r="L1184" t="s">
        <v>3683</v>
      </c>
      <c r="M1184" t="s">
        <v>3684</v>
      </c>
      <c r="N1184">
        <v>2.372222222</v>
      </c>
      <c r="O1184">
        <v>0</v>
      </c>
      <c r="P1184">
        <v>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0.54216065194485008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0.54216065194485008</v>
      </c>
    </row>
    <row r="1185" spans="1:31" x14ac:dyDescent="0.25">
      <c r="A1185">
        <v>2305382</v>
      </c>
      <c r="B1185">
        <v>1</v>
      </c>
      <c r="C1185" t="s">
        <v>80</v>
      </c>
      <c r="D1185" t="s">
        <v>99</v>
      </c>
      <c r="E1185" t="s">
        <v>141</v>
      </c>
      <c r="F1185" t="s">
        <v>3685</v>
      </c>
      <c r="G1185" t="s">
        <v>143</v>
      </c>
      <c r="H1185" t="s">
        <v>135</v>
      </c>
      <c r="I1185" t="s">
        <v>136</v>
      </c>
      <c r="J1185" t="s">
        <v>137</v>
      </c>
      <c r="K1185" t="s">
        <v>138</v>
      </c>
      <c r="L1185" t="s">
        <v>3686</v>
      </c>
      <c r="M1185" t="s">
        <v>3687</v>
      </c>
      <c r="N1185">
        <v>1.0425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0.11619832008944443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0.11619832008944443</v>
      </c>
    </row>
    <row r="1186" spans="1:31" x14ac:dyDescent="0.25">
      <c r="A1186">
        <v>2305027</v>
      </c>
      <c r="B1186">
        <v>1</v>
      </c>
      <c r="C1186" t="s">
        <v>80</v>
      </c>
      <c r="D1186" t="s">
        <v>83</v>
      </c>
      <c r="E1186" t="s">
        <v>141</v>
      </c>
      <c r="F1186" t="s">
        <v>3688</v>
      </c>
      <c r="G1186" t="s">
        <v>143</v>
      </c>
      <c r="H1186" t="s">
        <v>135</v>
      </c>
      <c r="I1186" t="s">
        <v>136</v>
      </c>
      <c r="J1186" t="s">
        <v>137</v>
      </c>
      <c r="K1186" t="s">
        <v>138</v>
      </c>
      <c r="L1186" t="s">
        <v>3689</v>
      </c>
      <c r="M1186" t="s">
        <v>3690</v>
      </c>
      <c r="N1186">
        <v>1.507777777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11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7.6402369156605561</v>
      </c>
      <c r="AC1186">
        <v>0</v>
      </c>
      <c r="AD1186">
        <v>0</v>
      </c>
      <c r="AE1186">
        <v>7.6402369156605561</v>
      </c>
    </row>
    <row r="1187" spans="1:31" x14ac:dyDescent="0.25">
      <c r="A1187">
        <v>2305425</v>
      </c>
      <c r="B1187">
        <v>1</v>
      </c>
      <c r="C1187" t="s">
        <v>81</v>
      </c>
      <c r="D1187" t="s">
        <v>128</v>
      </c>
      <c r="E1187" t="s">
        <v>132</v>
      </c>
      <c r="F1187" t="s">
        <v>3691</v>
      </c>
      <c r="G1187" t="s">
        <v>134</v>
      </c>
      <c r="H1187" t="s">
        <v>135</v>
      </c>
      <c r="I1187" t="s">
        <v>136</v>
      </c>
      <c r="J1187" t="s">
        <v>137</v>
      </c>
      <c r="K1187" t="s">
        <v>138</v>
      </c>
      <c r="L1187" t="s">
        <v>3692</v>
      </c>
      <c r="M1187" t="s">
        <v>3693</v>
      </c>
      <c r="N1187">
        <v>0.88916666600000005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7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6.7117298878956513</v>
      </c>
      <c r="AC1187">
        <v>0</v>
      </c>
      <c r="AD1187">
        <v>0</v>
      </c>
      <c r="AE1187">
        <v>6.7117298878956513</v>
      </c>
    </row>
    <row r="1188" spans="1:31" x14ac:dyDescent="0.25">
      <c r="A1188">
        <v>2305525</v>
      </c>
      <c r="B1188">
        <v>1</v>
      </c>
      <c r="C1188" t="s">
        <v>80</v>
      </c>
      <c r="D1188" t="s">
        <v>104</v>
      </c>
      <c r="E1188" t="s">
        <v>164</v>
      </c>
      <c r="F1188" t="s">
        <v>3694</v>
      </c>
      <c r="G1188" t="s">
        <v>195</v>
      </c>
      <c r="H1188" t="s">
        <v>167</v>
      </c>
      <c r="I1188" t="s">
        <v>136</v>
      </c>
      <c r="J1188" t="s">
        <v>137</v>
      </c>
      <c r="K1188" t="s">
        <v>138</v>
      </c>
      <c r="L1188" t="s">
        <v>3695</v>
      </c>
      <c r="M1188" t="s">
        <v>3696</v>
      </c>
      <c r="N1188">
        <v>0.959166666</v>
      </c>
      <c r="O1188">
        <v>0</v>
      </c>
      <c r="P1188">
        <v>24</v>
      </c>
      <c r="Q1188">
        <v>0</v>
      </c>
      <c r="R1188">
        <v>6</v>
      </c>
      <c r="S1188">
        <v>0</v>
      </c>
      <c r="T1188">
        <v>16</v>
      </c>
      <c r="U1188">
        <v>0</v>
      </c>
      <c r="V1188">
        <v>0</v>
      </c>
      <c r="W1188">
        <v>0</v>
      </c>
      <c r="X1188">
        <v>7.2962327871774662</v>
      </c>
      <c r="Y1188">
        <v>0</v>
      </c>
      <c r="Z1188">
        <v>8.3550513230702705</v>
      </c>
      <c r="AA1188">
        <v>0</v>
      </c>
      <c r="AB1188">
        <v>6.9386579322902007</v>
      </c>
      <c r="AC1188">
        <v>0</v>
      </c>
      <c r="AD1188">
        <v>0</v>
      </c>
      <c r="AE1188">
        <v>22.589942042537938</v>
      </c>
    </row>
    <row r="1189" spans="1:31" x14ac:dyDescent="0.25">
      <c r="A1189">
        <v>2305531</v>
      </c>
      <c r="B1189">
        <v>1</v>
      </c>
      <c r="C1189" t="s">
        <v>81</v>
      </c>
      <c r="D1189" t="s">
        <v>113</v>
      </c>
      <c r="E1189" t="s">
        <v>132</v>
      </c>
      <c r="F1189" t="s">
        <v>3697</v>
      </c>
      <c r="G1189" t="s">
        <v>1047</v>
      </c>
      <c r="H1189" t="s">
        <v>135</v>
      </c>
      <c r="I1189" t="s">
        <v>136</v>
      </c>
      <c r="J1189" t="s">
        <v>137</v>
      </c>
      <c r="K1189" t="s">
        <v>138</v>
      </c>
      <c r="L1189" t="s">
        <v>3698</v>
      </c>
      <c r="M1189" t="s">
        <v>3699</v>
      </c>
      <c r="N1189">
        <v>2.4844444440000002</v>
      </c>
      <c r="O1189">
        <v>0</v>
      </c>
      <c r="P1189">
        <v>21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4.2299611969895441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4.2299611969895441</v>
      </c>
    </row>
    <row r="1190" spans="1:31" x14ac:dyDescent="0.25">
      <c r="A1190">
        <v>2305090</v>
      </c>
      <c r="B1190">
        <v>1</v>
      </c>
      <c r="C1190" t="s">
        <v>80</v>
      </c>
      <c r="D1190" t="s">
        <v>93</v>
      </c>
      <c r="E1190" t="s">
        <v>141</v>
      </c>
      <c r="F1190" t="s">
        <v>3700</v>
      </c>
      <c r="G1190" t="s">
        <v>143</v>
      </c>
      <c r="H1190" t="s">
        <v>135</v>
      </c>
      <c r="I1190" t="s">
        <v>136</v>
      </c>
      <c r="J1190" t="s">
        <v>137</v>
      </c>
      <c r="K1190" t="s">
        <v>138</v>
      </c>
      <c r="L1190" t="s">
        <v>3701</v>
      </c>
      <c r="M1190" t="s">
        <v>3702</v>
      </c>
      <c r="N1190">
        <v>5.3713888880000003</v>
      </c>
      <c r="O1190">
        <v>0</v>
      </c>
      <c r="P1190">
        <v>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0.85091505815573332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0.85091505815573332</v>
      </c>
    </row>
    <row r="1191" spans="1:31" x14ac:dyDescent="0.25">
      <c r="A1191">
        <v>2305047</v>
      </c>
      <c r="B1191">
        <v>1</v>
      </c>
      <c r="C1191" t="s">
        <v>81</v>
      </c>
      <c r="D1191" t="s">
        <v>118</v>
      </c>
      <c r="E1191" t="s">
        <v>132</v>
      </c>
      <c r="F1191" t="s">
        <v>3703</v>
      </c>
      <c r="G1191" t="s">
        <v>299</v>
      </c>
      <c r="H1191" t="s">
        <v>135</v>
      </c>
      <c r="I1191" t="s">
        <v>136</v>
      </c>
      <c r="J1191" t="s">
        <v>137</v>
      </c>
      <c r="K1191" t="s">
        <v>300</v>
      </c>
      <c r="L1191" t="s">
        <v>3704</v>
      </c>
      <c r="M1191" t="s">
        <v>3705</v>
      </c>
      <c r="N1191">
        <v>1.936388888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26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23.614135813911076</v>
      </c>
      <c r="AC1191">
        <v>0</v>
      </c>
      <c r="AD1191">
        <v>0</v>
      </c>
      <c r="AE1191">
        <v>23.614135813911076</v>
      </c>
    </row>
    <row r="1192" spans="1:31" x14ac:dyDescent="0.25">
      <c r="A1192">
        <v>2304990</v>
      </c>
      <c r="B1192">
        <v>1</v>
      </c>
      <c r="C1192" t="s">
        <v>81</v>
      </c>
      <c r="D1192" t="s">
        <v>126</v>
      </c>
      <c r="E1192" t="s">
        <v>182</v>
      </c>
      <c r="F1192" t="s">
        <v>3706</v>
      </c>
      <c r="G1192" t="s">
        <v>195</v>
      </c>
      <c r="H1192" t="s">
        <v>167</v>
      </c>
      <c r="I1192" t="s">
        <v>136</v>
      </c>
      <c r="J1192" t="s">
        <v>137</v>
      </c>
      <c r="K1192" t="s">
        <v>138</v>
      </c>
      <c r="L1192" t="s">
        <v>3707</v>
      </c>
      <c r="M1192" t="s">
        <v>3708</v>
      </c>
      <c r="N1192">
        <v>1.9141666660000001</v>
      </c>
      <c r="O1192">
        <v>0</v>
      </c>
      <c r="P1192">
        <v>254</v>
      </c>
      <c r="Q1192">
        <v>4</v>
      </c>
      <c r="R1192">
        <v>45</v>
      </c>
      <c r="S1192">
        <v>13</v>
      </c>
      <c r="T1192">
        <v>31</v>
      </c>
      <c r="U1192">
        <v>0</v>
      </c>
      <c r="V1192">
        <v>0</v>
      </c>
      <c r="W1192">
        <v>0</v>
      </c>
      <c r="X1192">
        <v>42.05394250591425</v>
      </c>
      <c r="Y1192">
        <v>20.850909568465877</v>
      </c>
      <c r="Z1192">
        <v>14.88381633230869</v>
      </c>
      <c r="AA1192">
        <v>101.22992168107152</v>
      </c>
      <c r="AB1192">
        <v>52.957816667626226</v>
      </c>
      <c r="AC1192">
        <v>0</v>
      </c>
      <c r="AD1192">
        <v>0</v>
      </c>
      <c r="AE1192">
        <v>231.97640675538656</v>
      </c>
    </row>
    <row r="1193" spans="1:31" x14ac:dyDescent="0.25">
      <c r="A1193">
        <v>2305276</v>
      </c>
      <c r="B1193">
        <v>1</v>
      </c>
      <c r="C1193" t="s">
        <v>80</v>
      </c>
      <c r="D1193" t="s">
        <v>97</v>
      </c>
      <c r="E1193" t="s">
        <v>141</v>
      </c>
      <c r="F1193" t="s">
        <v>3709</v>
      </c>
      <c r="G1193" t="s">
        <v>143</v>
      </c>
      <c r="H1193" t="s">
        <v>135</v>
      </c>
      <c r="I1193" t="s">
        <v>136</v>
      </c>
      <c r="J1193" t="s">
        <v>137</v>
      </c>
      <c r="K1193" t="s">
        <v>138</v>
      </c>
      <c r="L1193" t="s">
        <v>3710</v>
      </c>
      <c r="M1193" t="s">
        <v>3711</v>
      </c>
      <c r="N1193">
        <v>4.7363888879999996</v>
      </c>
      <c r="O1193">
        <v>0</v>
      </c>
      <c r="P1193">
        <v>1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0.10087480296209474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0.10087480296209474</v>
      </c>
    </row>
    <row r="1194" spans="1:31" x14ac:dyDescent="0.25">
      <c r="A1194">
        <v>2305153</v>
      </c>
      <c r="B1194">
        <v>1</v>
      </c>
      <c r="C1194" t="s">
        <v>80</v>
      </c>
      <c r="D1194" t="s">
        <v>90</v>
      </c>
      <c r="E1194" t="s">
        <v>132</v>
      </c>
      <c r="F1194" t="s">
        <v>3712</v>
      </c>
      <c r="G1194" t="s">
        <v>917</v>
      </c>
      <c r="H1194" t="s">
        <v>135</v>
      </c>
      <c r="I1194" t="s">
        <v>136</v>
      </c>
      <c r="J1194" t="s">
        <v>137</v>
      </c>
      <c r="K1194" t="s">
        <v>300</v>
      </c>
      <c r="L1194" t="s">
        <v>3713</v>
      </c>
      <c r="M1194" t="s">
        <v>3714</v>
      </c>
      <c r="N1194">
        <v>6.43</v>
      </c>
      <c r="O1194">
        <v>0</v>
      </c>
      <c r="P1194">
        <v>225</v>
      </c>
      <c r="Q1194">
        <v>0</v>
      </c>
      <c r="R1194">
        <v>0</v>
      </c>
      <c r="S1194">
        <v>0</v>
      </c>
      <c r="T1194">
        <v>38</v>
      </c>
      <c r="U1194">
        <v>0</v>
      </c>
      <c r="V1194">
        <v>0</v>
      </c>
      <c r="W1194">
        <v>0</v>
      </c>
      <c r="X1194">
        <v>313.54556473085694</v>
      </c>
      <c r="Y1194">
        <v>0</v>
      </c>
      <c r="Z1194">
        <v>0</v>
      </c>
      <c r="AA1194">
        <v>0</v>
      </c>
      <c r="AB1194">
        <v>225.30330760999774</v>
      </c>
      <c r="AC1194">
        <v>0</v>
      </c>
      <c r="AD1194">
        <v>0</v>
      </c>
      <c r="AE1194">
        <v>538.84887234085465</v>
      </c>
    </row>
    <row r="1195" spans="1:31" x14ac:dyDescent="0.25">
      <c r="A1195">
        <v>2304984</v>
      </c>
      <c r="B1195">
        <v>1</v>
      </c>
      <c r="C1195" t="s">
        <v>80</v>
      </c>
      <c r="D1195" t="s">
        <v>101</v>
      </c>
      <c r="E1195" t="s">
        <v>182</v>
      </c>
      <c r="F1195" t="s">
        <v>3715</v>
      </c>
      <c r="G1195" t="s">
        <v>184</v>
      </c>
      <c r="H1195" t="s">
        <v>167</v>
      </c>
      <c r="I1195" t="s">
        <v>136</v>
      </c>
      <c r="J1195" t="s">
        <v>137</v>
      </c>
      <c r="K1195" t="s">
        <v>138</v>
      </c>
      <c r="L1195" t="s">
        <v>3716</v>
      </c>
      <c r="M1195" t="s">
        <v>3717</v>
      </c>
      <c r="N1195">
        <v>0.93472222199999999</v>
      </c>
      <c r="O1195">
        <v>3</v>
      </c>
      <c r="P1195">
        <v>0</v>
      </c>
      <c r="Q1195">
        <v>2</v>
      </c>
      <c r="R1195">
        <v>0</v>
      </c>
      <c r="S1195">
        <v>14</v>
      </c>
      <c r="T1195">
        <v>0</v>
      </c>
      <c r="U1195">
        <v>0</v>
      </c>
      <c r="V1195">
        <v>0</v>
      </c>
      <c r="W1195">
        <v>5.1243427323805379</v>
      </c>
      <c r="X1195">
        <v>0</v>
      </c>
      <c r="Y1195">
        <v>7.5292644779908517</v>
      </c>
      <c r="Z1195">
        <v>0</v>
      </c>
      <c r="AA1195">
        <v>244.53267518469286</v>
      </c>
      <c r="AB1195">
        <v>0</v>
      </c>
      <c r="AC1195">
        <v>0</v>
      </c>
      <c r="AD1195">
        <v>0</v>
      </c>
      <c r="AE1195">
        <v>257.18628239506427</v>
      </c>
    </row>
    <row r="1196" spans="1:31" x14ac:dyDescent="0.25">
      <c r="A1196">
        <v>2305067</v>
      </c>
      <c r="B1196">
        <v>1</v>
      </c>
      <c r="C1196" t="s">
        <v>80</v>
      </c>
      <c r="D1196" t="s">
        <v>110</v>
      </c>
      <c r="E1196" t="s">
        <v>208</v>
      </c>
      <c r="F1196" t="s">
        <v>3718</v>
      </c>
      <c r="G1196" t="s">
        <v>299</v>
      </c>
      <c r="H1196" t="s">
        <v>135</v>
      </c>
      <c r="I1196" t="s">
        <v>136</v>
      </c>
      <c r="J1196" t="s">
        <v>137</v>
      </c>
      <c r="K1196" t="s">
        <v>300</v>
      </c>
      <c r="L1196" t="s">
        <v>3719</v>
      </c>
      <c r="M1196" t="s">
        <v>3720</v>
      </c>
      <c r="N1196">
        <v>1.0886111110000001</v>
      </c>
      <c r="O1196">
        <v>0</v>
      </c>
      <c r="P1196">
        <v>605</v>
      </c>
      <c r="Q1196">
        <v>0</v>
      </c>
      <c r="R1196">
        <v>0</v>
      </c>
      <c r="S1196">
        <v>0</v>
      </c>
      <c r="T1196">
        <v>27</v>
      </c>
      <c r="U1196">
        <v>0</v>
      </c>
      <c r="V1196">
        <v>0</v>
      </c>
      <c r="W1196">
        <v>0</v>
      </c>
      <c r="X1196">
        <v>146.61916237837639</v>
      </c>
      <c r="Y1196">
        <v>0</v>
      </c>
      <c r="Z1196">
        <v>0</v>
      </c>
      <c r="AA1196">
        <v>0</v>
      </c>
      <c r="AB1196">
        <v>13.205742041500741</v>
      </c>
      <c r="AC1196">
        <v>0</v>
      </c>
      <c r="AD1196">
        <v>0</v>
      </c>
      <c r="AE1196">
        <v>159.82490441987713</v>
      </c>
    </row>
    <row r="1197" spans="1:31" x14ac:dyDescent="0.25">
      <c r="A1197">
        <v>2305362</v>
      </c>
      <c r="B1197">
        <v>1</v>
      </c>
      <c r="C1197" t="s">
        <v>80</v>
      </c>
      <c r="D1197" t="s">
        <v>103</v>
      </c>
      <c r="E1197" t="s">
        <v>132</v>
      </c>
      <c r="F1197" t="s">
        <v>3721</v>
      </c>
      <c r="G1197" t="s">
        <v>134</v>
      </c>
      <c r="H1197" t="s">
        <v>135</v>
      </c>
      <c r="I1197" t="s">
        <v>136</v>
      </c>
      <c r="J1197" t="s">
        <v>137</v>
      </c>
      <c r="K1197" t="s">
        <v>138</v>
      </c>
      <c r="L1197" t="s">
        <v>3722</v>
      </c>
      <c r="M1197" t="s">
        <v>3723</v>
      </c>
      <c r="N1197">
        <v>1.456388888</v>
      </c>
      <c r="O1197">
        <v>0</v>
      </c>
      <c r="P1197">
        <v>0</v>
      </c>
      <c r="Q1197">
        <v>0</v>
      </c>
      <c r="R1197">
        <v>3</v>
      </c>
      <c r="S1197">
        <v>0</v>
      </c>
      <c r="T1197">
        <v>1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4.6449763807156108</v>
      </c>
      <c r="AA1197">
        <v>0</v>
      </c>
      <c r="AB1197">
        <v>0.3497327468916161</v>
      </c>
      <c r="AC1197">
        <v>0</v>
      </c>
      <c r="AD1197">
        <v>0</v>
      </c>
      <c r="AE1197">
        <v>4.9947091276072273</v>
      </c>
    </row>
    <row r="1198" spans="1:31" x14ac:dyDescent="0.25">
      <c r="A1198">
        <v>2305030</v>
      </c>
      <c r="B1198">
        <v>1</v>
      </c>
      <c r="C1198" t="s">
        <v>80</v>
      </c>
      <c r="D1198" t="s">
        <v>101</v>
      </c>
      <c r="E1198" t="s">
        <v>164</v>
      </c>
      <c r="F1198" t="s">
        <v>3724</v>
      </c>
      <c r="G1198" t="s">
        <v>184</v>
      </c>
      <c r="H1198" t="s">
        <v>167</v>
      </c>
      <c r="I1198" t="s">
        <v>136</v>
      </c>
      <c r="J1198" t="s">
        <v>137</v>
      </c>
      <c r="K1198" t="s">
        <v>138</v>
      </c>
      <c r="L1198" t="s">
        <v>3725</v>
      </c>
      <c r="M1198" t="s">
        <v>3726</v>
      </c>
      <c r="N1198">
        <v>0.32</v>
      </c>
      <c r="O1198">
        <v>0</v>
      </c>
      <c r="P1198">
        <v>962</v>
      </c>
      <c r="Q1198">
        <v>0</v>
      </c>
      <c r="R1198">
        <v>1</v>
      </c>
      <c r="S1198">
        <v>0</v>
      </c>
      <c r="T1198">
        <v>70</v>
      </c>
      <c r="U1198">
        <v>0</v>
      </c>
      <c r="V1198">
        <v>0</v>
      </c>
      <c r="W1198">
        <v>0</v>
      </c>
      <c r="X1198">
        <v>60.754774335421097</v>
      </c>
      <c r="Y1198">
        <v>0</v>
      </c>
      <c r="Z1198">
        <v>3.477253393548E-2</v>
      </c>
      <c r="AA1198">
        <v>0</v>
      </c>
      <c r="AB1198">
        <v>28.007471111423428</v>
      </c>
      <c r="AC1198">
        <v>0</v>
      </c>
      <c r="AD1198">
        <v>0</v>
      </c>
      <c r="AE1198">
        <v>88.797017980779998</v>
      </c>
    </row>
    <row r="1199" spans="1:31" x14ac:dyDescent="0.25">
      <c r="A1199">
        <v>2305508</v>
      </c>
      <c r="B1199">
        <v>1</v>
      </c>
      <c r="C1199" t="s">
        <v>80</v>
      </c>
      <c r="D1199" t="s">
        <v>106</v>
      </c>
      <c r="E1199" t="s">
        <v>208</v>
      </c>
      <c r="F1199" t="s">
        <v>3727</v>
      </c>
      <c r="G1199" t="s">
        <v>3728</v>
      </c>
      <c r="H1199" t="s">
        <v>135</v>
      </c>
      <c r="I1199" t="s">
        <v>136</v>
      </c>
      <c r="J1199" t="s">
        <v>137</v>
      </c>
      <c r="K1199" t="s">
        <v>138</v>
      </c>
      <c r="L1199" t="s">
        <v>3729</v>
      </c>
      <c r="M1199" t="s">
        <v>3730</v>
      </c>
      <c r="N1199">
        <v>0.30499999999999999</v>
      </c>
      <c r="O1199">
        <v>0</v>
      </c>
      <c r="P1199">
        <v>57</v>
      </c>
      <c r="Q1199">
        <v>0</v>
      </c>
      <c r="R1199">
        <v>5</v>
      </c>
      <c r="S1199">
        <v>0</v>
      </c>
      <c r="T1199">
        <v>13</v>
      </c>
      <c r="U1199">
        <v>0</v>
      </c>
      <c r="V1199">
        <v>0</v>
      </c>
      <c r="W1199">
        <v>0</v>
      </c>
      <c r="X1199">
        <v>5.4545583949220884</v>
      </c>
      <c r="Y1199">
        <v>0</v>
      </c>
      <c r="Z1199">
        <v>1.8229054778724649</v>
      </c>
      <c r="AA1199">
        <v>0</v>
      </c>
      <c r="AB1199">
        <v>1.6163040636107449</v>
      </c>
      <c r="AC1199">
        <v>0</v>
      </c>
      <c r="AD1199">
        <v>0</v>
      </c>
      <c r="AE1199">
        <v>8.8937679364052986</v>
      </c>
    </row>
    <row r="1200" spans="1:31" x14ac:dyDescent="0.25">
      <c r="A1200">
        <v>2305422</v>
      </c>
      <c r="B1200">
        <v>1</v>
      </c>
      <c r="C1200" t="s">
        <v>80</v>
      </c>
      <c r="D1200" t="s">
        <v>82</v>
      </c>
      <c r="E1200" t="s">
        <v>164</v>
      </c>
      <c r="F1200" t="s">
        <v>3731</v>
      </c>
      <c r="G1200" t="s">
        <v>421</v>
      </c>
      <c r="H1200" t="s">
        <v>167</v>
      </c>
      <c r="I1200" t="s">
        <v>136</v>
      </c>
      <c r="J1200" t="s">
        <v>137</v>
      </c>
      <c r="K1200" t="s">
        <v>138</v>
      </c>
      <c r="L1200" t="s">
        <v>3732</v>
      </c>
      <c r="M1200" t="s">
        <v>3733</v>
      </c>
      <c r="N1200">
        <v>5.2608333329999999</v>
      </c>
      <c r="O1200">
        <v>0</v>
      </c>
      <c r="P1200">
        <v>0</v>
      </c>
      <c r="Q1200">
        <v>0</v>
      </c>
      <c r="R1200">
        <v>0</v>
      </c>
      <c r="S1200">
        <v>2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671.02646713992385</v>
      </c>
      <c r="AB1200">
        <v>0</v>
      </c>
      <c r="AC1200">
        <v>0</v>
      </c>
      <c r="AD1200">
        <v>0</v>
      </c>
      <c r="AE1200">
        <v>671.02646713992385</v>
      </c>
    </row>
    <row r="1201" spans="1:31" x14ac:dyDescent="0.25">
      <c r="A1201">
        <v>2305073</v>
      </c>
      <c r="B1201">
        <v>1</v>
      </c>
      <c r="C1201" t="s">
        <v>80</v>
      </c>
      <c r="D1201" t="s">
        <v>103</v>
      </c>
      <c r="E1201" t="s">
        <v>208</v>
      </c>
      <c r="F1201" t="s">
        <v>3734</v>
      </c>
      <c r="G1201" t="s">
        <v>917</v>
      </c>
      <c r="H1201" t="s">
        <v>135</v>
      </c>
      <c r="I1201" t="s">
        <v>136</v>
      </c>
      <c r="J1201" t="s">
        <v>137</v>
      </c>
      <c r="K1201" t="s">
        <v>300</v>
      </c>
      <c r="L1201" t="s">
        <v>3735</v>
      </c>
      <c r="M1201" t="s">
        <v>3736</v>
      </c>
      <c r="N1201">
        <v>6.3688888879999999</v>
      </c>
      <c r="O1201">
        <v>0</v>
      </c>
      <c r="P1201">
        <v>105</v>
      </c>
      <c r="Q1201">
        <v>0</v>
      </c>
      <c r="R1201">
        <v>4</v>
      </c>
      <c r="S1201">
        <v>0</v>
      </c>
      <c r="T1201">
        <v>8</v>
      </c>
      <c r="U1201">
        <v>0</v>
      </c>
      <c r="V1201">
        <v>0</v>
      </c>
      <c r="W1201">
        <v>0</v>
      </c>
      <c r="X1201">
        <v>163.13856001230914</v>
      </c>
      <c r="Y1201">
        <v>0</v>
      </c>
      <c r="Z1201">
        <v>5.6982009651969667</v>
      </c>
      <c r="AA1201">
        <v>0</v>
      </c>
      <c r="AB1201">
        <v>26.924677544725217</v>
      </c>
      <c r="AC1201">
        <v>0</v>
      </c>
      <c r="AD1201">
        <v>0</v>
      </c>
      <c r="AE1201">
        <v>195.76143852223134</v>
      </c>
    </row>
    <row r="1202" spans="1:31" x14ac:dyDescent="0.25">
      <c r="A1202">
        <v>2305405</v>
      </c>
      <c r="B1202">
        <v>1</v>
      </c>
      <c r="C1202" t="s">
        <v>80</v>
      </c>
      <c r="D1202" t="s">
        <v>106</v>
      </c>
      <c r="E1202" t="s">
        <v>132</v>
      </c>
      <c r="F1202" t="s">
        <v>3737</v>
      </c>
      <c r="G1202" t="s">
        <v>134</v>
      </c>
      <c r="H1202" t="s">
        <v>135</v>
      </c>
      <c r="I1202" t="s">
        <v>136</v>
      </c>
      <c r="J1202" t="s">
        <v>137</v>
      </c>
      <c r="K1202" t="s">
        <v>138</v>
      </c>
      <c r="L1202" t="s">
        <v>3738</v>
      </c>
      <c r="M1202" t="s">
        <v>3739</v>
      </c>
      <c r="N1202">
        <v>1.1627777770000001</v>
      </c>
      <c r="O1202">
        <v>0</v>
      </c>
      <c r="P1202">
        <v>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0.58533013134637224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0.58533013134637224</v>
      </c>
    </row>
    <row r="1203" spans="1:31" x14ac:dyDescent="0.25">
      <c r="A1203">
        <v>2305050</v>
      </c>
      <c r="B1203">
        <v>1</v>
      </c>
      <c r="C1203" t="s">
        <v>80</v>
      </c>
      <c r="D1203" t="s">
        <v>83</v>
      </c>
      <c r="E1203" t="s">
        <v>208</v>
      </c>
      <c r="F1203" t="s">
        <v>3740</v>
      </c>
      <c r="G1203" t="s">
        <v>299</v>
      </c>
      <c r="H1203" t="s">
        <v>135</v>
      </c>
      <c r="I1203" t="s">
        <v>136</v>
      </c>
      <c r="J1203" t="s">
        <v>137</v>
      </c>
      <c r="K1203" t="s">
        <v>300</v>
      </c>
      <c r="L1203" t="s">
        <v>3741</v>
      </c>
      <c r="M1203" t="s">
        <v>3742</v>
      </c>
      <c r="N1203">
        <v>0.77111111099999996</v>
      </c>
      <c r="O1203">
        <v>0</v>
      </c>
      <c r="P1203">
        <v>22</v>
      </c>
      <c r="Q1203">
        <v>0</v>
      </c>
      <c r="R1203">
        <v>0</v>
      </c>
      <c r="S1203">
        <v>0</v>
      </c>
      <c r="T1203">
        <v>117</v>
      </c>
      <c r="U1203">
        <v>0</v>
      </c>
      <c r="V1203">
        <v>0</v>
      </c>
      <c r="W1203">
        <v>0</v>
      </c>
      <c r="X1203">
        <v>3.4945484033585332</v>
      </c>
      <c r="Y1203">
        <v>0</v>
      </c>
      <c r="Z1203">
        <v>0</v>
      </c>
      <c r="AA1203">
        <v>0</v>
      </c>
      <c r="AB1203">
        <v>94.869624777526809</v>
      </c>
      <c r="AC1203">
        <v>0</v>
      </c>
      <c r="AD1203">
        <v>0</v>
      </c>
      <c r="AE1203">
        <v>98.364173180885345</v>
      </c>
    </row>
    <row r="1204" spans="1:31" x14ac:dyDescent="0.25">
      <c r="A1204">
        <v>2305213</v>
      </c>
      <c r="B1204">
        <v>1</v>
      </c>
      <c r="C1204" t="s">
        <v>80</v>
      </c>
      <c r="D1204" t="s">
        <v>107</v>
      </c>
      <c r="E1204" t="s">
        <v>141</v>
      </c>
      <c r="F1204" t="s">
        <v>3743</v>
      </c>
      <c r="G1204" t="s">
        <v>202</v>
      </c>
      <c r="H1204" t="s">
        <v>135</v>
      </c>
      <c r="I1204" t="s">
        <v>136</v>
      </c>
      <c r="J1204" t="s">
        <v>137</v>
      </c>
      <c r="K1204" t="s">
        <v>138</v>
      </c>
      <c r="L1204" t="s">
        <v>3744</v>
      </c>
      <c r="M1204" t="s">
        <v>3745</v>
      </c>
      <c r="N1204">
        <v>5.3719444440000004</v>
      </c>
      <c r="O1204">
        <v>0</v>
      </c>
      <c r="P1204">
        <v>0</v>
      </c>
      <c r="Q1204">
        <v>0</v>
      </c>
      <c r="R1204">
        <v>3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100.05648855865533</v>
      </c>
      <c r="AA1204">
        <v>0</v>
      </c>
      <c r="AB1204">
        <v>0</v>
      </c>
      <c r="AC1204">
        <v>0</v>
      </c>
      <c r="AD1204">
        <v>0</v>
      </c>
      <c r="AE1204">
        <v>100.05648855865533</v>
      </c>
    </row>
    <row r="1205" spans="1:31" x14ac:dyDescent="0.25">
      <c r="A1205">
        <v>2305428</v>
      </c>
      <c r="B1205">
        <v>1</v>
      </c>
      <c r="C1205" t="s">
        <v>81</v>
      </c>
      <c r="D1205" t="s">
        <v>123</v>
      </c>
      <c r="E1205" t="s">
        <v>233</v>
      </c>
      <c r="F1205" t="s">
        <v>3746</v>
      </c>
      <c r="G1205" t="s">
        <v>917</v>
      </c>
      <c r="H1205" t="s">
        <v>167</v>
      </c>
      <c r="I1205" t="s">
        <v>136</v>
      </c>
      <c r="J1205" t="s">
        <v>137</v>
      </c>
      <c r="K1205" t="s">
        <v>300</v>
      </c>
      <c r="L1205" t="s">
        <v>3747</v>
      </c>
      <c r="M1205" t="s">
        <v>3748</v>
      </c>
      <c r="N1205">
        <v>1.312777777</v>
      </c>
      <c r="O1205">
        <v>3</v>
      </c>
      <c r="P1205">
        <v>5</v>
      </c>
      <c r="Q1205">
        <v>74</v>
      </c>
      <c r="R1205">
        <v>71</v>
      </c>
      <c r="S1205">
        <v>13</v>
      </c>
      <c r="T1205">
        <v>9</v>
      </c>
      <c r="U1205">
        <v>0</v>
      </c>
      <c r="V1205">
        <v>0</v>
      </c>
      <c r="W1205">
        <v>1.667699605553149</v>
      </c>
      <c r="X1205">
        <v>1.4942752374474746</v>
      </c>
      <c r="Y1205">
        <v>71.294850588401118</v>
      </c>
      <c r="Z1205">
        <v>58.84230727233178</v>
      </c>
      <c r="AA1205">
        <v>64.148663991344733</v>
      </c>
      <c r="AB1205">
        <v>8.9264476486203446</v>
      </c>
      <c r="AC1205">
        <v>0</v>
      </c>
      <c r="AD1205">
        <v>0</v>
      </c>
      <c r="AE1205">
        <v>206.37424434369859</v>
      </c>
    </row>
    <row r="1206" spans="1:31" x14ac:dyDescent="0.25">
      <c r="A1206">
        <v>2305379</v>
      </c>
      <c r="B1206">
        <v>1</v>
      </c>
      <c r="C1206" t="s">
        <v>80</v>
      </c>
      <c r="D1206" t="s">
        <v>87</v>
      </c>
      <c r="E1206" t="s">
        <v>208</v>
      </c>
      <c r="F1206" t="s">
        <v>3749</v>
      </c>
      <c r="G1206" t="s">
        <v>490</v>
      </c>
      <c r="H1206" t="s">
        <v>135</v>
      </c>
      <c r="I1206" t="s">
        <v>136</v>
      </c>
      <c r="J1206" t="s">
        <v>137</v>
      </c>
      <c r="K1206" t="s">
        <v>138</v>
      </c>
      <c r="L1206" t="s">
        <v>3750</v>
      </c>
      <c r="M1206" t="s">
        <v>3751</v>
      </c>
      <c r="N1206">
        <v>0.55277777699999997</v>
      </c>
      <c r="O1206">
        <v>0</v>
      </c>
      <c r="P1206">
        <v>645</v>
      </c>
      <c r="Q1206">
        <v>0</v>
      </c>
      <c r="R1206">
        <v>0</v>
      </c>
      <c r="S1206">
        <v>0</v>
      </c>
      <c r="T1206">
        <v>22</v>
      </c>
      <c r="U1206">
        <v>0</v>
      </c>
      <c r="V1206">
        <v>0</v>
      </c>
      <c r="W1206">
        <v>0</v>
      </c>
      <c r="X1206">
        <v>112.2986063548578</v>
      </c>
      <c r="Y1206">
        <v>0</v>
      </c>
      <c r="Z1206">
        <v>0</v>
      </c>
      <c r="AA1206">
        <v>0</v>
      </c>
      <c r="AB1206">
        <v>5.19360724644506</v>
      </c>
      <c r="AC1206">
        <v>0</v>
      </c>
      <c r="AD1206">
        <v>0</v>
      </c>
      <c r="AE1206">
        <v>117.49221360130285</v>
      </c>
    </row>
    <row r="1207" spans="1:31" x14ac:dyDescent="0.25">
      <c r="A1207">
        <v>2305007</v>
      </c>
      <c r="B1207">
        <v>1</v>
      </c>
      <c r="C1207" t="s">
        <v>81</v>
      </c>
      <c r="D1207" t="s">
        <v>128</v>
      </c>
      <c r="E1207" t="s">
        <v>233</v>
      </c>
      <c r="F1207" t="s">
        <v>3752</v>
      </c>
      <c r="G1207" t="s">
        <v>184</v>
      </c>
      <c r="H1207" t="s">
        <v>167</v>
      </c>
      <c r="I1207" t="s">
        <v>136</v>
      </c>
      <c r="J1207" t="s">
        <v>137</v>
      </c>
      <c r="K1207" t="s">
        <v>138</v>
      </c>
      <c r="L1207" t="s">
        <v>3753</v>
      </c>
      <c r="M1207" t="s">
        <v>3754</v>
      </c>
      <c r="N1207">
        <v>0.24972222199999999</v>
      </c>
      <c r="O1207">
        <v>0</v>
      </c>
      <c r="P1207">
        <v>542</v>
      </c>
      <c r="Q1207">
        <v>1</v>
      </c>
      <c r="R1207">
        <v>70</v>
      </c>
      <c r="S1207">
        <v>3</v>
      </c>
      <c r="T1207">
        <v>114</v>
      </c>
      <c r="U1207">
        <v>1</v>
      </c>
      <c r="V1207">
        <v>0</v>
      </c>
      <c r="W1207">
        <v>0</v>
      </c>
      <c r="X1207">
        <v>25.818043970855204</v>
      </c>
      <c r="Y1207">
        <v>6.0256871139597026</v>
      </c>
      <c r="Z1207">
        <v>3.6977726690869503</v>
      </c>
      <c r="AA1207">
        <v>1.4390627439440737</v>
      </c>
      <c r="AB1207">
        <v>9.5795904976027106</v>
      </c>
      <c r="AC1207">
        <v>7.6075210953784316</v>
      </c>
      <c r="AD1207">
        <v>0</v>
      </c>
      <c r="AE1207">
        <v>54.167678090827067</v>
      </c>
    </row>
    <row r="1208" spans="1:31" x14ac:dyDescent="0.25">
      <c r="A1208">
        <v>2305448</v>
      </c>
      <c r="B1208">
        <v>1</v>
      </c>
      <c r="C1208" t="s">
        <v>80</v>
      </c>
      <c r="D1208" t="s">
        <v>93</v>
      </c>
      <c r="E1208" t="s">
        <v>132</v>
      </c>
      <c r="F1208" t="s">
        <v>3755</v>
      </c>
      <c r="G1208" t="s">
        <v>134</v>
      </c>
      <c r="H1208" t="s">
        <v>135</v>
      </c>
      <c r="I1208" t="s">
        <v>136</v>
      </c>
      <c r="J1208" t="s">
        <v>137</v>
      </c>
      <c r="K1208" t="s">
        <v>138</v>
      </c>
      <c r="L1208" t="s">
        <v>3756</v>
      </c>
      <c r="M1208" t="s">
        <v>3757</v>
      </c>
      <c r="N1208">
        <v>8.8249999999999993</v>
      </c>
      <c r="O1208">
        <v>0</v>
      </c>
      <c r="P1208">
        <v>3</v>
      </c>
      <c r="Q1208">
        <v>0</v>
      </c>
      <c r="R1208">
        <v>3</v>
      </c>
      <c r="S1208">
        <v>0</v>
      </c>
      <c r="T1208">
        <v>3</v>
      </c>
      <c r="U1208">
        <v>0</v>
      </c>
      <c r="V1208">
        <v>0</v>
      </c>
      <c r="W1208">
        <v>0</v>
      </c>
      <c r="X1208">
        <v>0.18562733184811331</v>
      </c>
      <c r="Y1208">
        <v>0</v>
      </c>
      <c r="Z1208">
        <v>2.4034987481800609</v>
      </c>
      <c r="AA1208">
        <v>0</v>
      </c>
      <c r="AB1208">
        <v>3.1728674524461855</v>
      </c>
      <c r="AC1208">
        <v>0</v>
      </c>
      <c r="AD1208">
        <v>0</v>
      </c>
      <c r="AE1208">
        <v>5.7619935324743601</v>
      </c>
    </row>
    <row r="1209" spans="1:31" x14ac:dyDescent="0.25">
      <c r="A1209">
        <v>2305385</v>
      </c>
      <c r="B1209">
        <v>1</v>
      </c>
      <c r="C1209" t="s">
        <v>80</v>
      </c>
      <c r="D1209" t="s">
        <v>107</v>
      </c>
      <c r="E1209" t="s">
        <v>141</v>
      </c>
      <c r="F1209" t="s">
        <v>3758</v>
      </c>
      <c r="G1209" t="s">
        <v>188</v>
      </c>
      <c r="H1209" t="s">
        <v>135</v>
      </c>
      <c r="I1209" t="s">
        <v>136</v>
      </c>
      <c r="J1209" t="s">
        <v>137</v>
      </c>
      <c r="K1209" t="s">
        <v>138</v>
      </c>
      <c r="L1209" t="s">
        <v>3759</v>
      </c>
      <c r="M1209" t="s">
        <v>3760</v>
      </c>
      <c r="N1209">
        <v>2.2922222219999999</v>
      </c>
      <c r="O1209">
        <v>0</v>
      </c>
      <c r="P1209">
        <v>7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2.4204420431207776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2.4204420431207776</v>
      </c>
    </row>
    <row r="1210" spans="1:31" x14ac:dyDescent="0.25">
      <c r="A1210">
        <v>2305485</v>
      </c>
      <c r="B1210">
        <v>1</v>
      </c>
      <c r="C1210" t="s">
        <v>80</v>
      </c>
      <c r="D1210" t="s">
        <v>104</v>
      </c>
      <c r="E1210" t="s">
        <v>208</v>
      </c>
      <c r="F1210" t="s">
        <v>3761</v>
      </c>
      <c r="G1210" t="s">
        <v>310</v>
      </c>
      <c r="H1210" t="s">
        <v>135</v>
      </c>
      <c r="I1210" t="s">
        <v>136</v>
      </c>
      <c r="J1210" t="s">
        <v>137</v>
      </c>
      <c r="K1210" t="s">
        <v>138</v>
      </c>
      <c r="L1210" t="s">
        <v>3762</v>
      </c>
      <c r="M1210" t="s">
        <v>3763</v>
      </c>
      <c r="N1210">
        <v>1.994444444</v>
      </c>
      <c r="O1210">
        <v>0</v>
      </c>
      <c r="P1210">
        <v>3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1.0235692462261556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1.0235692462261556</v>
      </c>
    </row>
    <row r="1211" spans="1:31" x14ac:dyDescent="0.25">
      <c r="A1211">
        <v>2305093</v>
      </c>
      <c r="B1211">
        <v>1</v>
      </c>
      <c r="C1211" t="s">
        <v>81</v>
      </c>
      <c r="D1211" t="s">
        <v>112</v>
      </c>
      <c r="E1211" t="s">
        <v>164</v>
      </c>
      <c r="F1211" t="s">
        <v>3764</v>
      </c>
      <c r="G1211" t="s">
        <v>837</v>
      </c>
      <c r="H1211" t="s">
        <v>167</v>
      </c>
      <c r="I1211" t="s">
        <v>136</v>
      </c>
      <c r="J1211" t="s">
        <v>137</v>
      </c>
      <c r="K1211" t="s">
        <v>300</v>
      </c>
      <c r="L1211" t="s">
        <v>3765</v>
      </c>
      <c r="M1211" t="s">
        <v>3766</v>
      </c>
      <c r="N1211">
        <v>0.29888888800000002</v>
      </c>
      <c r="O1211">
        <v>0</v>
      </c>
      <c r="P1211">
        <v>35</v>
      </c>
      <c r="Q1211">
        <v>0</v>
      </c>
      <c r="R1211">
        <v>8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0.51980840295792607</v>
      </c>
      <c r="Y1211">
        <v>0</v>
      </c>
      <c r="Z1211">
        <v>0.54639866612337296</v>
      </c>
      <c r="AA1211">
        <v>0</v>
      </c>
      <c r="AB1211">
        <v>0</v>
      </c>
      <c r="AC1211">
        <v>0</v>
      </c>
      <c r="AD1211">
        <v>0</v>
      </c>
      <c r="AE1211">
        <v>1.066207069081299</v>
      </c>
    </row>
    <row r="1212" spans="1:31" x14ac:dyDescent="0.25">
      <c r="A1212">
        <v>2305442</v>
      </c>
      <c r="B1212">
        <v>1</v>
      </c>
      <c r="C1212" t="s">
        <v>81</v>
      </c>
      <c r="D1212" t="s">
        <v>128</v>
      </c>
      <c r="E1212" t="s">
        <v>141</v>
      </c>
      <c r="F1212" t="s">
        <v>3767</v>
      </c>
      <c r="G1212" t="s">
        <v>202</v>
      </c>
      <c r="H1212" t="s">
        <v>135</v>
      </c>
      <c r="I1212" t="s">
        <v>136</v>
      </c>
      <c r="J1212" t="s">
        <v>137</v>
      </c>
      <c r="K1212" t="s">
        <v>138</v>
      </c>
      <c r="L1212" t="s">
        <v>3768</v>
      </c>
      <c r="M1212" t="s">
        <v>3769</v>
      </c>
      <c r="N1212">
        <v>0.97972222200000003</v>
      </c>
      <c r="O1212">
        <v>0</v>
      </c>
      <c r="P1212">
        <v>5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0.85854592589043344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0.85854592589043344</v>
      </c>
    </row>
    <row r="1213" spans="1:31" x14ac:dyDescent="0.25">
      <c r="A1213">
        <v>2305342</v>
      </c>
      <c r="B1213">
        <v>1</v>
      </c>
      <c r="C1213" t="s">
        <v>80</v>
      </c>
      <c r="D1213" t="s">
        <v>107</v>
      </c>
      <c r="E1213" t="s">
        <v>164</v>
      </c>
      <c r="F1213" t="s">
        <v>3770</v>
      </c>
      <c r="G1213" t="s">
        <v>2974</v>
      </c>
      <c r="H1213" t="s">
        <v>167</v>
      </c>
      <c r="I1213" t="s">
        <v>136</v>
      </c>
      <c r="J1213" t="s">
        <v>137</v>
      </c>
      <c r="K1213" t="s">
        <v>138</v>
      </c>
      <c r="L1213" t="s">
        <v>3771</v>
      </c>
      <c r="M1213" t="s">
        <v>3772</v>
      </c>
      <c r="N1213">
        <v>3.1041666659999998</v>
      </c>
      <c r="O1213">
        <v>0</v>
      </c>
      <c r="P1213">
        <v>52</v>
      </c>
      <c r="Q1213">
        <v>0</v>
      </c>
      <c r="R1213">
        <v>0</v>
      </c>
      <c r="S1213">
        <v>0</v>
      </c>
      <c r="T1213">
        <v>8</v>
      </c>
      <c r="U1213">
        <v>0</v>
      </c>
      <c r="V1213">
        <v>0</v>
      </c>
      <c r="W1213">
        <v>0</v>
      </c>
      <c r="X1213">
        <v>27.026846222911502</v>
      </c>
      <c r="Y1213">
        <v>0</v>
      </c>
      <c r="Z1213">
        <v>0</v>
      </c>
      <c r="AA1213">
        <v>0</v>
      </c>
      <c r="AB1213">
        <v>12.460616128080416</v>
      </c>
      <c r="AC1213">
        <v>0</v>
      </c>
      <c r="AD1213">
        <v>0</v>
      </c>
      <c r="AE1213">
        <v>39.487462350991919</v>
      </c>
    </row>
    <row r="1214" spans="1:31" x14ac:dyDescent="0.25">
      <c r="A1214">
        <v>2305179</v>
      </c>
      <c r="B1214">
        <v>1</v>
      </c>
      <c r="C1214" t="s">
        <v>80</v>
      </c>
      <c r="D1214" t="s">
        <v>82</v>
      </c>
      <c r="E1214" t="s">
        <v>233</v>
      </c>
      <c r="F1214" t="s">
        <v>3773</v>
      </c>
      <c r="G1214" t="s">
        <v>184</v>
      </c>
      <c r="H1214" t="s">
        <v>167</v>
      </c>
      <c r="I1214" t="s">
        <v>136</v>
      </c>
      <c r="J1214" t="s">
        <v>137</v>
      </c>
      <c r="K1214" t="s">
        <v>138</v>
      </c>
      <c r="L1214" t="s">
        <v>3774</v>
      </c>
      <c r="M1214" t="s">
        <v>3775</v>
      </c>
      <c r="N1214">
        <v>1.604166666</v>
      </c>
      <c r="O1214">
        <v>0</v>
      </c>
      <c r="P1214">
        <v>2479</v>
      </c>
      <c r="Q1214">
        <v>0</v>
      </c>
      <c r="R1214">
        <v>0</v>
      </c>
      <c r="S1214">
        <v>0</v>
      </c>
      <c r="T1214">
        <v>1650</v>
      </c>
      <c r="U1214">
        <v>0</v>
      </c>
      <c r="V1214">
        <v>2</v>
      </c>
      <c r="W1214">
        <v>0</v>
      </c>
      <c r="X1214">
        <v>1053.6941570452104</v>
      </c>
      <c r="Y1214">
        <v>0</v>
      </c>
      <c r="Z1214">
        <v>0</v>
      </c>
      <c r="AA1214">
        <v>0</v>
      </c>
      <c r="AB1214">
        <v>1727.3404049527346</v>
      </c>
      <c r="AC1214">
        <v>0</v>
      </c>
      <c r="AD1214">
        <v>56.210930430952914</v>
      </c>
      <c r="AE1214">
        <v>2837.2454924288982</v>
      </c>
    </row>
    <row r="1215" spans="1:31" x14ac:dyDescent="0.25">
      <c r="A1215">
        <v>2305394</v>
      </c>
      <c r="B1215">
        <v>1</v>
      </c>
      <c r="C1215" t="s">
        <v>81</v>
      </c>
      <c r="D1215" t="s">
        <v>123</v>
      </c>
      <c r="E1215" t="s">
        <v>164</v>
      </c>
      <c r="F1215" t="s">
        <v>3776</v>
      </c>
      <c r="G1215" t="s">
        <v>184</v>
      </c>
      <c r="H1215" t="s">
        <v>167</v>
      </c>
      <c r="I1215" t="s">
        <v>136</v>
      </c>
      <c r="J1215" t="s">
        <v>137</v>
      </c>
      <c r="K1215" t="s">
        <v>138</v>
      </c>
      <c r="L1215" t="s">
        <v>3777</v>
      </c>
      <c r="M1215" t="s">
        <v>3778</v>
      </c>
      <c r="N1215">
        <v>1.7313888879999999</v>
      </c>
      <c r="O1215">
        <v>0</v>
      </c>
      <c r="P1215">
        <v>200</v>
      </c>
      <c r="Q1215">
        <v>0</v>
      </c>
      <c r="R1215">
        <v>0</v>
      </c>
      <c r="S1215">
        <v>0</v>
      </c>
      <c r="T1215">
        <v>61</v>
      </c>
      <c r="U1215">
        <v>0</v>
      </c>
      <c r="V1215">
        <v>0</v>
      </c>
      <c r="W1215">
        <v>0</v>
      </c>
      <c r="X1215">
        <v>58.945231743548973</v>
      </c>
      <c r="Y1215">
        <v>0</v>
      </c>
      <c r="Z1215">
        <v>0</v>
      </c>
      <c r="AA1215">
        <v>0</v>
      </c>
      <c r="AB1215">
        <v>38.368844568472582</v>
      </c>
      <c r="AC1215">
        <v>0</v>
      </c>
      <c r="AD1215">
        <v>0</v>
      </c>
      <c r="AE1215">
        <v>97.314076312021555</v>
      </c>
    </row>
    <row r="1216" spans="1:31" x14ac:dyDescent="0.25">
      <c r="A1216">
        <v>2305371</v>
      </c>
      <c r="B1216">
        <v>1</v>
      </c>
      <c r="C1216" t="s">
        <v>80</v>
      </c>
      <c r="D1216" t="s">
        <v>103</v>
      </c>
      <c r="E1216" t="s">
        <v>182</v>
      </c>
      <c r="F1216" t="s">
        <v>3779</v>
      </c>
      <c r="G1216" t="s">
        <v>184</v>
      </c>
      <c r="H1216" t="s">
        <v>167</v>
      </c>
      <c r="I1216" t="s">
        <v>136</v>
      </c>
      <c r="J1216" t="s">
        <v>137</v>
      </c>
      <c r="K1216" t="s">
        <v>138</v>
      </c>
      <c r="L1216" t="s">
        <v>3780</v>
      </c>
      <c r="M1216" t="s">
        <v>3781</v>
      </c>
      <c r="N1216">
        <v>0.66972222199999998</v>
      </c>
      <c r="O1216">
        <v>0</v>
      </c>
      <c r="P1216">
        <v>2</v>
      </c>
      <c r="Q1216">
        <v>5</v>
      </c>
      <c r="R1216">
        <v>10</v>
      </c>
      <c r="S1216">
        <v>17</v>
      </c>
      <c r="T1216">
        <v>8</v>
      </c>
      <c r="U1216">
        <v>26</v>
      </c>
      <c r="V1216">
        <v>1</v>
      </c>
      <c r="W1216">
        <v>0</v>
      </c>
      <c r="X1216">
        <v>0.99904563573871685</v>
      </c>
      <c r="Y1216">
        <v>29.430057226816157</v>
      </c>
      <c r="Z1216">
        <v>23.01734521886392</v>
      </c>
      <c r="AA1216">
        <v>112.04711970443624</v>
      </c>
      <c r="AB1216">
        <v>34.666986039708554</v>
      </c>
      <c r="AC1216">
        <v>2255.5711838547513</v>
      </c>
      <c r="AD1216">
        <v>57.269924334181781</v>
      </c>
      <c r="AE1216">
        <v>2513.0016620144966</v>
      </c>
    </row>
    <row r="1217" spans="1:31" x14ac:dyDescent="0.25">
      <c r="A1217">
        <v>2305039</v>
      </c>
      <c r="B1217">
        <v>1</v>
      </c>
      <c r="C1217" t="s">
        <v>80</v>
      </c>
      <c r="D1217" t="s">
        <v>95</v>
      </c>
      <c r="E1217" t="s">
        <v>748</v>
      </c>
      <c r="F1217" t="s">
        <v>3782</v>
      </c>
      <c r="G1217" t="s">
        <v>750</v>
      </c>
      <c r="H1217" t="s">
        <v>135</v>
      </c>
      <c r="I1217" t="s">
        <v>136</v>
      </c>
      <c r="J1217" t="s">
        <v>137</v>
      </c>
      <c r="K1217" t="s">
        <v>138</v>
      </c>
      <c r="L1217" t="s">
        <v>3783</v>
      </c>
      <c r="M1217" t="s">
        <v>3784</v>
      </c>
      <c r="N1217">
        <v>0.62888888799999998</v>
      </c>
      <c r="O1217">
        <v>0</v>
      </c>
      <c r="P1217">
        <v>34</v>
      </c>
      <c r="Q1217">
        <v>0</v>
      </c>
      <c r="R1217">
        <v>0</v>
      </c>
      <c r="S1217">
        <v>0</v>
      </c>
      <c r="T1217">
        <v>22</v>
      </c>
      <c r="U1217">
        <v>0</v>
      </c>
      <c r="V1217">
        <v>0</v>
      </c>
      <c r="W1217">
        <v>0</v>
      </c>
      <c r="X1217">
        <v>3.9318883131185665</v>
      </c>
      <c r="Y1217">
        <v>0</v>
      </c>
      <c r="Z1217">
        <v>0</v>
      </c>
      <c r="AA1217">
        <v>0</v>
      </c>
      <c r="AB1217">
        <v>11.108296334553927</v>
      </c>
      <c r="AC1217">
        <v>0</v>
      </c>
      <c r="AD1217">
        <v>0</v>
      </c>
      <c r="AE1217">
        <v>15.040184647672493</v>
      </c>
    </row>
    <row r="1218" spans="1:31" x14ac:dyDescent="0.25">
      <c r="A1218">
        <v>2305202</v>
      </c>
      <c r="B1218">
        <v>1</v>
      </c>
      <c r="C1218" t="s">
        <v>80</v>
      </c>
      <c r="D1218" t="s">
        <v>103</v>
      </c>
      <c r="E1218" t="s">
        <v>132</v>
      </c>
      <c r="F1218" t="s">
        <v>3785</v>
      </c>
      <c r="G1218" t="s">
        <v>453</v>
      </c>
      <c r="H1218" t="s">
        <v>135</v>
      </c>
      <c r="I1218" t="s">
        <v>136</v>
      </c>
      <c r="J1218" t="s">
        <v>3</v>
      </c>
      <c r="K1218" t="s">
        <v>138</v>
      </c>
      <c r="L1218" t="s">
        <v>3786</v>
      </c>
      <c r="M1218" t="s">
        <v>3787</v>
      </c>
      <c r="N1218">
        <v>1.0069444439999999</v>
      </c>
      <c r="O1218">
        <v>0</v>
      </c>
      <c r="P1218">
        <v>3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0.6772355047351255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0.6772355047351255</v>
      </c>
    </row>
    <row r="1219" spans="1:31" x14ac:dyDescent="0.25">
      <c r="A1219">
        <v>2305016</v>
      </c>
      <c r="B1219">
        <v>1</v>
      </c>
      <c r="C1219" t="s">
        <v>81</v>
      </c>
      <c r="D1219" t="s">
        <v>118</v>
      </c>
      <c r="E1219" t="s">
        <v>164</v>
      </c>
      <c r="F1219" t="s">
        <v>3788</v>
      </c>
      <c r="G1219" t="s">
        <v>195</v>
      </c>
      <c r="H1219" t="s">
        <v>167</v>
      </c>
      <c r="I1219" t="s">
        <v>136</v>
      </c>
      <c r="J1219" t="s">
        <v>137</v>
      </c>
      <c r="K1219" t="s">
        <v>138</v>
      </c>
      <c r="L1219" t="s">
        <v>3789</v>
      </c>
      <c r="M1219" t="s">
        <v>3790</v>
      </c>
      <c r="N1219">
        <v>2.3763888880000001</v>
      </c>
      <c r="O1219">
        <v>0</v>
      </c>
      <c r="P1219">
        <v>4</v>
      </c>
      <c r="Q1219">
        <v>0</v>
      </c>
      <c r="R1219">
        <v>0</v>
      </c>
      <c r="S1219">
        <v>0</v>
      </c>
      <c r="T1219">
        <v>3</v>
      </c>
      <c r="U1219">
        <v>0</v>
      </c>
      <c r="V1219">
        <v>0</v>
      </c>
      <c r="W1219">
        <v>0</v>
      </c>
      <c r="X1219">
        <v>3.9524896717211138</v>
      </c>
      <c r="Y1219">
        <v>0</v>
      </c>
      <c r="Z1219">
        <v>0</v>
      </c>
      <c r="AA1219">
        <v>0</v>
      </c>
      <c r="AB1219">
        <v>5.9234244384458004</v>
      </c>
      <c r="AC1219">
        <v>0</v>
      </c>
      <c r="AD1219">
        <v>0</v>
      </c>
      <c r="AE1219">
        <v>9.8759141101669137</v>
      </c>
    </row>
    <row r="1220" spans="1:31" x14ac:dyDescent="0.25">
      <c r="A1220">
        <v>2305348</v>
      </c>
      <c r="B1220">
        <v>1</v>
      </c>
      <c r="C1220" t="s">
        <v>80</v>
      </c>
      <c r="D1220" t="s">
        <v>93</v>
      </c>
      <c r="E1220" t="s">
        <v>141</v>
      </c>
      <c r="F1220" t="s">
        <v>3791</v>
      </c>
      <c r="G1220" t="s">
        <v>143</v>
      </c>
      <c r="H1220" t="s">
        <v>135</v>
      </c>
      <c r="I1220" t="s">
        <v>136</v>
      </c>
      <c r="J1220" t="s">
        <v>137</v>
      </c>
      <c r="K1220" t="s">
        <v>138</v>
      </c>
      <c r="L1220" t="s">
        <v>3792</v>
      </c>
      <c r="M1220" t="s">
        <v>3793</v>
      </c>
      <c r="N1220">
        <v>6.3369444440000002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0.55108140749360113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0.55108140749360113</v>
      </c>
    </row>
    <row r="1221" spans="1:31" x14ac:dyDescent="0.25">
      <c r="A1221">
        <v>2305557</v>
      </c>
      <c r="B1221">
        <v>1</v>
      </c>
      <c r="C1221" t="s">
        <v>80</v>
      </c>
      <c r="D1221" t="s">
        <v>96</v>
      </c>
      <c r="E1221" t="s">
        <v>141</v>
      </c>
      <c r="F1221" t="s">
        <v>3794</v>
      </c>
      <c r="G1221" t="s">
        <v>188</v>
      </c>
      <c r="H1221" t="s">
        <v>135</v>
      </c>
      <c r="I1221" t="s">
        <v>136</v>
      </c>
      <c r="J1221" t="s">
        <v>137</v>
      </c>
      <c r="K1221" t="s">
        <v>138</v>
      </c>
      <c r="L1221" t="s">
        <v>3795</v>
      </c>
      <c r="M1221" t="s">
        <v>3796</v>
      </c>
      <c r="N1221">
        <v>2.7905555550000001</v>
      </c>
      <c r="O1221">
        <v>0</v>
      </c>
      <c r="P1221">
        <v>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0.21066872334933334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0.21066872334933334</v>
      </c>
    </row>
    <row r="1222" spans="1:31" x14ac:dyDescent="0.25">
      <c r="A1222">
        <v>2305033</v>
      </c>
      <c r="B1222">
        <v>1</v>
      </c>
      <c r="C1222" t="s">
        <v>80</v>
      </c>
      <c r="D1222" t="s">
        <v>100</v>
      </c>
      <c r="E1222" t="s">
        <v>164</v>
      </c>
      <c r="F1222" t="s">
        <v>3797</v>
      </c>
      <c r="G1222" t="s">
        <v>195</v>
      </c>
      <c r="H1222" t="s">
        <v>167</v>
      </c>
      <c r="I1222" t="s">
        <v>136</v>
      </c>
      <c r="J1222" t="s">
        <v>137</v>
      </c>
      <c r="K1222" t="s">
        <v>138</v>
      </c>
      <c r="L1222" t="s">
        <v>3798</v>
      </c>
      <c r="M1222" t="s">
        <v>3799</v>
      </c>
      <c r="N1222">
        <v>0.81666666600000004</v>
      </c>
      <c r="O1222">
        <v>0</v>
      </c>
      <c r="P1222">
        <v>25</v>
      </c>
      <c r="Q1222">
        <v>0</v>
      </c>
      <c r="R1222">
        <v>15</v>
      </c>
      <c r="S1222">
        <v>0</v>
      </c>
      <c r="T1222">
        <v>3</v>
      </c>
      <c r="U1222">
        <v>0</v>
      </c>
      <c r="V1222">
        <v>0</v>
      </c>
      <c r="W1222">
        <v>0</v>
      </c>
      <c r="X1222">
        <v>5.3360864537901618</v>
      </c>
      <c r="Y1222">
        <v>0</v>
      </c>
      <c r="Z1222">
        <v>1.792301550954551</v>
      </c>
      <c r="AA1222">
        <v>0</v>
      </c>
      <c r="AB1222">
        <v>0.79111990469236004</v>
      </c>
      <c r="AC1222">
        <v>0</v>
      </c>
      <c r="AD1222">
        <v>0</v>
      </c>
      <c r="AE1222">
        <v>7.9195079094370726</v>
      </c>
    </row>
    <row r="1223" spans="1:31" x14ac:dyDescent="0.25">
      <c r="A1223">
        <v>2305162</v>
      </c>
      <c r="B1223">
        <v>1</v>
      </c>
      <c r="C1223" t="s">
        <v>80</v>
      </c>
      <c r="D1223" t="s">
        <v>106</v>
      </c>
      <c r="E1223" t="s">
        <v>182</v>
      </c>
      <c r="F1223" t="s">
        <v>3800</v>
      </c>
      <c r="G1223" t="s">
        <v>837</v>
      </c>
      <c r="H1223" t="s">
        <v>167</v>
      </c>
      <c r="I1223" t="s">
        <v>136</v>
      </c>
      <c r="J1223" t="s">
        <v>137</v>
      </c>
      <c r="K1223" t="s">
        <v>138</v>
      </c>
      <c r="L1223" t="s">
        <v>3801</v>
      </c>
      <c r="M1223" t="s">
        <v>3802</v>
      </c>
      <c r="N1223">
        <v>5.1666666E-2</v>
      </c>
      <c r="O1223">
        <v>1</v>
      </c>
      <c r="P1223">
        <v>537</v>
      </c>
      <c r="Q1223">
        <v>37</v>
      </c>
      <c r="R1223">
        <v>29</v>
      </c>
      <c r="S1223">
        <v>6</v>
      </c>
      <c r="T1223">
        <v>57</v>
      </c>
      <c r="U1223">
        <v>1</v>
      </c>
      <c r="V1223">
        <v>0</v>
      </c>
      <c r="W1223">
        <v>1.3378905461120002E-2</v>
      </c>
      <c r="X1223">
        <v>5.2798116332059166</v>
      </c>
      <c r="Y1223">
        <v>17.3113638471469</v>
      </c>
      <c r="Z1223">
        <v>2.2164764923800804</v>
      </c>
      <c r="AA1223">
        <v>1.5695574388485467</v>
      </c>
      <c r="AB1223">
        <v>2.1476264445742212</v>
      </c>
      <c r="AC1223">
        <v>10.479798609850395</v>
      </c>
      <c r="AD1223">
        <v>0</v>
      </c>
      <c r="AE1223">
        <v>39.018013371467184</v>
      </c>
    </row>
    <row r="1224" spans="1:31" x14ac:dyDescent="0.25">
      <c r="A1224">
        <v>2305411</v>
      </c>
      <c r="B1224">
        <v>1</v>
      </c>
      <c r="C1224" t="s">
        <v>80</v>
      </c>
      <c r="D1224" t="s">
        <v>93</v>
      </c>
      <c r="E1224" t="s">
        <v>164</v>
      </c>
      <c r="F1224" t="s">
        <v>3803</v>
      </c>
      <c r="G1224" t="s">
        <v>195</v>
      </c>
      <c r="H1224" t="s">
        <v>167</v>
      </c>
      <c r="I1224" t="s">
        <v>136</v>
      </c>
      <c r="J1224" t="s">
        <v>137</v>
      </c>
      <c r="K1224" t="s">
        <v>138</v>
      </c>
      <c r="L1224" t="s">
        <v>3804</v>
      </c>
      <c r="M1224" t="s">
        <v>3805</v>
      </c>
      <c r="N1224">
        <v>5.8588888880000001</v>
      </c>
      <c r="O1224">
        <v>0</v>
      </c>
      <c r="P1224">
        <v>2</v>
      </c>
      <c r="Q1224">
        <v>0</v>
      </c>
      <c r="R1224">
        <v>6</v>
      </c>
      <c r="S1224">
        <v>0</v>
      </c>
      <c r="T1224">
        <v>9</v>
      </c>
      <c r="U1224">
        <v>0</v>
      </c>
      <c r="V1224">
        <v>0</v>
      </c>
      <c r="W1224">
        <v>0</v>
      </c>
      <c r="X1224">
        <v>1.8312863709402001</v>
      </c>
      <c r="Y1224">
        <v>0</v>
      </c>
      <c r="Z1224">
        <v>521.72042947412535</v>
      </c>
      <c r="AA1224">
        <v>0</v>
      </c>
      <c r="AB1224">
        <v>108.68521777166612</v>
      </c>
      <c r="AC1224">
        <v>0</v>
      </c>
      <c r="AD1224">
        <v>0</v>
      </c>
      <c r="AE1224">
        <v>632.23693361673168</v>
      </c>
    </row>
    <row r="1225" spans="1:31" x14ac:dyDescent="0.25">
      <c r="A1225">
        <v>2305471</v>
      </c>
      <c r="B1225">
        <v>1</v>
      </c>
      <c r="C1225" t="s">
        <v>80</v>
      </c>
      <c r="D1225" t="s">
        <v>106</v>
      </c>
      <c r="E1225" t="s">
        <v>132</v>
      </c>
      <c r="F1225" t="s">
        <v>3806</v>
      </c>
      <c r="G1225" t="s">
        <v>134</v>
      </c>
      <c r="H1225" t="s">
        <v>135</v>
      </c>
      <c r="I1225" t="s">
        <v>136</v>
      </c>
      <c r="J1225" t="s">
        <v>137</v>
      </c>
      <c r="K1225" t="s">
        <v>138</v>
      </c>
      <c r="L1225" t="s">
        <v>3807</v>
      </c>
      <c r="M1225" t="s">
        <v>3808</v>
      </c>
      <c r="N1225">
        <v>1.008888888</v>
      </c>
      <c r="O1225">
        <v>0</v>
      </c>
      <c r="P1225">
        <v>0</v>
      </c>
      <c r="Q1225">
        <v>0</v>
      </c>
      <c r="R1225">
        <v>2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0.83991149475034499</v>
      </c>
      <c r="AA1225">
        <v>0</v>
      </c>
      <c r="AB1225">
        <v>0</v>
      </c>
      <c r="AC1225">
        <v>0</v>
      </c>
      <c r="AD1225">
        <v>0</v>
      </c>
      <c r="AE1225">
        <v>0.83991149475034499</v>
      </c>
    </row>
    <row r="1226" spans="1:31" x14ac:dyDescent="0.25">
      <c r="A1226">
        <v>2306450</v>
      </c>
      <c r="B1226">
        <v>1</v>
      </c>
      <c r="C1226" t="s">
        <v>81</v>
      </c>
      <c r="D1226" t="s">
        <v>112</v>
      </c>
      <c r="E1226" t="s">
        <v>233</v>
      </c>
      <c r="F1226" t="s">
        <v>3809</v>
      </c>
      <c r="G1226" t="s">
        <v>837</v>
      </c>
      <c r="H1226" t="s">
        <v>167</v>
      </c>
      <c r="I1226" t="s">
        <v>136</v>
      </c>
      <c r="J1226" t="s">
        <v>137</v>
      </c>
      <c r="K1226" t="s">
        <v>300</v>
      </c>
      <c r="L1226" t="s">
        <v>3810</v>
      </c>
      <c r="M1226" t="s">
        <v>3811</v>
      </c>
      <c r="N1226">
        <v>0.49416666599999998</v>
      </c>
      <c r="O1226">
        <v>0</v>
      </c>
      <c r="P1226">
        <v>19571</v>
      </c>
      <c r="Q1226">
        <v>21</v>
      </c>
      <c r="R1226">
        <v>592</v>
      </c>
      <c r="S1226">
        <v>13</v>
      </c>
      <c r="T1226">
        <v>1631</v>
      </c>
      <c r="U1226">
        <v>2</v>
      </c>
      <c r="V1226">
        <v>6</v>
      </c>
      <c r="W1226">
        <v>0</v>
      </c>
      <c r="X1226">
        <v>1607.8920440004847</v>
      </c>
      <c r="Y1226">
        <v>1.4687112350204019</v>
      </c>
      <c r="Z1226">
        <v>32.02273621260386</v>
      </c>
      <c r="AA1226">
        <v>39.581688365175644</v>
      </c>
      <c r="AB1226">
        <v>306.23077311916916</v>
      </c>
      <c r="AC1226">
        <v>8.2084300445361027</v>
      </c>
      <c r="AD1226">
        <v>6.7972299990190752</v>
      </c>
      <c r="AE1226">
        <v>2002.2016129760091</v>
      </c>
    </row>
    <row r="1227" spans="1:31" x14ac:dyDescent="0.25">
      <c r="A1227">
        <v>2306330</v>
      </c>
      <c r="B1227">
        <v>1</v>
      </c>
      <c r="C1227" t="s">
        <v>81</v>
      </c>
      <c r="D1227" t="s">
        <v>121</v>
      </c>
      <c r="E1227" t="s">
        <v>164</v>
      </c>
      <c r="F1227" t="s">
        <v>3812</v>
      </c>
      <c r="G1227" t="s">
        <v>184</v>
      </c>
      <c r="H1227" t="s">
        <v>167</v>
      </c>
      <c r="I1227" t="s">
        <v>136</v>
      </c>
      <c r="J1227" t="s">
        <v>137</v>
      </c>
      <c r="K1227" t="s">
        <v>138</v>
      </c>
      <c r="L1227" t="s">
        <v>3813</v>
      </c>
      <c r="M1227" t="s">
        <v>3814</v>
      </c>
      <c r="N1227">
        <v>0.89722222200000001</v>
      </c>
      <c r="O1227">
        <v>0</v>
      </c>
      <c r="P1227">
        <v>918</v>
      </c>
      <c r="Q1227">
        <v>0</v>
      </c>
      <c r="R1227">
        <v>172</v>
      </c>
      <c r="S1227">
        <v>0</v>
      </c>
      <c r="T1227">
        <v>261</v>
      </c>
      <c r="U1227">
        <v>1</v>
      </c>
      <c r="V1227">
        <v>1</v>
      </c>
      <c r="W1227">
        <v>0</v>
      </c>
      <c r="X1227">
        <v>123.72208039581989</v>
      </c>
      <c r="Y1227">
        <v>0</v>
      </c>
      <c r="Z1227">
        <v>18.312303985710134</v>
      </c>
      <c r="AA1227">
        <v>0</v>
      </c>
      <c r="AB1227">
        <v>73.49631423798354</v>
      </c>
      <c r="AC1227">
        <v>49.661250285463161</v>
      </c>
      <c r="AD1227">
        <v>42.299096305492718</v>
      </c>
      <c r="AE1227">
        <v>307.49104521046945</v>
      </c>
    </row>
    <row r="1228" spans="1:31" x14ac:dyDescent="0.25">
      <c r="A1228">
        <v>2306261</v>
      </c>
      <c r="B1228">
        <v>1</v>
      </c>
      <c r="C1228" t="s">
        <v>81</v>
      </c>
      <c r="D1228" t="s">
        <v>123</v>
      </c>
      <c r="E1228" t="s">
        <v>233</v>
      </c>
      <c r="F1228" t="s">
        <v>3815</v>
      </c>
      <c r="G1228" t="s">
        <v>184</v>
      </c>
      <c r="H1228" t="s">
        <v>167</v>
      </c>
      <c r="I1228" t="s">
        <v>136</v>
      </c>
      <c r="J1228" t="s">
        <v>137</v>
      </c>
      <c r="K1228" t="s">
        <v>138</v>
      </c>
      <c r="L1228" t="s">
        <v>3816</v>
      </c>
      <c r="M1228" t="s">
        <v>3817</v>
      </c>
      <c r="N1228">
        <v>4.4366666659999998</v>
      </c>
      <c r="O1228">
        <v>0</v>
      </c>
      <c r="P1228">
        <v>924</v>
      </c>
      <c r="Q1228">
        <v>27</v>
      </c>
      <c r="R1228">
        <v>146</v>
      </c>
      <c r="S1228">
        <v>4</v>
      </c>
      <c r="T1228">
        <v>99</v>
      </c>
      <c r="U1228">
        <v>0</v>
      </c>
      <c r="V1228">
        <v>0</v>
      </c>
      <c r="W1228">
        <v>0</v>
      </c>
      <c r="X1228">
        <v>405.16566327303758</v>
      </c>
      <c r="Y1228">
        <v>17.455715347026921</v>
      </c>
      <c r="Z1228">
        <v>159.30640467481962</v>
      </c>
      <c r="AA1228">
        <v>22.906569800716149</v>
      </c>
      <c r="AB1228">
        <v>84.066071882310013</v>
      </c>
      <c r="AC1228">
        <v>0</v>
      </c>
      <c r="AD1228">
        <v>0</v>
      </c>
      <c r="AE1228">
        <v>688.90042497791023</v>
      </c>
    </row>
    <row r="1229" spans="1:31" x14ac:dyDescent="0.25">
      <c r="A1229">
        <v>2306118</v>
      </c>
      <c r="B1229">
        <v>1</v>
      </c>
      <c r="C1229" t="s">
        <v>80</v>
      </c>
      <c r="D1229" t="s">
        <v>104</v>
      </c>
      <c r="E1229" t="s">
        <v>182</v>
      </c>
      <c r="F1229" t="s">
        <v>3818</v>
      </c>
      <c r="G1229" t="s">
        <v>184</v>
      </c>
      <c r="H1229" t="s">
        <v>167</v>
      </c>
      <c r="I1229" t="s">
        <v>136</v>
      </c>
      <c r="J1229" t="s">
        <v>137</v>
      </c>
      <c r="K1229" t="s">
        <v>138</v>
      </c>
      <c r="L1229" t="s">
        <v>3819</v>
      </c>
      <c r="M1229" t="s">
        <v>3820</v>
      </c>
      <c r="N1229">
        <v>0.23138888799999999</v>
      </c>
      <c r="O1229">
        <v>0</v>
      </c>
      <c r="P1229">
        <v>117</v>
      </c>
      <c r="Q1229">
        <v>3</v>
      </c>
      <c r="R1229">
        <v>6</v>
      </c>
      <c r="S1229">
        <v>13</v>
      </c>
      <c r="T1229">
        <v>13</v>
      </c>
      <c r="U1229">
        <v>2</v>
      </c>
      <c r="V1229">
        <v>0</v>
      </c>
      <c r="W1229">
        <v>0</v>
      </c>
      <c r="X1229">
        <v>4.3098883140440849</v>
      </c>
      <c r="Y1229">
        <v>0.20616275255714447</v>
      </c>
      <c r="Z1229">
        <v>0.34366959954178444</v>
      </c>
      <c r="AA1229">
        <v>11.524751599328802</v>
      </c>
      <c r="AB1229">
        <v>0.50379439711707175</v>
      </c>
      <c r="AC1229">
        <v>14.178189889120183</v>
      </c>
      <c r="AD1229">
        <v>0</v>
      </c>
      <c r="AE1229">
        <v>31.06645655170907</v>
      </c>
    </row>
    <row r="1230" spans="1:31" x14ac:dyDescent="0.25">
      <c r="A1230">
        <v>2306075</v>
      </c>
      <c r="B1230">
        <v>1</v>
      </c>
      <c r="C1230" t="s">
        <v>81</v>
      </c>
      <c r="D1230" t="s">
        <v>116</v>
      </c>
      <c r="E1230" t="s">
        <v>141</v>
      </c>
      <c r="F1230" t="s">
        <v>3821</v>
      </c>
      <c r="G1230" t="s">
        <v>188</v>
      </c>
      <c r="H1230" t="s">
        <v>135</v>
      </c>
      <c r="I1230" t="s">
        <v>136</v>
      </c>
      <c r="J1230" t="s">
        <v>137</v>
      </c>
      <c r="K1230" t="s">
        <v>138</v>
      </c>
      <c r="L1230" t="s">
        <v>3822</v>
      </c>
      <c r="M1230" t="s">
        <v>3823</v>
      </c>
      <c r="N1230">
        <v>7.7024999999999997</v>
      </c>
      <c r="O1230">
        <v>0</v>
      </c>
      <c r="P1230">
        <v>7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15.166874598050294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15.166874598050294</v>
      </c>
    </row>
    <row r="1231" spans="1:31" x14ac:dyDescent="0.25">
      <c r="A1231">
        <v>2306473</v>
      </c>
      <c r="B1231">
        <v>1</v>
      </c>
      <c r="C1231" t="s">
        <v>81</v>
      </c>
      <c r="D1231" t="s">
        <v>128</v>
      </c>
      <c r="E1231" t="s">
        <v>141</v>
      </c>
      <c r="F1231" t="s">
        <v>3824</v>
      </c>
      <c r="G1231" t="s">
        <v>188</v>
      </c>
      <c r="H1231" t="s">
        <v>135</v>
      </c>
      <c r="I1231" t="s">
        <v>136</v>
      </c>
      <c r="J1231" t="s">
        <v>137</v>
      </c>
      <c r="K1231" t="s">
        <v>138</v>
      </c>
      <c r="L1231" t="s">
        <v>3825</v>
      </c>
      <c r="M1231" t="s">
        <v>3826</v>
      </c>
      <c r="N1231">
        <v>7.9822222219999999</v>
      </c>
      <c r="O1231">
        <v>0</v>
      </c>
      <c r="P1231">
        <v>10</v>
      </c>
      <c r="Q1231">
        <v>0</v>
      </c>
      <c r="R1231">
        <v>0</v>
      </c>
      <c r="S1231">
        <v>0</v>
      </c>
      <c r="T1231">
        <v>1</v>
      </c>
      <c r="U1231">
        <v>0</v>
      </c>
      <c r="V1231">
        <v>0</v>
      </c>
      <c r="W1231">
        <v>0</v>
      </c>
      <c r="X1231">
        <v>15.406144111280828</v>
      </c>
      <c r="Y1231">
        <v>0</v>
      </c>
      <c r="Z1231">
        <v>0</v>
      </c>
      <c r="AA1231">
        <v>0</v>
      </c>
      <c r="AB1231">
        <v>0.13524203408066668</v>
      </c>
      <c r="AC1231">
        <v>0</v>
      </c>
      <c r="AD1231">
        <v>0</v>
      </c>
      <c r="AE1231">
        <v>15.541386145361495</v>
      </c>
    </row>
    <row r="1232" spans="1:31" x14ac:dyDescent="0.25">
      <c r="A1232">
        <v>2306628</v>
      </c>
      <c r="B1232">
        <v>1</v>
      </c>
      <c r="C1232" t="s">
        <v>80</v>
      </c>
      <c r="D1232" t="s">
        <v>93</v>
      </c>
      <c r="E1232" t="s">
        <v>283</v>
      </c>
      <c r="F1232" t="s">
        <v>3827</v>
      </c>
      <c r="G1232" t="s">
        <v>1455</v>
      </c>
      <c r="H1232" t="s">
        <v>167</v>
      </c>
      <c r="I1232" t="s">
        <v>136</v>
      </c>
      <c r="J1232" t="s">
        <v>137</v>
      </c>
      <c r="K1232" t="s">
        <v>138</v>
      </c>
      <c r="L1232" t="s">
        <v>3828</v>
      </c>
      <c r="M1232" t="s">
        <v>3829</v>
      </c>
      <c r="N1232">
        <v>0.66500000000000004</v>
      </c>
      <c r="O1232">
        <v>5</v>
      </c>
      <c r="P1232">
        <v>3822</v>
      </c>
      <c r="Q1232">
        <v>150</v>
      </c>
      <c r="R1232">
        <v>809</v>
      </c>
      <c r="S1232">
        <v>41</v>
      </c>
      <c r="T1232">
        <v>969</v>
      </c>
      <c r="U1232">
        <v>7</v>
      </c>
      <c r="V1232">
        <v>3</v>
      </c>
      <c r="W1232">
        <v>17.463047051836778</v>
      </c>
      <c r="X1232">
        <v>525.21366239585927</v>
      </c>
      <c r="Y1232">
        <v>478.09496805867548</v>
      </c>
      <c r="Z1232">
        <v>435.69998347370466</v>
      </c>
      <c r="AA1232">
        <v>79.302955305042673</v>
      </c>
      <c r="AB1232">
        <v>353.66507009440738</v>
      </c>
      <c r="AC1232">
        <v>95.694323740813715</v>
      </c>
      <c r="AD1232">
        <v>23.578711810136312</v>
      </c>
      <c r="AE1232">
        <v>2008.7127219304762</v>
      </c>
    </row>
    <row r="1233" spans="1:31" x14ac:dyDescent="0.25">
      <c r="A1233">
        <v>2306296</v>
      </c>
      <c r="B1233">
        <v>1</v>
      </c>
      <c r="C1233" t="s">
        <v>80</v>
      </c>
      <c r="D1233" t="s">
        <v>93</v>
      </c>
      <c r="E1233" t="s">
        <v>283</v>
      </c>
      <c r="F1233" t="s">
        <v>3827</v>
      </c>
      <c r="G1233" t="s">
        <v>184</v>
      </c>
      <c r="H1233" t="s">
        <v>167</v>
      </c>
      <c r="I1233" t="s">
        <v>136</v>
      </c>
      <c r="J1233" t="s">
        <v>137</v>
      </c>
      <c r="K1233" t="s">
        <v>138</v>
      </c>
      <c r="L1233" t="s">
        <v>3830</v>
      </c>
      <c r="M1233" t="s">
        <v>3831</v>
      </c>
      <c r="N1233">
        <v>0.67249999999999999</v>
      </c>
      <c r="O1233">
        <v>5</v>
      </c>
      <c r="P1233">
        <v>3638</v>
      </c>
      <c r="Q1233">
        <v>150</v>
      </c>
      <c r="R1233">
        <v>714</v>
      </c>
      <c r="S1233">
        <v>40</v>
      </c>
      <c r="T1233">
        <v>920</v>
      </c>
      <c r="U1233">
        <v>7</v>
      </c>
      <c r="V1233">
        <v>3</v>
      </c>
      <c r="W1233">
        <v>20.588520393997047</v>
      </c>
      <c r="X1233">
        <v>476.10590363291743</v>
      </c>
      <c r="Y1233">
        <v>744.00470329763061</v>
      </c>
      <c r="Z1233">
        <v>606.36892307980486</v>
      </c>
      <c r="AA1233">
        <v>82.154219394099641</v>
      </c>
      <c r="AB1233">
        <v>405.9622551634406</v>
      </c>
      <c r="AC1233">
        <v>103.100012651155</v>
      </c>
      <c r="AD1233">
        <v>34.459008594679958</v>
      </c>
      <c r="AE1233">
        <v>2472.7435462077246</v>
      </c>
    </row>
    <row r="1234" spans="1:31" x14ac:dyDescent="0.25">
      <c r="A1234">
        <v>2306582</v>
      </c>
      <c r="B1234">
        <v>1</v>
      </c>
      <c r="C1234" t="s">
        <v>80</v>
      </c>
      <c r="D1234" t="s">
        <v>107</v>
      </c>
      <c r="E1234" t="s">
        <v>141</v>
      </c>
      <c r="F1234" t="s">
        <v>3832</v>
      </c>
      <c r="G1234" t="s">
        <v>143</v>
      </c>
      <c r="H1234" t="s">
        <v>135</v>
      </c>
      <c r="I1234" t="s">
        <v>136</v>
      </c>
      <c r="J1234" t="s">
        <v>137</v>
      </c>
      <c r="K1234" t="s">
        <v>138</v>
      </c>
      <c r="L1234" t="s">
        <v>3833</v>
      </c>
      <c r="M1234" t="s">
        <v>3834</v>
      </c>
      <c r="N1234">
        <v>1.931944444</v>
      </c>
      <c r="O1234">
        <v>0</v>
      </c>
      <c r="P1234">
        <v>1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0.81859271970995384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0.81859271970995384</v>
      </c>
    </row>
    <row r="1235" spans="1:31" x14ac:dyDescent="0.25">
      <c r="A1235">
        <v>2306482</v>
      </c>
      <c r="B1235">
        <v>1</v>
      </c>
      <c r="C1235" t="s">
        <v>80</v>
      </c>
      <c r="D1235" t="s">
        <v>90</v>
      </c>
      <c r="E1235" t="s">
        <v>132</v>
      </c>
      <c r="F1235" t="s">
        <v>2878</v>
      </c>
      <c r="G1235" t="s">
        <v>134</v>
      </c>
      <c r="H1235" t="s">
        <v>135</v>
      </c>
      <c r="I1235" t="s">
        <v>136</v>
      </c>
      <c r="J1235" t="s">
        <v>137</v>
      </c>
      <c r="K1235" t="s">
        <v>138</v>
      </c>
      <c r="L1235" t="s">
        <v>3835</v>
      </c>
      <c r="M1235" t="s">
        <v>3836</v>
      </c>
      <c r="N1235">
        <v>2.7486111110000002</v>
      </c>
      <c r="O1235">
        <v>0</v>
      </c>
      <c r="P1235">
        <v>83</v>
      </c>
      <c r="Q1235">
        <v>0</v>
      </c>
      <c r="R1235">
        <v>0</v>
      </c>
      <c r="S1235">
        <v>0</v>
      </c>
      <c r="T1235">
        <v>2</v>
      </c>
      <c r="U1235">
        <v>0</v>
      </c>
      <c r="V1235">
        <v>0</v>
      </c>
      <c r="W1235">
        <v>0</v>
      </c>
      <c r="X1235">
        <v>61.706772737446514</v>
      </c>
      <c r="Y1235">
        <v>0</v>
      </c>
      <c r="Z1235">
        <v>0</v>
      </c>
      <c r="AA1235">
        <v>0</v>
      </c>
      <c r="AB1235">
        <v>2.437183831903873</v>
      </c>
      <c r="AC1235">
        <v>0</v>
      </c>
      <c r="AD1235">
        <v>0</v>
      </c>
      <c r="AE1235">
        <v>64.143956569350394</v>
      </c>
    </row>
    <row r="1236" spans="1:31" x14ac:dyDescent="0.25">
      <c r="A1236">
        <v>2306359</v>
      </c>
      <c r="B1236">
        <v>1</v>
      </c>
      <c r="C1236" t="s">
        <v>80</v>
      </c>
      <c r="D1236" t="s">
        <v>83</v>
      </c>
      <c r="E1236" t="s">
        <v>208</v>
      </c>
      <c r="F1236" t="s">
        <v>3837</v>
      </c>
      <c r="G1236" t="s">
        <v>210</v>
      </c>
      <c r="H1236" t="s">
        <v>135</v>
      </c>
      <c r="I1236" t="s">
        <v>136</v>
      </c>
      <c r="J1236" t="s">
        <v>3</v>
      </c>
      <c r="K1236" t="s">
        <v>138</v>
      </c>
      <c r="L1236" t="s">
        <v>3838</v>
      </c>
      <c r="M1236" t="s">
        <v>3839</v>
      </c>
      <c r="N1236">
        <v>5.1258333330000001</v>
      </c>
      <c r="O1236">
        <v>0</v>
      </c>
      <c r="P1236">
        <v>332</v>
      </c>
      <c r="Q1236">
        <v>0</v>
      </c>
      <c r="R1236">
        <v>1</v>
      </c>
      <c r="S1236">
        <v>0</v>
      </c>
      <c r="T1236">
        <v>10</v>
      </c>
      <c r="U1236">
        <v>0</v>
      </c>
      <c r="V1236">
        <v>0</v>
      </c>
      <c r="W1236">
        <v>0</v>
      </c>
      <c r="X1236">
        <v>485.96084093460456</v>
      </c>
      <c r="Y1236">
        <v>0</v>
      </c>
      <c r="Z1236">
        <v>2.5412736908795335</v>
      </c>
      <c r="AA1236">
        <v>0</v>
      </c>
      <c r="AB1236">
        <v>31.194077221961852</v>
      </c>
      <c r="AC1236">
        <v>0</v>
      </c>
      <c r="AD1236">
        <v>0</v>
      </c>
      <c r="AE1236">
        <v>519.6961918474459</v>
      </c>
    </row>
    <row r="1237" spans="1:31" x14ac:dyDescent="0.25">
      <c r="A1237">
        <v>2306250</v>
      </c>
      <c r="B1237">
        <v>1</v>
      </c>
      <c r="C1237" t="s">
        <v>81</v>
      </c>
      <c r="D1237" t="s">
        <v>123</v>
      </c>
      <c r="E1237" t="s">
        <v>141</v>
      </c>
      <c r="F1237" t="s">
        <v>3840</v>
      </c>
      <c r="G1237" t="s">
        <v>202</v>
      </c>
      <c r="H1237" t="s">
        <v>135</v>
      </c>
      <c r="I1237" t="s">
        <v>136</v>
      </c>
      <c r="J1237" t="s">
        <v>137</v>
      </c>
      <c r="K1237" t="s">
        <v>138</v>
      </c>
      <c r="L1237" t="s">
        <v>3841</v>
      </c>
      <c r="M1237" t="s">
        <v>3842</v>
      </c>
      <c r="N1237">
        <v>1.3075000000000001</v>
      </c>
      <c r="O1237">
        <v>0</v>
      </c>
      <c r="P1237">
        <v>4</v>
      </c>
      <c r="Q1237">
        <v>0</v>
      </c>
      <c r="R1237">
        <v>0</v>
      </c>
      <c r="S1237">
        <v>0</v>
      </c>
      <c r="T1237">
        <v>1</v>
      </c>
      <c r="U1237">
        <v>0</v>
      </c>
      <c r="V1237">
        <v>0</v>
      </c>
      <c r="W1237">
        <v>0</v>
      </c>
      <c r="X1237">
        <v>0.72566234720154588</v>
      </c>
      <c r="Y1237">
        <v>0</v>
      </c>
      <c r="Z1237">
        <v>0</v>
      </c>
      <c r="AA1237">
        <v>0</v>
      </c>
      <c r="AB1237">
        <v>1.2404580631829583</v>
      </c>
      <c r="AC1237">
        <v>0</v>
      </c>
      <c r="AD1237">
        <v>0</v>
      </c>
      <c r="AE1237">
        <v>1.9661204103845042</v>
      </c>
    </row>
    <row r="1238" spans="1:31" x14ac:dyDescent="0.25">
      <c r="A1238">
        <v>2306499</v>
      </c>
      <c r="B1238">
        <v>1</v>
      </c>
      <c r="C1238" t="s">
        <v>80</v>
      </c>
      <c r="D1238" t="s">
        <v>95</v>
      </c>
      <c r="E1238" t="s">
        <v>141</v>
      </c>
      <c r="F1238" t="s">
        <v>3843</v>
      </c>
      <c r="G1238" t="s">
        <v>143</v>
      </c>
      <c r="H1238" t="s">
        <v>135</v>
      </c>
      <c r="I1238" t="s">
        <v>136</v>
      </c>
      <c r="J1238" t="s">
        <v>137</v>
      </c>
      <c r="K1238" t="s">
        <v>138</v>
      </c>
      <c r="L1238" t="s">
        <v>3844</v>
      </c>
      <c r="M1238" t="s">
        <v>3845</v>
      </c>
      <c r="N1238">
        <v>0.92361111100000004</v>
      </c>
      <c r="O1238">
        <v>0</v>
      </c>
      <c r="P1238">
        <v>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0.3507821404714333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0.3507821404714333</v>
      </c>
    </row>
    <row r="1239" spans="1:31" x14ac:dyDescent="0.25">
      <c r="A1239">
        <v>2306519</v>
      </c>
      <c r="B1239">
        <v>1</v>
      </c>
      <c r="C1239" t="s">
        <v>81</v>
      </c>
      <c r="D1239" t="s">
        <v>121</v>
      </c>
      <c r="E1239" t="s">
        <v>233</v>
      </c>
      <c r="F1239" t="s">
        <v>3417</v>
      </c>
      <c r="G1239" t="s">
        <v>184</v>
      </c>
      <c r="H1239" t="s">
        <v>167</v>
      </c>
      <c r="I1239" t="s">
        <v>136</v>
      </c>
      <c r="J1239" t="s">
        <v>137</v>
      </c>
      <c r="K1239" t="s">
        <v>138</v>
      </c>
      <c r="L1239" t="s">
        <v>3846</v>
      </c>
      <c r="M1239" t="s">
        <v>3847</v>
      </c>
      <c r="N1239">
        <v>0.36666666599999997</v>
      </c>
      <c r="O1239">
        <v>0</v>
      </c>
      <c r="P1239">
        <v>1213</v>
      </c>
      <c r="Q1239">
        <v>1</v>
      </c>
      <c r="R1239">
        <v>50</v>
      </c>
      <c r="S1239">
        <v>5</v>
      </c>
      <c r="T1239">
        <v>65</v>
      </c>
      <c r="U1239">
        <v>0</v>
      </c>
      <c r="V1239">
        <v>0</v>
      </c>
      <c r="W1239">
        <v>0</v>
      </c>
      <c r="X1239">
        <v>44.584835104081776</v>
      </c>
      <c r="Y1239">
        <v>0.15035011904000001</v>
      </c>
      <c r="Z1239">
        <v>1.1063784243618329</v>
      </c>
      <c r="AA1239">
        <v>2.7960257343351662</v>
      </c>
      <c r="AB1239">
        <v>5.3688350181741002</v>
      </c>
      <c r="AC1239">
        <v>0</v>
      </c>
      <c r="AD1239">
        <v>0</v>
      </c>
      <c r="AE1239">
        <v>54.006424399992881</v>
      </c>
    </row>
    <row r="1240" spans="1:31" x14ac:dyDescent="0.25">
      <c r="A1240">
        <v>2306233</v>
      </c>
      <c r="B1240">
        <v>1</v>
      </c>
      <c r="C1240" t="s">
        <v>80</v>
      </c>
      <c r="D1240" t="s">
        <v>83</v>
      </c>
      <c r="E1240" t="s">
        <v>208</v>
      </c>
      <c r="F1240" t="s">
        <v>3848</v>
      </c>
      <c r="G1240" t="s">
        <v>917</v>
      </c>
      <c r="H1240" t="s">
        <v>135</v>
      </c>
      <c r="I1240" t="s">
        <v>136</v>
      </c>
      <c r="J1240" t="s">
        <v>137</v>
      </c>
      <c r="K1240" t="s">
        <v>300</v>
      </c>
      <c r="L1240" t="s">
        <v>3849</v>
      </c>
      <c r="M1240" t="s">
        <v>3850</v>
      </c>
      <c r="N1240">
        <v>2.9711111109999999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16</v>
      </c>
      <c r="U1240">
        <v>0</v>
      </c>
      <c r="V1240">
        <v>6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196.32265970798471</v>
      </c>
      <c r="AC1240">
        <v>0</v>
      </c>
      <c r="AD1240">
        <v>60.429750994998983</v>
      </c>
      <c r="AE1240">
        <v>256.7524107029837</v>
      </c>
    </row>
    <row r="1241" spans="1:31" x14ac:dyDescent="0.25">
      <c r="A1241">
        <v>2306333</v>
      </c>
      <c r="B1241">
        <v>1</v>
      </c>
      <c r="C1241" t="s">
        <v>81</v>
      </c>
      <c r="D1241" t="s">
        <v>118</v>
      </c>
      <c r="E1241" t="s">
        <v>208</v>
      </c>
      <c r="F1241" t="s">
        <v>3851</v>
      </c>
      <c r="G1241" t="s">
        <v>917</v>
      </c>
      <c r="H1241" t="s">
        <v>135</v>
      </c>
      <c r="I1241" t="s">
        <v>136</v>
      </c>
      <c r="J1241" t="s">
        <v>137</v>
      </c>
      <c r="K1241" t="s">
        <v>300</v>
      </c>
      <c r="L1241" t="s">
        <v>3852</v>
      </c>
      <c r="M1241" t="s">
        <v>3853</v>
      </c>
      <c r="N1241">
        <v>6.6044444440000003</v>
      </c>
      <c r="O1241">
        <v>0</v>
      </c>
      <c r="P1241">
        <v>57</v>
      </c>
      <c r="Q1241">
        <v>0</v>
      </c>
      <c r="R1241">
        <v>8</v>
      </c>
      <c r="S1241">
        <v>0</v>
      </c>
      <c r="T1241">
        <v>4</v>
      </c>
      <c r="U1241">
        <v>0</v>
      </c>
      <c r="V1241">
        <v>0</v>
      </c>
      <c r="W1241">
        <v>0</v>
      </c>
      <c r="X1241">
        <v>63.348546701780393</v>
      </c>
      <c r="Y1241">
        <v>0</v>
      </c>
      <c r="Z1241">
        <v>16.572563974462973</v>
      </c>
      <c r="AA1241">
        <v>0</v>
      </c>
      <c r="AB1241">
        <v>6.3014216918801376</v>
      </c>
      <c r="AC1241">
        <v>0</v>
      </c>
      <c r="AD1241">
        <v>0</v>
      </c>
      <c r="AE1241">
        <v>86.222532368123495</v>
      </c>
    </row>
    <row r="1242" spans="1:31" x14ac:dyDescent="0.25">
      <c r="A1242">
        <v>2306588</v>
      </c>
      <c r="B1242">
        <v>1</v>
      </c>
      <c r="C1242" t="s">
        <v>80</v>
      </c>
      <c r="D1242" t="s">
        <v>97</v>
      </c>
      <c r="E1242" t="s">
        <v>132</v>
      </c>
      <c r="F1242" t="s">
        <v>3854</v>
      </c>
      <c r="G1242" t="s">
        <v>375</v>
      </c>
      <c r="H1242" t="s">
        <v>135</v>
      </c>
      <c r="I1242" t="s">
        <v>136</v>
      </c>
      <c r="J1242" t="s">
        <v>137</v>
      </c>
      <c r="K1242" t="s">
        <v>138</v>
      </c>
      <c r="L1242" t="s">
        <v>3855</v>
      </c>
      <c r="M1242" t="s">
        <v>3856</v>
      </c>
      <c r="N1242">
        <v>3.3655555549999998</v>
      </c>
      <c r="O1242">
        <v>0</v>
      </c>
      <c r="P1242">
        <v>60</v>
      </c>
      <c r="Q1242">
        <v>0</v>
      </c>
      <c r="R1242">
        <v>0</v>
      </c>
      <c r="S1242">
        <v>0</v>
      </c>
      <c r="T1242">
        <v>7</v>
      </c>
      <c r="U1242">
        <v>0</v>
      </c>
      <c r="V1242">
        <v>0</v>
      </c>
      <c r="W1242">
        <v>0</v>
      </c>
      <c r="X1242">
        <v>72.626749917211114</v>
      </c>
      <c r="Y1242">
        <v>0</v>
      </c>
      <c r="Z1242">
        <v>0</v>
      </c>
      <c r="AA1242">
        <v>0</v>
      </c>
      <c r="AB1242">
        <v>13.616950288267622</v>
      </c>
      <c r="AC1242">
        <v>0</v>
      </c>
      <c r="AD1242">
        <v>0</v>
      </c>
      <c r="AE1242">
        <v>86.243700205478731</v>
      </c>
    </row>
    <row r="1243" spans="1:31" x14ac:dyDescent="0.25">
      <c r="A1243">
        <v>2306170</v>
      </c>
      <c r="B1243">
        <v>1</v>
      </c>
      <c r="C1243" t="s">
        <v>81</v>
      </c>
      <c r="D1243" t="s">
        <v>120</v>
      </c>
      <c r="E1243" t="s">
        <v>164</v>
      </c>
      <c r="F1243" t="s">
        <v>3857</v>
      </c>
      <c r="G1243" t="s">
        <v>299</v>
      </c>
      <c r="H1243" t="s">
        <v>167</v>
      </c>
      <c r="I1243" t="s">
        <v>136</v>
      </c>
      <c r="J1243" t="s">
        <v>137</v>
      </c>
      <c r="K1243" t="s">
        <v>300</v>
      </c>
      <c r="L1243" t="s">
        <v>3858</v>
      </c>
      <c r="M1243" t="s">
        <v>3859</v>
      </c>
      <c r="N1243">
        <v>7.2241666660000003</v>
      </c>
      <c r="O1243">
        <v>0</v>
      </c>
      <c r="P1243">
        <v>0</v>
      </c>
      <c r="Q1243">
        <v>7</v>
      </c>
      <c r="R1243">
        <v>0</v>
      </c>
      <c r="S1243">
        <v>6</v>
      </c>
      <c r="T1243">
        <v>0</v>
      </c>
      <c r="U1243">
        <v>3</v>
      </c>
      <c r="V1243">
        <v>0</v>
      </c>
      <c r="W1243">
        <v>0</v>
      </c>
      <c r="X1243">
        <v>0</v>
      </c>
      <c r="Y1243">
        <v>35.543948715564163</v>
      </c>
      <c r="Z1243">
        <v>0</v>
      </c>
      <c r="AA1243">
        <v>283.67407364702359</v>
      </c>
      <c r="AB1243">
        <v>0</v>
      </c>
      <c r="AC1243">
        <v>414.06284097726285</v>
      </c>
      <c r="AD1243">
        <v>0</v>
      </c>
      <c r="AE1243">
        <v>733.28086333985061</v>
      </c>
    </row>
    <row r="1244" spans="1:31" x14ac:dyDescent="0.25">
      <c r="A1244">
        <v>2306419</v>
      </c>
      <c r="B1244">
        <v>1</v>
      </c>
      <c r="C1244" t="s">
        <v>80</v>
      </c>
      <c r="D1244" t="s">
        <v>97</v>
      </c>
      <c r="E1244" t="s">
        <v>132</v>
      </c>
      <c r="F1244" t="s">
        <v>3860</v>
      </c>
      <c r="G1244" t="s">
        <v>375</v>
      </c>
      <c r="H1244" t="s">
        <v>135</v>
      </c>
      <c r="I1244" t="s">
        <v>136</v>
      </c>
      <c r="J1244" t="s">
        <v>137</v>
      </c>
      <c r="K1244" t="s">
        <v>138</v>
      </c>
      <c r="L1244" t="s">
        <v>3861</v>
      </c>
      <c r="M1244" t="s">
        <v>3862</v>
      </c>
      <c r="N1244">
        <v>1.3366666659999999</v>
      </c>
      <c r="O1244">
        <v>0</v>
      </c>
      <c r="P1244">
        <v>17</v>
      </c>
      <c r="Q1244">
        <v>0</v>
      </c>
      <c r="R1244">
        <v>18</v>
      </c>
      <c r="S1244">
        <v>0</v>
      </c>
      <c r="T1244">
        <v>3</v>
      </c>
      <c r="U1244">
        <v>0</v>
      </c>
      <c r="V1244">
        <v>0</v>
      </c>
      <c r="W1244">
        <v>0</v>
      </c>
      <c r="X1244">
        <v>4.8608750388024644</v>
      </c>
      <c r="Y1244">
        <v>0</v>
      </c>
      <c r="Z1244">
        <v>3.0763467841004659</v>
      </c>
      <c r="AA1244">
        <v>0</v>
      </c>
      <c r="AB1244">
        <v>0.97185043248039726</v>
      </c>
      <c r="AC1244">
        <v>0</v>
      </c>
      <c r="AD1244">
        <v>0</v>
      </c>
      <c r="AE1244">
        <v>8.9090722553833288</v>
      </c>
    </row>
    <row r="1245" spans="1:31" x14ac:dyDescent="0.25">
      <c r="A1245">
        <v>2306562</v>
      </c>
      <c r="B1245">
        <v>1</v>
      </c>
      <c r="C1245" t="s">
        <v>80</v>
      </c>
      <c r="D1245" t="s">
        <v>107</v>
      </c>
      <c r="E1245" t="s">
        <v>132</v>
      </c>
      <c r="F1245" t="s">
        <v>3863</v>
      </c>
      <c r="G1245" t="s">
        <v>1047</v>
      </c>
      <c r="H1245" t="s">
        <v>135</v>
      </c>
      <c r="I1245" t="s">
        <v>136</v>
      </c>
      <c r="J1245" t="s">
        <v>137</v>
      </c>
      <c r="K1245" t="s">
        <v>138</v>
      </c>
      <c r="L1245" t="s">
        <v>3864</v>
      </c>
      <c r="M1245" t="s">
        <v>3865</v>
      </c>
      <c r="N1245">
        <v>1.5933333329999999</v>
      </c>
      <c r="O1245">
        <v>0</v>
      </c>
      <c r="P1245">
        <v>88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20.126087312887559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20.126087312887559</v>
      </c>
    </row>
    <row r="1246" spans="1:31" x14ac:dyDescent="0.25">
      <c r="A1246">
        <v>2306525</v>
      </c>
      <c r="B1246">
        <v>1</v>
      </c>
      <c r="C1246" t="s">
        <v>80</v>
      </c>
      <c r="D1246" t="s">
        <v>92</v>
      </c>
      <c r="E1246" t="s">
        <v>141</v>
      </c>
      <c r="F1246" t="s">
        <v>3866</v>
      </c>
      <c r="G1246" t="s">
        <v>188</v>
      </c>
      <c r="H1246" t="s">
        <v>135</v>
      </c>
      <c r="I1246" t="s">
        <v>136</v>
      </c>
      <c r="J1246" t="s">
        <v>137</v>
      </c>
      <c r="K1246" t="s">
        <v>138</v>
      </c>
      <c r="L1246" t="s">
        <v>3867</v>
      </c>
      <c r="M1246" t="s">
        <v>3868</v>
      </c>
      <c r="N1246">
        <v>2.1777777770000002</v>
      </c>
      <c r="O1246">
        <v>0</v>
      </c>
      <c r="P1246">
        <v>1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1.0219150555298091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1.0219150555298091</v>
      </c>
    </row>
    <row r="1247" spans="1:31" x14ac:dyDescent="0.25">
      <c r="A1247">
        <v>2306127</v>
      </c>
      <c r="B1247">
        <v>1</v>
      </c>
      <c r="C1247" t="s">
        <v>80</v>
      </c>
      <c r="D1247" t="s">
        <v>96</v>
      </c>
      <c r="E1247" t="s">
        <v>141</v>
      </c>
      <c r="F1247" t="s">
        <v>3869</v>
      </c>
      <c r="G1247" t="s">
        <v>490</v>
      </c>
      <c r="H1247" t="s">
        <v>135</v>
      </c>
      <c r="I1247" t="s">
        <v>136</v>
      </c>
      <c r="J1247" t="s">
        <v>137</v>
      </c>
      <c r="K1247" t="s">
        <v>138</v>
      </c>
      <c r="L1247" t="s">
        <v>3870</v>
      </c>
      <c r="M1247" t="s">
        <v>3871</v>
      </c>
      <c r="N1247">
        <v>3.0436111110000001</v>
      </c>
      <c r="O1247">
        <v>0</v>
      </c>
      <c r="P1247">
        <v>1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0.37308613959546916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0.37308613959546916</v>
      </c>
    </row>
    <row r="1248" spans="1:31" x14ac:dyDescent="0.25">
      <c r="A1248">
        <v>2306625</v>
      </c>
      <c r="B1248">
        <v>1</v>
      </c>
      <c r="C1248" t="s">
        <v>80</v>
      </c>
      <c r="D1248" t="s">
        <v>90</v>
      </c>
      <c r="E1248" t="s">
        <v>164</v>
      </c>
      <c r="F1248" t="s">
        <v>3872</v>
      </c>
      <c r="G1248" t="s">
        <v>483</v>
      </c>
      <c r="H1248" t="s">
        <v>167</v>
      </c>
      <c r="I1248" t="s">
        <v>136</v>
      </c>
      <c r="J1248" t="s">
        <v>137</v>
      </c>
      <c r="K1248" t="s">
        <v>138</v>
      </c>
      <c r="L1248" t="s">
        <v>3873</v>
      </c>
      <c r="M1248" t="s">
        <v>3874</v>
      </c>
      <c r="N1248">
        <v>1.4172222219999999</v>
      </c>
      <c r="O1248">
        <v>0</v>
      </c>
      <c r="P1248">
        <v>7737</v>
      </c>
      <c r="Q1248">
        <v>0</v>
      </c>
      <c r="R1248">
        <v>0</v>
      </c>
      <c r="S1248">
        <v>0</v>
      </c>
      <c r="T1248">
        <v>670</v>
      </c>
      <c r="U1248">
        <v>0</v>
      </c>
      <c r="V1248">
        <v>0</v>
      </c>
      <c r="W1248">
        <v>0</v>
      </c>
      <c r="X1248">
        <v>2667.2803530265878</v>
      </c>
      <c r="Y1248">
        <v>0</v>
      </c>
      <c r="Z1248">
        <v>0</v>
      </c>
      <c r="AA1248">
        <v>0</v>
      </c>
      <c r="AB1248">
        <v>363.39568128297935</v>
      </c>
      <c r="AC1248">
        <v>0</v>
      </c>
      <c r="AD1248">
        <v>0</v>
      </c>
      <c r="AE1248">
        <v>3030.6760343095671</v>
      </c>
    </row>
    <row r="1249" spans="1:31" x14ac:dyDescent="0.25">
      <c r="A1249">
        <v>2306293</v>
      </c>
      <c r="B1249">
        <v>1</v>
      </c>
      <c r="C1249" t="s">
        <v>81</v>
      </c>
      <c r="D1249" t="s">
        <v>128</v>
      </c>
      <c r="E1249" t="s">
        <v>182</v>
      </c>
      <c r="F1249" t="s">
        <v>3875</v>
      </c>
      <c r="G1249" t="s">
        <v>299</v>
      </c>
      <c r="H1249" t="s">
        <v>167</v>
      </c>
      <c r="I1249" t="s">
        <v>136</v>
      </c>
      <c r="J1249" t="s">
        <v>137</v>
      </c>
      <c r="K1249" t="s">
        <v>300</v>
      </c>
      <c r="L1249" t="s">
        <v>3876</v>
      </c>
      <c r="M1249" t="s">
        <v>3877</v>
      </c>
      <c r="N1249">
        <v>0.98611111100000004</v>
      </c>
      <c r="O1249">
        <v>0</v>
      </c>
      <c r="P1249">
        <v>236</v>
      </c>
      <c r="Q1249">
        <v>4</v>
      </c>
      <c r="R1249">
        <v>4</v>
      </c>
      <c r="S1249">
        <v>13</v>
      </c>
      <c r="T1249">
        <v>27</v>
      </c>
      <c r="U1249">
        <v>2</v>
      </c>
      <c r="V1249">
        <v>0</v>
      </c>
      <c r="W1249">
        <v>0</v>
      </c>
      <c r="X1249">
        <v>44.754323406884822</v>
      </c>
      <c r="Y1249">
        <v>6.552261029430591</v>
      </c>
      <c r="Z1249">
        <v>3.0341492629187847</v>
      </c>
      <c r="AA1249">
        <v>15.572734956952345</v>
      </c>
      <c r="AB1249">
        <v>10.43290176906067</v>
      </c>
      <c r="AC1249">
        <v>238.94089835080004</v>
      </c>
      <c r="AD1249">
        <v>0</v>
      </c>
      <c r="AE1249">
        <v>319.28726877604726</v>
      </c>
    </row>
    <row r="1250" spans="1:31" x14ac:dyDescent="0.25">
      <c r="A1250">
        <v>2306270</v>
      </c>
      <c r="B1250">
        <v>1</v>
      </c>
      <c r="C1250" t="s">
        <v>80</v>
      </c>
      <c r="D1250" t="s">
        <v>97</v>
      </c>
      <c r="E1250" t="s">
        <v>233</v>
      </c>
      <c r="F1250" t="s">
        <v>3878</v>
      </c>
      <c r="G1250" t="s">
        <v>184</v>
      </c>
      <c r="H1250" t="s">
        <v>167</v>
      </c>
      <c r="I1250" t="s">
        <v>136</v>
      </c>
      <c r="J1250" t="s">
        <v>137</v>
      </c>
      <c r="K1250" t="s">
        <v>138</v>
      </c>
      <c r="L1250" t="s">
        <v>3879</v>
      </c>
      <c r="M1250" t="s">
        <v>3880</v>
      </c>
      <c r="N1250">
        <v>9.1944444E-2</v>
      </c>
      <c r="O1250">
        <v>0</v>
      </c>
      <c r="P1250">
        <v>123</v>
      </c>
      <c r="Q1250">
        <v>0</v>
      </c>
      <c r="R1250">
        <v>258</v>
      </c>
      <c r="S1250">
        <v>2</v>
      </c>
      <c r="T1250">
        <v>64</v>
      </c>
      <c r="U1250">
        <v>0</v>
      </c>
      <c r="V1250">
        <v>0</v>
      </c>
      <c r="W1250">
        <v>0</v>
      </c>
      <c r="X1250">
        <v>6.4192186588918503</v>
      </c>
      <c r="Y1250">
        <v>0</v>
      </c>
      <c r="Z1250">
        <v>10.232536103587389</v>
      </c>
      <c r="AA1250">
        <v>0.17313345519868331</v>
      </c>
      <c r="AB1250">
        <v>3.0999286586475074</v>
      </c>
      <c r="AC1250">
        <v>0</v>
      </c>
      <c r="AD1250">
        <v>0</v>
      </c>
      <c r="AE1250">
        <v>19.92481687632543</v>
      </c>
    </row>
    <row r="1251" spans="1:31" x14ac:dyDescent="0.25">
      <c r="A1251">
        <v>2306462</v>
      </c>
      <c r="B1251">
        <v>1</v>
      </c>
      <c r="C1251" t="s">
        <v>80</v>
      </c>
      <c r="D1251" t="s">
        <v>89</v>
      </c>
      <c r="E1251" t="s">
        <v>132</v>
      </c>
      <c r="F1251" t="s">
        <v>3881</v>
      </c>
      <c r="G1251" t="s">
        <v>1517</v>
      </c>
      <c r="H1251" t="s">
        <v>135</v>
      </c>
      <c r="I1251" t="s">
        <v>136</v>
      </c>
      <c r="J1251" t="s">
        <v>137</v>
      </c>
      <c r="K1251" t="s">
        <v>138</v>
      </c>
      <c r="L1251" t="s">
        <v>3882</v>
      </c>
      <c r="M1251" t="s">
        <v>3883</v>
      </c>
      <c r="N1251">
        <v>0.78500000000000003</v>
      </c>
      <c r="O1251">
        <v>0</v>
      </c>
      <c r="P1251">
        <v>25</v>
      </c>
      <c r="Q1251">
        <v>0</v>
      </c>
      <c r="R1251">
        <v>2</v>
      </c>
      <c r="S1251">
        <v>0</v>
      </c>
      <c r="T1251">
        <v>1</v>
      </c>
      <c r="U1251">
        <v>0</v>
      </c>
      <c r="V1251">
        <v>0</v>
      </c>
      <c r="W1251">
        <v>0</v>
      </c>
      <c r="X1251">
        <v>17.308761920084123</v>
      </c>
      <c r="Y1251">
        <v>0</v>
      </c>
      <c r="Z1251">
        <v>0.41615564039258507</v>
      </c>
      <c r="AA1251">
        <v>0</v>
      </c>
      <c r="AB1251">
        <v>0.15455866943006891</v>
      </c>
      <c r="AC1251">
        <v>0</v>
      </c>
      <c r="AD1251">
        <v>0</v>
      </c>
      <c r="AE1251">
        <v>17.879476229906778</v>
      </c>
    </row>
    <row r="1252" spans="1:31" x14ac:dyDescent="0.25">
      <c r="A1252">
        <v>2306193</v>
      </c>
      <c r="B1252">
        <v>1</v>
      </c>
      <c r="C1252" t="s">
        <v>80</v>
      </c>
      <c r="D1252" t="s">
        <v>92</v>
      </c>
      <c r="E1252" t="s">
        <v>748</v>
      </c>
      <c r="F1252" t="s">
        <v>3884</v>
      </c>
      <c r="G1252" t="s">
        <v>750</v>
      </c>
      <c r="H1252" t="s">
        <v>135</v>
      </c>
      <c r="I1252" t="s">
        <v>136</v>
      </c>
      <c r="J1252" t="s">
        <v>137</v>
      </c>
      <c r="K1252" t="s">
        <v>138</v>
      </c>
      <c r="L1252" t="s">
        <v>3885</v>
      </c>
      <c r="M1252" t="s">
        <v>3886</v>
      </c>
      <c r="N1252">
        <v>3.8624999999999998</v>
      </c>
      <c r="O1252">
        <v>0</v>
      </c>
      <c r="P1252">
        <v>18</v>
      </c>
      <c r="Q1252">
        <v>0</v>
      </c>
      <c r="R1252">
        <v>0</v>
      </c>
      <c r="S1252">
        <v>0</v>
      </c>
      <c r="T1252">
        <v>1</v>
      </c>
      <c r="U1252">
        <v>0</v>
      </c>
      <c r="V1252">
        <v>0</v>
      </c>
      <c r="W1252">
        <v>0</v>
      </c>
      <c r="X1252">
        <v>8.0185792871309847</v>
      </c>
      <c r="Y1252">
        <v>0</v>
      </c>
      <c r="Z1252">
        <v>0</v>
      </c>
      <c r="AA1252">
        <v>0</v>
      </c>
      <c r="AB1252">
        <v>0.5858453755187083</v>
      </c>
      <c r="AC1252">
        <v>0</v>
      </c>
      <c r="AD1252">
        <v>0</v>
      </c>
      <c r="AE1252">
        <v>8.6044246626496932</v>
      </c>
    </row>
    <row r="1253" spans="1:31" x14ac:dyDescent="0.25">
      <c r="A1253">
        <v>2306207</v>
      </c>
      <c r="B1253">
        <v>1</v>
      </c>
      <c r="C1253" t="s">
        <v>80</v>
      </c>
      <c r="D1253" t="s">
        <v>105</v>
      </c>
      <c r="E1253" t="s">
        <v>208</v>
      </c>
      <c r="F1253" t="s">
        <v>3887</v>
      </c>
      <c r="G1253" t="s">
        <v>917</v>
      </c>
      <c r="H1253" t="s">
        <v>135</v>
      </c>
      <c r="I1253" t="s">
        <v>136</v>
      </c>
      <c r="J1253" t="s">
        <v>137</v>
      </c>
      <c r="K1253" t="s">
        <v>300</v>
      </c>
      <c r="L1253" t="s">
        <v>3888</v>
      </c>
      <c r="M1253" t="s">
        <v>3889</v>
      </c>
      <c r="N1253">
        <v>6.2652777769999997</v>
      </c>
      <c r="O1253">
        <v>0</v>
      </c>
      <c r="P1253">
        <v>92</v>
      </c>
      <c r="Q1253">
        <v>0</v>
      </c>
      <c r="R1253">
        <v>0</v>
      </c>
      <c r="S1253">
        <v>0</v>
      </c>
      <c r="T1253">
        <v>24</v>
      </c>
      <c r="U1253">
        <v>0</v>
      </c>
      <c r="V1253">
        <v>0</v>
      </c>
      <c r="W1253">
        <v>0</v>
      </c>
      <c r="X1253">
        <v>115.45491481850819</v>
      </c>
      <c r="Y1253">
        <v>0</v>
      </c>
      <c r="Z1253">
        <v>0</v>
      </c>
      <c r="AA1253">
        <v>0</v>
      </c>
      <c r="AB1253">
        <v>97.842293823293375</v>
      </c>
      <c r="AC1253">
        <v>0</v>
      </c>
      <c r="AD1253">
        <v>0</v>
      </c>
      <c r="AE1253">
        <v>213.29720864180155</v>
      </c>
    </row>
    <row r="1254" spans="1:31" x14ac:dyDescent="0.25">
      <c r="A1254">
        <v>2306539</v>
      </c>
      <c r="B1254">
        <v>1</v>
      </c>
      <c r="C1254" t="s">
        <v>80</v>
      </c>
      <c r="D1254" t="s">
        <v>108</v>
      </c>
      <c r="E1254" t="s">
        <v>208</v>
      </c>
      <c r="F1254" t="s">
        <v>3890</v>
      </c>
      <c r="G1254" t="s">
        <v>310</v>
      </c>
      <c r="H1254" t="s">
        <v>135</v>
      </c>
      <c r="I1254" t="s">
        <v>136</v>
      </c>
      <c r="J1254" t="s">
        <v>137</v>
      </c>
      <c r="K1254" t="s">
        <v>138</v>
      </c>
      <c r="L1254" t="s">
        <v>3891</v>
      </c>
      <c r="M1254" t="s">
        <v>3892</v>
      </c>
      <c r="N1254">
        <v>0.394166666</v>
      </c>
      <c r="O1254">
        <v>0</v>
      </c>
      <c r="P1254">
        <v>22</v>
      </c>
      <c r="Q1254">
        <v>0</v>
      </c>
      <c r="R1254">
        <v>22</v>
      </c>
      <c r="S1254">
        <v>0</v>
      </c>
      <c r="T1254">
        <v>13</v>
      </c>
      <c r="U1254">
        <v>0</v>
      </c>
      <c r="V1254">
        <v>0</v>
      </c>
      <c r="W1254">
        <v>0</v>
      </c>
      <c r="X1254">
        <v>2.5971872514605416</v>
      </c>
      <c r="Y1254">
        <v>0</v>
      </c>
      <c r="Z1254">
        <v>11.864173293716593</v>
      </c>
      <c r="AA1254">
        <v>0</v>
      </c>
      <c r="AB1254">
        <v>3.0295869831132989</v>
      </c>
      <c r="AC1254">
        <v>0</v>
      </c>
      <c r="AD1254">
        <v>0</v>
      </c>
      <c r="AE1254">
        <v>17.490947528290434</v>
      </c>
    </row>
    <row r="1255" spans="1:31" x14ac:dyDescent="0.25">
      <c r="A1255">
        <v>2306456</v>
      </c>
      <c r="B1255">
        <v>1</v>
      </c>
      <c r="C1255" t="s">
        <v>81</v>
      </c>
      <c r="D1255" t="s">
        <v>122</v>
      </c>
      <c r="E1255" t="s">
        <v>164</v>
      </c>
      <c r="F1255" t="s">
        <v>3893</v>
      </c>
      <c r="G1255" t="s">
        <v>195</v>
      </c>
      <c r="H1255" t="s">
        <v>167</v>
      </c>
      <c r="I1255" t="s">
        <v>136</v>
      </c>
      <c r="J1255" t="s">
        <v>137</v>
      </c>
      <c r="K1255" t="s">
        <v>138</v>
      </c>
      <c r="L1255" t="s">
        <v>3894</v>
      </c>
      <c r="M1255" t="s">
        <v>3895</v>
      </c>
      <c r="N1255">
        <v>1.010555555</v>
      </c>
      <c r="O1255">
        <v>0</v>
      </c>
      <c r="P1255">
        <v>83</v>
      </c>
      <c r="Q1255">
        <v>0</v>
      </c>
      <c r="R1255">
        <v>4</v>
      </c>
      <c r="S1255">
        <v>0</v>
      </c>
      <c r="T1255">
        <v>2</v>
      </c>
      <c r="U1255">
        <v>0</v>
      </c>
      <c r="V1255">
        <v>0</v>
      </c>
      <c r="W1255">
        <v>0</v>
      </c>
      <c r="X1255">
        <v>17.722647453307768</v>
      </c>
      <c r="Y1255">
        <v>0</v>
      </c>
      <c r="Z1255">
        <v>0.65553508901653168</v>
      </c>
      <c r="AA1255">
        <v>0</v>
      </c>
      <c r="AB1255">
        <v>2.749862355615607</v>
      </c>
      <c r="AC1255">
        <v>0</v>
      </c>
      <c r="AD1255">
        <v>0</v>
      </c>
      <c r="AE1255">
        <v>21.128044897939908</v>
      </c>
    </row>
    <row r="1256" spans="1:31" x14ac:dyDescent="0.25">
      <c r="A1256">
        <v>2306107</v>
      </c>
      <c r="B1256">
        <v>1</v>
      </c>
      <c r="C1256" t="s">
        <v>80</v>
      </c>
      <c r="D1256" t="s">
        <v>92</v>
      </c>
      <c r="E1256" t="s">
        <v>233</v>
      </c>
      <c r="F1256" t="s">
        <v>3896</v>
      </c>
      <c r="G1256" t="s">
        <v>184</v>
      </c>
      <c r="H1256" t="s">
        <v>167</v>
      </c>
      <c r="I1256" t="s">
        <v>136</v>
      </c>
      <c r="J1256" t="s">
        <v>137</v>
      </c>
      <c r="K1256" t="s">
        <v>138</v>
      </c>
      <c r="L1256" t="s">
        <v>3897</v>
      </c>
      <c r="M1256" t="s">
        <v>3898</v>
      </c>
      <c r="N1256">
        <v>1.194722222</v>
      </c>
      <c r="O1256">
        <v>1</v>
      </c>
      <c r="P1256">
        <v>7364</v>
      </c>
      <c r="Q1256">
        <v>0</v>
      </c>
      <c r="R1256">
        <v>82</v>
      </c>
      <c r="S1256">
        <v>11</v>
      </c>
      <c r="T1256">
        <v>752</v>
      </c>
      <c r="U1256">
        <v>0</v>
      </c>
      <c r="V1256">
        <v>0</v>
      </c>
      <c r="W1256">
        <v>10.484996962757705</v>
      </c>
      <c r="X1256">
        <v>1314.2510135176587</v>
      </c>
      <c r="Y1256">
        <v>0</v>
      </c>
      <c r="Z1256">
        <v>13.391361232125977</v>
      </c>
      <c r="AA1256">
        <v>76.95854999089336</v>
      </c>
      <c r="AB1256">
        <v>382.06779894360676</v>
      </c>
      <c r="AC1256">
        <v>0</v>
      </c>
      <c r="AD1256">
        <v>0</v>
      </c>
      <c r="AE1256">
        <v>1797.1537206470425</v>
      </c>
    </row>
    <row r="1257" spans="1:31" x14ac:dyDescent="0.25">
      <c r="A1257">
        <v>2306353</v>
      </c>
      <c r="B1257">
        <v>1</v>
      </c>
      <c r="C1257" t="s">
        <v>81</v>
      </c>
      <c r="D1257" t="s">
        <v>112</v>
      </c>
      <c r="E1257" t="s">
        <v>233</v>
      </c>
      <c r="F1257" t="s">
        <v>3899</v>
      </c>
      <c r="G1257" t="s">
        <v>195</v>
      </c>
      <c r="H1257" t="s">
        <v>167</v>
      </c>
      <c r="I1257" t="s">
        <v>136</v>
      </c>
      <c r="J1257" t="s">
        <v>137</v>
      </c>
      <c r="K1257" t="s">
        <v>138</v>
      </c>
      <c r="L1257" t="s">
        <v>3900</v>
      </c>
      <c r="M1257" t="s">
        <v>3901</v>
      </c>
      <c r="N1257">
        <v>1.4283333330000001</v>
      </c>
      <c r="O1257">
        <v>1</v>
      </c>
      <c r="P1257">
        <v>526</v>
      </c>
      <c r="Q1257">
        <v>26</v>
      </c>
      <c r="R1257">
        <v>82</v>
      </c>
      <c r="S1257">
        <v>10</v>
      </c>
      <c r="T1257">
        <v>53</v>
      </c>
      <c r="U1257">
        <v>3</v>
      </c>
      <c r="V1257">
        <v>2</v>
      </c>
      <c r="W1257">
        <v>1.39898359681052</v>
      </c>
      <c r="X1257">
        <v>116.12542150345993</v>
      </c>
      <c r="Y1257">
        <v>108.87324379501541</v>
      </c>
      <c r="Z1257">
        <v>35.684252081575238</v>
      </c>
      <c r="AA1257">
        <v>27.68883941496653</v>
      </c>
      <c r="AB1257">
        <v>19.275724051013668</v>
      </c>
      <c r="AC1257">
        <v>99.475696831664479</v>
      </c>
      <c r="AD1257">
        <v>0.4121327626101039</v>
      </c>
      <c r="AE1257">
        <v>408.93429403711588</v>
      </c>
    </row>
    <row r="1258" spans="1:31" x14ac:dyDescent="0.25">
      <c r="A1258">
        <v>2306210</v>
      </c>
      <c r="B1258">
        <v>1</v>
      </c>
      <c r="C1258" t="s">
        <v>81</v>
      </c>
      <c r="D1258" t="s">
        <v>126</v>
      </c>
      <c r="E1258" t="s">
        <v>164</v>
      </c>
      <c r="F1258" t="s">
        <v>3902</v>
      </c>
      <c r="G1258" t="s">
        <v>299</v>
      </c>
      <c r="H1258" t="s">
        <v>167</v>
      </c>
      <c r="I1258" t="s">
        <v>136</v>
      </c>
      <c r="J1258" t="s">
        <v>137</v>
      </c>
      <c r="K1258" t="s">
        <v>300</v>
      </c>
      <c r="L1258" t="s">
        <v>3903</v>
      </c>
      <c r="M1258" t="s">
        <v>3904</v>
      </c>
      <c r="N1258">
        <v>3.1133333329999999</v>
      </c>
      <c r="O1258">
        <v>0</v>
      </c>
      <c r="P1258">
        <v>174</v>
      </c>
      <c r="Q1258">
        <v>0</v>
      </c>
      <c r="R1258">
        <v>9</v>
      </c>
      <c r="S1258">
        <v>0</v>
      </c>
      <c r="T1258">
        <v>14</v>
      </c>
      <c r="U1258">
        <v>0</v>
      </c>
      <c r="V1258">
        <v>0</v>
      </c>
      <c r="W1258">
        <v>0</v>
      </c>
      <c r="X1258">
        <v>75.034272711696531</v>
      </c>
      <c r="Y1258">
        <v>0</v>
      </c>
      <c r="Z1258">
        <v>11.465989820827948</v>
      </c>
      <c r="AA1258">
        <v>0</v>
      </c>
      <c r="AB1258">
        <v>38.723143774868262</v>
      </c>
      <c r="AC1258">
        <v>0</v>
      </c>
      <c r="AD1258">
        <v>0</v>
      </c>
      <c r="AE1258">
        <v>125.22340630739274</v>
      </c>
    </row>
    <row r="1259" spans="1:31" x14ac:dyDescent="0.25">
      <c r="A1259">
        <v>2306542</v>
      </c>
      <c r="B1259">
        <v>1</v>
      </c>
      <c r="C1259" t="s">
        <v>80</v>
      </c>
      <c r="D1259" t="s">
        <v>93</v>
      </c>
      <c r="E1259" t="s">
        <v>132</v>
      </c>
      <c r="F1259" t="s">
        <v>3905</v>
      </c>
      <c r="G1259" t="s">
        <v>134</v>
      </c>
      <c r="H1259" t="s">
        <v>135</v>
      </c>
      <c r="I1259" t="s">
        <v>136</v>
      </c>
      <c r="J1259" t="s">
        <v>137</v>
      </c>
      <c r="K1259" t="s">
        <v>138</v>
      </c>
      <c r="L1259" t="s">
        <v>3906</v>
      </c>
      <c r="M1259" t="s">
        <v>3907</v>
      </c>
      <c r="N1259">
        <v>7.2472222220000004</v>
      </c>
      <c r="O1259">
        <v>0</v>
      </c>
      <c r="P1259">
        <v>1</v>
      </c>
      <c r="Q1259">
        <v>0</v>
      </c>
      <c r="R1259">
        <v>10</v>
      </c>
      <c r="S1259">
        <v>0</v>
      </c>
      <c r="T1259">
        <v>5</v>
      </c>
      <c r="U1259">
        <v>0</v>
      </c>
      <c r="V1259">
        <v>0</v>
      </c>
      <c r="W1259">
        <v>0</v>
      </c>
      <c r="X1259">
        <v>1.6353371994289723</v>
      </c>
      <c r="Y1259">
        <v>0</v>
      </c>
      <c r="Z1259">
        <v>20.961207784350222</v>
      </c>
      <c r="AA1259">
        <v>0</v>
      </c>
      <c r="AB1259">
        <v>9.1871929700568895</v>
      </c>
      <c r="AC1259">
        <v>0</v>
      </c>
      <c r="AD1259">
        <v>0</v>
      </c>
      <c r="AE1259">
        <v>31.783737953836081</v>
      </c>
    </row>
    <row r="1260" spans="1:31" x14ac:dyDescent="0.25">
      <c r="A1260">
        <v>2306379</v>
      </c>
      <c r="B1260">
        <v>1</v>
      </c>
      <c r="C1260" t="s">
        <v>81</v>
      </c>
      <c r="D1260" t="s">
        <v>113</v>
      </c>
      <c r="E1260" t="s">
        <v>208</v>
      </c>
      <c r="F1260" t="s">
        <v>3908</v>
      </c>
      <c r="G1260" t="s">
        <v>310</v>
      </c>
      <c r="H1260" t="s">
        <v>135</v>
      </c>
      <c r="I1260" t="s">
        <v>136</v>
      </c>
      <c r="J1260" t="s">
        <v>137</v>
      </c>
      <c r="K1260" t="s">
        <v>138</v>
      </c>
      <c r="L1260" t="s">
        <v>3909</v>
      </c>
      <c r="M1260" t="s">
        <v>3910</v>
      </c>
      <c r="N1260">
        <v>1.008888888</v>
      </c>
      <c r="O1260">
        <v>0</v>
      </c>
      <c r="P1260">
        <v>35</v>
      </c>
      <c r="Q1260">
        <v>0</v>
      </c>
      <c r="R1260">
        <v>4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4.2576424264844013</v>
      </c>
      <c r="Y1260">
        <v>0</v>
      </c>
      <c r="Z1260">
        <v>1.7902003437431635</v>
      </c>
      <c r="AA1260">
        <v>0</v>
      </c>
      <c r="AB1260">
        <v>0</v>
      </c>
      <c r="AC1260">
        <v>0</v>
      </c>
      <c r="AD1260">
        <v>0</v>
      </c>
      <c r="AE1260">
        <v>6.0478427702275646</v>
      </c>
    </row>
    <row r="1261" spans="1:31" x14ac:dyDescent="0.25">
      <c r="A1261">
        <v>2306565</v>
      </c>
      <c r="B1261">
        <v>1</v>
      </c>
      <c r="C1261" t="s">
        <v>80</v>
      </c>
      <c r="D1261" t="s">
        <v>83</v>
      </c>
      <c r="E1261" t="s">
        <v>141</v>
      </c>
      <c r="F1261" t="s">
        <v>3911</v>
      </c>
      <c r="G1261" t="s">
        <v>143</v>
      </c>
      <c r="H1261" t="s">
        <v>135</v>
      </c>
      <c r="I1261" t="s">
        <v>136</v>
      </c>
      <c r="J1261" t="s">
        <v>137</v>
      </c>
      <c r="K1261" t="s">
        <v>138</v>
      </c>
      <c r="L1261" t="s">
        <v>3912</v>
      </c>
      <c r="M1261" t="s">
        <v>3913</v>
      </c>
      <c r="N1261">
        <v>1.531111111</v>
      </c>
      <c r="O1261">
        <v>0</v>
      </c>
      <c r="P1261">
        <v>4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1.3076238518856222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1.3076238518856222</v>
      </c>
    </row>
    <row r="1262" spans="1:31" x14ac:dyDescent="0.25">
      <c r="A1262">
        <v>2306144</v>
      </c>
      <c r="B1262">
        <v>1</v>
      </c>
      <c r="C1262" t="s">
        <v>81</v>
      </c>
      <c r="D1262" t="s">
        <v>125</v>
      </c>
      <c r="E1262" t="s">
        <v>182</v>
      </c>
      <c r="F1262" t="s">
        <v>3914</v>
      </c>
      <c r="G1262" t="s">
        <v>184</v>
      </c>
      <c r="H1262" t="s">
        <v>167</v>
      </c>
      <c r="I1262" t="s">
        <v>136</v>
      </c>
      <c r="J1262" t="s">
        <v>137</v>
      </c>
      <c r="K1262" t="s">
        <v>138</v>
      </c>
      <c r="L1262" t="s">
        <v>3915</v>
      </c>
      <c r="M1262" t="s">
        <v>3916</v>
      </c>
      <c r="N1262">
        <v>0.57416666599999999</v>
      </c>
      <c r="O1262">
        <v>0</v>
      </c>
      <c r="P1262">
        <v>417</v>
      </c>
      <c r="Q1262">
        <v>23</v>
      </c>
      <c r="R1262">
        <v>54</v>
      </c>
      <c r="S1262">
        <v>2</v>
      </c>
      <c r="T1262">
        <v>36</v>
      </c>
      <c r="U1262">
        <v>0</v>
      </c>
      <c r="V1262">
        <v>0</v>
      </c>
      <c r="W1262">
        <v>0</v>
      </c>
      <c r="X1262">
        <v>36.875125742039565</v>
      </c>
      <c r="Y1262">
        <v>21.515597418264953</v>
      </c>
      <c r="Z1262">
        <v>11.198904850581025</v>
      </c>
      <c r="AA1262">
        <v>1.7121678215267713</v>
      </c>
      <c r="AB1262">
        <v>6.6437016523747259</v>
      </c>
      <c r="AC1262">
        <v>0</v>
      </c>
      <c r="AD1262">
        <v>0</v>
      </c>
      <c r="AE1262">
        <v>77.945497484787055</v>
      </c>
    </row>
    <row r="1263" spans="1:31" x14ac:dyDescent="0.25">
      <c r="A1263">
        <v>2306230</v>
      </c>
      <c r="B1263">
        <v>1</v>
      </c>
      <c r="C1263" t="s">
        <v>80</v>
      </c>
      <c r="D1263" t="s">
        <v>107</v>
      </c>
      <c r="E1263" t="s">
        <v>141</v>
      </c>
      <c r="F1263" t="s">
        <v>3917</v>
      </c>
      <c r="G1263" t="s">
        <v>188</v>
      </c>
      <c r="H1263" t="s">
        <v>135</v>
      </c>
      <c r="I1263" t="s">
        <v>136</v>
      </c>
      <c r="J1263" t="s">
        <v>137</v>
      </c>
      <c r="K1263" t="s">
        <v>138</v>
      </c>
      <c r="L1263" t="s">
        <v>3918</v>
      </c>
      <c r="M1263" t="s">
        <v>3919</v>
      </c>
      <c r="N1263">
        <v>3.159166666</v>
      </c>
      <c r="O1263">
        <v>0</v>
      </c>
      <c r="P1263">
        <v>1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4.409068603969815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4.409068603969815</v>
      </c>
    </row>
    <row r="1264" spans="1:31" x14ac:dyDescent="0.25">
      <c r="A1264">
        <v>2306124</v>
      </c>
      <c r="B1264">
        <v>1</v>
      </c>
      <c r="C1264" t="s">
        <v>80</v>
      </c>
      <c r="D1264" t="s">
        <v>97</v>
      </c>
      <c r="E1264" t="s">
        <v>233</v>
      </c>
      <c r="F1264" t="s">
        <v>3878</v>
      </c>
      <c r="G1264" t="s">
        <v>184</v>
      </c>
      <c r="H1264" t="s">
        <v>167</v>
      </c>
      <c r="I1264" t="s">
        <v>136</v>
      </c>
      <c r="J1264" t="s">
        <v>137</v>
      </c>
      <c r="K1264" t="s">
        <v>138</v>
      </c>
      <c r="L1264" t="s">
        <v>3920</v>
      </c>
      <c r="M1264" t="s">
        <v>3921</v>
      </c>
      <c r="N1264">
        <v>1.9286111109999999</v>
      </c>
      <c r="O1264">
        <v>0</v>
      </c>
      <c r="P1264">
        <v>124</v>
      </c>
      <c r="Q1264">
        <v>0</v>
      </c>
      <c r="R1264">
        <v>261</v>
      </c>
      <c r="S1264">
        <v>2</v>
      </c>
      <c r="T1264">
        <v>63</v>
      </c>
      <c r="U1264">
        <v>0</v>
      </c>
      <c r="V1264">
        <v>0</v>
      </c>
      <c r="W1264">
        <v>0</v>
      </c>
      <c r="X1264">
        <v>123.5001315754955</v>
      </c>
      <c r="Y1264">
        <v>0</v>
      </c>
      <c r="Z1264">
        <v>187.44384576438122</v>
      </c>
      <c r="AA1264">
        <v>3.0014999873856998</v>
      </c>
      <c r="AB1264">
        <v>50.196961113455032</v>
      </c>
      <c r="AC1264">
        <v>0</v>
      </c>
      <c r="AD1264">
        <v>0</v>
      </c>
      <c r="AE1264">
        <v>364.14243844071746</v>
      </c>
    </row>
    <row r="1265" spans="1:31" x14ac:dyDescent="0.25">
      <c r="A1265">
        <v>2306479</v>
      </c>
      <c r="B1265">
        <v>1</v>
      </c>
      <c r="C1265" t="s">
        <v>80</v>
      </c>
      <c r="D1265" t="s">
        <v>90</v>
      </c>
      <c r="E1265" t="s">
        <v>164</v>
      </c>
      <c r="F1265" t="s">
        <v>3922</v>
      </c>
      <c r="G1265" t="s">
        <v>195</v>
      </c>
      <c r="H1265" t="s">
        <v>167</v>
      </c>
      <c r="I1265" t="s">
        <v>136</v>
      </c>
      <c r="J1265" t="s">
        <v>137</v>
      </c>
      <c r="K1265" t="s">
        <v>138</v>
      </c>
      <c r="L1265" t="s">
        <v>3923</v>
      </c>
      <c r="M1265" t="s">
        <v>3924</v>
      </c>
      <c r="N1265">
        <v>2.2552777769999999</v>
      </c>
      <c r="O1265">
        <v>0</v>
      </c>
      <c r="P1265">
        <v>88</v>
      </c>
      <c r="Q1265">
        <v>0</v>
      </c>
      <c r="R1265">
        <v>0</v>
      </c>
      <c r="S1265">
        <v>0</v>
      </c>
      <c r="T1265">
        <v>1</v>
      </c>
      <c r="U1265">
        <v>0</v>
      </c>
      <c r="V1265">
        <v>0</v>
      </c>
      <c r="W1265">
        <v>0</v>
      </c>
      <c r="X1265">
        <v>46.549850328112264</v>
      </c>
      <c r="Y1265">
        <v>0</v>
      </c>
      <c r="Z1265">
        <v>0</v>
      </c>
      <c r="AA1265">
        <v>0</v>
      </c>
      <c r="AB1265">
        <v>0.71369221105261915</v>
      </c>
      <c r="AC1265">
        <v>0</v>
      </c>
      <c r="AD1265">
        <v>0</v>
      </c>
      <c r="AE1265">
        <v>47.263542539164881</v>
      </c>
    </row>
    <row r="1266" spans="1:31" x14ac:dyDescent="0.25">
      <c r="A1266">
        <v>2306273</v>
      </c>
      <c r="B1266">
        <v>1</v>
      </c>
      <c r="C1266" t="s">
        <v>80</v>
      </c>
      <c r="D1266" t="s">
        <v>101</v>
      </c>
      <c r="E1266" t="s">
        <v>141</v>
      </c>
      <c r="F1266" t="s">
        <v>3925</v>
      </c>
      <c r="G1266" t="s">
        <v>143</v>
      </c>
      <c r="H1266" t="s">
        <v>135</v>
      </c>
      <c r="I1266" t="s">
        <v>136</v>
      </c>
      <c r="J1266" t="s">
        <v>137</v>
      </c>
      <c r="K1266" t="s">
        <v>138</v>
      </c>
      <c r="L1266" t="s">
        <v>3926</v>
      </c>
      <c r="M1266" t="s">
        <v>3927</v>
      </c>
      <c r="N1266">
        <v>0.95972222200000001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0.31298312143628454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0.31298312143628454</v>
      </c>
    </row>
    <row r="1267" spans="1:31" x14ac:dyDescent="0.25">
      <c r="A1267">
        <v>2306130</v>
      </c>
      <c r="B1267">
        <v>1</v>
      </c>
      <c r="C1267" t="s">
        <v>81</v>
      </c>
      <c r="D1267" t="s">
        <v>127</v>
      </c>
      <c r="E1267" t="s">
        <v>132</v>
      </c>
      <c r="F1267" t="s">
        <v>3928</v>
      </c>
      <c r="G1267" t="s">
        <v>134</v>
      </c>
      <c r="H1267" t="s">
        <v>135</v>
      </c>
      <c r="I1267" t="s">
        <v>136</v>
      </c>
      <c r="J1267" t="s">
        <v>137</v>
      </c>
      <c r="K1267" t="s">
        <v>138</v>
      </c>
      <c r="L1267" t="s">
        <v>3929</v>
      </c>
      <c r="M1267" t="s">
        <v>3930</v>
      </c>
      <c r="N1267">
        <v>3.253333333</v>
      </c>
      <c r="O1267">
        <v>0</v>
      </c>
      <c r="P1267">
        <v>9</v>
      </c>
      <c r="Q1267">
        <v>0</v>
      </c>
      <c r="R1267">
        <v>4</v>
      </c>
      <c r="S1267">
        <v>0</v>
      </c>
      <c r="T1267">
        <v>2</v>
      </c>
      <c r="U1267">
        <v>0</v>
      </c>
      <c r="V1267">
        <v>0</v>
      </c>
      <c r="W1267">
        <v>0</v>
      </c>
      <c r="X1267">
        <v>5.6461715197087283</v>
      </c>
      <c r="Y1267">
        <v>0</v>
      </c>
      <c r="Z1267">
        <v>15.767870923977727</v>
      </c>
      <c r="AA1267">
        <v>0</v>
      </c>
      <c r="AB1267">
        <v>0.12999946557012332</v>
      </c>
      <c r="AC1267">
        <v>0</v>
      </c>
      <c r="AD1267">
        <v>0</v>
      </c>
      <c r="AE1267">
        <v>21.544041909256578</v>
      </c>
    </row>
    <row r="1268" spans="1:31" x14ac:dyDescent="0.25">
      <c r="A1268">
        <v>2306522</v>
      </c>
      <c r="B1268">
        <v>1</v>
      </c>
      <c r="C1268" t="s">
        <v>81</v>
      </c>
      <c r="D1268" t="s">
        <v>113</v>
      </c>
      <c r="E1268" t="s">
        <v>141</v>
      </c>
      <c r="F1268" t="s">
        <v>3931</v>
      </c>
      <c r="G1268" t="s">
        <v>188</v>
      </c>
      <c r="H1268" t="s">
        <v>135</v>
      </c>
      <c r="I1268" t="s">
        <v>136</v>
      </c>
      <c r="J1268" t="s">
        <v>137</v>
      </c>
      <c r="K1268" t="s">
        <v>138</v>
      </c>
      <c r="L1268" t="s">
        <v>3932</v>
      </c>
      <c r="M1268" t="s">
        <v>3933</v>
      </c>
      <c r="N1268">
        <v>1.3997222220000001</v>
      </c>
      <c r="O1268">
        <v>0</v>
      </c>
      <c r="P1268">
        <v>2</v>
      </c>
      <c r="Q1268">
        <v>0</v>
      </c>
      <c r="R1268">
        <v>0</v>
      </c>
      <c r="S1268">
        <v>0</v>
      </c>
      <c r="T1268">
        <v>2</v>
      </c>
      <c r="U1268">
        <v>0</v>
      </c>
      <c r="V1268">
        <v>0</v>
      </c>
      <c r="W1268">
        <v>0</v>
      </c>
      <c r="X1268">
        <v>8.3681103441600006E-3</v>
      </c>
      <c r="Y1268">
        <v>0</v>
      </c>
      <c r="Z1268">
        <v>0</v>
      </c>
      <c r="AA1268">
        <v>0</v>
      </c>
      <c r="AB1268">
        <v>0.29417204927167251</v>
      </c>
      <c r="AC1268">
        <v>0</v>
      </c>
      <c r="AD1268">
        <v>0</v>
      </c>
      <c r="AE1268">
        <v>0.30254015961583253</v>
      </c>
    </row>
    <row r="1269" spans="1:31" x14ac:dyDescent="0.25">
      <c r="A1269">
        <v>2306511</v>
      </c>
      <c r="B1269">
        <v>1</v>
      </c>
      <c r="C1269" t="s">
        <v>80</v>
      </c>
      <c r="D1269" t="s">
        <v>89</v>
      </c>
      <c r="E1269" t="s">
        <v>132</v>
      </c>
      <c r="F1269" t="s">
        <v>3881</v>
      </c>
      <c r="G1269" t="s">
        <v>1517</v>
      </c>
      <c r="H1269" t="s">
        <v>135</v>
      </c>
      <c r="I1269" t="s">
        <v>136</v>
      </c>
      <c r="J1269" t="s">
        <v>137</v>
      </c>
      <c r="K1269" t="s">
        <v>138</v>
      </c>
      <c r="L1269" t="s">
        <v>3934</v>
      </c>
      <c r="M1269" t="s">
        <v>3935</v>
      </c>
      <c r="N1269">
        <v>1.623611111</v>
      </c>
      <c r="O1269">
        <v>0</v>
      </c>
      <c r="P1269">
        <v>25</v>
      </c>
      <c r="Q1269">
        <v>0</v>
      </c>
      <c r="R1269">
        <v>2</v>
      </c>
      <c r="S1269">
        <v>0</v>
      </c>
      <c r="T1269">
        <v>1</v>
      </c>
      <c r="U1269">
        <v>0</v>
      </c>
      <c r="V1269">
        <v>0</v>
      </c>
      <c r="W1269">
        <v>0</v>
      </c>
      <c r="X1269">
        <v>37.667425176450024</v>
      </c>
      <c r="Y1269">
        <v>0</v>
      </c>
      <c r="Z1269">
        <v>0.81625720003224511</v>
      </c>
      <c r="AA1269">
        <v>0</v>
      </c>
      <c r="AB1269">
        <v>0.31082702661205835</v>
      </c>
      <c r="AC1269">
        <v>0</v>
      </c>
      <c r="AD1269">
        <v>0</v>
      </c>
      <c r="AE1269">
        <v>38.794509403094331</v>
      </c>
    </row>
    <row r="1270" spans="1:31" x14ac:dyDescent="0.25">
      <c r="A1270">
        <v>2306488</v>
      </c>
      <c r="B1270">
        <v>1</v>
      </c>
      <c r="C1270" t="s">
        <v>80</v>
      </c>
      <c r="D1270" t="s">
        <v>99</v>
      </c>
      <c r="E1270" t="s">
        <v>132</v>
      </c>
      <c r="F1270" t="s">
        <v>3936</v>
      </c>
      <c r="G1270" t="s">
        <v>375</v>
      </c>
      <c r="H1270" t="s">
        <v>135</v>
      </c>
      <c r="I1270" t="s">
        <v>136</v>
      </c>
      <c r="J1270" t="s">
        <v>137</v>
      </c>
      <c r="K1270" t="s">
        <v>138</v>
      </c>
      <c r="L1270" t="s">
        <v>3937</v>
      </c>
      <c r="M1270" t="s">
        <v>3938</v>
      </c>
      <c r="N1270">
        <v>3.8386111110000001</v>
      </c>
      <c r="O1270">
        <v>0</v>
      </c>
      <c r="P1270">
        <v>61</v>
      </c>
      <c r="Q1270">
        <v>0</v>
      </c>
      <c r="R1270">
        <v>0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31.262551327203987</v>
      </c>
      <c r="Y1270">
        <v>0</v>
      </c>
      <c r="Z1270">
        <v>0</v>
      </c>
      <c r="AA1270">
        <v>0</v>
      </c>
      <c r="AB1270">
        <v>0.20943127734395667</v>
      </c>
      <c r="AC1270">
        <v>0</v>
      </c>
      <c r="AD1270">
        <v>0</v>
      </c>
      <c r="AE1270">
        <v>31.471982604547943</v>
      </c>
    </row>
    <row r="1271" spans="1:31" x14ac:dyDescent="0.25">
      <c r="A1271">
        <v>2306388</v>
      </c>
      <c r="B1271">
        <v>1</v>
      </c>
      <c r="C1271" t="s">
        <v>81</v>
      </c>
      <c r="D1271" t="s">
        <v>119</v>
      </c>
      <c r="E1271" t="s">
        <v>182</v>
      </c>
      <c r="F1271" t="s">
        <v>3939</v>
      </c>
      <c r="G1271" t="s">
        <v>184</v>
      </c>
      <c r="H1271" t="s">
        <v>167</v>
      </c>
      <c r="I1271" t="s">
        <v>280</v>
      </c>
      <c r="J1271" t="s">
        <v>137</v>
      </c>
      <c r="K1271" t="s">
        <v>138</v>
      </c>
      <c r="L1271" t="s">
        <v>3940</v>
      </c>
      <c r="M1271" t="s">
        <v>3941</v>
      </c>
      <c r="N1271">
        <v>1.9444444000000002E-2</v>
      </c>
      <c r="O1271">
        <v>1</v>
      </c>
      <c r="P1271">
        <v>1360</v>
      </c>
      <c r="Q1271">
        <v>134</v>
      </c>
      <c r="R1271">
        <v>245</v>
      </c>
      <c r="S1271">
        <v>4</v>
      </c>
      <c r="T1271">
        <v>94</v>
      </c>
      <c r="U1271">
        <v>0</v>
      </c>
      <c r="V1271">
        <v>0</v>
      </c>
      <c r="W1271">
        <v>1.9613256028333335E-3</v>
      </c>
      <c r="X1271">
        <v>2.8666139185742323</v>
      </c>
      <c r="Y1271">
        <v>3.0611446391054669</v>
      </c>
      <c r="Z1271">
        <v>1.4249315648660545</v>
      </c>
      <c r="AA1271">
        <v>5.6673470859833333E-2</v>
      </c>
      <c r="AB1271">
        <v>0.60485509945598881</v>
      </c>
      <c r="AC1271">
        <v>0</v>
      </c>
      <c r="AD1271">
        <v>0</v>
      </c>
      <c r="AE1271">
        <v>8.016180018464409</v>
      </c>
    </row>
    <row r="1272" spans="1:31" x14ac:dyDescent="0.25">
      <c r="A1272">
        <v>2306242</v>
      </c>
      <c r="B1272">
        <v>1</v>
      </c>
      <c r="C1272" t="s">
        <v>80</v>
      </c>
      <c r="D1272" t="s">
        <v>96</v>
      </c>
      <c r="E1272" t="s">
        <v>141</v>
      </c>
      <c r="F1272" t="s">
        <v>3942</v>
      </c>
      <c r="G1272" t="s">
        <v>202</v>
      </c>
      <c r="H1272" t="s">
        <v>135</v>
      </c>
      <c r="I1272" t="s">
        <v>136</v>
      </c>
      <c r="J1272" t="s">
        <v>137</v>
      </c>
      <c r="K1272" t="s">
        <v>138</v>
      </c>
      <c r="L1272" t="s">
        <v>3943</v>
      </c>
      <c r="M1272" t="s">
        <v>3944</v>
      </c>
      <c r="N1272">
        <v>2.0674999999999999</v>
      </c>
      <c r="O1272">
        <v>0</v>
      </c>
      <c r="P1272">
        <v>1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8.3740478729751349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8.3740478729751349</v>
      </c>
    </row>
    <row r="1273" spans="1:31" x14ac:dyDescent="0.25">
      <c r="A1273">
        <v>2306551</v>
      </c>
      <c r="B1273">
        <v>1</v>
      </c>
      <c r="C1273" t="s">
        <v>80</v>
      </c>
      <c r="D1273" t="s">
        <v>105</v>
      </c>
      <c r="E1273" t="s">
        <v>182</v>
      </c>
      <c r="F1273" t="s">
        <v>3945</v>
      </c>
      <c r="G1273" t="s">
        <v>184</v>
      </c>
      <c r="H1273" t="s">
        <v>167</v>
      </c>
      <c r="I1273" t="s">
        <v>136</v>
      </c>
      <c r="J1273" t="s">
        <v>137</v>
      </c>
      <c r="K1273" t="s">
        <v>138</v>
      </c>
      <c r="L1273" t="s">
        <v>3946</v>
      </c>
      <c r="M1273" t="s">
        <v>3947</v>
      </c>
      <c r="N1273">
        <v>0.770277777</v>
      </c>
      <c r="O1273">
        <v>0</v>
      </c>
      <c r="P1273">
        <v>0</v>
      </c>
      <c r="Q1273">
        <v>0</v>
      </c>
      <c r="R1273">
        <v>0</v>
      </c>
      <c r="S1273">
        <v>5</v>
      </c>
      <c r="T1273">
        <v>95</v>
      </c>
      <c r="U1273">
        <v>6</v>
      </c>
      <c r="V1273">
        <v>26</v>
      </c>
      <c r="W1273">
        <v>0</v>
      </c>
      <c r="X1273">
        <v>0</v>
      </c>
      <c r="Y1273">
        <v>0</v>
      </c>
      <c r="Z1273">
        <v>0</v>
      </c>
      <c r="AA1273">
        <v>7.0601134654647062</v>
      </c>
      <c r="AB1273">
        <v>58.803343739699109</v>
      </c>
      <c r="AC1273">
        <v>463.91720204754654</v>
      </c>
      <c r="AD1273">
        <v>240.71279736186395</v>
      </c>
      <c r="AE1273">
        <v>770.49345661457437</v>
      </c>
    </row>
    <row r="1274" spans="1:31" x14ac:dyDescent="0.25">
      <c r="A1274">
        <v>2306110</v>
      </c>
      <c r="B1274">
        <v>1</v>
      </c>
      <c r="C1274" t="s">
        <v>80</v>
      </c>
      <c r="D1274" t="s">
        <v>100</v>
      </c>
      <c r="E1274" t="s">
        <v>164</v>
      </c>
      <c r="F1274" t="s">
        <v>3948</v>
      </c>
      <c r="G1274" t="s">
        <v>195</v>
      </c>
      <c r="H1274" t="s">
        <v>167</v>
      </c>
      <c r="I1274" t="s">
        <v>136</v>
      </c>
      <c r="J1274" t="s">
        <v>137</v>
      </c>
      <c r="K1274" t="s">
        <v>138</v>
      </c>
      <c r="L1274" t="s">
        <v>3949</v>
      </c>
      <c r="M1274" t="s">
        <v>3950</v>
      </c>
      <c r="N1274">
        <v>3.5991666659999999</v>
      </c>
      <c r="O1274">
        <v>0</v>
      </c>
      <c r="P1274">
        <v>90</v>
      </c>
      <c r="Q1274">
        <v>0</v>
      </c>
      <c r="R1274">
        <v>48</v>
      </c>
      <c r="S1274">
        <v>0</v>
      </c>
      <c r="T1274">
        <v>38</v>
      </c>
      <c r="U1274">
        <v>0</v>
      </c>
      <c r="V1274">
        <v>0</v>
      </c>
      <c r="W1274">
        <v>0</v>
      </c>
      <c r="X1274">
        <v>66.241152956243965</v>
      </c>
      <c r="Y1274">
        <v>0</v>
      </c>
      <c r="Z1274">
        <v>55.052395407321484</v>
      </c>
      <c r="AA1274">
        <v>0</v>
      </c>
      <c r="AB1274">
        <v>52.604331634168908</v>
      </c>
      <c r="AC1274">
        <v>0</v>
      </c>
      <c r="AD1274">
        <v>0</v>
      </c>
      <c r="AE1274">
        <v>173.89787999773435</v>
      </c>
    </row>
    <row r="1275" spans="1:31" x14ac:dyDescent="0.25">
      <c r="A1275">
        <v>2306196</v>
      </c>
      <c r="B1275">
        <v>1</v>
      </c>
      <c r="C1275" t="s">
        <v>80</v>
      </c>
      <c r="D1275" t="s">
        <v>83</v>
      </c>
      <c r="E1275" t="s">
        <v>141</v>
      </c>
      <c r="F1275" t="s">
        <v>3951</v>
      </c>
      <c r="G1275" t="s">
        <v>210</v>
      </c>
      <c r="H1275" t="s">
        <v>135</v>
      </c>
      <c r="I1275" t="s">
        <v>136</v>
      </c>
      <c r="J1275" t="s">
        <v>137</v>
      </c>
      <c r="K1275" t="s">
        <v>138</v>
      </c>
      <c r="L1275" t="s">
        <v>3952</v>
      </c>
      <c r="M1275" t="s">
        <v>3953</v>
      </c>
      <c r="N1275">
        <v>0.64138888800000005</v>
      </c>
      <c r="O1275">
        <v>0</v>
      </c>
      <c r="P1275">
        <v>3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0.35796910802606835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0.35796910802606835</v>
      </c>
    </row>
    <row r="1276" spans="1:31" x14ac:dyDescent="0.25">
      <c r="A1276">
        <v>2306256</v>
      </c>
      <c r="B1276">
        <v>1</v>
      </c>
      <c r="C1276" t="s">
        <v>80</v>
      </c>
      <c r="D1276" t="s">
        <v>82</v>
      </c>
      <c r="E1276" t="s">
        <v>132</v>
      </c>
      <c r="F1276" t="s">
        <v>3954</v>
      </c>
      <c r="G1276" t="s">
        <v>299</v>
      </c>
      <c r="H1276" t="s">
        <v>135</v>
      </c>
      <c r="I1276" t="s">
        <v>136</v>
      </c>
      <c r="J1276" t="s">
        <v>137</v>
      </c>
      <c r="K1276" t="s">
        <v>300</v>
      </c>
      <c r="L1276" t="s">
        <v>3955</v>
      </c>
      <c r="M1276" t="s">
        <v>3956</v>
      </c>
      <c r="N1276">
        <v>2.2408333329999999</v>
      </c>
      <c r="O1276">
        <v>0</v>
      </c>
      <c r="P1276">
        <v>75</v>
      </c>
      <c r="Q1276">
        <v>0</v>
      </c>
      <c r="R1276">
        <v>0</v>
      </c>
      <c r="S1276">
        <v>0</v>
      </c>
      <c r="T1276">
        <v>22</v>
      </c>
      <c r="U1276">
        <v>0</v>
      </c>
      <c r="V1276">
        <v>0</v>
      </c>
      <c r="W1276">
        <v>0</v>
      </c>
      <c r="X1276">
        <v>37.802395964040237</v>
      </c>
      <c r="Y1276">
        <v>0</v>
      </c>
      <c r="Z1276">
        <v>0</v>
      </c>
      <c r="AA1276">
        <v>0</v>
      </c>
      <c r="AB1276">
        <v>19.408634859457329</v>
      </c>
      <c r="AC1276">
        <v>0</v>
      </c>
      <c r="AD1276">
        <v>0</v>
      </c>
      <c r="AE1276">
        <v>57.211030823497566</v>
      </c>
    </row>
    <row r="1277" spans="1:31" x14ac:dyDescent="0.25">
      <c r="A1277">
        <v>2306156</v>
      </c>
      <c r="B1277">
        <v>1</v>
      </c>
      <c r="C1277" t="s">
        <v>80</v>
      </c>
      <c r="D1277" t="s">
        <v>97</v>
      </c>
      <c r="E1277" t="s">
        <v>233</v>
      </c>
      <c r="F1277" t="s">
        <v>3878</v>
      </c>
      <c r="G1277" t="s">
        <v>184</v>
      </c>
      <c r="H1277" t="s">
        <v>167</v>
      </c>
      <c r="I1277" t="s">
        <v>136</v>
      </c>
      <c r="J1277" t="s">
        <v>137</v>
      </c>
      <c r="K1277" t="s">
        <v>138</v>
      </c>
      <c r="L1277" t="s">
        <v>3957</v>
      </c>
      <c r="M1277" t="s">
        <v>3958</v>
      </c>
      <c r="N1277">
        <v>0.82722222199999995</v>
      </c>
      <c r="O1277">
        <v>0</v>
      </c>
      <c r="P1277">
        <v>124</v>
      </c>
      <c r="Q1277">
        <v>0</v>
      </c>
      <c r="R1277">
        <v>261</v>
      </c>
      <c r="S1277">
        <v>2</v>
      </c>
      <c r="T1277">
        <v>63</v>
      </c>
      <c r="U1277">
        <v>0</v>
      </c>
      <c r="V1277">
        <v>0</v>
      </c>
      <c r="W1277">
        <v>0</v>
      </c>
      <c r="X1277">
        <v>56.086982689974391</v>
      </c>
      <c r="Y1277">
        <v>0</v>
      </c>
      <c r="Z1277">
        <v>87.129129017986287</v>
      </c>
      <c r="AA1277">
        <v>1.4567065689426777</v>
      </c>
      <c r="AB1277">
        <v>24.638967510761223</v>
      </c>
      <c r="AC1277">
        <v>0</v>
      </c>
      <c r="AD1277">
        <v>0</v>
      </c>
      <c r="AE1277">
        <v>169.3117857876646</v>
      </c>
    </row>
    <row r="1278" spans="1:31" x14ac:dyDescent="0.25">
      <c r="A1278">
        <v>2306302</v>
      </c>
      <c r="B1278">
        <v>1</v>
      </c>
      <c r="C1278" t="s">
        <v>80</v>
      </c>
      <c r="D1278" t="s">
        <v>99</v>
      </c>
      <c r="E1278" t="s">
        <v>141</v>
      </c>
      <c r="F1278" t="s">
        <v>3959</v>
      </c>
      <c r="G1278" t="s">
        <v>143</v>
      </c>
      <c r="H1278" t="s">
        <v>135</v>
      </c>
      <c r="I1278" t="s">
        <v>136</v>
      </c>
      <c r="J1278" t="s">
        <v>137</v>
      </c>
      <c r="K1278" t="s">
        <v>138</v>
      </c>
      <c r="L1278" t="s">
        <v>3960</v>
      </c>
      <c r="M1278" t="s">
        <v>3961</v>
      </c>
      <c r="N1278">
        <v>2.1119444440000001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</row>
    <row r="1279" spans="1:31" x14ac:dyDescent="0.25">
      <c r="A1279">
        <v>2306425</v>
      </c>
      <c r="B1279">
        <v>1</v>
      </c>
      <c r="C1279" t="s">
        <v>80</v>
      </c>
      <c r="D1279" t="s">
        <v>84</v>
      </c>
      <c r="E1279" t="s">
        <v>208</v>
      </c>
      <c r="F1279" t="s">
        <v>3962</v>
      </c>
      <c r="G1279" t="s">
        <v>490</v>
      </c>
      <c r="H1279" t="s">
        <v>135</v>
      </c>
      <c r="I1279" t="s">
        <v>136</v>
      </c>
      <c r="J1279" t="s">
        <v>137</v>
      </c>
      <c r="K1279" t="s">
        <v>138</v>
      </c>
      <c r="L1279" t="s">
        <v>3963</v>
      </c>
      <c r="M1279" t="s">
        <v>3964</v>
      </c>
      <c r="N1279">
        <v>0.45277777699999999</v>
      </c>
      <c r="O1279">
        <v>0</v>
      </c>
      <c r="P1279">
        <v>528</v>
      </c>
      <c r="Q1279">
        <v>0</v>
      </c>
      <c r="R1279">
        <v>0</v>
      </c>
      <c r="S1279">
        <v>0</v>
      </c>
      <c r="T1279">
        <v>36</v>
      </c>
      <c r="U1279">
        <v>0</v>
      </c>
      <c r="V1279">
        <v>1</v>
      </c>
      <c r="W1279">
        <v>0</v>
      </c>
      <c r="X1279">
        <v>54.179447810395267</v>
      </c>
      <c r="Y1279">
        <v>0</v>
      </c>
      <c r="Z1279">
        <v>0</v>
      </c>
      <c r="AA1279">
        <v>0</v>
      </c>
      <c r="AB1279">
        <v>15.562542302273034</v>
      </c>
      <c r="AC1279">
        <v>0</v>
      </c>
      <c r="AD1279">
        <v>0.83542735242615174</v>
      </c>
      <c r="AE1279">
        <v>70.577417465094456</v>
      </c>
    </row>
    <row r="1280" spans="1:31" x14ac:dyDescent="0.25">
      <c r="A1280">
        <v>2306262</v>
      </c>
      <c r="B1280">
        <v>1</v>
      </c>
      <c r="C1280" t="s">
        <v>80</v>
      </c>
      <c r="D1280" t="s">
        <v>85</v>
      </c>
      <c r="E1280" t="s">
        <v>748</v>
      </c>
      <c r="F1280" t="s">
        <v>3965</v>
      </c>
      <c r="G1280" t="s">
        <v>2974</v>
      </c>
      <c r="H1280" t="s">
        <v>135</v>
      </c>
      <c r="I1280" t="s">
        <v>136</v>
      </c>
      <c r="J1280" t="s">
        <v>137</v>
      </c>
      <c r="K1280" t="s">
        <v>138</v>
      </c>
      <c r="L1280" t="s">
        <v>3966</v>
      </c>
      <c r="M1280" t="s">
        <v>3967</v>
      </c>
      <c r="N1280">
        <v>0.96527777699999995</v>
      </c>
      <c r="O1280">
        <v>0</v>
      </c>
      <c r="P1280">
        <v>5</v>
      </c>
      <c r="Q1280">
        <v>0</v>
      </c>
      <c r="R1280">
        <v>0</v>
      </c>
      <c r="S1280">
        <v>0</v>
      </c>
      <c r="T1280">
        <v>6</v>
      </c>
      <c r="U1280">
        <v>0</v>
      </c>
      <c r="V1280">
        <v>0</v>
      </c>
      <c r="W1280">
        <v>0</v>
      </c>
      <c r="X1280">
        <v>1.5589130230261667</v>
      </c>
      <c r="Y1280">
        <v>0</v>
      </c>
      <c r="Z1280">
        <v>0</v>
      </c>
      <c r="AA1280">
        <v>0</v>
      </c>
      <c r="AB1280">
        <v>8.5610105798561058</v>
      </c>
      <c r="AC1280">
        <v>0</v>
      </c>
      <c r="AD1280">
        <v>0</v>
      </c>
      <c r="AE1280">
        <v>10.119923602882272</v>
      </c>
    </row>
    <row r="1281" spans="1:31" x14ac:dyDescent="0.25">
      <c r="A1281">
        <v>2306096</v>
      </c>
      <c r="B1281">
        <v>1</v>
      </c>
      <c r="C1281" t="s">
        <v>80</v>
      </c>
      <c r="D1281" t="s">
        <v>85</v>
      </c>
      <c r="E1281" t="s">
        <v>141</v>
      </c>
      <c r="F1281" t="s">
        <v>3968</v>
      </c>
      <c r="G1281" t="s">
        <v>188</v>
      </c>
      <c r="H1281" t="s">
        <v>135</v>
      </c>
      <c r="I1281" t="s">
        <v>136</v>
      </c>
      <c r="J1281" t="s">
        <v>137</v>
      </c>
      <c r="K1281" t="s">
        <v>138</v>
      </c>
      <c r="L1281" t="s">
        <v>3969</v>
      </c>
      <c r="M1281" t="s">
        <v>3970</v>
      </c>
      <c r="N1281">
        <v>11.947777777000001</v>
      </c>
      <c r="O1281">
        <v>0</v>
      </c>
      <c r="P1281">
        <v>6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10.408678300355884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10.408678300355884</v>
      </c>
    </row>
    <row r="1282" spans="1:31" x14ac:dyDescent="0.25">
      <c r="A1282">
        <v>2306239</v>
      </c>
      <c r="B1282">
        <v>1</v>
      </c>
      <c r="C1282" t="s">
        <v>80</v>
      </c>
      <c r="D1282" t="s">
        <v>100</v>
      </c>
      <c r="E1282" t="s">
        <v>233</v>
      </c>
      <c r="F1282" t="s">
        <v>3971</v>
      </c>
      <c r="G1282" t="s">
        <v>917</v>
      </c>
      <c r="H1282" t="s">
        <v>167</v>
      </c>
      <c r="I1282" t="s">
        <v>136</v>
      </c>
      <c r="J1282" t="s">
        <v>137</v>
      </c>
      <c r="K1282" t="s">
        <v>300</v>
      </c>
      <c r="L1282" t="s">
        <v>3972</v>
      </c>
      <c r="M1282" t="s">
        <v>3973</v>
      </c>
      <c r="N1282">
        <v>1.084166666</v>
      </c>
      <c r="O1282">
        <v>5</v>
      </c>
      <c r="P1282">
        <v>373</v>
      </c>
      <c r="Q1282">
        <v>4</v>
      </c>
      <c r="R1282">
        <v>65</v>
      </c>
      <c r="S1282">
        <v>16</v>
      </c>
      <c r="T1282">
        <v>101</v>
      </c>
      <c r="U1282">
        <v>4</v>
      </c>
      <c r="V1282">
        <v>1</v>
      </c>
      <c r="W1282">
        <v>2.4256962734342622</v>
      </c>
      <c r="X1282">
        <v>145.06383818216034</v>
      </c>
      <c r="Y1282">
        <v>4.5963276969229874</v>
      </c>
      <c r="Z1282">
        <v>53.462427592789489</v>
      </c>
      <c r="AA1282">
        <v>71.63456096849427</v>
      </c>
      <c r="AB1282">
        <v>56.455428544403368</v>
      </c>
      <c r="AC1282">
        <v>138.37412757176008</v>
      </c>
      <c r="AD1282">
        <v>55.16822422714057</v>
      </c>
      <c r="AE1282">
        <v>527.18063105710542</v>
      </c>
    </row>
    <row r="1283" spans="1:31" x14ac:dyDescent="0.25">
      <c r="A1283">
        <v>2306219</v>
      </c>
      <c r="B1283">
        <v>1</v>
      </c>
      <c r="C1283" t="s">
        <v>80</v>
      </c>
      <c r="D1283" t="s">
        <v>104</v>
      </c>
      <c r="E1283" t="s">
        <v>182</v>
      </c>
      <c r="F1283" t="s">
        <v>3974</v>
      </c>
      <c r="G1283" t="s">
        <v>837</v>
      </c>
      <c r="H1283" t="s">
        <v>167</v>
      </c>
      <c r="I1283" t="s">
        <v>136</v>
      </c>
      <c r="J1283" t="s">
        <v>137</v>
      </c>
      <c r="K1283" t="s">
        <v>300</v>
      </c>
      <c r="L1283" t="s">
        <v>3975</v>
      </c>
      <c r="M1283" t="s">
        <v>3976</v>
      </c>
      <c r="N1283">
        <v>0.191111111</v>
      </c>
      <c r="O1283">
        <v>16</v>
      </c>
      <c r="P1283">
        <v>92</v>
      </c>
      <c r="Q1283">
        <v>17</v>
      </c>
      <c r="R1283">
        <v>21</v>
      </c>
      <c r="S1283">
        <v>40</v>
      </c>
      <c r="T1283">
        <v>27</v>
      </c>
      <c r="U1283">
        <v>5</v>
      </c>
      <c r="V1283">
        <v>2</v>
      </c>
      <c r="W1283">
        <v>3.0946347417596711</v>
      </c>
      <c r="X1283">
        <v>8.6014938223412987</v>
      </c>
      <c r="Y1283">
        <v>4.6810837935958887</v>
      </c>
      <c r="Z1283">
        <v>2.2103305298062224</v>
      </c>
      <c r="AA1283">
        <v>35.91418995151696</v>
      </c>
      <c r="AB1283">
        <v>3.5552432700941967</v>
      </c>
      <c r="AC1283">
        <v>53.475910250948218</v>
      </c>
      <c r="AD1283">
        <v>3.3010459487265962</v>
      </c>
      <c r="AE1283">
        <v>114.83393230878904</v>
      </c>
    </row>
    <row r="1284" spans="1:31" x14ac:dyDescent="0.25">
      <c r="A1284">
        <v>2306617</v>
      </c>
      <c r="B1284">
        <v>1</v>
      </c>
      <c r="C1284" t="s">
        <v>80</v>
      </c>
      <c r="D1284" t="s">
        <v>83</v>
      </c>
      <c r="E1284" t="s">
        <v>233</v>
      </c>
      <c r="F1284" t="s">
        <v>3977</v>
      </c>
      <c r="G1284" t="s">
        <v>483</v>
      </c>
      <c r="H1284" t="s">
        <v>167</v>
      </c>
      <c r="I1284" t="s">
        <v>136</v>
      </c>
      <c r="J1284" t="s">
        <v>137</v>
      </c>
      <c r="K1284" t="s">
        <v>138</v>
      </c>
      <c r="L1284" t="s">
        <v>3978</v>
      </c>
      <c r="M1284" t="s">
        <v>3979</v>
      </c>
      <c r="N1284">
        <v>3.7377777769999998</v>
      </c>
      <c r="O1284">
        <v>1</v>
      </c>
      <c r="P1284">
        <v>1908</v>
      </c>
      <c r="Q1284">
        <v>0</v>
      </c>
      <c r="R1284">
        <v>0</v>
      </c>
      <c r="S1284">
        <v>17</v>
      </c>
      <c r="T1284">
        <v>132</v>
      </c>
      <c r="U1284">
        <v>4</v>
      </c>
      <c r="V1284">
        <v>1</v>
      </c>
      <c r="W1284">
        <v>8.4842133520976688</v>
      </c>
      <c r="X1284">
        <v>1537.8912929666674</v>
      </c>
      <c r="Y1284">
        <v>0</v>
      </c>
      <c r="Z1284">
        <v>0</v>
      </c>
      <c r="AA1284">
        <v>239.63958960706398</v>
      </c>
      <c r="AB1284">
        <v>226.95630535049617</v>
      </c>
      <c r="AC1284">
        <v>24.69854278421953</v>
      </c>
      <c r="AD1284">
        <v>26.821444783968033</v>
      </c>
      <c r="AE1284">
        <v>2064.491388844513</v>
      </c>
    </row>
    <row r="1285" spans="1:31" x14ac:dyDescent="0.25">
      <c r="A1285">
        <v>2306176</v>
      </c>
      <c r="B1285">
        <v>1</v>
      </c>
      <c r="C1285" t="s">
        <v>80</v>
      </c>
      <c r="D1285" t="s">
        <v>103</v>
      </c>
      <c r="E1285" t="s">
        <v>164</v>
      </c>
      <c r="F1285" t="s">
        <v>3980</v>
      </c>
      <c r="G1285" t="s">
        <v>500</v>
      </c>
      <c r="H1285" t="s">
        <v>167</v>
      </c>
      <c r="I1285" t="s">
        <v>136</v>
      </c>
      <c r="J1285" t="s">
        <v>137</v>
      </c>
      <c r="K1285" t="s">
        <v>138</v>
      </c>
      <c r="L1285" t="s">
        <v>3981</v>
      </c>
      <c r="M1285" t="s">
        <v>3982</v>
      </c>
      <c r="N1285">
        <v>0.576944444</v>
      </c>
      <c r="O1285">
        <v>0</v>
      </c>
      <c r="P1285">
        <v>0</v>
      </c>
      <c r="Q1285">
        <v>0</v>
      </c>
      <c r="R1285">
        <v>0</v>
      </c>
      <c r="S1285">
        <v>1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0.77560987454450336</v>
      </c>
      <c r="AB1285">
        <v>0</v>
      </c>
      <c r="AC1285">
        <v>0</v>
      </c>
      <c r="AD1285">
        <v>0</v>
      </c>
      <c r="AE1285">
        <v>0.77560987454450336</v>
      </c>
    </row>
    <row r="1286" spans="1:31" x14ac:dyDescent="0.25">
      <c r="A1286">
        <v>2306199</v>
      </c>
      <c r="B1286">
        <v>1</v>
      </c>
      <c r="C1286" t="s">
        <v>80</v>
      </c>
      <c r="D1286" t="s">
        <v>105</v>
      </c>
      <c r="E1286" t="s">
        <v>233</v>
      </c>
      <c r="F1286" t="s">
        <v>3983</v>
      </c>
      <c r="G1286" t="s">
        <v>184</v>
      </c>
      <c r="H1286" t="s">
        <v>167</v>
      </c>
      <c r="I1286" t="s">
        <v>136</v>
      </c>
      <c r="J1286" t="s">
        <v>137</v>
      </c>
      <c r="K1286" t="s">
        <v>138</v>
      </c>
      <c r="L1286" t="s">
        <v>3984</v>
      </c>
      <c r="M1286" t="s">
        <v>3985</v>
      </c>
      <c r="N1286">
        <v>7.5008333330000001</v>
      </c>
      <c r="O1286">
        <v>0</v>
      </c>
      <c r="P1286">
        <v>1555</v>
      </c>
      <c r="Q1286">
        <v>0</v>
      </c>
      <c r="R1286">
        <v>0</v>
      </c>
      <c r="S1286">
        <v>0</v>
      </c>
      <c r="T1286">
        <v>63</v>
      </c>
      <c r="U1286">
        <v>0</v>
      </c>
      <c r="V1286">
        <v>0</v>
      </c>
      <c r="W1286">
        <v>0</v>
      </c>
      <c r="X1286">
        <v>2805.0204623009754</v>
      </c>
      <c r="Y1286">
        <v>0</v>
      </c>
      <c r="Z1286">
        <v>0</v>
      </c>
      <c r="AA1286">
        <v>0</v>
      </c>
      <c r="AB1286">
        <v>330.07829459618029</v>
      </c>
      <c r="AC1286">
        <v>0</v>
      </c>
      <c r="AD1286">
        <v>0</v>
      </c>
      <c r="AE1286">
        <v>3135.0987568971559</v>
      </c>
    </row>
    <row r="1287" spans="1:31" x14ac:dyDescent="0.25">
      <c r="A1287">
        <v>2306554</v>
      </c>
      <c r="B1287">
        <v>1</v>
      </c>
      <c r="C1287" t="s">
        <v>81</v>
      </c>
      <c r="D1287" t="s">
        <v>123</v>
      </c>
      <c r="E1287" t="s">
        <v>141</v>
      </c>
      <c r="F1287" t="s">
        <v>3986</v>
      </c>
      <c r="G1287" t="s">
        <v>188</v>
      </c>
      <c r="H1287" t="s">
        <v>135</v>
      </c>
      <c r="I1287" t="s">
        <v>136</v>
      </c>
      <c r="J1287" t="s">
        <v>137</v>
      </c>
      <c r="K1287" t="s">
        <v>138</v>
      </c>
      <c r="L1287" t="s">
        <v>3987</v>
      </c>
      <c r="M1287" t="s">
        <v>3988</v>
      </c>
      <c r="N1287">
        <v>2.2194444440000001</v>
      </c>
      <c r="O1287">
        <v>0</v>
      </c>
      <c r="P1287">
        <v>5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2.9442877075322205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2.9442877075322205</v>
      </c>
    </row>
    <row r="1288" spans="1:31" x14ac:dyDescent="0.25">
      <c r="A1288">
        <v>2306339</v>
      </c>
      <c r="B1288">
        <v>1</v>
      </c>
      <c r="C1288" t="s">
        <v>80</v>
      </c>
      <c r="D1288" t="s">
        <v>86</v>
      </c>
      <c r="E1288" t="s">
        <v>141</v>
      </c>
      <c r="F1288" t="s">
        <v>3989</v>
      </c>
      <c r="G1288" t="s">
        <v>202</v>
      </c>
      <c r="H1288" t="s">
        <v>135</v>
      </c>
      <c r="I1288" t="s">
        <v>136</v>
      </c>
      <c r="J1288" t="s">
        <v>137</v>
      </c>
      <c r="K1288" t="s">
        <v>138</v>
      </c>
      <c r="L1288" t="s">
        <v>3990</v>
      </c>
      <c r="M1288" t="s">
        <v>3991</v>
      </c>
      <c r="N1288">
        <v>3.6183333329999998</v>
      </c>
      <c r="O1288">
        <v>0</v>
      </c>
      <c r="P1288">
        <v>3</v>
      </c>
      <c r="Q1288">
        <v>0</v>
      </c>
      <c r="R1288">
        <v>0</v>
      </c>
      <c r="S1288">
        <v>0</v>
      </c>
      <c r="T1288">
        <v>1</v>
      </c>
      <c r="U1288">
        <v>0</v>
      </c>
      <c r="V1288">
        <v>0</v>
      </c>
      <c r="W1288">
        <v>0</v>
      </c>
      <c r="X1288">
        <v>0.18037031138464002</v>
      </c>
      <c r="Y1288">
        <v>0</v>
      </c>
      <c r="Z1288">
        <v>0</v>
      </c>
      <c r="AA1288">
        <v>0</v>
      </c>
      <c r="AB1288">
        <v>9.8096295121110011E-2</v>
      </c>
      <c r="AC1288">
        <v>0</v>
      </c>
      <c r="AD1288">
        <v>0</v>
      </c>
      <c r="AE1288">
        <v>0.27846660650575006</v>
      </c>
    </row>
    <row r="1289" spans="1:31" x14ac:dyDescent="0.25">
      <c r="A1289">
        <v>2306362</v>
      </c>
      <c r="B1289">
        <v>1</v>
      </c>
      <c r="C1289" t="s">
        <v>81</v>
      </c>
      <c r="D1289" t="s">
        <v>124</v>
      </c>
      <c r="E1289" t="s">
        <v>164</v>
      </c>
      <c r="F1289" t="s">
        <v>3992</v>
      </c>
      <c r="G1289" t="s">
        <v>184</v>
      </c>
      <c r="H1289" t="s">
        <v>167</v>
      </c>
      <c r="I1289" t="s">
        <v>136</v>
      </c>
      <c r="J1289" t="s">
        <v>137</v>
      </c>
      <c r="K1289" t="s">
        <v>138</v>
      </c>
      <c r="L1289" t="s">
        <v>3993</v>
      </c>
      <c r="M1289" t="s">
        <v>3994</v>
      </c>
      <c r="N1289">
        <v>1.2141666659999999</v>
      </c>
      <c r="O1289">
        <v>0</v>
      </c>
      <c r="P1289">
        <v>409</v>
      </c>
      <c r="Q1289">
        <v>0</v>
      </c>
      <c r="R1289">
        <v>31</v>
      </c>
      <c r="S1289">
        <v>1</v>
      </c>
      <c r="T1289">
        <v>27</v>
      </c>
      <c r="U1289">
        <v>0</v>
      </c>
      <c r="V1289">
        <v>0</v>
      </c>
      <c r="W1289">
        <v>0</v>
      </c>
      <c r="X1289">
        <v>71.200321573749818</v>
      </c>
      <c r="Y1289">
        <v>0</v>
      </c>
      <c r="Z1289">
        <v>14.973158500818167</v>
      </c>
      <c r="AA1289">
        <v>1.1823816073597528</v>
      </c>
      <c r="AB1289">
        <v>25.461761894586896</v>
      </c>
      <c r="AC1289">
        <v>0</v>
      </c>
      <c r="AD1289">
        <v>0</v>
      </c>
      <c r="AE1289">
        <v>112.81762357651465</v>
      </c>
    </row>
    <row r="1290" spans="1:31" x14ac:dyDescent="0.25">
      <c r="A1290">
        <v>2306408</v>
      </c>
      <c r="B1290">
        <v>1</v>
      </c>
      <c r="C1290" t="s">
        <v>80</v>
      </c>
      <c r="D1290" t="s">
        <v>107</v>
      </c>
      <c r="E1290" t="s">
        <v>141</v>
      </c>
      <c r="F1290" t="s">
        <v>3995</v>
      </c>
      <c r="G1290" t="s">
        <v>188</v>
      </c>
      <c r="H1290" t="s">
        <v>135</v>
      </c>
      <c r="I1290" t="s">
        <v>136</v>
      </c>
      <c r="J1290" t="s">
        <v>137</v>
      </c>
      <c r="K1290" t="s">
        <v>138</v>
      </c>
      <c r="L1290" t="s">
        <v>3996</v>
      </c>
      <c r="M1290" t="s">
        <v>3997</v>
      </c>
      <c r="N1290">
        <v>1.8944444439999999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5.3708594048900004E-3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5.3708594048900004E-3</v>
      </c>
    </row>
    <row r="1291" spans="1:31" x14ac:dyDescent="0.25">
      <c r="A1291">
        <v>2306491</v>
      </c>
      <c r="B1291">
        <v>1</v>
      </c>
      <c r="C1291" t="s">
        <v>81</v>
      </c>
      <c r="D1291" t="s">
        <v>116</v>
      </c>
      <c r="E1291" t="s">
        <v>233</v>
      </c>
      <c r="F1291" t="s">
        <v>3998</v>
      </c>
      <c r="G1291" t="s">
        <v>184</v>
      </c>
      <c r="H1291" t="s">
        <v>167</v>
      </c>
      <c r="I1291" t="s">
        <v>136</v>
      </c>
      <c r="J1291" t="s">
        <v>137</v>
      </c>
      <c r="K1291" t="s">
        <v>138</v>
      </c>
      <c r="L1291" t="s">
        <v>3999</v>
      </c>
      <c r="M1291" t="s">
        <v>4000</v>
      </c>
      <c r="N1291">
        <v>0.13527777699999999</v>
      </c>
      <c r="O1291">
        <v>2</v>
      </c>
      <c r="P1291">
        <v>431</v>
      </c>
      <c r="Q1291">
        <v>19</v>
      </c>
      <c r="R1291">
        <v>23</v>
      </c>
      <c r="S1291">
        <v>16</v>
      </c>
      <c r="T1291">
        <v>28</v>
      </c>
      <c r="U1291">
        <v>0</v>
      </c>
      <c r="V1291">
        <v>0</v>
      </c>
      <c r="W1291">
        <v>6.8615862882226389E-2</v>
      </c>
      <c r="X1291">
        <v>8.0095567330483224</v>
      </c>
      <c r="Y1291">
        <v>3.8033613053911592</v>
      </c>
      <c r="Z1291">
        <v>0.23661524506941053</v>
      </c>
      <c r="AA1291">
        <v>11.935286556981872</v>
      </c>
      <c r="AB1291">
        <v>0.29884246809547776</v>
      </c>
      <c r="AC1291">
        <v>0</v>
      </c>
      <c r="AD1291">
        <v>0</v>
      </c>
      <c r="AE1291">
        <v>24.35227817146847</v>
      </c>
    </row>
    <row r="1292" spans="1:31" x14ac:dyDescent="0.25">
      <c r="A1292">
        <v>2306445</v>
      </c>
      <c r="B1292">
        <v>1</v>
      </c>
      <c r="C1292" t="s">
        <v>80</v>
      </c>
      <c r="D1292" t="s">
        <v>96</v>
      </c>
      <c r="E1292" t="s">
        <v>141</v>
      </c>
      <c r="F1292" t="s">
        <v>4001</v>
      </c>
      <c r="G1292" t="s">
        <v>143</v>
      </c>
      <c r="H1292" t="s">
        <v>135</v>
      </c>
      <c r="I1292" t="s">
        <v>136</v>
      </c>
      <c r="J1292" t="s">
        <v>137</v>
      </c>
      <c r="K1292" t="s">
        <v>138</v>
      </c>
      <c r="L1292" t="s">
        <v>4002</v>
      </c>
      <c r="M1292" t="s">
        <v>4003</v>
      </c>
      <c r="N1292">
        <v>4.2102777769999999</v>
      </c>
      <c r="O1292">
        <v>0</v>
      </c>
      <c r="P1292">
        <v>1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0.24627311974240562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0.24627311974240562</v>
      </c>
    </row>
    <row r="1293" spans="1:31" x14ac:dyDescent="0.25">
      <c r="A1293">
        <v>2306548</v>
      </c>
      <c r="B1293">
        <v>1</v>
      </c>
      <c r="C1293" t="s">
        <v>80</v>
      </c>
      <c r="D1293" t="s">
        <v>97</v>
      </c>
      <c r="E1293" t="s">
        <v>141</v>
      </c>
      <c r="F1293" t="s">
        <v>4004</v>
      </c>
      <c r="G1293" t="s">
        <v>143</v>
      </c>
      <c r="H1293" t="s">
        <v>135</v>
      </c>
      <c r="I1293" t="s">
        <v>136</v>
      </c>
      <c r="J1293" t="s">
        <v>137</v>
      </c>
      <c r="K1293" t="s">
        <v>138</v>
      </c>
      <c r="L1293" t="s">
        <v>4005</v>
      </c>
      <c r="M1293" t="s">
        <v>4006</v>
      </c>
      <c r="N1293">
        <v>1.4913888879999999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1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2.5333881937026941E-2</v>
      </c>
      <c r="AC1293">
        <v>0</v>
      </c>
      <c r="AD1293">
        <v>0</v>
      </c>
      <c r="AE1293">
        <v>2.5333881937026941E-2</v>
      </c>
    </row>
    <row r="1294" spans="1:31" x14ac:dyDescent="0.25">
      <c r="A1294">
        <v>2306153</v>
      </c>
      <c r="B1294">
        <v>1</v>
      </c>
      <c r="C1294" t="s">
        <v>80</v>
      </c>
      <c r="D1294" t="s">
        <v>103</v>
      </c>
      <c r="E1294" t="s">
        <v>132</v>
      </c>
      <c r="F1294" t="s">
        <v>4007</v>
      </c>
      <c r="G1294" t="s">
        <v>134</v>
      </c>
      <c r="H1294" t="s">
        <v>135</v>
      </c>
      <c r="I1294" t="s">
        <v>136</v>
      </c>
      <c r="J1294" t="s">
        <v>137</v>
      </c>
      <c r="K1294" t="s">
        <v>138</v>
      </c>
      <c r="L1294" t="s">
        <v>4008</v>
      </c>
      <c r="M1294" t="s">
        <v>4009</v>
      </c>
      <c r="N1294">
        <v>3.0452777769999999</v>
      </c>
      <c r="O1294">
        <v>0</v>
      </c>
      <c r="P1294">
        <v>24</v>
      </c>
      <c r="Q1294">
        <v>0</v>
      </c>
      <c r="R1294">
        <v>0</v>
      </c>
      <c r="S1294">
        <v>0</v>
      </c>
      <c r="T1294">
        <v>1</v>
      </c>
      <c r="U1294">
        <v>0</v>
      </c>
      <c r="V1294">
        <v>0</v>
      </c>
      <c r="W1294">
        <v>0</v>
      </c>
      <c r="X1294">
        <v>13.838866135080503</v>
      </c>
      <c r="Y1294">
        <v>0</v>
      </c>
      <c r="Z1294">
        <v>0</v>
      </c>
      <c r="AA1294">
        <v>0</v>
      </c>
      <c r="AB1294">
        <v>9.8754662064650001E-2</v>
      </c>
      <c r="AC1294">
        <v>0</v>
      </c>
      <c r="AD1294">
        <v>0</v>
      </c>
      <c r="AE1294">
        <v>13.937620797145152</v>
      </c>
    </row>
    <row r="1295" spans="1:31" x14ac:dyDescent="0.25">
      <c r="A1295">
        <v>2306259</v>
      </c>
      <c r="B1295">
        <v>1</v>
      </c>
      <c r="C1295" t="s">
        <v>81</v>
      </c>
      <c r="D1295" t="s">
        <v>128</v>
      </c>
      <c r="E1295" t="s">
        <v>164</v>
      </c>
      <c r="F1295" t="s">
        <v>4010</v>
      </c>
      <c r="G1295" t="s">
        <v>917</v>
      </c>
      <c r="H1295" t="s">
        <v>167</v>
      </c>
      <c r="I1295" t="s">
        <v>136</v>
      </c>
      <c r="J1295" t="s">
        <v>137</v>
      </c>
      <c r="K1295" t="s">
        <v>300</v>
      </c>
      <c r="L1295" t="s">
        <v>4011</v>
      </c>
      <c r="M1295" t="s">
        <v>4012</v>
      </c>
      <c r="N1295">
        <v>1.0052777770000001</v>
      </c>
      <c r="O1295">
        <v>0</v>
      </c>
      <c r="P1295">
        <v>955</v>
      </c>
      <c r="Q1295">
        <v>0</v>
      </c>
      <c r="R1295">
        <v>0</v>
      </c>
      <c r="S1295">
        <v>0</v>
      </c>
      <c r="T1295">
        <v>78</v>
      </c>
      <c r="U1295">
        <v>0</v>
      </c>
      <c r="V1295">
        <v>0</v>
      </c>
      <c r="W1295">
        <v>0</v>
      </c>
      <c r="X1295">
        <v>160.14460439154323</v>
      </c>
      <c r="Y1295">
        <v>0</v>
      </c>
      <c r="Z1295">
        <v>0</v>
      </c>
      <c r="AA1295">
        <v>0</v>
      </c>
      <c r="AB1295">
        <v>48.263221437206091</v>
      </c>
      <c r="AC1295">
        <v>0</v>
      </c>
      <c r="AD1295">
        <v>0</v>
      </c>
      <c r="AE1295">
        <v>208.40782582874931</v>
      </c>
    </row>
    <row r="1296" spans="1:31" x14ac:dyDescent="0.25">
      <c r="A1296">
        <v>2306591</v>
      </c>
      <c r="B1296">
        <v>1</v>
      </c>
      <c r="C1296" t="s">
        <v>81</v>
      </c>
      <c r="D1296" t="s">
        <v>128</v>
      </c>
      <c r="E1296" t="s">
        <v>182</v>
      </c>
      <c r="F1296" t="s">
        <v>4013</v>
      </c>
      <c r="G1296" t="s">
        <v>184</v>
      </c>
      <c r="H1296" t="s">
        <v>167</v>
      </c>
      <c r="I1296" t="s">
        <v>136</v>
      </c>
      <c r="J1296" t="s">
        <v>137</v>
      </c>
      <c r="K1296" t="s">
        <v>138</v>
      </c>
      <c r="L1296" t="s">
        <v>4014</v>
      </c>
      <c r="M1296" t="s">
        <v>4015</v>
      </c>
      <c r="N1296">
        <v>5.5130555550000002</v>
      </c>
      <c r="O1296">
        <v>0</v>
      </c>
      <c r="P1296">
        <v>0</v>
      </c>
      <c r="Q1296">
        <v>0</v>
      </c>
      <c r="R1296">
        <v>0</v>
      </c>
      <c r="S1296">
        <v>1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1939.085720988287</v>
      </c>
      <c r="AB1296">
        <v>0</v>
      </c>
      <c r="AC1296">
        <v>0</v>
      </c>
      <c r="AD1296">
        <v>0</v>
      </c>
      <c r="AE1296">
        <v>1939.085720988287</v>
      </c>
    </row>
    <row r="1297" spans="1:31" x14ac:dyDescent="0.25">
      <c r="A1297">
        <v>2306236</v>
      </c>
      <c r="B1297">
        <v>1</v>
      </c>
      <c r="C1297" t="s">
        <v>80</v>
      </c>
      <c r="D1297" t="s">
        <v>93</v>
      </c>
      <c r="E1297" t="s">
        <v>141</v>
      </c>
      <c r="F1297" t="s">
        <v>4016</v>
      </c>
      <c r="G1297" t="s">
        <v>143</v>
      </c>
      <c r="H1297" t="s">
        <v>135</v>
      </c>
      <c r="I1297" t="s">
        <v>136</v>
      </c>
      <c r="J1297" t="s">
        <v>137</v>
      </c>
      <c r="K1297" t="s">
        <v>138</v>
      </c>
      <c r="L1297" t="s">
        <v>4017</v>
      </c>
      <c r="M1297" t="s">
        <v>4018</v>
      </c>
      <c r="N1297">
        <v>2.3744444439999999</v>
      </c>
      <c r="O1297">
        <v>0</v>
      </c>
      <c r="P1297">
        <v>1</v>
      </c>
      <c r="Q1297">
        <v>0</v>
      </c>
      <c r="R1297">
        <v>0</v>
      </c>
      <c r="S1297">
        <v>0</v>
      </c>
      <c r="T1297">
        <v>1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0.22514489659972442</v>
      </c>
      <c r="AC1297">
        <v>0</v>
      </c>
      <c r="AD1297">
        <v>0</v>
      </c>
      <c r="AE1297">
        <v>0.22514489659972442</v>
      </c>
    </row>
    <row r="1298" spans="1:31" x14ac:dyDescent="0.25">
      <c r="A1298">
        <v>2307350</v>
      </c>
      <c r="B1298">
        <v>1</v>
      </c>
      <c r="C1298" t="s">
        <v>81</v>
      </c>
      <c r="D1298" t="s">
        <v>118</v>
      </c>
      <c r="E1298" t="s">
        <v>164</v>
      </c>
      <c r="F1298" t="s">
        <v>4019</v>
      </c>
      <c r="G1298" t="s">
        <v>453</v>
      </c>
      <c r="H1298" t="s">
        <v>167</v>
      </c>
      <c r="I1298" t="s">
        <v>136</v>
      </c>
      <c r="J1298" t="s">
        <v>3</v>
      </c>
      <c r="K1298" t="s">
        <v>138</v>
      </c>
      <c r="L1298" t="s">
        <v>4020</v>
      </c>
      <c r="M1298" t="s">
        <v>4021</v>
      </c>
      <c r="N1298">
        <v>0.266666666</v>
      </c>
      <c r="O1298">
        <v>0</v>
      </c>
      <c r="P1298">
        <v>15754</v>
      </c>
      <c r="Q1298">
        <v>0</v>
      </c>
      <c r="R1298">
        <v>77</v>
      </c>
      <c r="S1298">
        <v>21</v>
      </c>
      <c r="T1298">
        <v>1353</v>
      </c>
      <c r="U1298">
        <v>1</v>
      </c>
      <c r="V1298">
        <v>9</v>
      </c>
      <c r="W1298">
        <v>0</v>
      </c>
      <c r="X1298">
        <v>726.54237045647631</v>
      </c>
      <c r="Y1298">
        <v>0</v>
      </c>
      <c r="Z1298">
        <v>7.0633315297910526</v>
      </c>
      <c r="AA1298">
        <v>55.548591445357204</v>
      </c>
      <c r="AB1298">
        <v>165.63711892473958</v>
      </c>
      <c r="AC1298">
        <v>20.025344195876542</v>
      </c>
      <c r="AD1298">
        <v>12.294125329966779</v>
      </c>
      <c r="AE1298">
        <v>987.11088188220742</v>
      </c>
    </row>
    <row r="1299" spans="1:31" x14ac:dyDescent="0.25">
      <c r="A1299">
        <v>2307705</v>
      </c>
      <c r="B1299">
        <v>1</v>
      </c>
      <c r="C1299" t="s">
        <v>80</v>
      </c>
      <c r="D1299" t="s">
        <v>98</v>
      </c>
      <c r="E1299" t="s">
        <v>132</v>
      </c>
      <c r="F1299" t="s">
        <v>4022</v>
      </c>
      <c r="G1299" t="s">
        <v>134</v>
      </c>
      <c r="H1299" t="s">
        <v>135</v>
      </c>
      <c r="I1299" t="s">
        <v>136</v>
      </c>
      <c r="J1299" t="s">
        <v>137</v>
      </c>
      <c r="K1299" t="s">
        <v>138</v>
      </c>
      <c r="L1299" t="s">
        <v>4023</v>
      </c>
      <c r="M1299" t="s">
        <v>4024</v>
      </c>
      <c r="N1299">
        <v>2.5677777769999999</v>
      </c>
      <c r="O1299">
        <v>0</v>
      </c>
      <c r="P1299">
        <v>30</v>
      </c>
      <c r="Q1299">
        <v>0</v>
      </c>
      <c r="R1299">
        <v>5</v>
      </c>
      <c r="S1299">
        <v>0</v>
      </c>
      <c r="T1299">
        <v>9</v>
      </c>
      <c r="U1299">
        <v>0</v>
      </c>
      <c r="V1299">
        <v>0</v>
      </c>
      <c r="W1299">
        <v>0</v>
      </c>
      <c r="X1299">
        <v>27.960880665713002</v>
      </c>
      <c r="Y1299">
        <v>0</v>
      </c>
      <c r="Z1299">
        <v>6.8838066236160378</v>
      </c>
      <c r="AA1299">
        <v>0</v>
      </c>
      <c r="AB1299">
        <v>47.518056693254401</v>
      </c>
      <c r="AC1299">
        <v>0</v>
      </c>
      <c r="AD1299">
        <v>0</v>
      </c>
      <c r="AE1299">
        <v>82.362743982583439</v>
      </c>
    </row>
    <row r="1300" spans="1:31" x14ac:dyDescent="0.25">
      <c r="A1300">
        <v>2307327</v>
      </c>
      <c r="B1300">
        <v>1</v>
      </c>
      <c r="C1300" t="s">
        <v>80</v>
      </c>
      <c r="D1300" t="s">
        <v>96</v>
      </c>
      <c r="E1300" t="s">
        <v>141</v>
      </c>
      <c r="F1300" t="s">
        <v>4025</v>
      </c>
      <c r="G1300" t="s">
        <v>188</v>
      </c>
      <c r="H1300" t="s">
        <v>135</v>
      </c>
      <c r="I1300" t="s">
        <v>136</v>
      </c>
      <c r="J1300" t="s">
        <v>137</v>
      </c>
      <c r="K1300" t="s">
        <v>138</v>
      </c>
      <c r="L1300" t="s">
        <v>4026</v>
      </c>
      <c r="M1300" t="s">
        <v>4027</v>
      </c>
      <c r="N1300">
        <v>7.1044444440000003</v>
      </c>
      <c r="O1300">
        <v>0</v>
      </c>
      <c r="P1300">
        <v>1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0.94403387782034009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0.94403387782034009</v>
      </c>
    </row>
    <row r="1301" spans="1:31" x14ac:dyDescent="0.25">
      <c r="A1301">
        <v>2307513</v>
      </c>
      <c r="B1301">
        <v>1</v>
      </c>
      <c r="C1301" t="s">
        <v>80</v>
      </c>
      <c r="D1301" t="s">
        <v>108</v>
      </c>
      <c r="E1301" t="s">
        <v>182</v>
      </c>
      <c r="F1301" t="s">
        <v>4028</v>
      </c>
      <c r="G1301" t="s">
        <v>299</v>
      </c>
      <c r="H1301" t="s">
        <v>167</v>
      </c>
      <c r="I1301" t="s">
        <v>136</v>
      </c>
      <c r="J1301" t="s">
        <v>137</v>
      </c>
      <c r="K1301" t="s">
        <v>300</v>
      </c>
      <c r="L1301" t="s">
        <v>4029</v>
      </c>
      <c r="M1301" t="s">
        <v>4030</v>
      </c>
      <c r="N1301">
        <v>8.4700000000000006</v>
      </c>
      <c r="O1301">
        <v>0</v>
      </c>
      <c r="P1301">
        <v>1851</v>
      </c>
      <c r="Q1301">
        <v>0</v>
      </c>
      <c r="R1301">
        <v>300</v>
      </c>
      <c r="S1301">
        <v>13</v>
      </c>
      <c r="T1301">
        <v>207</v>
      </c>
      <c r="U1301">
        <v>0</v>
      </c>
      <c r="V1301">
        <v>0</v>
      </c>
      <c r="W1301">
        <v>0</v>
      </c>
      <c r="X1301">
        <v>2155.9811869432269</v>
      </c>
      <c r="Y1301">
        <v>0</v>
      </c>
      <c r="Z1301">
        <v>398.3457327019438</v>
      </c>
      <c r="AA1301">
        <v>519.65427141647831</v>
      </c>
      <c r="AB1301">
        <v>1031.2251107648115</v>
      </c>
      <c r="AC1301">
        <v>0</v>
      </c>
      <c r="AD1301">
        <v>0</v>
      </c>
      <c r="AE1301">
        <v>4105.2063018264607</v>
      </c>
    </row>
    <row r="1302" spans="1:31" x14ac:dyDescent="0.25">
      <c r="A1302">
        <v>2307685</v>
      </c>
      <c r="B1302">
        <v>1</v>
      </c>
      <c r="C1302" t="s">
        <v>81</v>
      </c>
      <c r="D1302" t="s">
        <v>123</v>
      </c>
      <c r="E1302" t="s">
        <v>141</v>
      </c>
      <c r="F1302" t="s">
        <v>4031</v>
      </c>
      <c r="G1302" t="s">
        <v>490</v>
      </c>
      <c r="H1302" t="s">
        <v>135</v>
      </c>
      <c r="I1302" t="s">
        <v>136</v>
      </c>
      <c r="J1302" t="s">
        <v>137</v>
      </c>
      <c r="K1302" t="s">
        <v>138</v>
      </c>
      <c r="L1302" t="s">
        <v>4032</v>
      </c>
      <c r="M1302" t="s">
        <v>4033</v>
      </c>
      <c r="N1302">
        <v>0.54277777699999996</v>
      </c>
      <c r="O1302">
        <v>0</v>
      </c>
      <c r="P1302">
        <v>3</v>
      </c>
      <c r="Q1302">
        <v>0</v>
      </c>
      <c r="R1302">
        <v>0</v>
      </c>
      <c r="S1302">
        <v>0</v>
      </c>
      <c r="T1302">
        <v>1</v>
      </c>
      <c r="U1302">
        <v>0</v>
      </c>
      <c r="V1302">
        <v>0</v>
      </c>
      <c r="W1302">
        <v>0</v>
      </c>
      <c r="X1302">
        <v>0.25719717098713557</v>
      </c>
      <c r="Y1302">
        <v>0</v>
      </c>
      <c r="Z1302">
        <v>0</v>
      </c>
      <c r="AA1302">
        <v>0</v>
      </c>
      <c r="AB1302">
        <v>0.13504135223047947</v>
      </c>
      <c r="AC1302">
        <v>0</v>
      </c>
      <c r="AD1302">
        <v>0</v>
      </c>
      <c r="AE1302">
        <v>0.39223852321761504</v>
      </c>
    </row>
    <row r="1303" spans="1:31" x14ac:dyDescent="0.25">
      <c r="A1303">
        <v>2307519</v>
      </c>
      <c r="B1303">
        <v>1</v>
      </c>
      <c r="C1303" t="s">
        <v>80</v>
      </c>
      <c r="D1303" t="s">
        <v>105</v>
      </c>
      <c r="E1303" t="s">
        <v>164</v>
      </c>
      <c r="F1303" t="s">
        <v>4034</v>
      </c>
      <c r="G1303" t="s">
        <v>195</v>
      </c>
      <c r="H1303" t="s">
        <v>167</v>
      </c>
      <c r="I1303" t="s">
        <v>136</v>
      </c>
      <c r="J1303" t="s">
        <v>137</v>
      </c>
      <c r="K1303" t="s">
        <v>138</v>
      </c>
      <c r="L1303" t="s">
        <v>4035</v>
      </c>
      <c r="M1303" t="s">
        <v>4036</v>
      </c>
      <c r="N1303">
        <v>1.6288888880000001</v>
      </c>
      <c r="O1303">
        <v>0</v>
      </c>
      <c r="P1303">
        <v>0</v>
      </c>
      <c r="Q1303">
        <v>1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1.7270448612409777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1.7270448612409777</v>
      </c>
    </row>
    <row r="1304" spans="1:31" x14ac:dyDescent="0.25">
      <c r="A1304">
        <v>2307393</v>
      </c>
      <c r="B1304">
        <v>1</v>
      </c>
      <c r="C1304" t="s">
        <v>80</v>
      </c>
      <c r="D1304" t="s">
        <v>83</v>
      </c>
      <c r="E1304" t="s">
        <v>182</v>
      </c>
      <c r="F1304" t="s">
        <v>4037</v>
      </c>
      <c r="G1304" t="s">
        <v>837</v>
      </c>
      <c r="H1304" t="s">
        <v>167</v>
      </c>
      <c r="I1304" t="s">
        <v>136</v>
      </c>
      <c r="J1304" t="s">
        <v>137</v>
      </c>
      <c r="K1304" t="s">
        <v>138</v>
      </c>
      <c r="L1304" t="s">
        <v>4038</v>
      </c>
      <c r="M1304" t="s">
        <v>4039</v>
      </c>
      <c r="N1304">
        <v>0.231944444</v>
      </c>
      <c r="O1304">
        <v>0</v>
      </c>
      <c r="P1304">
        <v>1459</v>
      </c>
      <c r="Q1304">
        <v>0</v>
      </c>
      <c r="R1304">
        <v>0</v>
      </c>
      <c r="S1304">
        <v>0</v>
      </c>
      <c r="T1304">
        <v>172</v>
      </c>
      <c r="U1304">
        <v>1</v>
      </c>
      <c r="V1304">
        <v>0</v>
      </c>
      <c r="W1304">
        <v>0</v>
      </c>
      <c r="X1304">
        <v>88.756890570247279</v>
      </c>
      <c r="Y1304">
        <v>0</v>
      </c>
      <c r="Z1304">
        <v>0</v>
      </c>
      <c r="AA1304">
        <v>0</v>
      </c>
      <c r="AB1304">
        <v>19.644999652545849</v>
      </c>
      <c r="AC1304">
        <v>2.5070381999838109</v>
      </c>
      <c r="AD1304">
        <v>0</v>
      </c>
      <c r="AE1304">
        <v>110.90892842277694</v>
      </c>
    </row>
    <row r="1305" spans="1:31" x14ac:dyDescent="0.25">
      <c r="A1305">
        <v>2307493</v>
      </c>
      <c r="B1305">
        <v>1</v>
      </c>
      <c r="C1305" t="s">
        <v>81</v>
      </c>
      <c r="D1305" t="s">
        <v>122</v>
      </c>
      <c r="E1305" t="s">
        <v>164</v>
      </c>
      <c r="F1305" t="s">
        <v>4040</v>
      </c>
      <c r="G1305" t="s">
        <v>184</v>
      </c>
      <c r="H1305" t="s">
        <v>167</v>
      </c>
      <c r="I1305" t="s">
        <v>136</v>
      </c>
      <c r="J1305" t="s">
        <v>137</v>
      </c>
      <c r="K1305" t="s">
        <v>138</v>
      </c>
      <c r="L1305" t="s">
        <v>4041</v>
      </c>
      <c r="M1305" t="s">
        <v>4042</v>
      </c>
      <c r="N1305">
        <v>0.561111111</v>
      </c>
      <c r="O1305">
        <v>0</v>
      </c>
      <c r="P1305">
        <v>2259</v>
      </c>
      <c r="Q1305">
        <v>0</v>
      </c>
      <c r="R1305">
        <v>0</v>
      </c>
      <c r="S1305">
        <v>3</v>
      </c>
      <c r="T1305">
        <v>108</v>
      </c>
      <c r="U1305">
        <v>0</v>
      </c>
      <c r="V1305">
        <v>0</v>
      </c>
      <c r="W1305">
        <v>0</v>
      </c>
      <c r="X1305">
        <v>279.67191060938165</v>
      </c>
      <c r="Y1305">
        <v>0</v>
      </c>
      <c r="Z1305">
        <v>0</v>
      </c>
      <c r="AA1305">
        <v>36.6842473111776</v>
      </c>
      <c r="AB1305">
        <v>37.661739580423365</v>
      </c>
      <c r="AC1305">
        <v>0</v>
      </c>
      <c r="AD1305">
        <v>0</v>
      </c>
      <c r="AE1305">
        <v>354.01789750098266</v>
      </c>
    </row>
    <row r="1306" spans="1:31" x14ac:dyDescent="0.25">
      <c r="A1306">
        <v>2307805</v>
      </c>
      <c r="B1306">
        <v>1</v>
      </c>
      <c r="C1306" t="s">
        <v>80</v>
      </c>
      <c r="D1306" t="s">
        <v>103</v>
      </c>
      <c r="E1306" t="s">
        <v>283</v>
      </c>
      <c r="F1306" t="s">
        <v>4043</v>
      </c>
      <c r="G1306" t="s">
        <v>184</v>
      </c>
      <c r="H1306" t="s">
        <v>167</v>
      </c>
      <c r="I1306" t="s">
        <v>280</v>
      </c>
      <c r="J1306" t="s">
        <v>137</v>
      </c>
      <c r="K1306" t="s">
        <v>138</v>
      </c>
      <c r="L1306" t="s">
        <v>4044</v>
      </c>
      <c r="M1306" t="s">
        <v>4045</v>
      </c>
      <c r="N1306">
        <v>3.0643332999999998E-2</v>
      </c>
      <c r="O1306">
        <v>2</v>
      </c>
      <c r="P1306">
        <v>466</v>
      </c>
      <c r="Q1306">
        <v>133</v>
      </c>
      <c r="R1306">
        <v>18</v>
      </c>
      <c r="S1306">
        <v>45</v>
      </c>
      <c r="T1306">
        <v>36</v>
      </c>
      <c r="U1306">
        <v>1</v>
      </c>
      <c r="V1306">
        <v>0</v>
      </c>
      <c r="W1306">
        <v>4.1946251309966667E-2</v>
      </c>
      <c r="X1306">
        <v>2.7153010831297735</v>
      </c>
      <c r="Y1306">
        <v>21.626591780434577</v>
      </c>
      <c r="Z1306">
        <v>1.3770432504285417</v>
      </c>
      <c r="AA1306">
        <v>5.1805660857182243</v>
      </c>
      <c r="AB1306">
        <v>0.41150468482933328</v>
      </c>
      <c r="AC1306">
        <v>6.8532040745972231E-2</v>
      </c>
      <c r="AD1306">
        <v>0</v>
      </c>
      <c r="AE1306">
        <v>31.421485176596384</v>
      </c>
    </row>
    <row r="1307" spans="1:31" x14ac:dyDescent="0.25">
      <c r="A1307">
        <v>2307413</v>
      </c>
      <c r="B1307">
        <v>1</v>
      </c>
      <c r="C1307" t="s">
        <v>80</v>
      </c>
      <c r="D1307" t="s">
        <v>90</v>
      </c>
      <c r="E1307" t="s">
        <v>132</v>
      </c>
      <c r="F1307" t="s">
        <v>4046</v>
      </c>
      <c r="G1307" t="s">
        <v>453</v>
      </c>
      <c r="H1307" t="s">
        <v>135</v>
      </c>
      <c r="I1307" t="s">
        <v>136</v>
      </c>
      <c r="J1307" t="s">
        <v>137</v>
      </c>
      <c r="K1307" t="s">
        <v>138</v>
      </c>
      <c r="L1307" t="s">
        <v>4047</v>
      </c>
      <c r="M1307" t="s">
        <v>4048</v>
      </c>
      <c r="N1307">
        <v>2.5411111110000002</v>
      </c>
      <c r="O1307">
        <v>0</v>
      </c>
      <c r="P1307">
        <v>30</v>
      </c>
      <c r="Q1307">
        <v>0</v>
      </c>
      <c r="R1307">
        <v>0</v>
      </c>
      <c r="S1307">
        <v>0</v>
      </c>
      <c r="T1307">
        <v>4</v>
      </c>
      <c r="U1307">
        <v>0</v>
      </c>
      <c r="V1307">
        <v>0</v>
      </c>
      <c r="W1307">
        <v>0</v>
      </c>
      <c r="X1307">
        <v>20.008064001986149</v>
      </c>
      <c r="Y1307">
        <v>0</v>
      </c>
      <c r="Z1307">
        <v>0</v>
      </c>
      <c r="AA1307">
        <v>0</v>
      </c>
      <c r="AB1307">
        <v>3.8522969915280001</v>
      </c>
      <c r="AC1307">
        <v>0</v>
      </c>
      <c r="AD1307">
        <v>0</v>
      </c>
      <c r="AE1307">
        <v>23.860360993514149</v>
      </c>
    </row>
    <row r="1308" spans="1:31" x14ac:dyDescent="0.25">
      <c r="A1308">
        <v>2307450</v>
      </c>
      <c r="B1308">
        <v>1</v>
      </c>
      <c r="C1308" t="s">
        <v>80</v>
      </c>
      <c r="D1308" t="s">
        <v>95</v>
      </c>
      <c r="E1308" t="s">
        <v>132</v>
      </c>
      <c r="F1308" t="s">
        <v>4049</v>
      </c>
      <c r="G1308" t="s">
        <v>917</v>
      </c>
      <c r="H1308" t="s">
        <v>135</v>
      </c>
      <c r="I1308" t="s">
        <v>136</v>
      </c>
      <c r="J1308" t="s">
        <v>137</v>
      </c>
      <c r="K1308" t="s">
        <v>300</v>
      </c>
      <c r="L1308" t="s">
        <v>4050</v>
      </c>
      <c r="M1308" t="s">
        <v>4051</v>
      </c>
      <c r="N1308">
        <v>8.2230555550000002</v>
      </c>
      <c r="O1308">
        <v>0</v>
      </c>
      <c r="P1308">
        <v>64</v>
      </c>
      <c r="Q1308">
        <v>0</v>
      </c>
      <c r="R1308">
        <v>0</v>
      </c>
      <c r="S1308">
        <v>0</v>
      </c>
      <c r="T1308">
        <v>5</v>
      </c>
      <c r="U1308">
        <v>0</v>
      </c>
      <c r="V1308">
        <v>0</v>
      </c>
      <c r="W1308">
        <v>0</v>
      </c>
      <c r="X1308">
        <v>96.477069725009628</v>
      </c>
      <c r="Y1308">
        <v>0</v>
      </c>
      <c r="Z1308">
        <v>0</v>
      </c>
      <c r="AA1308">
        <v>0</v>
      </c>
      <c r="AB1308">
        <v>17.002110592577584</v>
      </c>
      <c r="AC1308">
        <v>0</v>
      </c>
      <c r="AD1308">
        <v>0</v>
      </c>
      <c r="AE1308">
        <v>113.47918031758721</v>
      </c>
    </row>
    <row r="1309" spans="1:31" x14ac:dyDescent="0.25">
      <c r="A1309">
        <v>2307556</v>
      </c>
      <c r="B1309">
        <v>1</v>
      </c>
      <c r="C1309" t="s">
        <v>80</v>
      </c>
      <c r="D1309" t="s">
        <v>96</v>
      </c>
      <c r="E1309" t="s">
        <v>141</v>
      </c>
      <c r="F1309" t="s">
        <v>4052</v>
      </c>
      <c r="G1309" t="s">
        <v>143</v>
      </c>
      <c r="H1309" t="s">
        <v>135</v>
      </c>
      <c r="I1309" t="s">
        <v>136</v>
      </c>
      <c r="J1309" t="s">
        <v>137</v>
      </c>
      <c r="K1309" t="s">
        <v>138</v>
      </c>
      <c r="L1309" t="s">
        <v>4053</v>
      </c>
      <c r="M1309" t="s">
        <v>4054</v>
      </c>
      <c r="N1309">
        <v>6.3172222219999998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</row>
    <row r="1310" spans="1:31" x14ac:dyDescent="0.25">
      <c r="A1310">
        <v>2307765</v>
      </c>
      <c r="B1310">
        <v>1</v>
      </c>
      <c r="C1310" t="s">
        <v>81</v>
      </c>
      <c r="D1310" t="s">
        <v>128</v>
      </c>
      <c r="E1310" t="s">
        <v>141</v>
      </c>
      <c r="F1310" t="s">
        <v>4055</v>
      </c>
      <c r="G1310" t="s">
        <v>188</v>
      </c>
      <c r="H1310" t="s">
        <v>135</v>
      </c>
      <c r="I1310" t="s">
        <v>136</v>
      </c>
      <c r="J1310" t="s">
        <v>137</v>
      </c>
      <c r="K1310" t="s">
        <v>138</v>
      </c>
      <c r="L1310" t="s">
        <v>4056</v>
      </c>
      <c r="M1310" t="s">
        <v>4057</v>
      </c>
      <c r="N1310">
        <v>4.9616666660000002</v>
      </c>
      <c r="O1310">
        <v>0</v>
      </c>
      <c r="P1310">
        <v>26</v>
      </c>
      <c r="Q1310">
        <v>0</v>
      </c>
      <c r="R1310">
        <v>0</v>
      </c>
      <c r="S1310">
        <v>0</v>
      </c>
      <c r="T1310">
        <v>1</v>
      </c>
      <c r="U1310">
        <v>0</v>
      </c>
      <c r="V1310">
        <v>0</v>
      </c>
      <c r="W1310">
        <v>0</v>
      </c>
      <c r="X1310">
        <v>30.447764574025808</v>
      </c>
      <c r="Y1310">
        <v>0</v>
      </c>
      <c r="Z1310">
        <v>0</v>
      </c>
      <c r="AA1310">
        <v>0</v>
      </c>
      <c r="AB1310">
        <v>26.868990524731828</v>
      </c>
      <c r="AC1310">
        <v>0</v>
      </c>
      <c r="AD1310">
        <v>0</v>
      </c>
      <c r="AE1310">
        <v>57.316755098757639</v>
      </c>
    </row>
    <row r="1311" spans="1:31" x14ac:dyDescent="0.25">
      <c r="A1311">
        <v>2307410</v>
      </c>
      <c r="B1311">
        <v>1</v>
      </c>
      <c r="C1311" t="s">
        <v>81</v>
      </c>
      <c r="D1311" t="s">
        <v>128</v>
      </c>
      <c r="E1311" t="s">
        <v>164</v>
      </c>
      <c r="F1311" t="s">
        <v>4058</v>
      </c>
      <c r="G1311" t="s">
        <v>299</v>
      </c>
      <c r="H1311" t="s">
        <v>167</v>
      </c>
      <c r="I1311" t="s">
        <v>136</v>
      </c>
      <c r="J1311" t="s">
        <v>137</v>
      </c>
      <c r="K1311" t="s">
        <v>300</v>
      </c>
      <c r="L1311" t="s">
        <v>4059</v>
      </c>
      <c r="M1311" t="s">
        <v>4060</v>
      </c>
      <c r="N1311">
        <v>1.1883333330000001</v>
      </c>
      <c r="O1311">
        <v>0</v>
      </c>
      <c r="P1311">
        <v>15</v>
      </c>
      <c r="Q1311">
        <v>0</v>
      </c>
      <c r="R1311">
        <v>20</v>
      </c>
      <c r="S1311">
        <v>10</v>
      </c>
      <c r="T1311">
        <v>6</v>
      </c>
      <c r="U1311">
        <v>2</v>
      </c>
      <c r="V1311">
        <v>0</v>
      </c>
      <c r="W1311">
        <v>0</v>
      </c>
      <c r="X1311">
        <v>5.1820974626036715</v>
      </c>
      <c r="Y1311">
        <v>0</v>
      </c>
      <c r="Z1311">
        <v>15.216120882358542</v>
      </c>
      <c r="AA1311">
        <v>959.051206073554</v>
      </c>
      <c r="AB1311">
        <v>16.394694803002071</v>
      </c>
      <c r="AC1311">
        <v>72.472503302973948</v>
      </c>
      <c r="AD1311">
        <v>0</v>
      </c>
      <c r="AE1311">
        <v>1068.3166225244922</v>
      </c>
    </row>
    <row r="1312" spans="1:31" x14ac:dyDescent="0.25">
      <c r="A1312">
        <v>2307619</v>
      </c>
      <c r="B1312">
        <v>1</v>
      </c>
      <c r="C1312" t="s">
        <v>81</v>
      </c>
      <c r="D1312" t="s">
        <v>122</v>
      </c>
      <c r="E1312" t="s">
        <v>164</v>
      </c>
      <c r="F1312" t="s">
        <v>4061</v>
      </c>
      <c r="G1312" t="s">
        <v>837</v>
      </c>
      <c r="H1312" t="s">
        <v>167</v>
      </c>
      <c r="I1312" t="s">
        <v>136</v>
      </c>
      <c r="J1312" t="s">
        <v>137</v>
      </c>
      <c r="K1312" t="s">
        <v>300</v>
      </c>
      <c r="L1312" t="s">
        <v>4062</v>
      </c>
      <c r="M1312" t="s">
        <v>4063</v>
      </c>
      <c r="N1312">
        <v>0.16194444399999999</v>
      </c>
      <c r="O1312">
        <v>0</v>
      </c>
      <c r="P1312">
        <v>2062</v>
      </c>
      <c r="Q1312">
        <v>0</v>
      </c>
      <c r="R1312">
        <v>13</v>
      </c>
      <c r="S1312">
        <v>1</v>
      </c>
      <c r="T1312">
        <v>84</v>
      </c>
      <c r="U1312">
        <v>0</v>
      </c>
      <c r="V1312">
        <v>0</v>
      </c>
      <c r="W1312">
        <v>0</v>
      </c>
      <c r="X1312">
        <v>65.896966288620504</v>
      </c>
      <c r="Y1312">
        <v>0</v>
      </c>
      <c r="Z1312">
        <v>0.61709885173569423</v>
      </c>
      <c r="AA1312">
        <v>0.81545551193135646</v>
      </c>
      <c r="AB1312">
        <v>8.5013469528234999</v>
      </c>
      <c r="AC1312">
        <v>0</v>
      </c>
      <c r="AD1312">
        <v>0</v>
      </c>
      <c r="AE1312">
        <v>75.830867605111052</v>
      </c>
    </row>
    <row r="1313" spans="1:31" x14ac:dyDescent="0.25">
      <c r="A1313">
        <v>2307888</v>
      </c>
      <c r="B1313">
        <v>1</v>
      </c>
      <c r="C1313" t="s">
        <v>81</v>
      </c>
      <c r="D1313" t="s">
        <v>112</v>
      </c>
      <c r="E1313" t="s">
        <v>141</v>
      </c>
      <c r="F1313" t="s">
        <v>4064</v>
      </c>
      <c r="G1313" t="s">
        <v>188</v>
      </c>
      <c r="H1313" t="s">
        <v>135</v>
      </c>
      <c r="I1313" t="s">
        <v>136</v>
      </c>
      <c r="J1313" t="s">
        <v>137</v>
      </c>
      <c r="K1313" t="s">
        <v>138</v>
      </c>
      <c r="L1313" t="s">
        <v>4065</v>
      </c>
      <c r="M1313" t="s">
        <v>4066</v>
      </c>
      <c r="N1313">
        <v>2.0130555550000002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0.27130748953692446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0.27130748953692446</v>
      </c>
    </row>
    <row r="1314" spans="1:31" x14ac:dyDescent="0.25">
      <c r="A1314">
        <v>2307811</v>
      </c>
      <c r="B1314">
        <v>1</v>
      </c>
      <c r="C1314" t="s">
        <v>80</v>
      </c>
      <c r="D1314" t="s">
        <v>96</v>
      </c>
      <c r="E1314" t="s">
        <v>141</v>
      </c>
      <c r="F1314" t="s">
        <v>4067</v>
      </c>
      <c r="G1314" t="s">
        <v>188</v>
      </c>
      <c r="H1314" t="s">
        <v>135</v>
      </c>
      <c r="I1314" t="s">
        <v>136</v>
      </c>
      <c r="J1314" t="s">
        <v>137</v>
      </c>
      <c r="K1314" t="s">
        <v>138</v>
      </c>
      <c r="L1314" t="s">
        <v>4068</v>
      </c>
      <c r="M1314" t="s">
        <v>4069</v>
      </c>
      <c r="N1314">
        <v>3.7883333330000002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1.6133556902710267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1.6133556902710267</v>
      </c>
    </row>
    <row r="1315" spans="1:31" x14ac:dyDescent="0.25">
      <c r="A1315">
        <v>2307911</v>
      </c>
      <c r="B1315">
        <v>1</v>
      </c>
      <c r="C1315" t="s">
        <v>80</v>
      </c>
      <c r="D1315" t="s">
        <v>104</v>
      </c>
      <c r="E1315" t="s">
        <v>141</v>
      </c>
      <c r="F1315" t="s">
        <v>4070</v>
      </c>
      <c r="G1315" t="s">
        <v>143</v>
      </c>
      <c r="H1315" t="s">
        <v>135</v>
      </c>
      <c r="I1315" t="s">
        <v>136</v>
      </c>
      <c r="J1315" t="s">
        <v>137</v>
      </c>
      <c r="K1315" t="s">
        <v>138</v>
      </c>
      <c r="L1315" t="s">
        <v>4071</v>
      </c>
      <c r="M1315" t="s">
        <v>4072</v>
      </c>
      <c r="N1315">
        <v>0.65583333300000002</v>
      </c>
      <c r="O1315">
        <v>0</v>
      </c>
      <c r="P1315">
        <v>1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0.10023063559062333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0.10023063559062333</v>
      </c>
    </row>
    <row r="1316" spans="1:31" x14ac:dyDescent="0.25">
      <c r="A1316">
        <v>2307828</v>
      </c>
      <c r="B1316">
        <v>1</v>
      </c>
      <c r="C1316" t="s">
        <v>81</v>
      </c>
      <c r="D1316" t="s">
        <v>118</v>
      </c>
      <c r="E1316" t="s">
        <v>164</v>
      </c>
      <c r="F1316" t="s">
        <v>4073</v>
      </c>
      <c r="G1316" t="s">
        <v>285</v>
      </c>
      <c r="H1316" t="s">
        <v>167</v>
      </c>
      <c r="I1316" t="s">
        <v>136</v>
      </c>
      <c r="J1316" t="s">
        <v>137</v>
      </c>
      <c r="K1316" t="s">
        <v>138</v>
      </c>
      <c r="L1316" t="s">
        <v>4074</v>
      </c>
      <c r="M1316" t="s">
        <v>4075</v>
      </c>
      <c r="N1316">
        <v>1.9616666659999999</v>
      </c>
      <c r="O1316">
        <v>0</v>
      </c>
      <c r="P1316">
        <v>0</v>
      </c>
      <c r="Q1316">
        <v>0</v>
      </c>
      <c r="R1316">
        <v>8</v>
      </c>
      <c r="S1316">
        <v>0</v>
      </c>
      <c r="T1316">
        <v>1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7.7690405883929454</v>
      </c>
      <c r="AA1316">
        <v>0</v>
      </c>
      <c r="AB1316">
        <v>3.7545986541960268</v>
      </c>
      <c r="AC1316">
        <v>0</v>
      </c>
      <c r="AD1316">
        <v>0</v>
      </c>
      <c r="AE1316">
        <v>11.523639242588972</v>
      </c>
    </row>
    <row r="1317" spans="1:31" x14ac:dyDescent="0.25">
      <c r="A1317">
        <v>2307725</v>
      </c>
      <c r="B1317">
        <v>1</v>
      </c>
      <c r="C1317" t="s">
        <v>80</v>
      </c>
      <c r="D1317" t="s">
        <v>93</v>
      </c>
      <c r="E1317" t="s">
        <v>233</v>
      </c>
      <c r="F1317" t="s">
        <v>4076</v>
      </c>
      <c r="G1317" t="s">
        <v>184</v>
      </c>
      <c r="H1317" t="s">
        <v>167</v>
      </c>
      <c r="I1317" t="s">
        <v>136</v>
      </c>
      <c r="J1317" t="s">
        <v>137</v>
      </c>
      <c r="K1317" t="s">
        <v>138</v>
      </c>
      <c r="L1317" t="s">
        <v>4077</v>
      </c>
      <c r="M1317" t="s">
        <v>4078</v>
      </c>
      <c r="N1317">
        <v>5.6111110999999998E-2</v>
      </c>
      <c r="O1317">
        <v>0</v>
      </c>
      <c r="P1317">
        <v>66</v>
      </c>
      <c r="Q1317">
        <v>57</v>
      </c>
      <c r="R1317">
        <v>150</v>
      </c>
      <c r="S1317">
        <v>10</v>
      </c>
      <c r="T1317">
        <v>86</v>
      </c>
      <c r="U1317">
        <v>0</v>
      </c>
      <c r="V1317">
        <v>0</v>
      </c>
      <c r="W1317">
        <v>0</v>
      </c>
      <c r="X1317">
        <v>1.1334969851226235</v>
      </c>
      <c r="Y1317">
        <v>36.851950984002144</v>
      </c>
      <c r="Z1317">
        <v>9.9208734865576051</v>
      </c>
      <c r="AA1317">
        <v>4.4108219179884998</v>
      </c>
      <c r="AB1317">
        <v>8.8451586482011795</v>
      </c>
      <c r="AC1317">
        <v>0</v>
      </c>
      <c r="AD1317">
        <v>0</v>
      </c>
      <c r="AE1317">
        <v>61.162302021872051</v>
      </c>
    </row>
    <row r="1318" spans="1:31" x14ac:dyDescent="0.25">
      <c r="A1318">
        <v>2307516</v>
      </c>
      <c r="B1318">
        <v>1</v>
      </c>
      <c r="C1318" t="s">
        <v>80</v>
      </c>
      <c r="D1318" t="s">
        <v>97</v>
      </c>
      <c r="E1318" t="s">
        <v>233</v>
      </c>
      <c r="F1318" t="s">
        <v>3878</v>
      </c>
      <c r="G1318" t="s">
        <v>184</v>
      </c>
      <c r="H1318" t="s">
        <v>167</v>
      </c>
      <c r="I1318" t="s">
        <v>136</v>
      </c>
      <c r="J1318" t="s">
        <v>137</v>
      </c>
      <c r="K1318" t="s">
        <v>138</v>
      </c>
      <c r="L1318" t="s">
        <v>4079</v>
      </c>
      <c r="M1318" t="s">
        <v>4080</v>
      </c>
      <c r="N1318">
        <v>9.9722221999999999E-2</v>
      </c>
      <c r="O1318">
        <v>0</v>
      </c>
      <c r="P1318">
        <v>124</v>
      </c>
      <c r="Q1318">
        <v>0</v>
      </c>
      <c r="R1318">
        <v>261</v>
      </c>
      <c r="S1318">
        <v>2</v>
      </c>
      <c r="T1318">
        <v>63</v>
      </c>
      <c r="U1318">
        <v>0</v>
      </c>
      <c r="V1318">
        <v>0</v>
      </c>
      <c r="W1318">
        <v>0</v>
      </c>
      <c r="X1318">
        <v>7.8798162453292173</v>
      </c>
      <c r="Y1318">
        <v>0</v>
      </c>
      <c r="Z1318">
        <v>11.459393794360453</v>
      </c>
      <c r="AA1318">
        <v>0.25333447363053335</v>
      </c>
      <c r="AB1318">
        <v>4.7615188339865684</v>
      </c>
      <c r="AC1318">
        <v>0</v>
      </c>
      <c r="AD1318">
        <v>0</v>
      </c>
      <c r="AE1318">
        <v>24.354063347306774</v>
      </c>
    </row>
    <row r="1319" spans="1:31" x14ac:dyDescent="0.25">
      <c r="A1319">
        <v>2307682</v>
      </c>
      <c r="B1319">
        <v>1</v>
      </c>
      <c r="C1319" t="s">
        <v>80</v>
      </c>
      <c r="D1319" t="s">
        <v>108</v>
      </c>
      <c r="E1319" t="s">
        <v>132</v>
      </c>
      <c r="F1319" t="s">
        <v>4081</v>
      </c>
      <c r="G1319" t="s">
        <v>490</v>
      </c>
      <c r="H1319" t="s">
        <v>135</v>
      </c>
      <c r="I1319" t="s">
        <v>136</v>
      </c>
      <c r="J1319" t="s">
        <v>137</v>
      </c>
      <c r="K1319" t="s">
        <v>138</v>
      </c>
      <c r="L1319" t="s">
        <v>4082</v>
      </c>
      <c r="M1319" t="s">
        <v>4083</v>
      </c>
      <c r="N1319">
        <v>0.43111111099999999</v>
      </c>
      <c r="O1319">
        <v>0</v>
      </c>
      <c r="P1319">
        <v>6</v>
      </c>
      <c r="Q1319">
        <v>0</v>
      </c>
      <c r="R1319">
        <v>0</v>
      </c>
      <c r="S1319">
        <v>0</v>
      </c>
      <c r="T1319">
        <v>1</v>
      </c>
      <c r="U1319">
        <v>0</v>
      </c>
      <c r="V1319">
        <v>0</v>
      </c>
      <c r="W1319">
        <v>0</v>
      </c>
      <c r="X1319">
        <v>0.38011503257233548</v>
      </c>
      <c r="Y1319">
        <v>0</v>
      </c>
      <c r="Z1319">
        <v>0</v>
      </c>
      <c r="AA1319">
        <v>0</v>
      </c>
      <c r="AB1319">
        <v>4.098297856921556E-2</v>
      </c>
      <c r="AC1319">
        <v>0</v>
      </c>
      <c r="AD1319">
        <v>0</v>
      </c>
      <c r="AE1319">
        <v>0.42109801114155104</v>
      </c>
    </row>
    <row r="1320" spans="1:31" x14ac:dyDescent="0.25">
      <c r="A1320">
        <v>2307373</v>
      </c>
      <c r="B1320">
        <v>1</v>
      </c>
      <c r="C1320" t="s">
        <v>81</v>
      </c>
      <c r="D1320" t="s">
        <v>113</v>
      </c>
      <c r="E1320" t="s">
        <v>233</v>
      </c>
      <c r="F1320" t="s">
        <v>4084</v>
      </c>
      <c r="G1320" t="s">
        <v>184</v>
      </c>
      <c r="H1320" t="s">
        <v>167</v>
      </c>
      <c r="I1320" t="s">
        <v>136</v>
      </c>
      <c r="J1320" t="s">
        <v>137</v>
      </c>
      <c r="K1320" t="s">
        <v>138</v>
      </c>
      <c r="L1320" t="s">
        <v>4085</v>
      </c>
      <c r="M1320" t="s">
        <v>4086</v>
      </c>
      <c r="N1320">
        <v>0.87749999999999995</v>
      </c>
      <c r="O1320">
        <v>0</v>
      </c>
      <c r="P1320">
        <v>658</v>
      </c>
      <c r="Q1320">
        <v>50</v>
      </c>
      <c r="R1320">
        <v>256</v>
      </c>
      <c r="S1320">
        <v>11</v>
      </c>
      <c r="T1320">
        <v>41</v>
      </c>
      <c r="U1320">
        <v>1</v>
      </c>
      <c r="V1320">
        <v>0</v>
      </c>
      <c r="W1320">
        <v>0</v>
      </c>
      <c r="X1320">
        <v>91.876566949193176</v>
      </c>
      <c r="Y1320">
        <v>143.28535598180537</v>
      </c>
      <c r="Z1320">
        <v>443.76426691122754</v>
      </c>
      <c r="AA1320">
        <v>68.221698889878439</v>
      </c>
      <c r="AB1320">
        <v>19.099939563141291</v>
      </c>
      <c r="AC1320">
        <v>32.610099092904676</v>
      </c>
      <c r="AD1320">
        <v>0</v>
      </c>
      <c r="AE1320">
        <v>798.85792738815053</v>
      </c>
    </row>
    <row r="1321" spans="1:31" x14ac:dyDescent="0.25">
      <c r="A1321">
        <v>2307539</v>
      </c>
      <c r="B1321">
        <v>1</v>
      </c>
      <c r="C1321" t="s">
        <v>81</v>
      </c>
      <c r="D1321" t="s">
        <v>120</v>
      </c>
      <c r="E1321" t="s">
        <v>182</v>
      </c>
      <c r="F1321" t="s">
        <v>4087</v>
      </c>
      <c r="G1321" t="s">
        <v>184</v>
      </c>
      <c r="H1321" t="s">
        <v>167</v>
      </c>
      <c r="I1321" t="s">
        <v>136</v>
      </c>
      <c r="J1321" t="s">
        <v>137</v>
      </c>
      <c r="K1321" t="s">
        <v>138</v>
      </c>
      <c r="L1321" t="s">
        <v>4088</v>
      </c>
      <c r="M1321" t="s">
        <v>4089</v>
      </c>
      <c r="N1321">
        <v>0.94750000000000001</v>
      </c>
      <c r="O1321">
        <v>0</v>
      </c>
      <c r="P1321">
        <v>794</v>
      </c>
      <c r="Q1321">
        <v>0</v>
      </c>
      <c r="R1321">
        <v>31</v>
      </c>
      <c r="S1321">
        <v>1</v>
      </c>
      <c r="T1321">
        <v>173</v>
      </c>
      <c r="U1321">
        <v>1</v>
      </c>
      <c r="V1321">
        <v>0</v>
      </c>
      <c r="W1321">
        <v>0</v>
      </c>
      <c r="X1321">
        <v>140.59630044118052</v>
      </c>
      <c r="Y1321">
        <v>0</v>
      </c>
      <c r="Z1321">
        <v>7.454051189930869</v>
      </c>
      <c r="AA1321">
        <v>1.2468352114962082</v>
      </c>
      <c r="AB1321">
        <v>90.29584142882436</v>
      </c>
      <c r="AC1321">
        <v>146.70129964850068</v>
      </c>
      <c r="AD1321">
        <v>0</v>
      </c>
      <c r="AE1321">
        <v>386.29432791993264</v>
      </c>
    </row>
    <row r="1322" spans="1:31" x14ac:dyDescent="0.25">
      <c r="A1322">
        <v>2307871</v>
      </c>
      <c r="B1322">
        <v>1</v>
      </c>
      <c r="C1322" t="s">
        <v>80</v>
      </c>
      <c r="D1322" t="s">
        <v>84</v>
      </c>
      <c r="E1322" t="s">
        <v>141</v>
      </c>
      <c r="F1322" t="s">
        <v>4090</v>
      </c>
      <c r="G1322" t="s">
        <v>453</v>
      </c>
      <c r="H1322" t="s">
        <v>135</v>
      </c>
      <c r="I1322" t="s">
        <v>136</v>
      </c>
      <c r="J1322" t="s">
        <v>3</v>
      </c>
      <c r="K1322" t="s">
        <v>138</v>
      </c>
      <c r="L1322" t="s">
        <v>4091</v>
      </c>
      <c r="M1322" t="s">
        <v>4092</v>
      </c>
      <c r="N1322">
        <v>0.503611111</v>
      </c>
      <c r="O1322">
        <v>0</v>
      </c>
      <c r="P1322">
        <v>4</v>
      </c>
      <c r="Q1322">
        <v>0</v>
      </c>
      <c r="R1322">
        <v>0</v>
      </c>
      <c r="S1322">
        <v>0</v>
      </c>
      <c r="T1322">
        <v>1</v>
      </c>
      <c r="U1322">
        <v>0</v>
      </c>
      <c r="V1322">
        <v>0</v>
      </c>
      <c r="W1322">
        <v>0</v>
      </c>
      <c r="X1322">
        <v>0.45640992252165341</v>
      </c>
      <c r="Y1322">
        <v>0</v>
      </c>
      <c r="Z1322">
        <v>0</v>
      </c>
      <c r="AA1322">
        <v>0</v>
      </c>
      <c r="AB1322">
        <v>1.2352134977961862</v>
      </c>
      <c r="AC1322">
        <v>0</v>
      </c>
      <c r="AD1322">
        <v>0</v>
      </c>
      <c r="AE1322">
        <v>1.6916234203178395</v>
      </c>
    </row>
    <row r="1323" spans="1:31" x14ac:dyDescent="0.25">
      <c r="A1323">
        <v>2307894</v>
      </c>
      <c r="B1323">
        <v>1</v>
      </c>
      <c r="C1323" t="s">
        <v>81</v>
      </c>
      <c r="D1323" t="s">
        <v>112</v>
      </c>
      <c r="E1323" t="s">
        <v>141</v>
      </c>
      <c r="F1323" t="s">
        <v>2181</v>
      </c>
      <c r="G1323" t="s">
        <v>188</v>
      </c>
      <c r="H1323" t="s">
        <v>135</v>
      </c>
      <c r="I1323" t="s">
        <v>136</v>
      </c>
      <c r="J1323" t="s">
        <v>137</v>
      </c>
      <c r="K1323" t="s">
        <v>138</v>
      </c>
      <c r="L1323" t="s">
        <v>4093</v>
      </c>
      <c r="M1323" t="s">
        <v>4094</v>
      </c>
      <c r="N1323">
        <v>0.62</v>
      </c>
      <c r="O1323">
        <v>0</v>
      </c>
      <c r="P1323">
        <v>13</v>
      </c>
      <c r="Q1323">
        <v>0</v>
      </c>
      <c r="R1323">
        <v>0</v>
      </c>
      <c r="S1323">
        <v>0</v>
      </c>
      <c r="T1323">
        <v>3</v>
      </c>
      <c r="U1323">
        <v>0</v>
      </c>
      <c r="V1323">
        <v>0</v>
      </c>
      <c r="W1323">
        <v>0</v>
      </c>
      <c r="X1323">
        <v>1.4220753322772401</v>
      </c>
      <c r="Y1323">
        <v>0</v>
      </c>
      <c r="Z1323">
        <v>0</v>
      </c>
      <c r="AA1323">
        <v>0</v>
      </c>
      <c r="AB1323">
        <v>1.522928895485085</v>
      </c>
      <c r="AC1323">
        <v>0</v>
      </c>
      <c r="AD1323">
        <v>0</v>
      </c>
      <c r="AE1323">
        <v>2.9450042277623254</v>
      </c>
    </row>
    <row r="1324" spans="1:31" x14ac:dyDescent="0.25">
      <c r="A1324">
        <v>2307496</v>
      </c>
      <c r="B1324">
        <v>1</v>
      </c>
      <c r="C1324" t="s">
        <v>80</v>
      </c>
      <c r="D1324" t="s">
        <v>89</v>
      </c>
      <c r="E1324" t="s">
        <v>164</v>
      </c>
      <c r="F1324" t="s">
        <v>4095</v>
      </c>
      <c r="G1324" t="s">
        <v>917</v>
      </c>
      <c r="H1324" t="s">
        <v>167</v>
      </c>
      <c r="I1324" t="s">
        <v>136</v>
      </c>
      <c r="J1324" t="s">
        <v>137</v>
      </c>
      <c r="K1324" t="s">
        <v>300</v>
      </c>
      <c r="L1324" t="s">
        <v>4096</v>
      </c>
      <c r="M1324" t="s">
        <v>4097</v>
      </c>
      <c r="N1324">
        <v>7.8141666660000002</v>
      </c>
      <c r="O1324">
        <v>0</v>
      </c>
      <c r="P1324">
        <v>1068</v>
      </c>
      <c r="Q1324">
        <v>1</v>
      </c>
      <c r="R1324">
        <v>10</v>
      </c>
      <c r="S1324">
        <v>3</v>
      </c>
      <c r="T1324">
        <v>182</v>
      </c>
      <c r="U1324">
        <v>0</v>
      </c>
      <c r="V1324">
        <v>3</v>
      </c>
      <c r="W1324">
        <v>0</v>
      </c>
      <c r="X1324">
        <v>3289.458796254748</v>
      </c>
      <c r="Y1324">
        <v>10.300140125194625</v>
      </c>
      <c r="Z1324">
        <v>19.965475047134728</v>
      </c>
      <c r="AA1324">
        <v>49.697240866111386</v>
      </c>
      <c r="AB1324">
        <v>1391.1642128185601</v>
      </c>
      <c r="AC1324">
        <v>0</v>
      </c>
      <c r="AD1324">
        <v>1492.0587807137456</v>
      </c>
      <c r="AE1324">
        <v>6252.6446458254941</v>
      </c>
    </row>
    <row r="1325" spans="1:31" x14ac:dyDescent="0.25">
      <c r="A1325">
        <v>2307639</v>
      </c>
      <c r="B1325">
        <v>1</v>
      </c>
      <c r="C1325" t="s">
        <v>81</v>
      </c>
      <c r="D1325" t="s">
        <v>128</v>
      </c>
      <c r="E1325" t="s">
        <v>141</v>
      </c>
      <c r="F1325" t="s">
        <v>4098</v>
      </c>
      <c r="G1325" t="s">
        <v>453</v>
      </c>
      <c r="H1325" t="s">
        <v>135</v>
      </c>
      <c r="I1325" t="s">
        <v>136</v>
      </c>
      <c r="J1325" t="s">
        <v>3</v>
      </c>
      <c r="K1325" t="s">
        <v>138</v>
      </c>
      <c r="L1325" t="s">
        <v>4099</v>
      </c>
      <c r="M1325" t="s">
        <v>4100</v>
      </c>
      <c r="N1325">
        <v>3.2441666659999999</v>
      </c>
      <c r="O1325">
        <v>0</v>
      </c>
      <c r="P1325">
        <v>7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5.5843416665867283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5.5843416665867283</v>
      </c>
    </row>
    <row r="1326" spans="1:31" x14ac:dyDescent="0.25">
      <c r="A1326">
        <v>2307616</v>
      </c>
      <c r="B1326">
        <v>1</v>
      </c>
      <c r="C1326" t="s">
        <v>80</v>
      </c>
      <c r="D1326" t="s">
        <v>104</v>
      </c>
      <c r="E1326" t="s">
        <v>182</v>
      </c>
      <c r="F1326" t="s">
        <v>4101</v>
      </c>
      <c r="G1326" t="s">
        <v>184</v>
      </c>
      <c r="H1326" t="s">
        <v>167</v>
      </c>
      <c r="I1326" t="s">
        <v>136</v>
      </c>
      <c r="J1326" t="s">
        <v>137</v>
      </c>
      <c r="K1326" t="s">
        <v>138</v>
      </c>
      <c r="L1326" t="s">
        <v>4102</v>
      </c>
      <c r="M1326" t="s">
        <v>4103</v>
      </c>
      <c r="N1326">
        <v>1.113888888</v>
      </c>
      <c r="O1326">
        <v>0</v>
      </c>
      <c r="P1326">
        <v>259</v>
      </c>
      <c r="Q1326">
        <v>3</v>
      </c>
      <c r="R1326">
        <v>13</v>
      </c>
      <c r="S1326">
        <v>1</v>
      </c>
      <c r="T1326">
        <v>27</v>
      </c>
      <c r="U1326">
        <v>1</v>
      </c>
      <c r="V1326">
        <v>0</v>
      </c>
      <c r="W1326">
        <v>0</v>
      </c>
      <c r="X1326">
        <v>70.896375160388033</v>
      </c>
      <c r="Y1326">
        <v>64.298789456540177</v>
      </c>
      <c r="Z1326">
        <v>4.3803282601423446</v>
      </c>
      <c r="AA1326">
        <v>25.05158351552944</v>
      </c>
      <c r="AB1326">
        <v>14.49596083704964</v>
      </c>
      <c r="AC1326">
        <v>94.813510921376576</v>
      </c>
      <c r="AD1326">
        <v>0</v>
      </c>
      <c r="AE1326">
        <v>273.93654815102616</v>
      </c>
    </row>
    <row r="1327" spans="1:31" x14ac:dyDescent="0.25">
      <c r="A1327">
        <v>2307367</v>
      </c>
      <c r="B1327">
        <v>1</v>
      </c>
      <c r="C1327" t="s">
        <v>81</v>
      </c>
      <c r="D1327" t="s">
        <v>112</v>
      </c>
      <c r="E1327" t="s">
        <v>164</v>
      </c>
      <c r="F1327" t="s">
        <v>2344</v>
      </c>
      <c r="G1327" t="s">
        <v>184</v>
      </c>
      <c r="H1327" t="s">
        <v>167</v>
      </c>
      <c r="I1327" t="s">
        <v>136</v>
      </c>
      <c r="J1327" t="s">
        <v>137</v>
      </c>
      <c r="K1327" t="s">
        <v>138</v>
      </c>
      <c r="L1327" t="s">
        <v>4104</v>
      </c>
      <c r="M1327" t="s">
        <v>4105</v>
      </c>
      <c r="N1327">
        <v>1.114166666</v>
      </c>
      <c r="O1327">
        <v>0</v>
      </c>
      <c r="P1327">
        <v>1</v>
      </c>
      <c r="Q1327">
        <v>0</v>
      </c>
      <c r="R1327">
        <v>8</v>
      </c>
      <c r="S1327">
        <v>7</v>
      </c>
      <c r="T1327">
        <v>101</v>
      </c>
      <c r="U1327">
        <v>1</v>
      </c>
      <c r="V1327">
        <v>0</v>
      </c>
      <c r="W1327">
        <v>0</v>
      </c>
      <c r="X1327">
        <v>0.29310740112726835</v>
      </c>
      <c r="Y1327">
        <v>0</v>
      </c>
      <c r="Z1327">
        <v>17.424145168076606</v>
      </c>
      <c r="AA1327">
        <v>26.982815340458881</v>
      </c>
      <c r="AB1327">
        <v>15.689225138662522</v>
      </c>
      <c r="AC1327">
        <v>201.90692604685171</v>
      </c>
      <c r="AD1327">
        <v>0</v>
      </c>
      <c r="AE1327">
        <v>262.29621909517698</v>
      </c>
    </row>
    <row r="1328" spans="1:31" x14ac:dyDescent="0.25">
      <c r="A1328">
        <v>2307559</v>
      </c>
      <c r="B1328">
        <v>1</v>
      </c>
      <c r="C1328" t="s">
        <v>80</v>
      </c>
      <c r="D1328" t="s">
        <v>96</v>
      </c>
      <c r="E1328" t="s">
        <v>141</v>
      </c>
      <c r="F1328" t="s">
        <v>4106</v>
      </c>
      <c r="G1328" t="s">
        <v>188</v>
      </c>
      <c r="H1328" t="s">
        <v>135</v>
      </c>
      <c r="I1328" t="s">
        <v>136</v>
      </c>
      <c r="J1328" t="s">
        <v>137</v>
      </c>
      <c r="K1328" t="s">
        <v>138</v>
      </c>
      <c r="L1328" t="s">
        <v>4107</v>
      </c>
      <c r="M1328" t="s">
        <v>4108</v>
      </c>
      <c r="N1328">
        <v>1.9822222220000001</v>
      </c>
      <c r="O1328">
        <v>0</v>
      </c>
      <c r="P1328">
        <v>1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0.85480020538986667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0.85480020538986667</v>
      </c>
    </row>
    <row r="1329" spans="1:31" x14ac:dyDescent="0.25">
      <c r="A1329">
        <v>2307851</v>
      </c>
      <c r="B1329">
        <v>1</v>
      </c>
      <c r="C1329" t="s">
        <v>81</v>
      </c>
      <c r="D1329" t="s">
        <v>121</v>
      </c>
      <c r="E1329" t="s">
        <v>164</v>
      </c>
      <c r="F1329" t="s">
        <v>4109</v>
      </c>
      <c r="G1329" t="s">
        <v>500</v>
      </c>
      <c r="H1329" t="s">
        <v>167</v>
      </c>
      <c r="I1329" t="s">
        <v>136</v>
      </c>
      <c r="J1329" t="s">
        <v>137</v>
      </c>
      <c r="K1329" t="s">
        <v>138</v>
      </c>
      <c r="L1329" t="s">
        <v>4110</v>
      </c>
      <c r="M1329" t="s">
        <v>4111</v>
      </c>
      <c r="N1329">
        <v>1.9866666660000001</v>
      </c>
      <c r="O1329">
        <v>0</v>
      </c>
      <c r="P1329">
        <v>30</v>
      </c>
      <c r="Q1329">
        <v>0</v>
      </c>
      <c r="R1329">
        <v>1</v>
      </c>
      <c r="S1329">
        <v>0</v>
      </c>
      <c r="T1329">
        <v>1</v>
      </c>
      <c r="U1329">
        <v>0</v>
      </c>
      <c r="V1329">
        <v>0</v>
      </c>
      <c r="W1329">
        <v>0</v>
      </c>
      <c r="X1329">
        <v>6.5062276214013854</v>
      </c>
      <c r="Y1329">
        <v>0</v>
      </c>
      <c r="Z1329">
        <v>0.49102337974494004</v>
      </c>
      <c r="AA1329">
        <v>0</v>
      </c>
      <c r="AB1329">
        <v>6.2508814393119991E-2</v>
      </c>
      <c r="AC1329">
        <v>0</v>
      </c>
      <c r="AD1329">
        <v>0</v>
      </c>
      <c r="AE1329">
        <v>7.0597598155394454</v>
      </c>
    </row>
    <row r="1330" spans="1:31" x14ac:dyDescent="0.25">
      <c r="A1330">
        <v>2307845</v>
      </c>
      <c r="B1330">
        <v>1</v>
      </c>
      <c r="C1330" t="s">
        <v>80</v>
      </c>
      <c r="D1330" t="s">
        <v>92</v>
      </c>
      <c r="E1330" t="s">
        <v>141</v>
      </c>
      <c r="F1330" t="s">
        <v>4112</v>
      </c>
      <c r="G1330" t="s">
        <v>143</v>
      </c>
      <c r="H1330" t="s">
        <v>135</v>
      </c>
      <c r="I1330" t="s">
        <v>136</v>
      </c>
      <c r="J1330" t="s">
        <v>137</v>
      </c>
      <c r="K1330" t="s">
        <v>138</v>
      </c>
      <c r="L1330" t="s">
        <v>4113</v>
      </c>
      <c r="M1330" t="s">
        <v>4114</v>
      </c>
      <c r="N1330">
        <v>2.642222222</v>
      </c>
      <c r="O1330">
        <v>0</v>
      </c>
      <c r="P1330">
        <v>3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3.4327702804750135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3.4327702804750135</v>
      </c>
    </row>
    <row r="1331" spans="1:31" x14ac:dyDescent="0.25">
      <c r="A1331">
        <v>2307453</v>
      </c>
      <c r="B1331">
        <v>1</v>
      </c>
      <c r="C1331" t="s">
        <v>81</v>
      </c>
      <c r="D1331" t="s">
        <v>118</v>
      </c>
      <c r="E1331" t="s">
        <v>182</v>
      </c>
      <c r="F1331" t="s">
        <v>4115</v>
      </c>
      <c r="G1331" t="s">
        <v>299</v>
      </c>
      <c r="H1331" t="s">
        <v>167</v>
      </c>
      <c r="I1331" t="s">
        <v>136</v>
      </c>
      <c r="J1331" t="s">
        <v>137</v>
      </c>
      <c r="K1331" t="s">
        <v>300</v>
      </c>
      <c r="L1331" t="s">
        <v>4116</v>
      </c>
      <c r="M1331" t="s">
        <v>4117</v>
      </c>
      <c r="N1331">
        <v>7.8736111109999998</v>
      </c>
      <c r="O1331">
        <v>7</v>
      </c>
      <c r="P1331">
        <v>694</v>
      </c>
      <c r="Q1331">
        <v>92</v>
      </c>
      <c r="R1331">
        <v>242</v>
      </c>
      <c r="S1331">
        <v>11</v>
      </c>
      <c r="T1331">
        <v>90</v>
      </c>
      <c r="U1331">
        <v>5</v>
      </c>
      <c r="V1331">
        <v>0</v>
      </c>
      <c r="W1331">
        <v>35.473112777337676</v>
      </c>
      <c r="X1331">
        <v>929.64433354037055</v>
      </c>
      <c r="Y1331">
        <v>3210.3742709439875</v>
      </c>
      <c r="Z1331">
        <v>1555.9511375561819</v>
      </c>
      <c r="AA1331">
        <v>635.85547058508985</v>
      </c>
      <c r="AB1331">
        <v>559.02952036494594</v>
      </c>
      <c r="AC1331">
        <v>2195.501477467094</v>
      </c>
      <c r="AD1331">
        <v>0</v>
      </c>
      <c r="AE1331">
        <v>9121.8293232350079</v>
      </c>
    </row>
    <row r="1332" spans="1:31" x14ac:dyDescent="0.25">
      <c r="A1332">
        <v>2307702</v>
      </c>
      <c r="B1332">
        <v>1</v>
      </c>
      <c r="C1332" t="s">
        <v>80</v>
      </c>
      <c r="D1332" t="s">
        <v>96</v>
      </c>
      <c r="E1332" t="s">
        <v>141</v>
      </c>
      <c r="F1332" t="s">
        <v>4118</v>
      </c>
      <c r="G1332" t="s">
        <v>202</v>
      </c>
      <c r="H1332" t="s">
        <v>135</v>
      </c>
      <c r="I1332" t="s">
        <v>136</v>
      </c>
      <c r="J1332" t="s">
        <v>137</v>
      </c>
      <c r="K1332" t="s">
        <v>138</v>
      </c>
      <c r="L1332" t="s">
        <v>4119</v>
      </c>
      <c r="M1332" t="s">
        <v>4120</v>
      </c>
      <c r="N1332">
        <v>4.6891666660000002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1.1030643438654002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1.1030643438654002</v>
      </c>
    </row>
    <row r="1333" spans="1:31" x14ac:dyDescent="0.25">
      <c r="A1333">
        <v>2307313</v>
      </c>
      <c r="B1333">
        <v>1</v>
      </c>
      <c r="C1333" t="s">
        <v>81</v>
      </c>
      <c r="D1333" t="s">
        <v>113</v>
      </c>
      <c r="E1333" t="s">
        <v>233</v>
      </c>
      <c r="F1333" t="s">
        <v>4121</v>
      </c>
      <c r="G1333" t="s">
        <v>917</v>
      </c>
      <c r="H1333" t="s">
        <v>167</v>
      </c>
      <c r="I1333" t="s">
        <v>136</v>
      </c>
      <c r="J1333" t="s">
        <v>137</v>
      </c>
      <c r="K1333" t="s">
        <v>300</v>
      </c>
      <c r="L1333" t="s">
        <v>4122</v>
      </c>
      <c r="M1333" t="s">
        <v>4123</v>
      </c>
      <c r="N1333">
        <v>5.62</v>
      </c>
      <c r="O1333">
        <v>0</v>
      </c>
      <c r="P1333">
        <v>3475</v>
      </c>
      <c r="Q1333">
        <v>2</v>
      </c>
      <c r="R1333">
        <v>93</v>
      </c>
      <c r="S1333">
        <v>4</v>
      </c>
      <c r="T1333">
        <v>318</v>
      </c>
      <c r="U1333">
        <v>2</v>
      </c>
      <c r="V1333">
        <v>2</v>
      </c>
      <c r="W1333">
        <v>0</v>
      </c>
      <c r="X1333">
        <v>3408.587300770886</v>
      </c>
      <c r="Y1333">
        <v>123.12974049703247</v>
      </c>
      <c r="Z1333">
        <v>187.30880855326956</v>
      </c>
      <c r="AA1333">
        <v>89.936539710161185</v>
      </c>
      <c r="AB1333">
        <v>1055.9087298069708</v>
      </c>
      <c r="AC1333">
        <v>556.07250600038606</v>
      </c>
      <c r="AD1333">
        <v>373.27798953637284</v>
      </c>
      <c r="AE1333">
        <v>5794.2216148750786</v>
      </c>
    </row>
    <row r="1334" spans="1:31" x14ac:dyDescent="0.25">
      <c r="A1334">
        <v>2307691</v>
      </c>
      <c r="B1334">
        <v>1</v>
      </c>
      <c r="C1334" t="s">
        <v>80</v>
      </c>
      <c r="D1334" t="s">
        <v>82</v>
      </c>
      <c r="E1334" t="s">
        <v>141</v>
      </c>
      <c r="F1334" t="s">
        <v>4124</v>
      </c>
      <c r="G1334" t="s">
        <v>202</v>
      </c>
      <c r="H1334" t="s">
        <v>135</v>
      </c>
      <c r="I1334" t="s">
        <v>136</v>
      </c>
      <c r="J1334" t="s">
        <v>137</v>
      </c>
      <c r="K1334" t="s">
        <v>138</v>
      </c>
      <c r="L1334" t="s">
        <v>4125</v>
      </c>
      <c r="M1334" t="s">
        <v>4126</v>
      </c>
      <c r="N1334">
        <v>1.5522222219999999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1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9.6327090202882215E-2</v>
      </c>
      <c r="AC1334">
        <v>0</v>
      </c>
      <c r="AD1334">
        <v>0</v>
      </c>
      <c r="AE1334">
        <v>9.6327090202882215E-2</v>
      </c>
    </row>
    <row r="1335" spans="1:31" x14ac:dyDescent="0.25">
      <c r="A1335">
        <v>2307791</v>
      </c>
      <c r="B1335">
        <v>1</v>
      </c>
      <c r="C1335" t="s">
        <v>80</v>
      </c>
      <c r="D1335" t="s">
        <v>103</v>
      </c>
      <c r="E1335" t="s">
        <v>182</v>
      </c>
      <c r="F1335" t="s">
        <v>4127</v>
      </c>
      <c r="G1335" t="s">
        <v>184</v>
      </c>
      <c r="H1335" t="s">
        <v>167</v>
      </c>
      <c r="I1335" t="s">
        <v>136</v>
      </c>
      <c r="J1335" t="s">
        <v>137</v>
      </c>
      <c r="K1335" t="s">
        <v>138</v>
      </c>
      <c r="L1335" t="s">
        <v>4128</v>
      </c>
      <c r="M1335" t="s">
        <v>4129</v>
      </c>
      <c r="N1335">
        <v>0.73916666600000003</v>
      </c>
      <c r="O1335">
        <v>20</v>
      </c>
      <c r="P1335">
        <v>1631</v>
      </c>
      <c r="Q1335">
        <v>21</v>
      </c>
      <c r="R1335">
        <v>98</v>
      </c>
      <c r="S1335">
        <v>15</v>
      </c>
      <c r="T1335">
        <v>206</v>
      </c>
      <c r="U1335">
        <v>0</v>
      </c>
      <c r="V1335">
        <v>0</v>
      </c>
      <c r="W1335">
        <v>10.909262533734223</v>
      </c>
      <c r="X1335">
        <v>312.67176847200028</v>
      </c>
      <c r="Y1335">
        <v>71.056369193928617</v>
      </c>
      <c r="Z1335">
        <v>20.463738682325207</v>
      </c>
      <c r="AA1335">
        <v>39.723727733902955</v>
      </c>
      <c r="AB1335">
        <v>72.967990178803134</v>
      </c>
      <c r="AC1335">
        <v>0</v>
      </c>
      <c r="AD1335">
        <v>0</v>
      </c>
      <c r="AE1335">
        <v>527.79285679469444</v>
      </c>
    </row>
    <row r="1336" spans="1:31" x14ac:dyDescent="0.25">
      <c r="A1336">
        <v>2307668</v>
      </c>
      <c r="B1336">
        <v>1</v>
      </c>
      <c r="C1336" t="s">
        <v>80</v>
      </c>
      <c r="D1336" t="s">
        <v>105</v>
      </c>
      <c r="E1336" t="s">
        <v>141</v>
      </c>
      <c r="F1336" t="s">
        <v>4130</v>
      </c>
      <c r="G1336" t="s">
        <v>202</v>
      </c>
      <c r="H1336" t="s">
        <v>135</v>
      </c>
      <c r="I1336" t="s">
        <v>136</v>
      </c>
      <c r="J1336" t="s">
        <v>137</v>
      </c>
      <c r="K1336" t="s">
        <v>138</v>
      </c>
      <c r="L1336" t="s">
        <v>4131</v>
      </c>
      <c r="M1336" t="s">
        <v>4132</v>
      </c>
      <c r="N1336">
        <v>0.877222222</v>
      </c>
      <c r="O1336">
        <v>0</v>
      </c>
      <c r="P1336">
        <v>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0.49477255787680002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0.49477255787680002</v>
      </c>
    </row>
    <row r="1337" spans="1:31" x14ac:dyDescent="0.25">
      <c r="A1337">
        <v>2307319</v>
      </c>
      <c r="B1337">
        <v>1</v>
      </c>
      <c r="C1337" t="s">
        <v>80</v>
      </c>
      <c r="D1337" t="s">
        <v>88</v>
      </c>
      <c r="E1337" t="s">
        <v>141</v>
      </c>
      <c r="F1337" t="s">
        <v>4133</v>
      </c>
      <c r="G1337" t="s">
        <v>202</v>
      </c>
      <c r="H1337" t="s">
        <v>135</v>
      </c>
      <c r="I1337" t="s">
        <v>136</v>
      </c>
      <c r="J1337" t="s">
        <v>137</v>
      </c>
      <c r="K1337" t="s">
        <v>138</v>
      </c>
      <c r="L1337" t="s">
        <v>4134</v>
      </c>
      <c r="M1337" t="s">
        <v>4135</v>
      </c>
      <c r="N1337">
        <v>0.96555555500000001</v>
      </c>
      <c r="O1337">
        <v>0</v>
      </c>
      <c r="P1337">
        <v>1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0.27425317536923055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0.27425317536923055</v>
      </c>
    </row>
    <row r="1338" spans="1:31" x14ac:dyDescent="0.25">
      <c r="A1338">
        <v>2307814</v>
      </c>
      <c r="B1338">
        <v>1</v>
      </c>
      <c r="C1338" t="s">
        <v>80</v>
      </c>
      <c r="D1338" t="s">
        <v>103</v>
      </c>
      <c r="E1338" t="s">
        <v>182</v>
      </c>
      <c r="F1338" t="s">
        <v>4127</v>
      </c>
      <c r="G1338" t="s">
        <v>837</v>
      </c>
      <c r="H1338" t="s">
        <v>167</v>
      </c>
      <c r="I1338" t="s">
        <v>136</v>
      </c>
      <c r="J1338" t="s">
        <v>137</v>
      </c>
      <c r="K1338" t="s">
        <v>138</v>
      </c>
      <c r="L1338" t="s">
        <v>4136</v>
      </c>
      <c r="M1338" t="s">
        <v>4137</v>
      </c>
      <c r="N1338">
        <v>0.17249999999999999</v>
      </c>
      <c r="O1338">
        <v>20</v>
      </c>
      <c r="P1338">
        <v>1631</v>
      </c>
      <c r="Q1338">
        <v>21</v>
      </c>
      <c r="R1338">
        <v>98</v>
      </c>
      <c r="S1338">
        <v>15</v>
      </c>
      <c r="T1338">
        <v>206</v>
      </c>
      <c r="U1338">
        <v>0</v>
      </c>
      <c r="V1338">
        <v>0</v>
      </c>
      <c r="W1338">
        <v>2.7168930839239951</v>
      </c>
      <c r="X1338">
        <v>73.091041844695866</v>
      </c>
      <c r="Y1338">
        <v>16.259276830213842</v>
      </c>
      <c r="Z1338">
        <v>4.6643379952788235</v>
      </c>
      <c r="AA1338">
        <v>9.0233074120689416</v>
      </c>
      <c r="AB1338">
        <v>16.085776245716097</v>
      </c>
      <c r="AC1338">
        <v>0</v>
      </c>
      <c r="AD1338">
        <v>0</v>
      </c>
      <c r="AE1338">
        <v>121.84063341189758</v>
      </c>
    </row>
    <row r="1339" spans="1:31" x14ac:dyDescent="0.25">
      <c r="A1339">
        <v>2307837</v>
      </c>
      <c r="B1339">
        <v>1</v>
      </c>
      <c r="C1339" t="s">
        <v>81</v>
      </c>
      <c r="D1339" t="s">
        <v>116</v>
      </c>
      <c r="E1339" t="s">
        <v>164</v>
      </c>
      <c r="F1339" t="s">
        <v>4138</v>
      </c>
      <c r="G1339" t="s">
        <v>184</v>
      </c>
      <c r="H1339" t="s">
        <v>167</v>
      </c>
      <c r="I1339" t="s">
        <v>136</v>
      </c>
      <c r="J1339" t="s">
        <v>137</v>
      </c>
      <c r="K1339" t="s">
        <v>138</v>
      </c>
      <c r="L1339" t="s">
        <v>4139</v>
      </c>
      <c r="M1339" t="s">
        <v>4140</v>
      </c>
      <c r="N1339">
        <v>0.211388888</v>
      </c>
      <c r="O1339">
        <v>0</v>
      </c>
      <c r="P1339">
        <v>1801</v>
      </c>
      <c r="Q1339">
        <v>0</v>
      </c>
      <c r="R1339">
        <v>0</v>
      </c>
      <c r="S1339">
        <v>0</v>
      </c>
      <c r="T1339">
        <v>68</v>
      </c>
      <c r="U1339">
        <v>0</v>
      </c>
      <c r="V1339">
        <v>0</v>
      </c>
      <c r="W1339">
        <v>0</v>
      </c>
      <c r="X1339">
        <v>67.245883024511912</v>
      </c>
      <c r="Y1339">
        <v>0</v>
      </c>
      <c r="Z1339">
        <v>0</v>
      </c>
      <c r="AA1339">
        <v>0</v>
      </c>
      <c r="AB1339">
        <v>6.7377234323771686</v>
      </c>
      <c r="AC1339">
        <v>0</v>
      </c>
      <c r="AD1339">
        <v>0</v>
      </c>
      <c r="AE1339">
        <v>73.983606456889078</v>
      </c>
    </row>
    <row r="1340" spans="1:31" x14ac:dyDescent="0.25">
      <c r="A1340">
        <v>2307774</v>
      </c>
      <c r="B1340">
        <v>1</v>
      </c>
      <c r="C1340" t="s">
        <v>81</v>
      </c>
      <c r="D1340" t="s">
        <v>118</v>
      </c>
      <c r="E1340" t="s">
        <v>141</v>
      </c>
      <c r="F1340" t="s">
        <v>4141</v>
      </c>
      <c r="G1340" t="s">
        <v>143</v>
      </c>
      <c r="H1340" t="s">
        <v>135</v>
      </c>
      <c r="I1340" t="s">
        <v>136</v>
      </c>
      <c r="J1340" t="s">
        <v>137</v>
      </c>
      <c r="K1340" t="s">
        <v>138</v>
      </c>
      <c r="L1340" t="s">
        <v>4142</v>
      </c>
      <c r="M1340" t="s">
        <v>4143</v>
      </c>
      <c r="N1340">
        <v>2.2850000000000001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1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0.47553479591840003</v>
      </c>
      <c r="AC1340">
        <v>0</v>
      </c>
      <c r="AD1340">
        <v>0</v>
      </c>
      <c r="AE1340">
        <v>0.47553479591840003</v>
      </c>
    </row>
    <row r="1341" spans="1:31" x14ac:dyDescent="0.25">
      <c r="A1341">
        <v>2307482</v>
      </c>
      <c r="B1341">
        <v>1</v>
      </c>
      <c r="C1341" t="s">
        <v>80</v>
      </c>
      <c r="D1341" t="s">
        <v>94</v>
      </c>
      <c r="E1341" t="s">
        <v>208</v>
      </c>
      <c r="F1341" t="s">
        <v>4144</v>
      </c>
      <c r="G1341" t="s">
        <v>310</v>
      </c>
      <c r="H1341" t="s">
        <v>135</v>
      </c>
      <c r="I1341" t="s">
        <v>136</v>
      </c>
      <c r="J1341" t="s">
        <v>137</v>
      </c>
      <c r="K1341" t="s">
        <v>138</v>
      </c>
      <c r="L1341" t="s">
        <v>4145</v>
      </c>
      <c r="M1341" t="s">
        <v>4146</v>
      </c>
      <c r="N1341">
        <v>0.94222222200000005</v>
      </c>
      <c r="O1341">
        <v>0</v>
      </c>
      <c r="P1341">
        <v>0</v>
      </c>
      <c r="Q1341">
        <v>0</v>
      </c>
      <c r="R1341">
        <v>17</v>
      </c>
      <c r="S1341">
        <v>0</v>
      </c>
      <c r="T1341">
        <v>2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15.348982287736872</v>
      </c>
      <c r="AA1341">
        <v>0</v>
      </c>
      <c r="AB1341">
        <v>0.88055033397672011</v>
      </c>
      <c r="AC1341">
        <v>0</v>
      </c>
      <c r="AD1341">
        <v>0</v>
      </c>
      <c r="AE1341">
        <v>16.229532621713592</v>
      </c>
    </row>
    <row r="1342" spans="1:31" x14ac:dyDescent="0.25">
      <c r="A1342">
        <v>2307777</v>
      </c>
      <c r="B1342">
        <v>1</v>
      </c>
      <c r="C1342" t="s">
        <v>80</v>
      </c>
      <c r="D1342" t="s">
        <v>98</v>
      </c>
      <c r="E1342" t="s">
        <v>208</v>
      </c>
      <c r="F1342" t="s">
        <v>4147</v>
      </c>
      <c r="G1342" t="s">
        <v>490</v>
      </c>
      <c r="H1342" t="s">
        <v>135</v>
      </c>
      <c r="I1342" t="s">
        <v>136</v>
      </c>
      <c r="J1342" t="s">
        <v>137</v>
      </c>
      <c r="K1342" t="s">
        <v>138</v>
      </c>
      <c r="L1342" t="s">
        <v>4148</v>
      </c>
      <c r="M1342" t="s">
        <v>4149</v>
      </c>
      <c r="N1342">
        <v>0.35194444400000002</v>
      </c>
      <c r="O1342">
        <v>0</v>
      </c>
      <c r="P1342">
        <v>4</v>
      </c>
      <c r="Q1342">
        <v>0</v>
      </c>
      <c r="R1342">
        <v>21</v>
      </c>
      <c r="S1342">
        <v>0</v>
      </c>
      <c r="T1342">
        <v>12</v>
      </c>
      <c r="U1342">
        <v>0</v>
      </c>
      <c r="V1342">
        <v>0</v>
      </c>
      <c r="W1342">
        <v>0</v>
      </c>
      <c r="X1342">
        <v>0.53872262385464997</v>
      </c>
      <c r="Y1342">
        <v>0</v>
      </c>
      <c r="Z1342">
        <v>7.1252613435221175</v>
      </c>
      <c r="AA1342">
        <v>0</v>
      </c>
      <c r="AB1342">
        <v>2.8095115403184479</v>
      </c>
      <c r="AC1342">
        <v>0</v>
      </c>
      <c r="AD1342">
        <v>0</v>
      </c>
      <c r="AE1342">
        <v>10.473495507695215</v>
      </c>
    </row>
    <row r="1343" spans="1:31" x14ac:dyDescent="0.25">
      <c r="A1343">
        <v>2307754</v>
      </c>
      <c r="B1343">
        <v>1</v>
      </c>
      <c r="C1343" t="s">
        <v>81</v>
      </c>
      <c r="D1343" t="s">
        <v>113</v>
      </c>
      <c r="E1343" t="s">
        <v>164</v>
      </c>
      <c r="F1343" t="s">
        <v>4150</v>
      </c>
      <c r="G1343" t="s">
        <v>166</v>
      </c>
      <c r="H1343" t="s">
        <v>167</v>
      </c>
      <c r="I1343" t="s">
        <v>136</v>
      </c>
      <c r="J1343" t="s">
        <v>137</v>
      </c>
      <c r="K1343" t="s">
        <v>138</v>
      </c>
      <c r="L1343" t="s">
        <v>4151</v>
      </c>
      <c r="M1343" t="s">
        <v>4152</v>
      </c>
      <c r="N1343">
        <v>5.0702777770000003</v>
      </c>
      <c r="O1343">
        <v>0</v>
      </c>
      <c r="P1343">
        <v>7</v>
      </c>
      <c r="Q1343">
        <v>0</v>
      </c>
      <c r="R1343">
        <v>8</v>
      </c>
      <c r="S1343">
        <v>4</v>
      </c>
      <c r="T1343">
        <v>6</v>
      </c>
      <c r="U1343">
        <v>1</v>
      </c>
      <c r="V1343">
        <v>0</v>
      </c>
      <c r="W1343">
        <v>0</v>
      </c>
      <c r="X1343">
        <v>7.5791010069361739</v>
      </c>
      <c r="Y1343">
        <v>0</v>
      </c>
      <c r="Z1343">
        <v>4.6392631764495524</v>
      </c>
      <c r="AA1343">
        <v>171.54390385824286</v>
      </c>
      <c r="AB1343">
        <v>32.543642752084615</v>
      </c>
      <c r="AC1343">
        <v>234.39294144357157</v>
      </c>
      <c r="AD1343">
        <v>0</v>
      </c>
      <c r="AE1343">
        <v>450.69885223728477</v>
      </c>
    </row>
    <row r="1344" spans="1:31" x14ac:dyDescent="0.25">
      <c r="A1344">
        <v>2307376</v>
      </c>
      <c r="B1344">
        <v>1</v>
      </c>
      <c r="C1344" t="s">
        <v>81</v>
      </c>
      <c r="D1344" t="s">
        <v>116</v>
      </c>
      <c r="E1344" t="s">
        <v>132</v>
      </c>
      <c r="F1344" t="s">
        <v>4153</v>
      </c>
      <c r="G1344" t="s">
        <v>343</v>
      </c>
      <c r="H1344" t="s">
        <v>135</v>
      </c>
      <c r="I1344" t="s">
        <v>136</v>
      </c>
      <c r="J1344" t="s">
        <v>137</v>
      </c>
      <c r="K1344" t="s">
        <v>138</v>
      </c>
      <c r="L1344" t="s">
        <v>4154</v>
      </c>
      <c r="M1344" t="s">
        <v>4155</v>
      </c>
      <c r="N1344">
        <v>2.0238888880000001</v>
      </c>
      <c r="O1344">
        <v>0</v>
      </c>
      <c r="P1344">
        <v>19</v>
      </c>
      <c r="Q1344">
        <v>0</v>
      </c>
      <c r="R1344">
        <v>1</v>
      </c>
      <c r="S1344">
        <v>0</v>
      </c>
      <c r="T1344">
        <v>1</v>
      </c>
      <c r="U1344">
        <v>0</v>
      </c>
      <c r="V1344">
        <v>0</v>
      </c>
      <c r="W1344">
        <v>0</v>
      </c>
      <c r="X1344">
        <v>4.8523831881989299</v>
      </c>
      <c r="Y1344">
        <v>0</v>
      </c>
      <c r="Z1344">
        <v>0.22114848975371998</v>
      </c>
      <c r="AA1344">
        <v>0</v>
      </c>
      <c r="AB1344">
        <v>1.2663952213671111E-2</v>
      </c>
      <c r="AC1344">
        <v>0</v>
      </c>
      <c r="AD1344">
        <v>0</v>
      </c>
      <c r="AE1344">
        <v>5.0861956301663209</v>
      </c>
    </row>
    <row r="1345" spans="1:31" x14ac:dyDescent="0.25">
      <c r="A1345">
        <v>2307442</v>
      </c>
      <c r="B1345">
        <v>1</v>
      </c>
      <c r="C1345" t="s">
        <v>81</v>
      </c>
      <c r="D1345" t="s">
        <v>117</v>
      </c>
      <c r="E1345" t="s">
        <v>164</v>
      </c>
      <c r="F1345" t="s">
        <v>4156</v>
      </c>
      <c r="G1345" t="s">
        <v>917</v>
      </c>
      <c r="H1345" t="s">
        <v>167</v>
      </c>
      <c r="I1345" t="s">
        <v>136</v>
      </c>
      <c r="J1345" t="s">
        <v>137</v>
      </c>
      <c r="K1345" t="s">
        <v>300</v>
      </c>
      <c r="L1345" t="s">
        <v>4157</v>
      </c>
      <c r="M1345" t="s">
        <v>4158</v>
      </c>
      <c r="N1345">
        <v>8.1475000000000009</v>
      </c>
      <c r="O1345">
        <v>0</v>
      </c>
      <c r="P1345">
        <v>94</v>
      </c>
      <c r="Q1345">
        <v>2</v>
      </c>
      <c r="R1345">
        <v>13</v>
      </c>
      <c r="S1345">
        <v>1</v>
      </c>
      <c r="T1345">
        <v>2</v>
      </c>
      <c r="U1345">
        <v>0</v>
      </c>
      <c r="V1345">
        <v>0</v>
      </c>
      <c r="W1345">
        <v>0</v>
      </c>
      <c r="X1345">
        <v>96.646439573521974</v>
      </c>
      <c r="Y1345">
        <v>96.469231145580181</v>
      </c>
      <c r="Z1345">
        <v>19.327315415983566</v>
      </c>
      <c r="AA1345">
        <v>10.530856027467726</v>
      </c>
      <c r="AB1345">
        <v>4.087537204486134</v>
      </c>
      <c r="AC1345">
        <v>0</v>
      </c>
      <c r="AD1345">
        <v>0</v>
      </c>
      <c r="AE1345">
        <v>227.06137936703959</v>
      </c>
    </row>
    <row r="1346" spans="1:31" x14ac:dyDescent="0.25">
      <c r="A1346">
        <v>2307568</v>
      </c>
      <c r="B1346">
        <v>1</v>
      </c>
      <c r="C1346" t="s">
        <v>81</v>
      </c>
      <c r="D1346" t="s">
        <v>128</v>
      </c>
      <c r="E1346" t="s">
        <v>182</v>
      </c>
      <c r="F1346" t="s">
        <v>1870</v>
      </c>
      <c r="G1346" t="s">
        <v>184</v>
      </c>
      <c r="H1346" t="s">
        <v>167</v>
      </c>
      <c r="I1346" t="s">
        <v>136</v>
      </c>
      <c r="J1346" t="s">
        <v>137</v>
      </c>
      <c r="K1346" t="s">
        <v>138</v>
      </c>
      <c r="L1346" t="s">
        <v>4159</v>
      </c>
      <c r="M1346" t="s">
        <v>4160</v>
      </c>
      <c r="N1346">
        <v>8.6666666000000003E-2</v>
      </c>
      <c r="O1346">
        <v>0</v>
      </c>
      <c r="P1346">
        <v>1227</v>
      </c>
      <c r="Q1346">
        <v>4</v>
      </c>
      <c r="R1346">
        <v>2</v>
      </c>
      <c r="S1346">
        <v>10</v>
      </c>
      <c r="T1346">
        <v>89</v>
      </c>
      <c r="U1346">
        <v>1</v>
      </c>
      <c r="V1346">
        <v>0</v>
      </c>
      <c r="W1346">
        <v>0</v>
      </c>
      <c r="X1346">
        <v>12.275726539129462</v>
      </c>
      <c r="Y1346">
        <v>0.30242430890576666</v>
      </c>
      <c r="Z1346">
        <v>9.1105012713866684E-3</v>
      </c>
      <c r="AA1346">
        <v>1.1416663020100002</v>
      </c>
      <c r="AB1346">
        <v>1.2586515214308538</v>
      </c>
      <c r="AC1346">
        <v>13.476753538506264</v>
      </c>
      <c r="AD1346">
        <v>0</v>
      </c>
      <c r="AE1346">
        <v>28.464332711253732</v>
      </c>
    </row>
    <row r="1347" spans="1:31" x14ac:dyDescent="0.25">
      <c r="A1347">
        <v>2307356</v>
      </c>
      <c r="B1347">
        <v>1</v>
      </c>
      <c r="C1347" t="s">
        <v>81</v>
      </c>
      <c r="D1347" t="s">
        <v>113</v>
      </c>
      <c r="E1347" t="s">
        <v>233</v>
      </c>
      <c r="F1347" t="s">
        <v>4161</v>
      </c>
      <c r="G1347" t="s">
        <v>837</v>
      </c>
      <c r="H1347" t="s">
        <v>167</v>
      </c>
      <c r="I1347" t="s">
        <v>136</v>
      </c>
      <c r="J1347" t="s">
        <v>137</v>
      </c>
      <c r="K1347" t="s">
        <v>300</v>
      </c>
      <c r="L1347" t="s">
        <v>4162</v>
      </c>
      <c r="M1347" t="s">
        <v>4163</v>
      </c>
      <c r="N1347">
        <v>0.569722222</v>
      </c>
      <c r="O1347">
        <v>0</v>
      </c>
      <c r="P1347">
        <v>2732</v>
      </c>
      <c r="Q1347">
        <v>2</v>
      </c>
      <c r="R1347">
        <v>93</v>
      </c>
      <c r="S1347">
        <v>4</v>
      </c>
      <c r="T1347">
        <v>220</v>
      </c>
      <c r="U1347">
        <v>2</v>
      </c>
      <c r="V1347">
        <v>2</v>
      </c>
      <c r="W1347">
        <v>0</v>
      </c>
      <c r="X1347">
        <v>246.83471295873997</v>
      </c>
      <c r="Y1347">
        <v>13.546467854921604</v>
      </c>
      <c r="Z1347">
        <v>21.67213997000831</v>
      </c>
      <c r="AA1347">
        <v>8.6189078326805539</v>
      </c>
      <c r="AB1347">
        <v>70.089081996121436</v>
      </c>
      <c r="AC1347">
        <v>56.635230778446314</v>
      </c>
      <c r="AD1347">
        <v>42.306657172156093</v>
      </c>
      <c r="AE1347">
        <v>459.70319856307424</v>
      </c>
    </row>
    <row r="1348" spans="1:31" x14ac:dyDescent="0.25">
      <c r="A1348">
        <v>2307605</v>
      </c>
      <c r="B1348">
        <v>1</v>
      </c>
      <c r="C1348" t="s">
        <v>80</v>
      </c>
      <c r="D1348" t="s">
        <v>110</v>
      </c>
      <c r="E1348" t="s">
        <v>132</v>
      </c>
      <c r="F1348" t="s">
        <v>4164</v>
      </c>
      <c r="G1348" t="s">
        <v>490</v>
      </c>
      <c r="H1348" t="s">
        <v>135</v>
      </c>
      <c r="I1348" t="s">
        <v>136</v>
      </c>
      <c r="J1348" t="s">
        <v>137</v>
      </c>
      <c r="K1348" t="s">
        <v>138</v>
      </c>
      <c r="L1348" t="s">
        <v>4165</v>
      </c>
      <c r="M1348" t="s">
        <v>4166</v>
      </c>
      <c r="N1348">
        <v>1.8177777770000001</v>
      </c>
      <c r="O1348">
        <v>0</v>
      </c>
      <c r="P1348">
        <v>191</v>
      </c>
      <c r="Q1348">
        <v>0</v>
      </c>
      <c r="R1348">
        <v>0</v>
      </c>
      <c r="S1348">
        <v>0</v>
      </c>
      <c r="T1348">
        <v>2</v>
      </c>
      <c r="U1348">
        <v>0</v>
      </c>
      <c r="V1348">
        <v>0</v>
      </c>
      <c r="W1348">
        <v>0</v>
      </c>
      <c r="X1348">
        <v>79.823865130231425</v>
      </c>
      <c r="Y1348">
        <v>0</v>
      </c>
      <c r="Z1348">
        <v>0</v>
      </c>
      <c r="AA1348">
        <v>0</v>
      </c>
      <c r="AB1348">
        <v>0.75726246023014665</v>
      </c>
      <c r="AC1348">
        <v>0</v>
      </c>
      <c r="AD1348">
        <v>0</v>
      </c>
      <c r="AE1348">
        <v>80.581127590461577</v>
      </c>
    </row>
    <row r="1349" spans="1:31" x14ac:dyDescent="0.25">
      <c r="A1349">
        <v>2307854</v>
      </c>
      <c r="B1349">
        <v>1</v>
      </c>
      <c r="C1349" t="s">
        <v>81</v>
      </c>
      <c r="D1349" t="s">
        <v>128</v>
      </c>
      <c r="E1349" t="s">
        <v>141</v>
      </c>
      <c r="F1349" t="s">
        <v>4167</v>
      </c>
      <c r="G1349" t="s">
        <v>188</v>
      </c>
      <c r="H1349" t="s">
        <v>135</v>
      </c>
      <c r="I1349" t="s">
        <v>136</v>
      </c>
      <c r="J1349" t="s">
        <v>137</v>
      </c>
      <c r="K1349" t="s">
        <v>138</v>
      </c>
      <c r="L1349" t="s">
        <v>4168</v>
      </c>
      <c r="M1349" t="s">
        <v>4169</v>
      </c>
      <c r="N1349">
        <v>8.1205555549999993</v>
      </c>
      <c r="O1349">
        <v>0</v>
      </c>
      <c r="P1349">
        <v>18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28.001129330407426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28.001129330407426</v>
      </c>
    </row>
    <row r="1350" spans="1:31" x14ac:dyDescent="0.25">
      <c r="A1350">
        <v>2307462</v>
      </c>
      <c r="B1350">
        <v>1</v>
      </c>
      <c r="C1350" t="s">
        <v>81</v>
      </c>
      <c r="D1350" t="s">
        <v>120</v>
      </c>
      <c r="E1350" t="s">
        <v>141</v>
      </c>
      <c r="F1350" t="s">
        <v>4170</v>
      </c>
      <c r="G1350" t="s">
        <v>202</v>
      </c>
      <c r="H1350" t="s">
        <v>135</v>
      </c>
      <c r="I1350" t="s">
        <v>136</v>
      </c>
      <c r="J1350" t="s">
        <v>137</v>
      </c>
      <c r="K1350" t="s">
        <v>138</v>
      </c>
      <c r="L1350" t="s">
        <v>4171</v>
      </c>
      <c r="M1350" t="s">
        <v>4172</v>
      </c>
      <c r="N1350">
        <v>2.3619444440000001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1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</row>
    <row r="1351" spans="1:31" x14ac:dyDescent="0.25">
      <c r="A1351">
        <v>2307499</v>
      </c>
      <c r="B1351">
        <v>1</v>
      </c>
      <c r="C1351" t="s">
        <v>80</v>
      </c>
      <c r="D1351" t="s">
        <v>96</v>
      </c>
      <c r="E1351" t="s">
        <v>132</v>
      </c>
      <c r="F1351" t="s">
        <v>4173</v>
      </c>
      <c r="G1351" t="s">
        <v>917</v>
      </c>
      <c r="H1351" t="s">
        <v>135</v>
      </c>
      <c r="I1351" t="s">
        <v>136</v>
      </c>
      <c r="J1351" t="s">
        <v>137</v>
      </c>
      <c r="K1351" t="s">
        <v>300</v>
      </c>
      <c r="L1351" t="s">
        <v>4174</v>
      </c>
      <c r="M1351" t="s">
        <v>4175</v>
      </c>
      <c r="N1351">
        <v>2.5363888879999998</v>
      </c>
      <c r="O1351">
        <v>0</v>
      </c>
      <c r="P1351">
        <v>87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81.266786632257364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81.266786632257364</v>
      </c>
    </row>
    <row r="1352" spans="1:31" x14ac:dyDescent="0.25">
      <c r="A1352">
        <v>2307797</v>
      </c>
      <c r="B1352">
        <v>1</v>
      </c>
      <c r="C1352" t="s">
        <v>80</v>
      </c>
      <c r="D1352" t="s">
        <v>94</v>
      </c>
      <c r="E1352" t="s">
        <v>233</v>
      </c>
      <c r="F1352" t="s">
        <v>4176</v>
      </c>
      <c r="G1352" t="s">
        <v>184</v>
      </c>
      <c r="H1352" t="s">
        <v>167</v>
      </c>
      <c r="I1352" t="s">
        <v>136</v>
      </c>
      <c r="J1352" t="s">
        <v>137</v>
      </c>
      <c r="K1352" t="s">
        <v>138</v>
      </c>
      <c r="L1352" t="s">
        <v>4177</v>
      </c>
      <c r="M1352" t="s">
        <v>4178</v>
      </c>
      <c r="N1352">
        <v>0.91444444400000002</v>
      </c>
      <c r="O1352">
        <v>1</v>
      </c>
      <c r="P1352">
        <v>245</v>
      </c>
      <c r="Q1352">
        <v>14</v>
      </c>
      <c r="R1352">
        <v>44</v>
      </c>
      <c r="S1352">
        <v>15</v>
      </c>
      <c r="T1352">
        <v>87</v>
      </c>
      <c r="U1352">
        <v>6</v>
      </c>
      <c r="V1352">
        <v>0</v>
      </c>
      <c r="W1352">
        <v>0.76434547291980848</v>
      </c>
      <c r="X1352">
        <v>36.178366831574159</v>
      </c>
      <c r="Y1352">
        <v>5.1061564119099545</v>
      </c>
      <c r="Z1352">
        <v>14.72802717070749</v>
      </c>
      <c r="AA1352">
        <v>65.975547615603816</v>
      </c>
      <c r="AB1352">
        <v>18.745661864923626</v>
      </c>
      <c r="AC1352">
        <v>164.14199841480126</v>
      </c>
      <c r="AD1352">
        <v>0</v>
      </c>
      <c r="AE1352">
        <v>305.64010378244012</v>
      </c>
    </row>
    <row r="1353" spans="1:31" x14ac:dyDescent="0.25">
      <c r="A1353">
        <v>2307505</v>
      </c>
      <c r="B1353">
        <v>1</v>
      </c>
      <c r="C1353" t="s">
        <v>81</v>
      </c>
      <c r="D1353" t="s">
        <v>122</v>
      </c>
      <c r="E1353" t="s">
        <v>164</v>
      </c>
      <c r="F1353" t="s">
        <v>4179</v>
      </c>
      <c r="G1353" t="s">
        <v>184</v>
      </c>
      <c r="H1353" t="s">
        <v>167</v>
      </c>
      <c r="I1353" t="s">
        <v>136</v>
      </c>
      <c r="J1353" t="s">
        <v>137</v>
      </c>
      <c r="K1353" t="s">
        <v>138</v>
      </c>
      <c r="L1353" t="s">
        <v>4180</v>
      </c>
      <c r="M1353" t="s">
        <v>4181</v>
      </c>
      <c r="N1353">
        <v>0.53055555499999996</v>
      </c>
      <c r="O1353">
        <v>1</v>
      </c>
      <c r="P1353">
        <v>5653</v>
      </c>
      <c r="Q1353">
        <v>0</v>
      </c>
      <c r="R1353">
        <v>11</v>
      </c>
      <c r="S1353">
        <v>8</v>
      </c>
      <c r="T1353">
        <v>410</v>
      </c>
      <c r="U1353">
        <v>0</v>
      </c>
      <c r="V1353">
        <v>2</v>
      </c>
      <c r="W1353">
        <v>2.9591604960553335E-2</v>
      </c>
      <c r="X1353">
        <v>699.89804189183576</v>
      </c>
      <c r="Y1353">
        <v>0</v>
      </c>
      <c r="Z1353">
        <v>1.5227198829457225</v>
      </c>
      <c r="AA1353">
        <v>22.940634557446067</v>
      </c>
      <c r="AB1353">
        <v>167.49229111960332</v>
      </c>
      <c r="AC1353">
        <v>0</v>
      </c>
      <c r="AD1353">
        <v>15.596057174593183</v>
      </c>
      <c r="AE1353">
        <v>907.47933623138454</v>
      </c>
    </row>
    <row r="1354" spans="1:31" x14ac:dyDescent="0.25">
      <c r="A1354">
        <v>2307316</v>
      </c>
      <c r="B1354">
        <v>1</v>
      </c>
      <c r="C1354" t="s">
        <v>81</v>
      </c>
      <c r="D1354" t="s">
        <v>113</v>
      </c>
      <c r="E1354" t="s">
        <v>233</v>
      </c>
      <c r="F1354" t="s">
        <v>4182</v>
      </c>
      <c r="G1354" t="s">
        <v>837</v>
      </c>
      <c r="H1354" t="s">
        <v>167</v>
      </c>
      <c r="I1354" t="s">
        <v>280</v>
      </c>
      <c r="J1354" t="s">
        <v>137</v>
      </c>
      <c r="K1354" t="s">
        <v>300</v>
      </c>
      <c r="L1354" t="s">
        <v>4183</v>
      </c>
      <c r="M1354" t="s">
        <v>4184</v>
      </c>
      <c r="N1354">
        <v>1.0555554999999999E-2</v>
      </c>
      <c r="O1354">
        <v>0</v>
      </c>
      <c r="P1354">
        <v>295</v>
      </c>
      <c r="Q1354">
        <v>0</v>
      </c>
      <c r="R1354">
        <v>0</v>
      </c>
      <c r="S1354">
        <v>0</v>
      </c>
      <c r="T1354">
        <v>39</v>
      </c>
      <c r="U1354">
        <v>0</v>
      </c>
      <c r="V1354">
        <v>0</v>
      </c>
      <c r="W1354">
        <v>0</v>
      </c>
      <c r="X1354">
        <v>0.55294336680318545</v>
      </c>
      <c r="Y1354">
        <v>0</v>
      </c>
      <c r="Z1354">
        <v>0</v>
      </c>
      <c r="AA1354">
        <v>0</v>
      </c>
      <c r="AB1354">
        <v>0.33066206290523659</v>
      </c>
      <c r="AC1354">
        <v>0</v>
      </c>
      <c r="AD1354">
        <v>0</v>
      </c>
      <c r="AE1354">
        <v>0.88360542970842204</v>
      </c>
    </row>
    <row r="1355" spans="1:31" x14ac:dyDescent="0.25">
      <c r="A1355">
        <v>2307648</v>
      </c>
      <c r="B1355">
        <v>1</v>
      </c>
      <c r="C1355" t="s">
        <v>81</v>
      </c>
      <c r="D1355" t="s">
        <v>114</v>
      </c>
      <c r="E1355" t="s">
        <v>164</v>
      </c>
      <c r="F1355" t="s">
        <v>4185</v>
      </c>
      <c r="G1355" t="s">
        <v>184</v>
      </c>
      <c r="H1355" t="s">
        <v>167</v>
      </c>
      <c r="I1355" t="s">
        <v>136</v>
      </c>
      <c r="J1355" t="s">
        <v>137</v>
      </c>
      <c r="K1355" t="s">
        <v>138</v>
      </c>
      <c r="L1355" t="s">
        <v>4186</v>
      </c>
      <c r="M1355" t="s">
        <v>4187</v>
      </c>
      <c r="N1355">
        <v>0.41499999999999998</v>
      </c>
      <c r="O1355">
        <v>0</v>
      </c>
      <c r="P1355">
        <v>1166</v>
      </c>
      <c r="Q1355">
        <v>0</v>
      </c>
      <c r="R1355">
        <v>29</v>
      </c>
      <c r="S1355">
        <v>4</v>
      </c>
      <c r="T1355">
        <v>395</v>
      </c>
      <c r="U1355">
        <v>0</v>
      </c>
      <c r="V1355">
        <v>13</v>
      </c>
      <c r="W1355">
        <v>0</v>
      </c>
      <c r="X1355">
        <v>75.665251703857123</v>
      </c>
      <c r="Y1355">
        <v>0</v>
      </c>
      <c r="Z1355">
        <v>3.2508669391592053</v>
      </c>
      <c r="AA1355">
        <v>86.063378801568447</v>
      </c>
      <c r="AB1355">
        <v>82.326699069519051</v>
      </c>
      <c r="AC1355">
        <v>0</v>
      </c>
      <c r="AD1355">
        <v>246.44335530484187</v>
      </c>
      <c r="AE1355">
        <v>493.74955181894569</v>
      </c>
    </row>
    <row r="1356" spans="1:31" x14ac:dyDescent="0.25">
      <c r="A1356">
        <v>2307339</v>
      </c>
      <c r="B1356">
        <v>1</v>
      </c>
      <c r="C1356" t="s">
        <v>81</v>
      </c>
      <c r="D1356" t="s">
        <v>123</v>
      </c>
      <c r="E1356" t="s">
        <v>233</v>
      </c>
      <c r="F1356" t="s">
        <v>2332</v>
      </c>
      <c r="G1356" t="s">
        <v>184</v>
      </c>
      <c r="H1356" t="s">
        <v>167</v>
      </c>
      <c r="I1356" t="s">
        <v>280</v>
      </c>
      <c r="J1356" t="s">
        <v>137</v>
      </c>
      <c r="K1356" t="s">
        <v>138</v>
      </c>
      <c r="L1356" t="s">
        <v>4188</v>
      </c>
      <c r="M1356" t="s">
        <v>4189</v>
      </c>
      <c r="N1356">
        <v>3.3611110999999999E-2</v>
      </c>
      <c r="O1356">
        <v>8</v>
      </c>
      <c r="P1356">
        <v>1376</v>
      </c>
      <c r="Q1356">
        <v>111</v>
      </c>
      <c r="R1356">
        <v>75</v>
      </c>
      <c r="S1356">
        <v>44</v>
      </c>
      <c r="T1356">
        <v>151</v>
      </c>
      <c r="U1356">
        <v>5</v>
      </c>
      <c r="V1356">
        <v>0</v>
      </c>
      <c r="W1356">
        <v>3.2098339677592222E-2</v>
      </c>
      <c r="X1356">
        <v>6.8656088685718855</v>
      </c>
      <c r="Y1356">
        <v>1.5020566100752575</v>
      </c>
      <c r="Z1356">
        <v>1.0702168661375397</v>
      </c>
      <c r="AA1356">
        <v>2.1207512603613421</v>
      </c>
      <c r="AB1356">
        <v>1.8447557792828635</v>
      </c>
      <c r="AC1356">
        <v>6.8414994774160078</v>
      </c>
      <c r="AD1356">
        <v>0</v>
      </c>
      <c r="AE1356">
        <v>20.276987201522488</v>
      </c>
    </row>
    <row r="1357" spans="1:31" x14ac:dyDescent="0.25">
      <c r="A1357">
        <v>2307771</v>
      </c>
      <c r="B1357">
        <v>1</v>
      </c>
      <c r="C1357" t="s">
        <v>81</v>
      </c>
      <c r="D1357" t="s">
        <v>112</v>
      </c>
      <c r="E1357" t="s">
        <v>132</v>
      </c>
      <c r="F1357" t="s">
        <v>4190</v>
      </c>
      <c r="G1357" t="s">
        <v>214</v>
      </c>
      <c r="H1357" t="s">
        <v>135</v>
      </c>
      <c r="I1357" t="s">
        <v>136</v>
      </c>
      <c r="J1357" t="s">
        <v>137</v>
      </c>
      <c r="K1357" t="s">
        <v>138</v>
      </c>
      <c r="L1357" t="s">
        <v>4191</v>
      </c>
      <c r="M1357" t="s">
        <v>4192</v>
      </c>
      <c r="N1357">
        <v>4.9277777770000002</v>
      </c>
      <c r="O1357">
        <v>0</v>
      </c>
      <c r="P1357">
        <v>33</v>
      </c>
      <c r="Q1357">
        <v>0</v>
      </c>
      <c r="R1357">
        <v>31</v>
      </c>
      <c r="S1357">
        <v>0</v>
      </c>
      <c r="T1357">
        <v>1</v>
      </c>
      <c r="U1357">
        <v>0</v>
      </c>
      <c r="V1357">
        <v>0</v>
      </c>
      <c r="W1357">
        <v>0</v>
      </c>
      <c r="X1357">
        <v>39.656169613278827</v>
      </c>
      <c r="Y1357">
        <v>0</v>
      </c>
      <c r="Z1357">
        <v>19.473453486730573</v>
      </c>
      <c r="AA1357">
        <v>0</v>
      </c>
      <c r="AB1357">
        <v>5.7192668045864377</v>
      </c>
      <c r="AC1357">
        <v>0</v>
      </c>
      <c r="AD1357">
        <v>0</v>
      </c>
      <c r="AE1357">
        <v>64.848889904595836</v>
      </c>
    </row>
    <row r="1358" spans="1:31" x14ac:dyDescent="0.25">
      <c r="A1358">
        <v>2307688</v>
      </c>
      <c r="B1358">
        <v>1</v>
      </c>
      <c r="C1358" t="s">
        <v>81</v>
      </c>
      <c r="D1358" t="s">
        <v>125</v>
      </c>
      <c r="E1358" t="s">
        <v>141</v>
      </c>
      <c r="F1358" t="s">
        <v>4193</v>
      </c>
      <c r="G1358" t="s">
        <v>143</v>
      </c>
      <c r="H1358" t="s">
        <v>135</v>
      </c>
      <c r="I1358" t="s">
        <v>136</v>
      </c>
      <c r="J1358" t="s">
        <v>137</v>
      </c>
      <c r="K1358" t="s">
        <v>138</v>
      </c>
      <c r="L1358" t="s">
        <v>4194</v>
      </c>
      <c r="M1358" t="s">
        <v>4195</v>
      </c>
      <c r="N1358">
        <v>0.77583333300000001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6.9083836499626669E-2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6.9083836499626669E-2</v>
      </c>
    </row>
    <row r="1359" spans="1:31" x14ac:dyDescent="0.25">
      <c r="A1359">
        <v>2307734</v>
      </c>
      <c r="B1359">
        <v>1</v>
      </c>
      <c r="C1359" t="s">
        <v>80</v>
      </c>
      <c r="D1359" t="s">
        <v>103</v>
      </c>
      <c r="E1359" t="s">
        <v>233</v>
      </c>
      <c r="F1359" t="s">
        <v>4196</v>
      </c>
      <c r="G1359" t="s">
        <v>184</v>
      </c>
      <c r="H1359" t="s">
        <v>167</v>
      </c>
      <c r="I1359" t="s">
        <v>136</v>
      </c>
      <c r="J1359" t="s">
        <v>137</v>
      </c>
      <c r="K1359" t="s">
        <v>138</v>
      </c>
      <c r="L1359" t="s">
        <v>4197</v>
      </c>
      <c r="M1359" t="s">
        <v>4198</v>
      </c>
      <c r="N1359">
        <v>1.0213888879999999</v>
      </c>
      <c r="O1359">
        <v>1</v>
      </c>
      <c r="P1359">
        <v>1395</v>
      </c>
      <c r="Q1359">
        <v>4</v>
      </c>
      <c r="R1359">
        <v>39</v>
      </c>
      <c r="S1359">
        <v>4</v>
      </c>
      <c r="T1359">
        <v>103</v>
      </c>
      <c r="U1359">
        <v>0</v>
      </c>
      <c r="V1359">
        <v>0</v>
      </c>
      <c r="W1359">
        <v>6.9169943972827511E-2</v>
      </c>
      <c r="X1359">
        <v>366.30562353162912</v>
      </c>
      <c r="Y1359">
        <v>5.8799291866334684</v>
      </c>
      <c r="Z1359">
        <v>25.222733936919752</v>
      </c>
      <c r="AA1359">
        <v>7.2452410490892252</v>
      </c>
      <c r="AB1359">
        <v>82.941409826850958</v>
      </c>
      <c r="AC1359">
        <v>0</v>
      </c>
      <c r="AD1359">
        <v>0</v>
      </c>
      <c r="AE1359">
        <v>487.66410747509531</v>
      </c>
    </row>
    <row r="1360" spans="1:31" x14ac:dyDescent="0.25">
      <c r="A1360">
        <v>2307631</v>
      </c>
      <c r="B1360">
        <v>1</v>
      </c>
      <c r="C1360" t="s">
        <v>80</v>
      </c>
      <c r="D1360" t="s">
        <v>93</v>
      </c>
      <c r="E1360" t="s">
        <v>141</v>
      </c>
      <c r="F1360" t="s">
        <v>4199</v>
      </c>
      <c r="G1360" t="s">
        <v>202</v>
      </c>
      <c r="H1360" t="s">
        <v>135</v>
      </c>
      <c r="I1360" t="s">
        <v>136</v>
      </c>
      <c r="J1360" t="s">
        <v>137</v>
      </c>
      <c r="K1360" t="s">
        <v>138</v>
      </c>
      <c r="L1360" t="s">
        <v>4200</v>
      </c>
      <c r="M1360" t="s">
        <v>4201</v>
      </c>
      <c r="N1360">
        <v>1.4230555549999999</v>
      </c>
      <c r="O1360">
        <v>0</v>
      </c>
      <c r="P1360">
        <v>14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3.3507928696981595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3.3507928696981595</v>
      </c>
    </row>
    <row r="1361" spans="1:31" x14ac:dyDescent="0.25">
      <c r="A1361">
        <v>2307625</v>
      </c>
      <c r="B1361">
        <v>1</v>
      </c>
      <c r="C1361" t="s">
        <v>80</v>
      </c>
      <c r="D1361" t="s">
        <v>104</v>
      </c>
      <c r="E1361" t="s">
        <v>141</v>
      </c>
      <c r="F1361" t="s">
        <v>4202</v>
      </c>
      <c r="G1361" t="s">
        <v>202</v>
      </c>
      <c r="H1361" t="s">
        <v>135</v>
      </c>
      <c r="I1361" t="s">
        <v>136</v>
      </c>
      <c r="J1361" t="s">
        <v>137</v>
      </c>
      <c r="K1361" t="s">
        <v>138</v>
      </c>
      <c r="L1361" t="s">
        <v>4203</v>
      </c>
      <c r="M1361" t="s">
        <v>4204</v>
      </c>
      <c r="N1361">
        <v>1.1983333329999999</v>
      </c>
      <c r="O1361">
        <v>0</v>
      </c>
      <c r="P1361">
        <v>10</v>
      </c>
      <c r="Q1361">
        <v>0</v>
      </c>
      <c r="R1361">
        <v>0</v>
      </c>
      <c r="S1361">
        <v>0</v>
      </c>
      <c r="T1361">
        <v>2</v>
      </c>
      <c r="U1361">
        <v>0</v>
      </c>
      <c r="V1361">
        <v>0</v>
      </c>
      <c r="W1361">
        <v>0</v>
      </c>
      <c r="X1361">
        <v>2.5130193404188446</v>
      </c>
      <c r="Y1361">
        <v>0</v>
      </c>
      <c r="Z1361">
        <v>0</v>
      </c>
      <c r="AA1361">
        <v>0</v>
      </c>
      <c r="AB1361">
        <v>0.65751995574651345</v>
      </c>
      <c r="AC1361">
        <v>0</v>
      </c>
      <c r="AD1361">
        <v>0</v>
      </c>
      <c r="AE1361">
        <v>3.1705392961653578</v>
      </c>
    </row>
    <row r="1362" spans="1:31" x14ac:dyDescent="0.25">
      <c r="A1362">
        <v>2307479</v>
      </c>
      <c r="B1362">
        <v>1</v>
      </c>
      <c r="C1362" t="s">
        <v>80</v>
      </c>
      <c r="D1362" t="s">
        <v>110</v>
      </c>
      <c r="E1362" t="s">
        <v>164</v>
      </c>
      <c r="F1362" t="s">
        <v>4205</v>
      </c>
      <c r="G1362" t="s">
        <v>299</v>
      </c>
      <c r="H1362" t="s">
        <v>167</v>
      </c>
      <c r="I1362" t="s">
        <v>136</v>
      </c>
      <c r="J1362" t="s">
        <v>137</v>
      </c>
      <c r="K1362" t="s">
        <v>300</v>
      </c>
      <c r="L1362" t="s">
        <v>4206</v>
      </c>
      <c r="M1362" t="s">
        <v>4207</v>
      </c>
      <c r="N1362">
        <v>7.0422222220000004</v>
      </c>
      <c r="O1362">
        <v>0</v>
      </c>
      <c r="P1362">
        <v>930</v>
      </c>
      <c r="Q1362">
        <v>0</v>
      </c>
      <c r="R1362">
        <v>0</v>
      </c>
      <c r="S1362">
        <v>0</v>
      </c>
      <c r="T1362">
        <v>180</v>
      </c>
      <c r="U1362">
        <v>0</v>
      </c>
      <c r="V1362">
        <v>0</v>
      </c>
      <c r="W1362">
        <v>0</v>
      </c>
      <c r="X1362">
        <v>1827.2742501921737</v>
      </c>
      <c r="Y1362">
        <v>0</v>
      </c>
      <c r="Z1362">
        <v>0</v>
      </c>
      <c r="AA1362">
        <v>0</v>
      </c>
      <c r="AB1362">
        <v>739.2900655320193</v>
      </c>
      <c r="AC1362">
        <v>0</v>
      </c>
      <c r="AD1362">
        <v>0</v>
      </c>
      <c r="AE1362">
        <v>2566.564315724193</v>
      </c>
    </row>
    <row r="1363" spans="1:31" x14ac:dyDescent="0.25">
      <c r="A1363">
        <v>2307396</v>
      </c>
      <c r="B1363">
        <v>1</v>
      </c>
      <c r="C1363" t="s">
        <v>80</v>
      </c>
      <c r="D1363" t="s">
        <v>99</v>
      </c>
      <c r="E1363" t="s">
        <v>141</v>
      </c>
      <c r="F1363" t="s">
        <v>4208</v>
      </c>
      <c r="G1363" t="s">
        <v>490</v>
      </c>
      <c r="H1363" t="s">
        <v>135</v>
      </c>
      <c r="I1363" t="s">
        <v>136</v>
      </c>
      <c r="J1363" t="s">
        <v>137</v>
      </c>
      <c r="K1363" t="s">
        <v>138</v>
      </c>
      <c r="L1363" t="s">
        <v>4209</v>
      </c>
      <c r="M1363" t="s">
        <v>4210</v>
      </c>
      <c r="N1363">
        <v>1.9269444440000001</v>
      </c>
      <c r="O1363">
        <v>0</v>
      </c>
      <c r="P1363">
        <v>7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4.2921440065766667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4.2921440065766667</v>
      </c>
    </row>
    <row r="1364" spans="1:31" x14ac:dyDescent="0.25">
      <c r="A1364">
        <v>2307545</v>
      </c>
      <c r="B1364">
        <v>1</v>
      </c>
      <c r="C1364" t="s">
        <v>80</v>
      </c>
      <c r="D1364" t="s">
        <v>92</v>
      </c>
      <c r="E1364" t="s">
        <v>208</v>
      </c>
      <c r="F1364" t="s">
        <v>4211</v>
      </c>
      <c r="G1364" t="s">
        <v>799</v>
      </c>
      <c r="H1364" t="s">
        <v>135</v>
      </c>
      <c r="I1364" t="s">
        <v>136</v>
      </c>
      <c r="J1364" t="s">
        <v>137</v>
      </c>
      <c r="K1364" t="s">
        <v>138</v>
      </c>
      <c r="L1364" t="s">
        <v>4212</v>
      </c>
      <c r="M1364" t="s">
        <v>4213</v>
      </c>
      <c r="N1364">
        <v>1.0691666660000001</v>
      </c>
      <c r="O1364">
        <v>0</v>
      </c>
      <c r="P1364">
        <v>176</v>
      </c>
      <c r="Q1364">
        <v>0</v>
      </c>
      <c r="R1364">
        <v>0</v>
      </c>
      <c r="S1364">
        <v>0</v>
      </c>
      <c r="T1364">
        <v>6</v>
      </c>
      <c r="U1364">
        <v>0</v>
      </c>
      <c r="V1364">
        <v>0</v>
      </c>
      <c r="W1364">
        <v>0</v>
      </c>
      <c r="X1364">
        <v>35.923530086858797</v>
      </c>
      <c r="Y1364">
        <v>0</v>
      </c>
      <c r="Z1364">
        <v>0</v>
      </c>
      <c r="AA1364">
        <v>0</v>
      </c>
      <c r="AB1364">
        <v>4.7382203618198568</v>
      </c>
      <c r="AC1364">
        <v>0</v>
      </c>
      <c r="AD1364">
        <v>0</v>
      </c>
      <c r="AE1364">
        <v>40.661750448678653</v>
      </c>
    </row>
    <row r="1365" spans="1:31" x14ac:dyDescent="0.25">
      <c r="A1365">
        <v>2307416</v>
      </c>
      <c r="B1365">
        <v>1</v>
      </c>
      <c r="C1365" t="s">
        <v>80</v>
      </c>
      <c r="D1365" t="s">
        <v>103</v>
      </c>
      <c r="E1365" t="s">
        <v>141</v>
      </c>
      <c r="F1365" t="s">
        <v>4214</v>
      </c>
      <c r="G1365" t="s">
        <v>453</v>
      </c>
      <c r="H1365" t="s">
        <v>135</v>
      </c>
      <c r="I1365" t="s">
        <v>136</v>
      </c>
      <c r="J1365" t="s">
        <v>3</v>
      </c>
      <c r="K1365" t="s">
        <v>138</v>
      </c>
      <c r="L1365" t="s">
        <v>4215</v>
      </c>
      <c r="M1365" t="s">
        <v>4216</v>
      </c>
      <c r="N1365">
        <v>4.1872222219999999</v>
      </c>
      <c r="O1365">
        <v>0</v>
      </c>
      <c r="P1365">
        <v>9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9.1053692256275358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9.1053692256275358</v>
      </c>
    </row>
    <row r="1366" spans="1:31" x14ac:dyDescent="0.25">
      <c r="A1366">
        <v>2307794</v>
      </c>
      <c r="B1366">
        <v>1</v>
      </c>
      <c r="C1366" t="s">
        <v>80</v>
      </c>
      <c r="D1366" t="s">
        <v>106</v>
      </c>
      <c r="E1366" t="s">
        <v>164</v>
      </c>
      <c r="F1366" t="s">
        <v>4217</v>
      </c>
      <c r="G1366" t="s">
        <v>1171</v>
      </c>
      <c r="H1366" t="s">
        <v>167</v>
      </c>
      <c r="I1366" t="s">
        <v>136</v>
      </c>
      <c r="J1366" t="s">
        <v>137</v>
      </c>
      <c r="K1366" t="s">
        <v>138</v>
      </c>
      <c r="L1366" t="s">
        <v>4218</v>
      </c>
      <c r="M1366" t="s">
        <v>4219</v>
      </c>
      <c r="N1366">
        <v>0.23166666599999999</v>
      </c>
      <c r="O1366">
        <v>0</v>
      </c>
      <c r="P1366">
        <v>87</v>
      </c>
      <c r="Q1366">
        <v>0</v>
      </c>
      <c r="R1366">
        <v>4</v>
      </c>
      <c r="S1366">
        <v>0</v>
      </c>
      <c r="T1366">
        <v>6</v>
      </c>
      <c r="U1366">
        <v>0</v>
      </c>
      <c r="V1366">
        <v>0</v>
      </c>
      <c r="W1366">
        <v>0</v>
      </c>
      <c r="X1366">
        <v>4.7070192931154908</v>
      </c>
      <c r="Y1366">
        <v>0</v>
      </c>
      <c r="Z1366">
        <v>0.76412851110431679</v>
      </c>
      <c r="AA1366">
        <v>0</v>
      </c>
      <c r="AB1366">
        <v>2.5392474254550952</v>
      </c>
      <c r="AC1366">
        <v>0</v>
      </c>
      <c r="AD1366">
        <v>0</v>
      </c>
      <c r="AE1366">
        <v>8.0103952296749021</v>
      </c>
    </row>
    <row r="1367" spans="1:31" x14ac:dyDescent="0.25">
      <c r="A1367">
        <v>2307359</v>
      </c>
      <c r="B1367">
        <v>1</v>
      </c>
      <c r="C1367" t="s">
        <v>81</v>
      </c>
      <c r="D1367" t="s">
        <v>113</v>
      </c>
      <c r="E1367" t="s">
        <v>233</v>
      </c>
      <c r="F1367" t="s">
        <v>4220</v>
      </c>
      <c r="G1367" t="s">
        <v>184</v>
      </c>
      <c r="H1367" t="s">
        <v>167</v>
      </c>
      <c r="I1367" t="s">
        <v>136</v>
      </c>
      <c r="J1367" t="s">
        <v>137</v>
      </c>
      <c r="K1367" t="s">
        <v>138</v>
      </c>
      <c r="L1367" t="s">
        <v>4221</v>
      </c>
      <c r="M1367" t="s">
        <v>4222</v>
      </c>
      <c r="N1367">
        <v>0.123055555</v>
      </c>
      <c r="O1367">
        <v>6</v>
      </c>
      <c r="P1367">
        <v>1335</v>
      </c>
      <c r="Q1367">
        <v>55</v>
      </c>
      <c r="R1367">
        <v>401</v>
      </c>
      <c r="S1367">
        <v>45</v>
      </c>
      <c r="T1367">
        <v>454</v>
      </c>
      <c r="U1367">
        <v>20</v>
      </c>
      <c r="V1367">
        <v>6</v>
      </c>
      <c r="W1367">
        <v>0.15357308182820503</v>
      </c>
      <c r="X1367">
        <v>23.19403964153625</v>
      </c>
      <c r="Y1367">
        <v>12.840069340451638</v>
      </c>
      <c r="Z1367">
        <v>22.488851107451723</v>
      </c>
      <c r="AA1367">
        <v>54.123208600041629</v>
      </c>
      <c r="AB1367">
        <v>23.364468888910391</v>
      </c>
      <c r="AC1367">
        <v>249.89888338204872</v>
      </c>
      <c r="AD1367">
        <v>1.5328782567772159</v>
      </c>
      <c r="AE1367">
        <v>387.59597229904574</v>
      </c>
    </row>
    <row r="1368" spans="1:31" x14ac:dyDescent="0.25">
      <c r="A1368">
        <v>2307459</v>
      </c>
      <c r="B1368">
        <v>1</v>
      </c>
      <c r="C1368" t="s">
        <v>81</v>
      </c>
      <c r="D1368" t="s">
        <v>120</v>
      </c>
      <c r="E1368" t="s">
        <v>182</v>
      </c>
      <c r="F1368" t="s">
        <v>4223</v>
      </c>
      <c r="G1368" t="s">
        <v>299</v>
      </c>
      <c r="H1368" t="s">
        <v>167</v>
      </c>
      <c r="I1368" t="s">
        <v>136</v>
      </c>
      <c r="J1368" t="s">
        <v>137</v>
      </c>
      <c r="K1368" t="s">
        <v>300</v>
      </c>
      <c r="L1368" t="s">
        <v>4224</v>
      </c>
      <c r="M1368" t="s">
        <v>4225</v>
      </c>
      <c r="N1368">
        <v>6.3880555550000002</v>
      </c>
      <c r="O1368">
        <v>0</v>
      </c>
      <c r="P1368">
        <v>846</v>
      </c>
      <c r="Q1368">
        <v>1</v>
      </c>
      <c r="R1368">
        <v>8</v>
      </c>
      <c r="S1368">
        <v>0</v>
      </c>
      <c r="T1368">
        <v>101</v>
      </c>
      <c r="U1368">
        <v>0</v>
      </c>
      <c r="V1368">
        <v>0</v>
      </c>
      <c r="W1368">
        <v>0</v>
      </c>
      <c r="X1368">
        <v>944.90895918005367</v>
      </c>
      <c r="Y1368">
        <v>0</v>
      </c>
      <c r="Z1368">
        <v>10.142327618681101</v>
      </c>
      <c r="AA1368">
        <v>0</v>
      </c>
      <c r="AB1368">
        <v>287.53239196762712</v>
      </c>
      <c r="AC1368">
        <v>0</v>
      </c>
      <c r="AD1368">
        <v>0</v>
      </c>
      <c r="AE1368">
        <v>1242.5836787663618</v>
      </c>
    </row>
    <row r="1369" spans="1:31" x14ac:dyDescent="0.25">
      <c r="A1369">
        <v>2307551</v>
      </c>
      <c r="B1369">
        <v>1</v>
      </c>
      <c r="C1369" t="s">
        <v>80</v>
      </c>
      <c r="D1369" t="s">
        <v>106</v>
      </c>
      <c r="E1369" t="s">
        <v>164</v>
      </c>
      <c r="F1369" t="s">
        <v>4226</v>
      </c>
      <c r="G1369" t="s">
        <v>184</v>
      </c>
      <c r="H1369" t="s">
        <v>167</v>
      </c>
      <c r="I1369" t="s">
        <v>136</v>
      </c>
      <c r="J1369" t="s">
        <v>137</v>
      </c>
      <c r="K1369" t="s">
        <v>138</v>
      </c>
      <c r="L1369" t="s">
        <v>4227</v>
      </c>
      <c r="M1369" t="s">
        <v>4228</v>
      </c>
      <c r="N1369">
        <v>0.38527777699999999</v>
      </c>
      <c r="O1369">
        <v>0</v>
      </c>
      <c r="P1369">
        <v>0</v>
      </c>
      <c r="Q1369">
        <v>0</v>
      </c>
      <c r="R1369">
        <v>23</v>
      </c>
      <c r="S1369">
        <v>0</v>
      </c>
      <c r="T1369">
        <v>3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3.3195532756187216</v>
      </c>
      <c r="AA1369">
        <v>0</v>
      </c>
      <c r="AB1369">
        <v>0.88268385139673444</v>
      </c>
      <c r="AC1369">
        <v>0</v>
      </c>
      <c r="AD1369">
        <v>0</v>
      </c>
      <c r="AE1369">
        <v>4.2022371270154562</v>
      </c>
    </row>
    <row r="1370" spans="1:31" x14ac:dyDescent="0.25">
      <c r="A1370">
        <v>2296318</v>
      </c>
      <c r="B1370">
        <v>1</v>
      </c>
      <c r="C1370" t="s">
        <v>80</v>
      </c>
      <c r="D1370" t="s">
        <v>99</v>
      </c>
      <c r="E1370" t="s">
        <v>141</v>
      </c>
      <c r="F1370" t="s">
        <v>4229</v>
      </c>
      <c r="G1370" t="s">
        <v>188</v>
      </c>
      <c r="H1370" t="s">
        <v>135</v>
      </c>
      <c r="I1370" t="s">
        <v>136</v>
      </c>
      <c r="J1370" t="s">
        <v>137</v>
      </c>
      <c r="K1370" t="s">
        <v>138</v>
      </c>
      <c r="L1370" t="s">
        <v>4230</v>
      </c>
      <c r="M1370" t="s">
        <v>4231</v>
      </c>
      <c r="N1370">
        <v>3.0474999999999999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0.71933476245045003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0.71933476245045003</v>
      </c>
    </row>
    <row r="1371" spans="1:31" x14ac:dyDescent="0.25">
      <c r="A1371">
        <v>2296319</v>
      </c>
      <c r="B1371">
        <v>1</v>
      </c>
      <c r="C1371" t="s">
        <v>80</v>
      </c>
      <c r="D1371" t="s">
        <v>104</v>
      </c>
      <c r="E1371" t="s">
        <v>141</v>
      </c>
      <c r="F1371" t="s">
        <v>4232</v>
      </c>
      <c r="G1371" t="s">
        <v>143</v>
      </c>
      <c r="H1371" t="s">
        <v>135</v>
      </c>
      <c r="I1371" t="s">
        <v>136</v>
      </c>
      <c r="J1371" t="s">
        <v>137</v>
      </c>
      <c r="K1371" t="s">
        <v>138</v>
      </c>
      <c r="L1371" t="s">
        <v>4233</v>
      </c>
      <c r="M1371" t="s">
        <v>4234</v>
      </c>
      <c r="N1371">
        <v>1.535555555</v>
      </c>
      <c r="O1371">
        <v>0</v>
      </c>
      <c r="P1371">
        <v>2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0.78251065114141127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0.78251065114141127</v>
      </c>
    </row>
    <row r="1372" spans="1:31" x14ac:dyDescent="0.25">
      <c r="A1372">
        <v>2296320</v>
      </c>
      <c r="B1372">
        <v>1</v>
      </c>
      <c r="C1372" t="s">
        <v>80</v>
      </c>
      <c r="D1372" t="s">
        <v>93</v>
      </c>
      <c r="E1372" t="s">
        <v>141</v>
      </c>
      <c r="F1372" t="s">
        <v>4235</v>
      </c>
      <c r="G1372" t="s">
        <v>202</v>
      </c>
      <c r="H1372" t="s">
        <v>135</v>
      </c>
      <c r="I1372" t="s">
        <v>136</v>
      </c>
      <c r="J1372" t="s">
        <v>137</v>
      </c>
      <c r="K1372" t="s">
        <v>138</v>
      </c>
      <c r="L1372" t="s">
        <v>4236</v>
      </c>
      <c r="M1372" t="s">
        <v>4237</v>
      </c>
      <c r="N1372">
        <v>2.4766666659999999</v>
      </c>
      <c r="O1372">
        <v>0</v>
      </c>
      <c r="P1372">
        <v>2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2.1134036552880895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2.1134036552880895</v>
      </c>
    </row>
    <row r="1373" spans="1:31" x14ac:dyDescent="0.25">
      <c r="A1373">
        <v>2296321</v>
      </c>
      <c r="B1373">
        <v>1</v>
      </c>
      <c r="C1373" t="s">
        <v>80</v>
      </c>
      <c r="D1373" t="s">
        <v>88</v>
      </c>
      <c r="E1373" t="s">
        <v>141</v>
      </c>
      <c r="F1373" t="s">
        <v>4238</v>
      </c>
      <c r="G1373" t="s">
        <v>188</v>
      </c>
      <c r="H1373" t="s">
        <v>135</v>
      </c>
      <c r="I1373" t="s">
        <v>136</v>
      </c>
      <c r="J1373" t="s">
        <v>137</v>
      </c>
      <c r="K1373" t="s">
        <v>138</v>
      </c>
      <c r="L1373" t="s">
        <v>4239</v>
      </c>
      <c r="M1373" t="s">
        <v>4240</v>
      </c>
      <c r="N1373">
        <v>3.0808333330000002</v>
      </c>
      <c r="O1373">
        <v>0</v>
      </c>
      <c r="P1373">
        <v>3</v>
      </c>
      <c r="Q1373">
        <v>0</v>
      </c>
      <c r="R1373">
        <v>0</v>
      </c>
      <c r="S1373">
        <v>0</v>
      </c>
      <c r="T1373">
        <v>1</v>
      </c>
      <c r="U1373">
        <v>0</v>
      </c>
      <c r="V1373">
        <v>0</v>
      </c>
      <c r="W1373">
        <v>0</v>
      </c>
      <c r="X1373">
        <v>1.4261297216928799</v>
      </c>
      <c r="Y1373">
        <v>0</v>
      </c>
      <c r="Z1373">
        <v>0</v>
      </c>
      <c r="AA1373">
        <v>0</v>
      </c>
      <c r="AB1373">
        <v>4.0395565935333657</v>
      </c>
      <c r="AC1373">
        <v>0</v>
      </c>
      <c r="AD1373">
        <v>0</v>
      </c>
      <c r="AE1373">
        <v>5.4656863152262458</v>
      </c>
    </row>
    <row r="1374" spans="1:31" x14ac:dyDescent="0.25">
      <c r="A1374">
        <v>2296325</v>
      </c>
      <c r="B1374">
        <v>1</v>
      </c>
      <c r="C1374" t="s">
        <v>81</v>
      </c>
      <c r="D1374" t="s">
        <v>118</v>
      </c>
      <c r="E1374" t="s">
        <v>164</v>
      </c>
      <c r="F1374" t="s">
        <v>4241</v>
      </c>
      <c r="G1374" t="s">
        <v>500</v>
      </c>
      <c r="H1374" t="s">
        <v>167</v>
      </c>
      <c r="I1374" t="s">
        <v>136</v>
      </c>
      <c r="J1374" t="s">
        <v>137</v>
      </c>
      <c r="K1374" t="s">
        <v>138</v>
      </c>
      <c r="L1374" t="s">
        <v>4242</v>
      </c>
      <c r="M1374" t="s">
        <v>4243</v>
      </c>
      <c r="N1374">
        <v>0.40694444400000002</v>
      </c>
      <c r="O1374">
        <v>0</v>
      </c>
      <c r="P1374">
        <v>151</v>
      </c>
      <c r="Q1374">
        <v>13</v>
      </c>
      <c r="R1374">
        <v>12</v>
      </c>
      <c r="S1374">
        <v>0</v>
      </c>
      <c r="T1374">
        <v>5</v>
      </c>
      <c r="U1374">
        <v>0</v>
      </c>
      <c r="V1374">
        <v>0</v>
      </c>
      <c r="W1374">
        <v>0</v>
      </c>
      <c r="X1374">
        <v>7.9742342242856976</v>
      </c>
      <c r="Y1374">
        <v>10.566818090095735</v>
      </c>
      <c r="Z1374">
        <v>3.8258269510603005</v>
      </c>
      <c r="AA1374">
        <v>0</v>
      </c>
      <c r="AB1374">
        <v>0.47154994992268329</v>
      </c>
      <c r="AC1374">
        <v>0</v>
      </c>
      <c r="AD1374">
        <v>0</v>
      </c>
      <c r="AE1374">
        <v>22.838429215364414</v>
      </c>
    </row>
    <row r="1375" spans="1:31" x14ac:dyDescent="0.25">
      <c r="A1375">
        <v>2296326</v>
      </c>
      <c r="B1375">
        <v>1</v>
      </c>
      <c r="C1375" t="s">
        <v>80</v>
      </c>
      <c r="D1375" t="s">
        <v>96</v>
      </c>
      <c r="E1375" t="s">
        <v>141</v>
      </c>
      <c r="F1375" t="s">
        <v>4244</v>
      </c>
      <c r="G1375" t="s">
        <v>188</v>
      </c>
      <c r="H1375" t="s">
        <v>135</v>
      </c>
      <c r="I1375" t="s">
        <v>136</v>
      </c>
      <c r="J1375" t="s">
        <v>137</v>
      </c>
      <c r="K1375" t="s">
        <v>138</v>
      </c>
      <c r="L1375" t="s">
        <v>4245</v>
      </c>
      <c r="M1375" t="s">
        <v>4246</v>
      </c>
      <c r="N1375">
        <v>3.159166666</v>
      </c>
      <c r="O1375">
        <v>0</v>
      </c>
      <c r="P1375">
        <v>1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1.4483702933197278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1.4483702933197278</v>
      </c>
    </row>
    <row r="1376" spans="1:31" x14ac:dyDescent="0.25">
      <c r="A1376">
        <v>2296327</v>
      </c>
      <c r="B1376">
        <v>1</v>
      </c>
      <c r="C1376" t="s">
        <v>80</v>
      </c>
      <c r="D1376" t="s">
        <v>89</v>
      </c>
      <c r="E1376" t="s">
        <v>233</v>
      </c>
      <c r="F1376" t="s">
        <v>4247</v>
      </c>
      <c r="G1376" t="s">
        <v>184</v>
      </c>
      <c r="H1376" t="s">
        <v>167</v>
      </c>
      <c r="I1376" t="s">
        <v>136</v>
      </c>
      <c r="J1376" t="s">
        <v>137</v>
      </c>
      <c r="K1376" t="s">
        <v>138</v>
      </c>
      <c r="L1376" t="s">
        <v>4248</v>
      </c>
      <c r="M1376" t="s">
        <v>4249</v>
      </c>
      <c r="N1376">
        <v>2.9155555550000001</v>
      </c>
      <c r="O1376">
        <v>0</v>
      </c>
      <c r="P1376">
        <v>0</v>
      </c>
      <c r="Q1376">
        <v>2</v>
      </c>
      <c r="R1376">
        <v>0</v>
      </c>
      <c r="S1376">
        <v>1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1.7344275778000269</v>
      </c>
      <c r="Z1376">
        <v>0</v>
      </c>
      <c r="AA1376">
        <v>6.8974481152788689</v>
      </c>
      <c r="AB1376">
        <v>0</v>
      </c>
      <c r="AC1376">
        <v>0</v>
      </c>
      <c r="AD1376">
        <v>0</v>
      </c>
      <c r="AE1376">
        <v>8.6318756930788965</v>
      </c>
    </row>
    <row r="1377" spans="1:31" x14ac:dyDescent="0.25">
      <c r="A1377">
        <v>2296329</v>
      </c>
      <c r="B1377">
        <v>1</v>
      </c>
      <c r="C1377" t="s">
        <v>80</v>
      </c>
      <c r="D1377" t="s">
        <v>107</v>
      </c>
      <c r="E1377" t="s">
        <v>141</v>
      </c>
      <c r="F1377" t="s">
        <v>4250</v>
      </c>
      <c r="G1377" t="s">
        <v>188</v>
      </c>
      <c r="H1377" t="s">
        <v>135</v>
      </c>
      <c r="I1377" t="s">
        <v>136</v>
      </c>
      <c r="J1377" t="s">
        <v>137</v>
      </c>
      <c r="K1377" t="s">
        <v>138</v>
      </c>
      <c r="L1377" t="s">
        <v>4251</v>
      </c>
      <c r="M1377" t="s">
        <v>4252</v>
      </c>
      <c r="N1377">
        <v>1.6191666659999999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</row>
    <row r="1378" spans="1:31" x14ac:dyDescent="0.25">
      <c r="A1378">
        <v>2296330</v>
      </c>
      <c r="B1378">
        <v>1</v>
      </c>
      <c r="C1378" t="s">
        <v>80</v>
      </c>
      <c r="D1378" t="s">
        <v>100</v>
      </c>
      <c r="E1378" t="s">
        <v>141</v>
      </c>
      <c r="F1378" t="s">
        <v>4253</v>
      </c>
      <c r="G1378" t="s">
        <v>143</v>
      </c>
      <c r="H1378" t="s">
        <v>135</v>
      </c>
      <c r="I1378" t="s">
        <v>136</v>
      </c>
      <c r="J1378" t="s">
        <v>137</v>
      </c>
      <c r="K1378" t="s">
        <v>138</v>
      </c>
      <c r="L1378" t="s">
        <v>4254</v>
      </c>
      <c r="M1378" t="s">
        <v>4255</v>
      </c>
      <c r="N1378">
        <v>1.166388888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0.26540454084080811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0.26540454084080811</v>
      </c>
    </row>
    <row r="1379" spans="1:31" x14ac:dyDescent="0.25">
      <c r="A1379">
        <v>2296333</v>
      </c>
      <c r="B1379">
        <v>1</v>
      </c>
      <c r="C1379" t="s">
        <v>80</v>
      </c>
      <c r="D1379" t="s">
        <v>97</v>
      </c>
      <c r="E1379" t="s">
        <v>141</v>
      </c>
      <c r="F1379" t="s">
        <v>4256</v>
      </c>
      <c r="G1379" t="s">
        <v>143</v>
      </c>
      <c r="H1379" t="s">
        <v>135</v>
      </c>
      <c r="I1379" t="s">
        <v>136</v>
      </c>
      <c r="J1379" t="s">
        <v>137</v>
      </c>
      <c r="K1379" t="s">
        <v>138</v>
      </c>
      <c r="L1379" t="s">
        <v>4257</v>
      </c>
      <c r="M1379" t="s">
        <v>4258</v>
      </c>
      <c r="N1379">
        <v>4.3963888879999997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0.2173384541694075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0.2173384541694075</v>
      </c>
    </row>
    <row r="1380" spans="1:31" x14ac:dyDescent="0.25">
      <c r="A1380">
        <v>2296334</v>
      </c>
      <c r="B1380">
        <v>1</v>
      </c>
      <c r="C1380" t="s">
        <v>81</v>
      </c>
      <c r="D1380" t="s">
        <v>119</v>
      </c>
      <c r="E1380" t="s">
        <v>208</v>
      </c>
      <c r="F1380" t="s">
        <v>4259</v>
      </c>
      <c r="G1380" t="s">
        <v>310</v>
      </c>
      <c r="H1380" t="s">
        <v>135</v>
      </c>
      <c r="I1380" t="s">
        <v>136</v>
      </c>
      <c r="J1380" t="s">
        <v>137</v>
      </c>
      <c r="K1380" t="s">
        <v>138</v>
      </c>
      <c r="L1380" t="s">
        <v>4260</v>
      </c>
      <c r="M1380" t="s">
        <v>4261</v>
      </c>
      <c r="N1380">
        <v>2.0802777770000001</v>
      </c>
      <c r="O1380">
        <v>0</v>
      </c>
      <c r="P1380">
        <v>8</v>
      </c>
      <c r="Q1380">
        <v>0</v>
      </c>
      <c r="R1380">
        <v>21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1.0610624772243809</v>
      </c>
      <c r="Y1380">
        <v>0</v>
      </c>
      <c r="Z1380">
        <v>60.688468275790292</v>
      </c>
      <c r="AA1380">
        <v>0</v>
      </c>
      <c r="AB1380">
        <v>0</v>
      </c>
      <c r="AC1380">
        <v>0</v>
      </c>
      <c r="AD1380">
        <v>0</v>
      </c>
      <c r="AE1380">
        <v>61.749530753014675</v>
      </c>
    </row>
    <row r="1381" spans="1:31" x14ac:dyDescent="0.25">
      <c r="A1381">
        <v>2296336</v>
      </c>
      <c r="B1381">
        <v>1</v>
      </c>
      <c r="C1381" t="s">
        <v>80</v>
      </c>
      <c r="D1381" t="s">
        <v>105</v>
      </c>
      <c r="E1381" t="s">
        <v>132</v>
      </c>
      <c r="F1381" t="s">
        <v>4262</v>
      </c>
      <c r="G1381" t="s">
        <v>371</v>
      </c>
      <c r="H1381" t="s">
        <v>135</v>
      </c>
      <c r="I1381" t="s">
        <v>136</v>
      </c>
      <c r="J1381" t="s">
        <v>137</v>
      </c>
      <c r="K1381" t="s">
        <v>138</v>
      </c>
      <c r="L1381" t="s">
        <v>4263</v>
      </c>
      <c r="M1381" t="s">
        <v>4264</v>
      </c>
      <c r="N1381">
        <v>0.92</v>
      </c>
      <c r="O1381">
        <v>0</v>
      </c>
      <c r="P1381">
        <v>18</v>
      </c>
      <c r="Q1381">
        <v>0</v>
      </c>
      <c r="R1381">
        <v>21</v>
      </c>
      <c r="S1381">
        <v>0</v>
      </c>
      <c r="T1381">
        <v>16</v>
      </c>
      <c r="U1381">
        <v>0</v>
      </c>
      <c r="V1381">
        <v>0</v>
      </c>
      <c r="W1381">
        <v>0</v>
      </c>
      <c r="X1381">
        <v>6.542931399812562</v>
      </c>
      <c r="Y1381">
        <v>0</v>
      </c>
      <c r="Z1381">
        <v>7.9877589050887208</v>
      </c>
      <c r="AA1381">
        <v>0</v>
      </c>
      <c r="AB1381">
        <v>8.1521364941059193</v>
      </c>
      <c r="AC1381">
        <v>0</v>
      </c>
      <c r="AD1381">
        <v>0</v>
      </c>
      <c r="AE1381">
        <v>22.682826799007202</v>
      </c>
    </row>
    <row r="1382" spans="1:31" x14ac:dyDescent="0.25">
      <c r="A1382">
        <v>2296339</v>
      </c>
      <c r="B1382">
        <v>1</v>
      </c>
      <c r="C1382" t="s">
        <v>81</v>
      </c>
      <c r="D1382" t="s">
        <v>113</v>
      </c>
      <c r="E1382" t="s">
        <v>141</v>
      </c>
      <c r="F1382" t="s">
        <v>4265</v>
      </c>
      <c r="G1382" t="s">
        <v>143</v>
      </c>
      <c r="H1382" t="s">
        <v>135</v>
      </c>
      <c r="I1382" t="s">
        <v>136</v>
      </c>
      <c r="J1382" t="s">
        <v>137</v>
      </c>
      <c r="K1382" t="s">
        <v>138</v>
      </c>
      <c r="L1382" t="s">
        <v>4266</v>
      </c>
      <c r="M1382" t="s">
        <v>4267</v>
      </c>
      <c r="N1382">
        <v>2.5105555549999998</v>
      </c>
      <c r="O1382">
        <v>0</v>
      </c>
      <c r="P1382">
        <v>1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0.59121326854830003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0.59121326854830003</v>
      </c>
    </row>
    <row r="1383" spans="1:31" x14ac:dyDescent="0.25">
      <c r="A1383">
        <v>2296341</v>
      </c>
      <c r="B1383">
        <v>1</v>
      </c>
      <c r="C1383" t="s">
        <v>80</v>
      </c>
      <c r="D1383" t="s">
        <v>100</v>
      </c>
      <c r="E1383" t="s">
        <v>164</v>
      </c>
      <c r="F1383" t="s">
        <v>4268</v>
      </c>
      <c r="G1383" t="s">
        <v>195</v>
      </c>
      <c r="H1383" t="s">
        <v>167</v>
      </c>
      <c r="I1383" t="s">
        <v>136</v>
      </c>
      <c r="J1383" t="s">
        <v>137</v>
      </c>
      <c r="K1383" t="s">
        <v>138</v>
      </c>
      <c r="L1383" t="s">
        <v>4269</v>
      </c>
      <c r="M1383" t="s">
        <v>4270</v>
      </c>
      <c r="N1383">
        <v>1.4827777769999999</v>
      </c>
      <c r="O1383">
        <v>0</v>
      </c>
      <c r="P1383">
        <v>14</v>
      </c>
      <c r="Q1383">
        <v>0</v>
      </c>
      <c r="R1383">
        <v>15</v>
      </c>
      <c r="S1383">
        <v>0</v>
      </c>
      <c r="T1383">
        <v>13</v>
      </c>
      <c r="U1383">
        <v>0</v>
      </c>
      <c r="V1383">
        <v>0</v>
      </c>
      <c r="W1383">
        <v>0</v>
      </c>
      <c r="X1383">
        <v>6.2402168291464672</v>
      </c>
      <c r="Y1383">
        <v>0</v>
      </c>
      <c r="Z1383">
        <v>23.225714420815539</v>
      </c>
      <c r="AA1383">
        <v>0</v>
      </c>
      <c r="AB1383">
        <v>7.693628582765359</v>
      </c>
      <c r="AC1383">
        <v>0</v>
      </c>
      <c r="AD1383">
        <v>0</v>
      </c>
      <c r="AE1383">
        <v>37.159559832727361</v>
      </c>
    </row>
    <row r="1384" spans="1:31" x14ac:dyDescent="0.25">
      <c r="A1384">
        <v>2296342</v>
      </c>
      <c r="B1384">
        <v>1</v>
      </c>
      <c r="C1384" t="s">
        <v>80</v>
      </c>
      <c r="D1384" t="s">
        <v>100</v>
      </c>
      <c r="E1384" t="s">
        <v>141</v>
      </c>
      <c r="F1384" t="s">
        <v>4271</v>
      </c>
      <c r="G1384" t="s">
        <v>490</v>
      </c>
      <c r="H1384" t="s">
        <v>135</v>
      </c>
      <c r="I1384" t="s">
        <v>136</v>
      </c>
      <c r="J1384" t="s">
        <v>137</v>
      </c>
      <c r="K1384" t="s">
        <v>138</v>
      </c>
      <c r="L1384" t="s">
        <v>4272</v>
      </c>
      <c r="M1384" t="s">
        <v>4273</v>
      </c>
      <c r="N1384">
        <v>0.78305555500000001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0.18708534740396277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0.18708534740396277</v>
      </c>
    </row>
    <row r="1385" spans="1:31" x14ac:dyDescent="0.25">
      <c r="A1385">
        <v>2296344</v>
      </c>
      <c r="B1385">
        <v>1</v>
      </c>
      <c r="C1385" t="s">
        <v>80</v>
      </c>
      <c r="D1385" t="s">
        <v>96</v>
      </c>
      <c r="E1385" t="s">
        <v>141</v>
      </c>
      <c r="F1385" t="s">
        <v>4274</v>
      </c>
      <c r="G1385" t="s">
        <v>143</v>
      </c>
      <c r="H1385" t="s">
        <v>135</v>
      </c>
      <c r="I1385" t="s">
        <v>136</v>
      </c>
      <c r="J1385" t="s">
        <v>137</v>
      </c>
      <c r="K1385" t="s">
        <v>138</v>
      </c>
      <c r="L1385" t="s">
        <v>4275</v>
      </c>
      <c r="M1385" t="s">
        <v>4276</v>
      </c>
      <c r="N1385">
        <v>5.062777777</v>
      </c>
      <c r="O1385">
        <v>0</v>
      </c>
      <c r="P1385">
        <v>5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8.0251454933997888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8.0251454933997888</v>
      </c>
    </row>
    <row r="1386" spans="1:31" x14ac:dyDescent="0.25">
      <c r="A1386">
        <v>2296346</v>
      </c>
      <c r="B1386">
        <v>1</v>
      </c>
      <c r="C1386" t="s">
        <v>81</v>
      </c>
      <c r="D1386" t="s">
        <v>118</v>
      </c>
      <c r="E1386" t="s">
        <v>283</v>
      </c>
      <c r="F1386" t="s">
        <v>4277</v>
      </c>
      <c r="G1386" t="s">
        <v>837</v>
      </c>
      <c r="H1386" t="s">
        <v>167</v>
      </c>
      <c r="I1386" t="s">
        <v>136</v>
      </c>
      <c r="J1386" t="s">
        <v>137</v>
      </c>
      <c r="K1386" t="s">
        <v>138</v>
      </c>
      <c r="L1386" t="s">
        <v>4278</v>
      </c>
      <c r="M1386" t="s">
        <v>4279</v>
      </c>
      <c r="N1386">
        <v>0.37666666599999998</v>
      </c>
      <c r="O1386">
        <v>6</v>
      </c>
      <c r="P1386">
        <v>722</v>
      </c>
      <c r="Q1386">
        <v>137</v>
      </c>
      <c r="R1386">
        <v>36</v>
      </c>
      <c r="S1386">
        <v>36</v>
      </c>
      <c r="T1386">
        <v>62</v>
      </c>
      <c r="U1386">
        <v>0</v>
      </c>
      <c r="V1386">
        <v>0</v>
      </c>
      <c r="W1386">
        <v>0.56735329381926003</v>
      </c>
      <c r="X1386">
        <v>51.572549237905655</v>
      </c>
      <c r="Y1386">
        <v>102.46615137321425</v>
      </c>
      <c r="Z1386">
        <v>8.2434362560771834</v>
      </c>
      <c r="AA1386">
        <v>68.29654149183105</v>
      </c>
      <c r="AB1386">
        <v>25.815709075634114</v>
      </c>
      <c r="AC1386">
        <v>0</v>
      </c>
      <c r="AD1386">
        <v>0</v>
      </c>
      <c r="AE1386">
        <v>256.96174072848152</v>
      </c>
    </row>
    <row r="1387" spans="1:31" x14ac:dyDescent="0.25">
      <c r="A1387">
        <v>2296347</v>
      </c>
      <c r="B1387">
        <v>1</v>
      </c>
      <c r="C1387" t="s">
        <v>80</v>
      </c>
      <c r="D1387" t="s">
        <v>94</v>
      </c>
      <c r="E1387" t="s">
        <v>132</v>
      </c>
      <c r="F1387" t="s">
        <v>4280</v>
      </c>
      <c r="G1387" t="s">
        <v>490</v>
      </c>
      <c r="H1387" t="s">
        <v>135</v>
      </c>
      <c r="I1387" t="s">
        <v>136</v>
      </c>
      <c r="J1387" t="s">
        <v>137</v>
      </c>
      <c r="K1387" t="s">
        <v>138</v>
      </c>
      <c r="L1387" t="s">
        <v>4281</v>
      </c>
      <c r="M1387" t="s">
        <v>4282</v>
      </c>
      <c r="N1387">
        <v>0.33861111100000002</v>
      </c>
      <c r="O1387">
        <v>0</v>
      </c>
      <c r="P1387">
        <v>55</v>
      </c>
      <c r="Q1387">
        <v>0</v>
      </c>
      <c r="R1387">
        <v>0</v>
      </c>
      <c r="S1387">
        <v>0</v>
      </c>
      <c r="T1387">
        <v>3</v>
      </c>
      <c r="U1387">
        <v>0</v>
      </c>
      <c r="V1387">
        <v>0</v>
      </c>
      <c r="W1387">
        <v>0</v>
      </c>
      <c r="X1387">
        <v>3.476960208891132</v>
      </c>
      <c r="Y1387">
        <v>0</v>
      </c>
      <c r="Z1387">
        <v>0</v>
      </c>
      <c r="AA1387">
        <v>0</v>
      </c>
      <c r="AB1387">
        <v>0.95074422539358494</v>
      </c>
      <c r="AC1387">
        <v>0</v>
      </c>
      <c r="AD1387">
        <v>0</v>
      </c>
      <c r="AE1387">
        <v>4.4277044342847169</v>
      </c>
    </row>
    <row r="1388" spans="1:31" x14ac:dyDescent="0.25">
      <c r="A1388">
        <v>2296348</v>
      </c>
      <c r="B1388">
        <v>1</v>
      </c>
      <c r="C1388" t="s">
        <v>80</v>
      </c>
      <c r="D1388" t="s">
        <v>85</v>
      </c>
      <c r="E1388" t="s">
        <v>141</v>
      </c>
      <c r="F1388" t="s">
        <v>4283</v>
      </c>
      <c r="G1388" t="s">
        <v>202</v>
      </c>
      <c r="H1388" t="s">
        <v>135</v>
      </c>
      <c r="I1388" t="s">
        <v>136</v>
      </c>
      <c r="J1388" t="s">
        <v>137</v>
      </c>
      <c r="K1388" t="s">
        <v>138</v>
      </c>
      <c r="L1388" t="s">
        <v>4284</v>
      </c>
      <c r="M1388" t="s">
        <v>4285</v>
      </c>
      <c r="N1388">
        <v>1.2713888879999999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1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0.41381751905908748</v>
      </c>
      <c r="AC1388">
        <v>0</v>
      </c>
      <c r="AD1388">
        <v>0</v>
      </c>
      <c r="AE1388">
        <v>0.41381751905908748</v>
      </c>
    </row>
    <row r="1389" spans="1:31" x14ac:dyDescent="0.25">
      <c r="A1389">
        <v>2296352</v>
      </c>
      <c r="B1389">
        <v>1</v>
      </c>
      <c r="C1389" t="s">
        <v>80</v>
      </c>
      <c r="D1389" t="s">
        <v>84</v>
      </c>
      <c r="E1389" t="s">
        <v>748</v>
      </c>
      <c r="F1389" t="s">
        <v>4286</v>
      </c>
      <c r="G1389" t="s">
        <v>750</v>
      </c>
      <c r="H1389" t="s">
        <v>135</v>
      </c>
      <c r="I1389" t="s">
        <v>136</v>
      </c>
      <c r="J1389" t="s">
        <v>137</v>
      </c>
      <c r="K1389" t="s">
        <v>138</v>
      </c>
      <c r="L1389" t="s">
        <v>4287</v>
      </c>
      <c r="M1389" t="s">
        <v>4288</v>
      </c>
      <c r="N1389">
        <v>0.90805555500000001</v>
      </c>
      <c r="O1389">
        <v>0</v>
      </c>
      <c r="P1389">
        <v>66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12.158188333542983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12.158188333542983</v>
      </c>
    </row>
    <row r="1390" spans="1:31" x14ac:dyDescent="0.25">
      <c r="A1390">
        <v>2296357</v>
      </c>
      <c r="B1390">
        <v>1</v>
      </c>
      <c r="C1390" t="s">
        <v>81</v>
      </c>
      <c r="D1390" t="s">
        <v>118</v>
      </c>
      <c r="E1390" t="s">
        <v>164</v>
      </c>
      <c r="F1390" t="s">
        <v>4289</v>
      </c>
      <c r="G1390" t="s">
        <v>195</v>
      </c>
      <c r="H1390" t="s">
        <v>167</v>
      </c>
      <c r="I1390" t="s">
        <v>136</v>
      </c>
      <c r="J1390" t="s">
        <v>137</v>
      </c>
      <c r="K1390" t="s">
        <v>138</v>
      </c>
      <c r="L1390" t="s">
        <v>4290</v>
      </c>
      <c r="M1390" t="s">
        <v>4291</v>
      </c>
      <c r="N1390">
        <v>1.371111111</v>
      </c>
      <c r="O1390">
        <v>1</v>
      </c>
      <c r="P1390">
        <v>23</v>
      </c>
      <c r="Q1390">
        <v>9</v>
      </c>
      <c r="R1390">
        <v>60</v>
      </c>
      <c r="S1390">
        <v>1</v>
      </c>
      <c r="T1390">
        <v>3</v>
      </c>
      <c r="U1390">
        <v>1</v>
      </c>
      <c r="V1390">
        <v>0</v>
      </c>
      <c r="W1390">
        <v>0</v>
      </c>
      <c r="X1390">
        <v>4.5705745316431106</v>
      </c>
      <c r="Y1390">
        <v>35.406815965858961</v>
      </c>
      <c r="Z1390">
        <v>54.773757448879486</v>
      </c>
      <c r="AA1390">
        <v>1.6522856314051944</v>
      </c>
      <c r="AB1390">
        <v>2.6863109544470203</v>
      </c>
      <c r="AC1390">
        <v>40.649749953162477</v>
      </c>
      <c r="AD1390">
        <v>0</v>
      </c>
      <c r="AE1390">
        <v>139.73949448539625</v>
      </c>
    </row>
    <row r="1391" spans="1:31" x14ac:dyDescent="0.25">
      <c r="A1391">
        <v>2296358</v>
      </c>
      <c r="B1391">
        <v>1</v>
      </c>
      <c r="C1391" t="s">
        <v>80</v>
      </c>
      <c r="D1391" t="s">
        <v>94</v>
      </c>
      <c r="E1391" t="s">
        <v>233</v>
      </c>
      <c r="F1391" t="s">
        <v>4292</v>
      </c>
      <c r="G1391" t="s">
        <v>184</v>
      </c>
      <c r="H1391" t="s">
        <v>167</v>
      </c>
      <c r="I1391" t="s">
        <v>136</v>
      </c>
      <c r="J1391" t="s">
        <v>137</v>
      </c>
      <c r="K1391" t="s">
        <v>138</v>
      </c>
      <c r="L1391" t="s">
        <v>4293</v>
      </c>
      <c r="M1391" t="s">
        <v>4294</v>
      </c>
      <c r="N1391">
        <v>0.70833333300000001</v>
      </c>
      <c r="O1391">
        <v>5</v>
      </c>
      <c r="P1391">
        <v>369</v>
      </c>
      <c r="Q1391">
        <v>15</v>
      </c>
      <c r="R1391">
        <v>16</v>
      </c>
      <c r="S1391">
        <v>5</v>
      </c>
      <c r="T1391">
        <v>28</v>
      </c>
      <c r="U1391">
        <v>0</v>
      </c>
      <c r="V1391">
        <v>0</v>
      </c>
      <c r="W1391">
        <v>2.3848436871373599</v>
      </c>
      <c r="X1391">
        <v>28.607075609019063</v>
      </c>
      <c r="Y1391">
        <v>37.281596006649636</v>
      </c>
      <c r="Z1391">
        <v>7.7819022116817864</v>
      </c>
      <c r="AA1391">
        <v>3.7809443847671425</v>
      </c>
      <c r="AB1391">
        <v>4.9655452675677223</v>
      </c>
      <c r="AC1391">
        <v>0</v>
      </c>
      <c r="AD1391">
        <v>0</v>
      </c>
      <c r="AE1391">
        <v>84.801907166822701</v>
      </c>
    </row>
    <row r="1392" spans="1:31" x14ac:dyDescent="0.25">
      <c r="A1392">
        <v>2296360</v>
      </c>
      <c r="B1392">
        <v>1</v>
      </c>
      <c r="C1392" t="s">
        <v>80</v>
      </c>
      <c r="D1392" t="s">
        <v>88</v>
      </c>
      <c r="E1392" t="s">
        <v>141</v>
      </c>
      <c r="F1392" t="s">
        <v>4295</v>
      </c>
      <c r="G1392" t="s">
        <v>188</v>
      </c>
      <c r="H1392" t="s">
        <v>135</v>
      </c>
      <c r="I1392" t="s">
        <v>136</v>
      </c>
      <c r="J1392" t="s">
        <v>137</v>
      </c>
      <c r="K1392" t="s">
        <v>138</v>
      </c>
      <c r="L1392" t="s">
        <v>4296</v>
      </c>
      <c r="M1392" t="s">
        <v>4297</v>
      </c>
      <c r="N1392">
        <v>3.6827777770000001</v>
      </c>
      <c r="O1392">
        <v>0</v>
      </c>
      <c r="P1392">
        <v>1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7.8365200571909384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7.8365200571909384</v>
      </c>
    </row>
    <row r="1393" spans="1:31" x14ac:dyDescent="0.25">
      <c r="A1393">
        <v>2296361</v>
      </c>
      <c r="B1393">
        <v>1</v>
      </c>
      <c r="C1393" t="s">
        <v>81</v>
      </c>
      <c r="D1393" t="s">
        <v>123</v>
      </c>
      <c r="E1393" t="s">
        <v>164</v>
      </c>
      <c r="F1393" t="s">
        <v>4298</v>
      </c>
      <c r="G1393" t="s">
        <v>195</v>
      </c>
      <c r="H1393" t="s">
        <v>167</v>
      </c>
      <c r="I1393" t="s">
        <v>136</v>
      </c>
      <c r="J1393" t="s">
        <v>137</v>
      </c>
      <c r="K1393" t="s">
        <v>138</v>
      </c>
      <c r="L1393" t="s">
        <v>4299</v>
      </c>
      <c r="M1393" t="s">
        <v>4300</v>
      </c>
      <c r="N1393">
        <v>0.94055555499999999</v>
      </c>
      <c r="O1393">
        <v>0</v>
      </c>
      <c r="P1393">
        <v>880</v>
      </c>
      <c r="Q1393">
        <v>0</v>
      </c>
      <c r="R1393">
        <v>0</v>
      </c>
      <c r="S1393">
        <v>0</v>
      </c>
      <c r="T1393">
        <v>215</v>
      </c>
      <c r="U1393">
        <v>0</v>
      </c>
      <c r="V1393">
        <v>0</v>
      </c>
      <c r="W1393">
        <v>0</v>
      </c>
      <c r="X1393">
        <v>150.61828685284431</v>
      </c>
      <c r="Y1393">
        <v>0</v>
      </c>
      <c r="Z1393">
        <v>0</v>
      </c>
      <c r="AA1393">
        <v>0</v>
      </c>
      <c r="AB1393">
        <v>63.895479671138531</v>
      </c>
      <c r="AC1393">
        <v>0</v>
      </c>
      <c r="AD1393">
        <v>0</v>
      </c>
      <c r="AE1393">
        <v>214.51376652398284</v>
      </c>
    </row>
    <row r="1394" spans="1:31" x14ac:dyDescent="0.25">
      <c r="A1394">
        <v>2296369</v>
      </c>
      <c r="B1394">
        <v>1</v>
      </c>
      <c r="C1394" t="s">
        <v>80</v>
      </c>
      <c r="D1394" t="s">
        <v>109</v>
      </c>
      <c r="E1394" t="s">
        <v>132</v>
      </c>
      <c r="F1394" t="s">
        <v>2038</v>
      </c>
      <c r="G1394" t="s">
        <v>134</v>
      </c>
      <c r="H1394" t="s">
        <v>135</v>
      </c>
      <c r="I1394" t="s">
        <v>136</v>
      </c>
      <c r="J1394" t="s">
        <v>137</v>
      </c>
      <c r="K1394" t="s">
        <v>138</v>
      </c>
      <c r="L1394" t="s">
        <v>4301</v>
      </c>
      <c r="M1394" t="s">
        <v>4302</v>
      </c>
      <c r="N1394">
        <v>3.554444444</v>
      </c>
      <c r="O1394">
        <v>0</v>
      </c>
      <c r="P1394">
        <v>21</v>
      </c>
      <c r="Q1394">
        <v>0</v>
      </c>
      <c r="R1394">
        <v>10</v>
      </c>
      <c r="S1394">
        <v>0</v>
      </c>
      <c r="T1394">
        <v>7</v>
      </c>
      <c r="U1394">
        <v>0</v>
      </c>
      <c r="V1394">
        <v>0</v>
      </c>
      <c r="W1394">
        <v>0</v>
      </c>
      <c r="X1394">
        <v>3.4003900208483389</v>
      </c>
      <c r="Y1394">
        <v>0</v>
      </c>
      <c r="Z1394">
        <v>3.1642313374401692</v>
      </c>
      <c r="AA1394">
        <v>0</v>
      </c>
      <c r="AB1394">
        <v>5.5279676783071121</v>
      </c>
      <c r="AC1394">
        <v>0</v>
      </c>
      <c r="AD1394">
        <v>0</v>
      </c>
      <c r="AE1394">
        <v>12.092589036595619</v>
      </c>
    </row>
    <row r="1395" spans="1:31" x14ac:dyDescent="0.25">
      <c r="A1395">
        <v>2296372</v>
      </c>
      <c r="B1395">
        <v>1</v>
      </c>
      <c r="C1395" t="s">
        <v>80</v>
      </c>
      <c r="D1395" t="s">
        <v>95</v>
      </c>
      <c r="E1395" t="s">
        <v>233</v>
      </c>
      <c r="F1395" t="s">
        <v>4303</v>
      </c>
      <c r="G1395" t="s">
        <v>837</v>
      </c>
      <c r="H1395" t="s">
        <v>167</v>
      </c>
      <c r="I1395" t="s">
        <v>136</v>
      </c>
      <c r="J1395" t="s">
        <v>137</v>
      </c>
      <c r="K1395" t="s">
        <v>300</v>
      </c>
      <c r="L1395" t="s">
        <v>4304</v>
      </c>
      <c r="M1395" t="s">
        <v>4305</v>
      </c>
      <c r="N1395">
        <v>5.8611111E-2</v>
      </c>
      <c r="O1395">
        <v>0</v>
      </c>
      <c r="P1395">
        <v>2149</v>
      </c>
      <c r="Q1395">
        <v>0</v>
      </c>
      <c r="R1395">
        <v>0</v>
      </c>
      <c r="S1395">
        <v>0</v>
      </c>
      <c r="T1395">
        <v>409</v>
      </c>
      <c r="U1395">
        <v>0</v>
      </c>
      <c r="V1395">
        <v>0</v>
      </c>
      <c r="W1395">
        <v>0</v>
      </c>
      <c r="X1395">
        <v>28.849221762557676</v>
      </c>
      <c r="Y1395">
        <v>0</v>
      </c>
      <c r="Z1395">
        <v>0</v>
      </c>
      <c r="AA1395">
        <v>0</v>
      </c>
      <c r="AB1395">
        <v>20.812667454209901</v>
      </c>
      <c r="AC1395">
        <v>0</v>
      </c>
      <c r="AD1395">
        <v>0</v>
      </c>
      <c r="AE1395">
        <v>49.661889216767577</v>
      </c>
    </row>
    <row r="1396" spans="1:31" x14ac:dyDescent="0.25">
      <c r="A1396">
        <v>2296374</v>
      </c>
      <c r="B1396">
        <v>1</v>
      </c>
      <c r="C1396" t="s">
        <v>81</v>
      </c>
      <c r="D1396" t="s">
        <v>118</v>
      </c>
      <c r="E1396" t="s">
        <v>182</v>
      </c>
      <c r="F1396" t="s">
        <v>4306</v>
      </c>
      <c r="G1396" t="s">
        <v>837</v>
      </c>
      <c r="H1396" t="s">
        <v>167</v>
      </c>
      <c r="I1396" t="s">
        <v>136</v>
      </c>
      <c r="J1396" t="s">
        <v>137</v>
      </c>
      <c r="K1396" t="s">
        <v>138</v>
      </c>
      <c r="L1396" t="s">
        <v>4307</v>
      </c>
      <c r="M1396" t="s">
        <v>4308</v>
      </c>
      <c r="N1396">
        <v>0.15944444399999999</v>
      </c>
      <c r="O1396">
        <v>3</v>
      </c>
      <c r="P1396">
        <v>256</v>
      </c>
      <c r="Q1396">
        <v>83</v>
      </c>
      <c r="R1396">
        <v>111</v>
      </c>
      <c r="S1396">
        <v>7</v>
      </c>
      <c r="T1396">
        <v>19</v>
      </c>
      <c r="U1396">
        <v>2</v>
      </c>
      <c r="V1396">
        <v>0</v>
      </c>
      <c r="W1396">
        <v>1.1350636217124444E-2</v>
      </c>
      <c r="X1396">
        <v>6.2546153741040342</v>
      </c>
      <c r="Y1396">
        <v>47.624510056835526</v>
      </c>
      <c r="Z1396">
        <v>9.799993194266662</v>
      </c>
      <c r="AA1396">
        <v>1.1419030472783802</v>
      </c>
      <c r="AB1396">
        <v>1.4639604351117901</v>
      </c>
      <c r="AC1396">
        <v>19.914518630509747</v>
      </c>
      <c r="AD1396">
        <v>0</v>
      </c>
      <c r="AE1396">
        <v>86.210851374323255</v>
      </c>
    </row>
    <row r="1397" spans="1:31" x14ac:dyDescent="0.25">
      <c r="A1397">
        <v>2296376</v>
      </c>
      <c r="B1397">
        <v>1</v>
      </c>
      <c r="C1397" t="s">
        <v>80</v>
      </c>
      <c r="D1397" t="s">
        <v>88</v>
      </c>
      <c r="E1397" t="s">
        <v>141</v>
      </c>
      <c r="F1397" t="s">
        <v>4309</v>
      </c>
      <c r="G1397" t="s">
        <v>202</v>
      </c>
      <c r="H1397" t="s">
        <v>135</v>
      </c>
      <c r="I1397" t="s">
        <v>136</v>
      </c>
      <c r="J1397" t="s">
        <v>137</v>
      </c>
      <c r="K1397" t="s">
        <v>138</v>
      </c>
      <c r="L1397" t="s">
        <v>4310</v>
      </c>
      <c r="M1397" t="s">
        <v>4311</v>
      </c>
      <c r="N1397">
        <v>2.3819444440000002</v>
      </c>
      <c r="O1397">
        <v>0</v>
      </c>
      <c r="P1397">
        <v>2</v>
      </c>
      <c r="Q1397">
        <v>0</v>
      </c>
      <c r="R1397">
        <v>0</v>
      </c>
      <c r="S1397">
        <v>0</v>
      </c>
      <c r="T1397">
        <v>2</v>
      </c>
      <c r="U1397">
        <v>0</v>
      </c>
      <c r="V1397">
        <v>0</v>
      </c>
      <c r="W1397">
        <v>0</v>
      </c>
      <c r="X1397">
        <v>1.9840157398346472</v>
      </c>
      <c r="Y1397">
        <v>0</v>
      </c>
      <c r="Z1397">
        <v>0</v>
      </c>
      <c r="AA1397">
        <v>0</v>
      </c>
      <c r="AB1397">
        <v>2.1814485447033221</v>
      </c>
      <c r="AC1397">
        <v>0</v>
      </c>
      <c r="AD1397">
        <v>0</v>
      </c>
      <c r="AE1397">
        <v>4.1654642845379692</v>
      </c>
    </row>
    <row r="1398" spans="1:31" x14ac:dyDescent="0.25">
      <c r="A1398">
        <v>2296379</v>
      </c>
      <c r="B1398">
        <v>1</v>
      </c>
      <c r="C1398" t="s">
        <v>81</v>
      </c>
      <c r="D1398" t="s">
        <v>121</v>
      </c>
      <c r="E1398" t="s">
        <v>141</v>
      </c>
      <c r="F1398" t="s">
        <v>4312</v>
      </c>
      <c r="G1398" t="s">
        <v>143</v>
      </c>
      <c r="H1398" t="s">
        <v>135</v>
      </c>
      <c r="I1398" t="s">
        <v>136</v>
      </c>
      <c r="J1398" t="s">
        <v>137</v>
      </c>
      <c r="K1398" t="s">
        <v>138</v>
      </c>
      <c r="L1398" t="s">
        <v>4313</v>
      </c>
      <c r="M1398" t="s">
        <v>4314</v>
      </c>
      <c r="N1398">
        <v>1.3725000000000001</v>
      </c>
      <c r="O1398">
        <v>0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2.1295761589938338E-2</v>
      </c>
      <c r="AA1398">
        <v>0</v>
      </c>
      <c r="AB1398">
        <v>0</v>
      </c>
      <c r="AC1398">
        <v>0</v>
      </c>
      <c r="AD1398">
        <v>0</v>
      </c>
      <c r="AE1398">
        <v>2.1295761589938338E-2</v>
      </c>
    </row>
    <row r="1399" spans="1:31" x14ac:dyDescent="0.25">
      <c r="A1399">
        <v>2296383</v>
      </c>
      <c r="B1399">
        <v>1</v>
      </c>
      <c r="C1399" t="s">
        <v>80</v>
      </c>
      <c r="D1399" t="s">
        <v>94</v>
      </c>
      <c r="E1399" t="s">
        <v>233</v>
      </c>
      <c r="F1399" t="s">
        <v>4315</v>
      </c>
      <c r="G1399" t="s">
        <v>184</v>
      </c>
      <c r="H1399" t="s">
        <v>167</v>
      </c>
      <c r="I1399" t="s">
        <v>280</v>
      </c>
      <c r="J1399" t="s">
        <v>137</v>
      </c>
      <c r="K1399" t="s">
        <v>138</v>
      </c>
      <c r="L1399" t="s">
        <v>4316</v>
      </c>
      <c r="M1399" t="s">
        <v>4317</v>
      </c>
      <c r="N1399">
        <v>8.3333330000000001E-3</v>
      </c>
      <c r="O1399">
        <v>1</v>
      </c>
      <c r="P1399">
        <v>1705</v>
      </c>
      <c r="Q1399">
        <v>14</v>
      </c>
      <c r="R1399">
        <v>56</v>
      </c>
      <c r="S1399">
        <v>24</v>
      </c>
      <c r="T1399">
        <v>380</v>
      </c>
      <c r="U1399">
        <v>11</v>
      </c>
      <c r="V1399">
        <v>0</v>
      </c>
      <c r="W1399">
        <v>6.6982899131666678E-3</v>
      </c>
      <c r="X1399">
        <v>2.5035112284020902</v>
      </c>
      <c r="Y1399">
        <v>5.5251211122075004E-2</v>
      </c>
      <c r="Z1399">
        <v>0.17733407768520834</v>
      </c>
      <c r="AA1399">
        <v>2.0409991039544169</v>
      </c>
      <c r="AB1399">
        <v>1.4435024782559764</v>
      </c>
      <c r="AC1399">
        <v>5.4808309644645332</v>
      </c>
      <c r="AD1399">
        <v>0</v>
      </c>
      <c r="AE1399">
        <v>11.708127353797467</v>
      </c>
    </row>
    <row r="1400" spans="1:31" x14ac:dyDescent="0.25">
      <c r="A1400">
        <v>2296386</v>
      </c>
      <c r="B1400">
        <v>1</v>
      </c>
      <c r="C1400" t="s">
        <v>80</v>
      </c>
      <c r="D1400" t="s">
        <v>82</v>
      </c>
      <c r="E1400" t="s">
        <v>141</v>
      </c>
      <c r="F1400" t="s">
        <v>4318</v>
      </c>
      <c r="G1400" t="s">
        <v>143</v>
      </c>
      <c r="H1400" t="s">
        <v>135</v>
      </c>
      <c r="I1400" t="s">
        <v>136</v>
      </c>
      <c r="J1400" t="s">
        <v>137</v>
      </c>
      <c r="K1400" t="s">
        <v>138</v>
      </c>
      <c r="L1400" t="s">
        <v>4319</v>
      </c>
      <c r="M1400" t="s">
        <v>4320</v>
      </c>
      <c r="N1400">
        <v>1.2575000000000001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0.3117221832867561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0.3117221832867561</v>
      </c>
    </row>
    <row r="1401" spans="1:31" x14ac:dyDescent="0.25">
      <c r="A1401">
        <v>2296387</v>
      </c>
      <c r="B1401">
        <v>1</v>
      </c>
      <c r="C1401" t="s">
        <v>80</v>
      </c>
      <c r="D1401" t="s">
        <v>94</v>
      </c>
      <c r="E1401" t="s">
        <v>233</v>
      </c>
      <c r="F1401" t="s">
        <v>4176</v>
      </c>
      <c r="G1401" t="s">
        <v>184</v>
      </c>
      <c r="H1401" t="s">
        <v>167</v>
      </c>
      <c r="I1401" t="s">
        <v>136</v>
      </c>
      <c r="J1401" t="s">
        <v>137</v>
      </c>
      <c r="K1401" t="s">
        <v>138</v>
      </c>
      <c r="L1401" t="s">
        <v>4321</v>
      </c>
      <c r="M1401" t="s">
        <v>4322</v>
      </c>
      <c r="N1401">
        <v>0.83833333300000001</v>
      </c>
      <c r="O1401">
        <v>1</v>
      </c>
      <c r="P1401">
        <v>246</v>
      </c>
      <c r="Q1401">
        <v>14</v>
      </c>
      <c r="R1401">
        <v>46</v>
      </c>
      <c r="S1401">
        <v>15</v>
      </c>
      <c r="T1401">
        <v>84</v>
      </c>
      <c r="U1401">
        <v>6</v>
      </c>
      <c r="V1401">
        <v>0</v>
      </c>
      <c r="W1401">
        <v>0.72124812151548345</v>
      </c>
      <c r="X1401">
        <v>33.792644669508633</v>
      </c>
      <c r="Y1401">
        <v>5.3256734507447998</v>
      </c>
      <c r="Z1401">
        <v>13.843165404089978</v>
      </c>
      <c r="AA1401">
        <v>61.035872043927654</v>
      </c>
      <c r="AB1401">
        <v>14.507825339156332</v>
      </c>
      <c r="AC1401">
        <v>155.11394154759171</v>
      </c>
      <c r="AD1401">
        <v>0</v>
      </c>
      <c r="AE1401">
        <v>284.34037057653461</v>
      </c>
    </row>
    <row r="1402" spans="1:31" x14ac:dyDescent="0.25">
      <c r="A1402">
        <v>2296388</v>
      </c>
      <c r="B1402">
        <v>1</v>
      </c>
      <c r="C1402" t="s">
        <v>80</v>
      </c>
      <c r="D1402" t="s">
        <v>84</v>
      </c>
      <c r="E1402" t="s">
        <v>141</v>
      </c>
      <c r="F1402" t="s">
        <v>4323</v>
      </c>
      <c r="G1402" t="s">
        <v>202</v>
      </c>
      <c r="H1402" t="s">
        <v>135</v>
      </c>
      <c r="I1402" t="s">
        <v>136</v>
      </c>
      <c r="J1402" t="s">
        <v>137</v>
      </c>
      <c r="K1402" t="s">
        <v>138</v>
      </c>
      <c r="L1402" t="s">
        <v>4324</v>
      </c>
      <c r="M1402" t="s">
        <v>4325</v>
      </c>
      <c r="N1402">
        <v>2.3561111110000001</v>
      </c>
      <c r="O1402">
        <v>0</v>
      </c>
      <c r="P1402">
        <v>11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6.9338835719411192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6.9338835719411192</v>
      </c>
    </row>
    <row r="1403" spans="1:31" x14ac:dyDescent="0.25">
      <c r="A1403">
        <v>2296389</v>
      </c>
      <c r="B1403">
        <v>1</v>
      </c>
      <c r="C1403" t="s">
        <v>81</v>
      </c>
      <c r="D1403" t="s">
        <v>114</v>
      </c>
      <c r="E1403" t="s">
        <v>141</v>
      </c>
      <c r="F1403" t="s">
        <v>4326</v>
      </c>
      <c r="G1403" t="s">
        <v>143</v>
      </c>
      <c r="H1403" t="s">
        <v>135</v>
      </c>
      <c r="I1403" t="s">
        <v>136</v>
      </c>
      <c r="J1403" t="s">
        <v>137</v>
      </c>
      <c r="K1403" t="s">
        <v>138</v>
      </c>
      <c r="L1403" t="s">
        <v>4327</v>
      </c>
      <c r="M1403" t="s">
        <v>4328</v>
      </c>
      <c r="N1403">
        <v>1.5047222220000001</v>
      </c>
      <c r="O1403">
        <v>0</v>
      </c>
      <c r="P1403">
        <v>1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0.19406095765468667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0.19406095765468667</v>
      </c>
    </row>
    <row r="1404" spans="1:31" x14ac:dyDescent="0.25">
      <c r="A1404">
        <v>2296390</v>
      </c>
      <c r="B1404">
        <v>1</v>
      </c>
      <c r="C1404" t="s">
        <v>81</v>
      </c>
      <c r="D1404" t="s">
        <v>120</v>
      </c>
      <c r="E1404" t="s">
        <v>233</v>
      </c>
      <c r="F1404" t="s">
        <v>4329</v>
      </c>
      <c r="G1404" t="s">
        <v>184</v>
      </c>
      <c r="H1404" t="s">
        <v>167</v>
      </c>
      <c r="I1404" t="s">
        <v>136</v>
      </c>
      <c r="J1404" t="s">
        <v>137</v>
      </c>
      <c r="K1404" t="s">
        <v>138</v>
      </c>
      <c r="L1404" t="s">
        <v>4330</v>
      </c>
      <c r="M1404" t="s">
        <v>4331</v>
      </c>
      <c r="N1404">
        <v>5.9166666E-2</v>
      </c>
      <c r="O1404">
        <v>0</v>
      </c>
      <c r="P1404">
        <v>2047</v>
      </c>
      <c r="Q1404">
        <v>22</v>
      </c>
      <c r="R1404">
        <v>26</v>
      </c>
      <c r="S1404">
        <v>12</v>
      </c>
      <c r="T1404">
        <v>395</v>
      </c>
      <c r="U1404">
        <v>4</v>
      </c>
      <c r="V1404">
        <v>7</v>
      </c>
      <c r="W1404">
        <v>0</v>
      </c>
      <c r="X1404">
        <v>24.131856863829885</v>
      </c>
      <c r="Y1404">
        <v>1.0153902891087716</v>
      </c>
      <c r="Z1404">
        <v>0.34699986735115174</v>
      </c>
      <c r="AA1404">
        <v>3.2196665568672547</v>
      </c>
      <c r="AB1404">
        <v>14.575646016994835</v>
      </c>
      <c r="AC1404">
        <v>16.667771348021596</v>
      </c>
      <c r="AD1404">
        <v>17.881834510026955</v>
      </c>
      <c r="AE1404">
        <v>77.839165452200447</v>
      </c>
    </row>
    <row r="1405" spans="1:31" x14ac:dyDescent="0.25">
      <c r="A1405">
        <v>2296395</v>
      </c>
      <c r="B1405">
        <v>1</v>
      </c>
      <c r="C1405" t="s">
        <v>80</v>
      </c>
      <c r="D1405" t="s">
        <v>84</v>
      </c>
      <c r="E1405" t="s">
        <v>182</v>
      </c>
      <c r="F1405" t="s">
        <v>4332</v>
      </c>
      <c r="G1405" t="s">
        <v>184</v>
      </c>
      <c r="H1405" t="s">
        <v>167</v>
      </c>
      <c r="I1405" t="s">
        <v>136</v>
      </c>
      <c r="J1405" t="s">
        <v>137</v>
      </c>
      <c r="K1405" t="s">
        <v>138</v>
      </c>
      <c r="L1405" t="s">
        <v>4333</v>
      </c>
      <c r="M1405" t="s">
        <v>4334</v>
      </c>
      <c r="N1405">
        <v>0.57361111099999995</v>
      </c>
      <c r="O1405">
        <v>6</v>
      </c>
      <c r="P1405">
        <v>1363</v>
      </c>
      <c r="Q1405">
        <v>12</v>
      </c>
      <c r="R1405">
        <v>286</v>
      </c>
      <c r="S1405">
        <v>30</v>
      </c>
      <c r="T1405">
        <v>236</v>
      </c>
      <c r="U1405">
        <v>1</v>
      </c>
      <c r="V1405">
        <v>0</v>
      </c>
      <c r="W1405">
        <v>2.7751216480361829</v>
      </c>
      <c r="X1405">
        <v>258.82111241296474</v>
      </c>
      <c r="Y1405">
        <v>13.170460497777563</v>
      </c>
      <c r="Z1405">
        <v>66.902335424213675</v>
      </c>
      <c r="AA1405">
        <v>60.954116137177401</v>
      </c>
      <c r="AB1405">
        <v>82.165215964731445</v>
      </c>
      <c r="AC1405">
        <v>5.7511056716282605</v>
      </c>
      <c r="AD1405">
        <v>0</v>
      </c>
      <c r="AE1405">
        <v>490.53946775652923</v>
      </c>
    </row>
    <row r="1406" spans="1:31" x14ac:dyDescent="0.25">
      <c r="A1406">
        <v>2296397</v>
      </c>
      <c r="B1406">
        <v>1</v>
      </c>
      <c r="C1406" t="s">
        <v>80</v>
      </c>
      <c r="D1406" t="s">
        <v>82</v>
      </c>
      <c r="E1406" t="s">
        <v>141</v>
      </c>
      <c r="F1406" t="s">
        <v>4335</v>
      </c>
      <c r="G1406" t="s">
        <v>202</v>
      </c>
      <c r="H1406" t="s">
        <v>135</v>
      </c>
      <c r="I1406" t="s">
        <v>136</v>
      </c>
      <c r="J1406" t="s">
        <v>137</v>
      </c>
      <c r="K1406" t="s">
        <v>138</v>
      </c>
      <c r="L1406" t="s">
        <v>4336</v>
      </c>
      <c r="M1406" t="s">
        <v>4337</v>
      </c>
      <c r="N1406">
        <v>2.2427777770000001</v>
      </c>
      <c r="O1406">
        <v>0</v>
      </c>
      <c r="P1406">
        <v>1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0.16353956644505777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0.16353956644505777</v>
      </c>
    </row>
    <row r="1407" spans="1:31" x14ac:dyDescent="0.25">
      <c r="A1407">
        <v>2296398</v>
      </c>
      <c r="B1407">
        <v>1</v>
      </c>
      <c r="C1407" t="s">
        <v>81</v>
      </c>
      <c r="D1407" t="s">
        <v>120</v>
      </c>
      <c r="E1407" t="s">
        <v>182</v>
      </c>
      <c r="F1407" t="s">
        <v>4338</v>
      </c>
      <c r="G1407" t="s">
        <v>184</v>
      </c>
      <c r="H1407" t="s">
        <v>167</v>
      </c>
      <c r="I1407" t="s">
        <v>136</v>
      </c>
      <c r="J1407" t="s">
        <v>137</v>
      </c>
      <c r="K1407" t="s">
        <v>138</v>
      </c>
      <c r="L1407" t="s">
        <v>4339</v>
      </c>
      <c r="M1407" t="s">
        <v>4340</v>
      </c>
      <c r="N1407">
        <v>0.89611111099999996</v>
      </c>
      <c r="O1407">
        <v>0</v>
      </c>
      <c r="P1407">
        <v>0</v>
      </c>
      <c r="Q1407">
        <v>55</v>
      </c>
      <c r="R1407">
        <v>34</v>
      </c>
      <c r="S1407">
        <v>3</v>
      </c>
      <c r="T1407">
        <v>1</v>
      </c>
      <c r="U1407">
        <v>1</v>
      </c>
      <c r="V1407">
        <v>0</v>
      </c>
      <c r="W1407">
        <v>0</v>
      </c>
      <c r="X1407">
        <v>0</v>
      </c>
      <c r="Y1407">
        <v>68.457656621811267</v>
      </c>
      <c r="Z1407">
        <v>33.889482883515754</v>
      </c>
      <c r="AA1407">
        <v>8.8043437545762053</v>
      </c>
      <c r="AB1407">
        <v>0.94239037828716676</v>
      </c>
      <c r="AC1407">
        <v>111.64358652168076</v>
      </c>
      <c r="AD1407">
        <v>0</v>
      </c>
      <c r="AE1407">
        <v>223.73746015987115</v>
      </c>
    </row>
    <row r="1408" spans="1:31" x14ac:dyDescent="0.25">
      <c r="A1408">
        <v>2296400</v>
      </c>
      <c r="B1408">
        <v>1</v>
      </c>
      <c r="C1408" t="s">
        <v>80</v>
      </c>
      <c r="D1408" t="s">
        <v>107</v>
      </c>
      <c r="E1408" t="s">
        <v>141</v>
      </c>
      <c r="F1408" t="s">
        <v>4341</v>
      </c>
      <c r="G1408" t="s">
        <v>188</v>
      </c>
      <c r="H1408" t="s">
        <v>135</v>
      </c>
      <c r="I1408" t="s">
        <v>136</v>
      </c>
      <c r="J1408" t="s">
        <v>137</v>
      </c>
      <c r="K1408" t="s">
        <v>138</v>
      </c>
      <c r="L1408" t="s">
        <v>4342</v>
      </c>
      <c r="M1408" t="s">
        <v>4343</v>
      </c>
      <c r="N1408">
        <v>1.5652777769999999</v>
      </c>
      <c r="O1408">
        <v>0</v>
      </c>
      <c r="P1408">
        <v>8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3.1789030120574413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3.1789030120574413</v>
      </c>
    </row>
    <row r="1409" spans="1:31" x14ac:dyDescent="0.25">
      <c r="A1409">
        <v>2296403</v>
      </c>
      <c r="B1409">
        <v>1</v>
      </c>
      <c r="C1409" t="s">
        <v>81</v>
      </c>
      <c r="D1409" t="s">
        <v>112</v>
      </c>
      <c r="E1409" t="s">
        <v>141</v>
      </c>
      <c r="F1409" t="s">
        <v>4344</v>
      </c>
      <c r="G1409" t="s">
        <v>143</v>
      </c>
      <c r="H1409" t="s">
        <v>135</v>
      </c>
      <c r="I1409" t="s">
        <v>136</v>
      </c>
      <c r="J1409" t="s">
        <v>137</v>
      </c>
      <c r="K1409" t="s">
        <v>138</v>
      </c>
      <c r="L1409" t="s">
        <v>4345</v>
      </c>
      <c r="M1409" t="s">
        <v>4346</v>
      </c>
      <c r="N1409">
        <v>1.299722222</v>
      </c>
      <c r="O1409">
        <v>0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0.15008020716340448</v>
      </c>
      <c r="AA1409">
        <v>0</v>
      </c>
      <c r="AB1409">
        <v>0</v>
      </c>
      <c r="AC1409">
        <v>0</v>
      </c>
      <c r="AD1409">
        <v>0</v>
      </c>
      <c r="AE1409">
        <v>0.15008020716340448</v>
      </c>
    </row>
    <row r="1410" spans="1:31" x14ac:dyDescent="0.25">
      <c r="A1410">
        <v>2296405</v>
      </c>
      <c r="B1410">
        <v>1</v>
      </c>
      <c r="C1410" t="s">
        <v>81</v>
      </c>
      <c r="D1410" t="s">
        <v>113</v>
      </c>
      <c r="E1410" t="s">
        <v>208</v>
      </c>
      <c r="F1410" t="s">
        <v>4347</v>
      </c>
      <c r="G1410" t="s">
        <v>134</v>
      </c>
      <c r="H1410" t="s">
        <v>135</v>
      </c>
      <c r="I1410" t="s">
        <v>136</v>
      </c>
      <c r="J1410" t="s">
        <v>137</v>
      </c>
      <c r="K1410" t="s">
        <v>138</v>
      </c>
      <c r="L1410" t="s">
        <v>4348</v>
      </c>
      <c r="M1410" t="s">
        <v>4349</v>
      </c>
      <c r="N1410">
        <v>2.0102777770000002</v>
      </c>
      <c r="O1410">
        <v>0</v>
      </c>
      <c r="P1410">
        <v>381</v>
      </c>
      <c r="Q1410">
        <v>0</v>
      </c>
      <c r="R1410">
        <v>0</v>
      </c>
      <c r="S1410">
        <v>0</v>
      </c>
      <c r="T1410">
        <v>24</v>
      </c>
      <c r="U1410">
        <v>0</v>
      </c>
      <c r="V1410">
        <v>0</v>
      </c>
      <c r="W1410">
        <v>0</v>
      </c>
      <c r="X1410">
        <v>154.54866709366252</v>
      </c>
      <c r="Y1410">
        <v>0</v>
      </c>
      <c r="Z1410">
        <v>0</v>
      </c>
      <c r="AA1410">
        <v>0</v>
      </c>
      <c r="AB1410">
        <v>19.153649777334056</v>
      </c>
      <c r="AC1410">
        <v>0</v>
      </c>
      <c r="AD1410">
        <v>0</v>
      </c>
      <c r="AE1410">
        <v>173.70231687099658</v>
      </c>
    </row>
    <row r="1411" spans="1:31" x14ac:dyDescent="0.25">
      <c r="A1411">
        <v>2296406</v>
      </c>
      <c r="B1411">
        <v>1</v>
      </c>
      <c r="C1411" t="s">
        <v>80</v>
      </c>
      <c r="D1411" t="s">
        <v>82</v>
      </c>
      <c r="E1411" t="s">
        <v>132</v>
      </c>
      <c r="F1411" t="s">
        <v>4350</v>
      </c>
      <c r="G1411" t="s">
        <v>134</v>
      </c>
      <c r="H1411" t="s">
        <v>135</v>
      </c>
      <c r="I1411" t="s">
        <v>136</v>
      </c>
      <c r="J1411" t="s">
        <v>137</v>
      </c>
      <c r="K1411" t="s">
        <v>138</v>
      </c>
      <c r="L1411" t="s">
        <v>4351</v>
      </c>
      <c r="M1411" t="s">
        <v>4352</v>
      </c>
      <c r="N1411">
        <v>0.67444444400000003</v>
      </c>
      <c r="O1411">
        <v>0</v>
      </c>
      <c r="P1411">
        <v>149</v>
      </c>
      <c r="Q1411">
        <v>0</v>
      </c>
      <c r="R1411">
        <v>0</v>
      </c>
      <c r="S1411">
        <v>0</v>
      </c>
      <c r="T1411">
        <v>9</v>
      </c>
      <c r="U1411">
        <v>0</v>
      </c>
      <c r="V1411">
        <v>0</v>
      </c>
      <c r="W1411">
        <v>0</v>
      </c>
      <c r="X1411">
        <v>26.070467863776063</v>
      </c>
      <c r="Y1411">
        <v>0</v>
      </c>
      <c r="Z1411">
        <v>0</v>
      </c>
      <c r="AA1411">
        <v>0</v>
      </c>
      <c r="AB1411">
        <v>1.4132888917020019</v>
      </c>
      <c r="AC1411">
        <v>0</v>
      </c>
      <c r="AD1411">
        <v>0</v>
      </c>
      <c r="AE1411">
        <v>27.483756755478066</v>
      </c>
    </row>
    <row r="1412" spans="1:31" x14ac:dyDescent="0.25">
      <c r="A1412">
        <v>2296410</v>
      </c>
      <c r="B1412">
        <v>1</v>
      </c>
      <c r="C1412" t="s">
        <v>80</v>
      </c>
      <c r="D1412" t="s">
        <v>83</v>
      </c>
      <c r="E1412" t="s">
        <v>141</v>
      </c>
      <c r="F1412" t="s">
        <v>4353</v>
      </c>
      <c r="G1412" t="s">
        <v>143</v>
      </c>
      <c r="H1412" t="s">
        <v>135</v>
      </c>
      <c r="I1412" t="s">
        <v>136</v>
      </c>
      <c r="J1412" t="s">
        <v>137</v>
      </c>
      <c r="K1412" t="s">
        <v>138</v>
      </c>
      <c r="L1412" t="s">
        <v>4354</v>
      </c>
      <c r="M1412" t="s">
        <v>4355</v>
      </c>
      <c r="N1412">
        <v>1.681944444</v>
      </c>
      <c r="O1412">
        <v>0</v>
      </c>
      <c r="P1412">
        <v>5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2.0423724727409782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2.0423724727409782</v>
      </c>
    </row>
    <row r="1413" spans="1:31" x14ac:dyDescent="0.25">
      <c r="A1413">
        <v>2296413</v>
      </c>
      <c r="B1413">
        <v>1</v>
      </c>
      <c r="C1413" t="s">
        <v>80</v>
      </c>
      <c r="D1413" t="s">
        <v>90</v>
      </c>
      <c r="E1413" t="s">
        <v>141</v>
      </c>
      <c r="F1413" t="s">
        <v>4356</v>
      </c>
      <c r="G1413" t="s">
        <v>143</v>
      </c>
      <c r="H1413" t="s">
        <v>135</v>
      </c>
      <c r="I1413" t="s">
        <v>136</v>
      </c>
      <c r="J1413" t="s">
        <v>137</v>
      </c>
      <c r="K1413" t="s">
        <v>138</v>
      </c>
      <c r="L1413" t="s">
        <v>4357</v>
      </c>
      <c r="M1413" t="s">
        <v>4358</v>
      </c>
      <c r="N1413">
        <v>1.6786111109999999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2.7543583198018204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2.7543583198018204</v>
      </c>
    </row>
    <row r="1414" spans="1:31" x14ac:dyDescent="0.25">
      <c r="A1414">
        <v>2296415</v>
      </c>
      <c r="B1414">
        <v>1</v>
      </c>
      <c r="C1414" t="s">
        <v>81</v>
      </c>
      <c r="D1414" t="s">
        <v>115</v>
      </c>
      <c r="E1414" t="s">
        <v>132</v>
      </c>
      <c r="F1414" t="s">
        <v>4359</v>
      </c>
      <c r="G1414" t="s">
        <v>134</v>
      </c>
      <c r="H1414" t="s">
        <v>135</v>
      </c>
      <c r="I1414" t="s">
        <v>136</v>
      </c>
      <c r="J1414" t="s">
        <v>137</v>
      </c>
      <c r="K1414" t="s">
        <v>138</v>
      </c>
      <c r="L1414" t="s">
        <v>4360</v>
      </c>
      <c r="M1414" t="s">
        <v>4361</v>
      </c>
      <c r="N1414">
        <v>1.3572222220000001</v>
      </c>
      <c r="O1414">
        <v>0</v>
      </c>
      <c r="P1414">
        <v>34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4.92324420651354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4.92324420651354</v>
      </c>
    </row>
    <row r="1415" spans="1:31" x14ac:dyDescent="0.25">
      <c r="A1415">
        <v>2296417</v>
      </c>
      <c r="B1415">
        <v>1</v>
      </c>
      <c r="C1415" t="s">
        <v>81</v>
      </c>
      <c r="D1415" t="s">
        <v>127</v>
      </c>
      <c r="E1415" t="s">
        <v>141</v>
      </c>
      <c r="F1415" t="s">
        <v>4362</v>
      </c>
      <c r="G1415" t="s">
        <v>143</v>
      </c>
      <c r="H1415" t="s">
        <v>135</v>
      </c>
      <c r="I1415" t="s">
        <v>136</v>
      </c>
      <c r="J1415" t="s">
        <v>137</v>
      </c>
      <c r="K1415" t="s">
        <v>138</v>
      </c>
      <c r="L1415" t="s">
        <v>4363</v>
      </c>
      <c r="M1415" t="s">
        <v>4364</v>
      </c>
      <c r="N1415">
        <v>1.9086111109999999</v>
      </c>
      <c r="O1415">
        <v>0</v>
      </c>
      <c r="P1415">
        <v>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0.5148590608682172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0.5148590608682172</v>
      </c>
    </row>
    <row r="1416" spans="1:31" x14ac:dyDescent="0.25">
      <c r="A1416">
        <v>2296418</v>
      </c>
      <c r="B1416">
        <v>1</v>
      </c>
      <c r="C1416" t="s">
        <v>80</v>
      </c>
      <c r="D1416" t="s">
        <v>99</v>
      </c>
      <c r="E1416" t="s">
        <v>141</v>
      </c>
      <c r="F1416" t="s">
        <v>4365</v>
      </c>
      <c r="G1416" t="s">
        <v>143</v>
      </c>
      <c r="H1416" t="s">
        <v>135</v>
      </c>
      <c r="I1416" t="s">
        <v>136</v>
      </c>
      <c r="J1416" t="s">
        <v>137</v>
      </c>
      <c r="K1416" t="s">
        <v>138</v>
      </c>
      <c r="L1416" t="s">
        <v>4366</v>
      </c>
      <c r="M1416" t="s">
        <v>4367</v>
      </c>
      <c r="N1416">
        <v>3.423333333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0.67948901088134439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0.67948901088134439</v>
      </c>
    </row>
    <row r="1417" spans="1:31" x14ac:dyDescent="0.25">
      <c r="A1417">
        <v>2296419</v>
      </c>
      <c r="B1417">
        <v>1</v>
      </c>
      <c r="C1417" t="s">
        <v>80</v>
      </c>
      <c r="D1417" t="s">
        <v>108</v>
      </c>
      <c r="E1417" t="s">
        <v>208</v>
      </c>
      <c r="F1417" t="s">
        <v>4368</v>
      </c>
      <c r="G1417" t="s">
        <v>310</v>
      </c>
      <c r="H1417" t="s">
        <v>135</v>
      </c>
      <c r="I1417" t="s">
        <v>136</v>
      </c>
      <c r="J1417" t="s">
        <v>137</v>
      </c>
      <c r="K1417" t="s">
        <v>138</v>
      </c>
      <c r="L1417" t="s">
        <v>4369</v>
      </c>
      <c r="M1417" t="s">
        <v>4370</v>
      </c>
      <c r="N1417">
        <v>1.633888888</v>
      </c>
      <c r="O1417">
        <v>0</v>
      </c>
      <c r="P1417">
        <v>48</v>
      </c>
      <c r="Q1417">
        <v>0</v>
      </c>
      <c r="R1417">
        <v>3</v>
      </c>
      <c r="S1417">
        <v>0</v>
      </c>
      <c r="T1417">
        <v>13</v>
      </c>
      <c r="U1417">
        <v>0</v>
      </c>
      <c r="V1417">
        <v>0</v>
      </c>
      <c r="W1417">
        <v>0</v>
      </c>
      <c r="X1417">
        <v>14.778928446076419</v>
      </c>
      <c r="Y1417">
        <v>0</v>
      </c>
      <c r="Z1417">
        <v>2.2650619434029999</v>
      </c>
      <c r="AA1417">
        <v>0</v>
      </c>
      <c r="AB1417">
        <v>14.409834686845675</v>
      </c>
      <c r="AC1417">
        <v>0</v>
      </c>
      <c r="AD1417">
        <v>0</v>
      </c>
      <c r="AE1417">
        <v>31.453825076325096</v>
      </c>
    </row>
    <row r="1418" spans="1:31" x14ac:dyDescent="0.25">
      <c r="A1418">
        <v>2296421</v>
      </c>
      <c r="B1418">
        <v>1</v>
      </c>
      <c r="C1418" t="s">
        <v>80</v>
      </c>
      <c r="D1418" t="s">
        <v>96</v>
      </c>
      <c r="E1418" t="s">
        <v>141</v>
      </c>
      <c r="F1418" t="s">
        <v>4371</v>
      </c>
      <c r="G1418" t="s">
        <v>143</v>
      </c>
      <c r="H1418" t="s">
        <v>135</v>
      </c>
      <c r="I1418" t="s">
        <v>136</v>
      </c>
      <c r="J1418" t="s">
        <v>137</v>
      </c>
      <c r="K1418" t="s">
        <v>138</v>
      </c>
      <c r="L1418" t="s">
        <v>4372</v>
      </c>
      <c r="M1418" t="s">
        <v>4373</v>
      </c>
      <c r="N1418">
        <v>2.3944444439999999</v>
      </c>
      <c r="O1418">
        <v>0</v>
      </c>
      <c r="P1418">
        <v>1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1.7314935518941978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1.7314935518941978</v>
      </c>
    </row>
    <row r="1419" spans="1:31" x14ac:dyDescent="0.25">
      <c r="A1419">
        <v>2296422</v>
      </c>
      <c r="B1419">
        <v>1</v>
      </c>
      <c r="C1419" t="s">
        <v>80</v>
      </c>
      <c r="D1419" t="s">
        <v>107</v>
      </c>
      <c r="E1419" t="s">
        <v>141</v>
      </c>
      <c r="F1419" t="s">
        <v>4374</v>
      </c>
      <c r="G1419" t="s">
        <v>202</v>
      </c>
      <c r="H1419" t="s">
        <v>135</v>
      </c>
      <c r="I1419" t="s">
        <v>136</v>
      </c>
      <c r="J1419" t="s">
        <v>137</v>
      </c>
      <c r="K1419" t="s">
        <v>138</v>
      </c>
      <c r="L1419" t="s">
        <v>4375</v>
      </c>
      <c r="M1419" t="s">
        <v>4376</v>
      </c>
      <c r="N1419">
        <v>1.224444444</v>
      </c>
      <c r="O1419">
        <v>0</v>
      </c>
      <c r="P1419">
        <v>3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0.58115495893073343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0.58115495893073343</v>
      </c>
    </row>
    <row r="1420" spans="1:31" x14ac:dyDescent="0.25">
      <c r="A1420">
        <v>2296423</v>
      </c>
      <c r="B1420">
        <v>1</v>
      </c>
      <c r="C1420" t="s">
        <v>81</v>
      </c>
      <c r="D1420" t="s">
        <v>128</v>
      </c>
      <c r="E1420" t="s">
        <v>141</v>
      </c>
      <c r="F1420" t="s">
        <v>4377</v>
      </c>
      <c r="G1420" t="s">
        <v>143</v>
      </c>
      <c r="H1420" t="s">
        <v>135</v>
      </c>
      <c r="I1420" t="s">
        <v>136</v>
      </c>
      <c r="J1420" t="s">
        <v>137</v>
      </c>
      <c r="K1420" t="s">
        <v>138</v>
      </c>
      <c r="L1420" t="s">
        <v>4378</v>
      </c>
      <c r="M1420" t="s">
        <v>4379</v>
      </c>
      <c r="N1420">
        <v>0.96472222200000002</v>
      </c>
      <c r="O1420">
        <v>0</v>
      </c>
      <c r="P1420">
        <v>1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0.69173780015773334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0.69173780015773334</v>
      </c>
    </row>
    <row r="1421" spans="1:31" x14ac:dyDescent="0.25">
      <c r="A1421">
        <v>2296425</v>
      </c>
      <c r="B1421">
        <v>1</v>
      </c>
      <c r="C1421" t="s">
        <v>80</v>
      </c>
      <c r="D1421" t="s">
        <v>82</v>
      </c>
      <c r="E1421" t="s">
        <v>141</v>
      </c>
      <c r="F1421" t="s">
        <v>4380</v>
      </c>
      <c r="G1421" t="s">
        <v>143</v>
      </c>
      <c r="H1421" t="s">
        <v>135</v>
      </c>
      <c r="I1421" t="s">
        <v>136</v>
      </c>
      <c r="J1421" t="s">
        <v>137</v>
      </c>
      <c r="K1421" t="s">
        <v>138</v>
      </c>
      <c r="L1421" t="s">
        <v>4381</v>
      </c>
      <c r="M1421" t="s">
        <v>4382</v>
      </c>
      <c r="N1421">
        <v>1.7655555549999999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0.68246057263214888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0.68246057263214888</v>
      </c>
    </row>
    <row r="1422" spans="1:31" x14ac:dyDescent="0.25">
      <c r="A1422">
        <v>2296426</v>
      </c>
      <c r="B1422">
        <v>1</v>
      </c>
      <c r="C1422" t="s">
        <v>81</v>
      </c>
      <c r="D1422" t="s">
        <v>112</v>
      </c>
      <c r="E1422" t="s">
        <v>141</v>
      </c>
      <c r="F1422" t="s">
        <v>4383</v>
      </c>
      <c r="G1422" t="s">
        <v>143</v>
      </c>
      <c r="H1422" t="s">
        <v>135</v>
      </c>
      <c r="I1422" t="s">
        <v>136</v>
      </c>
      <c r="J1422" t="s">
        <v>137</v>
      </c>
      <c r="K1422" t="s">
        <v>138</v>
      </c>
      <c r="L1422" t="s">
        <v>4384</v>
      </c>
      <c r="M1422" t="s">
        <v>4385</v>
      </c>
      <c r="N1422">
        <v>1.971666666</v>
      </c>
      <c r="O1422">
        <v>0</v>
      </c>
      <c r="P1422">
        <v>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0.69646852734914899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0.69646852734914899</v>
      </c>
    </row>
    <row r="1423" spans="1:31" x14ac:dyDescent="0.25">
      <c r="A1423">
        <v>2296427</v>
      </c>
      <c r="B1423">
        <v>1</v>
      </c>
      <c r="C1423" t="s">
        <v>81</v>
      </c>
      <c r="D1423" t="s">
        <v>128</v>
      </c>
      <c r="E1423" t="s">
        <v>141</v>
      </c>
      <c r="F1423" t="s">
        <v>4386</v>
      </c>
      <c r="G1423" t="s">
        <v>188</v>
      </c>
      <c r="H1423" t="s">
        <v>135</v>
      </c>
      <c r="I1423" t="s">
        <v>136</v>
      </c>
      <c r="J1423" t="s">
        <v>137</v>
      </c>
      <c r="K1423" t="s">
        <v>138</v>
      </c>
      <c r="L1423" t="s">
        <v>4387</v>
      </c>
      <c r="M1423" t="s">
        <v>4388</v>
      </c>
      <c r="N1423">
        <v>3.7252777770000001</v>
      </c>
      <c r="O1423">
        <v>0</v>
      </c>
      <c r="P1423">
        <v>1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0.40583688581830168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0.40583688581830168</v>
      </c>
    </row>
    <row r="1424" spans="1:31" x14ac:dyDescent="0.25">
      <c r="A1424">
        <v>2296430</v>
      </c>
      <c r="B1424">
        <v>1</v>
      </c>
      <c r="C1424" t="s">
        <v>81</v>
      </c>
      <c r="D1424" t="s">
        <v>112</v>
      </c>
      <c r="E1424" t="s">
        <v>164</v>
      </c>
      <c r="F1424" t="s">
        <v>4389</v>
      </c>
      <c r="G1424" t="s">
        <v>184</v>
      </c>
      <c r="H1424" t="s">
        <v>167</v>
      </c>
      <c r="I1424" t="s">
        <v>280</v>
      </c>
      <c r="J1424" t="s">
        <v>137</v>
      </c>
      <c r="K1424" t="s">
        <v>138</v>
      </c>
      <c r="L1424" t="s">
        <v>4390</v>
      </c>
      <c r="M1424" t="s">
        <v>4391</v>
      </c>
      <c r="N1424">
        <v>3.7222221999999999E-2</v>
      </c>
      <c r="O1424">
        <v>0</v>
      </c>
      <c r="P1424">
        <v>1272</v>
      </c>
      <c r="Q1424">
        <v>179</v>
      </c>
      <c r="R1424">
        <v>64</v>
      </c>
      <c r="S1424">
        <v>19</v>
      </c>
      <c r="T1424">
        <v>126</v>
      </c>
      <c r="U1424">
        <v>3</v>
      </c>
      <c r="V1424">
        <v>2</v>
      </c>
      <c r="W1424">
        <v>0</v>
      </c>
      <c r="X1424">
        <v>6.8883149440475506</v>
      </c>
      <c r="Y1424">
        <v>0.64084773347747981</v>
      </c>
      <c r="Z1424">
        <v>0.65010166615911313</v>
      </c>
      <c r="AA1424">
        <v>0.52483323354818612</v>
      </c>
      <c r="AB1424">
        <v>0.79315161786249055</v>
      </c>
      <c r="AC1424">
        <v>2.5473923715713775</v>
      </c>
      <c r="AD1424">
        <v>2.9589256000517548</v>
      </c>
      <c r="AE1424">
        <v>15.003567166717952</v>
      </c>
    </row>
    <row r="1425" spans="1:31" x14ac:dyDescent="0.25">
      <c r="A1425">
        <v>2296431</v>
      </c>
      <c r="B1425">
        <v>1</v>
      </c>
      <c r="C1425" t="s">
        <v>81</v>
      </c>
      <c r="D1425" t="s">
        <v>112</v>
      </c>
      <c r="E1425" t="s">
        <v>182</v>
      </c>
      <c r="F1425" t="s">
        <v>4392</v>
      </c>
      <c r="G1425" t="s">
        <v>184</v>
      </c>
      <c r="H1425" t="s">
        <v>167</v>
      </c>
      <c r="I1425" t="s">
        <v>280</v>
      </c>
      <c r="J1425" t="s">
        <v>137</v>
      </c>
      <c r="K1425" t="s">
        <v>138</v>
      </c>
      <c r="L1425" t="s">
        <v>4393</v>
      </c>
      <c r="M1425" t="s">
        <v>4394</v>
      </c>
      <c r="N1425">
        <v>3.4444443999999998E-2</v>
      </c>
      <c r="O1425">
        <v>0</v>
      </c>
      <c r="P1425">
        <v>1632</v>
      </c>
      <c r="Q1425">
        <v>220</v>
      </c>
      <c r="R1425">
        <v>83</v>
      </c>
      <c r="S1425">
        <v>20</v>
      </c>
      <c r="T1425">
        <v>173</v>
      </c>
      <c r="U1425">
        <v>3</v>
      </c>
      <c r="V1425">
        <v>2</v>
      </c>
      <c r="W1425">
        <v>0</v>
      </c>
      <c r="X1425">
        <v>8.298704964101244</v>
      </c>
      <c r="Y1425">
        <v>0.78070613573425274</v>
      </c>
      <c r="Z1425">
        <v>0.61635645293580232</v>
      </c>
      <c r="AA1425">
        <v>0.48788316897106898</v>
      </c>
      <c r="AB1425">
        <v>1.0554511829123101</v>
      </c>
      <c r="AC1425">
        <v>2.3572884632451556</v>
      </c>
      <c r="AD1425">
        <v>2.7381102567643105</v>
      </c>
      <c r="AE1425">
        <v>16.334500624664145</v>
      </c>
    </row>
    <row r="1426" spans="1:31" x14ac:dyDescent="0.25">
      <c r="A1426">
        <v>2296434</v>
      </c>
      <c r="B1426">
        <v>1</v>
      </c>
      <c r="C1426" t="s">
        <v>80</v>
      </c>
      <c r="D1426" t="s">
        <v>89</v>
      </c>
      <c r="E1426" t="s">
        <v>141</v>
      </c>
      <c r="F1426" t="s">
        <v>4395</v>
      </c>
      <c r="G1426" t="s">
        <v>143</v>
      </c>
      <c r="H1426" t="s">
        <v>135</v>
      </c>
      <c r="I1426" t="s">
        <v>136</v>
      </c>
      <c r="J1426" t="s">
        <v>137</v>
      </c>
      <c r="K1426" t="s">
        <v>138</v>
      </c>
      <c r="L1426" t="s">
        <v>4396</v>
      </c>
      <c r="M1426" t="s">
        <v>4397</v>
      </c>
      <c r="N1426">
        <v>0.65555555499999996</v>
      </c>
      <c r="O1426">
        <v>0</v>
      </c>
      <c r="P1426">
        <v>2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0.21603670658335111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0.21603670658335111</v>
      </c>
    </row>
    <row r="1427" spans="1:31" x14ac:dyDescent="0.25">
      <c r="A1427">
        <v>2296435</v>
      </c>
      <c r="B1427">
        <v>1</v>
      </c>
      <c r="C1427" t="s">
        <v>81</v>
      </c>
      <c r="D1427" t="s">
        <v>115</v>
      </c>
      <c r="E1427" t="s">
        <v>208</v>
      </c>
      <c r="F1427" t="s">
        <v>4398</v>
      </c>
      <c r="G1427" t="s">
        <v>310</v>
      </c>
      <c r="H1427" t="s">
        <v>135</v>
      </c>
      <c r="I1427" t="s">
        <v>136</v>
      </c>
      <c r="J1427" t="s">
        <v>137</v>
      </c>
      <c r="K1427" t="s">
        <v>138</v>
      </c>
      <c r="L1427" t="s">
        <v>4399</v>
      </c>
      <c r="M1427" t="s">
        <v>4400</v>
      </c>
      <c r="N1427">
        <v>1.2013888880000001</v>
      </c>
      <c r="O1427">
        <v>0</v>
      </c>
      <c r="P1427">
        <v>64</v>
      </c>
      <c r="Q1427">
        <v>0</v>
      </c>
      <c r="R1427">
        <v>12</v>
      </c>
      <c r="S1427">
        <v>0</v>
      </c>
      <c r="T1427">
        <v>4</v>
      </c>
      <c r="U1427">
        <v>0</v>
      </c>
      <c r="V1427">
        <v>0</v>
      </c>
      <c r="W1427">
        <v>0</v>
      </c>
      <c r="X1427">
        <v>5.7261779117739895</v>
      </c>
      <c r="Y1427">
        <v>0</v>
      </c>
      <c r="Z1427">
        <v>2.3057923712277235</v>
      </c>
      <c r="AA1427">
        <v>0</v>
      </c>
      <c r="AB1427">
        <v>2.9308281733848429</v>
      </c>
      <c r="AC1427">
        <v>0</v>
      </c>
      <c r="AD1427">
        <v>0</v>
      </c>
      <c r="AE1427">
        <v>10.962798456386555</v>
      </c>
    </row>
    <row r="1428" spans="1:31" x14ac:dyDescent="0.25">
      <c r="A1428">
        <v>2296440</v>
      </c>
      <c r="B1428">
        <v>1</v>
      </c>
      <c r="C1428" t="s">
        <v>80</v>
      </c>
      <c r="D1428" t="s">
        <v>96</v>
      </c>
      <c r="E1428" t="s">
        <v>141</v>
      </c>
      <c r="F1428" t="s">
        <v>4401</v>
      </c>
      <c r="G1428" t="s">
        <v>143</v>
      </c>
      <c r="H1428" t="s">
        <v>135</v>
      </c>
      <c r="I1428" t="s">
        <v>136</v>
      </c>
      <c r="J1428" t="s">
        <v>137</v>
      </c>
      <c r="K1428" t="s">
        <v>138</v>
      </c>
      <c r="L1428" t="s">
        <v>4402</v>
      </c>
      <c r="M1428" t="s">
        <v>4403</v>
      </c>
      <c r="N1428">
        <v>0.87888888799999998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0.4339956824700486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0.4339956824700486</v>
      </c>
    </row>
    <row r="1429" spans="1:31" x14ac:dyDescent="0.25">
      <c r="A1429">
        <v>2296442</v>
      </c>
      <c r="B1429">
        <v>1</v>
      </c>
      <c r="C1429" t="s">
        <v>80</v>
      </c>
      <c r="D1429" t="s">
        <v>101</v>
      </c>
      <c r="E1429" t="s">
        <v>141</v>
      </c>
      <c r="F1429" t="s">
        <v>4404</v>
      </c>
      <c r="G1429" t="s">
        <v>202</v>
      </c>
      <c r="H1429" t="s">
        <v>135</v>
      </c>
      <c r="I1429" t="s">
        <v>136</v>
      </c>
      <c r="J1429" t="s">
        <v>137</v>
      </c>
      <c r="K1429" t="s">
        <v>138</v>
      </c>
      <c r="L1429" t="s">
        <v>4405</v>
      </c>
      <c r="M1429" t="s">
        <v>4406</v>
      </c>
      <c r="N1429">
        <v>1.391388888</v>
      </c>
      <c r="O1429">
        <v>0</v>
      </c>
      <c r="P1429">
        <v>1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0.47290361483733329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0.47290361483733329</v>
      </c>
    </row>
    <row r="1430" spans="1:31" x14ac:dyDescent="0.25">
      <c r="A1430">
        <v>2296443</v>
      </c>
      <c r="B1430">
        <v>1</v>
      </c>
      <c r="C1430" t="s">
        <v>80</v>
      </c>
      <c r="D1430" t="s">
        <v>108</v>
      </c>
      <c r="E1430" t="s">
        <v>132</v>
      </c>
      <c r="F1430" t="s">
        <v>4407</v>
      </c>
      <c r="G1430" t="s">
        <v>134</v>
      </c>
      <c r="H1430" t="s">
        <v>135</v>
      </c>
      <c r="I1430" t="s">
        <v>136</v>
      </c>
      <c r="J1430" t="s">
        <v>137</v>
      </c>
      <c r="K1430" t="s">
        <v>138</v>
      </c>
      <c r="L1430" t="s">
        <v>4408</v>
      </c>
      <c r="M1430" t="s">
        <v>4409</v>
      </c>
      <c r="N1430">
        <v>0.35083333300000002</v>
      </c>
      <c r="O1430">
        <v>0</v>
      </c>
      <c r="P1430">
        <v>13</v>
      </c>
      <c r="Q1430">
        <v>0</v>
      </c>
      <c r="R1430">
        <v>8</v>
      </c>
      <c r="S1430">
        <v>0</v>
      </c>
      <c r="T1430">
        <v>6</v>
      </c>
      <c r="U1430">
        <v>0</v>
      </c>
      <c r="V1430">
        <v>0</v>
      </c>
      <c r="W1430">
        <v>0</v>
      </c>
      <c r="X1430">
        <v>1.7303190683709584</v>
      </c>
      <c r="Y1430">
        <v>0</v>
      </c>
      <c r="Z1430">
        <v>0.1525424587390275</v>
      </c>
      <c r="AA1430">
        <v>0</v>
      </c>
      <c r="AB1430">
        <v>0.81218323580667007</v>
      </c>
      <c r="AC1430">
        <v>0</v>
      </c>
      <c r="AD1430">
        <v>0</v>
      </c>
      <c r="AE1430">
        <v>2.6950447629166563</v>
      </c>
    </row>
    <row r="1431" spans="1:31" x14ac:dyDescent="0.25">
      <c r="A1431">
        <v>2296444</v>
      </c>
      <c r="B1431">
        <v>1</v>
      </c>
      <c r="C1431" t="s">
        <v>80</v>
      </c>
      <c r="D1431" t="s">
        <v>107</v>
      </c>
      <c r="E1431" t="s">
        <v>141</v>
      </c>
      <c r="F1431" t="s">
        <v>4410</v>
      </c>
      <c r="G1431" t="s">
        <v>202</v>
      </c>
      <c r="H1431" t="s">
        <v>135</v>
      </c>
      <c r="I1431" t="s">
        <v>136</v>
      </c>
      <c r="J1431" t="s">
        <v>137</v>
      </c>
      <c r="K1431" t="s">
        <v>138</v>
      </c>
      <c r="L1431" t="s">
        <v>4411</v>
      </c>
      <c r="M1431" t="s">
        <v>4412</v>
      </c>
      <c r="N1431">
        <v>0.85805555499999997</v>
      </c>
      <c r="O1431">
        <v>0</v>
      </c>
      <c r="P1431">
        <v>2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0.4858618134158933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0.4858618134158933</v>
      </c>
    </row>
    <row r="1432" spans="1:31" x14ac:dyDescent="0.25">
      <c r="A1432">
        <v>2296447</v>
      </c>
      <c r="B1432">
        <v>1</v>
      </c>
      <c r="C1432" t="s">
        <v>80</v>
      </c>
      <c r="D1432" t="s">
        <v>107</v>
      </c>
      <c r="E1432" t="s">
        <v>233</v>
      </c>
      <c r="F1432" t="s">
        <v>4413</v>
      </c>
      <c r="G1432" t="s">
        <v>184</v>
      </c>
      <c r="H1432" t="s">
        <v>167</v>
      </c>
      <c r="I1432" t="s">
        <v>136</v>
      </c>
      <c r="J1432" t="s">
        <v>137</v>
      </c>
      <c r="K1432" t="s">
        <v>138</v>
      </c>
      <c r="L1432" t="s">
        <v>4414</v>
      </c>
      <c r="M1432" t="s">
        <v>4415</v>
      </c>
      <c r="N1432">
        <v>0.64694444399999995</v>
      </c>
      <c r="O1432">
        <v>0</v>
      </c>
      <c r="P1432">
        <v>3269</v>
      </c>
      <c r="Q1432">
        <v>0</v>
      </c>
      <c r="R1432">
        <v>5</v>
      </c>
      <c r="S1432">
        <v>2</v>
      </c>
      <c r="T1432">
        <v>214</v>
      </c>
      <c r="U1432">
        <v>0</v>
      </c>
      <c r="V1432">
        <v>1</v>
      </c>
      <c r="W1432">
        <v>0</v>
      </c>
      <c r="X1432">
        <v>382.41467649824153</v>
      </c>
      <c r="Y1432">
        <v>0</v>
      </c>
      <c r="Z1432">
        <v>0.16096578841133755</v>
      </c>
      <c r="AA1432">
        <v>15.153768454760121</v>
      </c>
      <c r="AB1432">
        <v>68.310705194311296</v>
      </c>
      <c r="AC1432">
        <v>0</v>
      </c>
      <c r="AD1432">
        <v>0.37666488507808421</v>
      </c>
      <c r="AE1432">
        <v>466.41678082080233</v>
      </c>
    </row>
    <row r="1433" spans="1:31" x14ac:dyDescent="0.25">
      <c r="A1433">
        <v>2306860</v>
      </c>
      <c r="B1433">
        <v>1</v>
      </c>
      <c r="C1433" t="s">
        <v>80</v>
      </c>
      <c r="D1433" t="s">
        <v>95</v>
      </c>
      <c r="E1433" t="s">
        <v>164</v>
      </c>
      <c r="F1433" t="s">
        <v>4416</v>
      </c>
      <c r="G1433" t="s">
        <v>299</v>
      </c>
      <c r="H1433" t="s">
        <v>167</v>
      </c>
      <c r="I1433" t="s">
        <v>136</v>
      </c>
      <c r="J1433" t="s">
        <v>137</v>
      </c>
      <c r="K1433" t="s">
        <v>300</v>
      </c>
      <c r="L1433" t="s">
        <v>4417</v>
      </c>
      <c r="M1433" t="s">
        <v>4418</v>
      </c>
      <c r="N1433">
        <v>10.066666666</v>
      </c>
      <c r="O1433">
        <v>0</v>
      </c>
      <c r="P1433">
        <v>109</v>
      </c>
      <c r="Q1433">
        <v>0</v>
      </c>
      <c r="R1433">
        <v>1</v>
      </c>
      <c r="S1433">
        <v>0</v>
      </c>
      <c r="T1433">
        <v>9</v>
      </c>
      <c r="U1433">
        <v>0</v>
      </c>
      <c r="V1433">
        <v>0</v>
      </c>
      <c r="W1433">
        <v>0</v>
      </c>
      <c r="X1433">
        <v>287.95037666336458</v>
      </c>
      <c r="Y1433">
        <v>0</v>
      </c>
      <c r="Z1433">
        <v>10.946202185082667</v>
      </c>
      <c r="AA1433">
        <v>0</v>
      </c>
      <c r="AB1433">
        <v>55.396402654215045</v>
      </c>
      <c r="AC1433">
        <v>0</v>
      </c>
      <c r="AD1433">
        <v>0</v>
      </c>
      <c r="AE1433">
        <v>354.29298150266226</v>
      </c>
    </row>
    <row r="1434" spans="1:31" x14ac:dyDescent="0.25">
      <c r="A1434">
        <v>2296998</v>
      </c>
      <c r="B1434">
        <v>1</v>
      </c>
      <c r="C1434" t="s">
        <v>81</v>
      </c>
      <c r="D1434" t="s">
        <v>118</v>
      </c>
      <c r="E1434" t="s">
        <v>164</v>
      </c>
      <c r="F1434" t="s">
        <v>4419</v>
      </c>
      <c r="G1434" t="s">
        <v>184</v>
      </c>
      <c r="H1434" t="s">
        <v>167</v>
      </c>
      <c r="I1434" t="s">
        <v>280</v>
      </c>
      <c r="J1434" t="s">
        <v>137</v>
      </c>
      <c r="K1434" t="s">
        <v>138</v>
      </c>
      <c r="L1434" t="s">
        <v>4420</v>
      </c>
      <c r="M1434" t="s">
        <v>4421</v>
      </c>
      <c r="N1434">
        <v>8.3333330000000001E-3</v>
      </c>
      <c r="O1434">
        <v>0</v>
      </c>
      <c r="P1434">
        <v>768</v>
      </c>
      <c r="Q1434">
        <v>52</v>
      </c>
      <c r="R1434">
        <v>132</v>
      </c>
      <c r="S1434">
        <v>8</v>
      </c>
      <c r="T1434">
        <v>61</v>
      </c>
      <c r="U1434">
        <v>0</v>
      </c>
      <c r="V1434">
        <v>0</v>
      </c>
      <c r="W1434">
        <v>0</v>
      </c>
      <c r="X1434">
        <v>0.68930751708720761</v>
      </c>
      <c r="Y1434">
        <v>0.58147499398813329</v>
      </c>
      <c r="Z1434">
        <v>0.38899808822614995</v>
      </c>
      <c r="AA1434">
        <v>0.1145127710533</v>
      </c>
      <c r="AB1434">
        <v>0.18850145948617497</v>
      </c>
      <c r="AC1434">
        <v>0</v>
      </c>
      <c r="AD1434">
        <v>0</v>
      </c>
      <c r="AE1434">
        <v>1.9627948298409656</v>
      </c>
    </row>
    <row r="1435" spans="1:31" x14ac:dyDescent="0.25">
      <c r="A1435">
        <v>2296643</v>
      </c>
      <c r="B1435">
        <v>1</v>
      </c>
      <c r="C1435" t="s">
        <v>80</v>
      </c>
      <c r="D1435" t="s">
        <v>92</v>
      </c>
      <c r="E1435" t="s">
        <v>141</v>
      </c>
      <c r="F1435" t="s">
        <v>4422</v>
      </c>
      <c r="G1435" t="s">
        <v>490</v>
      </c>
      <c r="H1435" t="s">
        <v>135</v>
      </c>
      <c r="I1435" t="s">
        <v>136</v>
      </c>
      <c r="J1435" t="s">
        <v>137</v>
      </c>
      <c r="K1435" t="s">
        <v>138</v>
      </c>
      <c r="L1435" t="s">
        <v>4423</v>
      </c>
      <c r="M1435" t="s">
        <v>4424</v>
      </c>
      <c r="N1435">
        <v>3.4769444439999999</v>
      </c>
      <c r="O1435">
        <v>0</v>
      </c>
      <c r="P1435">
        <v>17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8.9623814964557535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8.9623814964557535</v>
      </c>
    </row>
    <row r="1436" spans="1:31" x14ac:dyDescent="0.25">
      <c r="A1436">
        <v>2296474</v>
      </c>
      <c r="B1436">
        <v>1</v>
      </c>
      <c r="C1436" t="s">
        <v>80</v>
      </c>
      <c r="D1436" t="s">
        <v>105</v>
      </c>
      <c r="E1436" t="s">
        <v>182</v>
      </c>
      <c r="F1436" t="s">
        <v>4425</v>
      </c>
      <c r="G1436" t="s">
        <v>184</v>
      </c>
      <c r="H1436" t="s">
        <v>167</v>
      </c>
      <c r="I1436" t="s">
        <v>136</v>
      </c>
      <c r="J1436" t="s">
        <v>137</v>
      </c>
      <c r="K1436" t="s">
        <v>138</v>
      </c>
      <c r="L1436" t="s">
        <v>4426</v>
      </c>
      <c r="M1436" t="s">
        <v>4427</v>
      </c>
      <c r="N1436">
        <v>0.693333333</v>
      </c>
      <c r="O1436">
        <v>1</v>
      </c>
      <c r="P1436">
        <v>2</v>
      </c>
      <c r="Q1436">
        <v>0</v>
      </c>
      <c r="R1436">
        <v>2</v>
      </c>
      <c r="S1436">
        <v>9</v>
      </c>
      <c r="T1436">
        <v>6</v>
      </c>
      <c r="U1436">
        <v>1</v>
      </c>
      <c r="V1436">
        <v>0</v>
      </c>
      <c r="W1436">
        <v>1.928533430762791</v>
      </c>
      <c r="X1436">
        <v>0.49223403637743113</v>
      </c>
      <c r="Y1436">
        <v>0</v>
      </c>
      <c r="Z1436">
        <v>0.59940392253950003</v>
      </c>
      <c r="AA1436">
        <v>26.833721785916012</v>
      </c>
      <c r="AB1436">
        <v>2.2771810982965599</v>
      </c>
      <c r="AC1436">
        <v>56.949373002522478</v>
      </c>
      <c r="AD1436">
        <v>0</v>
      </c>
      <c r="AE1436">
        <v>89.080447276414773</v>
      </c>
    </row>
    <row r="1437" spans="1:31" x14ac:dyDescent="0.25">
      <c r="A1437">
        <v>2296597</v>
      </c>
      <c r="B1437">
        <v>1</v>
      </c>
      <c r="C1437" t="s">
        <v>80</v>
      </c>
      <c r="D1437" t="s">
        <v>96</v>
      </c>
      <c r="E1437" t="s">
        <v>132</v>
      </c>
      <c r="F1437" t="s">
        <v>4428</v>
      </c>
      <c r="G1437" t="s">
        <v>134</v>
      </c>
      <c r="H1437" t="s">
        <v>135</v>
      </c>
      <c r="I1437" t="s">
        <v>136</v>
      </c>
      <c r="J1437" t="s">
        <v>137</v>
      </c>
      <c r="K1437" t="s">
        <v>138</v>
      </c>
      <c r="L1437" t="s">
        <v>4429</v>
      </c>
      <c r="M1437" t="s">
        <v>4430</v>
      </c>
      <c r="N1437">
        <v>2.278888888</v>
      </c>
      <c r="O1437">
        <v>0</v>
      </c>
      <c r="P1437">
        <v>51</v>
      </c>
      <c r="Q1437">
        <v>0</v>
      </c>
      <c r="R1437">
        <v>0</v>
      </c>
      <c r="S1437">
        <v>0</v>
      </c>
      <c r="T1437">
        <v>7</v>
      </c>
      <c r="U1437">
        <v>0</v>
      </c>
      <c r="V1437">
        <v>0</v>
      </c>
      <c r="W1437">
        <v>0</v>
      </c>
      <c r="X1437">
        <v>41.612675605554706</v>
      </c>
      <c r="Y1437">
        <v>0</v>
      </c>
      <c r="Z1437">
        <v>0</v>
      </c>
      <c r="AA1437">
        <v>0</v>
      </c>
      <c r="AB1437">
        <v>103.48941658999746</v>
      </c>
      <c r="AC1437">
        <v>0</v>
      </c>
      <c r="AD1437">
        <v>0</v>
      </c>
      <c r="AE1437">
        <v>145.10209219555216</v>
      </c>
    </row>
    <row r="1438" spans="1:31" x14ac:dyDescent="0.25">
      <c r="A1438">
        <v>2296660</v>
      </c>
      <c r="B1438">
        <v>1</v>
      </c>
      <c r="C1438" t="s">
        <v>81</v>
      </c>
      <c r="D1438" t="s">
        <v>128</v>
      </c>
      <c r="E1438" t="s">
        <v>182</v>
      </c>
      <c r="F1438" t="s">
        <v>883</v>
      </c>
      <c r="G1438" t="s">
        <v>184</v>
      </c>
      <c r="H1438" t="s">
        <v>167</v>
      </c>
      <c r="I1438" t="s">
        <v>136</v>
      </c>
      <c r="J1438" t="s">
        <v>137</v>
      </c>
      <c r="K1438" t="s">
        <v>138</v>
      </c>
      <c r="L1438" t="s">
        <v>4431</v>
      </c>
      <c r="M1438" t="s">
        <v>4432</v>
      </c>
      <c r="N1438">
        <v>0.47222222200000002</v>
      </c>
      <c r="O1438">
        <v>7</v>
      </c>
      <c r="P1438">
        <v>1325</v>
      </c>
      <c r="Q1438">
        <v>25</v>
      </c>
      <c r="R1438">
        <v>19</v>
      </c>
      <c r="S1438">
        <v>22</v>
      </c>
      <c r="T1438">
        <v>114</v>
      </c>
      <c r="U1438">
        <v>1</v>
      </c>
      <c r="V1438">
        <v>0</v>
      </c>
      <c r="W1438">
        <v>1.3388936188917606</v>
      </c>
      <c r="X1438">
        <v>83.768671182312062</v>
      </c>
      <c r="Y1438">
        <v>47.796409773276231</v>
      </c>
      <c r="Z1438">
        <v>3.8267769077118521</v>
      </c>
      <c r="AA1438">
        <v>32.756312933312763</v>
      </c>
      <c r="AB1438">
        <v>24.606725969944069</v>
      </c>
      <c r="AC1438">
        <v>68.831256451540014</v>
      </c>
      <c r="AD1438">
        <v>0</v>
      </c>
      <c r="AE1438">
        <v>262.92504683698877</v>
      </c>
    </row>
    <row r="1439" spans="1:31" x14ac:dyDescent="0.25">
      <c r="A1439">
        <v>2297015</v>
      </c>
      <c r="B1439">
        <v>1</v>
      </c>
      <c r="C1439" t="s">
        <v>81</v>
      </c>
      <c r="D1439" t="s">
        <v>118</v>
      </c>
      <c r="E1439" t="s">
        <v>182</v>
      </c>
      <c r="F1439" t="s">
        <v>886</v>
      </c>
      <c r="G1439" t="s">
        <v>184</v>
      </c>
      <c r="H1439" t="s">
        <v>167</v>
      </c>
      <c r="I1439" t="s">
        <v>136</v>
      </c>
      <c r="J1439" t="s">
        <v>137</v>
      </c>
      <c r="K1439" t="s">
        <v>138</v>
      </c>
      <c r="L1439" t="s">
        <v>4433</v>
      </c>
      <c r="M1439" t="s">
        <v>4434</v>
      </c>
      <c r="N1439">
        <v>5.2836111109999999</v>
      </c>
      <c r="O1439">
        <v>1</v>
      </c>
      <c r="P1439">
        <v>267</v>
      </c>
      <c r="Q1439">
        <v>68</v>
      </c>
      <c r="R1439">
        <v>23</v>
      </c>
      <c r="S1439">
        <v>5</v>
      </c>
      <c r="T1439">
        <v>25</v>
      </c>
      <c r="U1439">
        <v>0</v>
      </c>
      <c r="V1439">
        <v>0</v>
      </c>
      <c r="W1439">
        <v>7.9766113728934522</v>
      </c>
      <c r="X1439">
        <v>230.04244763715681</v>
      </c>
      <c r="Y1439">
        <v>247.08654386616996</v>
      </c>
      <c r="Z1439">
        <v>82.258005358462398</v>
      </c>
      <c r="AA1439">
        <v>11.497551858577964</v>
      </c>
      <c r="AB1439">
        <v>47.430485864319643</v>
      </c>
      <c r="AC1439">
        <v>0</v>
      </c>
      <c r="AD1439">
        <v>0</v>
      </c>
      <c r="AE1439">
        <v>626.29164595758016</v>
      </c>
    </row>
    <row r="1440" spans="1:31" x14ac:dyDescent="0.25">
      <c r="A1440">
        <v>2296766</v>
      </c>
      <c r="B1440">
        <v>1</v>
      </c>
      <c r="C1440" t="s">
        <v>81</v>
      </c>
      <c r="D1440" t="s">
        <v>123</v>
      </c>
      <c r="E1440" t="s">
        <v>182</v>
      </c>
      <c r="F1440" t="s">
        <v>4435</v>
      </c>
      <c r="G1440" t="s">
        <v>184</v>
      </c>
      <c r="H1440" t="s">
        <v>167</v>
      </c>
      <c r="I1440" t="s">
        <v>136</v>
      </c>
      <c r="J1440" t="s">
        <v>137</v>
      </c>
      <c r="K1440" t="s">
        <v>138</v>
      </c>
      <c r="L1440" t="s">
        <v>4436</v>
      </c>
      <c r="M1440" t="s">
        <v>4437</v>
      </c>
      <c r="N1440">
        <v>0.59777777700000001</v>
      </c>
      <c r="O1440">
        <v>3</v>
      </c>
      <c r="P1440">
        <v>212</v>
      </c>
      <c r="Q1440">
        <v>72</v>
      </c>
      <c r="R1440">
        <v>122</v>
      </c>
      <c r="S1440">
        <v>12</v>
      </c>
      <c r="T1440">
        <v>27</v>
      </c>
      <c r="U1440">
        <v>1</v>
      </c>
      <c r="V1440">
        <v>0</v>
      </c>
      <c r="W1440">
        <v>16.113381216419441</v>
      </c>
      <c r="X1440">
        <v>32.376463327856229</v>
      </c>
      <c r="Y1440">
        <v>116.26109393791474</v>
      </c>
      <c r="Z1440">
        <v>119.21204981627275</v>
      </c>
      <c r="AA1440">
        <v>58.961428916053436</v>
      </c>
      <c r="AB1440">
        <v>19.183716418386847</v>
      </c>
      <c r="AC1440">
        <v>10.85455839168803</v>
      </c>
      <c r="AD1440">
        <v>0</v>
      </c>
      <c r="AE1440">
        <v>372.96269202459149</v>
      </c>
    </row>
    <row r="1441" spans="1:31" x14ac:dyDescent="0.25">
      <c r="A1441">
        <v>2296520</v>
      </c>
      <c r="B1441">
        <v>1</v>
      </c>
      <c r="C1441" t="s">
        <v>80</v>
      </c>
      <c r="D1441" t="s">
        <v>94</v>
      </c>
      <c r="E1441" t="s">
        <v>208</v>
      </c>
      <c r="F1441" t="s">
        <v>4438</v>
      </c>
      <c r="G1441" t="s">
        <v>299</v>
      </c>
      <c r="H1441" t="s">
        <v>135</v>
      </c>
      <c r="I1441" t="s">
        <v>136</v>
      </c>
      <c r="J1441" t="s">
        <v>137</v>
      </c>
      <c r="K1441" t="s">
        <v>300</v>
      </c>
      <c r="L1441" t="s">
        <v>4439</v>
      </c>
      <c r="M1441" t="s">
        <v>4440</v>
      </c>
      <c r="N1441">
        <v>5.6469444439999998</v>
      </c>
      <c r="O1441">
        <v>0</v>
      </c>
      <c r="P1441">
        <v>145</v>
      </c>
      <c r="Q1441">
        <v>0</v>
      </c>
      <c r="R1441">
        <v>2</v>
      </c>
      <c r="S1441">
        <v>0</v>
      </c>
      <c r="T1441">
        <v>8</v>
      </c>
      <c r="U1441">
        <v>0</v>
      </c>
      <c r="V1441">
        <v>0</v>
      </c>
      <c r="W1441">
        <v>0</v>
      </c>
      <c r="X1441">
        <v>172.28461053236296</v>
      </c>
      <c r="Y1441">
        <v>0</v>
      </c>
      <c r="Z1441">
        <v>1.8902454763255301</v>
      </c>
      <c r="AA1441">
        <v>0</v>
      </c>
      <c r="AB1441">
        <v>56.725578470420821</v>
      </c>
      <c r="AC1441">
        <v>0</v>
      </c>
      <c r="AD1441">
        <v>0</v>
      </c>
      <c r="AE1441">
        <v>230.90043447910932</v>
      </c>
    </row>
    <row r="1442" spans="1:31" x14ac:dyDescent="0.25">
      <c r="A1442">
        <v>2292422</v>
      </c>
      <c r="B1442">
        <v>1</v>
      </c>
      <c r="C1442" t="s">
        <v>80</v>
      </c>
      <c r="D1442" t="s">
        <v>104</v>
      </c>
      <c r="E1442" t="s">
        <v>233</v>
      </c>
      <c r="F1442" t="s">
        <v>3215</v>
      </c>
      <c r="G1442" t="s">
        <v>184</v>
      </c>
      <c r="H1442" t="s">
        <v>167</v>
      </c>
      <c r="I1442" t="s">
        <v>136</v>
      </c>
      <c r="J1442" t="s">
        <v>137</v>
      </c>
      <c r="K1442" t="s">
        <v>138</v>
      </c>
      <c r="L1442" t="s">
        <v>4441</v>
      </c>
      <c r="M1442" t="s">
        <v>4442</v>
      </c>
      <c r="N1442">
        <v>0.74944444399999999</v>
      </c>
      <c r="O1442">
        <v>9</v>
      </c>
      <c r="P1442">
        <v>5207</v>
      </c>
      <c r="Q1442">
        <v>8</v>
      </c>
      <c r="R1442">
        <v>45</v>
      </c>
      <c r="S1442">
        <v>3</v>
      </c>
      <c r="T1442">
        <v>483</v>
      </c>
      <c r="U1442">
        <v>1</v>
      </c>
      <c r="V1442">
        <v>3</v>
      </c>
      <c r="W1442">
        <v>16.683436244382133</v>
      </c>
      <c r="X1442">
        <v>856.83422884288416</v>
      </c>
      <c r="Y1442">
        <v>3.3566350237473568</v>
      </c>
      <c r="Z1442">
        <v>18.145924626322259</v>
      </c>
      <c r="AA1442">
        <v>10.612498374068329</v>
      </c>
      <c r="AB1442">
        <v>191.31438971373117</v>
      </c>
      <c r="AC1442">
        <v>29.960195413699385</v>
      </c>
      <c r="AD1442">
        <v>7.40201180498733</v>
      </c>
      <c r="AE1442">
        <v>1134.3093200438223</v>
      </c>
    </row>
    <row r="1443" spans="1:31" x14ac:dyDescent="0.25">
      <c r="A1443">
        <v>2292423</v>
      </c>
      <c r="B1443">
        <v>1</v>
      </c>
      <c r="C1443" t="s">
        <v>80</v>
      </c>
      <c r="D1443" t="s">
        <v>96</v>
      </c>
      <c r="E1443" t="s">
        <v>748</v>
      </c>
      <c r="F1443" t="s">
        <v>4443</v>
      </c>
      <c r="G1443" t="s">
        <v>375</v>
      </c>
      <c r="H1443" t="s">
        <v>135</v>
      </c>
      <c r="I1443" t="s">
        <v>136</v>
      </c>
      <c r="J1443" t="s">
        <v>137</v>
      </c>
      <c r="K1443" t="s">
        <v>138</v>
      </c>
      <c r="L1443" t="s">
        <v>4444</v>
      </c>
      <c r="M1443" t="s">
        <v>4445</v>
      </c>
      <c r="N1443">
        <v>2.3227777770000002</v>
      </c>
      <c r="O1443">
        <v>0</v>
      </c>
      <c r="P1443">
        <v>100</v>
      </c>
      <c r="Q1443">
        <v>0</v>
      </c>
      <c r="R1443">
        <v>0</v>
      </c>
      <c r="S1443">
        <v>0</v>
      </c>
      <c r="T1443">
        <v>1</v>
      </c>
      <c r="U1443">
        <v>0</v>
      </c>
      <c r="V1443">
        <v>0</v>
      </c>
      <c r="W1443">
        <v>0</v>
      </c>
      <c r="X1443">
        <v>50.839982715173313</v>
      </c>
      <c r="Y1443">
        <v>0</v>
      </c>
      <c r="Z1443">
        <v>0</v>
      </c>
      <c r="AA1443">
        <v>0</v>
      </c>
      <c r="AB1443">
        <v>5.6562155915228463</v>
      </c>
      <c r="AC1443">
        <v>0</v>
      </c>
      <c r="AD1443">
        <v>0</v>
      </c>
      <c r="AE1443">
        <v>56.496198306696158</v>
      </c>
    </row>
    <row r="1444" spans="1:31" x14ac:dyDescent="0.25">
      <c r="A1444">
        <v>2292425</v>
      </c>
      <c r="B1444">
        <v>1</v>
      </c>
      <c r="C1444" t="s">
        <v>81</v>
      </c>
      <c r="D1444" t="s">
        <v>128</v>
      </c>
      <c r="E1444" t="s">
        <v>233</v>
      </c>
      <c r="F1444" t="s">
        <v>1195</v>
      </c>
      <c r="G1444" t="s">
        <v>184</v>
      </c>
      <c r="H1444" t="s">
        <v>167</v>
      </c>
      <c r="I1444" t="s">
        <v>136</v>
      </c>
      <c r="J1444" t="s">
        <v>137</v>
      </c>
      <c r="K1444" t="s">
        <v>138</v>
      </c>
      <c r="L1444" t="s">
        <v>4446</v>
      </c>
      <c r="M1444" t="s">
        <v>4447</v>
      </c>
      <c r="N1444">
        <v>0.57499999999999996</v>
      </c>
      <c r="O1444">
        <v>5</v>
      </c>
      <c r="P1444">
        <v>10456</v>
      </c>
      <c r="Q1444">
        <v>18</v>
      </c>
      <c r="R1444">
        <v>146</v>
      </c>
      <c r="S1444">
        <v>23</v>
      </c>
      <c r="T1444">
        <v>874</v>
      </c>
      <c r="U1444">
        <v>6</v>
      </c>
      <c r="V1444">
        <v>1</v>
      </c>
      <c r="W1444">
        <v>1.4113600304998499</v>
      </c>
      <c r="X1444">
        <v>1077.4058316979927</v>
      </c>
      <c r="Y1444">
        <v>8.063834434795</v>
      </c>
      <c r="Z1444">
        <v>42.430780453939938</v>
      </c>
      <c r="AA1444">
        <v>382.01301084853037</v>
      </c>
      <c r="AB1444">
        <v>276.67508209821767</v>
      </c>
      <c r="AC1444">
        <v>21.728354882179701</v>
      </c>
      <c r="AD1444">
        <v>2.6042672139379501</v>
      </c>
      <c r="AE1444">
        <v>1812.3325216600931</v>
      </c>
    </row>
    <row r="1445" spans="1:31" x14ac:dyDescent="0.25">
      <c r="A1445">
        <v>2292432</v>
      </c>
      <c r="B1445">
        <v>1</v>
      </c>
      <c r="C1445" t="s">
        <v>81</v>
      </c>
      <c r="D1445" t="s">
        <v>120</v>
      </c>
      <c r="E1445" t="s">
        <v>182</v>
      </c>
      <c r="F1445" t="s">
        <v>4448</v>
      </c>
      <c r="G1445" t="s">
        <v>184</v>
      </c>
      <c r="H1445" t="s">
        <v>167</v>
      </c>
      <c r="I1445" t="s">
        <v>136</v>
      </c>
      <c r="J1445" t="s">
        <v>137</v>
      </c>
      <c r="K1445" t="s">
        <v>138</v>
      </c>
      <c r="L1445" t="s">
        <v>4449</v>
      </c>
      <c r="M1445" t="s">
        <v>4450</v>
      </c>
      <c r="N1445">
        <v>1.1233333329999999</v>
      </c>
      <c r="O1445">
        <v>0</v>
      </c>
      <c r="P1445">
        <v>75</v>
      </c>
      <c r="Q1445">
        <v>38</v>
      </c>
      <c r="R1445">
        <v>2</v>
      </c>
      <c r="S1445">
        <v>14</v>
      </c>
      <c r="T1445">
        <v>3</v>
      </c>
      <c r="U1445">
        <v>0</v>
      </c>
      <c r="V1445">
        <v>0</v>
      </c>
      <c r="W1445">
        <v>0</v>
      </c>
      <c r="X1445">
        <v>23.309445287625518</v>
      </c>
      <c r="Y1445">
        <v>27.909561826623634</v>
      </c>
      <c r="Z1445">
        <v>1.0371645038289683</v>
      </c>
      <c r="AA1445">
        <v>21.871757057308685</v>
      </c>
      <c r="AB1445">
        <v>0.18665776124415001</v>
      </c>
      <c r="AC1445">
        <v>0</v>
      </c>
      <c r="AD1445">
        <v>0</v>
      </c>
      <c r="AE1445">
        <v>74.314586436630961</v>
      </c>
    </row>
    <row r="1446" spans="1:31" x14ac:dyDescent="0.25">
      <c r="A1446">
        <v>2292435</v>
      </c>
      <c r="B1446">
        <v>1</v>
      </c>
      <c r="C1446" t="s">
        <v>80</v>
      </c>
      <c r="D1446" t="s">
        <v>107</v>
      </c>
      <c r="E1446" t="s">
        <v>141</v>
      </c>
      <c r="F1446" t="s">
        <v>4451</v>
      </c>
      <c r="G1446" t="s">
        <v>143</v>
      </c>
      <c r="H1446" t="s">
        <v>135</v>
      </c>
      <c r="I1446" t="s">
        <v>136</v>
      </c>
      <c r="J1446" t="s">
        <v>137</v>
      </c>
      <c r="K1446" t="s">
        <v>138</v>
      </c>
      <c r="L1446" t="s">
        <v>4452</v>
      </c>
      <c r="M1446" t="s">
        <v>4453</v>
      </c>
      <c r="N1446">
        <v>1.1430555549999999</v>
      </c>
      <c r="O1446">
        <v>0</v>
      </c>
      <c r="P1446">
        <v>1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0.14961354363713331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0.14961354363713331</v>
      </c>
    </row>
    <row r="1447" spans="1:31" x14ac:dyDescent="0.25">
      <c r="A1447">
        <v>2292437</v>
      </c>
      <c r="B1447">
        <v>1</v>
      </c>
      <c r="C1447" t="s">
        <v>80</v>
      </c>
      <c r="D1447" t="s">
        <v>97</v>
      </c>
      <c r="E1447" t="s">
        <v>748</v>
      </c>
      <c r="F1447" t="s">
        <v>4454</v>
      </c>
      <c r="G1447" t="s">
        <v>2974</v>
      </c>
      <c r="H1447" t="s">
        <v>135</v>
      </c>
      <c r="I1447" t="s">
        <v>136</v>
      </c>
      <c r="J1447" t="s">
        <v>137</v>
      </c>
      <c r="K1447" t="s">
        <v>138</v>
      </c>
      <c r="L1447" t="s">
        <v>4455</v>
      </c>
      <c r="M1447" t="s">
        <v>4456</v>
      </c>
      <c r="N1447">
        <v>2.3577777769999999</v>
      </c>
      <c r="O1447">
        <v>0</v>
      </c>
      <c r="P1447">
        <v>6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5.1021897354618426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5.1021897354618426</v>
      </c>
    </row>
    <row r="1448" spans="1:31" x14ac:dyDescent="0.25">
      <c r="A1448">
        <v>2292438</v>
      </c>
      <c r="B1448">
        <v>1</v>
      </c>
      <c r="C1448" t="s">
        <v>80</v>
      </c>
      <c r="D1448" t="s">
        <v>104</v>
      </c>
      <c r="E1448" t="s">
        <v>164</v>
      </c>
      <c r="F1448" t="s">
        <v>4457</v>
      </c>
      <c r="G1448" t="s">
        <v>500</v>
      </c>
      <c r="H1448" t="s">
        <v>167</v>
      </c>
      <c r="I1448" t="s">
        <v>136</v>
      </c>
      <c r="J1448" t="s">
        <v>137</v>
      </c>
      <c r="K1448" t="s">
        <v>138</v>
      </c>
      <c r="L1448" t="s">
        <v>4458</v>
      </c>
      <c r="M1448" t="s">
        <v>4459</v>
      </c>
      <c r="N1448">
        <v>1.7919444440000001</v>
      </c>
      <c r="O1448">
        <v>0</v>
      </c>
      <c r="P1448">
        <v>448</v>
      </c>
      <c r="Q1448">
        <v>0</v>
      </c>
      <c r="R1448">
        <v>1</v>
      </c>
      <c r="S1448">
        <v>0</v>
      </c>
      <c r="T1448">
        <v>32</v>
      </c>
      <c r="U1448">
        <v>0</v>
      </c>
      <c r="V1448">
        <v>0</v>
      </c>
      <c r="W1448">
        <v>0</v>
      </c>
      <c r="X1448">
        <v>167.20577486709064</v>
      </c>
      <c r="Y1448">
        <v>0</v>
      </c>
      <c r="Z1448">
        <v>0.3786312644258733</v>
      </c>
      <c r="AA1448">
        <v>0</v>
      </c>
      <c r="AB1448">
        <v>47.524102047001513</v>
      </c>
      <c r="AC1448">
        <v>0</v>
      </c>
      <c r="AD1448">
        <v>0</v>
      </c>
      <c r="AE1448">
        <v>215.10850817851804</v>
      </c>
    </row>
    <row r="1449" spans="1:31" x14ac:dyDescent="0.25">
      <c r="A1449">
        <v>2292439</v>
      </c>
      <c r="B1449">
        <v>1</v>
      </c>
      <c r="C1449" t="s">
        <v>80</v>
      </c>
      <c r="D1449" t="s">
        <v>98</v>
      </c>
      <c r="E1449" t="s">
        <v>182</v>
      </c>
      <c r="F1449" t="s">
        <v>4460</v>
      </c>
      <c r="G1449" t="s">
        <v>184</v>
      </c>
      <c r="H1449" t="s">
        <v>167</v>
      </c>
      <c r="I1449" t="s">
        <v>136</v>
      </c>
      <c r="J1449" t="s">
        <v>137</v>
      </c>
      <c r="K1449" t="s">
        <v>138</v>
      </c>
      <c r="L1449" t="s">
        <v>4461</v>
      </c>
      <c r="M1449" t="s">
        <v>4462</v>
      </c>
      <c r="N1449">
        <v>0.61499999999999999</v>
      </c>
      <c r="O1449">
        <v>0</v>
      </c>
      <c r="P1449">
        <v>200</v>
      </c>
      <c r="Q1449">
        <v>0</v>
      </c>
      <c r="R1449">
        <v>72</v>
      </c>
      <c r="S1449">
        <v>2</v>
      </c>
      <c r="T1449">
        <v>53</v>
      </c>
      <c r="U1449">
        <v>0</v>
      </c>
      <c r="V1449">
        <v>0</v>
      </c>
      <c r="W1449">
        <v>0</v>
      </c>
      <c r="X1449">
        <v>32.440394222622629</v>
      </c>
      <c r="Y1449">
        <v>0</v>
      </c>
      <c r="Z1449">
        <v>24.467296639757826</v>
      </c>
      <c r="AA1449">
        <v>0.62512976589933322</v>
      </c>
      <c r="AB1449">
        <v>25.261031081314506</v>
      </c>
      <c r="AC1449">
        <v>0</v>
      </c>
      <c r="AD1449">
        <v>0</v>
      </c>
      <c r="AE1449">
        <v>82.793851709594293</v>
      </c>
    </row>
    <row r="1450" spans="1:31" x14ac:dyDescent="0.25">
      <c r="A1450">
        <v>2292440</v>
      </c>
      <c r="B1450">
        <v>1</v>
      </c>
      <c r="C1450" t="s">
        <v>80</v>
      </c>
      <c r="D1450" t="s">
        <v>93</v>
      </c>
      <c r="E1450" t="s">
        <v>141</v>
      </c>
      <c r="F1450" t="s">
        <v>4463</v>
      </c>
      <c r="G1450" t="s">
        <v>143</v>
      </c>
      <c r="H1450" t="s">
        <v>135</v>
      </c>
      <c r="I1450" t="s">
        <v>136</v>
      </c>
      <c r="J1450" t="s">
        <v>137</v>
      </c>
      <c r="K1450" t="s">
        <v>138</v>
      </c>
      <c r="L1450" t="s">
        <v>4464</v>
      </c>
      <c r="M1450" t="s">
        <v>4465</v>
      </c>
      <c r="N1450">
        <v>1.411944444</v>
      </c>
      <c r="O1450">
        <v>0</v>
      </c>
      <c r="P1450">
        <v>1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4.8671018638558328E-3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4.8671018638558328E-3</v>
      </c>
    </row>
    <row r="1451" spans="1:31" x14ac:dyDescent="0.25">
      <c r="A1451">
        <v>2292441</v>
      </c>
      <c r="B1451">
        <v>1</v>
      </c>
      <c r="C1451" t="s">
        <v>80</v>
      </c>
      <c r="D1451" t="s">
        <v>95</v>
      </c>
      <c r="E1451" t="s">
        <v>182</v>
      </c>
      <c r="F1451" t="s">
        <v>4466</v>
      </c>
      <c r="G1451" t="s">
        <v>166</v>
      </c>
      <c r="H1451" t="s">
        <v>167</v>
      </c>
      <c r="I1451" t="s">
        <v>136</v>
      </c>
      <c r="J1451" t="s">
        <v>137</v>
      </c>
      <c r="K1451" t="s">
        <v>138</v>
      </c>
      <c r="L1451" t="s">
        <v>4467</v>
      </c>
      <c r="M1451" t="s">
        <v>4468</v>
      </c>
      <c r="N1451">
        <v>2.326944444</v>
      </c>
      <c r="O1451">
        <v>3</v>
      </c>
      <c r="P1451">
        <v>177</v>
      </c>
      <c r="Q1451">
        <v>12</v>
      </c>
      <c r="R1451">
        <v>0</v>
      </c>
      <c r="S1451">
        <v>15</v>
      </c>
      <c r="T1451">
        <v>12</v>
      </c>
      <c r="U1451">
        <v>1</v>
      </c>
      <c r="V1451">
        <v>0</v>
      </c>
      <c r="W1451">
        <v>1.6364192170770835</v>
      </c>
      <c r="X1451">
        <v>41.886146588880663</v>
      </c>
      <c r="Y1451">
        <v>76.156191855070887</v>
      </c>
      <c r="Z1451">
        <v>0</v>
      </c>
      <c r="AA1451">
        <v>148.9290493257453</v>
      </c>
      <c r="AB1451">
        <v>9.2442817963815411</v>
      </c>
      <c r="AC1451">
        <v>1.8793933912088607</v>
      </c>
      <c r="AD1451">
        <v>0</v>
      </c>
      <c r="AE1451">
        <v>279.73148217436432</v>
      </c>
    </row>
    <row r="1452" spans="1:31" x14ac:dyDescent="0.25">
      <c r="A1452">
        <v>2292445</v>
      </c>
      <c r="B1452">
        <v>1</v>
      </c>
      <c r="C1452" t="s">
        <v>80</v>
      </c>
      <c r="D1452" t="s">
        <v>103</v>
      </c>
      <c r="E1452" t="s">
        <v>141</v>
      </c>
      <c r="F1452" t="s">
        <v>4469</v>
      </c>
      <c r="G1452" t="s">
        <v>202</v>
      </c>
      <c r="H1452" t="s">
        <v>135</v>
      </c>
      <c r="I1452" t="s">
        <v>136</v>
      </c>
      <c r="J1452" t="s">
        <v>137</v>
      </c>
      <c r="K1452" t="s">
        <v>138</v>
      </c>
      <c r="L1452" t="s">
        <v>4470</v>
      </c>
      <c r="M1452" t="s">
        <v>4471</v>
      </c>
      <c r="N1452">
        <v>0.52222222200000001</v>
      </c>
      <c r="O1452">
        <v>0</v>
      </c>
      <c r="P1452">
        <v>7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0.60043253925590012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0.60043253925590012</v>
      </c>
    </row>
    <row r="1453" spans="1:31" x14ac:dyDescent="0.25">
      <c r="A1453">
        <v>2292447</v>
      </c>
      <c r="B1453">
        <v>1</v>
      </c>
      <c r="C1453" t="s">
        <v>81</v>
      </c>
      <c r="D1453" t="s">
        <v>117</v>
      </c>
      <c r="E1453" t="s">
        <v>233</v>
      </c>
      <c r="F1453" t="s">
        <v>4472</v>
      </c>
      <c r="G1453" t="s">
        <v>184</v>
      </c>
      <c r="H1453" t="s">
        <v>167</v>
      </c>
      <c r="I1453" t="s">
        <v>136</v>
      </c>
      <c r="J1453" t="s">
        <v>137</v>
      </c>
      <c r="K1453" t="s">
        <v>138</v>
      </c>
      <c r="L1453" t="s">
        <v>4473</v>
      </c>
      <c r="M1453" t="s">
        <v>4474</v>
      </c>
      <c r="N1453">
        <v>7.1944443999999996E-2</v>
      </c>
      <c r="O1453">
        <v>5</v>
      </c>
      <c r="P1453">
        <v>3767</v>
      </c>
      <c r="Q1453">
        <v>133</v>
      </c>
      <c r="R1453">
        <v>317</v>
      </c>
      <c r="S1453">
        <v>51</v>
      </c>
      <c r="T1453">
        <v>170</v>
      </c>
      <c r="U1453">
        <v>2</v>
      </c>
      <c r="V1453">
        <v>0</v>
      </c>
      <c r="W1453">
        <v>5.9638248597900012E-2</v>
      </c>
      <c r="X1453">
        <v>25.776611278075713</v>
      </c>
      <c r="Y1453">
        <v>18.450545556531523</v>
      </c>
      <c r="Z1453">
        <v>2.9529436293420428</v>
      </c>
      <c r="AA1453">
        <v>7.3728556707335366</v>
      </c>
      <c r="AB1453">
        <v>4.7235390269748274</v>
      </c>
      <c r="AC1453">
        <v>4.0580833112034016</v>
      </c>
      <c r="AD1453">
        <v>0</v>
      </c>
      <c r="AE1453">
        <v>63.394216721458946</v>
      </c>
    </row>
    <row r="1454" spans="1:31" x14ac:dyDescent="0.25">
      <c r="A1454">
        <v>2292450</v>
      </c>
      <c r="B1454">
        <v>1</v>
      </c>
      <c r="C1454" t="s">
        <v>80</v>
      </c>
      <c r="D1454" t="s">
        <v>98</v>
      </c>
      <c r="E1454" t="s">
        <v>141</v>
      </c>
      <c r="F1454" t="s">
        <v>4475</v>
      </c>
      <c r="G1454" t="s">
        <v>143</v>
      </c>
      <c r="H1454" t="s">
        <v>135</v>
      </c>
      <c r="I1454" t="s">
        <v>136</v>
      </c>
      <c r="J1454" t="s">
        <v>137</v>
      </c>
      <c r="K1454" t="s">
        <v>138</v>
      </c>
      <c r="L1454" t="s">
        <v>4476</v>
      </c>
      <c r="M1454" t="s">
        <v>4477</v>
      </c>
      <c r="N1454">
        <v>1.915</v>
      </c>
      <c r="O1454">
        <v>0</v>
      </c>
      <c r="P1454">
        <v>0</v>
      </c>
      <c r="Q1454">
        <v>0</v>
      </c>
      <c r="R1454">
        <v>1</v>
      </c>
      <c r="S1454">
        <v>0</v>
      </c>
      <c r="T1454">
        <v>2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7.7117982898559472</v>
      </c>
      <c r="AA1454">
        <v>0</v>
      </c>
      <c r="AB1454">
        <v>2.7081572604587905</v>
      </c>
      <c r="AC1454">
        <v>0</v>
      </c>
      <c r="AD1454">
        <v>0</v>
      </c>
      <c r="AE1454">
        <v>10.419955550314738</v>
      </c>
    </row>
    <row r="1455" spans="1:31" x14ac:dyDescent="0.25">
      <c r="A1455">
        <v>2292452</v>
      </c>
      <c r="B1455">
        <v>1</v>
      </c>
      <c r="C1455" t="s">
        <v>80</v>
      </c>
      <c r="D1455" t="s">
        <v>92</v>
      </c>
      <c r="E1455" t="s">
        <v>141</v>
      </c>
      <c r="F1455" t="s">
        <v>4478</v>
      </c>
      <c r="G1455" t="s">
        <v>202</v>
      </c>
      <c r="H1455" t="s">
        <v>135</v>
      </c>
      <c r="I1455" t="s">
        <v>136</v>
      </c>
      <c r="J1455" t="s">
        <v>137</v>
      </c>
      <c r="K1455" t="s">
        <v>138</v>
      </c>
      <c r="L1455" t="s">
        <v>4479</v>
      </c>
      <c r="M1455" t="s">
        <v>4480</v>
      </c>
      <c r="N1455">
        <v>1.3486111110000001</v>
      </c>
      <c r="O1455">
        <v>0</v>
      </c>
      <c r="P1455">
        <v>1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0.12477321154046528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0.12477321154046528</v>
      </c>
    </row>
    <row r="1456" spans="1:31" x14ac:dyDescent="0.25">
      <c r="A1456">
        <v>2292459</v>
      </c>
      <c r="B1456">
        <v>1</v>
      </c>
      <c r="C1456" t="s">
        <v>81</v>
      </c>
      <c r="D1456" t="s">
        <v>118</v>
      </c>
      <c r="E1456" t="s">
        <v>141</v>
      </c>
      <c r="F1456" t="s">
        <v>4481</v>
      </c>
      <c r="G1456" t="s">
        <v>143</v>
      </c>
      <c r="H1456" t="s">
        <v>135</v>
      </c>
      <c r="I1456" t="s">
        <v>136</v>
      </c>
      <c r="J1456" t="s">
        <v>137</v>
      </c>
      <c r="K1456" t="s">
        <v>138</v>
      </c>
      <c r="L1456" t="s">
        <v>4482</v>
      </c>
      <c r="M1456" t="s">
        <v>4483</v>
      </c>
      <c r="N1456">
        <v>1.773055555</v>
      </c>
      <c r="O1456">
        <v>0</v>
      </c>
      <c r="P1456">
        <v>1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1.9633546340043533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1.9633546340043533</v>
      </c>
    </row>
    <row r="1457" spans="1:31" x14ac:dyDescent="0.25">
      <c r="A1457">
        <v>2292461</v>
      </c>
      <c r="B1457">
        <v>1</v>
      </c>
      <c r="C1457" t="s">
        <v>80</v>
      </c>
      <c r="D1457" t="s">
        <v>104</v>
      </c>
      <c r="E1457" t="s">
        <v>208</v>
      </c>
      <c r="F1457" t="s">
        <v>4484</v>
      </c>
      <c r="G1457" t="s">
        <v>490</v>
      </c>
      <c r="H1457" t="s">
        <v>135</v>
      </c>
      <c r="I1457" t="s">
        <v>136</v>
      </c>
      <c r="J1457" t="s">
        <v>137</v>
      </c>
      <c r="K1457" t="s">
        <v>138</v>
      </c>
      <c r="L1457" t="s">
        <v>4485</v>
      </c>
      <c r="M1457" t="s">
        <v>4486</v>
      </c>
      <c r="N1457">
        <v>0.628611111</v>
      </c>
      <c r="O1457">
        <v>0</v>
      </c>
      <c r="P1457">
        <v>538</v>
      </c>
      <c r="Q1457">
        <v>0</v>
      </c>
      <c r="R1457">
        <v>1</v>
      </c>
      <c r="S1457">
        <v>0</v>
      </c>
      <c r="T1457">
        <v>33</v>
      </c>
      <c r="U1457">
        <v>0</v>
      </c>
      <c r="V1457">
        <v>0</v>
      </c>
      <c r="W1457">
        <v>0</v>
      </c>
      <c r="X1457">
        <v>65.304848991346148</v>
      </c>
      <c r="Y1457">
        <v>0</v>
      </c>
      <c r="Z1457">
        <v>7.3305894090207768E-2</v>
      </c>
      <c r="AA1457">
        <v>0</v>
      </c>
      <c r="AB1457">
        <v>8.7833039608894321</v>
      </c>
      <c r="AC1457">
        <v>0</v>
      </c>
      <c r="AD1457">
        <v>0</v>
      </c>
      <c r="AE1457">
        <v>74.161458846325786</v>
      </c>
    </row>
    <row r="1458" spans="1:31" x14ac:dyDescent="0.25">
      <c r="A1458">
        <v>2292464</v>
      </c>
      <c r="B1458">
        <v>1</v>
      </c>
      <c r="C1458" t="s">
        <v>80</v>
      </c>
      <c r="D1458" t="s">
        <v>100</v>
      </c>
      <c r="E1458" t="s">
        <v>141</v>
      </c>
      <c r="F1458" t="s">
        <v>4487</v>
      </c>
      <c r="G1458" t="s">
        <v>143</v>
      </c>
      <c r="H1458" t="s">
        <v>135</v>
      </c>
      <c r="I1458" t="s">
        <v>136</v>
      </c>
      <c r="J1458" t="s">
        <v>137</v>
      </c>
      <c r="K1458" t="s">
        <v>138</v>
      </c>
      <c r="L1458" t="s">
        <v>4488</v>
      </c>
      <c r="M1458" t="s">
        <v>4489</v>
      </c>
      <c r="N1458">
        <v>0.90638888799999995</v>
      </c>
      <c r="O1458">
        <v>0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0.16137072779613754</v>
      </c>
      <c r="AA1458">
        <v>0</v>
      </c>
      <c r="AB1458">
        <v>0</v>
      </c>
      <c r="AC1458">
        <v>0</v>
      </c>
      <c r="AD1458">
        <v>0</v>
      </c>
      <c r="AE1458">
        <v>0.16137072779613754</v>
      </c>
    </row>
    <row r="1459" spans="1:31" x14ac:dyDescent="0.25">
      <c r="A1459">
        <v>2292465</v>
      </c>
      <c r="B1459">
        <v>1</v>
      </c>
      <c r="C1459" t="s">
        <v>80</v>
      </c>
      <c r="D1459" t="s">
        <v>88</v>
      </c>
      <c r="E1459" t="s">
        <v>141</v>
      </c>
      <c r="F1459" t="s">
        <v>4490</v>
      </c>
      <c r="G1459" t="s">
        <v>143</v>
      </c>
      <c r="H1459" t="s">
        <v>135</v>
      </c>
      <c r="I1459" t="s">
        <v>136</v>
      </c>
      <c r="J1459" t="s">
        <v>137</v>
      </c>
      <c r="K1459" t="s">
        <v>138</v>
      </c>
      <c r="L1459" t="s">
        <v>4491</v>
      </c>
      <c r="M1459" t="s">
        <v>4492</v>
      </c>
      <c r="N1459">
        <v>1.2738888880000001</v>
      </c>
      <c r="O1459">
        <v>0</v>
      </c>
      <c r="P1459">
        <v>5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0.97399940000938512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0.97399940000938512</v>
      </c>
    </row>
    <row r="1460" spans="1:31" x14ac:dyDescent="0.25">
      <c r="A1460">
        <v>2292467</v>
      </c>
      <c r="B1460">
        <v>1</v>
      </c>
      <c r="C1460" t="s">
        <v>81</v>
      </c>
      <c r="D1460" t="s">
        <v>115</v>
      </c>
      <c r="E1460" t="s">
        <v>132</v>
      </c>
      <c r="F1460" t="s">
        <v>4493</v>
      </c>
      <c r="G1460" t="s">
        <v>134</v>
      </c>
      <c r="H1460" t="s">
        <v>135</v>
      </c>
      <c r="I1460" t="s">
        <v>136</v>
      </c>
      <c r="J1460" t="s">
        <v>137</v>
      </c>
      <c r="K1460" t="s">
        <v>138</v>
      </c>
      <c r="L1460" t="s">
        <v>4494</v>
      </c>
      <c r="M1460" t="s">
        <v>4495</v>
      </c>
      <c r="N1460">
        <v>1.265833333</v>
      </c>
      <c r="O1460">
        <v>0</v>
      </c>
      <c r="P1460">
        <v>13</v>
      </c>
      <c r="Q1460">
        <v>0</v>
      </c>
      <c r="R1460">
        <v>0</v>
      </c>
      <c r="S1460">
        <v>0</v>
      </c>
      <c r="T1460">
        <v>1</v>
      </c>
      <c r="U1460">
        <v>0</v>
      </c>
      <c r="V1460">
        <v>0</v>
      </c>
      <c r="W1460">
        <v>0</v>
      </c>
      <c r="X1460">
        <v>0.92888459157038217</v>
      </c>
      <c r="Y1460">
        <v>0</v>
      </c>
      <c r="Z1460">
        <v>0</v>
      </c>
      <c r="AA1460">
        <v>0</v>
      </c>
      <c r="AB1460">
        <v>1.2334310803708473</v>
      </c>
      <c r="AC1460">
        <v>0</v>
      </c>
      <c r="AD1460">
        <v>0</v>
      </c>
      <c r="AE1460">
        <v>2.1623156719412293</v>
      </c>
    </row>
    <row r="1461" spans="1:31" x14ac:dyDescent="0.25">
      <c r="A1461">
        <v>2292469</v>
      </c>
      <c r="B1461">
        <v>1</v>
      </c>
      <c r="C1461" t="s">
        <v>80</v>
      </c>
      <c r="D1461" t="s">
        <v>82</v>
      </c>
      <c r="E1461" t="s">
        <v>141</v>
      </c>
      <c r="F1461" t="s">
        <v>4496</v>
      </c>
      <c r="G1461" t="s">
        <v>143</v>
      </c>
      <c r="H1461" t="s">
        <v>135</v>
      </c>
      <c r="I1461" t="s">
        <v>136</v>
      </c>
      <c r="J1461" t="s">
        <v>137</v>
      </c>
      <c r="K1461" t="s">
        <v>138</v>
      </c>
      <c r="L1461" t="s">
        <v>4497</v>
      </c>
      <c r="M1461" t="s">
        <v>4498</v>
      </c>
      <c r="N1461">
        <v>4.0144444439999996</v>
      </c>
      <c r="O1461">
        <v>0</v>
      </c>
      <c r="P1461">
        <v>2</v>
      </c>
      <c r="Q1461">
        <v>0</v>
      </c>
      <c r="R1461">
        <v>0</v>
      </c>
      <c r="S1461">
        <v>0</v>
      </c>
      <c r="T1461">
        <v>44</v>
      </c>
      <c r="U1461">
        <v>0</v>
      </c>
      <c r="V1461">
        <v>0</v>
      </c>
      <c r="W1461">
        <v>0</v>
      </c>
      <c r="X1461">
        <v>1.0573187976747067</v>
      </c>
      <c r="Y1461">
        <v>0</v>
      </c>
      <c r="Z1461">
        <v>0</v>
      </c>
      <c r="AA1461">
        <v>0</v>
      </c>
      <c r="AB1461">
        <v>56.281810878442343</v>
      </c>
      <c r="AC1461">
        <v>0</v>
      </c>
      <c r="AD1461">
        <v>0</v>
      </c>
      <c r="AE1461">
        <v>57.339129676117047</v>
      </c>
    </row>
    <row r="1462" spans="1:31" x14ac:dyDescent="0.25">
      <c r="A1462">
        <v>2292470</v>
      </c>
      <c r="B1462">
        <v>1</v>
      </c>
      <c r="C1462" t="s">
        <v>81</v>
      </c>
      <c r="D1462" t="s">
        <v>112</v>
      </c>
      <c r="E1462" t="s">
        <v>141</v>
      </c>
      <c r="F1462" t="s">
        <v>4499</v>
      </c>
      <c r="G1462" t="s">
        <v>143</v>
      </c>
      <c r="H1462" t="s">
        <v>135</v>
      </c>
      <c r="I1462" t="s">
        <v>136</v>
      </c>
      <c r="J1462" t="s">
        <v>137</v>
      </c>
      <c r="K1462" t="s">
        <v>138</v>
      </c>
      <c r="L1462" t="s">
        <v>4500</v>
      </c>
      <c r="M1462" t="s">
        <v>4501</v>
      </c>
      <c r="N1462">
        <v>1.805833333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1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0.12719343817846418</v>
      </c>
      <c r="AC1462">
        <v>0</v>
      </c>
      <c r="AD1462">
        <v>0</v>
      </c>
      <c r="AE1462">
        <v>0.12719343817846418</v>
      </c>
    </row>
    <row r="1463" spans="1:31" x14ac:dyDescent="0.25">
      <c r="A1463">
        <v>2292471</v>
      </c>
      <c r="B1463">
        <v>1</v>
      </c>
      <c r="C1463" t="s">
        <v>81</v>
      </c>
      <c r="D1463" t="s">
        <v>113</v>
      </c>
      <c r="E1463" t="s">
        <v>233</v>
      </c>
      <c r="F1463" t="s">
        <v>4502</v>
      </c>
      <c r="G1463" t="s">
        <v>1436</v>
      </c>
      <c r="H1463" t="s">
        <v>167</v>
      </c>
      <c r="I1463" t="s">
        <v>136</v>
      </c>
      <c r="J1463" t="s">
        <v>3</v>
      </c>
      <c r="K1463" t="s">
        <v>138</v>
      </c>
      <c r="L1463" t="s">
        <v>4503</v>
      </c>
      <c r="M1463" t="s">
        <v>4504</v>
      </c>
      <c r="N1463">
        <v>0.243888888</v>
      </c>
      <c r="O1463">
        <v>0</v>
      </c>
      <c r="P1463">
        <v>320</v>
      </c>
      <c r="Q1463">
        <v>0</v>
      </c>
      <c r="R1463">
        <v>29</v>
      </c>
      <c r="S1463">
        <v>6</v>
      </c>
      <c r="T1463">
        <v>16</v>
      </c>
      <c r="U1463">
        <v>0</v>
      </c>
      <c r="V1463">
        <v>0</v>
      </c>
      <c r="W1463">
        <v>0</v>
      </c>
      <c r="X1463">
        <v>13.496773534236624</v>
      </c>
      <c r="Y1463">
        <v>0</v>
      </c>
      <c r="Z1463">
        <v>1.3084851739770496</v>
      </c>
      <c r="AA1463">
        <v>106.09202302059884</v>
      </c>
      <c r="AB1463">
        <v>1.59213407452685</v>
      </c>
      <c r="AC1463">
        <v>0</v>
      </c>
      <c r="AD1463">
        <v>0</v>
      </c>
      <c r="AE1463">
        <v>122.48941580333937</v>
      </c>
    </row>
    <row r="1464" spans="1:31" x14ac:dyDescent="0.25">
      <c r="A1464">
        <v>2292475</v>
      </c>
      <c r="B1464">
        <v>1</v>
      </c>
      <c r="C1464" t="s">
        <v>80</v>
      </c>
      <c r="D1464" t="s">
        <v>100</v>
      </c>
      <c r="E1464" t="s">
        <v>141</v>
      </c>
      <c r="F1464" t="s">
        <v>4505</v>
      </c>
      <c r="G1464" t="s">
        <v>143</v>
      </c>
      <c r="H1464" t="s">
        <v>135</v>
      </c>
      <c r="I1464" t="s">
        <v>136</v>
      </c>
      <c r="J1464" t="s">
        <v>137</v>
      </c>
      <c r="K1464" t="s">
        <v>138</v>
      </c>
      <c r="L1464" t="s">
        <v>4506</v>
      </c>
      <c r="M1464" t="s">
        <v>4507</v>
      </c>
      <c r="N1464">
        <v>1.351388888</v>
      </c>
      <c r="O1464">
        <v>0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1.9389015947083615E-2</v>
      </c>
      <c r="AA1464">
        <v>0</v>
      </c>
      <c r="AB1464">
        <v>0</v>
      </c>
      <c r="AC1464">
        <v>0</v>
      </c>
      <c r="AD1464">
        <v>0</v>
      </c>
      <c r="AE1464">
        <v>1.9389015947083615E-2</v>
      </c>
    </row>
    <row r="1465" spans="1:31" x14ac:dyDescent="0.25">
      <c r="A1465">
        <v>2292478</v>
      </c>
      <c r="B1465">
        <v>1</v>
      </c>
      <c r="C1465" t="s">
        <v>81</v>
      </c>
      <c r="D1465" t="s">
        <v>116</v>
      </c>
      <c r="E1465" t="s">
        <v>141</v>
      </c>
      <c r="F1465" t="s">
        <v>4508</v>
      </c>
      <c r="G1465" t="s">
        <v>143</v>
      </c>
      <c r="H1465" t="s">
        <v>135</v>
      </c>
      <c r="I1465" t="s">
        <v>136</v>
      </c>
      <c r="J1465" t="s">
        <v>137</v>
      </c>
      <c r="K1465" t="s">
        <v>138</v>
      </c>
      <c r="L1465" t="s">
        <v>4509</v>
      </c>
      <c r="M1465" t="s">
        <v>4510</v>
      </c>
      <c r="N1465">
        <v>1.0863888880000001</v>
      </c>
      <c r="O1465">
        <v>0</v>
      </c>
      <c r="P1465">
        <v>1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0.24458074234057503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0.24458074234057503</v>
      </c>
    </row>
    <row r="1466" spans="1:31" x14ac:dyDescent="0.25">
      <c r="A1466">
        <v>2292481</v>
      </c>
      <c r="B1466">
        <v>1</v>
      </c>
      <c r="C1466" t="s">
        <v>81</v>
      </c>
      <c r="D1466" t="s">
        <v>113</v>
      </c>
      <c r="E1466" t="s">
        <v>233</v>
      </c>
      <c r="F1466" t="s">
        <v>3522</v>
      </c>
      <c r="G1466" t="s">
        <v>184</v>
      </c>
      <c r="H1466" t="s">
        <v>167</v>
      </c>
      <c r="I1466" t="s">
        <v>136</v>
      </c>
      <c r="J1466" t="s">
        <v>137</v>
      </c>
      <c r="K1466" t="s">
        <v>138</v>
      </c>
      <c r="L1466" t="s">
        <v>4511</v>
      </c>
      <c r="M1466" t="s">
        <v>4512</v>
      </c>
      <c r="N1466">
        <v>1.487777777</v>
      </c>
      <c r="O1466">
        <v>0</v>
      </c>
      <c r="P1466">
        <v>244</v>
      </c>
      <c r="Q1466">
        <v>58</v>
      </c>
      <c r="R1466">
        <v>172</v>
      </c>
      <c r="S1466">
        <v>3</v>
      </c>
      <c r="T1466">
        <v>14</v>
      </c>
      <c r="U1466">
        <v>0</v>
      </c>
      <c r="V1466">
        <v>0</v>
      </c>
      <c r="W1466">
        <v>0</v>
      </c>
      <c r="X1466">
        <v>76.915188796544612</v>
      </c>
      <c r="Y1466">
        <v>147.4187206617722</v>
      </c>
      <c r="Z1466">
        <v>320.76199712347403</v>
      </c>
      <c r="AA1466">
        <v>4.5455705130246091</v>
      </c>
      <c r="AB1466">
        <v>23.06778957482765</v>
      </c>
      <c r="AC1466">
        <v>0</v>
      </c>
      <c r="AD1466">
        <v>0</v>
      </c>
      <c r="AE1466">
        <v>572.70926666964306</v>
      </c>
    </row>
    <row r="1467" spans="1:31" x14ac:dyDescent="0.25">
      <c r="A1467">
        <v>2292482</v>
      </c>
      <c r="B1467">
        <v>1</v>
      </c>
      <c r="C1467" t="s">
        <v>80</v>
      </c>
      <c r="D1467" t="s">
        <v>103</v>
      </c>
      <c r="E1467" t="s">
        <v>141</v>
      </c>
      <c r="F1467" t="s">
        <v>4513</v>
      </c>
      <c r="G1467" t="s">
        <v>143</v>
      </c>
      <c r="H1467" t="s">
        <v>135</v>
      </c>
      <c r="I1467" t="s">
        <v>136</v>
      </c>
      <c r="J1467" t="s">
        <v>137</v>
      </c>
      <c r="K1467" t="s">
        <v>138</v>
      </c>
      <c r="L1467" t="s">
        <v>4514</v>
      </c>
      <c r="M1467" t="s">
        <v>4515</v>
      </c>
      <c r="N1467">
        <v>1.2963888880000001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1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0.43324367286950421</v>
      </c>
      <c r="AC1467">
        <v>0</v>
      </c>
      <c r="AD1467">
        <v>0</v>
      </c>
      <c r="AE1467">
        <v>0.43324367286950421</v>
      </c>
    </row>
    <row r="1468" spans="1:31" x14ac:dyDescent="0.25">
      <c r="A1468">
        <v>2292485</v>
      </c>
      <c r="B1468">
        <v>1</v>
      </c>
      <c r="C1468" t="s">
        <v>81</v>
      </c>
      <c r="D1468" t="s">
        <v>123</v>
      </c>
      <c r="E1468" t="s">
        <v>132</v>
      </c>
      <c r="F1468" t="s">
        <v>4516</v>
      </c>
      <c r="G1468" t="s">
        <v>134</v>
      </c>
      <c r="H1468" t="s">
        <v>135</v>
      </c>
      <c r="I1468" t="s">
        <v>136</v>
      </c>
      <c r="J1468" t="s">
        <v>137</v>
      </c>
      <c r="K1468" t="s">
        <v>138</v>
      </c>
      <c r="L1468" t="s">
        <v>4517</v>
      </c>
      <c r="M1468" t="s">
        <v>4518</v>
      </c>
      <c r="N1468">
        <v>1.8405555549999999</v>
      </c>
      <c r="O1468">
        <v>0</v>
      </c>
      <c r="P1468">
        <v>73</v>
      </c>
      <c r="Q1468">
        <v>0</v>
      </c>
      <c r="R1468">
        <v>0</v>
      </c>
      <c r="S1468">
        <v>0</v>
      </c>
      <c r="T1468">
        <v>2</v>
      </c>
      <c r="U1468">
        <v>0</v>
      </c>
      <c r="V1468">
        <v>0</v>
      </c>
      <c r="W1468">
        <v>0</v>
      </c>
      <c r="X1468">
        <v>21.791477115384566</v>
      </c>
      <c r="Y1468">
        <v>0</v>
      </c>
      <c r="Z1468">
        <v>0</v>
      </c>
      <c r="AA1468">
        <v>0</v>
      </c>
      <c r="AB1468">
        <v>0.7351382313581234</v>
      </c>
      <c r="AC1468">
        <v>0</v>
      </c>
      <c r="AD1468">
        <v>0</v>
      </c>
      <c r="AE1468">
        <v>22.526615346742691</v>
      </c>
    </row>
    <row r="1469" spans="1:31" x14ac:dyDescent="0.25">
      <c r="A1469">
        <v>2292487</v>
      </c>
      <c r="B1469">
        <v>1</v>
      </c>
      <c r="C1469" t="s">
        <v>80</v>
      </c>
      <c r="D1469" t="s">
        <v>85</v>
      </c>
      <c r="E1469" t="s">
        <v>141</v>
      </c>
      <c r="F1469" t="s">
        <v>4519</v>
      </c>
      <c r="G1469" t="s">
        <v>202</v>
      </c>
      <c r="H1469" t="s">
        <v>135</v>
      </c>
      <c r="I1469" t="s">
        <v>136</v>
      </c>
      <c r="J1469" t="s">
        <v>137</v>
      </c>
      <c r="K1469" t="s">
        <v>138</v>
      </c>
      <c r="L1469" t="s">
        <v>4520</v>
      </c>
      <c r="M1469" t="s">
        <v>4521</v>
      </c>
      <c r="N1469">
        <v>2.0375000000000001</v>
      </c>
      <c r="O1469">
        <v>0</v>
      </c>
      <c r="P1469">
        <v>5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3.1574639197947487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3.1574639197947487</v>
      </c>
    </row>
    <row r="1470" spans="1:31" x14ac:dyDescent="0.25">
      <c r="A1470">
        <v>2292489</v>
      </c>
      <c r="B1470">
        <v>1</v>
      </c>
      <c r="C1470" t="s">
        <v>80</v>
      </c>
      <c r="D1470" t="s">
        <v>93</v>
      </c>
      <c r="E1470" t="s">
        <v>208</v>
      </c>
      <c r="F1470" t="s">
        <v>4522</v>
      </c>
      <c r="G1470" t="s">
        <v>3728</v>
      </c>
      <c r="H1470" t="s">
        <v>135</v>
      </c>
      <c r="I1470" t="s">
        <v>136</v>
      </c>
      <c r="J1470" t="s">
        <v>137</v>
      </c>
      <c r="K1470" t="s">
        <v>138</v>
      </c>
      <c r="L1470" t="s">
        <v>4523</v>
      </c>
      <c r="M1470" t="s">
        <v>4524</v>
      </c>
      <c r="N1470">
        <v>0.75055555500000004</v>
      </c>
      <c r="O1470">
        <v>0</v>
      </c>
      <c r="P1470">
        <v>222</v>
      </c>
      <c r="Q1470">
        <v>0</v>
      </c>
      <c r="R1470">
        <v>1</v>
      </c>
      <c r="S1470">
        <v>0</v>
      </c>
      <c r="T1470">
        <v>15</v>
      </c>
      <c r="U1470">
        <v>0</v>
      </c>
      <c r="V1470">
        <v>1</v>
      </c>
      <c r="W1470">
        <v>0</v>
      </c>
      <c r="X1470">
        <v>24.011911887151392</v>
      </c>
      <c r="Y1470">
        <v>0</v>
      </c>
      <c r="Z1470">
        <v>0.67419247670926663</v>
      </c>
      <c r="AA1470">
        <v>0</v>
      </c>
      <c r="AB1470">
        <v>6.2221186008876614</v>
      </c>
      <c r="AC1470">
        <v>0</v>
      </c>
      <c r="AD1470">
        <v>22.966556196258644</v>
      </c>
      <c r="AE1470">
        <v>53.874779161006963</v>
      </c>
    </row>
    <row r="1471" spans="1:31" x14ac:dyDescent="0.25">
      <c r="A1471">
        <v>2292492</v>
      </c>
      <c r="B1471">
        <v>1</v>
      </c>
      <c r="C1471" t="s">
        <v>80</v>
      </c>
      <c r="D1471" t="s">
        <v>100</v>
      </c>
      <c r="E1471" t="s">
        <v>182</v>
      </c>
      <c r="F1471" t="s">
        <v>4525</v>
      </c>
      <c r="G1471" t="s">
        <v>184</v>
      </c>
      <c r="H1471" t="s">
        <v>167</v>
      </c>
      <c r="I1471" t="s">
        <v>136</v>
      </c>
      <c r="J1471" t="s">
        <v>137</v>
      </c>
      <c r="K1471" t="s">
        <v>138</v>
      </c>
      <c r="L1471" t="s">
        <v>4526</v>
      </c>
      <c r="M1471" t="s">
        <v>4527</v>
      </c>
      <c r="N1471">
        <v>0.53527777700000001</v>
      </c>
      <c r="O1471">
        <v>0</v>
      </c>
      <c r="P1471">
        <v>254</v>
      </c>
      <c r="Q1471">
        <v>0</v>
      </c>
      <c r="R1471">
        <v>23</v>
      </c>
      <c r="S1471">
        <v>8</v>
      </c>
      <c r="T1471">
        <v>63</v>
      </c>
      <c r="U1471">
        <v>2</v>
      </c>
      <c r="V1471">
        <v>2</v>
      </c>
      <c r="W1471">
        <v>0</v>
      </c>
      <c r="X1471">
        <v>29.552963853179662</v>
      </c>
      <c r="Y1471">
        <v>0</v>
      </c>
      <c r="Z1471">
        <v>6.0982591504734636</v>
      </c>
      <c r="AA1471">
        <v>31.059841348427092</v>
      </c>
      <c r="AB1471">
        <v>17.381003440109065</v>
      </c>
      <c r="AC1471">
        <v>16.390195787785796</v>
      </c>
      <c r="AD1471">
        <v>4.808103999233051</v>
      </c>
      <c r="AE1471">
        <v>105.29036757920815</v>
      </c>
    </row>
    <row r="1472" spans="1:31" x14ac:dyDescent="0.25">
      <c r="A1472">
        <v>2292495</v>
      </c>
      <c r="B1472">
        <v>1</v>
      </c>
      <c r="C1472" t="s">
        <v>81</v>
      </c>
      <c r="D1472" t="s">
        <v>128</v>
      </c>
      <c r="E1472" t="s">
        <v>141</v>
      </c>
      <c r="F1472" t="s">
        <v>4528</v>
      </c>
      <c r="G1472" t="s">
        <v>202</v>
      </c>
      <c r="H1472" t="s">
        <v>135</v>
      </c>
      <c r="I1472" t="s">
        <v>136</v>
      </c>
      <c r="J1472" t="s">
        <v>137</v>
      </c>
      <c r="K1472" t="s">
        <v>138</v>
      </c>
      <c r="L1472" t="s">
        <v>4529</v>
      </c>
      <c r="M1472" t="s">
        <v>4530</v>
      </c>
      <c r="N1472">
        <v>0.82527777700000005</v>
      </c>
      <c r="O1472">
        <v>0</v>
      </c>
      <c r="P1472">
        <v>1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0.11559672739656168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0.11559672739656168</v>
      </c>
    </row>
    <row r="1473" spans="1:31" x14ac:dyDescent="0.25">
      <c r="A1473">
        <v>2292496</v>
      </c>
      <c r="B1473">
        <v>1</v>
      </c>
      <c r="C1473" t="s">
        <v>81</v>
      </c>
      <c r="D1473" t="s">
        <v>113</v>
      </c>
      <c r="E1473" t="s">
        <v>164</v>
      </c>
      <c r="F1473" t="s">
        <v>4531</v>
      </c>
      <c r="G1473" t="s">
        <v>184</v>
      </c>
      <c r="H1473" t="s">
        <v>167</v>
      </c>
      <c r="I1473" t="s">
        <v>136</v>
      </c>
      <c r="J1473" t="s">
        <v>137</v>
      </c>
      <c r="K1473" t="s">
        <v>138</v>
      </c>
      <c r="L1473" t="s">
        <v>4532</v>
      </c>
      <c r="M1473" t="s">
        <v>4533</v>
      </c>
      <c r="N1473">
        <v>0.53472222199999997</v>
      </c>
      <c r="O1473">
        <v>0</v>
      </c>
      <c r="P1473">
        <v>759</v>
      </c>
      <c r="Q1473">
        <v>1</v>
      </c>
      <c r="R1473">
        <v>25</v>
      </c>
      <c r="S1473">
        <v>1</v>
      </c>
      <c r="T1473">
        <v>103</v>
      </c>
      <c r="U1473">
        <v>1</v>
      </c>
      <c r="V1473">
        <v>0</v>
      </c>
      <c r="W1473">
        <v>0</v>
      </c>
      <c r="X1473">
        <v>51.311653526609405</v>
      </c>
      <c r="Y1473">
        <v>9.5183994838464585</v>
      </c>
      <c r="Z1473">
        <v>3.2147920945770969</v>
      </c>
      <c r="AA1473">
        <v>0.48355128858895824</v>
      </c>
      <c r="AB1473">
        <v>17.322488922900487</v>
      </c>
      <c r="AC1473">
        <v>22.95713348823125</v>
      </c>
      <c r="AD1473">
        <v>0</v>
      </c>
      <c r="AE1473">
        <v>104.80801880475366</v>
      </c>
    </row>
    <row r="1474" spans="1:31" x14ac:dyDescent="0.25">
      <c r="A1474">
        <v>2292500</v>
      </c>
      <c r="B1474">
        <v>1</v>
      </c>
      <c r="C1474" t="s">
        <v>80</v>
      </c>
      <c r="D1474" t="s">
        <v>110</v>
      </c>
      <c r="E1474" t="s">
        <v>283</v>
      </c>
      <c r="F1474" t="s">
        <v>4534</v>
      </c>
      <c r="G1474" t="s">
        <v>184</v>
      </c>
      <c r="H1474" t="s">
        <v>167</v>
      </c>
      <c r="I1474" t="s">
        <v>136</v>
      </c>
      <c r="J1474" t="s">
        <v>137</v>
      </c>
      <c r="K1474" t="s">
        <v>138</v>
      </c>
      <c r="L1474" t="s">
        <v>4535</v>
      </c>
      <c r="M1474" t="s">
        <v>4536</v>
      </c>
      <c r="N1474">
        <v>0.19430083300000001</v>
      </c>
      <c r="O1474">
        <v>7</v>
      </c>
      <c r="P1474">
        <v>3037</v>
      </c>
      <c r="Q1474">
        <v>6</v>
      </c>
      <c r="R1474">
        <v>9</v>
      </c>
      <c r="S1474">
        <v>7</v>
      </c>
      <c r="T1474">
        <v>229</v>
      </c>
      <c r="U1474">
        <v>0</v>
      </c>
      <c r="V1474">
        <v>0</v>
      </c>
      <c r="W1474">
        <v>0.44159051530365923</v>
      </c>
      <c r="X1474">
        <v>161.69899173606046</v>
      </c>
      <c r="Y1474">
        <v>0.69376368724451754</v>
      </c>
      <c r="Z1474">
        <v>0.46218116614276578</v>
      </c>
      <c r="AA1474">
        <v>7.396370167487067</v>
      </c>
      <c r="AB1474">
        <v>18.783359227426459</v>
      </c>
      <c r="AC1474">
        <v>0</v>
      </c>
      <c r="AD1474">
        <v>0</v>
      </c>
      <c r="AE1474">
        <v>189.47625649966494</v>
      </c>
    </row>
    <row r="1475" spans="1:31" x14ac:dyDescent="0.25">
      <c r="A1475">
        <v>2292502</v>
      </c>
      <c r="B1475">
        <v>1</v>
      </c>
      <c r="C1475" t="s">
        <v>80</v>
      </c>
      <c r="D1475" t="s">
        <v>82</v>
      </c>
      <c r="E1475" t="s">
        <v>283</v>
      </c>
      <c r="F1475" t="s">
        <v>4537</v>
      </c>
      <c r="G1475" t="s">
        <v>184</v>
      </c>
      <c r="H1475" t="s">
        <v>167</v>
      </c>
      <c r="I1475" t="s">
        <v>136</v>
      </c>
      <c r="J1475" t="s">
        <v>137</v>
      </c>
      <c r="K1475" t="s">
        <v>138</v>
      </c>
      <c r="L1475" t="s">
        <v>4538</v>
      </c>
      <c r="M1475" t="s">
        <v>4539</v>
      </c>
      <c r="N1475">
        <v>0.146666666</v>
      </c>
      <c r="O1475">
        <v>0</v>
      </c>
      <c r="P1475">
        <v>6907</v>
      </c>
      <c r="Q1475">
        <v>0</v>
      </c>
      <c r="R1475">
        <v>0</v>
      </c>
      <c r="S1475">
        <v>0</v>
      </c>
      <c r="T1475">
        <v>591</v>
      </c>
      <c r="U1475">
        <v>0</v>
      </c>
      <c r="V1475">
        <v>0</v>
      </c>
      <c r="W1475">
        <v>0</v>
      </c>
      <c r="X1475">
        <v>214.95888658340118</v>
      </c>
      <c r="Y1475">
        <v>0</v>
      </c>
      <c r="Z1475">
        <v>0</v>
      </c>
      <c r="AA1475">
        <v>0</v>
      </c>
      <c r="AB1475">
        <v>82.536912635660229</v>
      </c>
      <c r="AC1475">
        <v>0</v>
      </c>
      <c r="AD1475">
        <v>0</v>
      </c>
      <c r="AE1475">
        <v>297.49579921906138</v>
      </c>
    </row>
    <row r="1476" spans="1:31" x14ac:dyDescent="0.25">
      <c r="A1476">
        <v>2292503</v>
      </c>
      <c r="B1476">
        <v>1</v>
      </c>
      <c r="C1476" t="s">
        <v>81</v>
      </c>
      <c r="D1476" t="s">
        <v>113</v>
      </c>
      <c r="E1476" t="s">
        <v>132</v>
      </c>
      <c r="F1476" t="s">
        <v>4540</v>
      </c>
      <c r="G1476" t="s">
        <v>134</v>
      </c>
      <c r="H1476" t="s">
        <v>135</v>
      </c>
      <c r="I1476" t="s">
        <v>136</v>
      </c>
      <c r="J1476" t="s">
        <v>137</v>
      </c>
      <c r="K1476" t="s">
        <v>138</v>
      </c>
      <c r="L1476" t="s">
        <v>4541</v>
      </c>
      <c r="M1476" t="s">
        <v>4542</v>
      </c>
      <c r="N1476">
        <v>0.77722222200000002</v>
      </c>
      <c r="O1476">
        <v>0</v>
      </c>
      <c r="P1476">
        <v>52</v>
      </c>
      <c r="Q1476">
        <v>0</v>
      </c>
      <c r="R1476">
        <v>0</v>
      </c>
      <c r="S1476">
        <v>0</v>
      </c>
      <c r="T1476">
        <v>4</v>
      </c>
      <c r="U1476">
        <v>0</v>
      </c>
      <c r="V1476">
        <v>0</v>
      </c>
      <c r="W1476">
        <v>0</v>
      </c>
      <c r="X1476">
        <v>6.1005241981689906</v>
      </c>
      <c r="Y1476">
        <v>0</v>
      </c>
      <c r="Z1476">
        <v>0</v>
      </c>
      <c r="AA1476">
        <v>0</v>
      </c>
      <c r="AB1476">
        <v>1.2234367774113917</v>
      </c>
      <c r="AC1476">
        <v>0</v>
      </c>
      <c r="AD1476">
        <v>0</v>
      </c>
      <c r="AE1476">
        <v>7.3239609755803823</v>
      </c>
    </row>
    <row r="1477" spans="1:31" x14ac:dyDescent="0.25">
      <c r="A1477">
        <v>2292504</v>
      </c>
      <c r="B1477">
        <v>1</v>
      </c>
      <c r="C1477" t="s">
        <v>80</v>
      </c>
      <c r="D1477" t="s">
        <v>97</v>
      </c>
      <c r="E1477" t="s">
        <v>141</v>
      </c>
      <c r="F1477" t="s">
        <v>4543</v>
      </c>
      <c r="G1477" t="s">
        <v>202</v>
      </c>
      <c r="H1477" t="s">
        <v>135</v>
      </c>
      <c r="I1477" t="s">
        <v>136</v>
      </c>
      <c r="J1477" t="s">
        <v>137</v>
      </c>
      <c r="K1477" t="s">
        <v>138</v>
      </c>
      <c r="L1477" t="s">
        <v>4544</v>
      </c>
      <c r="M1477" t="s">
        <v>4545</v>
      </c>
      <c r="N1477">
        <v>2.7522222219999999</v>
      </c>
      <c r="O1477">
        <v>0</v>
      </c>
      <c r="P1477">
        <v>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0.99807416735140353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0.99807416735140353</v>
      </c>
    </row>
    <row r="1478" spans="1:31" x14ac:dyDescent="0.25">
      <c r="A1478">
        <v>2292505</v>
      </c>
      <c r="B1478">
        <v>1</v>
      </c>
      <c r="C1478" t="s">
        <v>80</v>
      </c>
      <c r="D1478" t="s">
        <v>96</v>
      </c>
      <c r="E1478" t="s">
        <v>141</v>
      </c>
      <c r="F1478" t="s">
        <v>4546</v>
      </c>
      <c r="G1478" t="s">
        <v>143</v>
      </c>
      <c r="H1478" t="s">
        <v>135</v>
      </c>
      <c r="I1478" t="s">
        <v>136</v>
      </c>
      <c r="J1478" t="s">
        <v>137</v>
      </c>
      <c r="K1478" t="s">
        <v>138</v>
      </c>
      <c r="L1478" t="s">
        <v>4547</v>
      </c>
      <c r="M1478" t="s">
        <v>4548</v>
      </c>
      <c r="N1478">
        <v>2.105277777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1.2557675458765813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1.2557675458765813</v>
      </c>
    </row>
    <row r="1479" spans="1:31" x14ac:dyDescent="0.25">
      <c r="A1479">
        <v>2292509</v>
      </c>
      <c r="B1479">
        <v>1</v>
      </c>
      <c r="C1479" t="s">
        <v>80</v>
      </c>
      <c r="D1479" t="s">
        <v>83</v>
      </c>
      <c r="E1479" t="s">
        <v>164</v>
      </c>
      <c r="F1479" t="s">
        <v>4549</v>
      </c>
      <c r="G1479" t="s">
        <v>184</v>
      </c>
      <c r="H1479" t="s">
        <v>167</v>
      </c>
      <c r="I1479" t="s">
        <v>136</v>
      </c>
      <c r="J1479" t="s">
        <v>137</v>
      </c>
      <c r="K1479" t="s">
        <v>138</v>
      </c>
      <c r="L1479" t="s">
        <v>4550</v>
      </c>
      <c r="M1479" t="s">
        <v>4551</v>
      </c>
      <c r="N1479">
        <v>0.93222222200000004</v>
      </c>
      <c r="O1479">
        <v>0</v>
      </c>
      <c r="P1479">
        <v>1</v>
      </c>
      <c r="Q1479">
        <v>1</v>
      </c>
      <c r="R1479">
        <v>0</v>
      </c>
      <c r="S1479">
        <v>8</v>
      </c>
      <c r="T1479">
        <v>431</v>
      </c>
      <c r="U1479">
        <v>4</v>
      </c>
      <c r="V1479">
        <v>26</v>
      </c>
      <c r="W1479">
        <v>0</v>
      </c>
      <c r="X1479">
        <v>0</v>
      </c>
      <c r="Y1479">
        <v>175.19802581182597</v>
      </c>
      <c r="Z1479">
        <v>0</v>
      </c>
      <c r="AA1479">
        <v>33.359817389388077</v>
      </c>
      <c r="AB1479">
        <v>280.58207646901201</v>
      </c>
      <c r="AC1479">
        <v>34.36065963897294</v>
      </c>
      <c r="AD1479">
        <v>175.96545782731602</v>
      </c>
      <c r="AE1479">
        <v>699.46603713651507</v>
      </c>
    </row>
    <row r="1480" spans="1:31" x14ac:dyDescent="0.25">
      <c r="A1480">
        <v>2292513</v>
      </c>
      <c r="B1480">
        <v>1</v>
      </c>
      <c r="C1480" t="s">
        <v>81</v>
      </c>
      <c r="D1480" t="s">
        <v>117</v>
      </c>
      <c r="E1480" t="s">
        <v>132</v>
      </c>
      <c r="F1480" t="s">
        <v>4552</v>
      </c>
      <c r="G1480" t="s">
        <v>1047</v>
      </c>
      <c r="H1480" t="s">
        <v>135</v>
      </c>
      <c r="I1480" t="s">
        <v>136</v>
      </c>
      <c r="J1480" t="s">
        <v>137</v>
      </c>
      <c r="K1480" t="s">
        <v>138</v>
      </c>
      <c r="L1480" t="s">
        <v>4553</v>
      </c>
      <c r="M1480" t="s">
        <v>4554</v>
      </c>
      <c r="N1480">
        <v>1.703888888</v>
      </c>
      <c r="O1480">
        <v>0</v>
      </c>
      <c r="P1480">
        <v>8</v>
      </c>
      <c r="Q1480">
        <v>0</v>
      </c>
      <c r="R1480">
        <v>2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1.9065436123808623</v>
      </c>
      <c r="Y1480">
        <v>0</v>
      </c>
      <c r="Z1480">
        <v>8.7195829736425007E-2</v>
      </c>
      <c r="AA1480">
        <v>0</v>
      </c>
      <c r="AB1480">
        <v>0</v>
      </c>
      <c r="AC1480">
        <v>0</v>
      </c>
      <c r="AD1480">
        <v>0</v>
      </c>
      <c r="AE1480">
        <v>1.9937394421172874</v>
      </c>
    </row>
    <row r="1481" spans="1:31" x14ac:dyDescent="0.25">
      <c r="A1481">
        <v>2292514</v>
      </c>
      <c r="B1481">
        <v>1</v>
      </c>
      <c r="C1481" t="s">
        <v>81</v>
      </c>
      <c r="D1481" t="s">
        <v>122</v>
      </c>
      <c r="E1481" t="s">
        <v>141</v>
      </c>
      <c r="F1481" t="s">
        <v>4555</v>
      </c>
      <c r="G1481" t="s">
        <v>202</v>
      </c>
      <c r="H1481" t="s">
        <v>135</v>
      </c>
      <c r="I1481" t="s">
        <v>136</v>
      </c>
      <c r="J1481" t="s">
        <v>137</v>
      </c>
      <c r="K1481" t="s">
        <v>138</v>
      </c>
      <c r="L1481" t="s">
        <v>4556</v>
      </c>
      <c r="M1481" t="s">
        <v>4557</v>
      </c>
      <c r="N1481">
        <v>1.5377777770000001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1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1.4277186379703446</v>
      </c>
      <c r="AC1481">
        <v>0</v>
      </c>
      <c r="AD1481">
        <v>0</v>
      </c>
      <c r="AE1481">
        <v>1.4277186379703446</v>
      </c>
    </row>
    <row r="1482" spans="1:31" x14ac:dyDescent="0.25">
      <c r="A1482">
        <v>2292516</v>
      </c>
      <c r="B1482">
        <v>1</v>
      </c>
      <c r="C1482" t="s">
        <v>81</v>
      </c>
      <c r="D1482" t="s">
        <v>113</v>
      </c>
      <c r="E1482" t="s">
        <v>132</v>
      </c>
      <c r="F1482" t="s">
        <v>4540</v>
      </c>
      <c r="G1482" t="s">
        <v>134</v>
      </c>
      <c r="H1482" t="s">
        <v>135</v>
      </c>
      <c r="I1482" t="s">
        <v>136</v>
      </c>
      <c r="J1482" t="s">
        <v>137</v>
      </c>
      <c r="K1482" t="s">
        <v>138</v>
      </c>
      <c r="L1482" t="s">
        <v>4558</v>
      </c>
      <c r="M1482" t="s">
        <v>4559</v>
      </c>
      <c r="N1482">
        <v>1.8863888879999999</v>
      </c>
      <c r="O1482">
        <v>0</v>
      </c>
      <c r="P1482">
        <v>52</v>
      </c>
      <c r="Q1482">
        <v>0</v>
      </c>
      <c r="R1482">
        <v>0</v>
      </c>
      <c r="S1482">
        <v>0</v>
      </c>
      <c r="T1482">
        <v>4</v>
      </c>
      <c r="U1482">
        <v>0</v>
      </c>
      <c r="V1482">
        <v>0</v>
      </c>
      <c r="W1482">
        <v>0</v>
      </c>
      <c r="X1482">
        <v>15.007401851111121</v>
      </c>
      <c r="Y1482">
        <v>0</v>
      </c>
      <c r="Z1482">
        <v>0</v>
      </c>
      <c r="AA1482">
        <v>0</v>
      </c>
      <c r="AB1482">
        <v>2.8000114341747668</v>
      </c>
      <c r="AC1482">
        <v>0</v>
      </c>
      <c r="AD1482">
        <v>0</v>
      </c>
      <c r="AE1482">
        <v>17.80741328528589</v>
      </c>
    </row>
    <row r="1483" spans="1:31" x14ac:dyDescent="0.25">
      <c r="A1483">
        <v>2292518</v>
      </c>
      <c r="B1483">
        <v>1</v>
      </c>
      <c r="C1483" t="s">
        <v>80</v>
      </c>
      <c r="D1483" t="s">
        <v>107</v>
      </c>
      <c r="E1483" t="s">
        <v>141</v>
      </c>
      <c r="F1483" t="s">
        <v>248</v>
      </c>
      <c r="G1483" t="s">
        <v>202</v>
      </c>
      <c r="H1483" t="s">
        <v>135</v>
      </c>
      <c r="I1483" t="s">
        <v>136</v>
      </c>
      <c r="J1483" t="s">
        <v>137</v>
      </c>
      <c r="K1483" t="s">
        <v>138</v>
      </c>
      <c r="L1483" t="s">
        <v>4560</v>
      </c>
      <c r="M1483" t="s">
        <v>4561</v>
      </c>
      <c r="N1483">
        <v>1.1541666660000001</v>
      </c>
      <c r="O1483">
        <v>0</v>
      </c>
      <c r="P1483">
        <v>5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0.62523747588993162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0.62523747588993162</v>
      </c>
    </row>
    <row r="1484" spans="1:31" x14ac:dyDescent="0.25">
      <c r="A1484">
        <v>2292520</v>
      </c>
      <c r="B1484">
        <v>1</v>
      </c>
      <c r="C1484" t="s">
        <v>80</v>
      </c>
      <c r="D1484" t="s">
        <v>93</v>
      </c>
      <c r="E1484" t="s">
        <v>132</v>
      </c>
      <c r="F1484" t="s">
        <v>4562</v>
      </c>
      <c r="G1484" t="s">
        <v>134</v>
      </c>
      <c r="H1484" t="s">
        <v>135</v>
      </c>
      <c r="I1484" t="s">
        <v>136</v>
      </c>
      <c r="J1484" t="s">
        <v>137</v>
      </c>
      <c r="K1484" t="s">
        <v>138</v>
      </c>
      <c r="L1484" t="s">
        <v>4563</v>
      </c>
      <c r="M1484" t="s">
        <v>4564</v>
      </c>
      <c r="N1484">
        <v>1.9488888879999999</v>
      </c>
      <c r="O1484">
        <v>0</v>
      </c>
      <c r="P1484">
        <v>42</v>
      </c>
      <c r="Q1484">
        <v>0</v>
      </c>
      <c r="R1484">
        <v>3</v>
      </c>
      <c r="S1484">
        <v>0</v>
      </c>
      <c r="T1484">
        <v>11</v>
      </c>
      <c r="U1484">
        <v>0</v>
      </c>
      <c r="V1484">
        <v>0</v>
      </c>
      <c r="W1484">
        <v>0</v>
      </c>
      <c r="X1484">
        <v>7.6660165371834612</v>
      </c>
      <c r="Y1484">
        <v>0</v>
      </c>
      <c r="Z1484">
        <v>0.89653549870458749</v>
      </c>
      <c r="AA1484">
        <v>0</v>
      </c>
      <c r="AB1484">
        <v>5.6044145279674797</v>
      </c>
      <c r="AC1484">
        <v>0</v>
      </c>
      <c r="AD1484">
        <v>0</v>
      </c>
      <c r="AE1484">
        <v>14.166966563855528</v>
      </c>
    </row>
    <row r="1485" spans="1:31" x14ac:dyDescent="0.25">
      <c r="A1485">
        <v>2292522</v>
      </c>
      <c r="B1485">
        <v>1</v>
      </c>
      <c r="C1485" t="s">
        <v>80</v>
      </c>
      <c r="D1485" t="s">
        <v>101</v>
      </c>
      <c r="E1485" t="s">
        <v>164</v>
      </c>
      <c r="F1485" t="s">
        <v>4565</v>
      </c>
      <c r="G1485" t="s">
        <v>195</v>
      </c>
      <c r="H1485" t="s">
        <v>167</v>
      </c>
      <c r="I1485" t="s">
        <v>136</v>
      </c>
      <c r="J1485" t="s">
        <v>137</v>
      </c>
      <c r="K1485" t="s">
        <v>138</v>
      </c>
      <c r="L1485" t="s">
        <v>4566</v>
      </c>
      <c r="M1485" t="s">
        <v>4567</v>
      </c>
      <c r="N1485">
        <v>0.66055555499999996</v>
      </c>
      <c r="O1485">
        <v>1</v>
      </c>
      <c r="P1485">
        <v>0</v>
      </c>
      <c r="Q1485">
        <v>0</v>
      </c>
      <c r="R1485">
        <v>0</v>
      </c>
      <c r="S1485">
        <v>1</v>
      </c>
      <c r="T1485">
        <v>0</v>
      </c>
      <c r="U1485">
        <v>0</v>
      </c>
      <c r="V1485">
        <v>0</v>
      </c>
      <c r="W1485">
        <v>0.17985589928259779</v>
      </c>
      <c r="X1485">
        <v>0</v>
      </c>
      <c r="Y1485">
        <v>0</v>
      </c>
      <c r="Z1485">
        <v>0</v>
      </c>
      <c r="AA1485">
        <v>0.59410716593544444</v>
      </c>
      <c r="AB1485">
        <v>0</v>
      </c>
      <c r="AC1485">
        <v>0</v>
      </c>
      <c r="AD1485">
        <v>0</v>
      </c>
      <c r="AE1485">
        <v>0.77396306521804226</v>
      </c>
    </row>
    <row r="1486" spans="1:31" x14ac:dyDescent="0.25">
      <c r="A1486">
        <v>2292523</v>
      </c>
      <c r="B1486">
        <v>1</v>
      </c>
      <c r="C1486" t="s">
        <v>80</v>
      </c>
      <c r="D1486" t="s">
        <v>90</v>
      </c>
      <c r="E1486" t="s">
        <v>141</v>
      </c>
      <c r="F1486" t="s">
        <v>4568</v>
      </c>
      <c r="G1486" t="s">
        <v>143</v>
      </c>
      <c r="H1486" t="s">
        <v>135</v>
      </c>
      <c r="I1486" t="s">
        <v>136</v>
      </c>
      <c r="J1486" t="s">
        <v>137</v>
      </c>
      <c r="K1486" t="s">
        <v>138</v>
      </c>
      <c r="L1486" t="s">
        <v>4569</v>
      </c>
      <c r="M1486" t="s">
        <v>4570</v>
      </c>
      <c r="N1486">
        <v>2.6272222219999999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1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0.47739746624642193</v>
      </c>
      <c r="AC1486">
        <v>0</v>
      </c>
      <c r="AD1486">
        <v>0</v>
      </c>
      <c r="AE1486">
        <v>0.47739746624642193</v>
      </c>
    </row>
    <row r="1487" spans="1:31" x14ac:dyDescent="0.25">
      <c r="A1487">
        <v>2292524</v>
      </c>
      <c r="B1487">
        <v>1</v>
      </c>
      <c r="C1487" t="s">
        <v>80</v>
      </c>
      <c r="D1487" t="s">
        <v>111</v>
      </c>
      <c r="E1487" t="s">
        <v>141</v>
      </c>
      <c r="F1487" t="s">
        <v>4571</v>
      </c>
      <c r="G1487" t="s">
        <v>143</v>
      </c>
      <c r="H1487" t="s">
        <v>135</v>
      </c>
      <c r="I1487" t="s">
        <v>136</v>
      </c>
      <c r="J1487" t="s">
        <v>137</v>
      </c>
      <c r="K1487" t="s">
        <v>138</v>
      </c>
      <c r="L1487" t="s">
        <v>4572</v>
      </c>
      <c r="M1487" t="s">
        <v>4573</v>
      </c>
      <c r="N1487">
        <v>0.71722222199999996</v>
      </c>
      <c r="O1487">
        <v>0</v>
      </c>
      <c r="P1487">
        <v>4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0.69212038700341783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0.69212038700341783</v>
      </c>
    </row>
    <row r="1488" spans="1:31" x14ac:dyDescent="0.25">
      <c r="A1488">
        <v>2292525</v>
      </c>
      <c r="B1488">
        <v>1</v>
      </c>
      <c r="C1488" t="s">
        <v>80</v>
      </c>
      <c r="D1488" t="s">
        <v>105</v>
      </c>
      <c r="E1488" t="s">
        <v>208</v>
      </c>
      <c r="F1488" t="s">
        <v>4574</v>
      </c>
      <c r="G1488" t="s">
        <v>490</v>
      </c>
      <c r="H1488" t="s">
        <v>135</v>
      </c>
      <c r="I1488" t="s">
        <v>136</v>
      </c>
      <c r="J1488" t="s">
        <v>137</v>
      </c>
      <c r="K1488" t="s">
        <v>138</v>
      </c>
      <c r="L1488" t="s">
        <v>4575</v>
      </c>
      <c r="M1488" t="s">
        <v>4576</v>
      </c>
      <c r="N1488">
        <v>0.76027777699999999</v>
      </c>
      <c r="O1488">
        <v>0</v>
      </c>
      <c r="P1488">
        <v>263</v>
      </c>
      <c r="Q1488">
        <v>0</v>
      </c>
      <c r="R1488">
        <v>1</v>
      </c>
      <c r="S1488">
        <v>0</v>
      </c>
      <c r="T1488">
        <v>12</v>
      </c>
      <c r="U1488">
        <v>0</v>
      </c>
      <c r="V1488">
        <v>0</v>
      </c>
      <c r="W1488">
        <v>0</v>
      </c>
      <c r="X1488">
        <v>48.524294724620738</v>
      </c>
      <c r="Y1488">
        <v>0</v>
      </c>
      <c r="Z1488">
        <v>1.5250105520405E-2</v>
      </c>
      <c r="AA1488">
        <v>0</v>
      </c>
      <c r="AB1488">
        <v>4.4032710206804166</v>
      </c>
      <c r="AC1488">
        <v>0</v>
      </c>
      <c r="AD1488">
        <v>0</v>
      </c>
      <c r="AE1488">
        <v>52.94281585082156</v>
      </c>
    </row>
    <row r="1489" spans="1:31" x14ac:dyDescent="0.25">
      <c r="A1489">
        <v>2292526</v>
      </c>
      <c r="B1489">
        <v>1</v>
      </c>
      <c r="C1489" t="s">
        <v>81</v>
      </c>
      <c r="D1489" t="s">
        <v>115</v>
      </c>
      <c r="E1489" t="s">
        <v>132</v>
      </c>
      <c r="F1489" t="s">
        <v>4577</v>
      </c>
      <c r="G1489" t="s">
        <v>134</v>
      </c>
      <c r="H1489" t="s">
        <v>135</v>
      </c>
      <c r="I1489" t="s">
        <v>136</v>
      </c>
      <c r="J1489" t="s">
        <v>137</v>
      </c>
      <c r="K1489" t="s">
        <v>138</v>
      </c>
      <c r="L1489" t="s">
        <v>4578</v>
      </c>
      <c r="M1489" t="s">
        <v>4579</v>
      </c>
      <c r="N1489">
        <v>1.571666666</v>
      </c>
      <c r="O1489">
        <v>0</v>
      </c>
      <c r="P1489">
        <v>10</v>
      </c>
      <c r="Q1489">
        <v>0</v>
      </c>
      <c r="R1489">
        <v>5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0.80640604169383079</v>
      </c>
      <c r="Y1489">
        <v>0</v>
      </c>
      <c r="Z1489">
        <v>0.82862930788191014</v>
      </c>
      <c r="AA1489">
        <v>0</v>
      </c>
      <c r="AB1489">
        <v>0</v>
      </c>
      <c r="AC1489">
        <v>0</v>
      </c>
      <c r="AD1489">
        <v>0</v>
      </c>
      <c r="AE1489">
        <v>1.635035349575741</v>
      </c>
    </row>
    <row r="1490" spans="1:31" x14ac:dyDescent="0.25">
      <c r="A1490">
        <v>2292527</v>
      </c>
      <c r="B1490">
        <v>1</v>
      </c>
      <c r="C1490" t="s">
        <v>80</v>
      </c>
      <c r="D1490" t="s">
        <v>93</v>
      </c>
      <c r="E1490" t="s">
        <v>132</v>
      </c>
      <c r="F1490" t="s">
        <v>4580</v>
      </c>
      <c r="G1490" t="s">
        <v>134</v>
      </c>
      <c r="H1490" t="s">
        <v>135</v>
      </c>
      <c r="I1490" t="s">
        <v>136</v>
      </c>
      <c r="J1490" t="s">
        <v>137</v>
      </c>
      <c r="K1490" t="s">
        <v>138</v>
      </c>
      <c r="L1490" t="s">
        <v>4581</v>
      </c>
      <c r="M1490" t="s">
        <v>4582</v>
      </c>
      <c r="N1490">
        <v>0.63916666600000005</v>
      </c>
      <c r="O1490">
        <v>0</v>
      </c>
      <c r="P1490">
        <v>56</v>
      </c>
      <c r="Q1490">
        <v>0</v>
      </c>
      <c r="R1490">
        <v>0</v>
      </c>
      <c r="S1490">
        <v>0</v>
      </c>
      <c r="T1490">
        <v>4</v>
      </c>
      <c r="U1490">
        <v>0</v>
      </c>
      <c r="V1490">
        <v>0</v>
      </c>
      <c r="W1490">
        <v>0</v>
      </c>
      <c r="X1490">
        <v>5.8355751642542621</v>
      </c>
      <c r="Y1490">
        <v>0</v>
      </c>
      <c r="Z1490">
        <v>0</v>
      </c>
      <c r="AA1490">
        <v>0</v>
      </c>
      <c r="AB1490">
        <v>0.83420631994425998</v>
      </c>
      <c r="AC1490">
        <v>0</v>
      </c>
      <c r="AD1490">
        <v>0</v>
      </c>
      <c r="AE1490">
        <v>6.6697814841985217</v>
      </c>
    </row>
    <row r="1491" spans="1:31" x14ac:dyDescent="0.25">
      <c r="A1491">
        <v>2292529</v>
      </c>
      <c r="B1491">
        <v>1</v>
      </c>
      <c r="C1491" t="s">
        <v>80</v>
      </c>
      <c r="D1491" t="s">
        <v>104</v>
      </c>
      <c r="E1491" t="s">
        <v>182</v>
      </c>
      <c r="F1491" t="s">
        <v>4583</v>
      </c>
      <c r="G1491" t="s">
        <v>184</v>
      </c>
      <c r="H1491" t="s">
        <v>167</v>
      </c>
      <c r="I1491" t="s">
        <v>136</v>
      </c>
      <c r="J1491" t="s">
        <v>137</v>
      </c>
      <c r="K1491" t="s">
        <v>138</v>
      </c>
      <c r="L1491" t="s">
        <v>4584</v>
      </c>
      <c r="M1491" t="s">
        <v>4585</v>
      </c>
      <c r="N1491">
        <v>0.60194444400000002</v>
      </c>
      <c r="O1491">
        <v>0</v>
      </c>
      <c r="P1491">
        <v>351</v>
      </c>
      <c r="Q1491">
        <v>1</v>
      </c>
      <c r="R1491">
        <v>1</v>
      </c>
      <c r="S1491">
        <v>8</v>
      </c>
      <c r="T1491">
        <v>33</v>
      </c>
      <c r="U1491">
        <v>2</v>
      </c>
      <c r="V1491">
        <v>0</v>
      </c>
      <c r="W1491">
        <v>0</v>
      </c>
      <c r="X1491">
        <v>44.912759550356562</v>
      </c>
      <c r="Y1491">
        <v>34.882177486143192</v>
      </c>
      <c r="Z1491">
        <v>1.9202977915586113E-2</v>
      </c>
      <c r="AA1491">
        <v>61.130771610949942</v>
      </c>
      <c r="AB1491">
        <v>4.9629006279683114</v>
      </c>
      <c r="AC1491">
        <v>24.027606925370904</v>
      </c>
      <c r="AD1491">
        <v>0</v>
      </c>
      <c r="AE1491">
        <v>169.93541917870448</v>
      </c>
    </row>
    <row r="1492" spans="1:31" x14ac:dyDescent="0.25">
      <c r="A1492">
        <v>2292530</v>
      </c>
      <c r="B1492">
        <v>1</v>
      </c>
      <c r="C1492" t="s">
        <v>80</v>
      </c>
      <c r="D1492" t="s">
        <v>92</v>
      </c>
      <c r="E1492" t="s">
        <v>141</v>
      </c>
      <c r="F1492" t="s">
        <v>4586</v>
      </c>
      <c r="G1492" t="s">
        <v>202</v>
      </c>
      <c r="H1492" t="s">
        <v>135</v>
      </c>
      <c r="I1492" t="s">
        <v>136</v>
      </c>
      <c r="J1492" t="s">
        <v>137</v>
      </c>
      <c r="K1492" t="s">
        <v>138</v>
      </c>
      <c r="L1492" t="s">
        <v>4587</v>
      </c>
      <c r="M1492" t="s">
        <v>4588</v>
      </c>
      <c r="N1492">
        <v>1.419166666</v>
      </c>
      <c r="O1492">
        <v>0</v>
      </c>
      <c r="P1492">
        <v>6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3.3488825320580835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3.3488825320580835</v>
      </c>
    </row>
    <row r="1493" spans="1:31" x14ac:dyDescent="0.25">
      <c r="A1493">
        <v>2292532</v>
      </c>
      <c r="B1493">
        <v>1</v>
      </c>
      <c r="C1493" t="s">
        <v>80</v>
      </c>
      <c r="D1493" t="s">
        <v>96</v>
      </c>
      <c r="E1493" t="s">
        <v>141</v>
      </c>
      <c r="F1493" t="s">
        <v>4589</v>
      </c>
      <c r="G1493" t="s">
        <v>143</v>
      </c>
      <c r="H1493" t="s">
        <v>135</v>
      </c>
      <c r="I1493" t="s">
        <v>136</v>
      </c>
      <c r="J1493" t="s">
        <v>137</v>
      </c>
      <c r="K1493" t="s">
        <v>138</v>
      </c>
      <c r="L1493" t="s">
        <v>4590</v>
      </c>
      <c r="M1493" t="s">
        <v>4591</v>
      </c>
      <c r="N1493">
        <v>1.5830555550000001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0.17545304200548056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0.17545304200548056</v>
      </c>
    </row>
    <row r="1494" spans="1:31" x14ac:dyDescent="0.25">
      <c r="A1494">
        <v>2292533</v>
      </c>
      <c r="B1494">
        <v>1</v>
      </c>
      <c r="C1494" t="s">
        <v>81</v>
      </c>
      <c r="D1494" t="s">
        <v>127</v>
      </c>
      <c r="E1494" t="s">
        <v>141</v>
      </c>
      <c r="F1494" t="s">
        <v>4592</v>
      </c>
      <c r="G1494" t="s">
        <v>143</v>
      </c>
      <c r="H1494" t="s">
        <v>135</v>
      </c>
      <c r="I1494" t="s">
        <v>136</v>
      </c>
      <c r="J1494" t="s">
        <v>137</v>
      </c>
      <c r="K1494" t="s">
        <v>138</v>
      </c>
      <c r="L1494" t="s">
        <v>4593</v>
      </c>
      <c r="M1494" t="s">
        <v>4594</v>
      </c>
      <c r="N1494">
        <v>1.7536111109999999</v>
      </c>
      <c r="O1494">
        <v>0</v>
      </c>
      <c r="P1494">
        <v>1</v>
      </c>
      <c r="Q1494">
        <v>0</v>
      </c>
      <c r="R1494">
        <v>1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0.65293883361520355</v>
      </c>
      <c r="Y1494">
        <v>0</v>
      </c>
      <c r="Z1494">
        <v>0.42760708273324616</v>
      </c>
      <c r="AA1494">
        <v>0</v>
      </c>
      <c r="AB1494">
        <v>0</v>
      </c>
      <c r="AC1494">
        <v>0</v>
      </c>
      <c r="AD1494">
        <v>0</v>
      </c>
      <c r="AE1494">
        <v>1.0805459163484497</v>
      </c>
    </row>
    <row r="1495" spans="1:31" x14ac:dyDescent="0.25">
      <c r="A1495">
        <v>2292535</v>
      </c>
      <c r="B1495">
        <v>1</v>
      </c>
      <c r="C1495" t="s">
        <v>80</v>
      </c>
      <c r="D1495" t="s">
        <v>94</v>
      </c>
      <c r="E1495" t="s">
        <v>208</v>
      </c>
      <c r="F1495" t="s">
        <v>4595</v>
      </c>
      <c r="G1495" t="s">
        <v>134</v>
      </c>
      <c r="H1495" t="s">
        <v>135</v>
      </c>
      <c r="I1495" t="s">
        <v>136</v>
      </c>
      <c r="J1495" t="s">
        <v>137</v>
      </c>
      <c r="K1495" t="s">
        <v>138</v>
      </c>
      <c r="L1495" t="s">
        <v>4596</v>
      </c>
      <c r="M1495" t="s">
        <v>4597</v>
      </c>
      <c r="N1495">
        <v>1.903333333</v>
      </c>
      <c r="O1495">
        <v>0</v>
      </c>
      <c r="P1495">
        <v>1</v>
      </c>
      <c r="Q1495">
        <v>0</v>
      </c>
      <c r="R1495">
        <v>3</v>
      </c>
      <c r="S1495">
        <v>0</v>
      </c>
      <c r="T1495">
        <v>2</v>
      </c>
      <c r="U1495">
        <v>0</v>
      </c>
      <c r="V1495">
        <v>0</v>
      </c>
      <c r="W1495">
        <v>0</v>
      </c>
      <c r="X1495">
        <v>0.4699606249272778</v>
      </c>
      <c r="Y1495">
        <v>0</v>
      </c>
      <c r="Z1495">
        <v>0.26924832138200006</v>
      </c>
      <c r="AA1495">
        <v>0</v>
      </c>
      <c r="AB1495">
        <v>4.000874470343267</v>
      </c>
      <c r="AC1495">
        <v>0</v>
      </c>
      <c r="AD1495">
        <v>0</v>
      </c>
      <c r="AE1495">
        <v>4.7400834166525447</v>
      </c>
    </row>
    <row r="1496" spans="1:31" x14ac:dyDescent="0.25">
      <c r="A1496">
        <v>2292536</v>
      </c>
      <c r="B1496">
        <v>1</v>
      </c>
      <c r="C1496" t="s">
        <v>81</v>
      </c>
      <c r="D1496" t="s">
        <v>118</v>
      </c>
      <c r="E1496" t="s">
        <v>132</v>
      </c>
      <c r="F1496" t="s">
        <v>4598</v>
      </c>
      <c r="G1496" t="s">
        <v>343</v>
      </c>
      <c r="H1496" t="s">
        <v>135</v>
      </c>
      <c r="I1496" t="s">
        <v>136</v>
      </c>
      <c r="J1496" t="s">
        <v>137</v>
      </c>
      <c r="K1496" t="s">
        <v>138</v>
      </c>
      <c r="L1496" t="s">
        <v>4599</v>
      </c>
      <c r="M1496" t="s">
        <v>4600</v>
      </c>
      <c r="N1496">
        <v>1.5008333330000001</v>
      </c>
      <c r="O1496">
        <v>0</v>
      </c>
      <c r="P1496">
        <v>2</v>
      </c>
      <c r="Q1496">
        <v>0</v>
      </c>
      <c r="R1496">
        <v>1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0.25881434731514169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0.25881434731514169</v>
      </c>
    </row>
    <row r="1497" spans="1:31" x14ac:dyDescent="0.25">
      <c r="A1497">
        <v>2292538</v>
      </c>
      <c r="B1497">
        <v>1</v>
      </c>
      <c r="C1497" t="s">
        <v>80</v>
      </c>
      <c r="D1497" t="s">
        <v>108</v>
      </c>
      <c r="E1497" t="s">
        <v>132</v>
      </c>
      <c r="F1497" t="s">
        <v>4601</v>
      </c>
      <c r="G1497" t="s">
        <v>134</v>
      </c>
      <c r="H1497" t="s">
        <v>135</v>
      </c>
      <c r="I1497" t="s">
        <v>136</v>
      </c>
      <c r="J1497" t="s">
        <v>137</v>
      </c>
      <c r="K1497" t="s">
        <v>138</v>
      </c>
      <c r="L1497" t="s">
        <v>4602</v>
      </c>
      <c r="M1497" t="s">
        <v>4603</v>
      </c>
      <c r="N1497">
        <v>0.57722222199999995</v>
      </c>
      <c r="O1497">
        <v>0</v>
      </c>
      <c r="P1497">
        <v>14</v>
      </c>
      <c r="Q1497">
        <v>0</v>
      </c>
      <c r="R1497">
        <v>11</v>
      </c>
      <c r="S1497">
        <v>0</v>
      </c>
      <c r="T1497">
        <v>4</v>
      </c>
      <c r="U1497">
        <v>0</v>
      </c>
      <c r="V1497">
        <v>0</v>
      </c>
      <c r="W1497">
        <v>0</v>
      </c>
      <c r="X1497">
        <v>1.5295061800244247</v>
      </c>
      <c r="Y1497">
        <v>0</v>
      </c>
      <c r="Z1497">
        <v>1.5833051658242114</v>
      </c>
      <c r="AA1497">
        <v>0</v>
      </c>
      <c r="AB1497">
        <v>1.3394901873744467</v>
      </c>
      <c r="AC1497">
        <v>0</v>
      </c>
      <c r="AD1497">
        <v>0</v>
      </c>
      <c r="AE1497">
        <v>4.4523015332230829</v>
      </c>
    </row>
    <row r="1498" spans="1:31" x14ac:dyDescent="0.25">
      <c r="A1498">
        <v>2292542</v>
      </c>
      <c r="B1498">
        <v>1</v>
      </c>
      <c r="C1498" t="s">
        <v>80</v>
      </c>
      <c r="D1498" t="s">
        <v>93</v>
      </c>
      <c r="E1498" t="s">
        <v>132</v>
      </c>
      <c r="F1498" t="s">
        <v>4604</v>
      </c>
      <c r="G1498" t="s">
        <v>134</v>
      </c>
      <c r="H1498" t="s">
        <v>135</v>
      </c>
      <c r="I1498" t="s">
        <v>136</v>
      </c>
      <c r="J1498" t="s">
        <v>137</v>
      </c>
      <c r="K1498" t="s">
        <v>138</v>
      </c>
      <c r="L1498" t="s">
        <v>4605</v>
      </c>
      <c r="M1498" t="s">
        <v>4606</v>
      </c>
      <c r="N1498">
        <v>1.3763888879999999</v>
      </c>
      <c r="O1498">
        <v>0</v>
      </c>
      <c r="P1498">
        <v>0</v>
      </c>
      <c r="Q1498">
        <v>0</v>
      </c>
      <c r="R1498">
        <v>6</v>
      </c>
      <c r="S1498">
        <v>0</v>
      </c>
      <c r="T1498">
        <v>1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5.6869858643273954</v>
      </c>
      <c r="AA1498">
        <v>0</v>
      </c>
      <c r="AB1498">
        <v>1.4640240374841613</v>
      </c>
      <c r="AC1498">
        <v>0</v>
      </c>
      <c r="AD1498">
        <v>0</v>
      </c>
      <c r="AE1498">
        <v>7.1510099018115572</v>
      </c>
    </row>
    <row r="1499" spans="1:31" x14ac:dyDescent="0.25">
      <c r="A1499">
        <v>2292544</v>
      </c>
      <c r="B1499">
        <v>1</v>
      </c>
      <c r="C1499" t="s">
        <v>81</v>
      </c>
      <c r="D1499" t="s">
        <v>113</v>
      </c>
      <c r="E1499" t="s">
        <v>164</v>
      </c>
      <c r="F1499" t="s">
        <v>4607</v>
      </c>
      <c r="G1499" t="s">
        <v>166</v>
      </c>
      <c r="H1499" t="s">
        <v>167</v>
      </c>
      <c r="I1499" t="s">
        <v>136</v>
      </c>
      <c r="J1499" t="s">
        <v>137</v>
      </c>
      <c r="K1499" t="s">
        <v>138</v>
      </c>
      <c r="L1499" t="s">
        <v>4608</v>
      </c>
      <c r="M1499" t="s">
        <v>168</v>
      </c>
      <c r="N1499">
        <v>1.9883333329999999</v>
      </c>
      <c r="O1499">
        <v>0</v>
      </c>
      <c r="P1499">
        <v>637</v>
      </c>
      <c r="Q1499">
        <v>2</v>
      </c>
      <c r="R1499">
        <v>42</v>
      </c>
      <c r="S1499">
        <v>4</v>
      </c>
      <c r="T1499">
        <v>125</v>
      </c>
      <c r="U1499">
        <v>3</v>
      </c>
      <c r="V1499">
        <v>4</v>
      </c>
      <c r="W1499">
        <v>0</v>
      </c>
      <c r="X1499">
        <v>261.85895926810804</v>
      </c>
      <c r="Y1499">
        <v>3.5548320390269561</v>
      </c>
      <c r="Z1499">
        <v>15.448052715500166</v>
      </c>
      <c r="AA1499">
        <v>389.66737220056456</v>
      </c>
      <c r="AB1499">
        <v>85.363880055561253</v>
      </c>
      <c r="AC1499">
        <v>170.97617319712015</v>
      </c>
      <c r="AD1499">
        <v>18.451743223096496</v>
      </c>
      <c r="AE1499">
        <v>945.3210126989776</v>
      </c>
    </row>
    <row r="1500" spans="1:31" x14ac:dyDescent="0.25">
      <c r="A1500">
        <v>2292545</v>
      </c>
      <c r="B1500">
        <v>1</v>
      </c>
      <c r="C1500" t="s">
        <v>80</v>
      </c>
      <c r="D1500" t="s">
        <v>110</v>
      </c>
      <c r="E1500" t="s">
        <v>164</v>
      </c>
      <c r="F1500" t="s">
        <v>4609</v>
      </c>
      <c r="G1500" t="s">
        <v>184</v>
      </c>
      <c r="H1500" t="s">
        <v>167</v>
      </c>
      <c r="I1500" t="s">
        <v>136</v>
      </c>
      <c r="J1500" t="s">
        <v>137</v>
      </c>
      <c r="K1500" t="s">
        <v>138</v>
      </c>
      <c r="L1500" t="s">
        <v>4610</v>
      </c>
      <c r="M1500" t="s">
        <v>4611</v>
      </c>
      <c r="N1500">
        <v>1.339722222</v>
      </c>
      <c r="O1500">
        <v>6</v>
      </c>
      <c r="P1500">
        <v>1171</v>
      </c>
      <c r="Q1500">
        <v>6</v>
      </c>
      <c r="R1500">
        <v>9</v>
      </c>
      <c r="S1500">
        <v>7</v>
      </c>
      <c r="T1500">
        <v>99</v>
      </c>
      <c r="U1500">
        <v>0</v>
      </c>
      <c r="V1500">
        <v>0</v>
      </c>
      <c r="W1500">
        <v>2.7894667513268967</v>
      </c>
      <c r="X1500">
        <v>497.20317448451732</v>
      </c>
      <c r="Y1500">
        <v>4.6368474720938071</v>
      </c>
      <c r="Z1500">
        <v>3.1267634428755908</v>
      </c>
      <c r="AA1500">
        <v>49.842654113726709</v>
      </c>
      <c r="AB1500">
        <v>57.027031626514109</v>
      </c>
      <c r="AC1500">
        <v>0</v>
      </c>
      <c r="AD1500">
        <v>0</v>
      </c>
      <c r="AE1500">
        <v>614.62593789105438</v>
      </c>
    </row>
    <row r="1501" spans="1:31" x14ac:dyDescent="0.25">
      <c r="A1501">
        <v>2292546</v>
      </c>
      <c r="B1501">
        <v>1</v>
      </c>
      <c r="C1501" t="s">
        <v>80</v>
      </c>
      <c r="D1501" t="s">
        <v>93</v>
      </c>
      <c r="E1501" t="s">
        <v>132</v>
      </c>
      <c r="F1501" t="s">
        <v>4612</v>
      </c>
      <c r="G1501" t="s">
        <v>134</v>
      </c>
      <c r="H1501" t="s">
        <v>135</v>
      </c>
      <c r="I1501" t="s">
        <v>136</v>
      </c>
      <c r="J1501" t="s">
        <v>137</v>
      </c>
      <c r="K1501" t="s">
        <v>138</v>
      </c>
      <c r="L1501" t="s">
        <v>4613</v>
      </c>
      <c r="M1501" t="s">
        <v>4614</v>
      </c>
      <c r="N1501">
        <v>2.8366666660000002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1</v>
      </c>
      <c r="U1501">
        <v>0</v>
      </c>
      <c r="V1501">
        <v>0</v>
      </c>
      <c r="W1501">
        <v>0</v>
      </c>
      <c r="X1501">
        <v>3.4826203846076945E-2</v>
      </c>
      <c r="Y1501">
        <v>0</v>
      </c>
      <c r="Z1501">
        <v>0</v>
      </c>
      <c r="AA1501">
        <v>0</v>
      </c>
      <c r="AB1501">
        <v>0.2438302254034122</v>
      </c>
      <c r="AC1501">
        <v>0</v>
      </c>
      <c r="AD1501">
        <v>0</v>
      </c>
      <c r="AE1501">
        <v>0.27865642924948913</v>
      </c>
    </row>
    <row r="1502" spans="1:31" x14ac:dyDescent="0.25">
      <c r="A1502">
        <v>2292550</v>
      </c>
      <c r="B1502">
        <v>1</v>
      </c>
      <c r="C1502" t="s">
        <v>81</v>
      </c>
      <c r="D1502" t="s">
        <v>123</v>
      </c>
      <c r="E1502" t="s">
        <v>141</v>
      </c>
      <c r="F1502" t="s">
        <v>4615</v>
      </c>
      <c r="G1502" t="s">
        <v>202</v>
      </c>
      <c r="H1502" t="s">
        <v>135</v>
      </c>
      <c r="I1502" t="s">
        <v>136</v>
      </c>
      <c r="J1502" t="s">
        <v>137</v>
      </c>
      <c r="K1502" t="s">
        <v>138</v>
      </c>
      <c r="L1502" t="s">
        <v>4616</v>
      </c>
      <c r="M1502" t="s">
        <v>4617</v>
      </c>
      <c r="N1502">
        <v>2.159444444</v>
      </c>
      <c r="O1502">
        <v>0</v>
      </c>
      <c r="P1502">
        <v>2</v>
      </c>
      <c r="Q1502">
        <v>0</v>
      </c>
      <c r="R1502">
        <v>0</v>
      </c>
      <c r="S1502">
        <v>0</v>
      </c>
      <c r="T1502">
        <v>3</v>
      </c>
      <c r="U1502">
        <v>0</v>
      </c>
      <c r="V1502">
        <v>0</v>
      </c>
      <c r="W1502">
        <v>0</v>
      </c>
      <c r="X1502">
        <v>0.83211748750697423</v>
      </c>
      <c r="Y1502">
        <v>0</v>
      </c>
      <c r="Z1502">
        <v>0</v>
      </c>
      <c r="AA1502">
        <v>0</v>
      </c>
      <c r="AB1502">
        <v>0.22455510624199723</v>
      </c>
      <c r="AC1502">
        <v>0</v>
      </c>
      <c r="AD1502">
        <v>0</v>
      </c>
      <c r="AE1502">
        <v>1.0566725937489714</v>
      </c>
    </row>
    <row r="1503" spans="1:31" x14ac:dyDescent="0.25">
      <c r="A1503">
        <v>2292551</v>
      </c>
      <c r="B1503">
        <v>1</v>
      </c>
      <c r="C1503" t="s">
        <v>81</v>
      </c>
      <c r="D1503" t="s">
        <v>128</v>
      </c>
      <c r="E1503" t="s">
        <v>132</v>
      </c>
      <c r="F1503" t="s">
        <v>4618</v>
      </c>
      <c r="G1503" t="s">
        <v>375</v>
      </c>
      <c r="H1503" t="s">
        <v>135</v>
      </c>
      <c r="I1503" t="s">
        <v>136</v>
      </c>
      <c r="J1503" t="s">
        <v>137</v>
      </c>
      <c r="K1503" t="s">
        <v>138</v>
      </c>
      <c r="L1503" t="s">
        <v>4619</v>
      </c>
      <c r="M1503" t="s">
        <v>4620</v>
      </c>
      <c r="N1503">
        <v>2.1047222219999999</v>
      </c>
      <c r="O1503">
        <v>0</v>
      </c>
      <c r="P1503">
        <v>31</v>
      </c>
      <c r="Q1503">
        <v>0</v>
      </c>
      <c r="R1503">
        <v>0</v>
      </c>
      <c r="S1503">
        <v>0</v>
      </c>
      <c r="T1503">
        <v>7</v>
      </c>
      <c r="U1503">
        <v>0</v>
      </c>
      <c r="V1503">
        <v>0</v>
      </c>
      <c r="W1503">
        <v>0</v>
      </c>
      <c r="X1503">
        <v>9.2466196363192523</v>
      </c>
      <c r="Y1503">
        <v>0</v>
      </c>
      <c r="Z1503">
        <v>0</v>
      </c>
      <c r="AA1503">
        <v>0</v>
      </c>
      <c r="AB1503">
        <v>5.7511118599991331</v>
      </c>
      <c r="AC1503">
        <v>0</v>
      </c>
      <c r="AD1503">
        <v>0</v>
      </c>
      <c r="AE1503">
        <v>14.997731496318385</v>
      </c>
    </row>
    <row r="1504" spans="1:31" x14ac:dyDescent="0.25">
      <c r="A1504">
        <v>2292556</v>
      </c>
      <c r="B1504">
        <v>1</v>
      </c>
      <c r="C1504" t="s">
        <v>80</v>
      </c>
      <c r="D1504" t="s">
        <v>99</v>
      </c>
      <c r="E1504" t="s">
        <v>141</v>
      </c>
      <c r="F1504" t="s">
        <v>4621</v>
      </c>
      <c r="G1504" t="s">
        <v>143</v>
      </c>
      <c r="H1504" t="s">
        <v>135</v>
      </c>
      <c r="I1504" t="s">
        <v>136</v>
      </c>
      <c r="J1504" t="s">
        <v>137</v>
      </c>
      <c r="K1504" t="s">
        <v>138</v>
      </c>
      <c r="L1504" t="s">
        <v>4622</v>
      </c>
      <c r="M1504" t="s">
        <v>4623</v>
      </c>
      <c r="N1504">
        <v>2.0274999999999999</v>
      </c>
      <c r="O1504">
        <v>0</v>
      </c>
      <c r="P1504">
        <v>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0.74786339035145821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0.74786339035145821</v>
      </c>
    </row>
    <row r="1505" spans="1:31" x14ac:dyDescent="0.25">
      <c r="A1505">
        <v>2292562</v>
      </c>
      <c r="B1505">
        <v>1</v>
      </c>
      <c r="C1505" t="s">
        <v>80</v>
      </c>
      <c r="D1505" t="s">
        <v>96</v>
      </c>
      <c r="E1505" t="s">
        <v>141</v>
      </c>
      <c r="F1505" t="s">
        <v>4624</v>
      </c>
      <c r="G1505" t="s">
        <v>202</v>
      </c>
      <c r="H1505" t="s">
        <v>135</v>
      </c>
      <c r="I1505" t="s">
        <v>136</v>
      </c>
      <c r="J1505" t="s">
        <v>137</v>
      </c>
      <c r="K1505" t="s">
        <v>138</v>
      </c>
      <c r="L1505" t="s">
        <v>4625</v>
      </c>
      <c r="M1505" t="s">
        <v>4626</v>
      </c>
      <c r="N1505">
        <v>1.433611111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1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0.82271436994766833</v>
      </c>
      <c r="AC1505">
        <v>0</v>
      </c>
      <c r="AD1505">
        <v>0</v>
      </c>
      <c r="AE1505">
        <v>0.82271436994766833</v>
      </c>
    </row>
    <row r="1506" spans="1:31" x14ac:dyDescent="0.25">
      <c r="A1506">
        <v>2292565</v>
      </c>
      <c r="B1506">
        <v>1</v>
      </c>
      <c r="C1506" t="s">
        <v>81</v>
      </c>
      <c r="D1506" t="s">
        <v>123</v>
      </c>
      <c r="E1506" t="s">
        <v>208</v>
      </c>
      <c r="F1506" t="s">
        <v>4627</v>
      </c>
      <c r="G1506" t="s">
        <v>799</v>
      </c>
      <c r="H1506" t="s">
        <v>135</v>
      </c>
      <c r="I1506" t="s">
        <v>136</v>
      </c>
      <c r="J1506" t="s">
        <v>137</v>
      </c>
      <c r="K1506" t="s">
        <v>138</v>
      </c>
      <c r="L1506" t="s">
        <v>4628</v>
      </c>
      <c r="M1506" t="s">
        <v>4629</v>
      </c>
      <c r="N1506">
        <v>1.5152777770000001</v>
      </c>
      <c r="O1506">
        <v>0</v>
      </c>
      <c r="P1506">
        <v>0</v>
      </c>
      <c r="Q1506">
        <v>0</v>
      </c>
      <c r="R1506">
        <v>14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7.515443195340394</v>
      </c>
      <c r="AA1506">
        <v>0</v>
      </c>
      <c r="AB1506">
        <v>0.41390358225276669</v>
      </c>
      <c r="AC1506">
        <v>0</v>
      </c>
      <c r="AD1506">
        <v>0</v>
      </c>
      <c r="AE1506">
        <v>7.9293467775931603</v>
      </c>
    </row>
    <row r="1507" spans="1:31" x14ac:dyDescent="0.25">
      <c r="A1507">
        <v>2292566</v>
      </c>
      <c r="B1507">
        <v>1</v>
      </c>
      <c r="C1507" t="s">
        <v>80</v>
      </c>
      <c r="D1507" t="s">
        <v>96</v>
      </c>
      <c r="E1507" t="s">
        <v>141</v>
      </c>
      <c r="F1507" t="s">
        <v>4630</v>
      </c>
      <c r="G1507" t="s">
        <v>143</v>
      </c>
      <c r="H1507" t="s">
        <v>135</v>
      </c>
      <c r="I1507" t="s">
        <v>136</v>
      </c>
      <c r="J1507" t="s">
        <v>137</v>
      </c>
      <c r="K1507" t="s">
        <v>138</v>
      </c>
      <c r="L1507" t="s">
        <v>4631</v>
      </c>
      <c r="M1507" t="s">
        <v>4632</v>
      </c>
      <c r="N1507">
        <v>2.4544444439999999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0.49001591611948758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0.49001591611948758</v>
      </c>
    </row>
    <row r="1508" spans="1:31" x14ac:dyDescent="0.25">
      <c r="A1508">
        <v>2292568</v>
      </c>
      <c r="B1508">
        <v>1</v>
      </c>
      <c r="C1508" t="s">
        <v>81</v>
      </c>
      <c r="D1508" t="s">
        <v>116</v>
      </c>
      <c r="E1508" t="s">
        <v>141</v>
      </c>
      <c r="F1508" t="s">
        <v>4633</v>
      </c>
      <c r="G1508" t="s">
        <v>143</v>
      </c>
      <c r="H1508" t="s">
        <v>135</v>
      </c>
      <c r="I1508" t="s">
        <v>136</v>
      </c>
      <c r="J1508" t="s">
        <v>137</v>
      </c>
      <c r="K1508" t="s">
        <v>138</v>
      </c>
      <c r="L1508" t="s">
        <v>4634</v>
      </c>
      <c r="M1508" t="s">
        <v>4635</v>
      </c>
      <c r="N1508">
        <v>0.66666666600000002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</row>
    <row r="1509" spans="1:31" x14ac:dyDescent="0.25">
      <c r="A1509">
        <v>2292569</v>
      </c>
      <c r="B1509">
        <v>1</v>
      </c>
      <c r="C1509" t="s">
        <v>81</v>
      </c>
      <c r="D1509" t="s">
        <v>113</v>
      </c>
      <c r="E1509" t="s">
        <v>132</v>
      </c>
      <c r="F1509" t="s">
        <v>4636</v>
      </c>
      <c r="G1509" t="s">
        <v>375</v>
      </c>
      <c r="H1509" t="s">
        <v>135</v>
      </c>
      <c r="I1509" t="s">
        <v>136</v>
      </c>
      <c r="J1509" t="s">
        <v>137</v>
      </c>
      <c r="K1509" t="s">
        <v>138</v>
      </c>
      <c r="L1509" t="s">
        <v>4637</v>
      </c>
      <c r="M1509" t="s">
        <v>4638</v>
      </c>
      <c r="N1509">
        <v>2.2322222219999999</v>
      </c>
      <c r="O1509">
        <v>0</v>
      </c>
      <c r="P1509">
        <v>45</v>
      </c>
      <c r="Q1509">
        <v>0</v>
      </c>
      <c r="R1509">
        <v>0</v>
      </c>
      <c r="S1509">
        <v>0</v>
      </c>
      <c r="T1509">
        <v>3</v>
      </c>
      <c r="U1509">
        <v>0</v>
      </c>
      <c r="V1509">
        <v>0</v>
      </c>
      <c r="W1509">
        <v>0</v>
      </c>
      <c r="X1509">
        <v>16.95659368986253</v>
      </c>
      <c r="Y1509">
        <v>0</v>
      </c>
      <c r="Z1509">
        <v>0</v>
      </c>
      <c r="AA1509">
        <v>0</v>
      </c>
      <c r="AB1509">
        <v>0.85190699849933349</v>
      </c>
      <c r="AC1509">
        <v>0</v>
      </c>
      <c r="AD1509">
        <v>0</v>
      </c>
      <c r="AE1509">
        <v>17.808500688361864</v>
      </c>
    </row>
    <row r="1510" spans="1:31" x14ac:dyDescent="0.25">
      <c r="A1510">
        <v>2292572</v>
      </c>
      <c r="B1510">
        <v>1</v>
      </c>
      <c r="C1510" t="s">
        <v>80</v>
      </c>
      <c r="D1510" t="s">
        <v>106</v>
      </c>
      <c r="E1510" t="s">
        <v>132</v>
      </c>
      <c r="F1510" t="s">
        <v>1926</v>
      </c>
      <c r="G1510" t="s">
        <v>336</v>
      </c>
      <c r="H1510" t="s">
        <v>135</v>
      </c>
      <c r="I1510" t="s">
        <v>136</v>
      </c>
      <c r="J1510" t="s">
        <v>137</v>
      </c>
      <c r="K1510" t="s">
        <v>138</v>
      </c>
      <c r="L1510" t="s">
        <v>4639</v>
      </c>
      <c r="M1510" t="s">
        <v>4640</v>
      </c>
      <c r="N1510">
        <v>1.57</v>
      </c>
      <c r="O1510">
        <v>0</v>
      </c>
      <c r="P1510">
        <v>2</v>
      </c>
      <c r="Q1510">
        <v>0</v>
      </c>
      <c r="R1510">
        <v>3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0.84119651277108753</v>
      </c>
      <c r="Y1510">
        <v>0</v>
      </c>
      <c r="Z1510">
        <v>9.9855747554615935</v>
      </c>
      <c r="AA1510">
        <v>0</v>
      </c>
      <c r="AB1510">
        <v>0</v>
      </c>
      <c r="AC1510">
        <v>0</v>
      </c>
      <c r="AD1510">
        <v>0</v>
      </c>
      <c r="AE1510">
        <v>10.826771268232681</v>
      </c>
    </row>
    <row r="1511" spans="1:31" x14ac:dyDescent="0.25">
      <c r="A1511">
        <v>2292573</v>
      </c>
      <c r="B1511">
        <v>1</v>
      </c>
      <c r="C1511" t="s">
        <v>81</v>
      </c>
      <c r="D1511" t="s">
        <v>127</v>
      </c>
      <c r="E1511" t="s">
        <v>141</v>
      </c>
      <c r="F1511" t="s">
        <v>4641</v>
      </c>
      <c r="G1511" t="s">
        <v>143</v>
      </c>
      <c r="H1511" t="s">
        <v>135</v>
      </c>
      <c r="I1511" t="s">
        <v>136</v>
      </c>
      <c r="J1511" t="s">
        <v>137</v>
      </c>
      <c r="K1511" t="s">
        <v>138</v>
      </c>
      <c r="L1511" t="s">
        <v>4642</v>
      </c>
      <c r="M1511" t="s">
        <v>4643</v>
      </c>
      <c r="N1511">
        <v>3.8938888880000002</v>
      </c>
      <c r="O1511">
        <v>0</v>
      </c>
      <c r="P1511">
        <v>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0.30360140889698672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0.30360140889698672</v>
      </c>
    </row>
    <row r="1512" spans="1:31" x14ac:dyDescent="0.25">
      <c r="A1512">
        <v>2292578</v>
      </c>
      <c r="B1512">
        <v>1</v>
      </c>
      <c r="C1512" t="s">
        <v>81</v>
      </c>
      <c r="D1512" t="s">
        <v>126</v>
      </c>
      <c r="E1512" t="s">
        <v>141</v>
      </c>
      <c r="F1512" t="s">
        <v>4644</v>
      </c>
      <c r="G1512" t="s">
        <v>143</v>
      </c>
      <c r="H1512" t="s">
        <v>135</v>
      </c>
      <c r="I1512" t="s">
        <v>136</v>
      </c>
      <c r="J1512" t="s">
        <v>137</v>
      </c>
      <c r="K1512" t="s">
        <v>138</v>
      </c>
      <c r="L1512" t="s">
        <v>4645</v>
      </c>
      <c r="M1512" t="s">
        <v>4646</v>
      </c>
      <c r="N1512">
        <v>3.7327777769999999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0.98584533469780677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0.98584533469780677</v>
      </c>
    </row>
    <row r="1513" spans="1:31" x14ac:dyDescent="0.25">
      <c r="A1513">
        <v>2292579</v>
      </c>
      <c r="B1513">
        <v>1</v>
      </c>
      <c r="C1513" t="s">
        <v>80</v>
      </c>
      <c r="D1513" t="s">
        <v>107</v>
      </c>
      <c r="E1513" t="s">
        <v>182</v>
      </c>
      <c r="F1513" t="s">
        <v>4647</v>
      </c>
      <c r="G1513" t="s">
        <v>184</v>
      </c>
      <c r="H1513" t="s">
        <v>167</v>
      </c>
      <c r="I1513" t="s">
        <v>136</v>
      </c>
      <c r="J1513" t="s">
        <v>137</v>
      </c>
      <c r="K1513" t="s">
        <v>138</v>
      </c>
      <c r="L1513" t="s">
        <v>4648</v>
      </c>
      <c r="M1513" t="s">
        <v>4649</v>
      </c>
      <c r="N1513">
        <v>1.126944444</v>
      </c>
      <c r="O1513">
        <v>5</v>
      </c>
      <c r="P1513">
        <v>1778</v>
      </c>
      <c r="Q1513">
        <v>0</v>
      </c>
      <c r="R1513">
        <v>0</v>
      </c>
      <c r="S1513">
        <v>11</v>
      </c>
      <c r="T1513">
        <v>145</v>
      </c>
      <c r="U1513">
        <v>0</v>
      </c>
      <c r="V1513">
        <v>1</v>
      </c>
      <c r="W1513">
        <v>61.739442719778161</v>
      </c>
      <c r="X1513">
        <v>305.82336824049906</v>
      </c>
      <c r="Y1513">
        <v>0</v>
      </c>
      <c r="Z1513">
        <v>0</v>
      </c>
      <c r="AA1513">
        <v>56.538938872430762</v>
      </c>
      <c r="AB1513">
        <v>77.053243405045961</v>
      </c>
      <c r="AC1513">
        <v>0</v>
      </c>
      <c r="AD1513">
        <v>0.2036828085368067</v>
      </c>
      <c r="AE1513">
        <v>501.35867604629078</v>
      </c>
    </row>
    <row r="1514" spans="1:31" x14ac:dyDescent="0.25">
      <c r="A1514">
        <v>2293406</v>
      </c>
      <c r="B1514">
        <v>1</v>
      </c>
      <c r="C1514" t="s">
        <v>80</v>
      </c>
      <c r="D1514" t="s">
        <v>100</v>
      </c>
      <c r="E1514" t="s">
        <v>141</v>
      </c>
      <c r="F1514" t="s">
        <v>4650</v>
      </c>
      <c r="G1514" t="s">
        <v>490</v>
      </c>
      <c r="H1514" t="s">
        <v>135</v>
      </c>
      <c r="I1514" t="s">
        <v>136</v>
      </c>
      <c r="J1514" t="s">
        <v>137</v>
      </c>
      <c r="K1514" t="s">
        <v>138</v>
      </c>
      <c r="L1514" t="s">
        <v>4651</v>
      </c>
      <c r="M1514" t="s">
        <v>4652</v>
      </c>
      <c r="N1514">
        <v>1.9541666660000001</v>
      </c>
      <c r="O1514">
        <v>0</v>
      </c>
      <c r="P1514">
        <v>1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0.84407655991892527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0.84407655991892527</v>
      </c>
    </row>
    <row r="1515" spans="1:31" x14ac:dyDescent="0.25">
      <c r="A1515">
        <v>2293409</v>
      </c>
      <c r="B1515">
        <v>1</v>
      </c>
      <c r="C1515" t="s">
        <v>80</v>
      </c>
      <c r="D1515" t="s">
        <v>99</v>
      </c>
      <c r="E1515" t="s">
        <v>141</v>
      </c>
      <c r="F1515" t="s">
        <v>4653</v>
      </c>
      <c r="G1515" t="s">
        <v>143</v>
      </c>
      <c r="H1515" t="s">
        <v>135</v>
      </c>
      <c r="I1515" t="s">
        <v>136</v>
      </c>
      <c r="J1515" t="s">
        <v>137</v>
      </c>
      <c r="K1515" t="s">
        <v>138</v>
      </c>
      <c r="L1515" t="s">
        <v>4654</v>
      </c>
      <c r="M1515" t="s">
        <v>4655</v>
      </c>
      <c r="N1515">
        <v>2.6033333330000001</v>
      </c>
      <c r="O1515">
        <v>0</v>
      </c>
      <c r="P1515">
        <v>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0.59218030651260001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0.59218030651260001</v>
      </c>
    </row>
    <row r="1516" spans="1:31" x14ac:dyDescent="0.25">
      <c r="A1516">
        <v>2293411</v>
      </c>
      <c r="B1516">
        <v>1</v>
      </c>
      <c r="C1516" t="s">
        <v>81</v>
      </c>
      <c r="D1516" t="s">
        <v>118</v>
      </c>
      <c r="E1516" t="s">
        <v>748</v>
      </c>
      <c r="F1516" t="s">
        <v>4656</v>
      </c>
      <c r="G1516" t="s">
        <v>453</v>
      </c>
      <c r="H1516" t="s">
        <v>135</v>
      </c>
      <c r="I1516" t="s">
        <v>136</v>
      </c>
      <c r="J1516" t="s">
        <v>3</v>
      </c>
      <c r="K1516" t="s">
        <v>138</v>
      </c>
      <c r="L1516" t="s">
        <v>4657</v>
      </c>
      <c r="M1516" t="s">
        <v>4658</v>
      </c>
      <c r="N1516">
        <v>1.595</v>
      </c>
      <c r="O1516">
        <v>0</v>
      </c>
      <c r="P1516">
        <v>3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1.7883762954958717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1.7883762954958717</v>
      </c>
    </row>
    <row r="1517" spans="1:31" x14ac:dyDescent="0.25">
      <c r="A1517">
        <v>2293412</v>
      </c>
      <c r="B1517">
        <v>1</v>
      </c>
      <c r="C1517" t="s">
        <v>80</v>
      </c>
      <c r="D1517" t="s">
        <v>96</v>
      </c>
      <c r="E1517" t="s">
        <v>141</v>
      </c>
      <c r="F1517" t="s">
        <v>4659</v>
      </c>
      <c r="G1517" t="s">
        <v>188</v>
      </c>
      <c r="H1517" t="s">
        <v>135</v>
      </c>
      <c r="I1517" t="s">
        <v>136</v>
      </c>
      <c r="J1517" t="s">
        <v>137</v>
      </c>
      <c r="K1517" t="s">
        <v>138</v>
      </c>
      <c r="L1517" t="s">
        <v>4660</v>
      </c>
      <c r="M1517" t="s">
        <v>4661</v>
      </c>
      <c r="N1517">
        <v>1.9430555549999999</v>
      </c>
      <c r="O1517">
        <v>0</v>
      </c>
      <c r="P1517">
        <v>1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3.581410642118889E-3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3.581410642118889E-3</v>
      </c>
    </row>
    <row r="1518" spans="1:31" x14ac:dyDescent="0.25">
      <c r="A1518">
        <v>2293414</v>
      </c>
      <c r="B1518">
        <v>1</v>
      </c>
      <c r="C1518" t="s">
        <v>80</v>
      </c>
      <c r="D1518" t="s">
        <v>96</v>
      </c>
      <c r="E1518" t="s">
        <v>132</v>
      </c>
      <c r="F1518" t="s">
        <v>4662</v>
      </c>
      <c r="G1518" t="s">
        <v>375</v>
      </c>
      <c r="H1518" t="s">
        <v>135</v>
      </c>
      <c r="I1518" t="s">
        <v>136</v>
      </c>
      <c r="J1518" t="s">
        <v>137</v>
      </c>
      <c r="K1518" t="s">
        <v>138</v>
      </c>
      <c r="L1518" t="s">
        <v>4663</v>
      </c>
      <c r="M1518" t="s">
        <v>4664</v>
      </c>
      <c r="N1518">
        <v>1.548333333</v>
      </c>
      <c r="O1518">
        <v>0</v>
      </c>
      <c r="P1518">
        <v>4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1.380893175474428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1.380893175474428</v>
      </c>
    </row>
    <row r="1519" spans="1:31" x14ac:dyDescent="0.25">
      <c r="A1519">
        <v>2293416</v>
      </c>
      <c r="B1519">
        <v>1</v>
      </c>
      <c r="C1519" t="s">
        <v>80</v>
      </c>
      <c r="D1519" t="s">
        <v>85</v>
      </c>
      <c r="E1519" t="s">
        <v>141</v>
      </c>
      <c r="F1519" t="s">
        <v>4665</v>
      </c>
      <c r="G1519" t="s">
        <v>188</v>
      </c>
      <c r="H1519" t="s">
        <v>135</v>
      </c>
      <c r="I1519" t="s">
        <v>136</v>
      </c>
      <c r="J1519" t="s">
        <v>137</v>
      </c>
      <c r="K1519" t="s">
        <v>138</v>
      </c>
      <c r="L1519" t="s">
        <v>4666</v>
      </c>
      <c r="M1519" t="s">
        <v>4667</v>
      </c>
      <c r="N1519">
        <v>1.4441666660000001</v>
      </c>
      <c r="O1519">
        <v>0</v>
      </c>
      <c r="P1519">
        <v>6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1.3708959026399299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1.3708959026399299</v>
      </c>
    </row>
    <row r="1520" spans="1:31" x14ac:dyDescent="0.25">
      <c r="A1520">
        <v>2293417</v>
      </c>
      <c r="B1520">
        <v>1</v>
      </c>
      <c r="C1520" t="s">
        <v>80</v>
      </c>
      <c r="D1520" t="s">
        <v>99</v>
      </c>
      <c r="E1520" t="s">
        <v>164</v>
      </c>
      <c r="F1520" t="s">
        <v>4668</v>
      </c>
      <c r="G1520" t="s">
        <v>184</v>
      </c>
      <c r="H1520" t="s">
        <v>167</v>
      </c>
      <c r="I1520" t="s">
        <v>136</v>
      </c>
      <c r="J1520" t="s">
        <v>137</v>
      </c>
      <c r="K1520" t="s">
        <v>138</v>
      </c>
      <c r="L1520" t="s">
        <v>4669</v>
      </c>
      <c r="M1520" t="s">
        <v>4670</v>
      </c>
      <c r="N1520">
        <v>0.41666666600000002</v>
      </c>
      <c r="O1520">
        <v>1</v>
      </c>
      <c r="P1520">
        <v>1116</v>
      </c>
      <c r="Q1520">
        <v>0</v>
      </c>
      <c r="R1520">
        <v>5</v>
      </c>
      <c r="S1520">
        <v>0</v>
      </c>
      <c r="T1520">
        <v>55</v>
      </c>
      <c r="U1520">
        <v>0</v>
      </c>
      <c r="V1520">
        <v>0</v>
      </c>
      <c r="W1520">
        <v>2.5663881144150786</v>
      </c>
      <c r="X1520">
        <v>82.191445078815448</v>
      </c>
      <c r="Y1520">
        <v>0</v>
      </c>
      <c r="Z1520">
        <v>0.2887757685116778</v>
      </c>
      <c r="AA1520">
        <v>0</v>
      </c>
      <c r="AB1520">
        <v>23.357969754816526</v>
      </c>
      <c r="AC1520">
        <v>0</v>
      </c>
      <c r="AD1520">
        <v>0</v>
      </c>
      <c r="AE1520">
        <v>108.40457871655873</v>
      </c>
    </row>
    <row r="1521" spans="1:31" x14ac:dyDescent="0.25">
      <c r="A1521">
        <v>2293419</v>
      </c>
      <c r="B1521">
        <v>1</v>
      </c>
      <c r="C1521" t="s">
        <v>80</v>
      </c>
      <c r="D1521" t="s">
        <v>100</v>
      </c>
      <c r="E1521" t="s">
        <v>141</v>
      </c>
      <c r="F1521" t="s">
        <v>4671</v>
      </c>
      <c r="G1521" t="s">
        <v>143</v>
      </c>
      <c r="H1521" t="s">
        <v>135</v>
      </c>
      <c r="I1521" t="s">
        <v>136</v>
      </c>
      <c r="J1521" t="s">
        <v>137</v>
      </c>
      <c r="K1521" t="s">
        <v>138</v>
      </c>
      <c r="L1521" t="s">
        <v>4672</v>
      </c>
      <c r="M1521" t="s">
        <v>4673</v>
      </c>
      <c r="N1521">
        <v>2.7980555549999999</v>
      </c>
      <c r="O1521">
        <v>0</v>
      </c>
      <c r="P1521">
        <v>1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1.3362989202919445E-3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1.3362989202919445E-3</v>
      </c>
    </row>
    <row r="1522" spans="1:31" x14ac:dyDescent="0.25">
      <c r="A1522">
        <v>2293422</v>
      </c>
      <c r="B1522">
        <v>1</v>
      </c>
      <c r="C1522" t="s">
        <v>80</v>
      </c>
      <c r="D1522" t="s">
        <v>97</v>
      </c>
      <c r="E1522" t="s">
        <v>141</v>
      </c>
      <c r="F1522" t="s">
        <v>4674</v>
      </c>
      <c r="G1522" t="s">
        <v>188</v>
      </c>
      <c r="H1522" t="s">
        <v>135</v>
      </c>
      <c r="I1522" t="s">
        <v>136</v>
      </c>
      <c r="J1522" t="s">
        <v>137</v>
      </c>
      <c r="K1522" t="s">
        <v>138</v>
      </c>
      <c r="L1522" t="s">
        <v>4675</v>
      </c>
      <c r="M1522" t="s">
        <v>4676</v>
      </c>
      <c r="N1522">
        <v>0.70499999999999996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0.89047681105978338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0.89047681105978338</v>
      </c>
    </row>
    <row r="1523" spans="1:31" x14ac:dyDescent="0.25">
      <c r="A1523">
        <v>2293423</v>
      </c>
      <c r="B1523">
        <v>1</v>
      </c>
      <c r="C1523" t="s">
        <v>80</v>
      </c>
      <c r="D1523" t="s">
        <v>82</v>
      </c>
      <c r="E1523" t="s">
        <v>141</v>
      </c>
      <c r="F1523" t="s">
        <v>4677</v>
      </c>
      <c r="G1523" t="s">
        <v>188</v>
      </c>
      <c r="H1523" t="s">
        <v>135</v>
      </c>
      <c r="I1523" t="s">
        <v>136</v>
      </c>
      <c r="J1523" t="s">
        <v>137</v>
      </c>
      <c r="K1523" t="s">
        <v>138</v>
      </c>
      <c r="L1523" t="s">
        <v>4678</v>
      </c>
      <c r="M1523" t="s">
        <v>4679</v>
      </c>
      <c r="N1523">
        <v>5.3477777770000001</v>
      </c>
      <c r="O1523">
        <v>0</v>
      </c>
      <c r="P1523">
        <v>4</v>
      </c>
      <c r="Q1523">
        <v>0</v>
      </c>
      <c r="R1523">
        <v>0</v>
      </c>
      <c r="S1523">
        <v>0</v>
      </c>
      <c r="T1523">
        <v>1</v>
      </c>
      <c r="U1523">
        <v>0</v>
      </c>
      <c r="V1523">
        <v>0</v>
      </c>
      <c r="W1523">
        <v>0</v>
      </c>
      <c r="X1523">
        <v>3.6374516898414413</v>
      </c>
      <c r="Y1523">
        <v>0</v>
      </c>
      <c r="Z1523">
        <v>0</v>
      </c>
      <c r="AA1523">
        <v>0</v>
      </c>
      <c r="AB1523">
        <v>3.7751493811143622</v>
      </c>
      <c r="AC1523">
        <v>0</v>
      </c>
      <c r="AD1523">
        <v>0</v>
      </c>
      <c r="AE1523">
        <v>7.4126010709558035</v>
      </c>
    </row>
    <row r="1524" spans="1:31" x14ac:dyDescent="0.25">
      <c r="A1524">
        <v>2293425</v>
      </c>
      <c r="B1524">
        <v>1</v>
      </c>
      <c r="C1524" t="s">
        <v>81</v>
      </c>
      <c r="D1524" t="s">
        <v>112</v>
      </c>
      <c r="E1524" t="s">
        <v>132</v>
      </c>
      <c r="F1524" t="s">
        <v>4680</v>
      </c>
      <c r="G1524" t="s">
        <v>1047</v>
      </c>
      <c r="H1524" t="s">
        <v>135</v>
      </c>
      <c r="I1524" t="s">
        <v>136</v>
      </c>
      <c r="J1524" t="s">
        <v>137</v>
      </c>
      <c r="K1524" t="s">
        <v>138</v>
      </c>
      <c r="L1524" t="s">
        <v>4681</v>
      </c>
      <c r="M1524" t="s">
        <v>4682</v>
      </c>
      <c r="N1524">
        <v>1.760277777</v>
      </c>
      <c r="O1524">
        <v>0</v>
      </c>
      <c r="P1524">
        <v>176</v>
      </c>
      <c r="Q1524">
        <v>0</v>
      </c>
      <c r="R1524">
        <v>15</v>
      </c>
      <c r="S1524">
        <v>0</v>
      </c>
      <c r="T1524">
        <v>11</v>
      </c>
      <c r="U1524">
        <v>0</v>
      </c>
      <c r="V1524">
        <v>0</v>
      </c>
      <c r="W1524">
        <v>0</v>
      </c>
      <c r="X1524">
        <v>55.633643745971135</v>
      </c>
      <c r="Y1524">
        <v>0</v>
      </c>
      <c r="Z1524">
        <v>1.0238894774261826</v>
      </c>
      <c r="AA1524">
        <v>0</v>
      </c>
      <c r="AB1524">
        <v>11.220254792957883</v>
      </c>
      <c r="AC1524">
        <v>0</v>
      </c>
      <c r="AD1524">
        <v>0</v>
      </c>
      <c r="AE1524">
        <v>67.877788016355197</v>
      </c>
    </row>
    <row r="1525" spans="1:31" x14ac:dyDescent="0.25">
      <c r="A1525">
        <v>2293426</v>
      </c>
      <c r="B1525">
        <v>1</v>
      </c>
      <c r="C1525" t="s">
        <v>81</v>
      </c>
      <c r="D1525" t="s">
        <v>118</v>
      </c>
      <c r="E1525" t="s">
        <v>141</v>
      </c>
      <c r="F1525" t="s">
        <v>4683</v>
      </c>
      <c r="G1525" t="s">
        <v>143</v>
      </c>
      <c r="H1525" t="s">
        <v>135</v>
      </c>
      <c r="I1525" t="s">
        <v>136</v>
      </c>
      <c r="J1525" t="s">
        <v>137</v>
      </c>
      <c r="K1525" t="s">
        <v>138</v>
      </c>
      <c r="L1525" t="s">
        <v>4684</v>
      </c>
      <c r="M1525" t="s">
        <v>4685</v>
      </c>
      <c r="N1525">
        <v>2.4538888879999998</v>
      </c>
      <c r="O1525">
        <v>0</v>
      </c>
      <c r="P1525">
        <v>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0.19593368589272725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0.19593368589272725</v>
      </c>
    </row>
    <row r="1526" spans="1:31" x14ac:dyDescent="0.25">
      <c r="A1526">
        <v>2293429</v>
      </c>
      <c r="B1526">
        <v>1</v>
      </c>
      <c r="C1526" t="s">
        <v>80</v>
      </c>
      <c r="D1526" t="s">
        <v>93</v>
      </c>
      <c r="E1526" t="s">
        <v>132</v>
      </c>
      <c r="F1526" t="s">
        <v>4686</v>
      </c>
      <c r="G1526" t="s">
        <v>134</v>
      </c>
      <c r="H1526" t="s">
        <v>135</v>
      </c>
      <c r="I1526" t="s">
        <v>136</v>
      </c>
      <c r="J1526" t="s">
        <v>137</v>
      </c>
      <c r="K1526" t="s">
        <v>138</v>
      </c>
      <c r="L1526" t="s">
        <v>4687</v>
      </c>
      <c r="M1526" t="s">
        <v>4688</v>
      </c>
      <c r="N1526">
        <v>2.7666666659999999</v>
      </c>
      <c r="O1526">
        <v>0</v>
      </c>
      <c r="P1526">
        <v>0</v>
      </c>
      <c r="Q1526">
        <v>0</v>
      </c>
      <c r="R1526">
        <v>1</v>
      </c>
      <c r="S1526">
        <v>0</v>
      </c>
      <c r="T1526">
        <v>1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8.1277533477862907</v>
      </c>
      <c r="AA1526">
        <v>0</v>
      </c>
      <c r="AB1526">
        <v>3.708783181509415</v>
      </c>
      <c r="AC1526">
        <v>0</v>
      </c>
      <c r="AD1526">
        <v>0</v>
      </c>
      <c r="AE1526">
        <v>11.836536529295707</v>
      </c>
    </row>
    <row r="1527" spans="1:31" x14ac:dyDescent="0.25">
      <c r="A1527">
        <v>2293432</v>
      </c>
      <c r="B1527">
        <v>1</v>
      </c>
      <c r="C1527" t="s">
        <v>80</v>
      </c>
      <c r="D1527" t="s">
        <v>83</v>
      </c>
      <c r="E1527" t="s">
        <v>208</v>
      </c>
      <c r="F1527" t="s">
        <v>4689</v>
      </c>
      <c r="G1527" t="s">
        <v>1601</v>
      </c>
      <c r="H1527" t="s">
        <v>135</v>
      </c>
      <c r="I1527" t="s">
        <v>136</v>
      </c>
      <c r="J1527" t="s">
        <v>137</v>
      </c>
      <c r="K1527" t="s">
        <v>138</v>
      </c>
      <c r="L1527" t="s">
        <v>4690</v>
      </c>
      <c r="M1527" t="s">
        <v>4691</v>
      </c>
      <c r="N1527">
        <v>1.9069444440000001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145</v>
      </c>
      <c r="U1527">
        <v>0</v>
      </c>
      <c r="V1527">
        <v>12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506.25943674298577</v>
      </c>
      <c r="AC1527">
        <v>0</v>
      </c>
      <c r="AD1527">
        <v>567.64512395058</v>
      </c>
      <c r="AE1527">
        <v>1073.9045606935658</v>
      </c>
    </row>
    <row r="1528" spans="1:31" x14ac:dyDescent="0.25">
      <c r="A1528">
        <v>2293433</v>
      </c>
      <c r="B1528">
        <v>1</v>
      </c>
      <c r="C1528" t="s">
        <v>81</v>
      </c>
      <c r="D1528" t="s">
        <v>114</v>
      </c>
      <c r="E1528" t="s">
        <v>132</v>
      </c>
      <c r="F1528" t="s">
        <v>4692</v>
      </c>
      <c r="G1528" t="s">
        <v>134</v>
      </c>
      <c r="H1528" t="s">
        <v>135</v>
      </c>
      <c r="I1528" t="s">
        <v>136</v>
      </c>
      <c r="J1528" t="s">
        <v>137</v>
      </c>
      <c r="K1528" t="s">
        <v>138</v>
      </c>
      <c r="L1528" t="s">
        <v>4693</v>
      </c>
      <c r="M1528" t="s">
        <v>4694</v>
      </c>
      <c r="N1528">
        <v>0.84055555500000001</v>
      </c>
      <c r="O1528">
        <v>0</v>
      </c>
      <c r="P1528">
        <v>26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1.2046753746435197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1.2046753746435197</v>
      </c>
    </row>
    <row r="1529" spans="1:31" x14ac:dyDescent="0.25">
      <c r="A1529">
        <v>2293435</v>
      </c>
      <c r="B1529">
        <v>1</v>
      </c>
      <c r="C1529" t="s">
        <v>81</v>
      </c>
      <c r="D1529" t="s">
        <v>128</v>
      </c>
      <c r="E1529" t="s">
        <v>132</v>
      </c>
      <c r="F1529" t="s">
        <v>4695</v>
      </c>
      <c r="G1529" t="s">
        <v>375</v>
      </c>
      <c r="H1529" t="s">
        <v>135</v>
      </c>
      <c r="I1529" t="s">
        <v>136</v>
      </c>
      <c r="J1529" t="s">
        <v>137</v>
      </c>
      <c r="K1529" t="s">
        <v>138</v>
      </c>
      <c r="L1529" t="s">
        <v>4696</v>
      </c>
      <c r="M1529" t="s">
        <v>4697</v>
      </c>
      <c r="N1529">
        <v>1.006388888</v>
      </c>
      <c r="O1529">
        <v>0</v>
      </c>
      <c r="P1529">
        <v>141</v>
      </c>
      <c r="Q1529">
        <v>0</v>
      </c>
      <c r="R1529">
        <v>0</v>
      </c>
      <c r="S1529">
        <v>0</v>
      </c>
      <c r="T1529">
        <v>8</v>
      </c>
      <c r="U1529">
        <v>0</v>
      </c>
      <c r="V1529">
        <v>0</v>
      </c>
      <c r="W1529">
        <v>0</v>
      </c>
      <c r="X1529">
        <v>31.644055223729996</v>
      </c>
      <c r="Y1529">
        <v>0</v>
      </c>
      <c r="Z1529">
        <v>0</v>
      </c>
      <c r="AA1529">
        <v>0</v>
      </c>
      <c r="AB1529">
        <v>8.0798254584117366</v>
      </c>
      <c r="AC1529">
        <v>0</v>
      </c>
      <c r="AD1529">
        <v>0</v>
      </c>
      <c r="AE1529">
        <v>39.723880682141733</v>
      </c>
    </row>
    <row r="1530" spans="1:31" x14ac:dyDescent="0.25">
      <c r="A1530">
        <v>2293436</v>
      </c>
      <c r="B1530">
        <v>1</v>
      </c>
      <c r="C1530" t="s">
        <v>81</v>
      </c>
      <c r="D1530" t="s">
        <v>115</v>
      </c>
      <c r="E1530" t="s">
        <v>132</v>
      </c>
      <c r="F1530" t="s">
        <v>4698</v>
      </c>
      <c r="G1530" t="s">
        <v>134</v>
      </c>
      <c r="H1530" t="s">
        <v>135</v>
      </c>
      <c r="I1530" t="s">
        <v>136</v>
      </c>
      <c r="J1530" t="s">
        <v>137</v>
      </c>
      <c r="K1530" t="s">
        <v>138</v>
      </c>
      <c r="L1530" t="s">
        <v>4699</v>
      </c>
      <c r="M1530" t="s">
        <v>4700</v>
      </c>
      <c r="N1530">
        <v>2.5988888879999998</v>
      </c>
      <c r="O1530">
        <v>0</v>
      </c>
      <c r="P1530">
        <v>40</v>
      </c>
      <c r="Q1530">
        <v>0</v>
      </c>
      <c r="R1530">
        <v>0</v>
      </c>
      <c r="S1530">
        <v>0</v>
      </c>
      <c r="T1530">
        <v>7</v>
      </c>
      <c r="U1530">
        <v>0</v>
      </c>
      <c r="V1530">
        <v>0</v>
      </c>
      <c r="W1530">
        <v>0</v>
      </c>
      <c r="X1530">
        <v>9.7782488275006791</v>
      </c>
      <c r="Y1530">
        <v>0</v>
      </c>
      <c r="Z1530">
        <v>0</v>
      </c>
      <c r="AA1530">
        <v>0</v>
      </c>
      <c r="AB1530">
        <v>4.4058724456037206</v>
      </c>
      <c r="AC1530">
        <v>0</v>
      </c>
      <c r="AD1530">
        <v>0</v>
      </c>
      <c r="AE1530">
        <v>14.184121273104399</v>
      </c>
    </row>
    <row r="1531" spans="1:31" x14ac:dyDescent="0.25">
      <c r="A1531">
        <v>2293437</v>
      </c>
      <c r="B1531">
        <v>1</v>
      </c>
      <c r="C1531" t="s">
        <v>80</v>
      </c>
      <c r="D1531" t="s">
        <v>93</v>
      </c>
      <c r="E1531" t="s">
        <v>141</v>
      </c>
      <c r="F1531" t="s">
        <v>4701</v>
      </c>
      <c r="G1531" t="s">
        <v>143</v>
      </c>
      <c r="H1531" t="s">
        <v>135</v>
      </c>
      <c r="I1531" t="s">
        <v>136</v>
      </c>
      <c r="J1531" t="s">
        <v>137</v>
      </c>
      <c r="K1531" t="s">
        <v>138</v>
      </c>
      <c r="L1531" t="s">
        <v>4702</v>
      </c>
      <c r="M1531" t="s">
        <v>4703</v>
      </c>
      <c r="N1531">
        <v>1.4011111110000001</v>
      </c>
      <c r="O1531">
        <v>0</v>
      </c>
      <c r="P1531">
        <v>1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0.10935592260749333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0.10935592260749333</v>
      </c>
    </row>
    <row r="1532" spans="1:31" x14ac:dyDescent="0.25">
      <c r="A1532">
        <v>2293439</v>
      </c>
      <c r="B1532">
        <v>1</v>
      </c>
      <c r="C1532" t="s">
        <v>81</v>
      </c>
      <c r="D1532" t="s">
        <v>112</v>
      </c>
      <c r="E1532" t="s">
        <v>132</v>
      </c>
      <c r="F1532" t="s">
        <v>4704</v>
      </c>
      <c r="G1532" t="s">
        <v>134</v>
      </c>
      <c r="H1532" t="s">
        <v>135</v>
      </c>
      <c r="I1532" t="s">
        <v>136</v>
      </c>
      <c r="J1532" t="s">
        <v>137</v>
      </c>
      <c r="K1532" t="s">
        <v>138</v>
      </c>
      <c r="L1532" t="s">
        <v>4705</v>
      </c>
      <c r="M1532" t="s">
        <v>4706</v>
      </c>
      <c r="N1532">
        <v>1.933888888</v>
      </c>
      <c r="O1532">
        <v>0</v>
      </c>
      <c r="P1532">
        <v>5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0.32262492729709447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0.32262492729709447</v>
      </c>
    </row>
    <row r="1533" spans="1:31" x14ac:dyDescent="0.25">
      <c r="A1533">
        <v>2293440</v>
      </c>
      <c r="B1533">
        <v>1</v>
      </c>
      <c r="C1533" t="s">
        <v>81</v>
      </c>
      <c r="D1533" t="s">
        <v>123</v>
      </c>
      <c r="E1533" t="s">
        <v>164</v>
      </c>
      <c r="F1533" t="s">
        <v>4707</v>
      </c>
      <c r="G1533" t="s">
        <v>184</v>
      </c>
      <c r="H1533" t="s">
        <v>167</v>
      </c>
      <c r="I1533" t="s">
        <v>136</v>
      </c>
      <c r="J1533" t="s">
        <v>137</v>
      </c>
      <c r="K1533" t="s">
        <v>138</v>
      </c>
      <c r="L1533" t="s">
        <v>4708</v>
      </c>
      <c r="M1533" t="s">
        <v>4709</v>
      </c>
      <c r="N1533">
        <v>0.80111111099999999</v>
      </c>
      <c r="O1533">
        <v>0</v>
      </c>
      <c r="P1533">
        <v>1</v>
      </c>
      <c r="Q1533">
        <v>0</v>
      </c>
      <c r="R1533">
        <v>12</v>
      </c>
      <c r="S1533">
        <v>1</v>
      </c>
      <c r="T1533">
        <v>3</v>
      </c>
      <c r="U1533">
        <v>2</v>
      </c>
      <c r="V1533">
        <v>0</v>
      </c>
      <c r="W1533">
        <v>0</v>
      </c>
      <c r="X1533">
        <v>0.148467595122</v>
      </c>
      <c r="Y1533">
        <v>0</v>
      </c>
      <c r="Z1533">
        <v>3.0059024814404305</v>
      </c>
      <c r="AA1533">
        <v>34.927125988954764</v>
      </c>
      <c r="AB1533">
        <v>2.5575409987689035</v>
      </c>
      <c r="AC1533">
        <v>470.38517679901355</v>
      </c>
      <c r="AD1533">
        <v>0</v>
      </c>
      <c r="AE1533">
        <v>511.02421386329968</v>
      </c>
    </row>
    <row r="1534" spans="1:31" x14ac:dyDescent="0.25">
      <c r="A1534">
        <v>2293442</v>
      </c>
      <c r="B1534">
        <v>1</v>
      </c>
      <c r="C1534" t="s">
        <v>81</v>
      </c>
      <c r="D1534" t="s">
        <v>128</v>
      </c>
      <c r="E1534" t="s">
        <v>182</v>
      </c>
      <c r="F1534" t="s">
        <v>3875</v>
      </c>
      <c r="G1534" t="s">
        <v>184</v>
      </c>
      <c r="H1534" t="s">
        <v>167</v>
      </c>
      <c r="I1534" t="s">
        <v>136</v>
      </c>
      <c r="J1534" t="s">
        <v>137</v>
      </c>
      <c r="K1534" t="s">
        <v>138</v>
      </c>
      <c r="L1534" t="s">
        <v>4710</v>
      </c>
      <c r="M1534" t="s">
        <v>4711</v>
      </c>
      <c r="N1534">
        <v>1.1911111109999999</v>
      </c>
      <c r="O1534">
        <v>0</v>
      </c>
      <c r="P1534">
        <v>234</v>
      </c>
      <c r="Q1534">
        <v>4</v>
      </c>
      <c r="R1534">
        <v>4</v>
      </c>
      <c r="S1534">
        <v>13</v>
      </c>
      <c r="T1534">
        <v>27</v>
      </c>
      <c r="U1534">
        <v>2</v>
      </c>
      <c r="V1534">
        <v>0</v>
      </c>
      <c r="W1534">
        <v>0</v>
      </c>
      <c r="X1534">
        <v>58.658946452759707</v>
      </c>
      <c r="Y1534">
        <v>7.7074322201299958</v>
      </c>
      <c r="Z1534">
        <v>3.3470708655548189</v>
      </c>
      <c r="AA1534">
        <v>26.54506282785049</v>
      </c>
      <c r="AB1534">
        <v>17.741737705723271</v>
      </c>
      <c r="AC1534">
        <v>769.94759913299117</v>
      </c>
      <c r="AD1534">
        <v>0</v>
      </c>
      <c r="AE1534">
        <v>883.94784920500945</v>
      </c>
    </row>
    <row r="1535" spans="1:31" x14ac:dyDescent="0.25">
      <c r="A1535">
        <v>2293445</v>
      </c>
      <c r="B1535">
        <v>1</v>
      </c>
      <c r="C1535" t="s">
        <v>80</v>
      </c>
      <c r="D1535" t="s">
        <v>110</v>
      </c>
      <c r="E1535" t="s">
        <v>132</v>
      </c>
      <c r="F1535" t="s">
        <v>4712</v>
      </c>
      <c r="G1535" t="s">
        <v>134</v>
      </c>
      <c r="H1535" t="s">
        <v>135</v>
      </c>
      <c r="I1535" t="s">
        <v>136</v>
      </c>
      <c r="J1535" t="s">
        <v>137</v>
      </c>
      <c r="K1535" t="s">
        <v>138</v>
      </c>
      <c r="L1535" t="s">
        <v>4713</v>
      </c>
      <c r="M1535" t="s">
        <v>4714</v>
      </c>
      <c r="N1535">
        <v>1.4566666660000001</v>
      </c>
      <c r="O1535">
        <v>0</v>
      </c>
      <c r="P1535">
        <v>26</v>
      </c>
      <c r="Q1535">
        <v>0</v>
      </c>
      <c r="R1535">
        <v>0</v>
      </c>
      <c r="S1535">
        <v>0</v>
      </c>
      <c r="T1535">
        <v>1</v>
      </c>
      <c r="U1535">
        <v>0</v>
      </c>
      <c r="V1535">
        <v>0</v>
      </c>
      <c r="W1535">
        <v>0</v>
      </c>
      <c r="X1535">
        <v>11.835662229947653</v>
      </c>
      <c r="Y1535">
        <v>0</v>
      </c>
      <c r="Z1535">
        <v>0</v>
      </c>
      <c r="AA1535">
        <v>0</v>
      </c>
      <c r="AB1535">
        <v>0.36106206435530003</v>
      </c>
      <c r="AC1535">
        <v>0</v>
      </c>
      <c r="AD1535">
        <v>0</v>
      </c>
      <c r="AE1535">
        <v>12.196724294302953</v>
      </c>
    </row>
    <row r="1536" spans="1:31" x14ac:dyDescent="0.25">
      <c r="A1536">
        <v>2293447</v>
      </c>
      <c r="B1536">
        <v>1</v>
      </c>
      <c r="C1536" t="s">
        <v>80</v>
      </c>
      <c r="D1536" t="s">
        <v>109</v>
      </c>
      <c r="E1536" t="s">
        <v>141</v>
      </c>
      <c r="F1536" t="s">
        <v>4715</v>
      </c>
      <c r="G1536" t="s">
        <v>143</v>
      </c>
      <c r="H1536" t="s">
        <v>135</v>
      </c>
      <c r="I1536" t="s">
        <v>136</v>
      </c>
      <c r="J1536" t="s">
        <v>137</v>
      </c>
      <c r="K1536" t="s">
        <v>138</v>
      </c>
      <c r="L1536" t="s">
        <v>4716</v>
      </c>
      <c r="M1536" t="s">
        <v>4717</v>
      </c>
      <c r="N1536">
        <v>0.33083333300000001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</row>
    <row r="1537" spans="1:31" x14ac:dyDescent="0.25">
      <c r="A1537">
        <v>2293448</v>
      </c>
      <c r="B1537">
        <v>1</v>
      </c>
      <c r="C1537" t="s">
        <v>80</v>
      </c>
      <c r="D1537" t="s">
        <v>94</v>
      </c>
      <c r="E1537" t="s">
        <v>141</v>
      </c>
      <c r="F1537" t="s">
        <v>4718</v>
      </c>
      <c r="G1537" t="s">
        <v>188</v>
      </c>
      <c r="H1537" t="s">
        <v>135</v>
      </c>
      <c r="I1537" t="s">
        <v>136</v>
      </c>
      <c r="J1537" t="s">
        <v>137</v>
      </c>
      <c r="K1537" t="s">
        <v>138</v>
      </c>
      <c r="L1537" t="s">
        <v>4719</v>
      </c>
      <c r="M1537" t="s">
        <v>4720</v>
      </c>
      <c r="N1537">
        <v>3.690833333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1.8902145666391217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1.8902145666391217</v>
      </c>
    </row>
    <row r="1538" spans="1:31" x14ac:dyDescent="0.25">
      <c r="A1538">
        <v>2293449</v>
      </c>
      <c r="B1538">
        <v>1</v>
      </c>
      <c r="C1538" t="s">
        <v>80</v>
      </c>
      <c r="D1538" t="s">
        <v>96</v>
      </c>
      <c r="E1538" t="s">
        <v>141</v>
      </c>
      <c r="F1538" t="s">
        <v>4721</v>
      </c>
      <c r="G1538" t="s">
        <v>490</v>
      </c>
      <c r="H1538" t="s">
        <v>135</v>
      </c>
      <c r="I1538" t="s">
        <v>136</v>
      </c>
      <c r="J1538" t="s">
        <v>137</v>
      </c>
      <c r="K1538" t="s">
        <v>138</v>
      </c>
      <c r="L1538" t="s">
        <v>4722</v>
      </c>
      <c r="M1538" t="s">
        <v>4723</v>
      </c>
      <c r="N1538">
        <v>2.5461111110000001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0.7933081346662334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0.7933081346662334</v>
      </c>
    </row>
    <row r="1539" spans="1:31" x14ac:dyDescent="0.25">
      <c r="A1539">
        <v>2293452</v>
      </c>
      <c r="B1539">
        <v>1</v>
      </c>
      <c r="C1539" t="s">
        <v>80</v>
      </c>
      <c r="D1539" t="s">
        <v>97</v>
      </c>
      <c r="E1539" t="s">
        <v>141</v>
      </c>
      <c r="F1539" t="s">
        <v>4724</v>
      </c>
      <c r="G1539" t="s">
        <v>202</v>
      </c>
      <c r="H1539" t="s">
        <v>135</v>
      </c>
      <c r="I1539" t="s">
        <v>136</v>
      </c>
      <c r="J1539" t="s">
        <v>137</v>
      </c>
      <c r="K1539" t="s">
        <v>138</v>
      </c>
      <c r="L1539" t="s">
        <v>4725</v>
      </c>
      <c r="M1539" t="s">
        <v>4726</v>
      </c>
      <c r="N1539">
        <v>1.3325</v>
      </c>
      <c r="O1539">
        <v>0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0.57563350638305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0.57563350638305</v>
      </c>
    </row>
    <row r="1540" spans="1:31" x14ac:dyDescent="0.25">
      <c r="A1540">
        <v>2293455</v>
      </c>
      <c r="B1540">
        <v>1</v>
      </c>
      <c r="C1540" t="s">
        <v>80</v>
      </c>
      <c r="D1540" t="s">
        <v>98</v>
      </c>
      <c r="E1540" t="s">
        <v>141</v>
      </c>
      <c r="F1540" t="s">
        <v>1004</v>
      </c>
      <c r="G1540" t="s">
        <v>188</v>
      </c>
      <c r="H1540" t="s">
        <v>135</v>
      </c>
      <c r="I1540" t="s">
        <v>136</v>
      </c>
      <c r="J1540" t="s">
        <v>137</v>
      </c>
      <c r="K1540" t="s">
        <v>138</v>
      </c>
      <c r="L1540" t="s">
        <v>4727</v>
      </c>
      <c r="M1540" t="s">
        <v>4728</v>
      </c>
      <c r="N1540">
        <v>5.5811111110000002</v>
      </c>
      <c r="O1540">
        <v>0</v>
      </c>
      <c r="P1540">
        <v>4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4.2949522028704719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4.2949522028704719</v>
      </c>
    </row>
    <row r="1541" spans="1:31" x14ac:dyDescent="0.25">
      <c r="A1541">
        <v>2293456</v>
      </c>
      <c r="B1541">
        <v>1</v>
      </c>
      <c r="C1541" t="s">
        <v>80</v>
      </c>
      <c r="D1541" t="s">
        <v>83</v>
      </c>
      <c r="E1541" t="s">
        <v>164</v>
      </c>
      <c r="F1541" t="s">
        <v>4729</v>
      </c>
      <c r="G1541" t="s">
        <v>184</v>
      </c>
      <c r="H1541" t="s">
        <v>167</v>
      </c>
      <c r="I1541" t="s">
        <v>136</v>
      </c>
      <c r="J1541" t="s">
        <v>137</v>
      </c>
      <c r="K1541" t="s">
        <v>138</v>
      </c>
      <c r="L1541" t="s">
        <v>4730</v>
      </c>
      <c r="M1541" t="s">
        <v>4731</v>
      </c>
      <c r="N1541">
        <v>0.17861111099999999</v>
      </c>
      <c r="O1541">
        <v>0</v>
      </c>
      <c r="P1541">
        <v>1459</v>
      </c>
      <c r="Q1541">
        <v>0</v>
      </c>
      <c r="R1541">
        <v>0</v>
      </c>
      <c r="S1541">
        <v>9</v>
      </c>
      <c r="T1541">
        <v>179</v>
      </c>
      <c r="U1541">
        <v>11</v>
      </c>
      <c r="V1541">
        <v>0</v>
      </c>
      <c r="W1541">
        <v>0</v>
      </c>
      <c r="X1541">
        <v>75.580460323760363</v>
      </c>
      <c r="Y1541">
        <v>0</v>
      </c>
      <c r="Z1541">
        <v>0</v>
      </c>
      <c r="AA1541">
        <v>35.867926966722777</v>
      </c>
      <c r="AB1541">
        <v>23.079914441091049</v>
      </c>
      <c r="AC1541">
        <v>195.67754740189648</v>
      </c>
      <c r="AD1541">
        <v>0</v>
      </c>
      <c r="AE1541">
        <v>330.20584913347068</v>
      </c>
    </row>
    <row r="1542" spans="1:31" x14ac:dyDescent="0.25">
      <c r="A1542">
        <v>2293457</v>
      </c>
      <c r="B1542">
        <v>1</v>
      </c>
      <c r="C1542" t="s">
        <v>81</v>
      </c>
      <c r="D1542" t="s">
        <v>117</v>
      </c>
      <c r="E1542" t="s">
        <v>233</v>
      </c>
      <c r="F1542" t="s">
        <v>4732</v>
      </c>
      <c r="G1542" t="s">
        <v>184</v>
      </c>
      <c r="H1542" t="s">
        <v>167</v>
      </c>
      <c r="I1542" t="s">
        <v>136</v>
      </c>
      <c r="J1542" t="s">
        <v>137</v>
      </c>
      <c r="K1542" t="s">
        <v>138</v>
      </c>
      <c r="L1542" t="s">
        <v>4733</v>
      </c>
      <c r="M1542" t="s">
        <v>4734</v>
      </c>
      <c r="N1542">
        <v>0.44750000000000001</v>
      </c>
      <c r="O1542">
        <v>5</v>
      </c>
      <c r="P1542">
        <v>3767</v>
      </c>
      <c r="Q1542">
        <v>133</v>
      </c>
      <c r="R1542">
        <v>317</v>
      </c>
      <c r="S1542">
        <v>51</v>
      </c>
      <c r="T1542">
        <v>170</v>
      </c>
      <c r="U1542">
        <v>2</v>
      </c>
      <c r="V1542">
        <v>0</v>
      </c>
      <c r="W1542">
        <v>0.33063824362265415</v>
      </c>
      <c r="X1542">
        <v>179.79663387305769</v>
      </c>
      <c r="Y1542">
        <v>121.05366145336257</v>
      </c>
      <c r="Z1542">
        <v>18.489264885083522</v>
      </c>
      <c r="AA1542">
        <v>68.232594517566213</v>
      </c>
      <c r="AB1542">
        <v>44.550787210683552</v>
      </c>
      <c r="AC1542">
        <v>92.740850721525845</v>
      </c>
      <c r="AD1542">
        <v>0</v>
      </c>
      <c r="AE1542">
        <v>525.19443090490199</v>
      </c>
    </row>
    <row r="1543" spans="1:31" x14ac:dyDescent="0.25">
      <c r="A1543">
        <v>2293464</v>
      </c>
      <c r="B1543">
        <v>1</v>
      </c>
      <c r="C1543" t="s">
        <v>80</v>
      </c>
      <c r="D1543" t="s">
        <v>82</v>
      </c>
      <c r="E1543" t="s">
        <v>132</v>
      </c>
      <c r="F1543" t="s">
        <v>4735</v>
      </c>
      <c r="G1543" t="s">
        <v>375</v>
      </c>
      <c r="H1543" t="s">
        <v>135</v>
      </c>
      <c r="I1543" t="s">
        <v>136</v>
      </c>
      <c r="J1543" t="s">
        <v>137</v>
      </c>
      <c r="K1543" t="s">
        <v>138</v>
      </c>
      <c r="L1543" t="s">
        <v>4736</v>
      </c>
      <c r="M1543" t="s">
        <v>4737</v>
      </c>
      <c r="N1543">
        <v>2.3133333330000001</v>
      </c>
      <c r="O1543">
        <v>0</v>
      </c>
      <c r="P1543">
        <v>24</v>
      </c>
      <c r="Q1543">
        <v>0</v>
      </c>
      <c r="R1543">
        <v>0</v>
      </c>
      <c r="S1543">
        <v>0</v>
      </c>
      <c r="T1543">
        <v>16</v>
      </c>
      <c r="U1543">
        <v>0</v>
      </c>
      <c r="V1543">
        <v>0</v>
      </c>
      <c r="W1543">
        <v>0</v>
      </c>
      <c r="X1543">
        <v>9.2305032141052656</v>
      </c>
      <c r="Y1543">
        <v>0</v>
      </c>
      <c r="Z1543">
        <v>0</v>
      </c>
      <c r="AA1543">
        <v>0</v>
      </c>
      <c r="AB1543">
        <v>58.456321718486294</v>
      </c>
      <c r="AC1543">
        <v>0</v>
      </c>
      <c r="AD1543">
        <v>0</v>
      </c>
      <c r="AE1543">
        <v>67.686824932591563</v>
      </c>
    </row>
    <row r="1544" spans="1:31" x14ac:dyDescent="0.25">
      <c r="A1544">
        <v>2293473</v>
      </c>
      <c r="B1544">
        <v>1</v>
      </c>
      <c r="C1544" t="s">
        <v>80</v>
      </c>
      <c r="D1544" t="s">
        <v>83</v>
      </c>
      <c r="E1544" t="s">
        <v>132</v>
      </c>
      <c r="F1544" t="s">
        <v>4738</v>
      </c>
      <c r="G1544" t="s">
        <v>317</v>
      </c>
      <c r="H1544" t="s">
        <v>135</v>
      </c>
      <c r="I1544" t="s">
        <v>136</v>
      </c>
      <c r="J1544" t="s">
        <v>137</v>
      </c>
      <c r="K1544" t="s">
        <v>138</v>
      </c>
      <c r="L1544" t="s">
        <v>4739</v>
      </c>
      <c r="M1544" t="s">
        <v>4740</v>
      </c>
      <c r="N1544">
        <v>1.830833333</v>
      </c>
      <c r="O1544">
        <v>0</v>
      </c>
      <c r="P1544">
        <v>169</v>
      </c>
      <c r="Q1544">
        <v>0</v>
      </c>
      <c r="R1544">
        <v>0</v>
      </c>
      <c r="S1544">
        <v>0</v>
      </c>
      <c r="T1544">
        <v>8</v>
      </c>
      <c r="U1544">
        <v>0</v>
      </c>
      <c r="V1544">
        <v>0</v>
      </c>
      <c r="W1544">
        <v>0</v>
      </c>
      <c r="X1544">
        <v>68.782236756125641</v>
      </c>
      <c r="Y1544">
        <v>0</v>
      </c>
      <c r="Z1544">
        <v>0</v>
      </c>
      <c r="AA1544">
        <v>0</v>
      </c>
      <c r="AB1544">
        <v>6.9536651576745747</v>
      </c>
      <c r="AC1544">
        <v>0</v>
      </c>
      <c r="AD1544">
        <v>0</v>
      </c>
      <c r="AE1544">
        <v>75.73590191380022</v>
      </c>
    </row>
    <row r="1545" spans="1:31" x14ac:dyDescent="0.25">
      <c r="A1545">
        <v>2293475</v>
      </c>
      <c r="B1545">
        <v>1</v>
      </c>
      <c r="C1545" t="s">
        <v>81</v>
      </c>
      <c r="D1545" t="s">
        <v>118</v>
      </c>
      <c r="E1545" t="s">
        <v>164</v>
      </c>
      <c r="F1545" t="s">
        <v>4741</v>
      </c>
      <c r="G1545" t="s">
        <v>184</v>
      </c>
      <c r="H1545" t="s">
        <v>167</v>
      </c>
      <c r="I1545" t="s">
        <v>136</v>
      </c>
      <c r="J1545" t="s">
        <v>137</v>
      </c>
      <c r="K1545" t="s">
        <v>138</v>
      </c>
      <c r="L1545" t="s">
        <v>4742</v>
      </c>
      <c r="M1545" t="s">
        <v>4743</v>
      </c>
      <c r="N1545">
        <v>1.0847222219999999</v>
      </c>
      <c r="O1545">
        <v>0</v>
      </c>
      <c r="P1545">
        <v>623</v>
      </c>
      <c r="Q1545">
        <v>0</v>
      </c>
      <c r="R1545">
        <v>13</v>
      </c>
      <c r="S1545">
        <v>1</v>
      </c>
      <c r="T1545">
        <v>58</v>
      </c>
      <c r="U1545">
        <v>1</v>
      </c>
      <c r="V1545">
        <v>0</v>
      </c>
      <c r="W1545">
        <v>0</v>
      </c>
      <c r="X1545">
        <v>118.29848825996881</v>
      </c>
      <c r="Y1545">
        <v>0</v>
      </c>
      <c r="Z1545">
        <v>41.535128681816097</v>
      </c>
      <c r="AA1545">
        <v>0.67157012652804671</v>
      </c>
      <c r="AB1545">
        <v>42.867289332196954</v>
      </c>
      <c r="AC1545">
        <v>51.401332409862022</v>
      </c>
      <c r="AD1545">
        <v>0</v>
      </c>
      <c r="AE1545">
        <v>254.77380881037192</v>
      </c>
    </row>
    <row r="1546" spans="1:31" x14ac:dyDescent="0.25">
      <c r="A1546">
        <v>2293478</v>
      </c>
      <c r="B1546">
        <v>1</v>
      </c>
      <c r="C1546" t="s">
        <v>80</v>
      </c>
      <c r="D1546" t="s">
        <v>83</v>
      </c>
      <c r="E1546" t="s">
        <v>141</v>
      </c>
      <c r="F1546" t="s">
        <v>4744</v>
      </c>
      <c r="G1546" t="s">
        <v>143</v>
      </c>
      <c r="H1546" t="s">
        <v>135</v>
      </c>
      <c r="I1546" t="s">
        <v>136</v>
      </c>
      <c r="J1546" t="s">
        <v>137</v>
      </c>
      <c r="K1546" t="s">
        <v>138</v>
      </c>
      <c r="L1546" t="s">
        <v>4745</v>
      </c>
      <c r="M1546" t="s">
        <v>4746</v>
      </c>
      <c r="N1546">
        <v>3.4108333329999998</v>
      </c>
      <c r="O1546">
        <v>0</v>
      </c>
      <c r="P1546">
        <v>1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</row>
    <row r="1547" spans="1:31" x14ac:dyDescent="0.25">
      <c r="A1547">
        <v>2293481</v>
      </c>
      <c r="B1547">
        <v>1</v>
      </c>
      <c r="C1547" t="s">
        <v>80</v>
      </c>
      <c r="D1547" t="s">
        <v>88</v>
      </c>
      <c r="E1547" t="s">
        <v>748</v>
      </c>
      <c r="F1547" t="s">
        <v>4747</v>
      </c>
      <c r="G1547" t="s">
        <v>1517</v>
      </c>
      <c r="H1547" t="s">
        <v>135</v>
      </c>
      <c r="I1547" t="s">
        <v>136</v>
      </c>
      <c r="J1547" t="s">
        <v>137</v>
      </c>
      <c r="K1547" t="s">
        <v>138</v>
      </c>
      <c r="L1547" t="s">
        <v>4748</v>
      </c>
      <c r="M1547" t="s">
        <v>4749</v>
      </c>
      <c r="N1547">
        <v>6.4955555550000001</v>
      </c>
      <c r="O1547">
        <v>0</v>
      </c>
      <c r="P1547">
        <v>63</v>
      </c>
      <c r="Q1547">
        <v>0</v>
      </c>
      <c r="R1547">
        <v>0</v>
      </c>
      <c r="S1547">
        <v>0</v>
      </c>
      <c r="T1547">
        <v>3</v>
      </c>
      <c r="U1547">
        <v>0</v>
      </c>
      <c r="V1547">
        <v>0</v>
      </c>
      <c r="W1547">
        <v>0</v>
      </c>
      <c r="X1547">
        <v>99.701699030949172</v>
      </c>
      <c r="Y1547">
        <v>0</v>
      </c>
      <c r="Z1547">
        <v>0</v>
      </c>
      <c r="AA1547">
        <v>0</v>
      </c>
      <c r="AB1547">
        <v>17.607234638290038</v>
      </c>
      <c r="AC1547">
        <v>0</v>
      </c>
      <c r="AD1547">
        <v>0</v>
      </c>
      <c r="AE1547">
        <v>117.30893366923921</v>
      </c>
    </row>
    <row r="1548" spans="1:31" x14ac:dyDescent="0.25">
      <c r="A1548">
        <v>2293493</v>
      </c>
      <c r="B1548">
        <v>1</v>
      </c>
      <c r="C1548" t="s">
        <v>80</v>
      </c>
      <c r="D1548" t="s">
        <v>85</v>
      </c>
      <c r="E1548" t="s">
        <v>141</v>
      </c>
      <c r="F1548" t="s">
        <v>4750</v>
      </c>
      <c r="G1548" t="s">
        <v>490</v>
      </c>
      <c r="H1548" t="s">
        <v>135</v>
      </c>
      <c r="I1548" t="s">
        <v>136</v>
      </c>
      <c r="J1548" t="s">
        <v>137</v>
      </c>
      <c r="K1548" t="s">
        <v>138</v>
      </c>
      <c r="L1548" t="s">
        <v>4751</v>
      </c>
      <c r="M1548" t="s">
        <v>4752</v>
      </c>
      <c r="N1548">
        <v>0.82416666599999999</v>
      </c>
      <c r="O1548">
        <v>0</v>
      </c>
      <c r="P1548">
        <v>7</v>
      </c>
      <c r="Q1548">
        <v>0</v>
      </c>
      <c r="R1548">
        <v>0</v>
      </c>
      <c r="S1548">
        <v>0</v>
      </c>
      <c r="T1548">
        <v>3</v>
      </c>
      <c r="U1548">
        <v>0</v>
      </c>
      <c r="V1548">
        <v>0</v>
      </c>
      <c r="W1548">
        <v>0</v>
      </c>
      <c r="X1548">
        <v>1.0589212715819938</v>
      </c>
      <c r="Y1548">
        <v>0</v>
      </c>
      <c r="Z1548">
        <v>0</v>
      </c>
      <c r="AA1548">
        <v>0</v>
      </c>
      <c r="AB1548">
        <v>6.6513742856703999</v>
      </c>
      <c r="AC1548">
        <v>0</v>
      </c>
      <c r="AD1548">
        <v>0</v>
      </c>
      <c r="AE1548">
        <v>7.7102955572523939</v>
      </c>
    </row>
    <row r="1549" spans="1:31" x14ac:dyDescent="0.25">
      <c r="A1549">
        <v>2293502</v>
      </c>
      <c r="B1549">
        <v>1</v>
      </c>
      <c r="C1549" t="s">
        <v>80</v>
      </c>
      <c r="D1549" t="s">
        <v>88</v>
      </c>
      <c r="E1549" t="s">
        <v>141</v>
      </c>
      <c r="F1549" t="s">
        <v>4753</v>
      </c>
      <c r="G1549" t="s">
        <v>453</v>
      </c>
      <c r="H1549" t="s">
        <v>135</v>
      </c>
      <c r="I1549" t="s">
        <v>136</v>
      </c>
      <c r="J1549" t="s">
        <v>137</v>
      </c>
      <c r="K1549" t="s">
        <v>138</v>
      </c>
      <c r="L1549" t="s">
        <v>4754</v>
      </c>
      <c r="M1549" t="s">
        <v>4755</v>
      </c>
      <c r="N1549">
        <v>2.568333333</v>
      </c>
      <c r="O1549">
        <v>0</v>
      </c>
      <c r="P1549">
        <v>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0.82547910556219173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0.82547910556219173</v>
      </c>
    </row>
    <row r="1550" spans="1:31" x14ac:dyDescent="0.25">
      <c r="A1550">
        <v>2293503</v>
      </c>
      <c r="B1550">
        <v>1</v>
      </c>
      <c r="C1550" t="s">
        <v>81</v>
      </c>
      <c r="D1550" t="s">
        <v>122</v>
      </c>
      <c r="E1550" t="s">
        <v>132</v>
      </c>
      <c r="F1550" t="s">
        <v>4756</v>
      </c>
      <c r="G1550" t="s">
        <v>134</v>
      </c>
      <c r="H1550" t="s">
        <v>135</v>
      </c>
      <c r="I1550" t="s">
        <v>136</v>
      </c>
      <c r="J1550" t="s">
        <v>137</v>
      </c>
      <c r="K1550" t="s">
        <v>138</v>
      </c>
      <c r="L1550" t="s">
        <v>4757</v>
      </c>
      <c r="M1550" t="s">
        <v>4758</v>
      </c>
      <c r="N1550">
        <v>0.580555555</v>
      </c>
      <c r="O1550">
        <v>0</v>
      </c>
      <c r="P1550">
        <v>4</v>
      </c>
      <c r="Q1550">
        <v>0</v>
      </c>
      <c r="R1550">
        <v>0</v>
      </c>
      <c r="S1550">
        <v>0</v>
      </c>
      <c r="T1550">
        <v>3</v>
      </c>
      <c r="U1550">
        <v>0</v>
      </c>
      <c r="V1550">
        <v>0</v>
      </c>
      <c r="W1550">
        <v>0</v>
      </c>
      <c r="X1550">
        <v>0.14842503952402503</v>
      </c>
      <c r="Y1550">
        <v>0</v>
      </c>
      <c r="Z1550">
        <v>0</v>
      </c>
      <c r="AA1550">
        <v>0</v>
      </c>
      <c r="AB1550">
        <v>2.6288728957956664</v>
      </c>
      <c r="AC1550">
        <v>0</v>
      </c>
      <c r="AD1550">
        <v>0</v>
      </c>
      <c r="AE1550">
        <v>2.7772979353196914</v>
      </c>
    </row>
    <row r="1551" spans="1:31" x14ac:dyDescent="0.25">
      <c r="A1551">
        <v>2293507</v>
      </c>
      <c r="B1551">
        <v>1</v>
      </c>
      <c r="C1551" t="s">
        <v>81</v>
      </c>
      <c r="D1551" t="s">
        <v>114</v>
      </c>
      <c r="E1551" t="s">
        <v>208</v>
      </c>
      <c r="F1551" t="s">
        <v>4759</v>
      </c>
      <c r="G1551" t="s">
        <v>310</v>
      </c>
      <c r="H1551" t="s">
        <v>135</v>
      </c>
      <c r="I1551" t="s">
        <v>136</v>
      </c>
      <c r="J1551" t="s">
        <v>137</v>
      </c>
      <c r="K1551" t="s">
        <v>138</v>
      </c>
      <c r="L1551" t="s">
        <v>4760</v>
      </c>
      <c r="M1551" t="s">
        <v>4761</v>
      </c>
      <c r="N1551">
        <v>4.1941666660000001</v>
      </c>
      <c r="O1551">
        <v>0</v>
      </c>
      <c r="P1551">
        <v>28</v>
      </c>
      <c r="Q1551">
        <v>0</v>
      </c>
      <c r="R1551">
        <v>0</v>
      </c>
      <c r="S1551">
        <v>0</v>
      </c>
      <c r="T1551">
        <v>3</v>
      </c>
      <c r="U1551">
        <v>0</v>
      </c>
      <c r="V1551">
        <v>0</v>
      </c>
      <c r="W1551">
        <v>0</v>
      </c>
      <c r="X1551">
        <v>14.233618095109179</v>
      </c>
      <c r="Y1551">
        <v>0</v>
      </c>
      <c r="Z1551">
        <v>0</v>
      </c>
      <c r="AA1551">
        <v>0</v>
      </c>
      <c r="AB1551">
        <v>0.90828236996005063</v>
      </c>
      <c r="AC1551">
        <v>0</v>
      </c>
      <c r="AD1551">
        <v>0</v>
      </c>
      <c r="AE1551">
        <v>15.141900465069229</v>
      </c>
    </row>
    <row r="1552" spans="1:31" x14ac:dyDescent="0.25">
      <c r="A1552">
        <v>2293508</v>
      </c>
      <c r="B1552">
        <v>1</v>
      </c>
      <c r="C1552" t="s">
        <v>80</v>
      </c>
      <c r="D1552" t="s">
        <v>83</v>
      </c>
      <c r="E1552" t="s">
        <v>164</v>
      </c>
      <c r="F1552" t="s">
        <v>4729</v>
      </c>
      <c r="G1552" t="s">
        <v>184</v>
      </c>
      <c r="H1552" t="s">
        <v>167</v>
      </c>
      <c r="I1552" t="s">
        <v>136</v>
      </c>
      <c r="J1552" t="s">
        <v>137</v>
      </c>
      <c r="K1552" t="s">
        <v>138</v>
      </c>
      <c r="L1552" t="s">
        <v>4762</v>
      </c>
      <c r="M1552" t="s">
        <v>4763</v>
      </c>
      <c r="N1552">
        <v>0.36861111099999999</v>
      </c>
      <c r="O1552">
        <v>0</v>
      </c>
      <c r="P1552">
        <v>1458</v>
      </c>
      <c r="Q1552">
        <v>0</v>
      </c>
      <c r="R1552">
        <v>0</v>
      </c>
      <c r="S1552">
        <v>10</v>
      </c>
      <c r="T1552">
        <v>178</v>
      </c>
      <c r="U1552">
        <v>10</v>
      </c>
      <c r="V1552">
        <v>0</v>
      </c>
      <c r="W1552">
        <v>0</v>
      </c>
      <c r="X1552">
        <v>156.42715391226784</v>
      </c>
      <c r="Y1552">
        <v>0</v>
      </c>
      <c r="Z1552">
        <v>0</v>
      </c>
      <c r="AA1552">
        <v>78.117558144347285</v>
      </c>
      <c r="AB1552">
        <v>44.88735637164244</v>
      </c>
      <c r="AC1552">
        <v>452.72965674103915</v>
      </c>
      <c r="AD1552">
        <v>0</v>
      </c>
      <c r="AE1552">
        <v>732.16172516929669</v>
      </c>
    </row>
    <row r="1553" spans="1:31" x14ac:dyDescent="0.25">
      <c r="A1553">
        <v>2293511</v>
      </c>
      <c r="B1553">
        <v>1</v>
      </c>
      <c r="C1553" t="s">
        <v>81</v>
      </c>
      <c r="D1553" t="s">
        <v>113</v>
      </c>
      <c r="E1553" t="s">
        <v>141</v>
      </c>
      <c r="F1553" t="s">
        <v>4764</v>
      </c>
      <c r="G1553" t="s">
        <v>143</v>
      </c>
      <c r="H1553" t="s">
        <v>135</v>
      </c>
      <c r="I1553" t="s">
        <v>136</v>
      </c>
      <c r="J1553" t="s">
        <v>137</v>
      </c>
      <c r="K1553" t="s">
        <v>138</v>
      </c>
      <c r="L1553" t="s">
        <v>4765</v>
      </c>
      <c r="M1553" t="s">
        <v>4766</v>
      </c>
      <c r="N1553">
        <v>3.0694444440000002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0.3655054111937403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0.3655054111937403</v>
      </c>
    </row>
    <row r="1554" spans="1:31" x14ac:dyDescent="0.25">
      <c r="A1554">
        <v>2293513</v>
      </c>
      <c r="B1554">
        <v>1</v>
      </c>
      <c r="C1554" t="s">
        <v>80</v>
      </c>
      <c r="D1554" t="s">
        <v>85</v>
      </c>
      <c r="E1554" t="s">
        <v>141</v>
      </c>
      <c r="F1554" t="s">
        <v>4767</v>
      </c>
      <c r="G1554" t="s">
        <v>188</v>
      </c>
      <c r="H1554" t="s">
        <v>135</v>
      </c>
      <c r="I1554" t="s">
        <v>136</v>
      </c>
      <c r="J1554" t="s">
        <v>137</v>
      </c>
      <c r="K1554" t="s">
        <v>138</v>
      </c>
      <c r="L1554" t="s">
        <v>4768</v>
      </c>
      <c r="M1554" t="s">
        <v>4769</v>
      </c>
      <c r="N1554">
        <v>1.896666666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1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0.78799565391495108</v>
      </c>
      <c r="AC1554">
        <v>0</v>
      </c>
      <c r="AD1554">
        <v>0</v>
      </c>
      <c r="AE1554">
        <v>0.78799565391495108</v>
      </c>
    </row>
    <row r="1555" spans="1:31" x14ac:dyDescent="0.25">
      <c r="A1555">
        <v>2293514</v>
      </c>
      <c r="B1555">
        <v>1</v>
      </c>
      <c r="C1555" t="s">
        <v>80</v>
      </c>
      <c r="D1555" t="s">
        <v>100</v>
      </c>
      <c r="E1555" t="s">
        <v>141</v>
      </c>
      <c r="F1555" t="s">
        <v>4770</v>
      </c>
      <c r="G1555" t="s">
        <v>490</v>
      </c>
      <c r="H1555" t="s">
        <v>135</v>
      </c>
      <c r="I1555" t="s">
        <v>136</v>
      </c>
      <c r="J1555" t="s">
        <v>137</v>
      </c>
      <c r="K1555" t="s">
        <v>138</v>
      </c>
      <c r="L1555" t="s">
        <v>4771</v>
      </c>
      <c r="M1555" t="s">
        <v>4772</v>
      </c>
      <c r="N1555">
        <v>0.97555555500000002</v>
      </c>
      <c r="O1555">
        <v>0</v>
      </c>
      <c r="P1555">
        <v>1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0.77315371111331122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0.77315371111331122</v>
      </c>
    </row>
    <row r="1556" spans="1:31" x14ac:dyDescent="0.25">
      <c r="A1556">
        <v>2293518</v>
      </c>
      <c r="B1556">
        <v>1</v>
      </c>
      <c r="C1556" t="s">
        <v>81</v>
      </c>
      <c r="D1556" t="s">
        <v>120</v>
      </c>
      <c r="E1556" t="s">
        <v>132</v>
      </c>
      <c r="F1556" t="s">
        <v>4773</v>
      </c>
      <c r="G1556" t="s">
        <v>134</v>
      </c>
      <c r="H1556" t="s">
        <v>135</v>
      </c>
      <c r="I1556" t="s">
        <v>136</v>
      </c>
      <c r="J1556" t="s">
        <v>137</v>
      </c>
      <c r="K1556" t="s">
        <v>138</v>
      </c>
      <c r="L1556" t="s">
        <v>4774</v>
      </c>
      <c r="M1556" t="s">
        <v>4775</v>
      </c>
      <c r="N1556">
        <v>0.88527777699999999</v>
      </c>
      <c r="O1556">
        <v>0</v>
      </c>
      <c r="P1556">
        <v>92</v>
      </c>
      <c r="Q1556">
        <v>0</v>
      </c>
      <c r="R1556">
        <v>0</v>
      </c>
      <c r="S1556">
        <v>0</v>
      </c>
      <c r="T1556">
        <v>6</v>
      </c>
      <c r="U1556">
        <v>0</v>
      </c>
      <c r="V1556">
        <v>0</v>
      </c>
      <c r="W1556">
        <v>0</v>
      </c>
      <c r="X1556">
        <v>18.000261883046402</v>
      </c>
      <c r="Y1556">
        <v>0</v>
      </c>
      <c r="Z1556">
        <v>0</v>
      </c>
      <c r="AA1556">
        <v>0</v>
      </c>
      <c r="AB1556">
        <v>9.138684775006519</v>
      </c>
      <c r="AC1556">
        <v>0</v>
      </c>
      <c r="AD1556">
        <v>0</v>
      </c>
      <c r="AE1556">
        <v>27.138946658052923</v>
      </c>
    </row>
    <row r="1557" spans="1:31" x14ac:dyDescent="0.25">
      <c r="A1557">
        <v>2293522</v>
      </c>
      <c r="B1557">
        <v>1</v>
      </c>
      <c r="C1557" t="s">
        <v>80</v>
      </c>
      <c r="D1557" t="s">
        <v>96</v>
      </c>
      <c r="E1557" t="s">
        <v>141</v>
      </c>
      <c r="F1557" t="s">
        <v>4776</v>
      </c>
      <c r="G1557" t="s">
        <v>143</v>
      </c>
      <c r="H1557" t="s">
        <v>135</v>
      </c>
      <c r="I1557" t="s">
        <v>136</v>
      </c>
      <c r="J1557" t="s">
        <v>137</v>
      </c>
      <c r="K1557" t="s">
        <v>138</v>
      </c>
      <c r="L1557" t="s">
        <v>4777</v>
      </c>
      <c r="M1557" t="s">
        <v>4778</v>
      </c>
      <c r="N1557">
        <v>2.8544444439999999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0.27803908429940227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0.27803908429940227</v>
      </c>
    </row>
    <row r="1558" spans="1:31" x14ac:dyDescent="0.25">
      <c r="A1558">
        <v>2293524</v>
      </c>
      <c r="B1558">
        <v>1</v>
      </c>
      <c r="C1558" t="s">
        <v>80</v>
      </c>
      <c r="D1558" t="s">
        <v>98</v>
      </c>
      <c r="E1558" t="s">
        <v>141</v>
      </c>
      <c r="F1558" t="s">
        <v>4779</v>
      </c>
      <c r="G1558" t="s">
        <v>453</v>
      </c>
      <c r="H1558" t="s">
        <v>135</v>
      </c>
      <c r="I1558" t="s">
        <v>136</v>
      </c>
      <c r="J1558" t="s">
        <v>137</v>
      </c>
      <c r="K1558" t="s">
        <v>138</v>
      </c>
      <c r="L1558" t="s">
        <v>4780</v>
      </c>
      <c r="M1558" t="s">
        <v>4781</v>
      </c>
      <c r="N1558">
        <v>5.3102777769999996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1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0.20919243447966446</v>
      </c>
      <c r="AC1558">
        <v>0</v>
      </c>
      <c r="AD1558">
        <v>0</v>
      </c>
      <c r="AE1558">
        <v>0.20919243447966446</v>
      </c>
    </row>
    <row r="1559" spans="1:31" x14ac:dyDescent="0.25">
      <c r="A1559">
        <v>2293527</v>
      </c>
      <c r="B1559">
        <v>1</v>
      </c>
      <c r="C1559" t="s">
        <v>80</v>
      </c>
      <c r="D1559" t="s">
        <v>96</v>
      </c>
      <c r="E1559" t="s">
        <v>141</v>
      </c>
      <c r="F1559" t="s">
        <v>4782</v>
      </c>
      <c r="G1559" t="s">
        <v>188</v>
      </c>
      <c r="H1559" t="s">
        <v>135</v>
      </c>
      <c r="I1559" t="s">
        <v>136</v>
      </c>
      <c r="J1559" t="s">
        <v>137</v>
      </c>
      <c r="K1559" t="s">
        <v>138</v>
      </c>
      <c r="L1559" t="s">
        <v>4783</v>
      </c>
      <c r="M1559" t="s">
        <v>4784</v>
      </c>
      <c r="N1559">
        <v>2.7708333330000001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3.1032261960100338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3.1032261960100338</v>
      </c>
    </row>
    <row r="1560" spans="1:31" x14ac:dyDescent="0.25">
      <c r="A1560">
        <v>2293528</v>
      </c>
      <c r="B1560">
        <v>1</v>
      </c>
      <c r="C1560" t="s">
        <v>81</v>
      </c>
      <c r="D1560" t="s">
        <v>128</v>
      </c>
      <c r="E1560" t="s">
        <v>132</v>
      </c>
      <c r="F1560" t="s">
        <v>4785</v>
      </c>
      <c r="G1560" t="s">
        <v>134</v>
      </c>
      <c r="H1560" t="s">
        <v>135</v>
      </c>
      <c r="I1560" t="s">
        <v>136</v>
      </c>
      <c r="J1560" t="s">
        <v>137</v>
      </c>
      <c r="K1560" t="s">
        <v>138</v>
      </c>
      <c r="L1560" t="s">
        <v>4786</v>
      </c>
      <c r="M1560" t="s">
        <v>4787</v>
      </c>
      <c r="N1560">
        <v>1.536944444</v>
      </c>
      <c r="O1560">
        <v>0</v>
      </c>
      <c r="P1560">
        <v>17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3.7038476137029401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3.7038476137029401</v>
      </c>
    </row>
    <row r="1561" spans="1:31" x14ac:dyDescent="0.25">
      <c r="A1561">
        <v>2293529</v>
      </c>
      <c r="B1561">
        <v>1</v>
      </c>
      <c r="C1561" t="s">
        <v>81</v>
      </c>
      <c r="D1561" t="s">
        <v>120</v>
      </c>
      <c r="E1561" t="s">
        <v>208</v>
      </c>
      <c r="F1561" t="s">
        <v>4788</v>
      </c>
      <c r="G1561" t="s">
        <v>292</v>
      </c>
      <c r="H1561" t="s">
        <v>135</v>
      </c>
      <c r="I1561" t="s">
        <v>136</v>
      </c>
      <c r="J1561" t="s">
        <v>137</v>
      </c>
      <c r="K1561" t="s">
        <v>138</v>
      </c>
      <c r="L1561" t="s">
        <v>4789</v>
      </c>
      <c r="M1561" t="s">
        <v>4790</v>
      </c>
      <c r="N1561">
        <v>2.3547222219999999</v>
      </c>
      <c r="O1561">
        <v>0</v>
      </c>
      <c r="P1561">
        <v>0</v>
      </c>
      <c r="Q1561">
        <v>0</v>
      </c>
      <c r="R1561">
        <v>9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35.867159986444001</v>
      </c>
      <c r="AA1561">
        <v>0</v>
      </c>
      <c r="AB1561">
        <v>0</v>
      </c>
      <c r="AC1561">
        <v>0</v>
      </c>
      <c r="AD1561">
        <v>0</v>
      </c>
      <c r="AE1561">
        <v>35.867159986444001</v>
      </c>
    </row>
    <row r="1562" spans="1:31" x14ac:dyDescent="0.25">
      <c r="A1562">
        <v>2293531</v>
      </c>
      <c r="B1562">
        <v>1</v>
      </c>
      <c r="C1562" t="s">
        <v>81</v>
      </c>
      <c r="D1562" t="s">
        <v>113</v>
      </c>
      <c r="E1562" t="s">
        <v>141</v>
      </c>
      <c r="F1562" t="s">
        <v>4791</v>
      </c>
      <c r="G1562" t="s">
        <v>490</v>
      </c>
      <c r="H1562" t="s">
        <v>135</v>
      </c>
      <c r="I1562" t="s">
        <v>136</v>
      </c>
      <c r="J1562" t="s">
        <v>137</v>
      </c>
      <c r="K1562" t="s">
        <v>138</v>
      </c>
      <c r="L1562" t="s">
        <v>4792</v>
      </c>
      <c r="M1562" t="s">
        <v>4793</v>
      </c>
      <c r="N1562">
        <v>3.0019444439999998</v>
      </c>
      <c r="O1562">
        <v>0</v>
      </c>
      <c r="P1562">
        <v>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2.0850259897140001E-2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2.0850259897140001E-2</v>
      </c>
    </row>
    <row r="1563" spans="1:31" x14ac:dyDescent="0.25">
      <c r="A1563">
        <v>2293534</v>
      </c>
      <c r="B1563">
        <v>1</v>
      </c>
      <c r="C1563" t="s">
        <v>80</v>
      </c>
      <c r="D1563" t="s">
        <v>94</v>
      </c>
      <c r="E1563" t="s">
        <v>141</v>
      </c>
      <c r="F1563" t="s">
        <v>4794</v>
      </c>
      <c r="G1563" t="s">
        <v>143</v>
      </c>
      <c r="H1563" t="s">
        <v>135</v>
      </c>
      <c r="I1563" t="s">
        <v>136</v>
      </c>
      <c r="J1563" t="s">
        <v>137</v>
      </c>
      <c r="K1563" t="s">
        <v>138</v>
      </c>
      <c r="L1563" t="s">
        <v>4795</v>
      </c>
      <c r="M1563" t="s">
        <v>4796</v>
      </c>
      <c r="N1563">
        <v>1.8191666660000001</v>
      </c>
      <c r="O1563">
        <v>0</v>
      </c>
      <c r="P1563">
        <v>5</v>
      </c>
      <c r="Q1563">
        <v>0</v>
      </c>
      <c r="R1563">
        <v>0</v>
      </c>
      <c r="S1563">
        <v>0</v>
      </c>
      <c r="T1563">
        <v>1</v>
      </c>
      <c r="U1563">
        <v>0</v>
      </c>
      <c r="V1563">
        <v>0</v>
      </c>
      <c r="W1563">
        <v>0</v>
      </c>
      <c r="X1563">
        <v>1.0618999217096488</v>
      </c>
      <c r="Y1563">
        <v>0</v>
      </c>
      <c r="Z1563">
        <v>0</v>
      </c>
      <c r="AA1563">
        <v>0</v>
      </c>
      <c r="AB1563">
        <v>2.5843941242512054</v>
      </c>
      <c r="AC1563">
        <v>0</v>
      </c>
      <c r="AD1563">
        <v>0</v>
      </c>
      <c r="AE1563">
        <v>3.6462940459608539</v>
      </c>
    </row>
    <row r="1564" spans="1:31" x14ac:dyDescent="0.25">
      <c r="A1564">
        <v>2293537</v>
      </c>
      <c r="B1564">
        <v>1</v>
      </c>
      <c r="C1564" t="s">
        <v>80</v>
      </c>
      <c r="D1564" t="s">
        <v>82</v>
      </c>
      <c r="E1564" t="s">
        <v>141</v>
      </c>
      <c r="F1564" t="s">
        <v>4797</v>
      </c>
      <c r="G1564" t="s">
        <v>143</v>
      </c>
      <c r="H1564" t="s">
        <v>135</v>
      </c>
      <c r="I1564" t="s">
        <v>136</v>
      </c>
      <c r="J1564" t="s">
        <v>137</v>
      </c>
      <c r="K1564" t="s">
        <v>138</v>
      </c>
      <c r="L1564" t="s">
        <v>4798</v>
      </c>
      <c r="M1564" t="s">
        <v>4799</v>
      </c>
      <c r="N1564">
        <v>1.5522222219999999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3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2.602984607157806</v>
      </c>
      <c r="AC1564">
        <v>0</v>
      </c>
      <c r="AD1564">
        <v>0</v>
      </c>
      <c r="AE1564">
        <v>2.602984607157806</v>
      </c>
    </row>
    <row r="1565" spans="1:31" x14ac:dyDescent="0.25">
      <c r="A1565">
        <v>2293539</v>
      </c>
      <c r="B1565">
        <v>1</v>
      </c>
      <c r="C1565" t="s">
        <v>80</v>
      </c>
      <c r="D1565" t="s">
        <v>107</v>
      </c>
      <c r="E1565" t="s">
        <v>141</v>
      </c>
      <c r="F1565" t="s">
        <v>248</v>
      </c>
      <c r="G1565" t="s">
        <v>202</v>
      </c>
      <c r="H1565" t="s">
        <v>135</v>
      </c>
      <c r="I1565" t="s">
        <v>136</v>
      </c>
      <c r="J1565" t="s">
        <v>137</v>
      </c>
      <c r="K1565" t="s">
        <v>138</v>
      </c>
      <c r="L1565" t="s">
        <v>4800</v>
      </c>
      <c r="M1565" t="s">
        <v>4801</v>
      </c>
      <c r="N1565">
        <v>1.569722222</v>
      </c>
      <c r="O1565">
        <v>0</v>
      </c>
      <c r="P1565">
        <v>5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0.9327448800618362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0.9327448800618362</v>
      </c>
    </row>
    <row r="1566" spans="1:31" x14ac:dyDescent="0.25">
      <c r="A1566">
        <v>2293545</v>
      </c>
      <c r="B1566">
        <v>1</v>
      </c>
      <c r="C1566" t="s">
        <v>80</v>
      </c>
      <c r="D1566" t="s">
        <v>104</v>
      </c>
      <c r="E1566" t="s">
        <v>141</v>
      </c>
      <c r="F1566" t="s">
        <v>4802</v>
      </c>
      <c r="G1566" t="s">
        <v>188</v>
      </c>
      <c r="H1566" t="s">
        <v>135</v>
      </c>
      <c r="I1566" t="s">
        <v>136</v>
      </c>
      <c r="J1566" t="s">
        <v>137</v>
      </c>
      <c r="K1566" t="s">
        <v>138</v>
      </c>
      <c r="L1566" t="s">
        <v>4803</v>
      </c>
      <c r="M1566" t="s">
        <v>4804</v>
      </c>
      <c r="N1566">
        <v>2.0508333329999999</v>
      </c>
      <c r="O1566">
        <v>0</v>
      </c>
      <c r="P1566">
        <v>11</v>
      </c>
      <c r="Q1566">
        <v>0</v>
      </c>
      <c r="R1566">
        <v>0</v>
      </c>
      <c r="S1566">
        <v>0</v>
      </c>
      <c r="T1566">
        <v>1</v>
      </c>
      <c r="U1566">
        <v>0</v>
      </c>
      <c r="V1566">
        <v>0</v>
      </c>
      <c r="W1566">
        <v>0</v>
      </c>
      <c r="X1566">
        <v>4.001259342046362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4.001259342046362</v>
      </c>
    </row>
    <row r="1567" spans="1:31" x14ac:dyDescent="0.25">
      <c r="A1567">
        <v>2293546</v>
      </c>
      <c r="B1567">
        <v>1</v>
      </c>
      <c r="C1567" t="s">
        <v>81</v>
      </c>
      <c r="D1567" t="s">
        <v>113</v>
      </c>
      <c r="E1567" t="s">
        <v>208</v>
      </c>
      <c r="F1567" t="s">
        <v>4805</v>
      </c>
      <c r="G1567" t="s">
        <v>317</v>
      </c>
      <c r="H1567" t="s">
        <v>135</v>
      </c>
      <c r="I1567" t="s">
        <v>136</v>
      </c>
      <c r="J1567" t="s">
        <v>137</v>
      </c>
      <c r="K1567" t="s">
        <v>138</v>
      </c>
      <c r="L1567" t="s">
        <v>4806</v>
      </c>
      <c r="M1567" t="s">
        <v>4807</v>
      </c>
      <c r="N1567">
        <v>2.5555555550000002</v>
      </c>
      <c r="O1567">
        <v>0</v>
      </c>
      <c r="P1567">
        <v>12</v>
      </c>
      <c r="Q1567">
        <v>0</v>
      </c>
      <c r="R1567">
        <v>0</v>
      </c>
      <c r="S1567">
        <v>1</v>
      </c>
      <c r="T1567">
        <v>0</v>
      </c>
      <c r="U1567">
        <v>0</v>
      </c>
      <c r="V1567">
        <v>0</v>
      </c>
      <c r="W1567">
        <v>0</v>
      </c>
      <c r="X1567">
        <v>5.1583033357372434</v>
      </c>
      <c r="Y1567">
        <v>0</v>
      </c>
      <c r="Z1567">
        <v>0</v>
      </c>
      <c r="AA1567">
        <v>3.3867550962798445</v>
      </c>
      <c r="AB1567">
        <v>0</v>
      </c>
      <c r="AC1567">
        <v>0</v>
      </c>
      <c r="AD1567">
        <v>0</v>
      </c>
      <c r="AE1567">
        <v>8.5450584320170879</v>
      </c>
    </row>
    <row r="1568" spans="1:31" x14ac:dyDescent="0.25">
      <c r="A1568">
        <v>2293547</v>
      </c>
      <c r="B1568">
        <v>1</v>
      </c>
      <c r="C1568" t="s">
        <v>80</v>
      </c>
      <c r="D1568" t="s">
        <v>96</v>
      </c>
      <c r="E1568" t="s">
        <v>141</v>
      </c>
      <c r="F1568" t="s">
        <v>4808</v>
      </c>
      <c r="G1568" t="s">
        <v>143</v>
      </c>
      <c r="H1568" t="s">
        <v>135</v>
      </c>
      <c r="I1568" t="s">
        <v>136</v>
      </c>
      <c r="J1568" t="s">
        <v>137</v>
      </c>
      <c r="K1568" t="s">
        <v>138</v>
      </c>
      <c r="L1568" t="s">
        <v>4809</v>
      </c>
      <c r="M1568" t="s">
        <v>4810</v>
      </c>
      <c r="N1568">
        <v>2.255833333</v>
      </c>
      <c r="O1568">
        <v>0</v>
      </c>
      <c r="P1568">
        <v>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1.1079541746466668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1.1079541746466668</v>
      </c>
    </row>
    <row r="1569" spans="1:31" x14ac:dyDescent="0.25">
      <c r="A1569">
        <v>2293550</v>
      </c>
      <c r="B1569">
        <v>1</v>
      </c>
      <c r="C1569" t="s">
        <v>80</v>
      </c>
      <c r="D1569" t="s">
        <v>97</v>
      </c>
      <c r="E1569" t="s">
        <v>748</v>
      </c>
      <c r="F1569" t="s">
        <v>4811</v>
      </c>
      <c r="G1569" t="s">
        <v>1517</v>
      </c>
      <c r="H1569" t="s">
        <v>135</v>
      </c>
      <c r="I1569" t="s">
        <v>136</v>
      </c>
      <c r="J1569" t="s">
        <v>137</v>
      </c>
      <c r="K1569" t="s">
        <v>138</v>
      </c>
      <c r="L1569" t="s">
        <v>4812</v>
      </c>
      <c r="M1569" t="s">
        <v>4813</v>
      </c>
      <c r="N1569">
        <v>1.307222222</v>
      </c>
      <c r="O1569">
        <v>0</v>
      </c>
      <c r="P1569">
        <v>27</v>
      </c>
      <c r="Q1569">
        <v>0</v>
      </c>
      <c r="R1569">
        <v>0</v>
      </c>
      <c r="S1569">
        <v>0</v>
      </c>
      <c r="T1569">
        <v>1</v>
      </c>
      <c r="U1569">
        <v>0</v>
      </c>
      <c r="V1569">
        <v>0</v>
      </c>
      <c r="W1569">
        <v>0</v>
      </c>
      <c r="X1569">
        <v>11.671103980207555</v>
      </c>
      <c r="Y1569">
        <v>0</v>
      </c>
      <c r="Z1569">
        <v>0</v>
      </c>
      <c r="AA1569">
        <v>0</v>
      </c>
      <c r="AB1569">
        <v>1.5762745252748469</v>
      </c>
      <c r="AC1569">
        <v>0</v>
      </c>
      <c r="AD1569">
        <v>0</v>
      </c>
      <c r="AE1569">
        <v>13.247378505482402</v>
      </c>
    </row>
    <row r="1570" spans="1:31" x14ac:dyDescent="0.25">
      <c r="A1570">
        <v>2293552</v>
      </c>
      <c r="B1570">
        <v>1</v>
      </c>
      <c r="C1570" t="s">
        <v>80</v>
      </c>
      <c r="D1570" t="s">
        <v>100</v>
      </c>
      <c r="E1570" t="s">
        <v>141</v>
      </c>
      <c r="F1570" t="s">
        <v>4814</v>
      </c>
      <c r="G1570" t="s">
        <v>143</v>
      </c>
      <c r="H1570" t="s">
        <v>135</v>
      </c>
      <c r="I1570" t="s">
        <v>136</v>
      </c>
      <c r="J1570" t="s">
        <v>137</v>
      </c>
      <c r="K1570" t="s">
        <v>138</v>
      </c>
      <c r="L1570" t="s">
        <v>4815</v>
      </c>
      <c r="M1570" t="s">
        <v>4816</v>
      </c>
      <c r="N1570">
        <v>2.0847222219999999</v>
      </c>
      <c r="O1570">
        <v>0</v>
      </c>
      <c r="P1570">
        <v>1</v>
      </c>
      <c r="Q1570">
        <v>0</v>
      </c>
      <c r="R1570">
        <v>1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0.50854569633896896</v>
      </c>
      <c r="Y1570">
        <v>0</v>
      </c>
      <c r="Z1570">
        <v>0.46867750372147216</v>
      </c>
      <c r="AA1570">
        <v>0</v>
      </c>
      <c r="AB1570">
        <v>0</v>
      </c>
      <c r="AC1570">
        <v>0</v>
      </c>
      <c r="AD1570">
        <v>0</v>
      </c>
      <c r="AE1570">
        <v>0.97722320006044106</v>
      </c>
    </row>
    <row r="1571" spans="1:31" x14ac:dyDescent="0.25">
      <c r="A1571">
        <v>2293554</v>
      </c>
      <c r="B1571">
        <v>1</v>
      </c>
      <c r="C1571" t="s">
        <v>81</v>
      </c>
      <c r="D1571" t="s">
        <v>114</v>
      </c>
      <c r="E1571" t="s">
        <v>141</v>
      </c>
      <c r="F1571" t="s">
        <v>4817</v>
      </c>
      <c r="G1571" t="s">
        <v>202</v>
      </c>
      <c r="H1571" t="s">
        <v>135</v>
      </c>
      <c r="I1571" t="s">
        <v>136</v>
      </c>
      <c r="J1571" t="s">
        <v>137</v>
      </c>
      <c r="K1571" t="s">
        <v>138</v>
      </c>
      <c r="L1571" t="s">
        <v>4818</v>
      </c>
      <c r="M1571" t="s">
        <v>4819</v>
      </c>
      <c r="N1571">
        <v>0.71722222199999996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1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1.2111969873600001E-3</v>
      </c>
      <c r="AC1571">
        <v>0</v>
      </c>
      <c r="AD1571">
        <v>0</v>
      </c>
      <c r="AE1571">
        <v>1.2111969873600001E-3</v>
      </c>
    </row>
    <row r="1572" spans="1:31" x14ac:dyDescent="0.25">
      <c r="A1572">
        <v>2293555</v>
      </c>
      <c r="B1572">
        <v>1</v>
      </c>
      <c r="C1572" t="s">
        <v>80</v>
      </c>
      <c r="D1572" t="s">
        <v>110</v>
      </c>
      <c r="E1572" t="s">
        <v>132</v>
      </c>
      <c r="F1572" t="s">
        <v>4820</v>
      </c>
      <c r="G1572" t="s">
        <v>134</v>
      </c>
      <c r="H1572" t="s">
        <v>135</v>
      </c>
      <c r="I1572" t="s">
        <v>136</v>
      </c>
      <c r="J1572" t="s">
        <v>137</v>
      </c>
      <c r="K1572" t="s">
        <v>138</v>
      </c>
      <c r="L1572" t="s">
        <v>4821</v>
      </c>
      <c r="M1572" t="s">
        <v>4822</v>
      </c>
      <c r="N1572">
        <v>0.87583333299999999</v>
      </c>
      <c r="O1572">
        <v>0</v>
      </c>
      <c r="P1572">
        <v>196</v>
      </c>
      <c r="Q1572">
        <v>0</v>
      </c>
      <c r="R1572">
        <v>0</v>
      </c>
      <c r="S1572">
        <v>0</v>
      </c>
      <c r="T1572">
        <v>5</v>
      </c>
      <c r="U1572">
        <v>0</v>
      </c>
      <c r="V1572">
        <v>0</v>
      </c>
      <c r="W1572">
        <v>0</v>
      </c>
      <c r="X1572">
        <v>40.124565268724673</v>
      </c>
      <c r="Y1572">
        <v>0</v>
      </c>
      <c r="Z1572">
        <v>0</v>
      </c>
      <c r="AA1572">
        <v>0</v>
      </c>
      <c r="AB1572">
        <v>5.3029889833750676</v>
      </c>
      <c r="AC1572">
        <v>0</v>
      </c>
      <c r="AD1572">
        <v>0</v>
      </c>
      <c r="AE1572">
        <v>45.427554252099739</v>
      </c>
    </row>
    <row r="1573" spans="1:31" x14ac:dyDescent="0.25">
      <c r="A1573">
        <v>2293556</v>
      </c>
      <c r="B1573">
        <v>1</v>
      </c>
      <c r="C1573" t="s">
        <v>80</v>
      </c>
      <c r="D1573" t="s">
        <v>89</v>
      </c>
      <c r="E1573" t="s">
        <v>141</v>
      </c>
      <c r="F1573" t="s">
        <v>4823</v>
      </c>
      <c r="G1573" t="s">
        <v>143</v>
      </c>
      <c r="H1573" t="s">
        <v>135</v>
      </c>
      <c r="I1573" t="s">
        <v>136</v>
      </c>
      <c r="J1573" t="s">
        <v>137</v>
      </c>
      <c r="K1573" t="s">
        <v>138</v>
      </c>
      <c r="L1573" t="s">
        <v>4824</v>
      </c>
      <c r="M1573" t="s">
        <v>4825</v>
      </c>
      <c r="N1573">
        <v>0.67833333299999998</v>
      </c>
      <c r="O1573">
        <v>0</v>
      </c>
      <c r="P1573">
        <v>1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0.18276408761966667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0.18276408761966667</v>
      </c>
    </row>
    <row r="1574" spans="1:31" x14ac:dyDescent="0.25">
      <c r="A1574">
        <v>2293557</v>
      </c>
      <c r="B1574">
        <v>1</v>
      </c>
      <c r="C1574" t="s">
        <v>81</v>
      </c>
      <c r="D1574" t="s">
        <v>116</v>
      </c>
      <c r="E1574" t="s">
        <v>233</v>
      </c>
      <c r="F1574" t="s">
        <v>1071</v>
      </c>
      <c r="G1574" t="s">
        <v>184</v>
      </c>
      <c r="H1574" t="s">
        <v>167</v>
      </c>
      <c r="I1574" t="s">
        <v>136</v>
      </c>
      <c r="J1574" t="s">
        <v>137</v>
      </c>
      <c r="K1574" t="s">
        <v>138</v>
      </c>
      <c r="L1574" t="s">
        <v>4826</v>
      </c>
      <c r="M1574" t="s">
        <v>4827</v>
      </c>
      <c r="N1574">
        <v>0.197222222</v>
      </c>
      <c r="O1574">
        <v>8</v>
      </c>
      <c r="P1574">
        <v>4481</v>
      </c>
      <c r="Q1574">
        <v>534</v>
      </c>
      <c r="R1574">
        <v>453</v>
      </c>
      <c r="S1574">
        <v>55</v>
      </c>
      <c r="T1574">
        <v>492</v>
      </c>
      <c r="U1574">
        <v>5</v>
      </c>
      <c r="V1574">
        <v>0</v>
      </c>
      <c r="W1574">
        <v>0.41494726333953058</v>
      </c>
      <c r="X1574">
        <v>109.11326439367249</v>
      </c>
      <c r="Y1574">
        <v>65.843612517428483</v>
      </c>
      <c r="Z1574">
        <v>14.87430434626719</v>
      </c>
      <c r="AA1574">
        <v>49.577607805963432</v>
      </c>
      <c r="AB1574">
        <v>31.127511571357346</v>
      </c>
      <c r="AC1574">
        <v>95.396171374940806</v>
      </c>
      <c r="AD1574">
        <v>0</v>
      </c>
      <c r="AE1574">
        <v>366.34741927296932</v>
      </c>
    </row>
    <row r="1575" spans="1:31" x14ac:dyDescent="0.25">
      <c r="A1575">
        <v>2293560</v>
      </c>
      <c r="B1575">
        <v>1</v>
      </c>
      <c r="C1575" t="s">
        <v>80</v>
      </c>
      <c r="D1575" t="s">
        <v>88</v>
      </c>
      <c r="E1575" t="s">
        <v>208</v>
      </c>
      <c r="F1575" t="s">
        <v>4828</v>
      </c>
      <c r="G1575" t="s">
        <v>490</v>
      </c>
      <c r="H1575" t="s">
        <v>135</v>
      </c>
      <c r="I1575" t="s">
        <v>136</v>
      </c>
      <c r="J1575" t="s">
        <v>137</v>
      </c>
      <c r="K1575" t="s">
        <v>138</v>
      </c>
      <c r="L1575" t="s">
        <v>4829</v>
      </c>
      <c r="M1575" t="s">
        <v>4830</v>
      </c>
      <c r="N1575">
        <v>0.59555555500000001</v>
      </c>
      <c r="O1575">
        <v>0</v>
      </c>
      <c r="P1575">
        <v>339</v>
      </c>
      <c r="Q1575">
        <v>0</v>
      </c>
      <c r="R1575">
        <v>1</v>
      </c>
      <c r="S1575">
        <v>0</v>
      </c>
      <c r="T1575">
        <v>47</v>
      </c>
      <c r="U1575">
        <v>0</v>
      </c>
      <c r="V1575">
        <v>0</v>
      </c>
      <c r="W1575">
        <v>0</v>
      </c>
      <c r="X1575">
        <v>44.89343767124808</v>
      </c>
      <c r="Y1575">
        <v>0</v>
      </c>
      <c r="Z1575">
        <v>0</v>
      </c>
      <c r="AA1575">
        <v>0</v>
      </c>
      <c r="AB1575">
        <v>24.728425480234019</v>
      </c>
      <c r="AC1575">
        <v>0</v>
      </c>
      <c r="AD1575">
        <v>0</v>
      </c>
      <c r="AE1575">
        <v>69.621863151482103</v>
      </c>
    </row>
    <row r="1576" spans="1:31" x14ac:dyDescent="0.25">
      <c r="A1576">
        <v>2293561</v>
      </c>
      <c r="B1576">
        <v>1</v>
      </c>
      <c r="C1576" t="s">
        <v>80</v>
      </c>
      <c r="D1576" t="s">
        <v>98</v>
      </c>
      <c r="E1576" t="s">
        <v>141</v>
      </c>
      <c r="F1576" t="s">
        <v>4831</v>
      </c>
      <c r="G1576" t="s">
        <v>490</v>
      </c>
      <c r="H1576" t="s">
        <v>135</v>
      </c>
      <c r="I1576" t="s">
        <v>136</v>
      </c>
      <c r="J1576" t="s">
        <v>137</v>
      </c>
      <c r="K1576" t="s">
        <v>138</v>
      </c>
      <c r="L1576" t="s">
        <v>4832</v>
      </c>
      <c r="M1576" t="s">
        <v>4833</v>
      </c>
      <c r="N1576">
        <v>2.750555555</v>
      </c>
      <c r="O1576">
        <v>0</v>
      </c>
      <c r="P1576">
        <v>0</v>
      </c>
      <c r="Q1576">
        <v>0</v>
      </c>
      <c r="R1576">
        <v>1</v>
      </c>
      <c r="S1576">
        <v>0</v>
      </c>
      <c r="T1576">
        <v>2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0.19482982316616002</v>
      </c>
      <c r="AA1576">
        <v>0</v>
      </c>
      <c r="AB1576">
        <v>1.5285738681068082</v>
      </c>
      <c r="AC1576">
        <v>0</v>
      </c>
      <c r="AD1576">
        <v>0</v>
      </c>
      <c r="AE1576">
        <v>1.7234036912729682</v>
      </c>
    </row>
    <row r="1577" spans="1:31" x14ac:dyDescent="0.25">
      <c r="A1577">
        <v>2293567</v>
      </c>
      <c r="B1577">
        <v>1</v>
      </c>
      <c r="C1577" t="s">
        <v>80</v>
      </c>
      <c r="D1577" t="s">
        <v>106</v>
      </c>
      <c r="E1577" t="s">
        <v>132</v>
      </c>
      <c r="F1577" t="s">
        <v>3341</v>
      </c>
      <c r="G1577" t="s">
        <v>134</v>
      </c>
      <c r="H1577" t="s">
        <v>135</v>
      </c>
      <c r="I1577" t="s">
        <v>136</v>
      </c>
      <c r="J1577" t="s">
        <v>137</v>
      </c>
      <c r="K1577" t="s">
        <v>138</v>
      </c>
      <c r="L1577" t="s">
        <v>4834</v>
      </c>
      <c r="M1577" t="s">
        <v>4835</v>
      </c>
      <c r="N1577">
        <v>0.85833333300000003</v>
      </c>
      <c r="O1577">
        <v>0</v>
      </c>
      <c r="P1577">
        <v>0</v>
      </c>
      <c r="Q1577">
        <v>0</v>
      </c>
      <c r="R1577">
        <v>7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15.554369699604099</v>
      </c>
      <c r="AA1577">
        <v>0</v>
      </c>
      <c r="AB1577">
        <v>0</v>
      </c>
      <c r="AC1577">
        <v>0</v>
      </c>
      <c r="AD1577">
        <v>0</v>
      </c>
      <c r="AE1577">
        <v>15.554369699604099</v>
      </c>
    </row>
    <row r="1578" spans="1:31" x14ac:dyDescent="0.25">
      <c r="A1578">
        <v>2293570</v>
      </c>
      <c r="B1578">
        <v>1</v>
      </c>
      <c r="C1578" t="s">
        <v>81</v>
      </c>
      <c r="D1578" t="s">
        <v>116</v>
      </c>
      <c r="E1578" t="s">
        <v>208</v>
      </c>
      <c r="F1578" t="s">
        <v>1113</v>
      </c>
      <c r="G1578" t="s">
        <v>310</v>
      </c>
      <c r="H1578" t="s">
        <v>135</v>
      </c>
      <c r="I1578" t="s">
        <v>136</v>
      </c>
      <c r="J1578" t="s">
        <v>137</v>
      </c>
      <c r="K1578" t="s">
        <v>138</v>
      </c>
      <c r="L1578" t="s">
        <v>4836</v>
      </c>
      <c r="M1578" t="s">
        <v>4837</v>
      </c>
      <c r="N1578">
        <v>0.694722222</v>
      </c>
      <c r="O1578">
        <v>0</v>
      </c>
      <c r="P1578">
        <v>500</v>
      </c>
      <c r="Q1578">
        <v>0</v>
      </c>
      <c r="R1578">
        <v>10</v>
      </c>
      <c r="S1578">
        <v>0</v>
      </c>
      <c r="T1578">
        <v>77</v>
      </c>
      <c r="U1578">
        <v>0</v>
      </c>
      <c r="V1578">
        <v>0</v>
      </c>
      <c r="W1578">
        <v>0</v>
      </c>
      <c r="X1578">
        <v>52.372831579291137</v>
      </c>
      <c r="Y1578">
        <v>0</v>
      </c>
      <c r="Z1578">
        <v>0.4839339851092862</v>
      </c>
      <c r="AA1578">
        <v>0</v>
      </c>
      <c r="AB1578">
        <v>12.517660660036345</v>
      </c>
      <c r="AC1578">
        <v>0</v>
      </c>
      <c r="AD1578">
        <v>0</v>
      </c>
      <c r="AE1578">
        <v>65.374426224436775</v>
      </c>
    </row>
    <row r="1579" spans="1:31" x14ac:dyDescent="0.25">
      <c r="A1579">
        <v>2293573</v>
      </c>
      <c r="B1579">
        <v>1</v>
      </c>
      <c r="C1579" t="s">
        <v>80</v>
      </c>
      <c r="D1579" t="s">
        <v>105</v>
      </c>
      <c r="E1579" t="s">
        <v>132</v>
      </c>
      <c r="F1579" t="s">
        <v>4838</v>
      </c>
      <c r="G1579" t="s">
        <v>134</v>
      </c>
      <c r="H1579" t="s">
        <v>135</v>
      </c>
      <c r="I1579" t="s">
        <v>136</v>
      </c>
      <c r="J1579" t="s">
        <v>137</v>
      </c>
      <c r="K1579" t="s">
        <v>138</v>
      </c>
      <c r="L1579" t="s">
        <v>4839</v>
      </c>
      <c r="M1579" t="s">
        <v>4840</v>
      </c>
      <c r="N1579">
        <v>0.47666666600000002</v>
      </c>
      <c r="O1579">
        <v>0</v>
      </c>
      <c r="P1579">
        <v>237</v>
      </c>
      <c r="Q1579">
        <v>0</v>
      </c>
      <c r="R1579">
        <v>0</v>
      </c>
      <c r="S1579">
        <v>0</v>
      </c>
      <c r="T1579">
        <v>4</v>
      </c>
      <c r="U1579">
        <v>0</v>
      </c>
      <c r="V1579">
        <v>0</v>
      </c>
      <c r="W1579">
        <v>0</v>
      </c>
      <c r="X1579">
        <v>24.119232326082656</v>
      </c>
      <c r="Y1579">
        <v>0</v>
      </c>
      <c r="Z1579">
        <v>0</v>
      </c>
      <c r="AA1579">
        <v>0</v>
      </c>
      <c r="AB1579">
        <v>0.56412618329076447</v>
      </c>
      <c r="AC1579">
        <v>0</v>
      </c>
      <c r="AD1579">
        <v>0</v>
      </c>
      <c r="AE1579">
        <v>24.68335850937342</v>
      </c>
    </row>
    <row r="1580" spans="1:31" x14ac:dyDescent="0.25">
      <c r="A1580">
        <v>2293578</v>
      </c>
      <c r="B1580">
        <v>1</v>
      </c>
      <c r="C1580" t="s">
        <v>81</v>
      </c>
      <c r="D1580" t="s">
        <v>114</v>
      </c>
      <c r="E1580" t="s">
        <v>164</v>
      </c>
      <c r="F1580" t="s">
        <v>4841</v>
      </c>
      <c r="G1580" t="s">
        <v>195</v>
      </c>
      <c r="H1580" t="s">
        <v>167</v>
      </c>
      <c r="I1580" t="s">
        <v>136</v>
      </c>
      <c r="J1580" t="s">
        <v>137</v>
      </c>
      <c r="K1580" t="s">
        <v>138</v>
      </c>
      <c r="L1580" t="s">
        <v>4842</v>
      </c>
      <c r="M1580" t="s">
        <v>4843</v>
      </c>
      <c r="N1580">
        <v>0.87388888799999997</v>
      </c>
      <c r="O1580">
        <v>0</v>
      </c>
      <c r="P1580">
        <v>411</v>
      </c>
      <c r="Q1580">
        <v>0</v>
      </c>
      <c r="R1580">
        <v>1</v>
      </c>
      <c r="S1580">
        <v>0</v>
      </c>
      <c r="T1580">
        <v>29</v>
      </c>
      <c r="U1580">
        <v>0</v>
      </c>
      <c r="V1580">
        <v>1</v>
      </c>
      <c r="W1580">
        <v>0</v>
      </c>
      <c r="X1580">
        <v>32.719986364862713</v>
      </c>
      <c r="Y1580">
        <v>0</v>
      </c>
      <c r="Z1580">
        <v>3.1398202230750001E-3</v>
      </c>
      <c r="AA1580">
        <v>0</v>
      </c>
      <c r="AB1580">
        <v>8.1984722748662833</v>
      </c>
      <c r="AC1580">
        <v>0</v>
      </c>
      <c r="AD1580">
        <v>0</v>
      </c>
      <c r="AE1580">
        <v>40.921598459952072</v>
      </c>
    </row>
    <row r="1581" spans="1:31" x14ac:dyDescent="0.25">
      <c r="A1581">
        <v>2293580</v>
      </c>
      <c r="B1581">
        <v>1</v>
      </c>
      <c r="C1581" t="s">
        <v>80</v>
      </c>
      <c r="D1581" t="s">
        <v>82</v>
      </c>
      <c r="E1581" t="s">
        <v>208</v>
      </c>
      <c r="F1581" t="s">
        <v>4844</v>
      </c>
      <c r="G1581" t="s">
        <v>490</v>
      </c>
      <c r="H1581" t="s">
        <v>135</v>
      </c>
      <c r="I1581" t="s">
        <v>136</v>
      </c>
      <c r="J1581" t="s">
        <v>137</v>
      </c>
      <c r="K1581" t="s">
        <v>138</v>
      </c>
      <c r="L1581" t="s">
        <v>4845</v>
      </c>
      <c r="M1581" t="s">
        <v>4846</v>
      </c>
      <c r="N1581">
        <v>0.340277777</v>
      </c>
      <c r="O1581">
        <v>0</v>
      </c>
      <c r="P1581">
        <v>92</v>
      </c>
      <c r="Q1581">
        <v>0</v>
      </c>
      <c r="R1581">
        <v>0</v>
      </c>
      <c r="S1581">
        <v>0</v>
      </c>
      <c r="T1581">
        <v>236</v>
      </c>
      <c r="U1581">
        <v>0</v>
      </c>
      <c r="V1581">
        <v>0</v>
      </c>
      <c r="W1581">
        <v>0</v>
      </c>
      <c r="X1581">
        <v>7.3255340964401201</v>
      </c>
      <c r="Y1581">
        <v>0</v>
      </c>
      <c r="Z1581">
        <v>0</v>
      </c>
      <c r="AA1581">
        <v>0</v>
      </c>
      <c r="AB1581">
        <v>36.79893283404418</v>
      </c>
      <c r="AC1581">
        <v>0</v>
      </c>
      <c r="AD1581">
        <v>0</v>
      </c>
      <c r="AE1581">
        <v>44.124466930484303</v>
      </c>
    </row>
    <row r="1582" spans="1:31" x14ac:dyDescent="0.25">
      <c r="A1582">
        <v>2293581</v>
      </c>
      <c r="B1582">
        <v>1</v>
      </c>
      <c r="C1582" t="s">
        <v>80</v>
      </c>
      <c r="D1582" t="s">
        <v>88</v>
      </c>
      <c r="E1582" t="s">
        <v>132</v>
      </c>
      <c r="F1582" t="s">
        <v>2084</v>
      </c>
      <c r="G1582" t="s">
        <v>371</v>
      </c>
      <c r="H1582" t="s">
        <v>135</v>
      </c>
      <c r="I1582" t="s">
        <v>136</v>
      </c>
      <c r="J1582" t="s">
        <v>137</v>
      </c>
      <c r="K1582" t="s">
        <v>138</v>
      </c>
      <c r="L1582" t="s">
        <v>4847</v>
      </c>
      <c r="M1582" t="s">
        <v>4848</v>
      </c>
      <c r="N1582">
        <v>4.0947222219999997</v>
      </c>
      <c r="O1582">
        <v>0</v>
      </c>
      <c r="P1582">
        <v>13</v>
      </c>
      <c r="Q1582">
        <v>0</v>
      </c>
      <c r="R1582">
        <v>0</v>
      </c>
      <c r="S1582">
        <v>0</v>
      </c>
      <c r="T1582">
        <v>5</v>
      </c>
      <c r="U1582">
        <v>0</v>
      </c>
      <c r="V1582">
        <v>0</v>
      </c>
      <c r="W1582">
        <v>0</v>
      </c>
      <c r="X1582">
        <v>14.366629609463699</v>
      </c>
      <c r="Y1582">
        <v>0</v>
      </c>
      <c r="Z1582">
        <v>0</v>
      </c>
      <c r="AA1582">
        <v>0</v>
      </c>
      <c r="AB1582">
        <v>16.818669831911805</v>
      </c>
      <c r="AC1582">
        <v>0</v>
      </c>
      <c r="AD1582">
        <v>0</v>
      </c>
      <c r="AE1582">
        <v>31.185299441375506</v>
      </c>
    </row>
    <row r="1583" spans="1:31" x14ac:dyDescent="0.25">
      <c r="A1583">
        <v>2293586</v>
      </c>
      <c r="B1583">
        <v>1</v>
      </c>
      <c r="C1583" t="s">
        <v>80</v>
      </c>
      <c r="D1583" t="s">
        <v>96</v>
      </c>
      <c r="E1583" t="s">
        <v>141</v>
      </c>
      <c r="F1583" t="s">
        <v>4849</v>
      </c>
      <c r="G1583" t="s">
        <v>143</v>
      </c>
      <c r="H1583" t="s">
        <v>135</v>
      </c>
      <c r="I1583" t="s">
        <v>136</v>
      </c>
      <c r="J1583" t="s">
        <v>137</v>
      </c>
      <c r="K1583" t="s">
        <v>138</v>
      </c>
      <c r="L1583" t="s">
        <v>4850</v>
      </c>
      <c r="M1583" t="s">
        <v>4851</v>
      </c>
      <c r="N1583">
        <v>1.8244444440000001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1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0.16494338502608</v>
      </c>
      <c r="AC1583">
        <v>0</v>
      </c>
      <c r="AD1583">
        <v>0</v>
      </c>
      <c r="AE1583">
        <v>0.16494338502608</v>
      </c>
    </row>
    <row r="1584" spans="1:31" x14ac:dyDescent="0.25">
      <c r="A1584">
        <v>2293587</v>
      </c>
      <c r="B1584">
        <v>1</v>
      </c>
      <c r="C1584" t="s">
        <v>80</v>
      </c>
      <c r="D1584" t="s">
        <v>90</v>
      </c>
      <c r="E1584" t="s">
        <v>164</v>
      </c>
      <c r="F1584" t="s">
        <v>4852</v>
      </c>
      <c r="G1584" t="s">
        <v>837</v>
      </c>
      <c r="H1584" t="s">
        <v>167</v>
      </c>
      <c r="I1584" t="s">
        <v>136</v>
      </c>
      <c r="J1584" t="s">
        <v>137</v>
      </c>
      <c r="K1584" t="s">
        <v>300</v>
      </c>
      <c r="L1584" t="s">
        <v>4853</v>
      </c>
      <c r="M1584" t="s">
        <v>4854</v>
      </c>
      <c r="N1584">
        <v>0.25</v>
      </c>
      <c r="O1584">
        <v>0</v>
      </c>
      <c r="P1584">
        <v>2533</v>
      </c>
      <c r="Q1584">
        <v>0</v>
      </c>
      <c r="R1584">
        <v>0</v>
      </c>
      <c r="S1584">
        <v>0</v>
      </c>
      <c r="T1584">
        <v>181</v>
      </c>
      <c r="U1584">
        <v>0</v>
      </c>
      <c r="V1584">
        <v>0</v>
      </c>
      <c r="W1584">
        <v>0</v>
      </c>
      <c r="X1584">
        <v>169.04987086404014</v>
      </c>
      <c r="Y1584">
        <v>0</v>
      </c>
      <c r="Z1584">
        <v>0</v>
      </c>
      <c r="AA1584">
        <v>0</v>
      </c>
      <c r="AB1584">
        <v>47.762188837940791</v>
      </c>
      <c r="AC1584">
        <v>0</v>
      </c>
      <c r="AD1584">
        <v>0</v>
      </c>
      <c r="AE1584">
        <v>216.81205970198093</v>
      </c>
    </row>
    <row r="1585" spans="1:31" x14ac:dyDescent="0.25">
      <c r="A1585">
        <v>2293590</v>
      </c>
      <c r="B1585">
        <v>1</v>
      </c>
      <c r="C1585" t="s">
        <v>81</v>
      </c>
      <c r="D1585" t="s">
        <v>122</v>
      </c>
      <c r="E1585" t="s">
        <v>132</v>
      </c>
      <c r="F1585" t="s">
        <v>4855</v>
      </c>
      <c r="G1585" t="s">
        <v>1047</v>
      </c>
      <c r="H1585" t="s">
        <v>135</v>
      </c>
      <c r="I1585" t="s">
        <v>136</v>
      </c>
      <c r="J1585" t="s">
        <v>137</v>
      </c>
      <c r="K1585" t="s">
        <v>138</v>
      </c>
      <c r="L1585" t="s">
        <v>4856</v>
      </c>
      <c r="M1585" t="s">
        <v>4857</v>
      </c>
      <c r="N1585">
        <v>1.592777777</v>
      </c>
      <c r="O1585">
        <v>0</v>
      </c>
      <c r="P1585">
        <v>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0.10452223100132724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0.10452223100132724</v>
      </c>
    </row>
    <row r="1586" spans="1:31" x14ac:dyDescent="0.25">
      <c r="A1586">
        <v>2294142</v>
      </c>
      <c r="B1586">
        <v>1</v>
      </c>
      <c r="C1586" t="s">
        <v>81</v>
      </c>
      <c r="D1586" t="s">
        <v>112</v>
      </c>
      <c r="E1586" t="s">
        <v>132</v>
      </c>
      <c r="F1586" t="s">
        <v>4858</v>
      </c>
      <c r="G1586" t="s">
        <v>214</v>
      </c>
      <c r="H1586" t="s">
        <v>135</v>
      </c>
      <c r="I1586" t="s">
        <v>136</v>
      </c>
      <c r="J1586" t="s">
        <v>137</v>
      </c>
      <c r="K1586" t="s">
        <v>138</v>
      </c>
      <c r="L1586" t="s">
        <v>4859</v>
      </c>
      <c r="M1586" t="s">
        <v>4860</v>
      </c>
      <c r="N1586">
        <v>1.143611111</v>
      </c>
      <c r="O1586">
        <v>0</v>
      </c>
      <c r="P1586">
        <v>7</v>
      </c>
      <c r="Q1586">
        <v>0</v>
      </c>
      <c r="R1586">
        <v>1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0.65089165337385202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0.65089165337385202</v>
      </c>
    </row>
    <row r="1587" spans="1:31" x14ac:dyDescent="0.25">
      <c r="A1587">
        <v>2294146</v>
      </c>
      <c r="B1587">
        <v>1</v>
      </c>
      <c r="C1587" t="s">
        <v>80</v>
      </c>
      <c r="D1587" t="s">
        <v>82</v>
      </c>
      <c r="E1587" t="s">
        <v>141</v>
      </c>
      <c r="F1587" t="s">
        <v>4861</v>
      </c>
      <c r="G1587" t="s">
        <v>188</v>
      </c>
      <c r="H1587" t="s">
        <v>135</v>
      </c>
      <c r="I1587" t="s">
        <v>136</v>
      </c>
      <c r="J1587" t="s">
        <v>137</v>
      </c>
      <c r="K1587" t="s">
        <v>138</v>
      </c>
      <c r="L1587" t="s">
        <v>4862</v>
      </c>
      <c r="M1587" t="s">
        <v>4863</v>
      </c>
      <c r="N1587">
        <v>6.6561111110000004</v>
      </c>
      <c r="O1587">
        <v>0</v>
      </c>
      <c r="P1587">
        <v>4</v>
      </c>
      <c r="Q1587">
        <v>0</v>
      </c>
      <c r="R1587">
        <v>0</v>
      </c>
      <c r="S1587">
        <v>0</v>
      </c>
      <c r="T1587">
        <v>1</v>
      </c>
      <c r="U1587">
        <v>0</v>
      </c>
      <c r="V1587">
        <v>0</v>
      </c>
      <c r="W1587">
        <v>0</v>
      </c>
      <c r="X1587">
        <v>3.5274923109375389</v>
      </c>
      <c r="Y1587">
        <v>0</v>
      </c>
      <c r="Z1587">
        <v>0</v>
      </c>
      <c r="AA1587">
        <v>0</v>
      </c>
      <c r="AB1587">
        <v>0.90289919065056656</v>
      </c>
      <c r="AC1587">
        <v>0</v>
      </c>
      <c r="AD1587">
        <v>0</v>
      </c>
      <c r="AE1587">
        <v>4.4303915015881055</v>
      </c>
    </row>
    <row r="1588" spans="1:31" x14ac:dyDescent="0.25">
      <c r="A1588">
        <v>2294147</v>
      </c>
      <c r="B1588">
        <v>1</v>
      </c>
      <c r="C1588" t="s">
        <v>80</v>
      </c>
      <c r="D1588" t="s">
        <v>93</v>
      </c>
      <c r="E1588" t="s">
        <v>233</v>
      </c>
      <c r="F1588" t="s">
        <v>1408</v>
      </c>
      <c r="G1588" t="s">
        <v>184</v>
      </c>
      <c r="H1588" t="s">
        <v>167</v>
      </c>
      <c r="I1588" t="s">
        <v>136</v>
      </c>
      <c r="J1588" t="s">
        <v>137</v>
      </c>
      <c r="K1588" t="s">
        <v>138</v>
      </c>
      <c r="L1588" t="s">
        <v>4864</v>
      </c>
      <c r="M1588" t="s">
        <v>4865</v>
      </c>
      <c r="N1588">
        <v>1.0888888880000001</v>
      </c>
      <c r="O1588">
        <v>0</v>
      </c>
      <c r="P1588">
        <v>46</v>
      </c>
      <c r="Q1588">
        <v>0</v>
      </c>
      <c r="R1588">
        <v>24</v>
      </c>
      <c r="S1588">
        <v>0</v>
      </c>
      <c r="T1588">
        <v>22</v>
      </c>
      <c r="U1588">
        <v>0</v>
      </c>
      <c r="V1588">
        <v>0</v>
      </c>
      <c r="W1588">
        <v>0</v>
      </c>
      <c r="X1588">
        <v>17.404522490812248</v>
      </c>
      <c r="Y1588">
        <v>0</v>
      </c>
      <c r="Z1588">
        <v>24.410900741953089</v>
      </c>
      <c r="AA1588">
        <v>0</v>
      </c>
      <c r="AB1588">
        <v>13.070683873137506</v>
      </c>
      <c r="AC1588">
        <v>0</v>
      </c>
      <c r="AD1588">
        <v>0</v>
      </c>
      <c r="AE1588">
        <v>54.886107105902845</v>
      </c>
    </row>
    <row r="1589" spans="1:31" x14ac:dyDescent="0.25">
      <c r="A1589">
        <v>2294150</v>
      </c>
      <c r="B1589">
        <v>1</v>
      </c>
      <c r="C1589" t="s">
        <v>81</v>
      </c>
      <c r="D1589" t="s">
        <v>123</v>
      </c>
      <c r="E1589" t="s">
        <v>132</v>
      </c>
      <c r="F1589" t="s">
        <v>4866</v>
      </c>
      <c r="G1589" t="s">
        <v>1047</v>
      </c>
      <c r="H1589" t="s">
        <v>135</v>
      </c>
      <c r="I1589" t="s">
        <v>136</v>
      </c>
      <c r="J1589" t="s">
        <v>137</v>
      </c>
      <c r="K1589" t="s">
        <v>138</v>
      </c>
      <c r="L1589" t="s">
        <v>4867</v>
      </c>
      <c r="M1589" t="s">
        <v>4868</v>
      </c>
      <c r="N1589">
        <v>1.439166666</v>
      </c>
      <c r="O1589">
        <v>0</v>
      </c>
      <c r="P1589">
        <v>1</v>
      </c>
      <c r="Q1589">
        <v>0</v>
      </c>
      <c r="R1589">
        <v>2</v>
      </c>
      <c r="S1589">
        <v>0</v>
      </c>
      <c r="T1589">
        <v>1</v>
      </c>
      <c r="U1589">
        <v>0</v>
      </c>
      <c r="V1589">
        <v>0</v>
      </c>
      <c r="W1589">
        <v>0</v>
      </c>
      <c r="X1589">
        <v>0.16998736709466666</v>
      </c>
      <c r="Y1589">
        <v>0</v>
      </c>
      <c r="Z1589">
        <v>1.7476520425744262</v>
      </c>
      <c r="AA1589">
        <v>0</v>
      </c>
      <c r="AB1589">
        <v>1.0626268749186742</v>
      </c>
      <c r="AC1589">
        <v>0</v>
      </c>
      <c r="AD1589">
        <v>0</v>
      </c>
      <c r="AE1589">
        <v>2.980266284587767</v>
      </c>
    </row>
    <row r="1590" spans="1:31" x14ac:dyDescent="0.25">
      <c r="A1590">
        <v>2294151</v>
      </c>
      <c r="B1590">
        <v>1</v>
      </c>
      <c r="C1590" t="s">
        <v>80</v>
      </c>
      <c r="D1590" t="s">
        <v>100</v>
      </c>
      <c r="E1590" t="s">
        <v>141</v>
      </c>
      <c r="F1590" t="s">
        <v>4869</v>
      </c>
      <c r="G1590" t="s">
        <v>143</v>
      </c>
      <c r="H1590" t="s">
        <v>135</v>
      </c>
      <c r="I1590" t="s">
        <v>136</v>
      </c>
      <c r="J1590" t="s">
        <v>137</v>
      </c>
      <c r="K1590" t="s">
        <v>138</v>
      </c>
      <c r="L1590" t="s">
        <v>4870</v>
      </c>
      <c r="M1590" t="s">
        <v>4871</v>
      </c>
      <c r="N1590">
        <v>0.93583333300000004</v>
      </c>
      <c r="O1590">
        <v>0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0.49351948857657862</v>
      </c>
      <c r="AA1590">
        <v>0</v>
      </c>
      <c r="AB1590">
        <v>0</v>
      </c>
      <c r="AC1590">
        <v>0</v>
      </c>
      <c r="AD1590">
        <v>0</v>
      </c>
      <c r="AE1590">
        <v>0.49351948857657862</v>
      </c>
    </row>
    <row r="1591" spans="1:31" x14ac:dyDescent="0.25">
      <c r="A1591">
        <v>2294153</v>
      </c>
      <c r="B1591">
        <v>1</v>
      </c>
      <c r="C1591" t="s">
        <v>80</v>
      </c>
      <c r="D1591" t="s">
        <v>95</v>
      </c>
      <c r="E1591" t="s">
        <v>283</v>
      </c>
      <c r="F1591" t="s">
        <v>3663</v>
      </c>
      <c r="G1591" t="s">
        <v>184</v>
      </c>
      <c r="H1591" t="s">
        <v>167</v>
      </c>
      <c r="I1591" t="s">
        <v>136</v>
      </c>
      <c r="J1591" t="s">
        <v>137</v>
      </c>
      <c r="K1591" t="s">
        <v>138</v>
      </c>
      <c r="L1591" t="s">
        <v>4872</v>
      </c>
      <c r="M1591" t="s">
        <v>4873</v>
      </c>
      <c r="N1591">
        <v>5.5852776999999999E-2</v>
      </c>
      <c r="O1591">
        <v>1</v>
      </c>
      <c r="P1591">
        <v>3993</v>
      </c>
      <c r="Q1591">
        <v>0</v>
      </c>
      <c r="R1591">
        <v>1</v>
      </c>
      <c r="S1591">
        <v>13</v>
      </c>
      <c r="T1591">
        <v>798</v>
      </c>
      <c r="U1591">
        <v>0</v>
      </c>
      <c r="V1591">
        <v>0</v>
      </c>
      <c r="W1591">
        <v>0.42076868874603668</v>
      </c>
      <c r="X1591">
        <v>66.423474086379386</v>
      </c>
      <c r="Y1591">
        <v>0</v>
      </c>
      <c r="Z1591">
        <v>4.3010102157750004E-3</v>
      </c>
      <c r="AA1591">
        <v>6.3377231761037534</v>
      </c>
      <c r="AB1591">
        <v>27.056553349335626</v>
      </c>
      <c r="AC1591">
        <v>0</v>
      </c>
      <c r="AD1591">
        <v>0</v>
      </c>
      <c r="AE1591">
        <v>100.24282031078057</v>
      </c>
    </row>
    <row r="1592" spans="1:31" x14ac:dyDescent="0.25">
      <c r="A1592">
        <v>2294154</v>
      </c>
      <c r="B1592">
        <v>1</v>
      </c>
      <c r="C1592" t="s">
        <v>80</v>
      </c>
      <c r="D1592" t="s">
        <v>101</v>
      </c>
      <c r="E1592" t="s">
        <v>233</v>
      </c>
      <c r="F1592" t="s">
        <v>4874</v>
      </c>
      <c r="G1592" t="s">
        <v>184</v>
      </c>
      <c r="H1592" t="s">
        <v>167</v>
      </c>
      <c r="I1592" t="s">
        <v>280</v>
      </c>
      <c r="J1592" t="s">
        <v>137</v>
      </c>
      <c r="K1592" t="s">
        <v>138</v>
      </c>
      <c r="L1592" t="s">
        <v>4875</v>
      </c>
      <c r="M1592" t="s">
        <v>4876</v>
      </c>
      <c r="N1592">
        <v>4.7222222000000001E-2</v>
      </c>
      <c r="O1592">
        <v>0</v>
      </c>
      <c r="P1592">
        <v>3956</v>
      </c>
      <c r="Q1592">
        <v>0</v>
      </c>
      <c r="R1592">
        <v>3</v>
      </c>
      <c r="S1592">
        <v>7</v>
      </c>
      <c r="T1592">
        <v>186</v>
      </c>
      <c r="U1592">
        <v>0</v>
      </c>
      <c r="V1592">
        <v>0</v>
      </c>
      <c r="W1592">
        <v>0</v>
      </c>
      <c r="X1592">
        <v>62.911364621847575</v>
      </c>
      <c r="Y1592">
        <v>0</v>
      </c>
      <c r="Z1592">
        <v>1.0211814837177776E-2</v>
      </c>
      <c r="AA1592">
        <v>13.07012581161259</v>
      </c>
      <c r="AB1592">
        <v>6.3412891169803975</v>
      </c>
      <c r="AC1592">
        <v>0</v>
      </c>
      <c r="AD1592">
        <v>0</v>
      </c>
      <c r="AE1592">
        <v>82.332991365277735</v>
      </c>
    </row>
    <row r="1593" spans="1:31" x14ac:dyDescent="0.25">
      <c r="A1593">
        <v>2294158</v>
      </c>
      <c r="B1593">
        <v>1</v>
      </c>
      <c r="C1593" t="s">
        <v>81</v>
      </c>
      <c r="D1593" t="s">
        <v>122</v>
      </c>
      <c r="E1593" t="s">
        <v>164</v>
      </c>
      <c r="F1593" t="s">
        <v>4877</v>
      </c>
      <c r="G1593" t="s">
        <v>195</v>
      </c>
      <c r="H1593" t="s">
        <v>167</v>
      </c>
      <c r="I1593" t="s">
        <v>136</v>
      </c>
      <c r="J1593" t="s">
        <v>137</v>
      </c>
      <c r="K1593" t="s">
        <v>138</v>
      </c>
      <c r="L1593" t="s">
        <v>4878</v>
      </c>
      <c r="M1593" t="s">
        <v>4879</v>
      </c>
      <c r="N1593">
        <v>1.3733333329999999</v>
      </c>
      <c r="O1593">
        <v>0</v>
      </c>
      <c r="P1593">
        <v>17</v>
      </c>
      <c r="Q1593">
        <v>1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2.0111296937367666</v>
      </c>
      <c r="Y1593">
        <v>2.39426856154103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4.405398255277797</v>
      </c>
    </row>
    <row r="1594" spans="1:31" x14ac:dyDescent="0.25">
      <c r="A1594">
        <v>2294163</v>
      </c>
      <c r="B1594">
        <v>1</v>
      </c>
      <c r="C1594" t="s">
        <v>80</v>
      </c>
      <c r="D1594" t="s">
        <v>110</v>
      </c>
      <c r="E1594" t="s">
        <v>141</v>
      </c>
      <c r="F1594" t="s">
        <v>4880</v>
      </c>
      <c r="G1594" t="s">
        <v>202</v>
      </c>
      <c r="H1594" t="s">
        <v>135</v>
      </c>
      <c r="I1594" t="s">
        <v>136</v>
      </c>
      <c r="J1594" t="s">
        <v>137</v>
      </c>
      <c r="K1594" t="s">
        <v>138</v>
      </c>
      <c r="L1594" t="s">
        <v>4881</v>
      </c>
      <c r="M1594" t="s">
        <v>4882</v>
      </c>
      <c r="N1594">
        <v>2.8186111110000001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1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2.3814063083858752</v>
      </c>
      <c r="AC1594">
        <v>0</v>
      </c>
      <c r="AD1594">
        <v>0</v>
      </c>
      <c r="AE1594">
        <v>2.3814063083858752</v>
      </c>
    </row>
    <row r="1595" spans="1:31" x14ac:dyDescent="0.25">
      <c r="A1595">
        <v>2294166</v>
      </c>
      <c r="B1595">
        <v>1</v>
      </c>
      <c r="C1595" t="s">
        <v>80</v>
      </c>
      <c r="D1595" t="s">
        <v>95</v>
      </c>
      <c r="E1595" t="s">
        <v>132</v>
      </c>
      <c r="F1595" t="s">
        <v>4883</v>
      </c>
      <c r="G1595" t="s">
        <v>332</v>
      </c>
      <c r="H1595" t="s">
        <v>135</v>
      </c>
      <c r="I1595" t="s">
        <v>136</v>
      </c>
      <c r="J1595" t="s">
        <v>137</v>
      </c>
      <c r="K1595" t="s">
        <v>138</v>
      </c>
      <c r="L1595" t="s">
        <v>4884</v>
      </c>
      <c r="M1595" t="s">
        <v>4885</v>
      </c>
      <c r="N1595">
        <v>1.2327777769999999</v>
      </c>
      <c r="O1595">
        <v>0</v>
      </c>
      <c r="P1595">
        <v>81</v>
      </c>
      <c r="Q1595">
        <v>0</v>
      </c>
      <c r="R1595">
        <v>0</v>
      </c>
      <c r="S1595">
        <v>0</v>
      </c>
      <c r="T1595">
        <v>11</v>
      </c>
      <c r="U1595">
        <v>0</v>
      </c>
      <c r="V1595">
        <v>0</v>
      </c>
      <c r="W1595">
        <v>0</v>
      </c>
      <c r="X1595">
        <v>21.437439496277843</v>
      </c>
      <c r="Y1595">
        <v>0</v>
      </c>
      <c r="Z1595">
        <v>0</v>
      </c>
      <c r="AA1595">
        <v>0</v>
      </c>
      <c r="AB1595">
        <v>1.2455690634730929</v>
      </c>
      <c r="AC1595">
        <v>0</v>
      </c>
      <c r="AD1595">
        <v>0</v>
      </c>
      <c r="AE1595">
        <v>22.683008559750935</v>
      </c>
    </row>
    <row r="1596" spans="1:31" x14ac:dyDescent="0.25">
      <c r="A1596">
        <v>2294168</v>
      </c>
      <c r="B1596">
        <v>1</v>
      </c>
      <c r="C1596" t="s">
        <v>80</v>
      </c>
      <c r="D1596" t="s">
        <v>106</v>
      </c>
      <c r="E1596" t="s">
        <v>132</v>
      </c>
      <c r="F1596" t="s">
        <v>4886</v>
      </c>
      <c r="G1596" t="s">
        <v>134</v>
      </c>
      <c r="H1596" t="s">
        <v>135</v>
      </c>
      <c r="I1596" t="s">
        <v>136</v>
      </c>
      <c r="J1596" t="s">
        <v>137</v>
      </c>
      <c r="K1596" t="s">
        <v>138</v>
      </c>
      <c r="L1596" t="s">
        <v>4887</v>
      </c>
      <c r="M1596" t="s">
        <v>4888</v>
      </c>
      <c r="N1596">
        <v>1.736111111</v>
      </c>
      <c r="O1596">
        <v>0</v>
      </c>
      <c r="P1596">
        <v>0</v>
      </c>
      <c r="Q1596">
        <v>0</v>
      </c>
      <c r="R1596">
        <v>5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11.764007528585539</v>
      </c>
      <c r="AA1596">
        <v>0</v>
      </c>
      <c r="AB1596">
        <v>0</v>
      </c>
      <c r="AC1596">
        <v>0</v>
      </c>
      <c r="AD1596">
        <v>0</v>
      </c>
      <c r="AE1596">
        <v>11.764007528585539</v>
      </c>
    </row>
    <row r="1597" spans="1:31" x14ac:dyDescent="0.25">
      <c r="A1597">
        <v>2294170</v>
      </c>
      <c r="B1597">
        <v>1</v>
      </c>
      <c r="C1597" t="s">
        <v>81</v>
      </c>
      <c r="D1597" t="s">
        <v>114</v>
      </c>
      <c r="E1597" t="s">
        <v>141</v>
      </c>
      <c r="F1597" t="s">
        <v>4889</v>
      </c>
      <c r="G1597" t="s">
        <v>202</v>
      </c>
      <c r="H1597" t="s">
        <v>135</v>
      </c>
      <c r="I1597" t="s">
        <v>136</v>
      </c>
      <c r="J1597" t="s">
        <v>137</v>
      </c>
      <c r="K1597" t="s">
        <v>138</v>
      </c>
      <c r="L1597" t="s">
        <v>4890</v>
      </c>
      <c r="M1597" t="s">
        <v>4891</v>
      </c>
      <c r="N1597">
        <v>0.88194444400000005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0.20505556439175002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0.20505556439175002</v>
      </c>
    </row>
    <row r="1598" spans="1:31" x14ac:dyDescent="0.25">
      <c r="A1598">
        <v>2294175</v>
      </c>
      <c r="B1598">
        <v>1</v>
      </c>
      <c r="C1598" t="s">
        <v>80</v>
      </c>
      <c r="D1598" t="s">
        <v>97</v>
      </c>
      <c r="E1598" t="s">
        <v>132</v>
      </c>
      <c r="F1598" t="s">
        <v>4892</v>
      </c>
      <c r="G1598" t="s">
        <v>336</v>
      </c>
      <c r="H1598" t="s">
        <v>135</v>
      </c>
      <c r="I1598" t="s">
        <v>136</v>
      </c>
      <c r="J1598" t="s">
        <v>137</v>
      </c>
      <c r="K1598" t="s">
        <v>138</v>
      </c>
      <c r="L1598" t="s">
        <v>4893</v>
      </c>
      <c r="M1598" t="s">
        <v>4894</v>
      </c>
      <c r="N1598">
        <v>1.238888888</v>
      </c>
      <c r="O1598">
        <v>0</v>
      </c>
      <c r="P1598">
        <v>47</v>
      </c>
      <c r="Q1598">
        <v>0</v>
      </c>
      <c r="R1598">
        <v>0</v>
      </c>
      <c r="S1598">
        <v>0</v>
      </c>
      <c r="T1598">
        <v>5</v>
      </c>
      <c r="U1598">
        <v>0</v>
      </c>
      <c r="V1598">
        <v>0</v>
      </c>
      <c r="W1598">
        <v>0</v>
      </c>
      <c r="X1598">
        <v>17.217763950902828</v>
      </c>
      <c r="Y1598">
        <v>0</v>
      </c>
      <c r="Z1598">
        <v>0</v>
      </c>
      <c r="AA1598">
        <v>0</v>
      </c>
      <c r="AB1598">
        <v>3.215406771372777</v>
      </c>
      <c r="AC1598">
        <v>0</v>
      </c>
      <c r="AD1598">
        <v>0</v>
      </c>
      <c r="AE1598">
        <v>20.433170722275605</v>
      </c>
    </row>
    <row r="1599" spans="1:31" x14ac:dyDescent="0.25">
      <c r="A1599">
        <v>2294177</v>
      </c>
      <c r="B1599">
        <v>1</v>
      </c>
      <c r="C1599" t="s">
        <v>80</v>
      </c>
      <c r="D1599" t="s">
        <v>93</v>
      </c>
      <c r="E1599" t="s">
        <v>141</v>
      </c>
      <c r="F1599" t="s">
        <v>1553</v>
      </c>
      <c r="G1599" t="s">
        <v>188</v>
      </c>
      <c r="H1599" t="s">
        <v>135</v>
      </c>
      <c r="I1599" t="s">
        <v>136</v>
      </c>
      <c r="J1599" t="s">
        <v>137</v>
      </c>
      <c r="K1599" t="s">
        <v>138</v>
      </c>
      <c r="L1599" t="s">
        <v>4895</v>
      </c>
      <c r="M1599" t="s">
        <v>4896</v>
      </c>
      <c r="N1599">
        <v>2.7549999999999999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1.3463468999806152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1.3463468999806152</v>
      </c>
    </row>
    <row r="1600" spans="1:31" x14ac:dyDescent="0.25">
      <c r="A1600">
        <v>2294179</v>
      </c>
      <c r="B1600">
        <v>1</v>
      </c>
      <c r="C1600" t="s">
        <v>80</v>
      </c>
      <c r="D1600" t="s">
        <v>106</v>
      </c>
      <c r="E1600" t="s">
        <v>233</v>
      </c>
      <c r="F1600" t="s">
        <v>4897</v>
      </c>
      <c r="G1600" t="s">
        <v>837</v>
      </c>
      <c r="H1600" t="s">
        <v>167</v>
      </c>
      <c r="I1600" t="s">
        <v>136</v>
      </c>
      <c r="J1600" t="s">
        <v>137</v>
      </c>
      <c r="K1600" t="s">
        <v>138</v>
      </c>
      <c r="L1600" t="s">
        <v>4898</v>
      </c>
      <c r="M1600" t="s">
        <v>4899</v>
      </c>
      <c r="N1600">
        <v>0.40944444400000002</v>
      </c>
      <c r="O1600">
        <v>1</v>
      </c>
      <c r="P1600">
        <v>38</v>
      </c>
      <c r="Q1600">
        <v>17</v>
      </c>
      <c r="R1600">
        <v>47</v>
      </c>
      <c r="S1600">
        <v>13</v>
      </c>
      <c r="T1600">
        <v>29</v>
      </c>
      <c r="U1600">
        <v>6</v>
      </c>
      <c r="V1600">
        <v>0</v>
      </c>
      <c r="W1600">
        <v>0.12196319740984002</v>
      </c>
      <c r="X1600">
        <v>5.7794901130715468</v>
      </c>
      <c r="Y1600">
        <v>43.91923247003151</v>
      </c>
      <c r="Z1600">
        <v>17.597080451319346</v>
      </c>
      <c r="AA1600">
        <v>22.66444032234379</v>
      </c>
      <c r="AB1600">
        <v>18.265151848467742</v>
      </c>
      <c r="AC1600">
        <v>76.949418336000008</v>
      </c>
      <c r="AD1600">
        <v>0</v>
      </c>
      <c r="AE1600">
        <v>185.29677673864379</v>
      </c>
    </row>
    <row r="1601" spans="1:31" x14ac:dyDescent="0.25">
      <c r="A1601">
        <v>2294181</v>
      </c>
      <c r="B1601">
        <v>1</v>
      </c>
      <c r="C1601" t="s">
        <v>80</v>
      </c>
      <c r="D1601" t="s">
        <v>83</v>
      </c>
      <c r="E1601" t="s">
        <v>132</v>
      </c>
      <c r="F1601" t="s">
        <v>4900</v>
      </c>
      <c r="G1601" t="s">
        <v>134</v>
      </c>
      <c r="H1601" t="s">
        <v>135</v>
      </c>
      <c r="I1601" t="s">
        <v>136</v>
      </c>
      <c r="J1601" t="s">
        <v>137</v>
      </c>
      <c r="K1601" t="s">
        <v>138</v>
      </c>
      <c r="L1601" t="s">
        <v>4901</v>
      </c>
      <c r="M1601" t="s">
        <v>4902</v>
      </c>
      <c r="N1601">
        <v>1.9188888879999999</v>
      </c>
      <c r="O1601">
        <v>0</v>
      </c>
      <c r="P1601">
        <v>24</v>
      </c>
      <c r="Q1601">
        <v>0</v>
      </c>
      <c r="R1601">
        <v>0</v>
      </c>
      <c r="S1601">
        <v>0</v>
      </c>
      <c r="T1601">
        <v>1</v>
      </c>
      <c r="U1601">
        <v>0</v>
      </c>
      <c r="V1601">
        <v>0</v>
      </c>
      <c r="W1601">
        <v>0</v>
      </c>
      <c r="X1601">
        <v>9.8955862536754751</v>
      </c>
      <c r="Y1601">
        <v>0</v>
      </c>
      <c r="Z1601">
        <v>0</v>
      </c>
      <c r="AA1601">
        <v>0</v>
      </c>
      <c r="AB1601">
        <v>1.6374938880604888</v>
      </c>
      <c r="AC1601">
        <v>0</v>
      </c>
      <c r="AD1601">
        <v>0</v>
      </c>
      <c r="AE1601">
        <v>11.533080141735963</v>
      </c>
    </row>
    <row r="1602" spans="1:31" x14ac:dyDescent="0.25">
      <c r="A1602">
        <v>2294185</v>
      </c>
      <c r="B1602">
        <v>1</v>
      </c>
      <c r="C1602" t="s">
        <v>81</v>
      </c>
      <c r="D1602" t="s">
        <v>113</v>
      </c>
      <c r="E1602" t="s">
        <v>141</v>
      </c>
      <c r="F1602" t="s">
        <v>4903</v>
      </c>
      <c r="G1602" t="s">
        <v>143</v>
      </c>
      <c r="H1602" t="s">
        <v>135</v>
      </c>
      <c r="I1602" t="s">
        <v>136</v>
      </c>
      <c r="J1602" t="s">
        <v>137</v>
      </c>
      <c r="K1602" t="s">
        <v>138</v>
      </c>
      <c r="L1602" t="s">
        <v>4904</v>
      </c>
      <c r="M1602" t="s">
        <v>4905</v>
      </c>
      <c r="N1602">
        <v>2.5380555550000001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2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0.74134937647868315</v>
      </c>
      <c r="AC1602">
        <v>0</v>
      </c>
      <c r="AD1602">
        <v>0</v>
      </c>
      <c r="AE1602">
        <v>0.74134937647868315</v>
      </c>
    </row>
    <row r="1603" spans="1:31" x14ac:dyDescent="0.25">
      <c r="A1603">
        <v>2294190</v>
      </c>
      <c r="B1603">
        <v>1</v>
      </c>
      <c r="C1603" t="s">
        <v>80</v>
      </c>
      <c r="D1603" t="s">
        <v>93</v>
      </c>
      <c r="E1603" t="s">
        <v>233</v>
      </c>
      <c r="F1603" t="s">
        <v>4906</v>
      </c>
      <c r="G1603" t="s">
        <v>184</v>
      </c>
      <c r="H1603" t="s">
        <v>167</v>
      </c>
      <c r="I1603" t="s">
        <v>136</v>
      </c>
      <c r="J1603" t="s">
        <v>137</v>
      </c>
      <c r="K1603" t="s">
        <v>138</v>
      </c>
      <c r="L1603" t="s">
        <v>4907</v>
      </c>
      <c r="M1603" t="s">
        <v>4908</v>
      </c>
      <c r="N1603">
        <v>1.569722222</v>
      </c>
      <c r="O1603">
        <v>0</v>
      </c>
      <c r="P1603">
        <v>25</v>
      </c>
      <c r="Q1603">
        <v>0</v>
      </c>
      <c r="R1603">
        <v>24</v>
      </c>
      <c r="S1603">
        <v>0</v>
      </c>
      <c r="T1603">
        <v>15</v>
      </c>
      <c r="U1603">
        <v>0</v>
      </c>
      <c r="V1603">
        <v>0</v>
      </c>
      <c r="W1603">
        <v>0</v>
      </c>
      <c r="X1603">
        <v>21.446508465702635</v>
      </c>
      <c r="Y1603">
        <v>0</v>
      </c>
      <c r="Z1603">
        <v>66.600853673784471</v>
      </c>
      <c r="AA1603">
        <v>0</v>
      </c>
      <c r="AB1603">
        <v>25.509582416654482</v>
      </c>
      <c r="AC1603">
        <v>0</v>
      </c>
      <c r="AD1603">
        <v>0</v>
      </c>
      <c r="AE1603">
        <v>113.55694455614159</v>
      </c>
    </row>
    <row r="1604" spans="1:31" x14ac:dyDescent="0.25">
      <c r="A1604">
        <v>2294191</v>
      </c>
      <c r="B1604">
        <v>1</v>
      </c>
      <c r="C1604" t="s">
        <v>81</v>
      </c>
      <c r="D1604" t="s">
        <v>128</v>
      </c>
      <c r="E1604" t="s">
        <v>208</v>
      </c>
      <c r="F1604" t="s">
        <v>4909</v>
      </c>
      <c r="G1604" t="s">
        <v>310</v>
      </c>
      <c r="H1604" t="s">
        <v>135</v>
      </c>
      <c r="I1604" t="s">
        <v>136</v>
      </c>
      <c r="J1604" t="s">
        <v>137</v>
      </c>
      <c r="K1604" t="s">
        <v>138</v>
      </c>
      <c r="L1604" t="s">
        <v>4910</v>
      </c>
      <c r="M1604" t="s">
        <v>4911</v>
      </c>
      <c r="N1604">
        <v>1.18</v>
      </c>
      <c r="O1604">
        <v>0</v>
      </c>
      <c r="P1604">
        <v>178</v>
      </c>
      <c r="Q1604">
        <v>0</v>
      </c>
      <c r="R1604">
        <v>0</v>
      </c>
      <c r="S1604">
        <v>0</v>
      </c>
      <c r="T1604">
        <v>11</v>
      </c>
      <c r="U1604">
        <v>0</v>
      </c>
      <c r="V1604">
        <v>0</v>
      </c>
      <c r="W1604">
        <v>0</v>
      </c>
      <c r="X1604">
        <v>43.485302611594371</v>
      </c>
      <c r="Y1604">
        <v>0</v>
      </c>
      <c r="Z1604">
        <v>0</v>
      </c>
      <c r="AA1604">
        <v>0</v>
      </c>
      <c r="AB1604">
        <v>8.5251367333130155</v>
      </c>
      <c r="AC1604">
        <v>0</v>
      </c>
      <c r="AD1604">
        <v>0</v>
      </c>
      <c r="AE1604">
        <v>52.010439344907383</v>
      </c>
    </row>
    <row r="1605" spans="1:31" x14ac:dyDescent="0.25">
      <c r="A1605">
        <v>2294192</v>
      </c>
      <c r="B1605">
        <v>1</v>
      </c>
      <c r="C1605" t="s">
        <v>80</v>
      </c>
      <c r="D1605" t="s">
        <v>90</v>
      </c>
      <c r="E1605" t="s">
        <v>164</v>
      </c>
      <c r="F1605" t="s">
        <v>4912</v>
      </c>
      <c r="G1605" t="s">
        <v>837</v>
      </c>
      <c r="H1605" t="s">
        <v>167</v>
      </c>
      <c r="I1605" t="s">
        <v>280</v>
      </c>
      <c r="J1605" t="s">
        <v>137</v>
      </c>
      <c r="K1605" t="s">
        <v>300</v>
      </c>
      <c r="L1605" t="s">
        <v>4913</v>
      </c>
      <c r="M1605" t="s">
        <v>4914</v>
      </c>
      <c r="N1605">
        <v>3.5000000000000003E-2</v>
      </c>
      <c r="O1605">
        <v>0</v>
      </c>
      <c r="P1605">
        <v>5971</v>
      </c>
      <c r="Q1605">
        <v>0</v>
      </c>
      <c r="R1605">
        <v>1</v>
      </c>
      <c r="S1605">
        <v>1</v>
      </c>
      <c r="T1605">
        <v>488</v>
      </c>
      <c r="U1605">
        <v>0</v>
      </c>
      <c r="V1605">
        <v>2</v>
      </c>
      <c r="W1605">
        <v>0</v>
      </c>
      <c r="X1605">
        <v>44.524202395402845</v>
      </c>
      <c r="Y1605">
        <v>0</v>
      </c>
      <c r="Z1605">
        <v>0</v>
      </c>
      <c r="AA1605">
        <v>0.17128004616140002</v>
      </c>
      <c r="AB1605">
        <v>8.9079494660117167</v>
      </c>
      <c r="AC1605">
        <v>0</v>
      </c>
      <c r="AD1605">
        <v>0.72704985092250007</v>
      </c>
      <c r="AE1605">
        <v>54.330481758498458</v>
      </c>
    </row>
    <row r="1606" spans="1:31" x14ac:dyDescent="0.25">
      <c r="A1606">
        <v>2294205</v>
      </c>
      <c r="B1606">
        <v>1</v>
      </c>
      <c r="C1606" t="s">
        <v>80</v>
      </c>
      <c r="D1606" t="s">
        <v>84</v>
      </c>
      <c r="E1606" t="s">
        <v>164</v>
      </c>
      <c r="F1606" t="s">
        <v>4915</v>
      </c>
      <c r="G1606" t="s">
        <v>837</v>
      </c>
      <c r="H1606" t="s">
        <v>167</v>
      </c>
      <c r="I1606" t="s">
        <v>280</v>
      </c>
      <c r="J1606" t="s">
        <v>137</v>
      </c>
      <c r="K1606" t="s">
        <v>300</v>
      </c>
      <c r="L1606" t="s">
        <v>4916</v>
      </c>
      <c r="M1606" t="s">
        <v>4917</v>
      </c>
      <c r="N1606">
        <v>3.3333333E-2</v>
      </c>
      <c r="O1606">
        <v>0</v>
      </c>
      <c r="P1606">
        <v>44</v>
      </c>
      <c r="Q1606">
        <v>0</v>
      </c>
      <c r="R1606">
        <v>0</v>
      </c>
      <c r="S1606">
        <v>0</v>
      </c>
      <c r="T1606">
        <v>1140</v>
      </c>
      <c r="U1606">
        <v>0</v>
      </c>
      <c r="V1606">
        <v>16</v>
      </c>
      <c r="W1606">
        <v>0</v>
      </c>
      <c r="X1606">
        <v>0.36718593464933336</v>
      </c>
      <c r="Y1606">
        <v>0</v>
      </c>
      <c r="Z1606">
        <v>0</v>
      </c>
      <c r="AA1606">
        <v>0</v>
      </c>
      <c r="AB1606">
        <v>12.362828879958188</v>
      </c>
      <c r="AC1606">
        <v>0</v>
      </c>
      <c r="AD1606">
        <v>7.8418128510317997</v>
      </c>
      <c r="AE1606">
        <v>20.571827665639322</v>
      </c>
    </row>
    <row r="1607" spans="1:31" x14ac:dyDescent="0.25">
      <c r="A1607">
        <v>2294209</v>
      </c>
      <c r="B1607">
        <v>1</v>
      </c>
      <c r="C1607" t="s">
        <v>80</v>
      </c>
      <c r="D1607" t="s">
        <v>108</v>
      </c>
      <c r="E1607" t="s">
        <v>132</v>
      </c>
      <c r="F1607" t="s">
        <v>4918</v>
      </c>
      <c r="G1607" t="s">
        <v>134</v>
      </c>
      <c r="H1607" t="s">
        <v>135</v>
      </c>
      <c r="I1607" t="s">
        <v>136</v>
      </c>
      <c r="J1607" t="s">
        <v>137</v>
      </c>
      <c r="K1607" t="s">
        <v>138</v>
      </c>
      <c r="L1607" t="s">
        <v>4919</v>
      </c>
      <c r="M1607" t="s">
        <v>4920</v>
      </c>
      <c r="N1607">
        <v>2.1775000000000002</v>
      </c>
      <c r="O1607">
        <v>0</v>
      </c>
      <c r="P1607">
        <v>5</v>
      </c>
      <c r="Q1607">
        <v>0</v>
      </c>
      <c r="R1607">
        <v>1</v>
      </c>
      <c r="S1607">
        <v>0</v>
      </c>
      <c r="T1607">
        <v>1</v>
      </c>
      <c r="U1607">
        <v>0</v>
      </c>
      <c r="V1607">
        <v>0</v>
      </c>
      <c r="W1607">
        <v>0</v>
      </c>
      <c r="X1607">
        <v>2.0080738558753888</v>
      </c>
      <c r="Y1607">
        <v>0</v>
      </c>
      <c r="Z1607">
        <v>0.37554438780512117</v>
      </c>
      <c r="AA1607">
        <v>0</v>
      </c>
      <c r="AB1607">
        <v>4.8736059711140561E-2</v>
      </c>
      <c r="AC1607">
        <v>0</v>
      </c>
      <c r="AD1607">
        <v>0</v>
      </c>
      <c r="AE1607">
        <v>2.4323543033916502</v>
      </c>
    </row>
    <row r="1608" spans="1:31" x14ac:dyDescent="0.25">
      <c r="A1608">
        <v>2294217</v>
      </c>
      <c r="B1608">
        <v>1</v>
      </c>
      <c r="C1608" t="s">
        <v>80</v>
      </c>
      <c r="D1608" t="s">
        <v>94</v>
      </c>
      <c r="E1608" t="s">
        <v>233</v>
      </c>
      <c r="F1608" t="s">
        <v>4921</v>
      </c>
      <c r="G1608" t="s">
        <v>184</v>
      </c>
      <c r="H1608" t="s">
        <v>167</v>
      </c>
      <c r="I1608" t="s">
        <v>136</v>
      </c>
      <c r="J1608" t="s">
        <v>137</v>
      </c>
      <c r="K1608" t="s">
        <v>138</v>
      </c>
      <c r="L1608" t="s">
        <v>4922</v>
      </c>
      <c r="M1608" t="s">
        <v>4923</v>
      </c>
      <c r="N1608">
        <v>0.17861111099999999</v>
      </c>
      <c r="O1608">
        <v>0</v>
      </c>
      <c r="P1608">
        <v>514</v>
      </c>
      <c r="Q1608">
        <v>4</v>
      </c>
      <c r="R1608">
        <v>46</v>
      </c>
      <c r="S1608">
        <v>3</v>
      </c>
      <c r="T1608">
        <v>45</v>
      </c>
      <c r="U1608">
        <v>2</v>
      </c>
      <c r="V1608">
        <v>0</v>
      </c>
      <c r="W1608">
        <v>0</v>
      </c>
      <c r="X1608">
        <v>10.623144882468317</v>
      </c>
      <c r="Y1608">
        <v>3.1467564903592225E-2</v>
      </c>
      <c r="Z1608">
        <v>1.8127387616462389</v>
      </c>
      <c r="AA1608">
        <v>0.47560097070906659</v>
      </c>
      <c r="AB1608">
        <v>2.0030638850105218</v>
      </c>
      <c r="AC1608">
        <v>0.90146085041869595</v>
      </c>
      <c r="AD1608">
        <v>0</v>
      </c>
      <c r="AE1608">
        <v>15.847476915156433</v>
      </c>
    </row>
    <row r="1609" spans="1:31" x14ac:dyDescent="0.25">
      <c r="A1609">
        <v>2294221</v>
      </c>
      <c r="B1609">
        <v>1</v>
      </c>
      <c r="C1609" t="s">
        <v>80</v>
      </c>
      <c r="D1609" t="s">
        <v>94</v>
      </c>
      <c r="E1609" t="s">
        <v>233</v>
      </c>
      <c r="F1609" t="s">
        <v>4921</v>
      </c>
      <c r="G1609" t="s">
        <v>184</v>
      </c>
      <c r="H1609" t="s">
        <v>167</v>
      </c>
      <c r="I1609" t="s">
        <v>136</v>
      </c>
      <c r="J1609" t="s">
        <v>137</v>
      </c>
      <c r="K1609" t="s">
        <v>138</v>
      </c>
      <c r="L1609" t="s">
        <v>4924</v>
      </c>
      <c r="M1609" t="s">
        <v>4925</v>
      </c>
      <c r="N1609">
        <v>0.42111111099999998</v>
      </c>
      <c r="O1609">
        <v>0</v>
      </c>
      <c r="P1609">
        <v>514</v>
      </c>
      <c r="Q1609">
        <v>4</v>
      </c>
      <c r="R1609">
        <v>46</v>
      </c>
      <c r="S1609">
        <v>3</v>
      </c>
      <c r="T1609">
        <v>45</v>
      </c>
      <c r="U1609">
        <v>2</v>
      </c>
      <c r="V1609">
        <v>0</v>
      </c>
      <c r="W1609">
        <v>0</v>
      </c>
      <c r="X1609">
        <v>24.382579671545606</v>
      </c>
      <c r="Y1609">
        <v>7.243742334263556E-2</v>
      </c>
      <c r="Z1609">
        <v>4.2298579250989619</v>
      </c>
      <c r="AA1609">
        <v>1.1116407355143112</v>
      </c>
      <c r="AB1609">
        <v>4.7163868652884497</v>
      </c>
      <c r="AC1609">
        <v>2.0508930436300998</v>
      </c>
      <c r="AD1609">
        <v>0</v>
      </c>
      <c r="AE1609">
        <v>36.563795664420063</v>
      </c>
    </row>
    <row r="1610" spans="1:31" x14ac:dyDescent="0.25">
      <c r="A1610">
        <v>2294223</v>
      </c>
      <c r="B1610">
        <v>1</v>
      </c>
      <c r="C1610" t="s">
        <v>80</v>
      </c>
      <c r="D1610" t="s">
        <v>95</v>
      </c>
      <c r="E1610" t="s">
        <v>283</v>
      </c>
      <c r="F1610" t="s">
        <v>4926</v>
      </c>
      <c r="G1610" t="s">
        <v>184</v>
      </c>
      <c r="H1610" t="s">
        <v>167</v>
      </c>
      <c r="I1610" t="s">
        <v>136</v>
      </c>
      <c r="J1610" t="s">
        <v>137</v>
      </c>
      <c r="K1610" t="s">
        <v>138</v>
      </c>
      <c r="L1610" t="s">
        <v>4927</v>
      </c>
      <c r="M1610" t="s">
        <v>4928</v>
      </c>
      <c r="N1610">
        <v>9.9714722000000006E-2</v>
      </c>
      <c r="O1610">
        <v>1</v>
      </c>
      <c r="P1610">
        <v>383</v>
      </c>
      <c r="Q1610">
        <v>1</v>
      </c>
      <c r="R1610">
        <v>2</v>
      </c>
      <c r="S1610">
        <v>6</v>
      </c>
      <c r="T1610">
        <v>44</v>
      </c>
      <c r="U1610">
        <v>0</v>
      </c>
      <c r="V1610">
        <v>0</v>
      </c>
      <c r="W1610">
        <v>3.5179533238556666E-2</v>
      </c>
      <c r="X1610">
        <v>9.0152866466322497</v>
      </c>
      <c r="Y1610">
        <v>0.49453383165155784</v>
      </c>
      <c r="Z1610">
        <v>7.483506714916668E-4</v>
      </c>
      <c r="AA1610">
        <v>1.9696456726597691</v>
      </c>
      <c r="AB1610">
        <v>2.3723722470002748</v>
      </c>
      <c r="AC1610">
        <v>0</v>
      </c>
      <c r="AD1610">
        <v>0</v>
      </c>
      <c r="AE1610">
        <v>13.887766281853899</v>
      </c>
    </row>
    <row r="1611" spans="1:31" x14ac:dyDescent="0.25">
      <c r="A1611">
        <v>2294225</v>
      </c>
      <c r="B1611">
        <v>1</v>
      </c>
      <c r="C1611" t="s">
        <v>80</v>
      </c>
      <c r="D1611" t="s">
        <v>101</v>
      </c>
      <c r="E1611" t="s">
        <v>182</v>
      </c>
      <c r="F1611" t="s">
        <v>1384</v>
      </c>
      <c r="G1611" t="s">
        <v>184</v>
      </c>
      <c r="H1611" t="s">
        <v>167</v>
      </c>
      <c r="I1611" t="s">
        <v>136</v>
      </c>
      <c r="J1611" t="s">
        <v>137</v>
      </c>
      <c r="K1611" t="s">
        <v>138</v>
      </c>
      <c r="L1611" t="s">
        <v>4929</v>
      </c>
      <c r="M1611" t="s">
        <v>4930</v>
      </c>
      <c r="N1611">
        <v>1.5663888880000001</v>
      </c>
      <c r="O1611">
        <v>10</v>
      </c>
      <c r="P1611">
        <v>9</v>
      </c>
      <c r="Q1611">
        <v>9</v>
      </c>
      <c r="R1611">
        <v>1</v>
      </c>
      <c r="S1611">
        <v>8</v>
      </c>
      <c r="T1611">
        <v>1</v>
      </c>
      <c r="U1611">
        <v>0</v>
      </c>
      <c r="V1611">
        <v>0</v>
      </c>
      <c r="W1611">
        <v>3.3430929803386062</v>
      </c>
      <c r="X1611">
        <v>1.7957535872798012</v>
      </c>
      <c r="Y1611">
        <v>31.942077495685179</v>
      </c>
      <c r="Z1611">
        <v>0.98135443703916669</v>
      </c>
      <c r="AA1611">
        <v>29.129107289431438</v>
      </c>
      <c r="AB1611">
        <v>0.38001616728609527</v>
      </c>
      <c r="AC1611">
        <v>0</v>
      </c>
      <c r="AD1611">
        <v>0</v>
      </c>
      <c r="AE1611">
        <v>67.571401957060289</v>
      </c>
    </row>
    <row r="1612" spans="1:31" x14ac:dyDescent="0.25">
      <c r="A1612">
        <v>2294227</v>
      </c>
      <c r="B1612">
        <v>1</v>
      </c>
      <c r="C1612" t="s">
        <v>80</v>
      </c>
      <c r="D1612" t="s">
        <v>93</v>
      </c>
      <c r="E1612" t="s">
        <v>233</v>
      </c>
      <c r="F1612" t="s">
        <v>1408</v>
      </c>
      <c r="G1612" t="s">
        <v>184</v>
      </c>
      <c r="H1612" t="s">
        <v>167</v>
      </c>
      <c r="I1612" t="s">
        <v>136</v>
      </c>
      <c r="J1612" t="s">
        <v>137</v>
      </c>
      <c r="K1612" t="s">
        <v>138</v>
      </c>
      <c r="L1612" t="s">
        <v>4931</v>
      </c>
      <c r="M1612" t="s">
        <v>4932</v>
      </c>
      <c r="N1612">
        <v>2.4272222220000002</v>
      </c>
      <c r="O1612">
        <v>0</v>
      </c>
      <c r="P1612">
        <v>46</v>
      </c>
      <c r="Q1612">
        <v>0</v>
      </c>
      <c r="R1612">
        <v>24</v>
      </c>
      <c r="S1612">
        <v>0</v>
      </c>
      <c r="T1612">
        <v>22</v>
      </c>
      <c r="U1612">
        <v>0</v>
      </c>
      <c r="V1612">
        <v>0</v>
      </c>
      <c r="W1612">
        <v>0</v>
      </c>
      <c r="X1612">
        <v>30.820121588200784</v>
      </c>
      <c r="Y1612">
        <v>0</v>
      </c>
      <c r="Z1612">
        <v>38.785048249767527</v>
      </c>
      <c r="AA1612">
        <v>0</v>
      </c>
      <c r="AB1612">
        <v>24.406763298700177</v>
      </c>
      <c r="AC1612">
        <v>0</v>
      </c>
      <c r="AD1612">
        <v>0</v>
      </c>
      <c r="AE1612">
        <v>94.011933136668489</v>
      </c>
    </row>
    <row r="1613" spans="1:31" x14ac:dyDescent="0.25">
      <c r="A1613">
        <v>2294234</v>
      </c>
      <c r="B1613">
        <v>1</v>
      </c>
      <c r="C1613" t="s">
        <v>80</v>
      </c>
      <c r="D1613" t="s">
        <v>106</v>
      </c>
      <c r="E1613" t="s">
        <v>233</v>
      </c>
      <c r="F1613" t="s">
        <v>1708</v>
      </c>
      <c r="G1613" t="s">
        <v>184</v>
      </c>
      <c r="H1613" t="s">
        <v>167</v>
      </c>
      <c r="I1613" t="s">
        <v>136</v>
      </c>
      <c r="J1613" t="s">
        <v>137</v>
      </c>
      <c r="K1613" t="s">
        <v>138</v>
      </c>
      <c r="L1613" t="s">
        <v>4933</v>
      </c>
      <c r="M1613" t="s">
        <v>4934</v>
      </c>
      <c r="N1613">
        <v>0.23749999999999999</v>
      </c>
      <c r="O1613">
        <v>2</v>
      </c>
      <c r="P1613">
        <v>0</v>
      </c>
      <c r="Q1613">
        <v>19</v>
      </c>
      <c r="R1613">
        <v>226</v>
      </c>
      <c r="S1613">
        <v>12</v>
      </c>
      <c r="T1613">
        <v>59</v>
      </c>
      <c r="U1613">
        <v>0</v>
      </c>
      <c r="V1613">
        <v>0</v>
      </c>
      <c r="W1613">
        <v>0.13196472369222501</v>
      </c>
      <c r="X1613">
        <v>0</v>
      </c>
      <c r="Y1613">
        <v>5.0222794090310874</v>
      </c>
      <c r="Z1613">
        <v>66.453318645183685</v>
      </c>
      <c r="AA1613">
        <v>9.0681591692719099</v>
      </c>
      <c r="AB1613">
        <v>8.055529808322401</v>
      </c>
      <c r="AC1613">
        <v>0</v>
      </c>
      <c r="AD1613">
        <v>0</v>
      </c>
      <c r="AE1613">
        <v>88.731251755501305</v>
      </c>
    </row>
    <row r="1614" spans="1:31" x14ac:dyDescent="0.25">
      <c r="A1614">
        <v>2294239</v>
      </c>
      <c r="B1614">
        <v>1</v>
      </c>
      <c r="C1614" t="s">
        <v>80</v>
      </c>
      <c r="D1614" t="s">
        <v>94</v>
      </c>
      <c r="E1614" t="s">
        <v>132</v>
      </c>
      <c r="F1614" t="s">
        <v>4935</v>
      </c>
      <c r="G1614" t="s">
        <v>134</v>
      </c>
      <c r="H1614" t="s">
        <v>135</v>
      </c>
      <c r="I1614" t="s">
        <v>136</v>
      </c>
      <c r="J1614" t="s">
        <v>137</v>
      </c>
      <c r="K1614" t="s">
        <v>138</v>
      </c>
      <c r="L1614" t="s">
        <v>4936</v>
      </c>
      <c r="M1614" t="s">
        <v>4937</v>
      </c>
      <c r="N1614">
        <v>1.3811111110000001</v>
      </c>
      <c r="O1614">
        <v>0</v>
      </c>
      <c r="P1614">
        <v>4</v>
      </c>
      <c r="Q1614">
        <v>0</v>
      </c>
      <c r="R1614">
        <v>9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9.2091214749835559E-2</v>
      </c>
      <c r="Y1614">
        <v>0</v>
      </c>
      <c r="Z1614">
        <v>0.41434790824762502</v>
      </c>
      <c r="AA1614">
        <v>0</v>
      </c>
      <c r="AB1614">
        <v>0</v>
      </c>
      <c r="AC1614">
        <v>0</v>
      </c>
      <c r="AD1614">
        <v>0</v>
      </c>
      <c r="AE1614">
        <v>0.50643912299746052</v>
      </c>
    </row>
    <row r="1615" spans="1:31" x14ac:dyDescent="0.25">
      <c r="A1615">
        <v>2294243</v>
      </c>
      <c r="B1615">
        <v>1</v>
      </c>
      <c r="C1615" t="s">
        <v>81</v>
      </c>
      <c r="D1615" t="s">
        <v>113</v>
      </c>
      <c r="E1615" t="s">
        <v>164</v>
      </c>
      <c r="F1615" t="s">
        <v>4938</v>
      </c>
      <c r="G1615" t="s">
        <v>184</v>
      </c>
      <c r="H1615" t="s">
        <v>167</v>
      </c>
      <c r="I1615" t="s">
        <v>136</v>
      </c>
      <c r="J1615" t="s">
        <v>137</v>
      </c>
      <c r="K1615" t="s">
        <v>138</v>
      </c>
      <c r="L1615" t="s">
        <v>4939</v>
      </c>
      <c r="M1615" t="s">
        <v>4940</v>
      </c>
      <c r="N1615">
        <v>1.0691666660000001</v>
      </c>
      <c r="O1615">
        <v>0</v>
      </c>
      <c r="P1615">
        <v>60</v>
      </c>
      <c r="Q1615">
        <v>0</v>
      </c>
      <c r="R1615">
        <v>5</v>
      </c>
      <c r="S1615">
        <v>0</v>
      </c>
      <c r="T1615">
        <v>2</v>
      </c>
      <c r="U1615">
        <v>0</v>
      </c>
      <c r="V1615">
        <v>0</v>
      </c>
      <c r="W1615">
        <v>0</v>
      </c>
      <c r="X1615">
        <v>10.483099892285983</v>
      </c>
      <c r="Y1615">
        <v>0</v>
      </c>
      <c r="Z1615">
        <v>3.526088246521609</v>
      </c>
      <c r="AA1615">
        <v>0</v>
      </c>
      <c r="AB1615">
        <v>0.4573365852869733</v>
      </c>
      <c r="AC1615">
        <v>0</v>
      </c>
      <c r="AD1615">
        <v>0</v>
      </c>
      <c r="AE1615">
        <v>14.466524724094565</v>
      </c>
    </row>
    <row r="1616" spans="1:31" x14ac:dyDescent="0.25">
      <c r="A1616">
        <v>2294245</v>
      </c>
      <c r="B1616">
        <v>1</v>
      </c>
      <c r="C1616" t="s">
        <v>80</v>
      </c>
      <c r="D1616" t="s">
        <v>96</v>
      </c>
      <c r="E1616" t="s">
        <v>141</v>
      </c>
      <c r="F1616" t="s">
        <v>4941</v>
      </c>
      <c r="G1616" t="s">
        <v>143</v>
      </c>
      <c r="H1616" t="s">
        <v>135</v>
      </c>
      <c r="I1616" t="s">
        <v>136</v>
      </c>
      <c r="J1616" t="s">
        <v>137</v>
      </c>
      <c r="K1616" t="s">
        <v>138</v>
      </c>
      <c r="L1616" t="s">
        <v>4942</v>
      </c>
      <c r="M1616" t="s">
        <v>4943</v>
      </c>
      <c r="N1616">
        <v>3.6433333330000002</v>
      </c>
      <c r="O1616">
        <v>0</v>
      </c>
      <c r="P1616">
        <v>2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4.7441752206795007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4.7441752206795007</v>
      </c>
    </row>
    <row r="1617" spans="1:31" x14ac:dyDescent="0.25">
      <c r="A1617">
        <v>2294250</v>
      </c>
      <c r="B1617">
        <v>1</v>
      </c>
      <c r="C1617" t="s">
        <v>80</v>
      </c>
      <c r="D1617" t="s">
        <v>106</v>
      </c>
      <c r="E1617" t="s">
        <v>182</v>
      </c>
      <c r="F1617" t="s">
        <v>1899</v>
      </c>
      <c r="G1617" t="s">
        <v>184</v>
      </c>
      <c r="H1617" t="s">
        <v>167</v>
      </c>
      <c r="I1617" t="s">
        <v>136</v>
      </c>
      <c r="J1617" t="s">
        <v>137</v>
      </c>
      <c r="K1617" t="s">
        <v>138</v>
      </c>
      <c r="L1617" t="s">
        <v>4944</v>
      </c>
      <c r="M1617" t="s">
        <v>4945</v>
      </c>
      <c r="N1617">
        <v>0.52249999999999996</v>
      </c>
      <c r="O1617">
        <v>1</v>
      </c>
      <c r="P1617">
        <v>2</v>
      </c>
      <c r="Q1617">
        <v>14</v>
      </c>
      <c r="R1617">
        <v>17</v>
      </c>
      <c r="S1617">
        <v>0</v>
      </c>
      <c r="T1617">
        <v>1</v>
      </c>
      <c r="U1617">
        <v>0</v>
      </c>
      <c r="V1617">
        <v>0</v>
      </c>
      <c r="W1617">
        <v>0.19585248828922833</v>
      </c>
      <c r="X1617">
        <v>0.27218635325534579</v>
      </c>
      <c r="Y1617">
        <v>13.391442507658022</v>
      </c>
      <c r="Z1617">
        <v>9.9227470950646968</v>
      </c>
      <c r="AA1617">
        <v>0</v>
      </c>
      <c r="AB1617">
        <v>2.1955346688622224E-3</v>
      </c>
      <c r="AC1617">
        <v>0</v>
      </c>
      <c r="AD1617">
        <v>0</v>
      </c>
      <c r="AE1617">
        <v>23.784423978936154</v>
      </c>
    </row>
    <row r="1618" spans="1:31" x14ac:dyDescent="0.25">
      <c r="A1618">
        <v>2294252</v>
      </c>
      <c r="B1618">
        <v>1</v>
      </c>
      <c r="C1618" t="s">
        <v>81</v>
      </c>
      <c r="D1618" t="s">
        <v>114</v>
      </c>
      <c r="E1618" t="s">
        <v>182</v>
      </c>
      <c r="F1618" t="s">
        <v>4946</v>
      </c>
      <c r="G1618" t="s">
        <v>184</v>
      </c>
      <c r="H1618" t="s">
        <v>167</v>
      </c>
      <c r="I1618" t="s">
        <v>136</v>
      </c>
      <c r="J1618" t="s">
        <v>137</v>
      </c>
      <c r="K1618" t="s">
        <v>138</v>
      </c>
      <c r="L1618" t="s">
        <v>4947</v>
      </c>
      <c r="M1618" t="s">
        <v>4948</v>
      </c>
      <c r="N1618">
        <v>0.59805555499999996</v>
      </c>
      <c r="O1618">
        <v>0</v>
      </c>
      <c r="P1618">
        <v>898</v>
      </c>
      <c r="Q1618">
        <v>0</v>
      </c>
      <c r="R1618">
        <v>74</v>
      </c>
      <c r="S1618">
        <v>2</v>
      </c>
      <c r="T1618">
        <v>92</v>
      </c>
      <c r="U1618">
        <v>0</v>
      </c>
      <c r="V1618">
        <v>1</v>
      </c>
      <c r="W1618">
        <v>0</v>
      </c>
      <c r="X1618">
        <v>46.174839995180925</v>
      </c>
      <c r="Y1618">
        <v>0</v>
      </c>
      <c r="Z1618">
        <v>0.86380286895781011</v>
      </c>
      <c r="AA1618">
        <v>2.2539947934647548</v>
      </c>
      <c r="AB1618">
        <v>9.8936665995020867</v>
      </c>
      <c r="AC1618">
        <v>0</v>
      </c>
      <c r="AD1618">
        <v>0</v>
      </c>
      <c r="AE1618">
        <v>59.186304257105576</v>
      </c>
    </row>
    <row r="1619" spans="1:31" x14ac:dyDescent="0.25">
      <c r="A1619">
        <v>2294254</v>
      </c>
      <c r="B1619">
        <v>1</v>
      </c>
      <c r="C1619" t="s">
        <v>80</v>
      </c>
      <c r="D1619" t="s">
        <v>82</v>
      </c>
      <c r="E1619" t="s">
        <v>141</v>
      </c>
      <c r="F1619" t="s">
        <v>4949</v>
      </c>
      <c r="G1619" t="s">
        <v>202</v>
      </c>
      <c r="H1619" t="s">
        <v>135</v>
      </c>
      <c r="I1619" t="s">
        <v>136</v>
      </c>
      <c r="J1619" t="s">
        <v>137</v>
      </c>
      <c r="K1619" t="s">
        <v>138</v>
      </c>
      <c r="L1619" t="s">
        <v>4950</v>
      </c>
      <c r="M1619" t="s">
        <v>4951</v>
      </c>
      <c r="N1619">
        <v>1.31</v>
      </c>
      <c r="O1619">
        <v>0</v>
      </c>
      <c r="P1619">
        <v>9</v>
      </c>
      <c r="Q1619">
        <v>0</v>
      </c>
      <c r="R1619">
        <v>0</v>
      </c>
      <c r="S1619">
        <v>0</v>
      </c>
      <c r="T1619">
        <v>2</v>
      </c>
      <c r="U1619">
        <v>0</v>
      </c>
      <c r="V1619">
        <v>0</v>
      </c>
      <c r="W1619">
        <v>0</v>
      </c>
      <c r="X1619">
        <v>3.1923481234044742</v>
      </c>
      <c r="Y1619">
        <v>0</v>
      </c>
      <c r="Z1619">
        <v>0</v>
      </c>
      <c r="AA1619">
        <v>0</v>
      </c>
      <c r="AB1619">
        <v>0.295694193721875</v>
      </c>
      <c r="AC1619">
        <v>0</v>
      </c>
      <c r="AD1619">
        <v>0</v>
      </c>
      <c r="AE1619">
        <v>3.4880423171263493</v>
      </c>
    </row>
    <row r="1620" spans="1:31" x14ac:dyDescent="0.25">
      <c r="A1620">
        <v>2294255</v>
      </c>
      <c r="B1620">
        <v>1</v>
      </c>
      <c r="C1620" t="s">
        <v>80</v>
      </c>
      <c r="D1620" t="s">
        <v>109</v>
      </c>
      <c r="E1620" t="s">
        <v>132</v>
      </c>
      <c r="F1620" t="s">
        <v>4952</v>
      </c>
      <c r="G1620" t="s">
        <v>134</v>
      </c>
      <c r="H1620" t="s">
        <v>135</v>
      </c>
      <c r="I1620" t="s">
        <v>136</v>
      </c>
      <c r="J1620" t="s">
        <v>137</v>
      </c>
      <c r="K1620" t="s">
        <v>138</v>
      </c>
      <c r="L1620" t="s">
        <v>4953</v>
      </c>
      <c r="M1620" t="s">
        <v>4954</v>
      </c>
      <c r="N1620">
        <v>2.3347222219999999</v>
      </c>
      <c r="O1620">
        <v>0</v>
      </c>
      <c r="P1620">
        <v>38</v>
      </c>
      <c r="Q1620">
        <v>0</v>
      </c>
      <c r="R1620">
        <v>1</v>
      </c>
      <c r="S1620">
        <v>0</v>
      </c>
      <c r="T1620">
        <v>5</v>
      </c>
      <c r="U1620">
        <v>0</v>
      </c>
      <c r="V1620">
        <v>0</v>
      </c>
      <c r="W1620">
        <v>0</v>
      </c>
      <c r="X1620">
        <v>12.784404981537731</v>
      </c>
      <c r="Y1620">
        <v>0</v>
      </c>
      <c r="Z1620">
        <v>8.8183521528905545E-2</v>
      </c>
      <c r="AA1620">
        <v>0</v>
      </c>
      <c r="AB1620">
        <v>0.65405196672015142</v>
      </c>
      <c r="AC1620">
        <v>0</v>
      </c>
      <c r="AD1620">
        <v>0</v>
      </c>
      <c r="AE1620">
        <v>13.526640469786789</v>
      </c>
    </row>
    <row r="1621" spans="1:31" x14ac:dyDescent="0.25">
      <c r="A1621">
        <v>2294256</v>
      </c>
      <c r="B1621">
        <v>1</v>
      </c>
      <c r="C1621" t="s">
        <v>80</v>
      </c>
      <c r="D1621" t="s">
        <v>100</v>
      </c>
      <c r="E1621" t="s">
        <v>233</v>
      </c>
      <c r="F1621" t="s">
        <v>3971</v>
      </c>
      <c r="G1621" t="s">
        <v>184</v>
      </c>
      <c r="H1621" t="s">
        <v>167</v>
      </c>
      <c r="I1621" t="s">
        <v>136</v>
      </c>
      <c r="J1621" t="s">
        <v>137</v>
      </c>
      <c r="K1621" t="s">
        <v>138</v>
      </c>
      <c r="L1621" t="s">
        <v>4955</v>
      </c>
      <c r="M1621" t="s">
        <v>4956</v>
      </c>
      <c r="N1621">
        <v>0.43083333299999999</v>
      </c>
      <c r="O1621">
        <v>5</v>
      </c>
      <c r="P1621">
        <v>369</v>
      </c>
      <c r="Q1621">
        <v>4</v>
      </c>
      <c r="R1621">
        <v>65</v>
      </c>
      <c r="S1621">
        <v>17</v>
      </c>
      <c r="T1621">
        <v>101</v>
      </c>
      <c r="U1621">
        <v>4</v>
      </c>
      <c r="V1621">
        <v>1</v>
      </c>
      <c r="W1621">
        <v>0.62704368657315002</v>
      </c>
      <c r="X1621">
        <v>52.314979519389063</v>
      </c>
      <c r="Y1621">
        <v>1.5197516584415003</v>
      </c>
      <c r="Z1621">
        <v>18.801844171468165</v>
      </c>
      <c r="AA1621">
        <v>24.61367118752203</v>
      </c>
      <c r="AB1621">
        <v>18.46139152940367</v>
      </c>
      <c r="AC1621">
        <v>47.738206677166787</v>
      </c>
      <c r="AD1621">
        <v>18.734706180292605</v>
      </c>
      <c r="AE1621">
        <v>182.81159461025698</v>
      </c>
    </row>
    <row r="1622" spans="1:31" x14ac:dyDescent="0.25">
      <c r="A1622">
        <v>2294258</v>
      </c>
      <c r="B1622">
        <v>1</v>
      </c>
      <c r="C1622" t="s">
        <v>80</v>
      </c>
      <c r="D1622" t="s">
        <v>104</v>
      </c>
      <c r="E1622" t="s">
        <v>164</v>
      </c>
      <c r="F1622" t="s">
        <v>4957</v>
      </c>
      <c r="G1622" t="s">
        <v>195</v>
      </c>
      <c r="H1622" t="s">
        <v>167</v>
      </c>
      <c r="I1622" t="s">
        <v>136</v>
      </c>
      <c r="J1622" t="s">
        <v>137</v>
      </c>
      <c r="K1622" t="s">
        <v>138</v>
      </c>
      <c r="L1622" t="s">
        <v>4958</v>
      </c>
      <c r="M1622" t="s">
        <v>4959</v>
      </c>
      <c r="N1622">
        <v>2.5763888879999999</v>
      </c>
      <c r="O1622">
        <v>0</v>
      </c>
      <c r="P1622">
        <v>1</v>
      </c>
      <c r="Q1622">
        <v>0</v>
      </c>
      <c r="R1622">
        <v>12</v>
      </c>
      <c r="S1622">
        <v>0</v>
      </c>
      <c r="T1622">
        <v>2</v>
      </c>
      <c r="U1622">
        <v>0</v>
      </c>
      <c r="V1622">
        <v>0</v>
      </c>
      <c r="W1622">
        <v>0</v>
      </c>
      <c r="X1622">
        <v>9.1303685049993426</v>
      </c>
      <c r="Y1622">
        <v>0</v>
      </c>
      <c r="Z1622">
        <v>3.0005020542535559</v>
      </c>
      <c r="AA1622">
        <v>0</v>
      </c>
      <c r="AB1622">
        <v>4.3610413964717711</v>
      </c>
      <c r="AC1622">
        <v>0</v>
      </c>
      <c r="AD1622">
        <v>0</v>
      </c>
      <c r="AE1622">
        <v>16.491911955724667</v>
      </c>
    </row>
    <row r="1623" spans="1:31" x14ac:dyDescent="0.25">
      <c r="A1623">
        <v>2294260</v>
      </c>
      <c r="B1623">
        <v>1</v>
      </c>
      <c r="C1623" t="s">
        <v>80</v>
      </c>
      <c r="D1623" t="s">
        <v>94</v>
      </c>
      <c r="E1623" t="s">
        <v>164</v>
      </c>
      <c r="F1623" t="s">
        <v>4960</v>
      </c>
      <c r="G1623" t="s">
        <v>195</v>
      </c>
      <c r="H1623" t="s">
        <v>167</v>
      </c>
      <c r="I1623" t="s">
        <v>136</v>
      </c>
      <c r="J1623" t="s">
        <v>137</v>
      </c>
      <c r="K1623" t="s">
        <v>138</v>
      </c>
      <c r="L1623" t="s">
        <v>4961</v>
      </c>
      <c r="M1623" t="s">
        <v>4962</v>
      </c>
      <c r="N1623">
        <v>2.7511111110000002</v>
      </c>
      <c r="O1623">
        <v>0</v>
      </c>
      <c r="P1623">
        <v>96</v>
      </c>
      <c r="Q1623">
        <v>0</v>
      </c>
      <c r="R1623">
        <v>0</v>
      </c>
      <c r="S1623">
        <v>1</v>
      </c>
      <c r="T1623">
        <v>43</v>
      </c>
      <c r="U1623">
        <v>0</v>
      </c>
      <c r="V1623">
        <v>0</v>
      </c>
      <c r="W1623">
        <v>0</v>
      </c>
      <c r="X1623">
        <v>39.410516240489841</v>
      </c>
      <c r="Y1623">
        <v>0</v>
      </c>
      <c r="Z1623">
        <v>0</v>
      </c>
      <c r="AA1623">
        <v>21.603879242104057</v>
      </c>
      <c r="AB1623">
        <v>13.657243105007218</v>
      </c>
      <c r="AC1623">
        <v>0</v>
      </c>
      <c r="AD1623">
        <v>0</v>
      </c>
      <c r="AE1623">
        <v>74.671638587601109</v>
      </c>
    </row>
    <row r="1624" spans="1:31" x14ac:dyDescent="0.25">
      <c r="A1624">
        <v>2294263</v>
      </c>
      <c r="B1624">
        <v>1</v>
      </c>
      <c r="C1624" t="s">
        <v>80</v>
      </c>
      <c r="D1624" t="s">
        <v>108</v>
      </c>
      <c r="E1624" t="s">
        <v>132</v>
      </c>
      <c r="F1624" t="s">
        <v>4963</v>
      </c>
      <c r="G1624" t="s">
        <v>134</v>
      </c>
      <c r="H1624" t="s">
        <v>135</v>
      </c>
      <c r="I1624" t="s">
        <v>136</v>
      </c>
      <c r="J1624" t="s">
        <v>137</v>
      </c>
      <c r="K1624" t="s">
        <v>138</v>
      </c>
      <c r="L1624" t="s">
        <v>4964</v>
      </c>
      <c r="M1624" t="s">
        <v>4965</v>
      </c>
      <c r="N1624">
        <v>0.66166666600000001</v>
      </c>
      <c r="O1624">
        <v>0</v>
      </c>
      <c r="P1624">
        <v>7</v>
      </c>
      <c r="Q1624">
        <v>0</v>
      </c>
      <c r="R1624">
        <v>8</v>
      </c>
      <c r="S1624">
        <v>0</v>
      </c>
      <c r="T1624">
        <v>2</v>
      </c>
      <c r="U1624">
        <v>0</v>
      </c>
      <c r="V1624">
        <v>0</v>
      </c>
      <c r="W1624">
        <v>0</v>
      </c>
      <c r="X1624">
        <v>0.9332229363607224</v>
      </c>
      <c r="Y1624">
        <v>0</v>
      </c>
      <c r="Z1624">
        <v>4.7440048647912665</v>
      </c>
      <c r="AA1624">
        <v>0</v>
      </c>
      <c r="AB1624">
        <v>0</v>
      </c>
      <c r="AC1624">
        <v>0</v>
      </c>
      <c r="AD1624">
        <v>0</v>
      </c>
      <c r="AE1624">
        <v>5.6772278011519886</v>
      </c>
    </row>
    <row r="1625" spans="1:31" x14ac:dyDescent="0.25">
      <c r="A1625">
        <v>2294265</v>
      </c>
      <c r="B1625">
        <v>1</v>
      </c>
      <c r="C1625" t="s">
        <v>80</v>
      </c>
      <c r="D1625" t="s">
        <v>90</v>
      </c>
      <c r="E1625" t="s">
        <v>164</v>
      </c>
      <c r="F1625" t="s">
        <v>4966</v>
      </c>
      <c r="G1625" t="s">
        <v>299</v>
      </c>
      <c r="H1625" t="s">
        <v>167</v>
      </c>
      <c r="I1625" t="s">
        <v>136</v>
      </c>
      <c r="J1625" t="s">
        <v>137</v>
      </c>
      <c r="K1625" t="s">
        <v>300</v>
      </c>
      <c r="L1625" t="s">
        <v>4967</v>
      </c>
      <c r="M1625" t="s">
        <v>4968</v>
      </c>
      <c r="N1625">
        <v>8.2855555550000002</v>
      </c>
      <c r="O1625">
        <v>0</v>
      </c>
      <c r="P1625">
        <v>12</v>
      </c>
      <c r="Q1625">
        <v>0</v>
      </c>
      <c r="R1625">
        <v>0</v>
      </c>
      <c r="S1625">
        <v>0</v>
      </c>
      <c r="T1625">
        <v>197</v>
      </c>
      <c r="U1625">
        <v>0</v>
      </c>
      <c r="V1625">
        <v>0</v>
      </c>
      <c r="W1625">
        <v>0</v>
      </c>
      <c r="X1625">
        <v>6.016544928814004</v>
      </c>
      <c r="Y1625">
        <v>0</v>
      </c>
      <c r="Z1625">
        <v>0</v>
      </c>
      <c r="AA1625">
        <v>0</v>
      </c>
      <c r="AB1625">
        <v>878.6408399980271</v>
      </c>
      <c r="AC1625">
        <v>0</v>
      </c>
      <c r="AD1625">
        <v>0</v>
      </c>
      <c r="AE1625">
        <v>884.65738492684113</v>
      </c>
    </row>
    <row r="1626" spans="1:31" x14ac:dyDescent="0.25">
      <c r="A1626">
        <v>2294266</v>
      </c>
      <c r="B1626">
        <v>1</v>
      </c>
      <c r="C1626" t="s">
        <v>80</v>
      </c>
      <c r="D1626" t="s">
        <v>100</v>
      </c>
      <c r="E1626" t="s">
        <v>141</v>
      </c>
      <c r="F1626" t="s">
        <v>4969</v>
      </c>
      <c r="G1626" t="s">
        <v>143</v>
      </c>
      <c r="H1626" t="s">
        <v>135</v>
      </c>
      <c r="I1626" t="s">
        <v>136</v>
      </c>
      <c r="J1626" t="s">
        <v>137</v>
      </c>
      <c r="K1626" t="s">
        <v>138</v>
      </c>
      <c r="L1626" t="s">
        <v>4970</v>
      </c>
      <c r="M1626" t="s">
        <v>4971</v>
      </c>
      <c r="N1626">
        <v>0.70611111100000001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</row>
    <row r="1627" spans="1:31" x14ac:dyDescent="0.25">
      <c r="A1627">
        <v>2294267</v>
      </c>
      <c r="B1627">
        <v>1</v>
      </c>
      <c r="C1627" t="s">
        <v>80</v>
      </c>
      <c r="D1627" t="s">
        <v>94</v>
      </c>
      <c r="E1627" t="s">
        <v>132</v>
      </c>
      <c r="F1627" t="s">
        <v>3347</v>
      </c>
      <c r="G1627" t="s">
        <v>134</v>
      </c>
      <c r="H1627" t="s">
        <v>135</v>
      </c>
      <c r="I1627" t="s">
        <v>136</v>
      </c>
      <c r="J1627" t="s">
        <v>137</v>
      </c>
      <c r="K1627" t="s">
        <v>138</v>
      </c>
      <c r="L1627" t="s">
        <v>4972</v>
      </c>
      <c r="M1627" t="s">
        <v>4973</v>
      </c>
      <c r="N1627">
        <v>3.7255555550000001</v>
      </c>
      <c r="O1627">
        <v>0</v>
      </c>
      <c r="P1627">
        <v>12</v>
      </c>
      <c r="Q1627">
        <v>0</v>
      </c>
      <c r="R1627">
        <v>0</v>
      </c>
      <c r="S1627">
        <v>0</v>
      </c>
      <c r="T1627">
        <v>4</v>
      </c>
      <c r="U1627">
        <v>0</v>
      </c>
      <c r="V1627">
        <v>0</v>
      </c>
      <c r="W1627">
        <v>0</v>
      </c>
      <c r="X1627">
        <v>6.6373156388190742</v>
      </c>
      <c r="Y1627">
        <v>0</v>
      </c>
      <c r="Z1627">
        <v>0</v>
      </c>
      <c r="AA1627">
        <v>0</v>
      </c>
      <c r="AB1627">
        <v>0.6514695158865601</v>
      </c>
      <c r="AC1627">
        <v>0</v>
      </c>
      <c r="AD1627">
        <v>0</v>
      </c>
      <c r="AE1627">
        <v>7.2887851547056339</v>
      </c>
    </row>
    <row r="1628" spans="1:31" x14ac:dyDescent="0.25">
      <c r="A1628">
        <v>2294268</v>
      </c>
      <c r="B1628">
        <v>1</v>
      </c>
      <c r="C1628" t="s">
        <v>80</v>
      </c>
      <c r="D1628" t="s">
        <v>90</v>
      </c>
      <c r="E1628" t="s">
        <v>164</v>
      </c>
      <c r="F1628" t="s">
        <v>4974</v>
      </c>
      <c r="G1628" t="s">
        <v>299</v>
      </c>
      <c r="H1628" t="s">
        <v>167</v>
      </c>
      <c r="I1628" t="s">
        <v>136</v>
      </c>
      <c r="J1628" t="s">
        <v>137</v>
      </c>
      <c r="K1628" t="s">
        <v>300</v>
      </c>
      <c r="L1628" t="s">
        <v>4975</v>
      </c>
      <c r="M1628" t="s">
        <v>4976</v>
      </c>
      <c r="N1628">
        <v>8.7222222219999992</v>
      </c>
      <c r="O1628">
        <v>0</v>
      </c>
      <c r="P1628">
        <v>808</v>
      </c>
      <c r="Q1628">
        <v>0</v>
      </c>
      <c r="R1628">
        <v>0</v>
      </c>
      <c r="S1628">
        <v>0</v>
      </c>
      <c r="T1628">
        <v>106</v>
      </c>
      <c r="U1628">
        <v>0</v>
      </c>
      <c r="V1628">
        <v>0</v>
      </c>
      <c r="W1628">
        <v>0</v>
      </c>
      <c r="X1628">
        <v>1577.6997191922694</v>
      </c>
      <c r="Y1628">
        <v>0</v>
      </c>
      <c r="Z1628">
        <v>0</v>
      </c>
      <c r="AA1628">
        <v>0</v>
      </c>
      <c r="AB1628">
        <v>206.85010803609822</v>
      </c>
      <c r="AC1628">
        <v>0</v>
      </c>
      <c r="AD1628">
        <v>0</v>
      </c>
      <c r="AE1628">
        <v>1784.5498272283676</v>
      </c>
    </row>
    <row r="1629" spans="1:31" x14ac:dyDescent="0.25">
      <c r="A1629">
        <v>2294269</v>
      </c>
      <c r="B1629">
        <v>1</v>
      </c>
      <c r="C1629" t="s">
        <v>80</v>
      </c>
      <c r="D1629" t="s">
        <v>95</v>
      </c>
      <c r="E1629" t="s">
        <v>208</v>
      </c>
      <c r="F1629" t="s">
        <v>4977</v>
      </c>
      <c r="G1629" t="s">
        <v>299</v>
      </c>
      <c r="H1629" t="s">
        <v>135</v>
      </c>
      <c r="I1629" t="s">
        <v>136</v>
      </c>
      <c r="J1629" t="s">
        <v>137</v>
      </c>
      <c r="K1629" t="s">
        <v>300</v>
      </c>
      <c r="L1629" t="s">
        <v>4978</v>
      </c>
      <c r="M1629" t="s">
        <v>4979</v>
      </c>
      <c r="N1629">
        <v>5.6177777769999997</v>
      </c>
      <c r="O1629">
        <v>0</v>
      </c>
      <c r="P1629">
        <v>125</v>
      </c>
      <c r="Q1629">
        <v>0</v>
      </c>
      <c r="R1629">
        <v>0</v>
      </c>
      <c r="S1629">
        <v>0</v>
      </c>
      <c r="T1629">
        <v>3</v>
      </c>
      <c r="U1629">
        <v>0</v>
      </c>
      <c r="V1629">
        <v>0</v>
      </c>
      <c r="W1629">
        <v>0</v>
      </c>
      <c r="X1629">
        <v>126.09848885192093</v>
      </c>
      <c r="Y1629">
        <v>0</v>
      </c>
      <c r="Z1629">
        <v>0</v>
      </c>
      <c r="AA1629">
        <v>0</v>
      </c>
      <c r="AB1629">
        <v>5.2834055404653384</v>
      </c>
      <c r="AC1629">
        <v>0</v>
      </c>
      <c r="AD1629">
        <v>0</v>
      </c>
      <c r="AE1629">
        <v>131.38189439238627</v>
      </c>
    </row>
    <row r="1630" spans="1:31" x14ac:dyDescent="0.25">
      <c r="A1630">
        <v>2294270</v>
      </c>
      <c r="B1630">
        <v>1</v>
      </c>
      <c r="C1630" t="s">
        <v>80</v>
      </c>
      <c r="D1630" t="s">
        <v>93</v>
      </c>
      <c r="E1630" t="s">
        <v>132</v>
      </c>
      <c r="F1630" t="s">
        <v>4980</v>
      </c>
      <c r="G1630" t="s">
        <v>134</v>
      </c>
      <c r="H1630" t="s">
        <v>135</v>
      </c>
      <c r="I1630" t="s">
        <v>136</v>
      </c>
      <c r="J1630" t="s">
        <v>137</v>
      </c>
      <c r="K1630" t="s">
        <v>138</v>
      </c>
      <c r="L1630" t="s">
        <v>4981</v>
      </c>
      <c r="M1630" t="s">
        <v>4982</v>
      </c>
      <c r="N1630">
        <v>3.3677777770000001</v>
      </c>
      <c r="O1630">
        <v>0</v>
      </c>
      <c r="P1630">
        <v>6</v>
      </c>
      <c r="Q1630">
        <v>0</v>
      </c>
      <c r="R1630">
        <v>1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2.3815362301965983</v>
      </c>
      <c r="Y1630">
        <v>0</v>
      </c>
      <c r="Z1630">
        <v>0.1816896376375578</v>
      </c>
      <c r="AA1630">
        <v>0</v>
      </c>
      <c r="AB1630">
        <v>0</v>
      </c>
      <c r="AC1630">
        <v>0</v>
      </c>
      <c r="AD1630">
        <v>0</v>
      </c>
      <c r="AE1630">
        <v>2.5632258678341562</v>
      </c>
    </row>
    <row r="1631" spans="1:31" x14ac:dyDescent="0.25">
      <c r="A1631">
        <v>2294272</v>
      </c>
      <c r="B1631">
        <v>1</v>
      </c>
      <c r="C1631" t="s">
        <v>80</v>
      </c>
      <c r="D1631" t="s">
        <v>95</v>
      </c>
      <c r="E1631" t="s">
        <v>283</v>
      </c>
      <c r="F1631" t="s">
        <v>4983</v>
      </c>
      <c r="G1631" t="s">
        <v>184</v>
      </c>
      <c r="H1631" t="s">
        <v>167</v>
      </c>
      <c r="I1631" t="s">
        <v>136</v>
      </c>
      <c r="J1631" t="s">
        <v>137</v>
      </c>
      <c r="K1631" t="s">
        <v>138</v>
      </c>
      <c r="L1631" t="s">
        <v>4984</v>
      </c>
      <c r="M1631" t="s">
        <v>4985</v>
      </c>
      <c r="N1631">
        <v>0.40013333299999998</v>
      </c>
      <c r="O1631">
        <v>0</v>
      </c>
      <c r="P1631">
        <v>8178</v>
      </c>
      <c r="Q1631">
        <v>0</v>
      </c>
      <c r="R1631">
        <v>4</v>
      </c>
      <c r="S1631">
        <v>3</v>
      </c>
      <c r="T1631">
        <v>559</v>
      </c>
      <c r="U1631">
        <v>1</v>
      </c>
      <c r="V1631">
        <v>0</v>
      </c>
      <c r="W1631">
        <v>0</v>
      </c>
      <c r="X1631">
        <v>572.07066861624924</v>
      </c>
      <c r="Y1631">
        <v>0</v>
      </c>
      <c r="Z1631">
        <v>0.19152029648000002</v>
      </c>
      <c r="AA1631">
        <v>6.1599708982332002</v>
      </c>
      <c r="AB1631">
        <v>181.67663769746468</v>
      </c>
      <c r="AC1631">
        <v>22.563080882087998</v>
      </c>
      <c r="AD1631">
        <v>0</v>
      </c>
      <c r="AE1631">
        <v>782.66187839051508</v>
      </c>
    </row>
    <row r="1632" spans="1:31" x14ac:dyDescent="0.25">
      <c r="A1632">
        <v>2294273</v>
      </c>
      <c r="B1632">
        <v>1</v>
      </c>
      <c r="C1632" t="s">
        <v>81</v>
      </c>
      <c r="D1632" t="s">
        <v>114</v>
      </c>
      <c r="E1632" t="s">
        <v>182</v>
      </c>
      <c r="F1632" t="s">
        <v>4986</v>
      </c>
      <c r="G1632" t="s">
        <v>917</v>
      </c>
      <c r="H1632" t="s">
        <v>167</v>
      </c>
      <c r="I1632" t="s">
        <v>136</v>
      </c>
      <c r="J1632" t="s">
        <v>137</v>
      </c>
      <c r="K1632" t="s">
        <v>300</v>
      </c>
      <c r="L1632" t="s">
        <v>4987</v>
      </c>
      <c r="M1632" t="s">
        <v>4988</v>
      </c>
      <c r="N1632">
        <v>2.3702777770000001</v>
      </c>
      <c r="O1632">
        <v>0</v>
      </c>
      <c r="P1632">
        <v>496</v>
      </c>
      <c r="Q1632">
        <v>1</v>
      </c>
      <c r="R1632">
        <v>12</v>
      </c>
      <c r="S1632">
        <v>6</v>
      </c>
      <c r="T1632">
        <v>49</v>
      </c>
      <c r="U1632">
        <v>1</v>
      </c>
      <c r="V1632">
        <v>0</v>
      </c>
      <c r="W1632">
        <v>0</v>
      </c>
      <c r="X1632">
        <v>102.7550255977864</v>
      </c>
      <c r="Y1632">
        <v>3.3659156168388336</v>
      </c>
      <c r="Z1632">
        <v>7.6053534872051989</v>
      </c>
      <c r="AA1632">
        <v>12.282625653756039</v>
      </c>
      <c r="AB1632">
        <v>29.304452970269985</v>
      </c>
      <c r="AC1632">
        <v>134.21818080187649</v>
      </c>
      <c r="AD1632">
        <v>0</v>
      </c>
      <c r="AE1632">
        <v>289.53155412773293</v>
      </c>
    </row>
    <row r="1633" spans="1:31" x14ac:dyDescent="0.25">
      <c r="A1633">
        <v>2294274</v>
      </c>
      <c r="B1633">
        <v>1</v>
      </c>
      <c r="C1633" t="s">
        <v>80</v>
      </c>
      <c r="D1633" t="s">
        <v>107</v>
      </c>
      <c r="E1633" t="s">
        <v>141</v>
      </c>
      <c r="F1633" t="s">
        <v>4989</v>
      </c>
      <c r="G1633" t="s">
        <v>143</v>
      </c>
      <c r="H1633" t="s">
        <v>135</v>
      </c>
      <c r="I1633" t="s">
        <v>136</v>
      </c>
      <c r="J1633" t="s">
        <v>137</v>
      </c>
      <c r="K1633" t="s">
        <v>138</v>
      </c>
      <c r="L1633" t="s">
        <v>4990</v>
      </c>
      <c r="M1633" t="s">
        <v>4991</v>
      </c>
      <c r="N1633">
        <v>1.461944444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0.19147666767401167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0.19147666767401167</v>
      </c>
    </row>
    <row r="1634" spans="1:31" x14ac:dyDescent="0.25">
      <c r="A1634">
        <v>2294275</v>
      </c>
      <c r="B1634">
        <v>1</v>
      </c>
      <c r="C1634" t="s">
        <v>80</v>
      </c>
      <c r="D1634" t="s">
        <v>94</v>
      </c>
      <c r="E1634" t="s">
        <v>208</v>
      </c>
      <c r="F1634" t="s">
        <v>4992</v>
      </c>
      <c r="G1634" t="s">
        <v>299</v>
      </c>
      <c r="H1634" t="s">
        <v>135</v>
      </c>
      <c r="I1634" t="s">
        <v>136</v>
      </c>
      <c r="J1634" t="s">
        <v>137</v>
      </c>
      <c r="K1634" t="s">
        <v>300</v>
      </c>
      <c r="L1634" t="s">
        <v>4993</v>
      </c>
      <c r="M1634" t="s">
        <v>4994</v>
      </c>
      <c r="N1634">
        <v>8.4683333330000004</v>
      </c>
      <c r="O1634">
        <v>0</v>
      </c>
      <c r="P1634">
        <v>169</v>
      </c>
      <c r="Q1634">
        <v>0</v>
      </c>
      <c r="R1634">
        <v>0</v>
      </c>
      <c r="S1634">
        <v>0</v>
      </c>
      <c r="T1634">
        <v>19</v>
      </c>
      <c r="U1634">
        <v>0</v>
      </c>
      <c r="V1634">
        <v>0</v>
      </c>
      <c r="W1634">
        <v>0</v>
      </c>
      <c r="X1634">
        <v>176.09057262569959</v>
      </c>
      <c r="Y1634">
        <v>0</v>
      </c>
      <c r="Z1634">
        <v>0</v>
      </c>
      <c r="AA1634">
        <v>0</v>
      </c>
      <c r="AB1634">
        <v>39.494973088402581</v>
      </c>
      <c r="AC1634">
        <v>0</v>
      </c>
      <c r="AD1634">
        <v>0</v>
      </c>
      <c r="AE1634">
        <v>215.58554571410218</v>
      </c>
    </row>
    <row r="1635" spans="1:31" x14ac:dyDescent="0.25">
      <c r="A1635">
        <v>2294277</v>
      </c>
      <c r="B1635">
        <v>1</v>
      </c>
      <c r="C1635" t="s">
        <v>80</v>
      </c>
      <c r="D1635" t="s">
        <v>92</v>
      </c>
      <c r="E1635" t="s">
        <v>164</v>
      </c>
      <c r="F1635" t="s">
        <v>4995</v>
      </c>
      <c r="G1635" t="s">
        <v>299</v>
      </c>
      <c r="H1635" t="s">
        <v>167</v>
      </c>
      <c r="I1635" t="s">
        <v>136</v>
      </c>
      <c r="J1635" t="s">
        <v>137</v>
      </c>
      <c r="K1635" t="s">
        <v>300</v>
      </c>
      <c r="L1635" t="s">
        <v>4996</v>
      </c>
      <c r="M1635" t="s">
        <v>4997</v>
      </c>
      <c r="N1635">
        <v>4.1897222220000003</v>
      </c>
      <c r="O1635">
        <v>0</v>
      </c>
      <c r="P1635">
        <v>471</v>
      </c>
      <c r="Q1635">
        <v>0</v>
      </c>
      <c r="R1635">
        <v>16</v>
      </c>
      <c r="S1635">
        <v>0</v>
      </c>
      <c r="T1635">
        <v>67</v>
      </c>
      <c r="U1635">
        <v>0</v>
      </c>
      <c r="V1635">
        <v>0</v>
      </c>
      <c r="W1635">
        <v>0</v>
      </c>
      <c r="X1635">
        <v>530.24206279670193</v>
      </c>
      <c r="Y1635">
        <v>0</v>
      </c>
      <c r="Z1635">
        <v>35.38936909357087</v>
      </c>
      <c r="AA1635">
        <v>0</v>
      </c>
      <c r="AB1635">
        <v>141.64567742913695</v>
      </c>
      <c r="AC1635">
        <v>0</v>
      </c>
      <c r="AD1635">
        <v>0</v>
      </c>
      <c r="AE1635">
        <v>707.27710931940976</v>
      </c>
    </row>
    <row r="1636" spans="1:31" x14ac:dyDescent="0.25">
      <c r="A1636">
        <v>2294279</v>
      </c>
      <c r="B1636">
        <v>1</v>
      </c>
      <c r="C1636" t="s">
        <v>81</v>
      </c>
      <c r="D1636" t="s">
        <v>112</v>
      </c>
      <c r="E1636" t="s">
        <v>164</v>
      </c>
      <c r="F1636" t="s">
        <v>4998</v>
      </c>
      <c r="G1636" t="s">
        <v>299</v>
      </c>
      <c r="H1636" t="s">
        <v>167</v>
      </c>
      <c r="I1636" t="s">
        <v>136</v>
      </c>
      <c r="J1636" t="s">
        <v>137</v>
      </c>
      <c r="K1636" t="s">
        <v>300</v>
      </c>
      <c r="L1636" t="s">
        <v>4999</v>
      </c>
      <c r="M1636" t="s">
        <v>5000</v>
      </c>
      <c r="N1636">
        <v>0.59444444399999996</v>
      </c>
      <c r="O1636">
        <v>0</v>
      </c>
      <c r="P1636">
        <v>871</v>
      </c>
      <c r="Q1636">
        <v>113</v>
      </c>
      <c r="R1636">
        <v>64</v>
      </c>
      <c r="S1636">
        <v>16</v>
      </c>
      <c r="T1636">
        <v>112</v>
      </c>
      <c r="U1636">
        <v>7</v>
      </c>
      <c r="V1636">
        <v>0</v>
      </c>
      <c r="W1636">
        <v>0</v>
      </c>
      <c r="X1636">
        <v>71.979545718171906</v>
      </c>
      <c r="Y1636">
        <v>84.951274388977254</v>
      </c>
      <c r="Z1636">
        <v>35.222804791832921</v>
      </c>
      <c r="AA1636">
        <v>32.800757618206006</v>
      </c>
      <c r="AB1636">
        <v>12.755175254878189</v>
      </c>
      <c r="AC1636">
        <v>156.11989084721901</v>
      </c>
      <c r="AD1636">
        <v>0</v>
      </c>
      <c r="AE1636">
        <v>393.82944861928524</v>
      </c>
    </row>
    <row r="1637" spans="1:31" x14ac:dyDescent="0.25">
      <c r="A1637">
        <v>2294281</v>
      </c>
      <c r="B1637">
        <v>1</v>
      </c>
      <c r="C1637" t="s">
        <v>81</v>
      </c>
      <c r="D1637" t="s">
        <v>123</v>
      </c>
      <c r="E1637" t="s">
        <v>164</v>
      </c>
      <c r="F1637" t="s">
        <v>5001</v>
      </c>
      <c r="G1637" t="s">
        <v>184</v>
      </c>
      <c r="H1637" t="s">
        <v>167</v>
      </c>
      <c r="I1637" t="s">
        <v>136</v>
      </c>
      <c r="J1637" t="s">
        <v>137</v>
      </c>
      <c r="K1637" t="s">
        <v>138</v>
      </c>
      <c r="L1637" t="s">
        <v>5002</v>
      </c>
      <c r="M1637" t="s">
        <v>5003</v>
      </c>
      <c r="N1637">
        <v>0.639444444</v>
      </c>
      <c r="O1637">
        <v>0</v>
      </c>
      <c r="P1637">
        <v>407</v>
      </c>
      <c r="Q1637">
        <v>0</v>
      </c>
      <c r="R1637">
        <v>0</v>
      </c>
      <c r="S1637">
        <v>1</v>
      </c>
      <c r="T1637">
        <v>58</v>
      </c>
      <c r="U1637">
        <v>0</v>
      </c>
      <c r="V1637">
        <v>0</v>
      </c>
      <c r="W1637">
        <v>0</v>
      </c>
      <c r="X1637">
        <v>41.782287356913969</v>
      </c>
      <c r="Y1637">
        <v>0</v>
      </c>
      <c r="Z1637">
        <v>0</v>
      </c>
      <c r="AA1637">
        <v>4.6569037304026297</v>
      </c>
      <c r="AB1637">
        <v>27.028851680944175</v>
      </c>
      <c r="AC1637">
        <v>0</v>
      </c>
      <c r="AD1637">
        <v>0</v>
      </c>
      <c r="AE1637">
        <v>73.468042768260773</v>
      </c>
    </row>
    <row r="1638" spans="1:31" x14ac:dyDescent="0.25">
      <c r="A1638">
        <v>2294282</v>
      </c>
      <c r="B1638">
        <v>1</v>
      </c>
      <c r="C1638" t="s">
        <v>81</v>
      </c>
      <c r="D1638" t="s">
        <v>116</v>
      </c>
      <c r="E1638" t="s">
        <v>141</v>
      </c>
      <c r="F1638" t="s">
        <v>5004</v>
      </c>
      <c r="G1638" t="s">
        <v>143</v>
      </c>
      <c r="H1638" t="s">
        <v>135</v>
      </c>
      <c r="I1638" t="s">
        <v>136</v>
      </c>
      <c r="J1638" t="s">
        <v>137</v>
      </c>
      <c r="K1638" t="s">
        <v>138</v>
      </c>
      <c r="L1638" t="s">
        <v>5005</v>
      </c>
      <c r="M1638" t="s">
        <v>5006</v>
      </c>
      <c r="N1638">
        <v>2.3113888880000002</v>
      </c>
      <c r="O1638">
        <v>0</v>
      </c>
      <c r="P1638">
        <v>1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0.53176386678107002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0.53176386678107002</v>
      </c>
    </row>
    <row r="1639" spans="1:31" x14ac:dyDescent="0.25">
      <c r="A1639">
        <v>2294283</v>
      </c>
      <c r="B1639">
        <v>1</v>
      </c>
      <c r="C1639" t="s">
        <v>80</v>
      </c>
      <c r="D1639" t="s">
        <v>89</v>
      </c>
      <c r="E1639" t="s">
        <v>141</v>
      </c>
      <c r="F1639" t="s">
        <v>5007</v>
      </c>
      <c r="G1639" t="s">
        <v>202</v>
      </c>
      <c r="H1639" t="s">
        <v>135</v>
      </c>
      <c r="I1639" t="s">
        <v>136</v>
      </c>
      <c r="J1639" t="s">
        <v>137</v>
      </c>
      <c r="K1639" t="s">
        <v>138</v>
      </c>
      <c r="L1639" t="s">
        <v>5008</v>
      </c>
      <c r="M1639" t="s">
        <v>5009</v>
      </c>
      <c r="N1639">
        <v>1.5766666659999999</v>
      </c>
      <c r="O1639">
        <v>0</v>
      </c>
      <c r="P1639">
        <v>3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0.82398650867936007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0.82398650867936007</v>
      </c>
    </row>
    <row r="1640" spans="1:31" x14ac:dyDescent="0.25">
      <c r="A1640">
        <v>2294287</v>
      </c>
      <c r="B1640">
        <v>1</v>
      </c>
      <c r="C1640" t="s">
        <v>80</v>
      </c>
      <c r="D1640" t="s">
        <v>101</v>
      </c>
      <c r="E1640" t="s">
        <v>233</v>
      </c>
      <c r="F1640" t="s">
        <v>5010</v>
      </c>
      <c r="G1640" t="s">
        <v>184</v>
      </c>
      <c r="H1640" t="s">
        <v>167</v>
      </c>
      <c r="I1640" t="s">
        <v>136</v>
      </c>
      <c r="J1640" t="s">
        <v>137</v>
      </c>
      <c r="K1640" t="s">
        <v>138</v>
      </c>
      <c r="L1640" t="s">
        <v>5011</v>
      </c>
      <c r="M1640" t="s">
        <v>5012</v>
      </c>
      <c r="N1640">
        <v>0.89444444400000001</v>
      </c>
      <c r="O1640">
        <v>0</v>
      </c>
      <c r="P1640">
        <v>2009</v>
      </c>
      <c r="Q1640">
        <v>0</v>
      </c>
      <c r="R1640">
        <v>1</v>
      </c>
      <c r="S1640">
        <v>0</v>
      </c>
      <c r="T1640">
        <v>326</v>
      </c>
      <c r="U1640">
        <v>0</v>
      </c>
      <c r="V1640">
        <v>0</v>
      </c>
      <c r="W1640">
        <v>0</v>
      </c>
      <c r="X1640">
        <v>310.88277385791213</v>
      </c>
      <c r="Y1640">
        <v>0</v>
      </c>
      <c r="Z1640">
        <v>0</v>
      </c>
      <c r="AA1640">
        <v>0</v>
      </c>
      <c r="AB1640">
        <v>206.13355950470026</v>
      </c>
      <c r="AC1640">
        <v>0</v>
      </c>
      <c r="AD1640">
        <v>0</v>
      </c>
      <c r="AE1640">
        <v>517.01633336261239</v>
      </c>
    </row>
    <row r="1641" spans="1:31" x14ac:dyDescent="0.25">
      <c r="A1641">
        <v>2294290</v>
      </c>
      <c r="B1641">
        <v>1</v>
      </c>
      <c r="C1641" t="s">
        <v>81</v>
      </c>
      <c r="D1641" t="s">
        <v>114</v>
      </c>
      <c r="E1641" t="s">
        <v>182</v>
      </c>
      <c r="F1641" t="s">
        <v>5013</v>
      </c>
      <c r="G1641" t="s">
        <v>184</v>
      </c>
      <c r="H1641" t="s">
        <v>167</v>
      </c>
      <c r="I1641" t="s">
        <v>280</v>
      </c>
      <c r="J1641" t="s">
        <v>137</v>
      </c>
      <c r="K1641" t="s">
        <v>138</v>
      </c>
      <c r="L1641" t="s">
        <v>5014</v>
      </c>
      <c r="M1641" t="s">
        <v>5015</v>
      </c>
      <c r="N1641">
        <v>1.3888888E-2</v>
      </c>
      <c r="O1641">
        <v>0</v>
      </c>
      <c r="P1641">
        <v>535</v>
      </c>
      <c r="Q1641">
        <v>2</v>
      </c>
      <c r="R1641">
        <v>1</v>
      </c>
      <c r="S1641">
        <v>6</v>
      </c>
      <c r="T1641">
        <v>41</v>
      </c>
      <c r="U1641">
        <v>0</v>
      </c>
      <c r="V1641">
        <v>0</v>
      </c>
      <c r="W1641">
        <v>0</v>
      </c>
      <c r="X1641">
        <v>0.63232109615941723</v>
      </c>
      <c r="Y1641">
        <v>6.9740105575000003E-3</v>
      </c>
      <c r="Z1641">
        <v>4.3192885555555553E-4</v>
      </c>
      <c r="AA1641">
        <v>0.19481219135049999</v>
      </c>
      <c r="AB1641">
        <v>0.11218556660513887</v>
      </c>
      <c r="AC1641">
        <v>0</v>
      </c>
      <c r="AD1641">
        <v>0</v>
      </c>
      <c r="AE1641">
        <v>0.94672479352811167</v>
      </c>
    </row>
    <row r="1642" spans="1:31" x14ac:dyDescent="0.25">
      <c r="A1642">
        <v>2294292</v>
      </c>
      <c r="B1642">
        <v>1</v>
      </c>
      <c r="C1642" t="s">
        <v>80</v>
      </c>
      <c r="D1642" t="s">
        <v>99</v>
      </c>
      <c r="E1642" t="s">
        <v>748</v>
      </c>
      <c r="F1642" t="s">
        <v>5016</v>
      </c>
      <c r="G1642" t="s">
        <v>1517</v>
      </c>
      <c r="H1642" t="s">
        <v>135</v>
      </c>
      <c r="I1642" t="s">
        <v>136</v>
      </c>
      <c r="J1642" t="s">
        <v>137</v>
      </c>
      <c r="K1642" t="s">
        <v>138</v>
      </c>
      <c r="L1642" t="s">
        <v>5017</v>
      </c>
      <c r="M1642" t="s">
        <v>5018</v>
      </c>
      <c r="N1642">
        <v>4.3758333330000001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4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13.012404655335152</v>
      </c>
      <c r="AC1642">
        <v>0</v>
      </c>
      <c r="AD1642">
        <v>0</v>
      </c>
      <c r="AE1642">
        <v>13.012404655335152</v>
      </c>
    </row>
    <row r="1643" spans="1:31" x14ac:dyDescent="0.25">
      <c r="A1643">
        <v>2294294</v>
      </c>
      <c r="B1643">
        <v>1</v>
      </c>
      <c r="C1643" t="s">
        <v>81</v>
      </c>
      <c r="D1643" t="s">
        <v>120</v>
      </c>
      <c r="E1643" t="s">
        <v>182</v>
      </c>
      <c r="F1643" t="s">
        <v>5019</v>
      </c>
      <c r="G1643" t="s">
        <v>184</v>
      </c>
      <c r="H1643" t="s">
        <v>167</v>
      </c>
      <c r="I1643" t="s">
        <v>136</v>
      </c>
      <c r="J1643" t="s">
        <v>137</v>
      </c>
      <c r="K1643" t="s">
        <v>138</v>
      </c>
      <c r="L1643" t="s">
        <v>5020</v>
      </c>
      <c r="M1643" t="s">
        <v>5021</v>
      </c>
      <c r="N1643">
        <v>0.58861111099999996</v>
      </c>
      <c r="O1643">
        <v>0</v>
      </c>
      <c r="P1643">
        <v>75</v>
      </c>
      <c r="Q1643">
        <v>38</v>
      </c>
      <c r="R1643">
        <v>2</v>
      </c>
      <c r="S1643">
        <v>14</v>
      </c>
      <c r="T1643">
        <v>3</v>
      </c>
      <c r="U1643">
        <v>0</v>
      </c>
      <c r="V1643">
        <v>0</v>
      </c>
      <c r="W1643">
        <v>0</v>
      </c>
      <c r="X1643">
        <v>12.142521190214095</v>
      </c>
      <c r="Y1643">
        <v>14.898833899536085</v>
      </c>
      <c r="Z1643">
        <v>0.56982744500511118</v>
      </c>
      <c r="AA1643">
        <v>11.689168623559619</v>
      </c>
      <c r="AB1643">
        <v>9.3750340736745E-2</v>
      </c>
      <c r="AC1643">
        <v>0</v>
      </c>
      <c r="AD1643">
        <v>0</v>
      </c>
      <c r="AE1643">
        <v>39.394101499051658</v>
      </c>
    </row>
    <row r="1644" spans="1:31" x14ac:dyDescent="0.25">
      <c r="A1644">
        <v>2294295</v>
      </c>
      <c r="B1644">
        <v>1</v>
      </c>
      <c r="C1644" t="s">
        <v>80</v>
      </c>
      <c r="D1644" t="s">
        <v>87</v>
      </c>
      <c r="E1644" t="s">
        <v>208</v>
      </c>
      <c r="F1644" t="s">
        <v>5022</v>
      </c>
      <c r="G1644" t="s">
        <v>917</v>
      </c>
      <c r="H1644" t="s">
        <v>135</v>
      </c>
      <c r="I1644" t="s">
        <v>136</v>
      </c>
      <c r="J1644" t="s">
        <v>137</v>
      </c>
      <c r="K1644" t="s">
        <v>300</v>
      </c>
      <c r="L1644" t="s">
        <v>5023</v>
      </c>
      <c r="M1644" t="s">
        <v>5024</v>
      </c>
      <c r="N1644">
        <v>1.528611111</v>
      </c>
      <c r="O1644">
        <v>0</v>
      </c>
      <c r="P1644">
        <v>1</v>
      </c>
      <c r="Q1644">
        <v>0</v>
      </c>
      <c r="R1644">
        <v>0</v>
      </c>
      <c r="S1644">
        <v>0</v>
      </c>
      <c r="T1644">
        <v>34</v>
      </c>
      <c r="U1644">
        <v>0</v>
      </c>
      <c r="V1644">
        <v>7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96.809927620847603</v>
      </c>
      <c r="AC1644">
        <v>0</v>
      </c>
      <c r="AD1644">
        <v>174.14042044886611</v>
      </c>
      <c r="AE1644">
        <v>270.9503480697137</v>
      </c>
    </row>
    <row r="1645" spans="1:31" x14ac:dyDescent="0.25">
      <c r="A1645">
        <v>2294297</v>
      </c>
      <c r="B1645">
        <v>1</v>
      </c>
      <c r="C1645" t="s">
        <v>80</v>
      </c>
      <c r="D1645" t="s">
        <v>87</v>
      </c>
      <c r="E1645" t="s">
        <v>233</v>
      </c>
      <c r="F1645" t="s">
        <v>5025</v>
      </c>
      <c r="G1645" t="s">
        <v>184</v>
      </c>
      <c r="H1645" t="s">
        <v>167</v>
      </c>
      <c r="I1645" t="s">
        <v>136</v>
      </c>
      <c r="J1645" t="s">
        <v>137</v>
      </c>
      <c r="K1645" t="s">
        <v>138</v>
      </c>
      <c r="L1645" t="s">
        <v>5026</v>
      </c>
      <c r="M1645" t="s">
        <v>5027</v>
      </c>
      <c r="N1645">
        <v>0.74972222200000005</v>
      </c>
      <c r="O1645">
        <v>0</v>
      </c>
      <c r="P1645">
        <v>1265</v>
      </c>
      <c r="Q1645">
        <v>0</v>
      </c>
      <c r="R1645">
        <v>0</v>
      </c>
      <c r="S1645">
        <v>0</v>
      </c>
      <c r="T1645">
        <v>1013</v>
      </c>
      <c r="U1645">
        <v>0</v>
      </c>
      <c r="V1645">
        <v>3</v>
      </c>
      <c r="W1645">
        <v>0</v>
      </c>
      <c r="X1645">
        <v>237.7944920415741</v>
      </c>
      <c r="Y1645">
        <v>0</v>
      </c>
      <c r="Z1645">
        <v>0</v>
      </c>
      <c r="AA1645">
        <v>0</v>
      </c>
      <c r="AB1645">
        <v>259.51516132586835</v>
      </c>
      <c r="AC1645">
        <v>0</v>
      </c>
      <c r="AD1645">
        <v>4.8781922720192021</v>
      </c>
      <c r="AE1645">
        <v>502.18784563946167</v>
      </c>
    </row>
    <row r="1646" spans="1:31" x14ac:dyDescent="0.25">
      <c r="A1646">
        <v>2294298</v>
      </c>
      <c r="B1646">
        <v>1</v>
      </c>
      <c r="C1646" t="s">
        <v>81</v>
      </c>
      <c r="D1646" t="s">
        <v>123</v>
      </c>
      <c r="E1646" t="s">
        <v>182</v>
      </c>
      <c r="F1646" t="s">
        <v>5028</v>
      </c>
      <c r="G1646" t="s">
        <v>184</v>
      </c>
      <c r="H1646" t="s">
        <v>167</v>
      </c>
      <c r="I1646" t="s">
        <v>136</v>
      </c>
      <c r="J1646" t="s">
        <v>137</v>
      </c>
      <c r="K1646" t="s">
        <v>138</v>
      </c>
      <c r="L1646" t="s">
        <v>5029</v>
      </c>
      <c r="M1646" t="s">
        <v>5030</v>
      </c>
      <c r="N1646">
        <v>1.916666666</v>
      </c>
      <c r="O1646">
        <v>3</v>
      </c>
      <c r="P1646">
        <v>37</v>
      </c>
      <c r="Q1646">
        <v>121</v>
      </c>
      <c r="R1646">
        <v>293</v>
      </c>
      <c r="S1646">
        <v>19</v>
      </c>
      <c r="T1646">
        <v>68</v>
      </c>
      <c r="U1646">
        <v>0</v>
      </c>
      <c r="V1646">
        <v>0</v>
      </c>
      <c r="W1646">
        <v>0.82787574701575628</v>
      </c>
      <c r="X1646">
        <v>11.435008295098479</v>
      </c>
      <c r="Y1646">
        <v>82.349349064101077</v>
      </c>
      <c r="Z1646">
        <v>183.58358127026014</v>
      </c>
      <c r="AA1646">
        <v>22.447040189975212</v>
      </c>
      <c r="AB1646">
        <v>45.253396598736835</v>
      </c>
      <c r="AC1646">
        <v>0</v>
      </c>
      <c r="AD1646">
        <v>0</v>
      </c>
      <c r="AE1646">
        <v>345.89625116518755</v>
      </c>
    </row>
    <row r="1647" spans="1:31" x14ac:dyDescent="0.25">
      <c r="A1647">
        <v>2294301</v>
      </c>
      <c r="B1647">
        <v>1</v>
      </c>
      <c r="C1647" t="s">
        <v>80</v>
      </c>
      <c r="D1647" t="s">
        <v>93</v>
      </c>
      <c r="E1647" t="s">
        <v>132</v>
      </c>
      <c r="F1647" t="s">
        <v>5031</v>
      </c>
      <c r="G1647" t="s">
        <v>375</v>
      </c>
      <c r="H1647" t="s">
        <v>135</v>
      </c>
      <c r="I1647" t="s">
        <v>136</v>
      </c>
      <c r="J1647" t="s">
        <v>137</v>
      </c>
      <c r="K1647" t="s">
        <v>138</v>
      </c>
      <c r="L1647" t="s">
        <v>5032</v>
      </c>
      <c r="M1647" t="s">
        <v>5033</v>
      </c>
      <c r="N1647">
        <v>2.8288888879999998</v>
      </c>
      <c r="O1647">
        <v>0</v>
      </c>
      <c r="P1647">
        <v>0</v>
      </c>
      <c r="Q1647">
        <v>0</v>
      </c>
      <c r="R1647">
        <v>5</v>
      </c>
      <c r="S1647">
        <v>0</v>
      </c>
      <c r="T1647">
        <v>1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10.085644909582705</v>
      </c>
      <c r="AA1647">
        <v>0</v>
      </c>
      <c r="AB1647">
        <v>3.1154253329937456</v>
      </c>
      <c r="AC1647">
        <v>0</v>
      </c>
      <c r="AD1647">
        <v>0</v>
      </c>
      <c r="AE1647">
        <v>13.201070242576449</v>
      </c>
    </row>
    <row r="1648" spans="1:31" x14ac:dyDescent="0.25">
      <c r="A1648">
        <v>2294305</v>
      </c>
      <c r="B1648">
        <v>1</v>
      </c>
      <c r="C1648" t="s">
        <v>80</v>
      </c>
      <c r="D1648" t="s">
        <v>101</v>
      </c>
      <c r="E1648" t="s">
        <v>164</v>
      </c>
      <c r="F1648" t="s">
        <v>5034</v>
      </c>
      <c r="G1648" t="s">
        <v>195</v>
      </c>
      <c r="H1648" t="s">
        <v>167</v>
      </c>
      <c r="I1648" t="s">
        <v>136</v>
      </c>
      <c r="J1648" t="s">
        <v>137</v>
      </c>
      <c r="K1648" t="s">
        <v>138</v>
      </c>
      <c r="L1648" t="s">
        <v>5035</v>
      </c>
      <c r="M1648" t="s">
        <v>5036</v>
      </c>
      <c r="N1648">
        <v>2.1724999999999999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84.161682689400777</v>
      </c>
      <c r="AD1648">
        <v>0</v>
      </c>
      <c r="AE1648">
        <v>84.161682689400777</v>
      </c>
    </row>
    <row r="1649" spans="1:31" x14ac:dyDescent="0.25">
      <c r="A1649">
        <v>2294306</v>
      </c>
      <c r="B1649">
        <v>1</v>
      </c>
      <c r="C1649" t="s">
        <v>81</v>
      </c>
      <c r="D1649" t="s">
        <v>128</v>
      </c>
      <c r="E1649" t="s">
        <v>132</v>
      </c>
      <c r="F1649" t="s">
        <v>5037</v>
      </c>
      <c r="G1649" t="s">
        <v>134</v>
      </c>
      <c r="H1649" t="s">
        <v>135</v>
      </c>
      <c r="I1649" t="s">
        <v>136</v>
      </c>
      <c r="J1649" t="s">
        <v>137</v>
      </c>
      <c r="K1649" t="s">
        <v>138</v>
      </c>
      <c r="L1649" t="s">
        <v>5038</v>
      </c>
      <c r="M1649" t="s">
        <v>5039</v>
      </c>
      <c r="N1649">
        <v>2.088055555</v>
      </c>
      <c r="O1649">
        <v>0</v>
      </c>
      <c r="P1649">
        <v>25</v>
      </c>
      <c r="Q1649">
        <v>0</v>
      </c>
      <c r="R1649">
        <v>0</v>
      </c>
      <c r="S1649">
        <v>0</v>
      </c>
      <c r="T1649">
        <v>4</v>
      </c>
      <c r="U1649">
        <v>0</v>
      </c>
      <c r="V1649">
        <v>0</v>
      </c>
      <c r="W1649">
        <v>0</v>
      </c>
      <c r="X1649">
        <v>5.7799282158963123</v>
      </c>
      <c r="Y1649">
        <v>0</v>
      </c>
      <c r="Z1649">
        <v>0</v>
      </c>
      <c r="AA1649">
        <v>0</v>
      </c>
      <c r="AB1649">
        <v>0.25884056266410999</v>
      </c>
      <c r="AC1649">
        <v>0</v>
      </c>
      <c r="AD1649">
        <v>0</v>
      </c>
      <c r="AE1649">
        <v>6.0387687785604225</v>
      </c>
    </row>
    <row r="1650" spans="1:31" x14ac:dyDescent="0.25">
      <c r="A1650">
        <v>2294307</v>
      </c>
      <c r="B1650">
        <v>1</v>
      </c>
      <c r="C1650" t="s">
        <v>80</v>
      </c>
      <c r="D1650" t="s">
        <v>87</v>
      </c>
      <c r="E1650" t="s">
        <v>164</v>
      </c>
      <c r="F1650" t="s">
        <v>5040</v>
      </c>
      <c r="G1650" t="s">
        <v>500</v>
      </c>
      <c r="H1650" t="s">
        <v>167</v>
      </c>
      <c r="I1650" t="s">
        <v>136</v>
      </c>
      <c r="J1650" t="s">
        <v>137</v>
      </c>
      <c r="K1650" t="s">
        <v>138</v>
      </c>
      <c r="L1650" t="s">
        <v>5041</v>
      </c>
      <c r="M1650" t="s">
        <v>5042</v>
      </c>
      <c r="N1650">
        <v>1.449166666</v>
      </c>
      <c r="O1650">
        <v>0</v>
      </c>
      <c r="P1650">
        <v>2861</v>
      </c>
      <c r="Q1650">
        <v>0</v>
      </c>
      <c r="R1650">
        <v>0</v>
      </c>
      <c r="S1650">
        <v>1</v>
      </c>
      <c r="T1650">
        <v>153</v>
      </c>
      <c r="U1650">
        <v>1</v>
      </c>
      <c r="V1650">
        <v>0</v>
      </c>
      <c r="W1650">
        <v>0</v>
      </c>
      <c r="X1650">
        <v>890.18906331578262</v>
      </c>
      <c r="Y1650">
        <v>0</v>
      </c>
      <c r="Z1650">
        <v>0</v>
      </c>
      <c r="AA1650">
        <v>55.01486362688388</v>
      </c>
      <c r="AB1650">
        <v>139.90199568755804</v>
      </c>
      <c r="AC1650">
        <v>27.167290652909589</v>
      </c>
      <c r="AD1650">
        <v>0</v>
      </c>
      <c r="AE1650">
        <v>1112.2732132831341</v>
      </c>
    </row>
    <row r="1651" spans="1:31" x14ac:dyDescent="0.25">
      <c r="A1651">
        <v>2294309</v>
      </c>
      <c r="B1651">
        <v>1</v>
      </c>
      <c r="C1651" t="s">
        <v>80</v>
      </c>
      <c r="D1651" t="s">
        <v>83</v>
      </c>
      <c r="E1651" t="s">
        <v>141</v>
      </c>
      <c r="F1651" t="s">
        <v>5043</v>
      </c>
      <c r="G1651" t="s">
        <v>143</v>
      </c>
      <c r="H1651" t="s">
        <v>135</v>
      </c>
      <c r="I1651" t="s">
        <v>136</v>
      </c>
      <c r="J1651" t="s">
        <v>137</v>
      </c>
      <c r="K1651" t="s">
        <v>138</v>
      </c>
      <c r="L1651" t="s">
        <v>5044</v>
      </c>
      <c r="M1651" t="s">
        <v>5045</v>
      </c>
      <c r="N1651">
        <v>2.2652777770000001</v>
      </c>
      <c r="O1651">
        <v>0</v>
      </c>
      <c r="P1651">
        <v>16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6.0813077622934637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6.0813077622934637</v>
      </c>
    </row>
    <row r="1652" spans="1:31" x14ac:dyDescent="0.25">
      <c r="A1652">
        <v>2294314</v>
      </c>
      <c r="B1652">
        <v>1</v>
      </c>
      <c r="C1652" t="s">
        <v>81</v>
      </c>
      <c r="D1652" t="s">
        <v>112</v>
      </c>
      <c r="E1652" t="s">
        <v>164</v>
      </c>
      <c r="F1652" t="s">
        <v>325</v>
      </c>
      <c r="G1652" t="s">
        <v>195</v>
      </c>
      <c r="H1652" t="s">
        <v>167</v>
      </c>
      <c r="I1652" t="s">
        <v>136</v>
      </c>
      <c r="J1652" t="s">
        <v>137</v>
      </c>
      <c r="K1652" t="s">
        <v>138</v>
      </c>
      <c r="L1652" t="s">
        <v>5046</v>
      </c>
      <c r="M1652" t="s">
        <v>5047</v>
      </c>
      <c r="N1652">
        <v>2.7252777770000001</v>
      </c>
      <c r="O1652">
        <v>0</v>
      </c>
      <c r="P1652">
        <v>420</v>
      </c>
      <c r="Q1652">
        <v>7</v>
      </c>
      <c r="R1652">
        <v>53</v>
      </c>
      <c r="S1652">
        <v>2</v>
      </c>
      <c r="T1652">
        <v>18</v>
      </c>
      <c r="U1652">
        <v>0</v>
      </c>
      <c r="V1652">
        <v>0</v>
      </c>
      <c r="W1652">
        <v>0</v>
      </c>
      <c r="X1652">
        <v>87.73025027926451</v>
      </c>
      <c r="Y1652">
        <v>106.34368601923597</v>
      </c>
      <c r="Z1652">
        <v>3.5830531721092895</v>
      </c>
      <c r="AA1652">
        <v>16.98153919073836</v>
      </c>
      <c r="AB1652">
        <v>16.716853317231024</v>
      </c>
      <c r="AC1652">
        <v>0</v>
      </c>
      <c r="AD1652">
        <v>0</v>
      </c>
      <c r="AE1652">
        <v>231.35538197857915</v>
      </c>
    </row>
    <row r="1653" spans="1:31" x14ac:dyDescent="0.25">
      <c r="A1653">
        <v>2294315</v>
      </c>
      <c r="B1653">
        <v>1</v>
      </c>
      <c r="C1653" t="s">
        <v>80</v>
      </c>
      <c r="D1653" t="s">
        <v>97</v>
      </c>
      <c r="E1653" t="s">
        <v>283</v>
      </c>
      <c r="F1653" t="s">
        <v>5048</v>
      </c>
      <c r="G1653" t="s">
        <v>184</v>
      </c>
      <c r="H1653" t="s">
        <v>167</v>
      </c>
      <c r="I1653" t="s">
        <v>136</v>
      </c>
      <c r="J1653" t="s">
        <v>137</v>
      </c>
      <c r="K1653" t="s">
        <v>138</v>
      </c>
      <c r="L1653" t="s">
        <v>5049</v>
      </c>
      <c r="M1653" t="s">
        <v>5050</v>
      </c>
      <c r="N1653">
        <v>0.36499999999999999</v>
      </c>
      <c r="O1653">
        <v>13</v>
      </c>
      <c r="P1653">
        <v>1621</v>
      </c>
      <c r="Q1653">
        <v>22</v>
      </c>
      <c r="R1653">
        <v>521</v>
      </c>
      <c r="S1653">
        <v>40</v>
      </c>
      <c r="T1653">
        <v>352</v>
      </c>
      <c r="U1653">
        <v>2</v>
      </c>
      <c r="V1653">
        <v>0</v>
      </c>
      <c r="W1653">
        <v>272.76246737415556</v>
      </c>
      <c r="X1653">
        <v>216.75290328125263</v>
      </c>
      <c r="Y1653">
        <v>210.10237634685822</v>
      </c>
      <c r="Z1653">
        <v>95.498004230702747</v>
      </c>
      <c r="AA1653">
        <v>163.13983559237252</v>
      </c>
      <c r="AB1653">
        <v>106.88207113203535</v>
      </c>
      <c r="AC1653">
        <v>5.6795533465039201</v>
      </c>
      <c r="AD1653">
        <v>0</v>
      </c>
      <c r="AE1653">
        <v>1070.8172113038811</v>
      </c>
    </row>
    <row r="1654" spans="1:31" x14ac:dyDescent="0.25">
      <c r="A1654">
        <v>2294317</v>
      </c>
      <c r="B1654">
        <v>1</v>
      </c>
      <c r="C1654" t="s">
        <v>81</v>
      </c>
      <c r="D1654" t="s">
        <v>113</v>
      </c>
      <c r="E1654" t="s">
        <v>141</v>
      </c>
      <c r="F1654" t="s">
        <v>5051</v>
      </c>
      <c r="G1654" t="s">
        <v>143</v>
      </c>
      <c r="H1654" t="s">
        <v>135</v>
      </c>
      <c r="I1654" t="s">
        <v>136</v>
      </c>
      <c r="J1654" t="s">
        <v>137</v>
      </c>
      <c r="K1654" t="s">
        <v>138</v>
      </c>
      <c r="L1654" t="s">
        <v>5052</v>
      </c>
      <c r="M1654" t="s">
        <v>5053</v>
      </c>
      <c r="N1654">
        <v>1.566944444</v>
      </c>
      <c r="O1654">
        <v>0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0.75989471251924456</v>
      </c>
      <c r="AA1654">
        <v>0</v>
      </c>
      <c r="AB1654">
        <v>0</v>
      </c>
      <c r="AC1654">
        <v>0</v>
      </c>
      <c r="AD1654">
        <v>0</v>
      </c>
      <c r="AE1654">
        <v>0.75989471251924456</v>
      </c>
    </row>
    <row r="1655" spans="1:31" x14ac:dyDescent="0.25">
      <c r="A1655">
        <v>2294318</v>
      </c>
      <c r="B1655">
        <v>1</v>
      </c>
      <c r="C1655" t="s">
        <v>80</v>
      </c>
      <c r="D1655" t="s">
        <v>89</v>
      </c>
      <c r="E1655" t="s">
        <v>141</v>
      </c>
      <c r="F1655" t="s">
        <v>5054</v>
      </c>
      <c r="G1655" t="s">
        <v>188</v>
      </c>
      <c r="H1655" t="s">
        <v>135</v>
      </c>
      <c r="I1655" t="s">
        <v>136</v>
      </c>
      <c r="J1655" t="s">
        <v>137</v>
      </c>
      <c r="K1655" t="s">
        <v>138</v>
      </c>
      <c r="L1655" t="s">
        <v>5055</v>
      </c>
      <c r="M1655" t="s">
        <v>5056</v>
      </c>
      <c r="N1655">
        <v>2.3961111110000002</v>
      </c>
      <c r="O1655">
        <v>0</v>
      </c>
      <c r="P1655">
        <v>7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3.0724084526531277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3.0724084526531277</v>
      </c>
    </row>
    <row r="1656" spans="1:31" x14ac:dyDescent="0.25">
      <c r="A1656">
        <v>2294327</v>
      </c>
      <c r="B1656">
        <v>1</v>
      </c>
      <c r="C1656" t="s">
        <v>81</v>
      </c>
      <c r="D1656" t="s">
        <v>117</v>
      </c>
      <c r="E1656" t="s">
        <v>132</v>
      </c>
      <c r="F1656" t="s">
        <v>5057</v>
      </c>
      <c r="G1656" t="s">
        <v>134</v>
      </c>
      <c r="H1656" t="s">
        <v>135</v>
      </c>
      <c r="I1656" t="s">
        <v>136</v>
      </c>
      <c r="J1656" t="s">
        <v>137</v>
      </c>
      <c r="K1656" t="s">
        <v>138</v>
      </c>
      <c r="L1656" t="s">
        <v>5058</v>
      </c>
      <c r="M1656" t="s">
        <v>5059</v>
      </c>
      <c r="N1656">
        <v>1.497777777</v>
      </c>
      <c r="O1656">
        <v>0</v>
      </c>
      <c r="P1656">
        <v>0</v>
      </c>
      <c r="Q1656">
        <v>0</v>
      </c>
      <c r="R1656">
        <v>1</v>
      </c>
      <c r="S1656">
        <v>0</v>
      </c>
      <c r="T1656">
        <v>1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1.8504668310613336E-2</v>
      </c>
      <c r="AA1656">
        <v>0</v>
      </c>
      <c r="AB1656">
        <v>0.33741938651519998</v>
      </c>
      <c r="AC1656">
        <v>0</v>
      </c>
      <c r="AD1656">
        <v>0</v>
      </c>
      <c r="AE1656">
        <v>0.3559240548258133</v>
      </c>
    </row>
    <row r="1657" spans="1:31" x14ac:dyDescent="0.25">
      <c r="A1657">
        <v>2294328</v>
      </c>
      <c r="B1657">
        <v>1</v>
      </c>
      <c r="C1657" t="s">
        <v>80</v>
      </c>
      <c r="D1657" t="s">
        <v>101</v>
      </c>
      <c r="E1657" t="s">
        <v>182</v>
      </c>
      <c r="F1657" t="s">
        <v>5060</v>
      </c>
      <c r="G1657" t="s">
        <v>184</v>
      </c>
      <c r="H1657" t="s">
        <v>167</v>
      </c>
      <c r="I1657" t="s">
        <v>136</v>
      </c>
      <c r="J1657" t="s">
        <v>137</v>
      </c>
      <c r="K1657" t="s">
        <v>138</v>
      </c>
      <c r="L1657" t="s">
        <v>5061</v>
      </c>
      <c r="M1657" t="s">
        <v>5062</v>
      </c>
      <c r="N1657">
        <v>0.79083333300000003</v>
      </c>
      <c r="O1657">
        <v>20</v>
      </c>
      <c r="P1657">
        <v>1</v>
      </c>
      <c r="Q1657">
        <v>37</v>
      </c>
      <c r="R1657">
        <v>2</v>
      </c>
      <c r="S1657">
        <v>25</v>
      </c>
      <c r="T1657">
        <v>0</v>
      </c>
      <c r="U1657">
        <v>4</v>
      </c>
      <c r="V1657">
        <v>0</v>
      </c>
      <c r="W1657">
        <v>16.544470300844971</v>
      </c>
      <c r="X1657">
        <v>5.0066344218951668E-2</v>
      </c>
      <c r="Y1657">
        <v>242.54345155671186</v>
      </c>
      <c r="Z1657">
        <v>1.1758507095685999</v>
      </c>
      <c r="AA1657">
        <v>82.932722818229621</v>
      </c>
      <c r="AB1657">
        <v>0</v>
      </c>
      <c r="AC1657">
        <v>89.016646057033881</v>
      </c>
      <c r="AD1657">
        <v>0</v>
      </c>
      <c r="AE1657">
        <v>432.26320778660784</v>
      </c>
    </row>
    <row r="1658" spans="1:31" x14ac:dyDescent="0.25">
      <c r="A1658">
        <v>2294783</v>
      </c>
      <c r="B1658">
        <v>1</v>
      </c>
      <c r="C1658" t="s">
        <v>80</v>
      </c>
      <c r="D1658" t="s">
        <v>83</v>
      </c>
      <c r="E1658" t="s">
        <v>132</v>
      </c>
      <c r="F1658" t="s">
        <v>5063</v>
      </c>
      <c r="G1658" t="s">
        <v>453</v>
      </c>
      <c r="H1658" t="s">
        <v>135</v>
      </c>
      <c r="I1658" t="s">
        <v>136</v>
      </c>
      <c r="J1658" t="s">
        <v>137</v>
      </c>
      <c r="K1658" t="s">
        <v>138</v>
      </c>
      <c r="L1658" t="s">
        <v>5064</v>
      </c>
      <c r="M1658" t="s">
        <v>5065</v>
      </c>
      <c r="N1658">
        <v>1.603611111</v>
      </c>
      <c r="O1658">
        <v>0</v>
      </c>
      <c r="P1658">
        <v>102</v>
      </c>
      <c r="Q1658">
        <v>0</v>
      </c>
      <c r="R1658">
        <v>0</v>
      </c>
      <c r="S1658">
        <v>0</v>
      </c>
      <c r="T1658">
        <v>1</v>
      </c>
      <c r="U1658">
        <v>0</v>
      </c>
      <c r="V1658">
        <v>0</v>
      </c>
      <c r="W1658">
        <v>0</v>
      </c>
      <c r="X1658">
        <v>36.62605101074206</v>
      </c>
      <c r="Y1658">
        <v>0</v>
      </c>
      <c r="Z1658">
        <v>0</v>
      </c>
      <c r="AA1658">
        <v>0</v>
      </c>
      <c r="AB1658">
        <v>2.4807257737439565</v>
      </c>
      <c r="AC1658">
        <v>0</v>
      </c>
      <c r="AD1658">
        <v>0</v>
      </c>
      <c r="AE1658">
        <v>39.106776784486016</v>
      </c>
    </row>
    <row r="1659" spans="1:31" x14ac:dyDescent="0.25">
      <c r="A1659">
        <v>2294786</v>
      </c>
      <c r="B1659">
        <v>1</v>
      </c>
      <c r="C1659" t="s">
        <v>81</v>
      </c>
      <c r="D1659" t="s">
        <v>112</v>
      </c>
      <c r="E1659" t="s">
        <v>132</v>
      </c>
      <c r="F1659" t="s">
        <v>5066</v>
      </c>
      <c r="G1659" t="s">
        <v>317</v>
      </c>
      <c r="H1659" t="s">
        <v>135</v>
      </c>
      <c r="I1659" t="s">
        <v>136</v>
      </c>
      <c r="J1659" t="s">
        <v>137</v>
      </c>
      <c r="K1659" t="s">
        <v>138</v>
      </c>
      <c r="L1659" t="s">
        <v>5067</v>
      </c>
      <c r="M1659" t="s">
        <v>5068</v>
      </c>
      <c r="N1659">
        <v>7.8425000000000002</v>
      </c>
      <c r="O1659">
        <v>0</v>
      </c>
      <c r="P1659">
        <v>1</v>
      </c>
      <c r="Q1659">
        <v>0</v>
      </c>
      <c r="R1659">
        <v>1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1.7758527459686002</v>
      </c>
      <c r="Y1659">
        <v>0</v>
      </c>
      <c r="Z1659">
        <v>4.0319682821044021</v>
      </c>
      <c r="AA1659">
        <v>0</v>
      </c>
      <c r="AB1659">
        <v>0</v>
      </c>
      <c r="AC1659">
        <v>0</v>
      </c>
      <c r="AD1659">
        <v>0</v>
      </c>
      <c r="AE1659">
        <v>5.8078210280730023</v>
      </c>
    </row>
    <row r="1660" spans="1:31" x14ac:dyDescent="0.25">
      <c r="A1660">
        <v>2294789</v>
      </c>
      <c r="B1660">
        <v>1</v>
      </c>
      <c r="C1660" t="s">
        <v>80</v>
      </c>
      <c r="D1660" t="s">
        <v>105</v>
      </c>
      <c r="E1660" t="s">
        <v>141</v>
      </c>
      <c r="F1660" t="s">
        <v>5069</v>
      </c>
      <c r="G1660" t="s">
        <v>490</v>
      </c>
      <c r="H1660" t="s">
        <v>135</v>
      </c>
      <c r="I1660" t="s">
        <v>136</v>
      </c>
      <c r="J1660" t="s">
        <v>137</v>
      </c>
      <c r="K1660" t="s">
        <v>138</v>
      </c>
      <c r="L1660" t="s">
        <v>5070</v>
      </c>
      <c r="M1660" t="s">
        <v>5071</v>
      </c>
      <c r="N1660">
        <v>0.85055555500000002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0.19360189332689998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0.19360189332689998</v>
      </c>
    </row>
    <row r="1661" spans="1:31" x14ac:dyDescent="0.25">
      <c r="A1661">
        <v>2294791</v>
      </c>
      <c r="B1661">
        <v>1</v>
      </c>
      <c r="C1661" t="s">
        <v>80</v>
      </c>
      <c r="D1661" t="s">
        <v>93</v>
      </c>
      <c r="E1661" t="s">
        <v>141</v>
      </c>
      <c r="F1661" t="s">
        <v>5072</v>
      </c>
      <c r="G1661" t="s">
        <v>490</v>
      </c>
      <c r="H1661" t="s">
        <v>135</v>
      </c>
      <c r="I1661" t="s">
        <v>136</v>
      </c>
      <c r="J1661" t="s">
        <v>137</v>
      </c>
      <c r="K1661" t="s">
        <v>138</v>
      </c>
      <c r="L1661" t="s">
        <v>5073</v>
      </c>
      <c r="M1661" t="s">
        <v>5074</v>
      </c>
      <c r="N1661">
        <v>2.483055555</v>
      </c>
      <c r="O1661">
        <v>0</v>
      </c>
      <c r="P1661">
        <v>1</v>
      </c>
      <c r="Q1661">
        <v>0</v>
      </c>
      <c r="R1661">
        <v>0</v>
      </c>
      <c r="S1661">
        <v>0</v>
      </c>
      <c r="T1661">
        <v>1</v>
      </c>
      <c r="U1661">
        <v>0</v>
      </c>
      <c r="V1661">
        <v>0</v>
      </c>
      <c r="W1661">
        <v>0</v>
      </c>
      <c r="X1661">
        <v>0.64019274677032501</v>
      </c>
      <c r="Y1661">
        <v>0</v>
      </c>
      <c r="Z1661">
        <v>0</v>
      </c>
      <c r="AA1661">
        <v>0</v>
      </c>
      <c r="AB1661">
        <v>0.12069701851799111</v>
      </c>
      <c r="AC1661">
        <v>0</v>
      </c>
      <c r="AD1661">
        <v>0</v>
      </c>
      <c r="AE1661">
        <v>0.76088976528831609</v>
      </c>
    </row>
    <row r="1662" spans="1:31" x14ac:dyDescent="0.25">
      <c r="A1662">
        <v>2294799</v>
      </c>
      <c r="B1662">
        <v>1</v>
      </c>
      <c r="C1662" t="s">
        <v>81</v>
      </c>
      <c r="D1662" t="s">
        <v>123</v>
      </c>
      <c r="E1662" t="s">
        <v>164</v>
      </c>
      <c r="F1662" t="s">
        <v>5075</v>
      </c>
      <c r="G1662" t="s">
        <v>184</v>
      </c>
      <c r="H1662" t="s">
        <v>167</v>
      </c>
      <c r="I1662" t="s">
        <v>136</v>
      </c>
      <c r="J1662" t="s">
        <v>137</v>
      </c>
      <c r="K1662" t="s">
        <v>138</v>
      </c>
      <c r="L1662" t="s">
        <v>5076</v>
      </c>
      <c r="M1662" t="s">
        <v>5077</v>
      </c>
      <c r="N1662">
        <v>1.2422222220000001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314</v>
      </c>
      <c r="U1662">
        <v>0</v>
      </c>
      <c r="V1662">
        <v>23</v>
      </c>
      <c r="W1662">
        <v>0</v>
      </c>
      <c r="X1662">
        <v>0.10491780112639222</v>
      </c>
      <c r="Y1662">
        <v>0</v>
      </c>
      <c r="Z1662">
        <v>0</v>
      </c>
      <c r="AA1662">
        <v>0</v>
      </c>
      <c r="AB1662">
        <v>282.79172296378499</v>
      </c>
      <c r="AC1662">
        <v>0</v>
      </c>
      <c r="AD1662">
        <v>828.28025404959556</v>
      </c>
      <c r="AE1662">
        <v>1111.176894814507</v>
      </c>
    </row>
    <row r="1663" spans="1:31" x14ac:dyDescent="0.25">
      <c r="A1663">
        <v>2294801</v>
      </c>
      <c r="B1663">
        <v>1</v>
      </c>
      <c r="C1663" t="s">
        <v>81</v>
      </c>
      <c r="D1663" t="s">
        <v>122</v>
      </c>
      <c r="E1663" t="s">
        <v>132</v>
      </c>
      <c r="F1663" t="s">
        <v>5078</v>
      </c>
      <c r="G1663" t="s">
        <v>332</v>
      </c>
      <c r="H1663" t="s">
        <v>135</v>
      </c>
      <c r="I1663" t="s">
        <v>136</v>
      </c>
      <c r="J1663" t="s">
        <v>137</v>
      </c>
      <c r="K1663" t="s">
        <v>138</v>
      </c>
      <c r="L1663" t="s">
        <v>5079</v>
      </c>
      <c r="M1663" t="s">
        <v>5080</v>
      </c>
      <c r="N1663">
        <v>2.2316666660000002</v>
      </c>
      <c r="O1663">
        <v>0</v>
      </c>
      <c r="P1663">
        <v>12</v>
      </c>
      <c r="Q1663">
        <v>0</v>
      </c>
      <c r="R1663">
        <v>0</v>
      </c>
      <c r="S1663">
        <v>0</v>
      </c>
      <c r="T1663">
        <v>2</v>
      </c>
      <c r="U1663">
        <v>0</v>
      </c>
      <c r="V1663">
        <v>0</v>
      </c>
      <c r="W1663">
        <v>0</v>
      </c>
      <c r="X1663">
        <v>4.8173430172798879</v>
      </c>
      <c r="Y1663">
        <v>0</v>
      </c>
      <c r="Z1663">
        <v>0</v>
      </c>
      <c r="AA1663">
        <v>0</v>
      </c>
      <c r="AB1663">
        <v>8.9951775616166664E-3</v>
      </c>
      <c r="AC1663">
        <v>0</v>
      </c>
      <c r="AD1663">
        <v>0</v>
      </c>
      <c r="AE1663">
        <v>4.8263381948415045</v>
      </c>
    </row>
    <row r="1664" spans="1:31" x14ac:dyDescent="0.25">
      <c r="A1664">
        <v>2294807</v>
      </c>
      <c r="B1664">
        <v>1</v>
      </c>
      <c r="C1664" t="s">
        <v>80</v>
      </c>
      <c r="D1664" t="s">
        <v>85</v>
      </c>
      <c r="E1664" t="s">
        <v>141</v>
      </c>
      <c r="F1664" t="s">
        <v>5081</v>
      </c>
      <c r="G1664" t="s">
        <v>202</v>
      </c>
      <c r="H1664" t="s">
        <v>135</v>
      </c>
      <c r="I1664" t="s">
        <v>136</v>
      </c>
      <c r="J1664" t="s">
        <v>137</v>
      </c>
      <c r="K1664" t="s">
        <v>138</v>
      </c>
      <c r="L1664" t="s">
        <v>5082</v>
      </c>
      <c r="M1664" t="s">
        <v>5083</v>
      </c>
      <c r="N1664">
        <v>1.426666666</v>
      </c>
      <c r="O1664">
        <v>0</v>
      </c>
      <c r="P1664">
        <v>17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4.0580447743774899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4.0580447743774899</v>
      </c>
    </row>
    <row r="1665" spans="1:31" x14ac:dyDescent="0.25">
      <c r="A1665">
        <v>2294808</v>
      </c>
      <c r="B1665">
        <v>1</v>
      </c>
      <c r="C1665" t="s">
        <v>80</v>
      </c>
      <c r="D1665" t="s">
        <v>92</v>
      </c>
      <c r="E1665" t="s">
        <v>141</v>
      </c>
      <c r="F1665" t="s">
        <v>5084</v>
      </c>
      <c r="G1665" t="s">
        <v>202</v>
      </c>
      <c r="H1665" t="s">
        <v>135</v>
      </c>
      <c r="I1665" t="s">
        <v>136</v>
      </c>
      <c r="J1665" t="s">
        <v>137</v>
      </c>
      <c r="K1665" t="s">
        <v>138</v>
      </c>
      <c r="L1665" t="s">
        <v>5085</v>
      </c>
      <c r="M1665" t="s">
        <v>5086</v>
      </c>
      <c r="N1665">
        <v>2.3588888880000001</v>
      </c>
      <c r="O1665">
        <v>0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0.11639068525641112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0.11639068525641112</v>
      </c>
    </row>
    <row r="1666" spans="1:31" x14ac:dyDescent="0.25">
      <c r="A1666">
        <v>2294809</v>
      </c>
      <c r="B1666">
        <v>1</v>
      </c>
      <c r="C1666" t="s">
        <v>81</v>
      </c>
      <c r="D1666" t="s">
        <v>112</v>
      </c>
      <c r="E1666" t="s">
        <v>141</v>
      </c>
      <c r="F1666" t="s">
        <v>5087</v>
      </c>
      <c r="G1666" t="s">
        <v>143</v>
      </c>
      <c r="H1666" t="s">
        <v>135</v>
      </c>
      <c r="I1666" t="s">
        <v>136</v>
      </c>
      <c r="J1666" t="s">
        <v>137</v>
      </c>
      <c r="K1666" t="s">
        <v>138</v>
      </c>
      <c r="L1666" t="s">
        <v>5088</v>
      </c>
      <c r="M1666" t="s">
        <v>5089</v>
      </c>
      <c r="N1666">
        <v>7.5158333329999998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0.2581801405826053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0.2581801405826053</v>
      </c>
    </row>
    <row r="1667" spans="1:31" x14ac:dyDescent="0.25">
      <c r="A1667">
        <v>2294812</v>
      </c>
      <c r="B1667">
        <v>1</v>
      </c>
      <c r="C1667" t="s">
        <v>80</v>
      </c>
      <c r="D1667" t="s">
        <v>93</v>
      </c>
      <c r="E1667" t="s">
        <v>208</v>
      </c>
      <c r="F1667" t="s">
        <v>5090</v>
      </c>
      <c r="G1667" t="s">
        <v>230</v>
      </c>
      <c r="H1667" t="s">
        <v>135</v>
      </c>
      <c r="I1667" t="s">
        <v>136</v>
      </c>
      <c r="J1667" t="s">
        <v>137</v>
      </c>
      <c r="K1667" t="s">
        <v>138</v>
      </c>
      <c r="L1667" t="s">
        <v>5091</v>
      </c>
      <c r="M1667" t="s">
        <v>5092</v>
      </c>
      <c r="N1667">
        <v>1.8872222219999999</v>
      </c>
      <c r="O1667">
        <v>0</v>
      </c>
      <c r="P1667">
        <v>0</v>
      </c>
      <c r="Q1667">
        <v>1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1.9804988139288444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1.9804988139288444</v>
      </c>
    </row>
    <row r="1668" spans="1:31" x14ac:dyDescent="0.25">
      <c r="A1668">
        <v>2294815</v>
      </c>
      <c r="B1668">
        <v>1</v>
      </c>
      <c r="C1668" t="s">
        <v>80</v>
      </c>
      <c r="D1668" t="s">
        <v>106</v>
      </c>
      <c r="E1668" t="s">
        <v>141</v>
      </c>
      <c r="F1668" t="s">
        <v>5093</v>
      </c>
      <c r="G1668" t="s">
        <v>143</v>
      </c>
      <c r="H1668" t="s">
        <v>135</v>
      </c>
      <c r="I1668" t="s">
        <v>136</v>
      </c>
      <c r="J1668" t="s">
        <v>137</v>
      </c>
      <c r="K1668" t="s">
        <v>138</v>
      </c>
      <c r="L1668" t="s">
        <v>5094</v>
      </c>
      <c r="M1668" t="s">
        <v>5095</v>
      </c>
      <c r="N1668">
        <v>1.061666666</v>
      </c>
      <c r="O1668">
        <v>0</v>
      </c>
      <c r="P1668">
        <v>0</v>
      </c>
      <c r="Q1668">
        <v>0</v>
      </c>
      <c r="R1668">
        <v>19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37.183216081153972</v>
      </c>
      <c r="AA1668">
        <v>0</v>
      </c>
      <c r="AB1668">
        <v>0</v>
      </c>
      <c r="AC1668">
        <v>0</v>
      </c>
      <c r="AD1668">
        <v>0</v>
      </c>
      <c r="AE1668">
        <v>37.183216081153972</v>
      </c>
    </row>
    <row r="1669" spans="1:31" x14ac:dyDescent="0.25">
      <c r="A1669">
        <v>2294818</v>
      </c>
      <c r="B1669">
        <v>1</v>
      </c>
      <c r="C1669" t="s">
        <v>80</v>
      </c>
      <c r="D1669" t="s">
        <v>82</v>
      </c>
      <c r="E1669" t="s">
        <v>141</v>
      </c>
      <c r="F1669" t="s">
        <v>5096</v>
      </c>
      <c r="G1669" t="s">
        <v>202</v>
      </c>
      <c r="H1669" t="s">
        <v>135</v>
      </c>
      <c r="I1669" t="s">
        <v>136</v>
      </c>
      <c r="J1669" t="s">
        <v>137</v>
      </c>
      <c r="K1669" t="s">
        <v>138</v>
      </c>
      <c r="L1669" t="s">
        <v>5097</v>
      </c>
      <c r="M1669" t="s">
        <v>5098</v>
      </c>
      <c r="N1669">
        <v>1.6483333330000001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</row>
    <row r="1670" spans="1:31" x14ac:dyDescent="0.25">
      <c r="A1670">
        <v>2294821</v>
      </c>
      <c r="B1670">
        <v>1</v>
      </c>
      <c r="C1670" t="s">
        <v>80</v>
      </c>
      <c r="D1670" t="s">
        <v>104</v>
      </c>
      <c r="E1670" t="s">
        <v>141</v>
      </c>
      <c r="F1670" t="s">
        <v>5099</v>
      </c>
      <c r="G1670" t="s">
        <v>143</v>
      </c>
      <c r="H1670" t="s">
        <v>135</v>
      </c>
      <c r="I1670" t="s">
        <v>136</v>
      </c>
      <c r="J1670" t="s">
        <v>137</v>
      </c>
      <c r="K1670" t="s">
        <v>138</v>
      </c>
      <c r="L1670" t="s">
        <v>5100</v>
      </c>
      <c r="M1670" t="s">
        <v>5101</v>
      </c>
      <c r="N1670">
        <v>1.852222222</v>
      </c>
      <c r="O1670">
        <v>0</v>
      </c>
      <c r="P1670">
        <v>1</v>
      </c>
      <c r="Q1670">
        <v>0</v>
      </c>
      <c r="R1670">
        <v>1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1.5382891163290001E-2</v>
      </c>
      <c r="AA1670">
        <v>0</v>
      </c>
      <c r="AB1670">
        <v>0</v>
      </c>
      <c r="AC1670">
        <v>0</v>
      </c>
      <c r="AD1670">
        <v>0</v>
      </c>
      <c r="AE1670">
        <v>1.5382891163290001E-2</v>
      </c>
    </row>
    <row r="1671" spans="1:31" x14ac:dyDescent="0.25">
      <c r="A1671">
        <v>2294822</v>
      </c>
      <c r="B1671">
        <v>1</v>
      </c>
      <c r="C1671" t="s">
        <v>80</v>
      </c>
      <c r="D1671" t="s">
        <v>96</v>
      </c>
      <c r="E1671" t="s">
        <v>141</v>
      </c>
      <c r="F1671" t="s">
        <v>5102</v>
      </c>
      <c r="G1671" t="s">
        <v>188</v>
      </c>
      <c r="H1671" t="s">
        <v>135</v>
      </c>
      <c r="I1671" t="s">
        <v>136</v>
      </c>
      <c r="J1671" t="s">
        <v>137</v>
      </c>
      <c r="K1671" t="s">
        <v>138</v>
      </c>
      <c r="L1671" t="s">
        <v>5103</v>
      </c>
      <c r="M1671" t="s">
        <v>5104</v>
      </c>
      <c r="N1671">
        <v>7.91</v>
      </c>
      <c r="O1671">
        <v>0</v>
      </c>
      <c r="P1671">
        <v>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3.6586872238646375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3.6586872238646375</v>
      </c>
    </row>
    <row r="1672" spans="1:31" x14ac:dyDescent="0.25">
      <c r="A1672">
        <v>2294824</v>
      </c>
      <c r="B1672">
        <v>1</v>
      </c>
      <c r="C1672" t="s">
        <v>81</v>
      </c>
      <c r="D1672" t="s">
        <v>118</v>
      </c>
      <c r="E1672" t="s">
        <v>283</v>
      </c>
      <c r="F1672" t="s">
        <v>5105</v>
      </c>
      <c r="G1672" t="s">
        <v>184</v>
      </c>
      <c r="H1672" t="s">
        <v>167</v>
      </c>
      <c r="I1672" t="s">
        <v>136</v>
      </c>
      <c r="J1672" t="s">
        <v>137</v>
      </c>
      <c r="K1672" t="s">
        <v>138</v>
      </c>
      <c r="L1672" t="s">
        <v>5106</v>
      </c>
      <c r="M1672" t="s">
        <v>5107</v>
      </c>
      <c r="N1672">
        <v>0.37916666599999999</v>
      </c>
      <c r="O1672">
        <v>7</v>
      </c>
      <c r="P1672">
        <v>1117</v>
      </c>
      <c r="Q1672">
        <v>188</v>
      </c>
      <c r="R1672">
        <v>73</v>
      </c>
      <c r="S1672">
        <v>49</v>
      </c>
      <c r="T1672">
        <v>104</v>
      </c>
      <c r="U1672">
        <v>0</v>
      </c>
      <c r="V1672">
        <v>0</v>
      </c>
      <c r="W1672">
        <v>0.8082159926196415</v>
      </c>
      <c r="X1672">
        <v>69.234729118681315</v>
      </c>
      <c r="Y1672">
        <v>291.88828624358968</v>
      </c>
      <c r="Z1672">
        <v>12.021271910078113</v>
      </c>
      <c r="AA1672">
        <v>92.262608250453539</v>
      </c>
      <c r="AB1672">
        <v>39.084980000970319</v>
      </c>
      <c r="AC1672">
        <v>0</v>
      </c>
      <c r="AD1672">
        <v>0</v>
      </c>
      <c r="AE1672">
        <v>505.30009151639263</v>
      </c>
    </row>
    <row r="1673" spans="1:31" x14ac:dyDescent="0.25">
      <c r="A1673">
        <v>2294826</v>
      </c>
      <c r="B1673">
        <v>1</v>
      </c>
      <c r="C1673" t="s">
        <v>80</v>
      </c>
      <c r="D1673" t="s">
        <v>98</v>
      </c>
      <c r="E1673" t="s">
        <v>233</v>
      </c>
      <c r="F1673" t="s">
        <v>2411</v>
      </c>
      <c r="G1673" t="s">
        <v>184</v>
      </c>
      <c r="H1673" t="s">
        <v>167</v>
      </c>
      <c r="I1673" t="s">
        <v>136</v>
      </c>
      <c r="J1673" t="s">
        <v>137</v>
      </c>
      <c r="K1673" t="s">
        <v>138</v>
      </c>
      <c r="L1673" t="s">
        <v>5108</v>
      </c>
      <c r="M1673" t="s">
        <v>5109</v>
      </c>
      <c r="N1673">
        <v>1.1402777770000001</v>
      </c>
      <c r="O1673">
        <v>0</v>
      </c>
      <c r="P1673">
        <v>21</v>
      </c>
      <c r="Q1673">
        <v>29</v>
      </c>
      <c r="R1673">
        <v>186</v>
      </c>
      <c r="S1673">
        <v>9</v>
      </c>
      <c r="T1673">
        <v>61</v>
      </c>
      <c r="U1673">
        <v>2</v>
      </c>
      <c r="V1673">
        <v>0</v>
      </c>
      <c r="W1673">
        <v>0</v>
      </c>
      <c r="X1673">
        <v>10.730090799078782</v>
      </c>
      <c r="Y1673">
        <v>124.48894842329901</v>
      </c>
      <c r="Z1673">
        <v>353.82903505618185</v>
      </c>
      <c r="AA1673">
        <v>98.320768759278337</v>
      </c>
      <c r="AB1673">
        <v>112.69243526837326</v>
      </c>
      <c r="AC1673">
        <v>57.859536055134917</v>
      </c>
      <c r="AD1673">
        <v>0</v>
      </c>
      <c r="AE1673">
        <v>757.92081436134606</v>
      </c>
    </row>
    <row r="1674" spans="1:31" x14ac:dyDescent="0.25">
      <c r="A1674">
        <v>2294829</v>
      </c>
      <c r="B1674">
        <v>1</v>
      </c>
      <c r="C1674" t="s">
        <v>80</v>
      </c>
      <c r="D1674" t="s">
        <v>84</v>
      </c>
      <c r="E1674" t="s">
        <v>141</v>
      </c>
      <c r="F1674" t="s">
        <v>5110</v>
      </c>
      <c r="G1674" t="s">
        <v>202</v>
      </c>
      <c r="H1674" t="s">
        <v>135</v>
      </c>
      <c r="I1674" t="s">
        <v>136</v>
      </c>
      <c r="J1674" t="s">
        <v>137</v>
      </c>
      <c r="K1674" t="s">
        <v>138</v>
      </c>
      <c r="L1674" t="s">
        <v>5111</v>
      </c>
      <c r="M1674" t="s">
        <v>5112</v>
      </c>
      <c r="N1674">
        <v>2.7088888880000002</v>
      </c>
      <c r="O1674">
        <v>0</v>
      </c>
      <c r="P1674">
        <v>21</v>
      </c>
      <c r="Q1674">
        <v>0</v>
      </c>
      <c r="R1674">
        <v>0</v>
      </c>
      <c r="S1674">
        <v>0</v>
      </c>
      <c r="T1674">
        <v>2</v>
      </c>
      <c r="U1674">
        <v>0</v>
      </c>
      <c r="V1674">
        <v>0</v>
      </c>
      <c r="W1674">
        <v>0</v>
      </c>
      <c r="X1674">
        <v>14.889522519754518</v>
      </c>
      <c r="Y1674">
        <v>0</v>
      </c>
      <c r="Z1674">
        <v>0</v>
      </c>
      <c r="AA1674">
        <v>0</v>
      </c>
      <c r="AB1674">
        <v>70.595601307945714</v>
      </c>
      <c r="AC1674">
        <v>0</v>
      </c>
      <c r="AD1674">
        <v>0</v>
      </c>
      <c r="AE1674">
        <v>85.485123827700235</v>
      </c>
    </row>
    <row r="1675" spans="1:31" x14ac:dyDescent="0.25">
      <c r="A1675">
        <v>2294830</v>
      </c>
      <c r="B1675">
        <v>1</v>
      </c>
      <c r="C1675" t="s">
        <v>80</v>
      </c>
      <c r="D1675" t="s">
        <v>93</v>
      </c>
      <c r="E1675" t="s">
        <v>141</v>
      </c>
      <c r="F1675" t="s">
        <v>5113</v>
      </c>
      <c r="G1675" t="s">
        <v>490</v>
      </c>
      <c r="H1675" t="s">
        <v>135</v>
      </c>
      <c r="I1675" t="s">
        <v>136</v>
      </c>
      <c r="J1675" t="s">
        <v>137</v>
      </c>
      <c r="K1675" t="s">
        <v>138</v>
      </c>
      <c r="L1675" t="s">
        <v>5114</v>
      </c>
      <c r="M1675" t="s">
        <v>5115</v>
      </c>
      <c r="N1675">
        <v>1.886666666</v>
      </c>
      <c r="O1675">
        <v>0</v>
      </c>
      <c r="P1675">
        <v>1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0.42271223471954006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0.42271223471954006</v>
      </c>
    </row>
    <row r="1676" spans="1:31" x14ac:dyDescent="0.25">
      <c r="A1676">
        <v>2294837</v>
      </c>
      <c r="B1676">
        <v>1</v>
      </c>
      <c r="C1676" t="s">
        <v>80</v>
      </c>
      <c r="D1676" t="s">
        <v>107</v>
      </c>
      <c r="E1676" t="s">
        <v>141</v>
      </c>
      <c r="F1676" t="s">
        <v>5116</v>
      </c>
      <c r="G1676" t="s">
        <v>202</v>
      </c>
      <c r="H1676" t="s">
        <v>135</v>
      </c>
      <c r="I1676" t="s">
        <v>136</v>
      </c>
      <c r="J1676" t="s">
        <v>137</v>
      </c>
      <c r="K1676" t="s">
        <v>138</v>
      </c>
      <c r="L1676" t="s">
        <v>5117</v>
      </c>
      <c r="M1676" t="s">
        <v>5118</v>
      </c>
      <c r="N1676">
        <v>1.227777777</v>
      </c>
      <c r="O1676">
        <v>0</v>
      </c>
      <c r="P1676">
        <v>1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0.26576733410993114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0.26576733410993114</v>
      </c>
    </row>
    <row r="1677" spans="1:31" x14ac:dyDescent="0.25">
      <c r="A1677">
        <v>2294840</v>
      </c>
      <c r="B1677">
        <v>1</v>
      </c>
      <c r="C1677" t="s">
        <v>80</v>
      </c>
      <c r="D1677" t="s">
        <v>96</v>
      </c>
      <c r="E1677" t="s">
        <v>748</v>
      </c>
      <c r="F1677" t="s">
        <v>5119</v>
      </c>
      <c r="G1677" t="s">
        <v>750</v>
      </c>
      <c r="H1677" t="s">
        <v>135</v>
      </c>
      <c r="I1677" t="s">
        <v>136</v>
      </c>
      <c r="J1677" t="s">
        <v>137</v>
      </c>
      <c r="K1677" t="s">
        <v>138</v>
      </c>
      <c r="L1677" t="s">
        <v>5120</v>
      </c>
      <c r="M1677" t="s">
        <v>5121</v>
      </c>
      <c r="N1677">
        <v>1.228888888</v>
      </c>
      <c r="O1677">
        <v>0</v>
      </c>
      <c r="P1677">
        <v>2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3.8948344864485001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3.8948344864485001</v>
      </c>
    </row>
    <row r="1678" spans="1:31" x14ac:dyDescent="0.25">
      <c r="A1678">
        <v>2294843</v>
      </c>
      <c r="B1678">
        <v>1</v>
      </c>
      <c r="C1678" t="s">
        <v>81</v>
      </c>
      <c r="D1678" t="s">
        <v>118</v>
      </c>
      <c r="E1678" t="s">
        <v>141</v>
      </c>
      <c r="F1678" t="s">
        <v>5122</v>
      </c>
      <c r="G1678" t="s">
        <v>490</v>
      </c>
      <c r="H1678" t="s">
        <v>135</v>
      </c>
      <c r="I1678" t="s">
        <v>136</v>
      </c>
      <c r="J1678" t="s">
        <v>137</v>
      </c>
      <c r="K1678" t="s">
        <v>138</v>
      </c>
      <c r="L1678" t="s">
        <v>5123</v>
      </c>
      <c r="M1678" t="s">
        <v>5124</v>
      </c>
      <c r="N1678">
        <v>0.85472222200000003</v>
      </c>
      <c r="O1678">
        <v>0</v>
      </c>
      <c r="P1678">
        <v>2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0.34238765519232006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0.34238765519232006</v>
      </c>
    </row>
    <row r="1679" spans="1:31" x14ac:dyDescent="0.25">
      <c r="A1679">
        <v>2294845</v>
      </c>
      <c r="B1679">
        <v>1</v>
      </c>
      <c r="C1679" t="s">
        <v>80</v>
      </c>
      <c r="D1679" t="s">
        <v>107</v>
      </c>
      <c r="E1679" t="s">
        <v>141</v>
      </c>
      <c r="F1679" t="s">
        <v>5125</v>
      </c>
      <c r="G1679" t="s">
        <v>143</v>
      </c>
      <c r="H1679" t="s">
        <v>135</v>
      </c>
      <c r="I1679" t="s">
        <v>136</v>
      </c>
      <c r="J1679" t="s">
        <v>137</v>
      </c>
      <c r="K1679" t="s">
        <v>138</v>
      </c>
      <c r="L1679" t="s">
        <v>5126</v>
      </c>
      <c r="M1679" t="s">
        <v>5127</v>
      </c>
      <c r="N1679">
        <v>1.9013888880000001</v>
      </c>
      <c r="O1679">
        <v>0</v>
      </c>
      <c r="P1679">
        <v>2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0.61394314016740492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0.61394314016740492</v>
      </c>
    </row>
    <row r="1680" spans="1:31" x14ac:dyDescent="0.25">
      <c r="A1680">
        <v>2294849</v>
      </c>
      <c r="B1680">
        <v>1</v>
      </c>
      <c r="C1680" t="s">
        <v>80</v>
      </c>
      <c r="D1680" t="s">
        <v>95</v>
      </c>
      <c r="E1680" t="s">
        <v>141</v>
      </c>
      <c r="F1680" t="s">
        <v>5128</v>
      </c>
      <c r="G1680" t="s">
        <v>188</v>
      </c>
      <c r="H1680" t="s">
        <v>135</v>
      </c>
      <c r="I1680" t="s">
        <v>136</v>
      </c>
      <c r="J1680" t="s">
        <v>137</v>
      </c>
      <c r="K1680" t="s">
        <v>138</v>
      </c>
      <c r="L1680" t="s">
        <v>5129</v>
      </c>
      <c r="M1680" t="s">
        <v>5130</v>
      </c>
      <c r="N1680">
        <v>1.606944444</v>
      </c>
      <c r="O1680">
        <v>0</v>
      </c>
      <c r="P1680">
        <v>2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0.74971903140585139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0.74971903140585139</v>
      </c>
    </row>
    <row r="1681" spans="1:31" x14ac:dyDescent="0.25">
      <c r="A1681">
        <v>2294853</v>
      </c>
      <c r="B1681">
        <v>1</v>
      </c>
      <c r="C1681" t="s">
        <v>80</v>
      </c>
      <c r="D1681" t="s">
        <v>105</v>
      </c>
      <c r="E1681" t="s">
        <v>141</v>
      </c>
      <c r="F1681" t="s">
        <v>5131</v>
      </c>
      <c r="G1681" t="s">
        <v>490</v>
      </c>
      <c r="H1681" t="s">
        <v>135</v>
      </c>
      <c r="I1681" t="s">
        <v>136</v>
      </c>
      <c r="J1681" t="s">
        <v>137</v>
      </c>
      <c r="K1681" t="s">
        <v>138</v>
      </c>
      <c r="L1681" t="s">
        <v>5132</v>
      </c>
      <c r="M1681" t="s">
        <v>5133</v>
      </c>
      <c r="N1681">
        <v>2.2038888879999998</v>
      </c>
      <c r="O1681">
        <v>0</v>
      </c>
      <c r="P1681">
        <v>1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0.72801413466797338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0.72801413466797338</v>
      </c>
    </row>
    <row r="1682" spans="1:31" x14ac:dyDescent="0.25">
      <c r="A1682">
        <v>2294856</v>
      </c>
      <c r="B1682">
        <v>1</v>
      </c>
      <c r="C1682" t="s">
        <v>80</v>
      </c>
      <c r="D1682" t="s">
        <v>96</v>
      </c>
      <c r="E1682" t="s">
        <v>141</v>
      </c>
      <c r="F1682" t="s">
        <v>5134</v>
      </c>
      <c r="G1682" t="s">
        <v>490</v>
      </c>
      <c r="H1682" t="s">
        <v>135</v>
      </c>
      <c r="I1682" t="s">
        <v>136</v>
      </c>
      <c r="J1682" t="s">
        <v>137</v>
      </c>
      <c r="K1682" t="s">
        <v>138</v>
      </c>
      <c r="L1682" t="s">
        <v>5135</v>
      </c>
      <c r="M1682" t="s">
        <v>5136</v>
      </c>
      <c r="N1682">
        <v>0.90777777699999995</v>
      </c>
      <c r="O1682">
        <v>0</v>
      </c>
      <c r="P1682">
        <v>2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0.28994569006393223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0.28994569006393223</v>
      </c>
    </row>
    <row r="1683" spans="1:31" x14ac:dyDescent="0.25">
      <c r="A1683">
        <v>2294858</v>
      </c>
      <c r="B1683">
        <v>1</v>
      </c>
      <c r="C1683" t="s">
        <v>81</v>
      </c>
      <c r="D1683" t="s">
        <v>112</v>
      </c>
      <c r="E1683" t="s">
        <v>141</v>
      </c>
      <c r="F1683" t="s">
        <v>5137</v>
      </c>
      <c r="G1683" t="s">
        <v>143</v>
      </c>
      <c r="H1683" t="s">
        <v>135</v>
      </c>
      <c r="I1683" t="s">
        <v>136</v>
      </c>
      <c r="J1683" t="s">
        <v>137</v>
      </c>
      <c r="K1683" t="s">
        <v>138</v>
      </c>
      <c r="L1683" t="s">
        <v>5138</v>
      </c>
      <c r="M1683" t="s">
        <v>5139</v>
      </c>
      <c r="N1683">
        <v>1.582222222</v>
      </c>
      <c r="O1683">
        <v>0</v>
      </c>
      <c r="P1683">
        <v>2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0.34983144325233778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0.34983144325233778</v>
      </c>
    </row>
    <row r="1684" spans="1:31" x14ac:dyDescent="0.25">
      <c r="A1684">
        <v>2294859</v>
      </c>
      <c r="B1684">
        <v>1</v>
      </c>
      <c r="C1684" t="s">
        <v>80</v>
      </c>
      <c r="D1684" t="s">
        <v>88</v>
      </c>
      <c r="E1684" t="s">
        <v>141</v>
      </c>
      <c r="F1684" t="s">
        <v>5140</v>
      </c>
      <c r="G1684" t="s">
        <v>202</v>
      </c>
      <c r="H1684" t="s">
        <v>135</v>
      </c>
      <c r="I1684" t="s">
        <v>136</v>
      </c>
      <c r="J1684" t="s">
        <v>137</v>
      </c>
      <c r="K1684" t="s">
        <v>138</v>
      </c>
      <c r="L1684" t="s">
        <v>5141</v>
      </c>
      <c r="M1684" t="s">
        <v>5142</v>
      </c>
      <c r="N1684">
        <v>1.632222222</v>
      </c>
      <c r="O1684">
        <v>0</v>
      </c>
      <c r="P1684">
        <v>1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0.56136284617755328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0.56136284617755328</v>
      </c>
    </row>
    <row r="1685" spans="1:31" x14ac:dyDescent="0.25">
      <c r="A1685">
        <v>2294860</v>
      </c>
      <c r="B1685">
        <v>1</v>
      </c>
      <c r="C1685" t="s">
        <v>80</v>
      </c>
      <c r="D1685" t="s">
        <v>92</v>
      </c>
      <c r="E1685" t="s">
        <v>141</v>
      </c>
      <c r="F1685" t="s">
        <v>5143</v>
      </c>
      <c r="G1685" t="s">
        <v>143</v>
      </c>
      <c r="H1685" t="s">
        <v>135</v>
      </c>
      <c r="I1685" t="s">
        <v>136</v>
      </c>
      <c r="J1685" t="s">
        <v>137</v>
      </c>
      <c r="K1685" t="s">
        <v>138</v>
      </c>
      <c r="L1685" t="s">
        <v>5144</v>
      </c>
      <c r="M1685" t="s">
        <v>5145</v>
      </c>
      <c r="N1685">
        <v>1.312777777</v>
      </c>
      <c r="O1685">
        <v>0</v>
      </c>
      <c r="P1685">
        <v>1</v>
      </c>
      <c r="Q1685">
        <v>0</v>
      </c>
      <c r="R1685">
        <v>0</v>
      </c>
      <c r="S1685">
        <v>0</v>
      </c>
      <c r="T1685">
        <v>1</v>
      </c>
      <c r="U1685">
        <v>0</v>
      </c>
      <c r="V1685">
        <v>0</v>
      </c>
      <c r="W1685">
        <v>0</v>
      </c>
      <c r="X1685">
        <v>0.34159985841370999</v>
      </c>
      <c r="Y1685">
        <v>0</v>
      </c>
      <c r="Z1685">
        <v>0</v>
      </c>
      <c r="AA1685">
        <v>0</v>
      </c>
      <c r="AB1685">
        <v>5.5703894027214167</v>
      </c>
      <c r="AC1685">
        <v>0</v>
      </c>
      <c r="AD1685">
        <v>0</v>
      </c>
      <c r="AE1685">
        <v>5.911989261135127</v>
      </c>
    </row>
    <row r="1686" spans="1:31" x14ac:dyDescent="0.25">
      <c r="A1686">
        <v>2294864</v>
      </c>
      <c r="B1686">
        <v>1</v>
      </c>
      <c r="C1686" t="s">
        <v>80</v>
      </c>
      <c r="D1686" t="s">
        <v>92</v>
      </c>
      <c r="E1686" t="s">
        <v>141</v>
      </c>
      <c r="F1686" t="s">
        <v>5146</v>
      </c>
      <c r="G1686" t="s">
        <v>202</v>
      </c>
      <c r="H1686" t="s">
        <v>135</v>
      </c>
      <c r="I1686" t="s">
        <v>136</v>
      </c>
      <c r="J1686" t="s">
        <v>137</v>
      </c>
      <c r="K1686" t="s">
        <v>138</v>
      </c>
      <c r="L1686" t="s">
        <v>5147</v>
      </c>
      <c r="M1686" t="s">
        <v>5148</v>
      </c>
      <c r="N1686">
        <v>1.0761111109999999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1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0.45674749930080943</v>
      </c>
      <c r="AC1686">
        <v>0</v>
      </c>
      <c r="AD1686">
        <v>0</v>
      </c>
      <c r="AE1686">
        <v>0.45674749930080943</v>
      </c>
    </row>
    <row r="1687" spans="1:31" x14ac:dyDescent="0.25">
      <c r="A1687">
        <v>2294866</v>
      </c>
      <c r="B1687">
        <v>1</v>
      </c>
      <c r="C1687" t="s">
        <v>80</v>
      </c>
      <c r="D1687" t="s">
        <v>83</v>
      </c>
      <c r="E1687" t="s">
        <v>141</v>
      </c>
      <c r="F1687" t="s">
        <v>5149</v>
      </c>
      <c r="G1687" t="s">
        <v>202</v>
      </c>
      <c r="H1687" t="s">
        <v>135</v>
      </c>
      <c r="I1687" t="s">
        <v>136</v>
      </c>
      <c r="J1687" t="s">
        <v>137</v>
      </c>
      <c r="K1687" t="s">
        <v>138</v>
      </c>
      <c r="L1687" t="s">
        <v>5150</v>
      </c>
      <c r="M1687" t="s">
        <v>5151</v>
      </c>
      <c r="N1687">
        <v>1.3036111109999999</v>
      </c>
      <c r="O1687">
        <v>0</v>
      </c>
      <c r="P1687">
        <v>1</v>
      </c>
      <c r="Q1687">
        <v>0</v>
      </c>
      <c r="R1687">
        <v>0</v>
      </c>
      <c r="S1687">
        <v>0</v>
      </c>
      <c r="T1687">
        <v>1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0.74508696255940121</v>
      </c>
      <c r="AC1687">
        <v>0</v>
      </c>
      <c r="AD1687">
        <v>0</v>
      </c>
      <c r="AE1687">
        <v>0.74508696255940121</v>
      </c>
    </row>
    <row r="1688" spans="1:31" x14ac:dyDescent="0.25">
      <c r="A1688">
        <v>2294867</v>
      </c>
      <c r="B1688">
        <v>1</v>
      </c>
      <c r="C1688" t="s">
        <v>80</v>
      </c>
      <c r="D1688" t="s">
        <v>85</v>
      </c>
      <c r="E1688" t="s">
        <v>141</v>
      </c>
      <c r="F1688" t="s">
        <v>5152</v>
      </c>
      <c r="G1688" t="s">
        <v>453</v>
      </c>
      <c r="H1688" t="s">
        <v>135</v>
      </c>
      <c r="I1688" t="s">
        <v>136</v>
      </c>
      <c r="J1688" t="s">
        <v>3</v>
      </c>
      <c r="K1688" t="s">
        <v>138</v>
      </c>
      <c r="L1688" t="s">
        <v>5153</v>
      </c>
      <c r="M1688" t="s">
        <v>5154</v>
      </c>
      <c r="N1688">
        <v>5.1713888880000001</v>
      </c>
      <c r="O1688">
        <v>0</v>
      </c>
      <c r="P1688">
        <v>2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1.9035231586577521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1.9035231586577521</v>
      </c>
    </row>
    <row r="1689" spans="1:31" x14ac:dyDescent="0.25">
      <c r="A1689">
        <v>2294868</v>
      </c>
      <c r="B1689">
        <v>1</v>
      </c>
      <c r="C1689" t="s">
        <v>80</v>
      </c>
      <c r="D1689" t="s">
        <v>103</v>
      </c>
      <c r="E1689" t="s">
        <v>283</v>
      </c>
      <c r="F1689" t="s">
        <v>5155</v>
      </c>
      <c r="G1689" t="s">
        <v>184</v>
      </c>
      <c r="H1689" t="s">
        <v>167</v>
      </c>
      <c r="I1689" t="s">
        <v>136</v>
      </c>
      <c r="J1689" t="s">
        <v>137</v>
      </c>
      <c r="K1689" t="s">
        <v>138</v>
      </c>
      <c r="L1689" t="s">
        <v>5156</v>
      </c>
      <c r="M1689" t="s">
        <v>5157</v>
      </c>
      <c r="N1689">
        <v>0.59222222199999996</v>
      </c>
      <c r="O1689">
        <v>1</v>
      </c>
      <c r="P1689">
        <v>323</v>
      </c>
      <c r="Q1689">
        <v>6</v>
      </c>
      <c r="R1689">
        <v>106</v>
      </c>
      <c r="S1689">
        <v>60</v>
      </c>
      <c r="T1689">
        <v>117</v>
      </c>
      <c r="U1689">
        <v>46</v>
      </c>
      <c r="V1689">
        <v>1</v>
      </c>
      <c r="W1689">
        <v>0.28510181547759167</v>
      </c>
      <c r="X1689">
        <v>44.557390067459629</v>
      </c>
      <c r="Y1689">
        <v>26.35194810297552</v>
      </c>
      <c r="Z1689">
        <v>30.143446771296251</v>
      </c>
      <c r="AA1689">
        <v>484.26620402380757</v>
      </c>
      <c r="AB1689">
        <v>125.29522906591245</v>
      </c>
      <c r="AC1689">
        <v>12953.829277974524</v>
      </c>
      <c r="AD1689">
        <v>102.10794895495269</v>
      </c>
      <c r="AE1689">
        <v>13766.836546776405</v>
      </c>
    </row>
    <row r="1690" spans="1:31" x14ac:dyDescent="0.25">
      <c r="A1690">
        <v>2294869</v>
      </c>
      <c r="B1690">
        <v>1</v>
      </c>
      <c r="C1690" t="s">
        <v>80</v>
      </c>
      <c r="D1690" t="s">
        <v>84</v>
      </c>
      <c r="E1690" t="s">
        <v>141</v>
      </c>
      <c r="F1690" t="s">
        <v>5158</v>
      </c>
      <c r="G1690" t="s">
        <v>143</v>
      </c>
      <c r="H1690" t="s">
        <v>135</v>
      </c>
      <c r="I1690" t="s">
        <v>136</v>
      </c>
      <c r="J1690" t="s">
        <v>137</v>
      </c>
      <c r="K1690" t="s">
        <v>138</v>
      </c>
      <c r="L1690" t="s">
        <v>5159</v>
      </c>
      <c r="M1690" t="s">
        <v>5160</v>
      </c>
      <c r="N1690">
        <v>2.1974999999999998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1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1.1076729507068477</v>
      </c>
      <c r="AC1690">
        <v>0</v>
      </c>
      <c r="AD1690">
        <v>0</v>
      </c>
      <c r="AE1690">
        <v>1.1076729507068477</v>
      </c>
    </row>
    <row r="1691" spans="1:31" x14ac:dyDescent="0.25">
      <c r="A1691">
        <v>2294873</v>
      </c>
      <c r="B1691">
        <v>1</v>
      </c>
      <c r="C1691" t="s">
        <v>80</v>
      </c>
      <c r="D1691" t="s">
        <v>104</v>
      </c>
      <c r="E1691" t="s">
        <v>141</v>
      </c>
      <c r="F1691" t="s">
        <v>5161</v>
      </c>
      <c r="G1691" t="s">
        <v>143</v>
      </c>
      <c r="H1691" t="s">
        <v>135</v>
      </c>
      <c r="I1691" t="s">
        <v>136</v>
      </c>
      <c r="J1691" t="s">
        <v>137</v>
      </c>
      <c r="K1691" t="s">
        <v>138</v>
      </c>
      <c r="L1691" t="s">
        <v>5162</v>
      </c>
      <c r="M1691" t="s">
        <v>5163</v>
      </c>
      <c r="N1691">
        <v>2.8197222219999998</v>
      </c>
      <c r="O1691">
        <v>0</v>
      </c>
      <c r="P1691">
        <v>0</v>
      </c>
      <c r="Q1691">
        <v>0</v>
      </c>
      <c r="R1691">
        <v>16</v>
      </c>
      <c r="S1691">
        <v>0</v>
      </c>
      <c r="T1691">
        <v>1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8.6106835692273922</v>
      </c>
      <c r="AA1691">
        <v>0</v>
      </c>
      <c r="AB1691">
        <v>0.44340686484930336</v>
      </c>
      <c r="AC1691">
        <v>0</v>
      </c>
      <c r="AD1691">
        <v>0</v>
      </c>
      <c r="AE1691">
        <v>9.054090434076695</v>
      </c>
    </row>
    <row r="1692" spans="1:31" x14ac:dyDescent="0.25">
      <c r="A1692">
        <v>2294877</v>
      </c>
      <c r="B1692">
        <v>1</v>
      </c>
      <c r="C1692" t="s">
        <v>80</v>
      </c>
      <c r="D1692" t="s">
        <v>83</v>
      </c>
      <c r="E1692" t="s">
        <v>141</v>
      </c>
      <c r="F1692" t="s">
        <v>5164</v>
      </c>
      <c r="G1692" t="s">
        <v>453</v>
      </c>
      <c r="H1692" t="s">
        <v>135</v>
      </c>
      <c r="I1692" t="s">
        <v>136</v>
      </c>
      <c r="J1692" t="s">
        <v>137</v>
      </c>
      <c r="K1692" t="s">
        <v>138</v>
      </c>
      <c r="L1692" t="s">
        <v>5165</v>
      </c>
      <c r="M1692" t="s">
        <v>5166</v>
      </c>
      <c r="N1692">
        <v>2.0833333330000001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1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1.4022133146657119</v>
      </c>
      <c r="AC1692">
        <v>0</v>
      </c>
      <c r="AD1692">
        <v>0</v>
      </c>
      <c r="AE1692">
        <v>1.4022133146657119</v>
      </c>
    </row>
    <row r="1693" spans="1:31" x14ac:dyDescent="0.25">
      <c r="A1693">
        <v>2294878</v>
      </c>
      <c r="B1693">
        <v>1</v>
      </c>
      <c r="C1693" t="s">
        <v>80</v>
      </c>
      <c r="D1693" t="s">
        <v>98</v>
      </c>
      <c r="E1693" t="s">
        <v>141</v>
      </c>
      <c r="F1693" t="s">
        <v>5167</v>
      </c>
      <c r="G1693" t="s">
        <v>143</v>
      </c>
      <c r="H1693" t="s">
        <v>135</v>
      </c>
      <c r="I1693" t="s">
        <v>136</v>
      </c>
      <c r="J1693" t="s">
        <v>137</v>
      </c>
      <c r="K1693" t="s">
        <v>138</v>
      </c>
      <c r="L1693" t="s">
        <v>5168</v>
      </c>
      <c r="M1693" t="s">
        <v>5169</v>
      </c>
      <c r="N1693">
        <v>1.2136111110000001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1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0.81843254397473675</v>
      </c>
      <c r="AC1693">
        <v>0</v>
      </c>
      <c r="AD1693">
        <v>0</v>
      </c>
      <c r="AE1693">
        <v>0.81843254397473675</v>
      </c>
    </row>
    <row r="1694" spans="1:31" x14ac:dyDescent="0.25">
      <c r="A1694">
        <v>2294879</v>
      </c>
      <c r="B1694">
        <v>1</v>
      </c>
      <c r="C1694" t="s">
        <v>80</v>
      </c>
      <c r="D1694" t="s">
        <v>94</v>
      </c>
      <c r="E1694" t="s">
        <v>141</v>
      </c>
      <c r="F1694" t="s">
        <v>5170</v>
      </c>
      <c r="G1694" t="s">
        <v>143</v>
      </c>
      <c r="H1694" t="s">
        <v>135</v>
      </c>
      <c r="I1694" t="s">
        <v>136</v>
      </c>
      <c r="J1694" t="s">
        <v>137</v>
      </c>
      <c r="K1694" t="s">
        <v>138</v>
      </c>
      <c r="L1694" t="s">
        <v>5171</v>
      </c>
      <c r="M1694" t="s">
        <v>5172</v>
      </c>
      <c r="N1694">
        <v>1.4383333330000001</v>
      </c>
      <c r="O1694">
        <v>0</v>
      </c>
      <c r="P1694">
        <v>1</v>
      </c>
      <c r="Q1694">
        <v>0</v>
      </c>
      <c r="R1694">
        <v>1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0.23351068503129502</v>
      </c>
      <c r="Y1694">
        <v>0</v>
      </c>
      <c r="Z1694">
        <v>0.76721836278895494</v>
      </c>
      <c r="AA1694">
        <v>0</v>
      </c>
      <c r="AB1694">
        <v>0</v>
      </c>
      <c r="AC1694">
        <v>0</v>
      </c>
      <c r="AD1694">
        <v>0</v>
      </c>
      <c r="AE1694">
        <v>1.00072904782025</v>
      </c>
    </row>
    <row r="1695" spans="1:31" x14ac:dyDescent="0.25">
      <c r="A1695">
        <v>2294882</v>
      </c>
      <c r="B1695">
        <v>1</v>
      </c>
      <c r="C1695" t="s">
        <v>81</v>
      </c>
      <c r="D1695" t="s">
        <v>121</v>
      </c>
      <c r="E1695" t="s">
        <v>164</v>
      </c>
      <c r="F1695" t="s">
        <v>5173</v>
      </c>
      <c r="G1695" t="s">
        <v>195</v>
      </c>
      <c r="H1695" t="s">
        <v>167</v>
      </c>
      <c r="I1695" t="s">
        <v>136</v>
      </c>
      <c r="J1695" t="s">
        <v>137</v>
      </c>
      <c r="K1695" t="s">
        <v>138</v>
      </c>
      <c r="L1695" t="s">
        <v>5174</v>
      </c>
      <c r="M1695" t="s">
        <v>5175</v>
      </c>
      <c r="N1695">
        <v>2.6519444440000002</v>
      </c>
      <c r="O1695">
        <v>0</v>
      </c>
      <c r="P1695">
        <v>363</v>
      </c>
      <c r="Q1695">
        <v>0</v>
      </c>
      <c r="R1695">
        <v>14</v>
      </c>
      <c r="S1695">
        <v>0</v>
      </c>
      <c r="T1695">
        <v>16</v>
      </c>
      <c r="U1695">
        <v>0</v>
      </c>
      <c r="V1695">
        <v>0</v>
      </c>
      <c r="W1695">
        <v>0</v>
      </c>
      <c r="X1695">
        <v>116.91482743734856</v>
      </c>
      <c r="Y1695">
        <v>0</v>
      </c>
      <c r="Z1695">
        <v>5.3809152701854721</v>
      </c>
      <c r="AA1695">
        <v>0</v>
      </c>
      <c r="AB1695">
        <v>59.63242182361607</v>
      </c>
      <c r="AC1695">
        <v>0</v>
      </c>
      <c r="AD1695">
        <v>0</v>
      </c>
      <c r="AE1695">
        <v>181.92816453115012</v>
      </c>
    </row>
    <row r="1696" spans="1:31" x14ac:dyDescent="0.25">
      <c r="A1696">
        <v>2294883</v>
      </c>
      <c r="B1696">
        <v>1</v>
      </c>
      <c r="C1696" t="s">
        <v>81</v>
      </c>
      <c r="D1696" t="s">
        <v>123</v>
      </c>
      <c r="E1696" t="s">
        <v>208</v>
      </c>
      <c r="F1696" t="s">
        <v>5176</v>
      </c>
      <c r="G1696" t="s">
        <v>310</v>
      </c>
      <c r="H1696" t="s">
        <v>135</v>
      </c>
      <c r="I1696" t="s">
        <v>136</v>
      </c>
      <c r="J1696" t="s">
        <v>137</v>
      </c>
      <c r="K1696" t="s">
        <v>138</v>
      </c>
      <c r="L1696" t="s">
        <v>5177</v>
      </c>
      <c r="M1696" t="s">
        <v>5178</v>
      </c>
      <c r="N1696">
        <v>1.36</v>
      </c>
      <c r="O1696">
        <v>0</v>
      </c>
      <c r="P1696">
        <v>1</v>
      </c>
      <c r="Q1696">
        <v>0</v>
      </c>
      <c r="R1696">
        <v>8</v>
      </c>
      <c r="S1696">
        <v>0</v>
      </c>
      <c r="T1696">
        <v>2</v>
      </c>
      <c r="U1696">
        <v>0</v>
      </c>
      <c r="V1696">
        <v>0</v>
      </c>
      <c r="W1696">
        <v>0</v>
      </c>
      <c r="X1696">
        <v>0.25703333335372003</v>
      </c>
      <c r="Y1696">
        <v>0</v>
      </c>
      <c r="Z1696">
        <v>3.4010373205852007</v>
      </c>
      <c r="AA1696">
        <v>0</v>
      </c>
      <c r="AB1696">
        <v>2.3151833710420271</v>
      </c>
      <c r="AC1696">
        <v>0</v>
      </c>
      <c r="AD1696">
        <v>0</v>
      </c>
      <c r="AE1696">
        <v>5.9732540249809478</v>
      </c>
    </row>
    <row r="1697" spans="1:31" x14ac:dyDescent="0.25">
      <c r="A1697">
        <v>2294885</v>
      </c>
      <c r="B1697">
        <v>1</v>
      </c>
      <c r="C1697" t="s">
        <v>81</v>
      </c>
      <c r="D1697" t="s">
        <v>124</v>
      </c>
      <c r="E1697" t="s">
        <v>132</v>
      </c>
      <c r="F1697" t="s">
        <v>805</v>
      </c>
      <c r="G1697" t="s">
        <v>134</v>
      </c>
      <c r="H1697" t="s">
        <v>135</v>
      </c>
      <c r="I1697" t="s">
        <v>136</v>
      </c>
      <c r="J1697" t="s">
        <v>137</v>
      </c>
      <c r="K1697" t="s">
        <v>138</v>
      </c>
      <c r="L1697" t="s">
        <v>5179</v>
      </c>
      <c r="M1697" t="s">
        <v>5180</v>
      </c>
      <c r="N1697">
        <v>0.51500000000000001</v>
      </c>
      <c r="O1697">
        <v>0</v>
      </c>
      <c r="P1697">
        <v>92</v>
      </c>
      <c r="Q1697">
        <v>0</v>
      </c>
      <c r="R1697">
        <v>0</v>
      </c>
      <c r="S1697">
        <v>0</v>
      </c>
      <c r="T1697">
        <v>2</v>
      </c>
      <c r="U1697">
        <v>0</v>
      </c>
      <c r="V1697">
        <v>0</v>
      </c>
      <c r="W1697">
        <v>0</v>
      </c>
      <c r="X1697">
        <v>10.423083176217961</v>
      </c>
      <c r="Y1697">
        <v>0</v>
      </c>
      <c r="Z1697">
        <v>0</v>
      </c>
      <c r="AA1697">
        <v>0</v>
      </c>
      <c r="AB1697">
        <v>0.15109889748602001</v>
      </c>
      <c r="AC1697">
        <v>0</v>
      </c>
      <c r="AD1697">
        <v>0</v>
      </c>
      <c r="AE1697">
        <v>10.574182073703982</v>
      </c>
    </row>
    <row r="1698" spans="1:31" x14ac:dyDescent="0.25">
      <c r="A1698">
        <v>2294887</v>
      </c>
      <c r="B1698">
        <v>1</v>
      </c>
      <c r="C1698" t="s">
        <v>80</v>
      </c>
      <c r="D1698" t="s">
        <v>104</v>
      </c>
      <c r="E1698" t="s">
        <v>132</v>
      </c>
      <c r="F1698" t="s">
        <v>5181</v>
      </c>
      <c r="G1698" t="s">
        <v>210</v>
      </c>
      <c r="H1698" t="s">
        <v>135</v>
      </c>
      <c r="I1698" t="s">
        <v>136</v>
      </c>
      <c r="J1698" t="s">
        <v>137</v>
      </c>
      <c r="K1698" t="s">
        <v>138</v>
      </c>
      <c r="L1698" t="s">
        <v>5182</v>
      </c>
      <c r="M1698" t="s">
        <v>5183</v>
      </c>
      <c r="N1698">
        <v>2.4386111110000002</v>
      </c>
      <c r="O1698">
        <v>0</v>
      </c>
      <c r="P1698">
        <v>2</v>
      </c>
      <c r="Q1698">
        <v>0</v>
      </c>
      <c r="R1698">
        <v>4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1.1251494784011</v>
      </c>
      <c r="Y1698">
        <v>0</v>
      </c>
      <c r="Z1698">
        <v>0.85227536654258829</v>
      </c>
      <c r="AA1698">
        <v>0</v>
      </c>
      <c r="AB1698">
        <v>0</v>
      </c>
      <c r="AC1698">
        <v>0</v>
      </c>
      <c r="AD1698">
        <v>0</v>
      </c>
      <c r="AE1698">
        <v>1.9774248449436884</v>
      </c>
    </row>
    <row r="1699" spans="1:31" x14ac:dyDescent="0.25">
      <c r="A1699">
        <v>2294888</v>
      </c>
      <c r="B1699">
        <v>1</v>
      </c>
      <c r="C1699" t="s">
        <v>80</v>
      </c>
      <c r="D1699" t="s">
        <v>83</v>
      </c>
      <c r="E1699" t="s">
        <v>164</v>
      </c>
      <c r="F1699" t="s">
        <v>4729</v>
      </c>
      <c r="G1699" t="s">
        <v>184</v>
      </c>
      <c r="H1699" t="s">
        <v>167</v>
      </c>
      <c r="I1699" t="s">
        <v>136</v>
      </c>
      <c r="J1699" t="s">
        <v>137</v>
      </c>
      <c r="K1699" t="s">
        <v>138</v>
      </c>
      <c r="L1699" t="s">
        <v>5184</v>
      </c>
      <c r="M1699" t="s">
        <v>5185</v>
      </c>
      <c r="N1699">
        <v>0.18333333299999999</v>
      </c>
      <c r="O1699">
        <v>0</v>
      </c>
      <c r="P1699">
        <v>1458</v>
      </c>
      <c r="Q1699">
        <v>0</v>
      </c>
      <c r="R1699">
        <v>0</v>
      </c>
      <c r="S1699">
        <v>10</v>
      </c>
      <c r="T1699">
        <v>178</v>
      </c>
      <c r="U1699">
        <v>10</v>
      </c>
      <c r="V1699">
        <v>0</v>
      </c>
      <c r="W1699">
        <v>0</v>
      </c>
      <c r="X1699">
        <v>78.415023910935076</v>
      </c>
      <c r="Y1699">
        <v>0</v>
      </c>
      <c r="Z1699">
        <v>0</v>
      </c>
      <c r="AA1699">
        <v>37.916947189491339</v>
      </c>
      <c r="AB1699">
        <v>22.258540721443751</v>
      </c>
      <c r="AC1699">
        <v>216.4634811463674</v>
      </c>
      <c r="AD1699">
        <v>0</v>
      </c>
      <c r="AE1699">
        <v>355.05399296823759</v>
      </c>
    </row>
    <row r="1700" spans="1:31" x14ac:dyDescent="0.25">
      <c r="A1700">
        <v>2294890</v>
      </c>
      <c r="B1700">
        <v>1</v>
      </c>
      <c r="C1700" t="s">
        <v>81</v>
      </c>
      <c r="D1700" t="s">
        <v>114</v>
      </c>
      <c r="E1700" t="s">
        <v>233</v>
      </c>
      <c r="F1700" t="s">
        <v>5186</v>
      </c>
      <c r="G1700" t="s">
        <v>184</v>
      </c>
      <c r="H1700" t="s">
        <v>167</v>
      </c>
      <c r="I1700" t="s">
        <v>136</v>
      </c>
      <c r="J1700" t="s">
        <v>137</v>
      </c>
      <c r="K1700" t="s">
        <v>138</v>
      </c>
      <c r="L1700" t="s">
        <v>5187</v>
      </c>
      <c r="M1700" t="s">
        <v>5188</v>
      </c>
      <c r="N1700">
        <v>0.520277777</v>
      </c>
      <c r="O1700">
        <v>0</v>
      </c>
      <c r="P1700">
        <v>768</v>
      </c>
      <c r="Q1700">
        <v>1</v>
      </c>
      <c r="R1700">
        <v>19</v>
      </c>
      <c r="S1700">
        <v>8</v>
      </c>
      <c r="T1700">
        <v>83</v>
      </c>
      <c r="U1700">
        <v>1</v>
      </c>
      <c r="V1700">
        <v>0</v>
      </c>
      <c r="W1700">
        <v>0</v>
      </c>
      <c r="X1700">
        <v>39.251625142607587</v>
      </c>
      <c r="Y1700">
        <v>0.8025383766204417</v>
      </c>
      <c r="Z1700">
        <v>1.6566427994296391</v>
      </c>
      <c r="AA1700">
        <v>5.392094120481298</v>
      </c>
      <c r="AB1700">
        <v>12.808431263218321</v>
      </c>
      <c r="AC1700">
        <v>78.371691952623891</v>
      </c>
      <c r="AD1700">
        <v>0</v>
      </c>
      <c r="AE1700">
        <v>138.28302365498118</v>
      </c>
    </row>
    <row r="1701" spans="1:31" x14ac:dyDescent="0.25">
      <c r="A1701">
        <v>2294891</v>
      </c>
      <c r="B1701">
        <v>1</v>
      </c>
      <c r="C1701" t="s">
        <v>80</v>
      </c>
      <c r="D1701" t="s">
        <v>92</v>
      </c>
      <c r="E1701" t="s">
        <v>748</v>
      </c>
      <c r="F1701" t="s">
        <v>5189</v>
      </c>
      <c r="G1701" t="s">
        <v>1517</v>
      </c>
      <c r="H1701" t="s">
        <v>135</v>
      </c>
      <c r="I1701" t="s">
        <v>136</v>
      </c>
      <c r="J1701" t="s">
        <v>137</v>
      </c>
      <c r="K1701" t="s">
        <v>138</v>
      </c>
      <c r="L1701" t="s">
        <v>5190</v>
      </c>
      <c r="M1701" t="s">
        <v>5191</v>
      </c>
      <c r="N1701">
        <v>1.832222222</v>
      </c>
      <c r="O1701">
        <v>0</v>
      </c>
      <c r="P1701">
        <v>5</v>
      </c>
      <c r="Q1701">
        <v>0</v>
      </c>
      <c r="R1701">
        <v>0</v>
      </c>
      <c r="S1701">
        <v>0</v>
      </c>
      <c r="T1701">
        <v>8</v>
      </c>
      <c r="U1701">
        <v>0</v>
      </c>
      <c r="V1701">
        <v>0</v>
      </c>
      <c r="W1701">
        <v>0</v>
      </c>
      <c r="X1701">
        <v>2.3277461722969011</v>
      </c>
      <c r="Y1701">
        <v>0</v>
      </c>
      <c r="Z1701">
        <v>0</v>
      </c>
      <c r="AA1701">
        <v>0</v>
      </c>
      <c r="AB1701">
        <v>25.656285058044777</v>
      </c>
      <c r="AC1701">
        <v>0</v>
      </c>
      <c r="AD1701">
        <v>0</v>
      </c>
      <c r="AE1701">
        <v>27.984031230341678</v>
      </c>
    </row>
    <row r="1702" spans="1:31" x14ac:dyDescent="0.25">
      <c r="A1702">
        <v>2294893</v>
      </c>
      <c r="B1702">
        <v>1</v>
      </c>
      <c r="C1702" t="s">
        <v>80</v>
      </c>
      <c r="D1702" t="s">
        <v>82</v>
      </c>
      <c r="E1702" t="s">
        <v>141</v>
      </c>
      <c r="F1702" t="s">
        <v>5192</v>
      </c>
      <c r="G1702" t="s">
        <v>143</v>
      </c>
      <c r="H1702" t="s">
        <v>135</v>
      </c>
      <c r="I1702" t="s">
        <v>136</v>
      </c>
      <c r="J1702" t="s">
        <v>137</v>
      </c>
      <c r="K1702" t="s">
        <v>138</v>
      </c>
      <c r="L1702" t="s">
        <v>5193</v>
      </c>
      <c r="M1702" t="s">
        <v>5194</v>
      </c>
      <c r="N1702">
        <v>1.895</v>
      </c>
      <c r="O1702">
        <v>0</v>
      </c>
      <c r="P1702">
        <v>1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0.93132354958231667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0.93132354958231667</v>
      </c>
    </row>
    <row r="1703" spans="1:31" x14ac:dyDescent="0.25">
      <c r="A1703">
        <v>2294899</v>
      </c>
      <c r="B1703">
        <v>1</v>
      </c>
      <c r="C1703" t="s">
        <v>80</v>
      </c>
      <c r="D1703" t="s">
        <v>85</v>
      </c>
      <c r="E1703" t="s">
        <v>141</v>
      </c>
      <c r="F1703" t="s">
        <v>5195</v>
      </c>
      <c r="G1703" t="s">
        <v>202</v>
      </c>
      <c r="H1703" t="s">
        <v>135</v>
      </c>
      <c r="I1703" t="s">
        <v>136</v>
      </c>
      <c r="J1703" t="s">
        <v>137</v>
      </c>
      <c r="K1703" t="s">
        <v>138</v>
      </c>
      <c r="L1703" t="s">
        <v>5196</v>
      </c>
      <c r="M1703" t="s">
        <v>5197</v>
      </c>
      <c r="N1703">
        <v>1.3975</v>
      </c>
      <c r="O1703">
        <v>0</v>
      </c>
      <c r="P1703">
        <v>3</v>
      </c>
      <c r="Q1703">
        <v>0</v>
      </c>
      <c r="R1703">
        <v>0</v>
      </c>
      <c r="S1703">
        <v>0</v>
      </c>
      <c r="T1703">
        <v>3</v>
      </c>
      <c r="U1703">
        <v>0</v>
      </c>
      <c r="V1703">
        <v>0</v>
      </c>
      <c r="W1703">
        <v>0</v>
      </c>
      <c r="X1703">
        <v>0.71780642051818389</v>
      </c>
      <c r="Y1703">
        <v>0</v>
      </c>
      <c r="Z1703">
        <v>0</v>
      </c>
      <c r="AA1703">
        <v>0</v>
      </c>
      <c r="AB1703">
        <v>0.96278574870498512</v>
      </c>
      <c r="AC1703">
        <v>0</v>
      </c>
      <c r="AD1703">
        <v>0</v>
      </c>
      <c r="AE1703">
        <v>1.6805921692231691</v>
      </c>
    </row>
    <row r="1704" spans="1:31" x14ac:dyDescent="0.25">
      <c r="A1704">
        <v>2294903</v>
      </c>
      <c r="B1704">
        <v>1</v>
      </c>
      <c r="C1704" t="s">
        <v>81</v>
      </c>
      <c r="D1704" t="s">
        <v>115</v>
      </c>
      <c r="E1704" t="s">
        <v>132</v>
      </c>
      <c r="F1704" t="s">
        <v>5198</v>
      </c>
      <c r="G1704" t="s">
        <v>375</v>
      </c>
      <c r="H1704" t="s">
        <v>135</v>
      </c>
      <c r="I1704" t="s">
        <v>136</v>
      </c>
      <c r="J1704" t="s">
        <v>137</v>
      </c>
      <c r="K1704" t="s">
        <v>138</v>
      </c>
      <c r="L1704" t="s">
        <v>5199</v>
      </c>
      <c r="M1704" t="s">
        <v>5200</v>
      </c>
      <c r="N1704">
        <v>1.3344444440000001</v>
      </c>
      <c r="O1704">
        <v>0</v>
      </c>
      <c r="P1704">
        <v>2</v>
      </c>
      <c r="Q1704">
        <v>0</v>
      </c>
      <c r="R1704">
        <v>5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0.23688157930841336</v>
      </c>
      <c r="AA1704">
        <v>0</v>
      </c>
      <c r="AB1704">
        <v>0</v>
      </c>
      <c r="AC1704">
        <v>0</v>
      </c>
      <c r="AD1704">
        <v>0</v>
      </c>
      <c r="AE1704">
        <v>0.23688157930841336</v>
      </c>
    </row>
    <row r="1705" spans="1:31" x14ac:dyDescent="0.25">
      <c r="A1705">
        <v>2294911</v>
      </c>
      <c r="B1705">
        <v>1</v>
      </c>
      <c r="C1705" t="s">
        <v>81</v>
      </c>
      <c r="D1705" t="s">
        <v>127</v>
      </c>
      <c r="E1705" t="s">
        <v>141</v>
      </c>
      <c r="F1705" t="s">
        <v>5201</v>
      </c>
      <c r="G1705" t="s">
        <v>202</v>
      </c>
      <c r="H1705" t="s">
        <v>135</v>
      </c>
      <c r="I1705" t="s">
        <v>136</v>
      </c>
      <c r="J1705" t="s">
        <v>137</v>
      </c>
      <c r="K1705" t="s">
        <v>138</v>
      </c>
      <c r="L1705" t="s">
        <v>5202</v>
      </c>
      <c r="M1705" t="s">
        <v>5203</v>
      </c>
      <c r="N1705">
        <v>0.55916666599999998</v>
      </c>
      <c r="O1705">
        <v>0</v>
      </c>
      <c r="P1705">
        <v>7</v>
      </c>
      <c r="Q1705">
        <v>0</v>
      </c>
      <c r="R1705">
        <v>0</v>
      </c>
      <c r="S1705">
        <v>0</v>
      </c>
      <c r="T1705">
        <v>1</v>
      </c>
      <c r="U1705">
        <v>0</v>
      </c>
      <c r="V1705">
        <v>0</v>
      </c>
      <c r="W1705">
        <v>0</v>
      </c>
      <c r="X1705">
        <v>1.3218211717769408</v>
      </c>
      <c r="Y1705">
        <v>0</v>
      </c>
      <c r="Z1705">
        <v>0</v>
      </c>
      <c r="AA1705">
        <v>0</v>
      </c>
      <c r="AB1705">
        <v>0.64474009079112504</v>
      </c>
      <c r="AC1705">
        <v>0</v>
      </c>
      <c r="AD1705">
        <v>0</v>
      </c>
      <c r="AE1705">
        <v>1.966561262568066</v>
      </c>
    </row>
    <row r="1706" spans="1:31" x14ac:dyDescent="0.25">
      <c r="A1706">
        <v>2294921</v>
      </c>
      <c r="B1706">
        <v>1</v>
      </c>
      <c r="C1706" t="s">
        <v>80</v>
      </c>
      <c r="D1706" t="s">
        <v>104</v>
      </c>
      <c r="E1706" t="s">
        <v>233</v>
      </c>
      <c r="F1706" t="s">
        <v>5204</v>
      </c>
      <c r="G1706" t="s">
        <v>483</v>
      </c>
      <c r="H1706" t="s">
        <v>167</v>
      </c>
      <c r="I1706" t="s">
        <v>136</v>
      </c>
      <c r="J1706" t="s">
        <v>137</v>
      </c>
      <c r="K1706" t="s">
        <v>138</v>
      </c>
      <c r="L1706" t="s">
        <v>5205</v>
      </c>
      <c r="M1706" t="s">
        <v>5206</v>
      </c>
      <c r="N1706">
        <v>1.528333333</v>
      </c>
      <c r="O1706">
        <v>0</v>
      </c>
      <c r="P1706">
        <v>0</v>
      </c>
      <c r="Q1706">
        <v>0</v>
      </c>
      <c r="R1706">
        <v>0</v>
      </c>
      <c r="S1706">
        <v>1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</row>
    <row r="1707" spans="1:31" x14ac:dyDescent="0.25">
      <c r="A1707">
        <v>2294923</v>
      </c>
      <c r="B1707">
        <v>1</v>
      </c>
      <c r="C1707" t="s">
        <v>80</v>
      </c>
      <c r="D1707" t="s">
        <v>84</v>
      </c>
      <c r="E1707" t="s">
        <v>141</v>
      </c>
      <c r="F1707" t="s">
        <v>2716</v>
      </c>
      <c r="G1707" t="s">
        <v>188</v>
      </c>
      <c r="H1707" t="s">
        <v>135</v>
      </c>
      <c r="I1707" t="s">
        <v>136</v>
      </c>
      <c r="J1707" t="s">
        <v>137</v>
      </c>
      <c r="K1707" t="s">
        <v>138</v>
      </c>
      <c r="L1707" t="s">
        <v>5207</v>
      </c>
      <c r="M1707" t="s">
        <v>5208</v>
      </c>
      <c r="N1707">
        <v>5.2169444440000001</v>
      </c>
      <c r="O1707">
        <v>0</v>
      </c>
      <c r="P1707">
        <v>5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6.2793692576432534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6.2793692576432534</v>
      </c>
    </row>
    <row r="1708" spans="1:31" x14ac:dyDescent="0.25">
      <c r="A1708">
        <v>2294926</v>
      </c>
      <c r="B1708">
        <v>1</v>
      </c>
      <c r="C1708" t="s">
        <v>81</v>
      </c>
      <c r="D1708" t="s">
        <v>118</v>
      </c>
      <c r="E1708" t="s">
        <v>283</v>
      </c>
      <c r="F1708" t="s">
        <v>5105</v>
      </c>
      <c r="G1708" t="s">
        <v>184</v>
      </c>
      <c r="H1708" t="s">
        <v>167</v>
      </c>
      <c r="I1708" t="s">
        <v>136</v>
      </c>
      <c r="J1708" t="s">
        <v>137</v>
      </c>
      <c r="K1708" t="s">
        <v>138</v>
      </c>
      <c r="L1708" t="s">
        <v>5209</v>
      </c>
      <c r="M1708" t="s">
        <v>5210</v>
      </c>
      <c r="N1708">
        <v>0.25444444399999999</v>
      </c>
      <c r="O1708">
        <v>7</v>
      </c>
      <c r="P1708">
        <v>1117</v>
      </c>
      <c r="Q1708">
        <v>188</v>
      </c>
      <c r="R1708">
        <v>73</v>
      </c>
      <c r="S1708">
        <v>49</v>
      </c>
      <c r="T1708">
        <v>104</v>
      </c>
      <c r="U1708">
        <v>0</v>
      </c>
      <c r="V1708">
        <v>0</v>
      </c>
      <c r="W1708">
        <v>0.53506546649398223</v>
      </c>
      <c r="X1708">
        <v>47.060170928828924</v>
      </c>
      <c r="Y1708">
        <v>189.74105202582442</v>
      </c>
      <c r="Z1708">
        <v>7.7120490401057573</v>
      </c>
      <c r="AA1708">
        <v>58.476283843266735</v>
      </c>
      <c r="AB1708">
        <v>24.654259429593164</v>
      </c>
      <c r="AC1708">
        <v>0</v>
      </c>
      <c r="AD1708">
        <v>0</v>
      </c>
      <c r="AE1708">
        <v>328.17888073411297</v>
      </c>
    </row>
    <row r="1709" spans="1:31" x14ac:dyDescent="0.25">
      <c r="A1709">
        <v>2294928</v>
      </c>
      <c r="B1709">
        <v>1</v>
      </c>
      <c r="C1709" t="s">
        <v>81</v>
      </c>
      <c r="D1709" t="s">
        <v>127</v>
      </c>
      <c r="E1709" t="s">
        <v>164</v>
      </c>
      <c r="F1709" t="s">
        <v>5211</v>
      </c>
      <c r="G1709" t="s">
        <v>195</v>
      </c>
      <c r="H1709" t="s">
        <v>167</v>
      </c>
      <c r="I1709" t="s">
        <v>136</v>
      </c>
      <c r="J1709" t="s">
        <v>137</v>
      </c>
      <c r="K1709" t="s">
        <v>138</v>
      </c>
      <c r="L1709" t="s">
        <v>5212</v>
      </c>
      <c r="M1709" t="s">
        <v>5213</v>
      </c>
      <c r="N1709">
        <v>0.59388888799999995</v>
      </c>
      <c r="O1709">
        <v>0</v>
      </c>
      <c r="P1709">
        <v>0</v>
      </c>
      <c r="Q1709">
        <v>9</v>
      </c>
      <c r="R1709">
        <v>0</v>
      </c>
      <c r="S1709">
        <v>6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5.0090389613016066</v>
      </c>
      <c r="Z1709">
        <v>0</v>
      </c>
      <c r="AA1709">
        <v>32.632975624090882</v>
      </c>
      <c r="AB1709">
        <v>0</v>
      </c>
      <c r="AC1709">
        <v>0</v>
      </c>
      <c r="AD1709">
        <v>0</v>
      </c>
      <c r="AE1709">
        <v>37.642014585392488</v>
      </c>
    </row>
    <row r="1710" spans="1:31" x14ac:dyDescent="0.25">
      <c r="A1710">
        <v>2294931</v>
      </c>
      <c r="B1710">
        <v>1</v>
      </c>
      <c r="C1710" t="s">
        <v>80</v>
      </c>
      <c r="D1710" t="s">
        <v>96</v>
      </c>
      <c r="E1710" t="s">
        <v>748</v>
      </c>
      <c r="F1710" t="s">
        <v>5214</v>
      </c>
      <c r="G1710" t="s">
        <v>490</v>
      </c>
      <c r="H1710" t="s">
        <v>135</v>
      </c>
      <c r="I1710" t="s">
        <v>136</v>
      </c>
      <c r="J1710" t="s">
        <v>137</v>
      </c>
      <c r="K1710" t="s">
        <v>138</v>
      </c>
      <c r="L1710" t="s">
        <v>5215</v>
      </c>
      <c r="M1710" t="s">
        <v>5216</v>
      </c>
      <c r="N1710">
        <v>3.2877777770000001</v>
      </c>
      <c r="O1710">
        <v>0</v>
      </c>
      <c r="P1710">
        <v>12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9.1387004469924076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9.1387004469924076</v>
      </c>
    </row>
    <row r="1711" spans="1:31" x14ac:dyDescent="0.25">
      <c r="A1711">
        <v>2294934</v>
      </c>
      <c r="B1711">
        <v>1</v>
      </c>
      <c r="C1711" t="s">
        <v>80</v>
      </c>
      <c r="D1711" t="s">
        <v>107</v>
      </c>
      <c r="E1711" t="s">
        <v>141</v>
      </c>
      <c r="F1711" t="s">
        <v>5217</v>
      </c>
      <c r="G1711" t="s">
        <v>188</v>
      </c>
      <c r="H1711" t="s">
        <v>135</v>
      </c>
      <c r="I1711" t="s">
        <v>136</v>
      </c>
      <c r="J1711" t="s">
        <v>137</v>
      </c>
      <c r="K1711" t="s">
        <v>138</v>
      </c>
      <c r="L1711" t="s">
        <v>5218</v>
      </c>
      <c r="M1711" t="s">
        <v>5219</v>
      </c>
      <c r="N1711">
        <v>0.91583333300000003</v>
      </c>
      <c r="O1711">
        <v>0</v>
      </c>
      <c r="P1711">
        <v>1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3.8997646488090003E-2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3.8997646488090003E-2</v>
      </c>
    </row>
    <row r="1712" spans="1:31" x14ac:dyDescent="0.25">
      <c r="A1712">
        <v>2294935</v>
      </c>
      <c r="B1712">
        <v>1</v>
      </c>
      <c r="C1712" t="s">
        <v>80</v>
      </c>
      <c r="D1712" t="s">
        <v>102</v>
      </c>
      <c r="E1712" t="s">
        <v>208</v>
      </c>
      <c r="F1712" t="s">
        <v>5220</v>
      </c>
      <c r="G1712" t="s">
        <v>134</v>
      </c>
      <c r="H1712" t="s">
        <v>135</v>
      </c>
      <c r="I1712" t="s">
        <v>136</v>
      </c>
      <c r="J1712" t="s">
        <v>137</v>
      </c>
      <c r="K1712" t="s">
        <v>138</v>
      </c>
      <c r="L1712" t="s">
        <v>5221</v>
      </c>
      <c r="M1712" t="s">
        <v>5222</v>
      </c>
      <c r="N1712">
        <v>1.2736111109999999</v>
      </c>
      <c r="O1712">
        <v>0</v>
      </c>
      <c r="P1712">
        <v>0</v>
      </c>
      <c r="Q1712">
        <v>0</v>
      </c>
      <c r="R1712">
        <v>8</v>
      </c>
      <c r="S1712">
        <v>0</v>
      </c>
      <c r="T1712">
        <v>3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5.0291867037332878</v>
      </c>
      <c r="AA1712">
        <v>0</v>
      </c>
      <c r="AB1712">
        <v>2.4160776583470969</v>
      </c>
      <c r="AC1712">
        <v>0</v>
      </c>
      <c r="AD1712">
        <v>0</v>
      </c>
      <c r="AE1712">
        <v>7.4452643620803851</v>
      </c>
    </row>
    <row r="1713" spans="1:31" x14ac:dyDescent="0.25">
      <c r="A1713">
        <v>2294942</v>
      </c>
      <c r="B1713">
        <v>1</v>
      </c>
      <c r="C1713" t="s">
        <v>80</v>
      </c>
      <c r="D1713" t="s">
        <v>106</v>
      </c>
      <c r="E1713" t="s">
        <v>132</v>
      </c>
      <c r="F1713" t="s">
        <v>5223</v>
      </c>
      <c r="G1713" t="s">
        <v>134</v>
      </c>
      <c r="H1713" t="s">
        <v>135</v>
      </c>
      <c r="I1713" t="s">
        <v>136</v>
      </c>
      <c r="J1713" t="s">
        <v>137</v>
      </c>
      <c r="K1713" t="s">
        <v>138</v>
      </c>
      <c r="L1713" t="s">
        <v>5224</v>
      </c>
      <c r="M1713" t="s">
        <v>5225</v>
      </c>
      <c r="N1713">
        <v>1.457222222</v>
      </c>
      <c r="O1713">
        <v>0</v>
      </c>
      <c r="P1713">
        <v>18</v>
      </c>
      <c r="Q1713">
        <v>0</v>
      </c>
      <c r="R1713">
        <v>0</v>
      </c>
      <c r="S1713">
        <v>0</v>
      </c>
      <c r="T1713">
        <v>2</v>
      </c>
      <c r="U1713">
        <v>0</v>
      </c>
      <c r="V1713">
        <v>0</v>
      </c>
      <c r="W1713">
        <v>0</v>
      </c>
      <c r="X1713">
        <v>6.429566959664279</v>
      </c>
      <c r="Y1713">
        <v>0</v>
      </c>
      <c r="Z1713">
        <v>0</v>
      </c>
      <c r="AA1713">
        <v>0</v>
      </c>
      <c r="AB1713">
        <v>3.6452168286004163</v>
      </c>
      <c r="AC1713">
        <v>0</v>
      </c>
      <c r="AD1713">
        <v>0</v>
      </c>
      <c r="AE1713">
        <v>10.074783788264696</v>
      </c>
    </row>
    <row r="1714" spans="1:31" x14ac:dyDescent="0.25">
      <c r="A1714">
        <v>2294945</v>
      </c>
      <c r="B1714">
        <v>1</v>
      </c>
      <c r="C1714" t="s">
        <v>80</v>
      </c>
      <c r="D1714" t="s">
        <v>101</v>
      </c>
      <c r="E1714" t="s">
        <v>164</v>
      </c>
      <c r="F1714" t="s">
        <v>5226</v>
      </c>
      <c r="G1714" t="s">
        <v>195</v>
      </c>
      <c r="H1714" t="s">
        <v>167</v>
      </c>
      <c r="I1714" t="s">
        <v>136</v>
      </c>
      <c r="J1714" t="s">
        <v>137</v>
      </c>
      <c r="K1714" t="s">
        <v>138</v>
      </c>
      <c r="L1714" t="s">
        <v>5227</v>
      </c>
      <c r="M1714" t="s">
        <v>5228</v>
      </c>
      <c r="N1714">
        <v>1.093611111</v>
      </c>
      <c r="O1714">
        <v>0</v>
      </c>
      <c r="P1714">
        <v>107</v>
      </c>
      <c r="Q1714">
        <v>0</v>
      </c>
      <c r="R1714">
        <v>0</v>
      </c>
      <c r="S1714">
        <v>0</v>
      </c>
      <c r="T1714">
        <v>6</v>
      </c>
      <c r="U1714">
        <v>0</v>
      </c>
      <c r="V1714">
        <v>0</v>
      </c>
      <c r="W1714">
        <v>0</v>
      </c>
      <c r="X1714">
        <v>24.809058085658183</v>
      </c>
      <c r="Y1714">
        <v>0</v>
      </c>
      <c r="Z1714">
        <v>0</v>
      </c>
      <c r="AA1714">
        <v>0</v>
      </c>
      <c r="AB1714">
        <v>19.52304453505711</v>
      </c>
      <c r="AC1714">
        <v>0</v>
      </c>
      <c r="AD1714">
        <v>0</v>
      </c>
      <c r="AE1714">
        <v>44.33210262071529</v>
      </c>
    </row>
    <row r="1715" spans="1:31" x14ac:dyDescent="0.25">
      <c r="A1715">
        <v>2294947</v>
      </c>
      <c r="B1715">
        <v>1</v>
      </c>
      <c r="C1715" t="s">
        <v>80</v>
      </c>
      <c r="D1715" t="s">
        <v>85</v>
      </c>
      <c r="E1715" t="s">
        <v>141</v>
      </c>
      <c r="F1715" t="s">
        <v>5195</v>
      </c>
      <c r="G1715" t="s">
        <v>202</v>
      </c>
      <c r="H1715" t="s">
        <v>135</v>
      </c>
      <c r="I1715" t="s">
        <v>136</v>
      </c>
      <c r="J1715" t="s">
        <v>137</v>
      </c>
      <c r="K1715" t="s">
        <v>138</v>
      </c>
      <c r="L1715" t="s">
        <v>5229</v>
      </c>
      <c r="M1715" t="s">
        <v>5230</v>
      </c>
      <c r="N1715">
        <v>2.6019444439999999</v>
      </c>
      <c r="O1715">
        <v>0</v>
      </c>
      <c r="P1715">
        <v>3</v>
      </c>
      <c r="Q1715">
        <v>0</v>
      </c>
      <c r="R1715">
        <v>0</v>
      </c>
      <c r="S1715">
        <v>0</v>
      </c>
      <c r="T1715">
        <v>3</v>
      </c>
      <c r="U1715">
        <v>0</v>
      </c>
      <c r="V1715">
        <v>0</v>
      </c>
      <c r="W1715">
        <v>0</v>
      </c>
      <c r="X1715">
        <v>1.3649337672424846</v>
      </c>
      <c r="Y1715">
        <v>0</v>
      </c>
      <c r="Z1715">
        <v>0</v>
      </c>
      <c r="AA1715">
        <v>0</v>
      </c>
      <c r="AB1715">
        <v>1.4568432284003749</v>
      </c>
      <c r="AC1715">
        <v>0</v>
      </c>
      <c r="AD1715">
        <v>0</v>
      </c>
      <c r="AE1715">
        <v>2.8217769956428596</v>
      </c>
    </row>
    <row r="1716" spans="1:31" x14ac:dyDescent="0.25">
      <c r="A1716">
        <v>2294948</v>
      </c>
      <c r="B1716">
        <v>1</v>
      </c>
      <c r="C1716" t="s">
        <v>80</v>
      </c>
      <c r="D1716" t="s">
        <v>92</v>
      </c>
      <c r="E1716" t="s">
        <v>182</v>
      </c>
      <c r="F1716" t="s">
        <v>5231</v>
      </c>
      <c r="G1716" t="s">
        <v>483</v>
      </c>
      <c r="H1716" t="s">
        <v>167</v>
      </c>
      <c r="I1716" t="s">
        <v>136</v>
      </c>
      <c r="J1716" t="s">
        <v>137</v>
      </c>
      <c r="K1716" t="s">
        <v>138</v>
      </c>
      <c r="L1716" t="s">
        <v>5232</v>
      </c>
      <c r="M1716" t="s">
        <v>5233</v>
      </c>
      <c r="N1716">
        <v>4.4130555549999997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395.95066667165361</v>
      </c>
      <c r="AD1716">
        <v>0</v>
      </c>
      <c r="AE1716">
        <v>395.95066667165361</v>
      </c>
    </row>
    <row r="1717" spans="1:31" x14ac:dyDescent="0.25">
      <c r="A1717">
        <v>2294949</v>
      </c>
      <c r="B1717">
        <v>1</v>
      </c>
      <c r="C1717" t="s">
        <v>80</v>
      </c>
      <c r="D1717" t="s">
        <v>82</v>
      </c>
      <c r="E1717" t="s">
        <v>233</v>
      </c>
      <c r="F1717" t="s">
        <v>5234</v>
      </c>
      <c r="G1717" t="s">
        <v>837</v>
      </c>
      <c r="H1717" t="s">
        <v>167</v>
      </c>
      <c r="I1717" t="s">
        <v>136</v>
      </c>
      <c r="J1717" t="s">
        <v>137</v>
      </c>
      <c r="K1717" t="s">
        <v>300</v>
      </c>
      <c r="L1717" t="s">
        <v>5235</v>
      </c>
      <c r="M1717" t="s">
        <v>5236</v>
      </c>
      <c r="N1717">
        <v>7.6111110999999995E-2</v>
      </c>
      <c r="O1717">
        <v>0</v>
      </c>
      <c r="P1717">
        <v>3133</v>
      </c>
      <c r="Q1717">
        <v>0</v>
      </c>
      <c r="R1717">
        <v>0</v>
      </c>
      <c r="S1717">
        <v>0</v>
      </c>
      <c r="T1717">
        <v>276</v>
      </c>
      <c r="U1717">
        <v>0</v>
      </c>
      <c r="V1717">
        <v>0</v>
      </c>
      <c r="W1717">
        <v>0</v>
      </c>
      <c r="X1717">
        <v>57.063099507494684</v>
      </c>
      <c r="Y1717">
        <v>0</v>
      </c>
      <c r="Z1717">
        <v>0</v>
      </c>
      <c r="AA1717">
        <v>0</v>
      </c>
      <c r="AB1717">
        <v>12.173477537758346</v>
      </c>
      <c r="AC1717">
        <v>0</v>
      </c>
      <c r="AD1717">
        <v>0</v>
      </c>
      <c r="AE1717">
        <v>69.236577045253028</v>
      </c>
    </row>
    <row r="1718" spans="1:31" x14ac:dyDescent="0.25">
      <c r="A1718">
        <v>2294953</v>
      </c>
      <c r="B1718">
        <v>1</v>
      </c>
      <c r="C1718" t="s">
        <v>80</v>
      </c>
      <c r="D1718" t="s">
        <v>88</v>
      </c>
      <c r="E1718" t="s">
        <v>141</v>
      </c>
      <c r="F1718" t="s">
        <v>5237</v>
      </c>
      <c r="G1718" t="s">
        <v>143</v>
      </c>
      <c r="H1718" t="s">
        <v>135</v>
      </c>
      <c r="I1718" t="s">
        <v>136</v>
      </c>
      <c r="J1718" t="s">
        <v>137</v>
      </c>
      <c r="K1718" t="s">
        <v>138</v>
      </c>
      <c r="L1718" t="s">
        <v>5238</v>
      </c>
      <c r="M1718" t="s">
        <v>5239</v>
      </c>
      <c r="N1718">
        <v>0.74194444400000004</v>
      </c>
      <c r="O1718">
        <v>0</v>
      </c>
      <c r="P1718">
        <v>3</v>
      </c>
      <c r="Q1718">
        <v>0</v>
      </c>
      <c r="R1718">
        <v>0</v>
      </c>
      <c r="S1718">
        <v>0</v>
      </c>
      <c r="T1718">
        <v>1</v>
      </c>
      <c r="U1718">
        <v>0</v>
      </c>
      <c r="V1718">
        <v>0</v>
      </c>
      <c r="W1718">
        <v>0</v>
      </c>
      <c r="X1718">
        <v>0.4026274485896183</v>
      </c>
      <c r="Y1718">
        <v>0</v>
      </c>
      <c r="Z1718">
        <v>0</v>
      </c>
      <c r="AA1718">
        <v>0</v>
      </c>
      <c r="AB1718">
        <v>0.12336875999287501</v>
      </c>
      <c r="AC1718">
        <v>0</v>
      </c>
      <c r="AD1718">
        <v>0</v>
      </c>
      <c r="AE1718">
        <v>0.5259962085824933</v>
      </c>
    </row>
    <row r="1719" spans="1:31" x14ac:dyDescent="0.25">
      <c r="A1719">
        <v>2294954</v>
      </c>
      <c r="B1719">
        <v>1</v>
      </c>
      <c r="C1719" t="s">
        <v>80</v>
      </c>
      <c r="D1719" t="s">
        <v>104</v>
      </c>
      <c r="E1719" t="s">
        <v>141</v>
      </c>
      <c r="F1719" t="s">
        <v>5240</v>
      </c>
      <c r="G1719" t="s">
        <v>143</v>
      </c>
      <c r="H1719" t="s">
        <v>135</v>
      </c>
      <c r="I1719" t="s">
        <v>136</v>
      </c>
      <c r="J1719" t="s">
        <v>137</v>
      </c>
      <c r="K1719" t="s">
        <v>138</v>
      </c>
      <c r="L1719" t="s">
        <v>5241</v>
      </c>
      <c r="M1719" t="s">
        <v>5242</v>
      </c>
      <c r="N1719">
        <v>4.1124999999999998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1</v>
      </c>
      <c r="U1719">
        <v>0</v>
      </c>
      <c r="V1719">
        <v>0</v>
      </c>
      <c r="W1719">
        <v>0</v>
      </c>
      <c r="X1719">
        <v>1.6913539384615</v>
      </c>
      <c r="Y1719">
        <v>0</v>
      </c>
      <c r="Z1719">
        <v>0</v>
      </c>
      <c r="AA1719">
        <v>0</v>
      </c>
      <c r="AB1719">
        <v>4.3631077210146003</v>
      </c>
      <c r="AC1719">
        <v>0</v>
      </c>
      <c r="AD1719">
        <v>0</v>
      </c>
      <c r="AE1719">
        <v>6.0544616594761003</v>
      </c>
    </row>
    <row r="1720" spans="1:31" x14ac:dyDescent="0.25">
      <c r="A1720">
        <v>2294958</v>
      </c>
      <c r="B1720">
        <v>1</v>
      </c>
      <c r="C1720" t="s">
        <v>81</v>
      </c>
      <c r="D1720" t="s">
        <v>118</v>
      </c>
      <c r="E1720" t="s">
        <v>141</v>
      </c>
      <c r="F1720" t="s">
        <v>5243</v>
      </c>
      <c r="G1720" t="s">
        <v>188</v>
      </c>
      <c r="H1720" t="s">
        <v>135</v>
      </c>
      <c r="I1720" t="s">
        <v>136</v>
      </c>
      <c r="J1720" t="s">
        <v>137</v>
      </c>
      <c r="K1720" t="s">
        <v>138</v>
      </c>
      <c r="L1720" t="s">
        <v>5244</v>
      </c>
      <c r="M1720" t="s">
        <v>5245</v>
      </c>
      <c r="N1720">
        <v>0.73527777699999997</v>
      </c>
      <c r="O1720">
        <v>0</v>
      </c>
      <c r="P1720">
        <v>2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2.0603411335504723E-2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2.0603411335504723E-2</v>
      </c>
    </row>
    <row r="1721" spans="1:31" x14ac:dyDescent="0.25">
      <c r="A1721">
        <v>2294959</v>
      </c>
      <c r="B1721">
        <v>1</v>
      </c>
      <c r="C1721" t="s">
        <v>80</v>
      </c>
      <c r="D1721" t="s">
        <v>110</v>
      </c>
      <c r="E1721" t="s">
        <v>132</v>
      </c>
      <c r="F1721" t="s">
        <v>5246</v>
      </c>
      <c r="G1721" t="s">
        <v>134</v>
      </c>
      <c r="H1721" t="s">
        <v>135</v>
      </c>
      <c r="I1721" t="s">
        <v>136</v>
      </c>
      <c r="J1721" t="s">
        <v>137</v>
      </c>
      <c r="K1721" t="s">
        <v>138</v>
      </c>
      <c r="L1721" t="s">
        <v>5247</v>
      </c>
      <c r="M1721" t="s">
        <v>5248</v>
      </c>
      <c r="N1721">
        <v>0.837777777</v>
      </c>
      <c r="O1721">
        <v>0</v>
      </c>
      <c r="P1721">
        <v>113</v>
      </c>
      <c r="Q1721">
        <v>0</v>
      </c>
      <c r="R1721">
        <v>0</v>
      </c>
      <c r="S1721">
        <v>0</v>
      </c>
      <c r="T1721">
        <v>7</v>
      </c>
      <c r="U1721">
        <v>0</v>
      </c>
      <c r="V1721">
        <v>0</v>
      </c>
      <c r="W1721">
        <v>0</v>
      </c>
      <c r="X1721">
        <v>29.294793967383988</v>
      </c>
      <c r="Y1721">
        <v>0</v>
      </c>
      <c r="Z1721">
        <v>0</v>
      </c>
      <c r="AA1721">
        <v>0</v>
      </c>
      <c r="AB1721">
        <v>1.4738390276826665</v>
      </c>
      <c r="AC1721">
        <v>0</v>
      </c>
      <c r="AD1721">
        <v>0</v>
      </c>
      <c r="AE1721">
        <v>30.768632995066653</v>
      </c>
    </row>
    <row r="1722" spans="1:31" x14ac:dyDescent="0.25">
      <c r="A1722">
        <v>2294960</v>
      </c>
      <c r="B1722">
        <v>1</v>
      </c>
      <c r="C1722" t="s">
        <v>80</v>
      </c>
      <c r="D1722" t="s">
        <v>99</v>
      </c>
      <c r="E1722" t="s">
        <v>233</v>
      </c>
      <c r="F1722" t="s">
        <v>5249</v>
      </c>
      <c r="G1722" t="s">
        <v>184</v>
      </c>
      <c r="H1722" t="s">
        <v>167</v>
      </c>
      <c r="I1722" t="s">
        <v>136</v>
      </c>
      <c r="J1722" t="s">
        <v>137</v>
      </c>
      <c r="K1722" t="s">
        <v>138</v>
      </c>
      <c r="L1722" t="s">
        <v>5250</v>
      </c>
      <c r="M1722" t="s">
        <v>5251</v>
      </c>
      <c r="N1722">
        <v>0.43194444399999998</v>
      </c>
      <c r="O1722">
        <v>0</v>
      </c>
      <c r="P1722">
        <v>0</v>
      </c>
      <c r="Q1722">
        <v>0</v>
      </c>
      <c r="R1722">
        <v>0</v>
      </c>
      <c r="S1722">
        <v>8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106.5643732928076</v>
      </c>
      <c r="AB1722">
        <v>0</v>
      </c>
      <c r="AC1722">
        <v>0</v>
      </c>
      <c r="AD1722">
        <v>0</v>
      </c>
      <c r="AE1722">
        <v>106.5643732928076</v>
      </c>
    </row>
    <row r="1723" spans="1:31" x14ac:dyDescent="0.25">
      <c r="A1723">
        <v>2294964</v>
      </c>
      <c r="B1723">
        <v>1</v>
      </c>
      <c r="C1723" t="s">
        <v>81</v>
      </c>
      <c r="D1723" t="s">
        <v>125</v>
      </c>
      <c r="E1723" t="s">
        <v>141</v>
      </c>
      <c r="F1723" t="s">
        <v>5252</v>
      </c>
      <c r="G1723" t="s">
        <v>143</v>
      </c>
      <c r="H1723" t="s">
        <v>135</v>
      </c>
      <c r="I1723" t="s">
        <v>136</v>
      </c>
      <c r="J1723" t="s">
        <v>137</v>
      </c>
      <c r="K1723" t="s">
        <v>138</v>
      </c>
      <c r="L1723" t="s">
        <v>5253</v>
      </c>
      <c r="M1723" t="s">
        <v>5254</v>
      </c>
      <c r="N1723">
        <v>2.9211111110000001</v>
      </c>
      <c r="O1723">
        <v>0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3.0338909040855556E-3</v>
      </c>
      <c r="AA1723">
        <v>0</v>
      </c>
      <c r="AB1723">
        <v>0</v>
      </c>
      <c r="AC1723">
        <v>0</v>
      </c>
      <c r="AD1723">
        <v>0</v>
      </c>
      <c r="AE1723">
        <v>3.0338909040855556E-3</v>
      </c>
    </row>
    <row r="1724" spans="1:31" x14ac:dyDescent="0.25">
      <c r="A1724">
        <v>2294967</v>
      </c>
      <c r="B1724">
        <v>1</v>
      </c>
      <c r="C1724" t="s">
        <v>80</v>
      </c>
      <c r="D1724" t="s">
        <v>100</v>
      </c>
      <c r="E1724" t="s">
        <v>132</v>
      </c>
      <c r="F1724" t="s">
        <v>5255</v>
      </c>
      <c r="G1724" t="s">
        <v>134</v>
      </c>
      <c r="H1724" t="s">
        <v>135</v>
      </c>
      <c r="I1724" t="s">
        <v>136</v>
      </c>
      <c r="J1724" t="s">
        <v>137</v>
      </c>
      <c r="K1724" t="s">
        <v>138</v>
      </c>
      <c r="L1724" t="s">
        <v>5256</v>
      </c>
      <c r="M1724" t="s">
        <v>5257</v>
      </c>
      <c r="N1724">
        <v>1.3252777769999999</v>
      </c>
      <c r="O1724">
        <v>0</v>
      </c>
      <c r="P1724">
        <v>126</v>
      </c>
      <c r="Q1724">
        <v>0</v>
      </c>
      <c r="R1724">
        <v>0</v>
      </c>
      <c r="S1724">
        <v>0</v>
      </c>
      <c r="T1724">
        <v>4</v>
      </c>
      <c r="U1724">
        <v>0</v>
      </c>
      <c r="V1724">
        <v>0</v>
      </c>
      <c r="W1724">
        <v>0</v>
      </c>
      <c r="X1724">
        <v>37.14263335390158</v>
      </c>
      <c r="Y1724">
        <v>0</v>
      </c>
      <c r="Z1724">
        <v>0</v>
      </c>
      <c r="AA1724">
        <v>0</v>
      </c>
      <c r="AB1724">
        <v>9.8962313281265768</v>
      </c>
      <c r="AC1724">
        <v>0</v>
      </c>
      <c r="AD1724">
        <v>0</v>
      </c>
      <c r="AE1724">
        <v>47.038864682028155</v>
      </c>
    </row>
    <row r="1725" spans="1:31" x14ac:dyDescent="0.25">
      <c r="A1725">
        <v>2294968</v>
      </c>
      <c r="B1725">
        <v>1</v>
      </c>
      <c r="C1725" t="s">
        <v>81</v>
      </c>
      <c r="D1725" t="s">
        <v>114</v>
      </c>
      <c r="E1725" t="s">
        <v>233</v>
      </c>
      <c r="F1725" t="s">
        <v>5258</v>
      </c>
      <c r="G1725" t="s">
        <v>2860</v>
      </c>
      <c r="H1725" t="s">
        <v>167</v>
      </c>
      <c r="I1725" t="s">
        <v>136</v>
      </c>
      <c r="J1725" t="s">
        <v>137</v>
      </c>
      <c r="K1725" t="s">
        <v>138</v>
      </c>
      <c r="L1725" t="s">
        <v>5259</v>
      </c>
      <c r="M1725" t="s">
        <v>5260</v>
      </c>
      <c r="N1725">
        <v>6.2983333330000004</v>
      </c>
      <c r="O1725">
        <v>0</v>
      </c>
      <c r="P1725">
        <v>1622</v>
      </c>
      <c r="Q1725">
        <v>0</v>
      </c>
      <c r="R1725">
        <v>43</v>
      </c>
      <c r="S1725">
        <v>6</v>
      </c>
      <c r="T1725">
        <v>150</v>
      </c>
      <c r="U1725">
        <v>0</v>
      </c>
      <c r="V1725">
        <v>0</v>
      </c>
      <c r="W1725">
        <v>0</v>
      </c>
      <c r="X1725">
        <v>895.32796412865503</v>
      </c>
      <c r="Y1725">
        <v>0</v>
      </c>
      <c r="Z1725">
        <v>17.307198691005667</v>
      </c>
      <c r="AA1725">
        <v>40.179118222254907</v>
      </c>
      <c r="AB1725">
        <v>183.85163526975231</v>
      </c>
      <c r="AC1725">
        <v>0</v>
      </c>
      <c r="AD1725">
        <v>0</v>
      </c>
      <c r="AE1725">
        <v>1136.6659163116678</v>
      </c>
    </row>
    <row r="1726" spans="1:31" x14ac:dyDescent="0.25">
      <c r="A1726">
        <v>2294969</v>
      </c>
      <c r="B1726">
        <v>1</v>
      </c>
      <c r="C1726" t="s">
        <v>80</v>
      </c>
      <c r="D1726" t="s">
        <v>98</v>
      </c>
      <c r="E1726" t="s">
        <v>141</v>
      </c>
      <c r="F1726" t="s">
        <v>5261</v>
      </c>
      <c r="G1726" t="s">
        <v>143</v>
      </c>
      <c r="H1726" t="s">
        <v>135</v>
      </c>
      <c r="I1726" t="s">
        <v>136</v>
      </c>
      <c r="J1726" t="s">
        <v>137</v>
      </c>
      <c r="K1726" t="s">
        <v>138</v>
      </c>
      <c r="L1726" t="s">
        <v>5262</v>
      </c>
      <c r="M1726" t="s">
        <v>5263</v>
      </c>
      <c r="N1726">
        <v>4.0222222219999999</v>
      </c>
      <c r="O1726">
        <v>0</v>
      </c>
      <c r="P1726">
        <v>1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</row>
    <row r="1727" spans="1:31" x14ac:dyDescent="0.25">
      <c r="A1727">
        <v>2294972</v>
      </c>
      <c r="B1727">
        <v>1</v>
      </c>
      <c r="C1727" t="s">
        <v>80</v>
      </c>
      <c r="D1727" t="s">
        <v>98</v>
      </c>
      <c r="E1727" t="s">
        <v>164</v>
      </c>
      <c r="F1727" t="s">
        <v>5264</v>
      </c>
      <c r="G1727" t="s">
        <v>195</v>
      </c>
      <c r="H1727" t="s">
        <v>167</v>
      </c>
      <c r="I1727" t="s">
        <v>136</v>
      </c>
      <c r="J1727" t="s">
        <v>137</v>
      </c>
      <c r="K1727" t="s">
        <v>138</v>
      </c>
      <c r="L1727" t="s">
        <v>5265</v>
      </c>
      <c r="M1727" t="s">
        <v>5266</v>
      </c>
      <c r="N1727">
        <v>1.9186111109999999</v>
      </c>
      <c r="O1727">
        <v>0</v>
      </c>
      <c r="P1727">
        <v>23</v>
      </c>
      <c r="Q1727">
        <v>0</v>
      </c>
      <c r="R1727">
        <v>9</v>
      </c>
      <c r="S1727">
        <v>0</v>
      </c>
      <c r="T1727">
        <v>9</v>
      </c>
      <c r="U1727">
        <v>0</v>
      </c>
      <c r="V1727">
        <v>0</v>
      </c>
      <c r="W1727">
        <v>0</v>
      </c>
      <c r="X1727">
        <v>11.463005087604655</v>
      </c>
      <c r="Y1727">
        <v>0</v>
      </c>
      <c r="Z1727">
        <v>9.7211076883627783</v>
      </c>
      <c r="AA1727">
        <v>0</v>
      </c>
      <c r="AB1727">
        <v>8.0302785224230586</v>
      </c>
      <c r="AC1727">
        <v>0</v>
      </c>
      <c r="AD1727">
        <v>0</v>
      </c>
      <c r="AE1727">
        <v>29.214391298390495</v>
      </c>
    </row>
    <row r="1728" spans="1:31" x14ac:dyDescent="0.25">
      <c r="A1728">
        <v>2294975</v>
      </c>
      <c r="B1728">
        <v>1</v>
      </c>
      <c r="C1728" t="s">
        <v>81</v>
      </c>
      <c r="D1728" t="s">
        <v>116</v>
      </c>
      <c r="E1728" t="s">
        <v>141</v>
      </c>
      <c r="F1728" t="s">
        <v>5267</v>
      </c>
      <c r="G1728" t="s">
        <v>143</v>
      </c>
      <c r="H1728" t="s">
        <v>135</v>
      </c>
      <c r="I1728" t="s">
        <v>136</v>
      </c>
      <c r="J1728" t="s">
        <v>137</v>
      </c>
      <c r="K1728" t="s">
        <v>138</v>
      </c>
      <c r="L1728" t="s">
        <v>5268</v>
      </c>
      <c r="M1728" t="s">
        <v>5269</v>
      </c>
      <c r="N1728">
        <v>1.8374999999999999</v>
      </c>
      <c r="O1728">
        <v>0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5.389732798333333E-3</v>
      </c>
      <c r="AA1728">
        <v>0</v>
      </c>
      <c r="AB1728">
        <v>0</v>
      </c>
      <c r="AC1728">
        <v>0</v>
      </c>
      <c r="AD1728">
        <v>0</v>
      </c>
      <c r="AE1728">
        <v>5.389732798333333E-3</v>
      </c>
    </row>
    <row r="1729" spans="1:31" x14ac:dyDescent="0.25">
      <c r="A1729">
        <v>2294976</v>
      </c>
      <c r="B1729">
        <v>1</v>
      </c>
      <c r="C1729" t="s">
        <v>80</v>
      </c>
      <c r="D1729" t="s">
        <v>96</v>
      </c>
      <c r="E1729" t="s">
        <v>141</v>
      </c>
      <c r="F1729" t="s">
        <v>5270</v>
      </c>
      <c r="G1729" t="s">
        <v>143</v>
      </c>
      <c r="H1729" t="s">
        <v>135</v>
      </c>
      <c r="I1729" t="s">
        <v>136</v>
      </c>
      <c r="J1729" t="s">
        <v>137</v>
      </c>
      <c r="K1729" t="s">
        <v>138</v>
      </c>
      <c r="L1729" t="s">
        <v>5271</v>
      </c>
      <c r="M1729" t="s">
        <v>5272</v>
      </c>
      <c r="N1729">
        <v>3.8275000000000001</v>
      </c>
      <c r="O1729">
        <v>0</v>
      </c>
      <c r="P1729">
        <v>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0.40592599487154002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0.40592599487154002</v>
      </c>
    </row>
    <row r="1730" spans="1:31" x14ac:dyDescent="0.25">
      <c r="A1730">
        <v>2299629</v>
      </c>
      <c r="B1730">
        <v>1</v>
      </c>
      <c r="C1730" t="s">
        <v>81</v>
      </c>
      <c r="D1730" t="s">
        <v>122</v>
      </c>
      <c r="E1730" t="s">
        <v>233</v>
      </c>
      <c r="F1730" t="s">
        <v>5273</v>
      </c>
      <c r="G1730" t="s">
        <v>184</v>
      </c>
      <c r="H1730" t="s">
        <v>167</v>
      </c>
      <c r="I1730" t="s">
        <v>280</v>
      </c>
      <c r="J1730" t="s">
        <v>137</v>
      </c>
      <c r="K1730" t="s">
        <v>138</v>
      </c>
      <c r="L1730" t="s">
        <v>5274</v>
      </c>
      <c r="M1730" t="s">
        <v>5275</v>
      </c>
      <c r="N1730">
        <v>0.02</v>
      </c>
      <c r="O1730">
        <v>0</v>
      </c>
      <c r="P1730">
        <v>0</v>
      </c>
      <c r="Q1730">
        <v>11</v>
      </c>
      <c r="R1730">
        <v>0</v>
      </c>
      <c r="S1730">
        <v>5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4.0507078857960004E-2</v>
      </c>
      <c r="Z1730">
        <v>0</v>
      </c>
      <c r="AA1730">
        <v>4.3307498842678198</v>
      </c>
      <c r="AB1730">
        <v>0</v>
      </c>
      <c r="AC1730">
        <v>0</v>
      </c>
      <c r="AD1730">
        <v>0</v>
      </c>
      <c r="AE1730">
        <v>4.3712569631257798</v>
      </c>
    </row>
    <row r="1731" spans="1:31" x14ac:dyDescent="0.25">
      <c r="A1731">
        <v>2299938</v>
      </c>
      <c r="B1731">
        <v>1</v>
      </c>
      <c r="C1731" t="s">
        <v>81</v>
      </c>
      <c r="D1731" t="s">
        <v>115</v>
      </c>
      <c r="E1731" t="s">
        <v>132</v>
      </c>
      <c r="F1731" t="s">
        <v>5276</v>
      </c>
      <c r="G1731" t="s">
        <v>134</v>
      </c>
      <c r="H1731" t="s">
        <v>135</v>
      </c>
      <c r="I1731" t="s">
        <v>136</v>
      </c>
      <c r="J1731" t="s">
        <v>137</v>
      </c>
      <c r="K1731" t="s">
        <v>138</v>
      </c>
      <c r="L1731" t="s">
        <v>5277</v>
      </c>
      <c r="M1731" t="s">
        <v>5278</v>
      </c>
      <c r="N1731">
        <v>1.5619444440000001</v>
      </c>
      <c r="O1731">
        <v>0</v>
      </c>
      <c r="P1731">
        <v>32</v>
      </c>
      <c r="Q1731">
        <v>0</v>
      </c>
      <c r="R1731">
        <v>1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3.6422062528484842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3.6422062528484842</v>
      </c>
    </row>
    <row r="1732" spans="1:31" x14ac:dyDescent="0.25">
      <c r="A1732">
        <v>2299752</v>
      </c>
      <c r="B1732">
        <v>1</v>
      </c>
      <c r="C1732" t="s">
        <v>81</v>
      </c>
      <c r="D1732" t="s">
        <v>121</v>
      </c>
      <c r="E1732" t="s">
        <v>132</v>
      </c>
      <c r="F1732" t="s">
        <v>5279</v>
      </c>
      <c r="G1732" t="s">
        <v>134</v>
      </c>
      <c r="H1732" t="s">
        <v>135</v>
      </c>
      <c r="I1732" t="s">
        <v>136</v>
      </c>
      <c r="J1732" t="s">
        <v>137</v>
      </c>
      <c r="K1732" t="s">
        <v>138</v>
      </c>
      <c r="L1732" t="s">
        <v>5280</v>
      </c>
      <c r="M1732" t="s">
        <v>5281</v>
      </c>
      <c r="N1732">
        <v>1</v>
      </c>
      <c r="O1732">
        <v>0</v>
      </c>
      <c r="P1732">
        <v>69</v>
      </c>
      <c r="Q1732">
        <v>0</v>
      </c>
      <c r="R1732">
        <v>0</v>
      </c>
      <c r="S1732">
        <v>0</v>
      </c>
      <c r="T1732">
        <v>3</v>
      </c>
      <c r="U1732">
        <v>0</v>
      </c>
      <c r="V1732">
        <v>0</v>
      </c>
      <c r="W1732">
        <v>0</v>
      </c>
      <c r="X1732">
        <v>11.36571128127563</v>
      </c>
      <c r="Y1732">
        <v>0</v>
      </c>
      <c r="Z1732">
        <v>0</v>
      </c>
      <c r="AA1732">
        <v>0</v>
      </c>
      <c r="AB1732">
        <v>5.0388792820351771</v>
      </c>
      <c r="AC1732">
        <v>0</v>
      </c>
      <c r="AD1732">
        <v>0</v>
      </c>
      <c r="AE1732">
        <v>16.404590563310805</v>
      </c>
    </row>
    <row r="1733" spans="1:31" x14ac:dyDescent="0.25">
      <c r="A1733">
        <v>2299775</v>
      </c>
      <c r="B1733">
        <v>1</v>
      </c>
      <c r="C1733" t="s">
        <v>80</v>
      </c>
      <c r="D1733" t="s">
        <v>104</v>
      </c>
      <c r="E1733" t="s">
        <v>164</v>
      </c>
      <c r="F1733" t="s">
        <v>5282</v>
      </c>
      <c r="G1733" t="s">
        <v>195</v>
      </c>
      <c r="H1733" t="s">
        <v>167</v>
      </c>
      <c r="I1733" t="s">
        <v>136</v>
      </c>
      <c r="J1733" t="s">
        <v>137</v>
      </c>
      <c r="K1733" t="s">
        <v>138</v>
      </c>
      <c r="L1733" t="s">
        <v>5283</v>
      </c>
      <c r="M1733" t="s">
        <v>5284</v>
      </c>
      <c r="N1733">
        <v>2.4455555549999999</v>
      </c>
      <c r="O1733">
        <v>0</v>
      </c>
      <c r="P1733">
        <v>0</v>
      </c>
      <c r="Q1733">
        <v>0</v>
      </c>
      <c r="R1733">
        <v>0</v>
      </c>
      <c r="S1733">
        <v>1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28.142921237238269</v>
      </c>
      <c r="AB1733">
        <v>0</v>
      </c>
      <c r="AC1733">
        <v>0</v>
      </c>
      <c r="AD1733">
        <v>0</v>
      </c>
      <c r="AE1733">
        <v>28.142921237238269</v>
      </c>
    </row>
    <row r="1734" spans="1:31" x14ac:dyDescent="0.25">
      <c r="A1734">
        <v>2299374</v>
      </c>
      <c r="B1734">
        <v>1</v>
      </c>
      <c r="C1734" t="s">
        <v>80</v>
      </c>
      <c r="D1734" t="s">
        <v>103</v>
      </c>
      <c r="E1734" t="s">
        <v>141</v>
      </c>
      <c r="F1734" t="s">
        <v>5285</v>
      </c>
      <c r="G1734" t="s">
        <v>143</v>
      </c>
      <c r="H1734" t="s">
        <v>135</v>
      </c>
      <c r="I1734" t="s">
        <v>136</v>
      </c>
      <c r="J1734" t="s">
        <v>137</v>
      </c>
      <c r="K1734" t="s">
        <v>138</v>
      </c>
      <c r="L1734" t="s">
        <v>5286</v>
      </c>
      <c r="M1734" t="s">
        <v>5287</v>
      </c>
      <c r="N1734">
        <v>6.4725000000000001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1.070100339756316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1.070100339756316</v>
      </c>
    </row>
    <row r="1735" spans="1:31" x14ac:dyDescent="0.25">
      <c r="A1735">
        <v>2299852</v>
      </c>
      <c r="B1735">
        <v>1</v>
      </c>
      <c r="C1735" t="s">
        <v>81</v>
      </c>
      <c r="D1735" t="s">
        <v>122</v>
      </c>
      <c r="E1735" t="s">
        <v>233</v>
      </c>
      <c r="F1735" t="s">
        <v>5288</v>
      </c>
      <c r="G1735" t="s">
        <v>184</v>
      </c>
      <c r="H1735" t="s">
        <v>167</v>
      </c>
      <c r="I1735" t="s">
        <v>136</v>
      </c>
      <c r="J1735" t="s">
        <v>137</v>
      </c>
      <c r="K1735" t="s">
        <v>138</v>
      </c>
      <c r="L1735" t="s">
        <v>5289</v>
      </c>
      <c r="M1735" t="s">
        <v>5290</v>
      </c>
      <c r="N1735">
        <v>0.73083333299999997</v>
      </c>
      <c r="O1735">
        <v>0</v>
      </c>
      <c r="P1735">
        <v>174</v>
      </c>
      <c r="Q1735">
        <v>0</v>
      </c>
      <c r="R1735">
        <v>0</v>
      </c>
      <c r="S1735">
        <v>6</v>
      </c>
      <c r="T1735">
        <v>24</v>
      </c>
      <c r="U1735">
        <v>4</v>
      </c>
      <c r="V1735">
        <v>0</v>
      </c>
      <c r="W1735">
        <v>0</v>
      </c>
      <c r="X1735">
        <v>17.430607257144995</v>
      </c>
      <c r="Y1735">
        <v>0</v>
      </c>
      <c r="Z1735">
        <v>0</v>
      </c>
      <c r="AA1735">
        <v>4.6467773858060202</v>
      </c>
      <c r="AB1735">
        <v>8.238384487843911</v>
      </c>
      <c r="AC1735">
        <v>138.17358801610544</v>
      </c>
      <c r="AD1735">
        <v>0</v>
      </c>
      <c r="AE1735">
        <v>168.48935714690037</v>
      </c>
    </row>
    <row r="1736" spans="1:31" x14ac:dyDescent="0.25">
      <c r="A1736">
        <v>2299420</v>
      </c>
      <c r="B1736">
        <v>1</v>
      </c>
      <c r="C1736" t="s">
        <v>80</v>
      </c>
      <c r="D1736" t="s">
        <v>98</v>
      </c>
      <c r="E1736" t="s">
        <v>233</v>
      </c>
      <c r="F1736" t="s">
        <v>5291</v>
      </c>
      <c r="G1736" t="s">
        <v>184</v>
      </c>
      <c r="H1736" t="s">
        <v>167</v>
      </c>
      <c r="I1736" t="s">
        <v>136</v>
      </c>
      <c r="J1736" t="s">
        <v>137</v>
      </c>
      <c r="K1736" t="s">
        <v>138</v>
      </c>
      <c r="L1736" t="s">
        <v>5292</v>
      </c>
      <c r="M1736" t="s">
        <v>5293</v>
      </c>
      <c r="N1736">
        <v>1.2736111109999999</v>
      </c>
      <c r="O1736">
        <v>0</v>
      </c>
      <c r="P1736">
        <v>639</v>
      </c>
      <c r="Q1736">
        <v>0</v>
      </c>
      <c r="R1736">
        <v>24</v>
      </c>
      <c r="S1736">
        <v>0</v>
      </c>
      <c r="T1736">
        <v>195</v>
      </c>
      <c r="U1736">
        <v>0</v>
      </c>
      <c r="V1736">
        <v>0</v>
      </c>
      <c r="W1736">
        <v>0</v>
      </c>
      <c r="X1736">
        <v>206.8050759234757</v>
      </c>
      <c r="Y1736">
        <v>0</v>
      </c>
      <c r="Z1736">
        <v>11.927635452620375</v>
      </c>
      <c r="AA1736">
        <v>0</v>
      </c>
      <c r="AB1736">
        <v>227.58998079925121</v>
      </c>
      <c r="AC1736">
        <v>0</v>
      </c>
      <c r="AD1736">
        <v>0</v>
      </c>
      <c r="AE1736">
        <v>446.32269217534724</v>
      </c>
    </row>
    <row r="1737" spans="1:31" x14ac:dyDescent="0.25">
      <c r="A1737">
        <v>2299314</v>
      </c>
      <c r="B1737">
        <v>1</v>
      </c>
      <c r="C1737" t="s">
        <v>81</v>
      </c>
      <c r="D1737" t="s">
        <v>121</v>
      </c>
      <c r="E1737" t="s">
        <v>164</v>
      </c>
      <c r="F1737" t="s">
        <v>5294</v>
      </c>
      <c r="G1737" t="s">
        <v>195</v>
      </c>
      <c r="H1737" t="s">
        <v>167</v>
      </c>
      <c r="I1737" t="s">
        <v>136</v>
      </c>
      <c r="J1737" t="s">
        <v>137</v>
      </c>
      <c r="K1737" t="s">
        <v>138</v>
      </c>
      <c r="L1737" t="s">
        <v>5295</v>
      </c>
      <c r="M1737" t="s">
        <v>5296</v>
      </c>
      <c r="N1737">
        <v>3.4550000000000001</v>
      </c>
      <c r="O1737">
        <v>0</v>
      </c>
      <c r="P1737">
        <v>50</v>
      </c>
      <c r="Q1737">
        <v>0</v>
      </c>
      <c r="R1737">
        <v>4</v>
      </c>
      <c r="S1737">
        <v>1</v>
      </c>
      <c r="T1737">
        <v>1</v>
      </c>
      <c r="U1737">
        <v>0</v>
      </c>
      <c r="V1737">
        <v>0</v>
      </c>
      <c r="W1737">
        <v>0</v>
      </c>
      <c r="X1737">
        <v>21.62725135519835</v>
      </c>
      <c r="Y1737">
        <v>0</v>
      </c>
      <c r="Z1737">
        <v>6.1254969220448006</v>
      </c>
      <c r="AA1737">
        <v>15.376564859011639</v>
      </c>
      <c r="AB1737">
        <v>0.3094311334329542</v>
      </c>
      <c r="AC1737">
        <v>0</v>
      </c>
      <c r="AD1737">
        <v>0</v>
      </c>
      <c r="AE1737">
        <v>43.438744269687739</v>
      </c>
    </row>
    <row r="1738" spans="1:31" x14ac:dyDescent="0.25">
      <c r="A1738">
        <v>2299712</v>
      </c>
      <c r="B1738">
        <v>1</v>
      </c>
      <c r="C1738" t="s">
        <v>81</v>
      </c>
      <c r="D1738" t="s">
        <v>127</v>
      </c>
      <c r="E1738" t="s">
        <v>748</v>
      </c>
      <c r="F1738" t="s">
        <v>5297</v>
      </c>
      <c r="G1738" t="s">
        <v>750</v>
      </c>
      <c r="H1738" t="s">
        <v>135</v>
      </c>
      <c r="I1738" t="s">
        <v>136</v>
      </c>
      <c r="J1738" t="s">
        <v>137</v>
      </c>
      <c r="K1738" t="s">
        <v>138</v>
      </c>
      <c r="L1738" t="s">
        <v>5298</v>
      </c>
      <c r="M1738" t="s">
        <v>5299</v>
      </c>
      <c r="N1738">
        <v>2.0036111110000001</v>
      </c>
      <c r="O1738">
        <v>0</v>
      </c>
      <c r="P1738">
        <v>51</v>
      </c>
      <c r="Q1738">
        <v>0</v>
      </c>
      <c r="R1738">
        <v>0</v>
      </c>
      <c r="S1738">
        <v>0</v>
      </c>
      <c r="T1738">
        <v>39</v>
      </c>
      <c r="U1738">
        <v>0</v>
      </c>
      <c r="V1738">
        <v>0</v>
      </c>
      <c r="W1738">
        <v>0</v>
      </c>
      <c r="X1738">
        <v>21.606445376303274</v>
      </c>
      <c r="Y1738">
        <v>0</v>
      </c>
      <c r="Z1738">
        <v>0</v>
      </c>
      <c r="AA1738">
        <v>0</v>
      </c>
      <c r="AB1738">
        <v>20.410611830548707</v>
      </c>
      <c r="AC1738">
        <v>0</v>
      </c>
      <c r="AD1738">
        <v>0</v>
      </c>
      <c r="AE1738">
        <v>42.01705720685198</v>
      </c>
    </row>
    <row r="1739" spans="1:31" x14ac:dyDescent="0.25">
      <c r="A1739">
        <v>2299523</v>
      </c>
      <c r="B1739">
        <v>1</v>
      </c>
      <c r="C1739" t="s">
        <v>80</v>
      </c>
      <c r="D1739" t="s">
        <v>98</v>
      </c>
      <c r="E1739" t="s">
        <v>132</v>
      </c>
      <c r="F1739" t="s">
        <v>5300</v>
      </c>
      <c r="G1739" t="s">
        <v>134</v>
      </c>
      <c r="H1739" t="s">
        <v>135</v>
      </c>
      <c r="I1739" t="s">
        <v>136</v>
      </c>
      <c r="J1739" t="s">
        <v>137</v>
      </c>
      <c r="K1739" t="s">
        <v>138</v>
      </c>
      <c r="L1739" t="s">
        <v>5301</v>
      </c>
      <c r="M1739" t="s">
        <v>5302</v>
      </c>
      <c r="N1739">
        <v>0.72833333300000003</v>
      </c>
      <c r="O1739">
        <v>0</v>
      </c>
      <c r="P1739">
        <v>6</v>
      </c>
      <c r="Q1739">
        <v>0</v>
      </c>
      <c r="R1739">
        <v>15</v>
      </c>
      <c r="S1739">
        <v>0</v>
      </c>
      <c r="T1739">
        <v>8</v>
      </c>
      <c r="U1739">
        <v>0</v>
      </c>
      <c r="V1739">
        <v>0</v>
      </c>
      <c r="W1739">
        <v>0</v>
      </c>
      <c r="X1739">
        <v>0.94426076829460004</v>
      </c>
      <c r="Y1739">
        <v>0</v>
      </c>
      <c r="Z1739">
        <v>5.3697755761185153</v>
      </c>
      <c r="AA1739">
        <v>0</v>
      </c>
      <c r="AB1739">
        <v>5.4439029494388089</v>
      </c>
      <c r="AC1739">
        <v>0</v>
      </c>
      <c r="AD1739">
        <v>0</v>
      </c>
      <c r="AE1739">
        <v>11.757939293851924</v>
      </c>
    </row>
    <row r="1740" spans="1:31" x14ac:dyDescent="0.25">
      <c r="A1740">
        <v>2299357</v>
      </c>
      <c r="B1740">
        <v>1</v>
      </c>
      <c r="C1740" t="s">
        <v>81</v>
      </c>
      <c r="D1740" t="s">
        <v>112</v>
      </c>
      <c r="E1740" t="s">
        <v>141</v>
      </c>
      <c r="F1740" t="s">
        <v>5303</v>
      </c>
      <c r="G1740" t="s">
        <v>143</v>
      </c>
      <c r="H1740" t="s">
        <v>135</v>
      </c>
      <c r="I1740" t="s">
        <v>136</v>
      </c>
      <c r="J1740" t="s">
        <v>137</v>
      </c>
      <c r="K1740" t="s">
        <v>138</v>
      </c>
      <c r="L1740" t="s">
        <v>5304</v>
      </c>
      <c r="M1740" t="s">
        <v>5305</v>
      </c>
      <c r="N1740">
        <v>4.7733333330000001</v>
      </c>
      <c r="O1740">
        <v>0</v>
      </c>
      <c r="P1740">
        <v>1</v>
      </c>
      <c r="Q1740">
        <v>0</v>
      </c>
      <c r="R1740">
        <v>1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1.2066054507540369</v>
      </c>
      <c r="AA1740">
        <v>0</v>
      </c>
      <c r="AB1740">
        <v>0</v>
      </c>
      <c r="AC1740">
        <v>0</v>
      </c>
      <c r="AD1740">
        <v>0</v>
      </c>
      <c r="AE1740">
        <v>1.2066054507540369</v>
      </c>
    </row>
    <row r="1741" spans="1:31" x14ac:dyDescent="0.25">
      <c r="A1741">
        <v>2299380</v>
      </c>
      <c r="B1741">
        <v>1</v>
      </c>
      <c r="C1741" t="s">
        <v>80</v>
      </c>
      <c r="D1741" t="s">
        <v>96</v>
      </c>
      <c r="E1741" t="s">
        <v>164</v>
      </c>
      <c r="F1741" t="s">
        <v>5306</v>
      </c>
      <c r="G1741" t="s">
        <v>184</v>
      </c>
      <c r="H1741" t="s">
        <v>167</v>
      </c>
      <c r="I1741" t="s">
        <v>136</v>
      </c>
      <c r="J1741" t="s">
        <v>137</v>
      </c>
      <c r="K1741" t="s">
        <v>138</v>
      </c>
      <c r="L1741" t="s">
        <v>5307</v>
      </c>
      <c r="M1741" t="s">
        <v>5308</v>
      </c>
      <c r="N1741">
        <v>0.65527777700000001</v>
      </c>
      <c r="O1741">
        <v>0</v>
      </c>
      <c r="P1741">
        <v>87</v>
      </c>
      <c r="Q1741">
        <v>0</v>
      </c>
      <c r="R1741">
        <v>3</v>
      </c>
      <c r="S1741">
        <v>0</v>
      </c>
      <c r="T1741">
        <v>10</v>
      </c>
      <c r="U1741">
        <v>0</v>
      </c>
      <c r="V1741">
        <v>0</v>
      </c>
      <c r="W1741">
        <v>0</v>
      </c>
      <c r="X1741">
        <v>20.93877658295628</v>
      </c>
      <c r="Y1741">
        <v>0</v>
      </c>
      <c r="Z1741">
        <v>0.54472645729795999</v>
      </c>
      <c r="AA1741">
        <v>0</v>
      </c>
      <c r="AB1741">
        <v>2.8900198222720515</v>
      </c>
      <c r="AC1741">
        <v>0</v>
      </c>
      <c r="AD1741">
        <v>0</v>
      </c>
      <c r="AE1741">
        <v>24.37352286252629</v>
      </c>
    </row>
    <row r="1742" spans="1:31" x14ac:dyDescent="0.25">
      <c r="A1742">
        <v>2299921</v>
      </c>
      <c r="B1742">
        <v>1</v>
      </c>
      <c r="C1742" t="s">
        <v>80</v>
      </c>
      <c r="D1742" t="s">
        <v>107</v>
      </c>
      <c r="E1742" t="s">
        <v>132</v>
      </c>
      <c r="F1742" t="s">
        <v>5309</v>
      </c>
      <c r="G1742" t="s">
        <v>134</v>
      </c>
      <c r="H1742" t="s">
        <v>135</v>
      </c>
      <c r="I1742" t="s">
        <v>136</v>
      </c>
      <c r="J1742" t="s">
        <v>137</v>
      </c>
      <c r="K1742" t="s">
        <v>138</v>
      </c>
      <c r="L1742" t="s">
        <v>5310</v>
      </c>
      <c r="M1742" t="s">
        <v>5311</v>
      </c>
      <c r="N1742">
        <v>1.9444444439999999</v>
      </c>
      <c r="O1742">
        <v>0</v>
      </c>
      <c r="P1742">
        <v>130</v>
      </c>
      <c r="Q1742">
        <v>0</v>
      </c>
      <c r="R1742">
        <v>0</v>
      </c>
      <c r="S1742">
        <v>0</v>
      </c>
      <c r="T1742">
        <v>1</v>
      </c>
      <c r="U1742">
        <v>0</v>
      </c>
      <c r="V1742">
        <v>0</v>
      </c>
      <c r="W1742">
        <v>0</v>
      </c>
      <c r="X1742">
        <v>63.66730916352725</v>
      </c>
      <c r="Y1742">
        <v>0</v>
      </c>
      <c r="Z1742">
        <v>0</v>
      </c>
      <c r="AA1742">
        <v>0</v>
      </c>
      <c r="AB1742">
        <v>1.9317306665870444</v>
      </c>
      <c r="AC1742">
        <v>0</v>
      </c>
      <c r="AD1742">
        <v>0</v>
      </c>
      <c r="AE1742">
        <v>65.599039830114293</v>
      </c>
    </row>
    <row r="1743" spans="1:31" x14ac:dyDescent="0.25">
      <c r="A1743">
        <v>2299792</v>
      </c>
      <c r="B1743">
        <v>1</v>
      </c>
      <c r="C1743" t="s">
        <v>81</v>
      </c>
      <c r="D1743" t="s">
        <v>112</v>
      </c>
      <c r="E1743" t="s">
        <v>141</v>
      </c>
      <c r="F1743" t="s">
        <v>5312</v>
      </c>
      <c r="G1743" t="s">
        <v>202</v>
      </c>
      <c r="H1743" t="s">
        <v>135</v>
      </c>
      <c r="I1743" t="s">
        <v>136</v>
      </c>
      <c r="J1743" t="s">
        <v>137</v>
      </c>
      <c r="K1743" t="s">
        <v>138</v>
      </c>
      <c r="L1743" t="s">
        <v>5313</v>
      </c>
      <c r="M1743" t="s">
        <v>5314</v>
      </c>
      <c r="N1743">
        <v>1.907777777</v>
      </c>
      <c r="O1743">
        <v>0</v>
      </c>
      <c r="P1743">
        <v>1</v>
      </c>
      <c r="Q1743">
        <v>0</v>
      </c>
      <c r="R1743">
        <v>1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</row>
    <row r="1744" spans="1:31" x14ac:dyDescent="0.25">
      <c r="A1744">
        <v>2299978</v>
      </c>
      <c r="B1744">
        <v>1</v>
      </c>
      <c r="C1744" t="s">
        <v>80</v>
      </c>
      <c r="D1744" t="s">
        <v>107</v>
      </c>
      <c r="E1744" t="s">
        <v>132</v>
      </c>
      <c r="F1744" t="s">
        <v>5309</v>
      </c>
      <c r="G1744" t="s">
        <v>134</v>
      </c>
      <c r="H1744" t="s">
        <v>135</v>
      </c>
      <c r="I1744" t="s">
        <v>136</v>
      </c>
      <c r="J1744" t="s">
        <v>137</v>
      </c>
      <c r="K1744" t="s">
        <v>138</v>
      </c>
      <c r="L1744" t="s">
        <v>5315</v>
      </c>
      <c r="M1744" t="s">
        <v>5316</v>
      </c>
      <c r="N1744">
        <v>1.605555555</v>
      </c>
      <c r="O1744">
        <v>0</v>
      </c>
      <c r="P1744">
        <v>130</v>
      </c>
      <c r="Q1744">
        <v>0</v>
      </c>
      <c r="R1744">
        <v>0</v>
      </c>
      <c r="S1744">
        <v>0</v>
      </c>
      <c r="T1744">
        <v>1</v>
      </c>
      <c r="U1744">
        <v>0</v>
      </c>
      <c r="V1744">
        <v>0</v>
      </c>
      <c r="W1744">
        <v>0</v>
      </c>
      <c r="X1744">
        <v>43.883886874836364</v>
      </c>
      <c r="Y1744">
        <v>0</v>
      </c>
      <c r="Z1744">
        <v>0</v>
      </c>
      <c r="AA1744">
        <v>0</v>
      </c>
      <c r="AB1744">
        <v>1.3616247806994333</v>
      </c>
      <c r="AC1744">
        <v>0</v>
      </c>
      <c r="AD1744">
        <v>0</v>
      </c>
      <c r="AE1744">
        <v>45.2455116555358</v>
      </c>
    </row>
    <row r="1745" spans="1:31" x14ac:dyDescent="0.25">
      <c r="A1745">
        <v>2299437</v>
      </c>
      <c r="B1745">
        <v>1</v>
      </c>
      <c r="C1745" t="s">
        <v>80</v>
      </c>
      <c r="D1745" t="s">
        <v>84</v>
      </c>
      <c r="E1745" t="s">
        <v>141</v>
      </c>
      <c r="F1745" t="s">
        <v>5317</v>
      </c>
      <c r="G1745" t="s">
        <v>143</v>
      </c>
      <c r="H1745" t="s">
        <v>135</v>
      </c>
      <c r="I1745" t="s">
        <v>136</v>
      </c>
      <c r="J1745" t="s">
        <v>137</v>
      </c>
      <c r="K1745" t="s">
        <v>138</v>
      </c>
      <c r="L1745" t="s">
        <v>5318</v>
      </c>
      <c r="M1745" t="s">
        <v>5319</v>
      </c>
      <c r="N1745">
        <v>1.545833333</v>
      </c>
      <c r="O1745">
        <v>0</v>
      </c>
      <c r="P1745">
        <v>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1.1422734611088616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1.1422734611088616</v>
      </c>
    </row>
    <row r="1746" spans="1:31" x14ac:dyDescent="0.25">
      <c r="A1746">
        <v>2299935</v>
      </c>
      <c r="B1746">
        <v>1</v>
      </c>
      <c r="C1746" t="s">
        <v>81</v>
      </c>
      <c r="D1746" t="s">
        <v>114</v>
      </c>
      <c r="E1746" t="s">
        <v>132</v>
      </c>
      <c r="F1746" t="s">
        <v>5320</v>
      </c>
      <c r="G1746" t="s">
        <v>134</v>
      </c>
      <c r="H1746" t="s">
        <v>135</v>
      </c>
      <c r="I1746" t="s">
        <v>136</v>
      </c>
      <c r="J1746" t="s">
        <v>137</v>
      </c>
      <c r="K1746" t="s">
        <v>138</v>
      </c>
      <c r="L1746" t="s">
        <v>5321</v>
      </c>
      <c r="M1746" t="s">
        <v>5322</v>
      </c>
      <c r="N1746">
        <v>1.448611111</v>
      </c>
      <c r="O1746">
        <v>0</v>
      </c>
      <c r="P1746">
        <v>9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0.7807651331414458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0.7807651331414458</v>
      </c>
    </row>
    <row r="1747" spans="1:31" x14ac:dyDescent="0.25">
      <c r="A1747">
        <v>2299749</v>
      </c>
      <c r="B1747">
        <v>1</v>
      </c>
      <c r="C1747" t="s">
        <v>80</v>
      </c>
      <c r="D1747" t="s">
        <v>92</v>
      </c>
      <c r="E1747" t="s">
        <v>141</v>
      </c>
      <c r="F1747" t="s">
        <v>5323</v>
      </c>
      <c r="G1747" t="s">
        <v>143</v>
      </c>
      <c r="H1747" t="s">
        <v>135</v>
      </c>
      <c r="I1747" t="s">
        <v>136</v>
      </c>
      <c r="J1747" t="s">
        <v>137</v>
      </c>
      <c r="K1747" t="s">
        <v>138</v>
      </c>
      <c r="L1747" t="s">
        <v>5324</v>
      </c>
      <c r="M1747" t="s">
        <v>5325</v>
      </c>
      <c r="N1747">
        <v>2.335555555</v>
      </c>
      <c r="O1747">
        <v>0</v>
      </c>
      <c r="P1747">
        <v>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2.5902468591381109E-2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2.5902468591381109E-2</v>
      </c>
    </row>
    <row r="1748" spans="1:31" x14ac:dyDescent="0.25">
      <c r="A1748">
        <v>2299394</v>
      </c>
      <c r="B1748">
        <v>1</v>
      </c>
      <c r="C1748" t="s">
        <v>81</v>
      </c>
      <c r="D1748" t="s">
        <v>123</v>
      </c>
      <c r="E1748" t="s">
        <v>164</v>
      </c>
      <c r="F1748" t="s">
        <v>5326</v>
      </c>
      <c r="G1748" t="s">
        <v>299</v>
      </c>
      <c r="H1748" t="s">
        <v>167</v>
      </c>
      <c r="I1748" t="s">
        <v>136</v>
      </c>
      <c r="J1748" t="s">
        <v>137</v>
      </c>
      <c r="K1748" t="s">
        <v>300</v>
      </c>
      <c r="L1748" t="s">
        <v>5327</v>
      </c>
      <c r="M1748" t="s">
        <v>5328</v>
      </c>
      <c r="N1748">
        <v>0.87555555500000004</v>
      </c>
      <c r="O1748">
        <v>0</v>
      </c>
      <c r="P1748">
        <v>348</v>
      </c>
      <c r="Q1748">
        <v>0</v>
      </c>
      <c r="R1748">
        <v>1</v>
      </c>
      <c r="S1748">
        <v>0</v>
      </c>
      <c r="T1748">
        <v>11</v>
      </c>
      <c r="U1748">
        <v>0</v>
      </c>
      <c r="V1748">
        <v>0</v>
      </c>
      <c r="W1748">
        <v>0</v>
      </c>
      <c r="X1748">
        <v>65.755618591305463</v>
      </c>
      <c r="Y1748">
        <v>0</v>
      </c>
      <c r="Z1748">
        <v>6.2268645094111109E-3</v>
      </c>
      <c r="AA1748">
        <v>0</v>
      </c>
      <c r="AB1748">
        <v>5.5407802861878226</v>
      </c>
      <c r="AC1748">
        <v>0</v>
      </c>
      <c r="AD1748">
        <v>0</v>
      </c>
      <c r="AE1748">
        <v>71.302625742002704</v>
      </c>
    </row>
    <row r="1749" spans="1:31" x14ac:dyDescent="0.25">
      <c r="A1749">
        <v>2299918</v>
      </c>
      <c r="B1749">
        <v>1</v>
      </c>
      <c r="C1749" t="s">
        <v>81</v>
      </c>
      <c r="D1749" t="s">
        <v>128</v>
      </c>
      <c r="E1749" t="s">
        <v>132</v>
      </c>
      <c r="F1749" t="s">
        <v>5329</v>
      </c>
      <c r="G1749" t="s">
        <v>332</v>
      </c>
      <c r="H1749" t="s">
        <v>135</v>
      </c>
      <c r="I1749" t="s">
        <v>136</v>
      </c>
      <c r="J1749" t="s">
        <v>137</v>
      </c>
      <c r="K1749" t="s">
        <v>138</v>
      </c>
      <c r="L1749" t="s">
        <v>5330</v>
      </c>
      <c r="M1749" t="s">
        <v>5331</v>
      </c>
      <c r="N1749">
        <v>5.92</v>
      </c>
      <c r="O1749">
        <v>0</v>
      </c>
      <c r="P1749">
        <v>34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28.591087799068934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28.591087799068934</v>
      </c>
    </row>
    <row r="1750" spans="1:31" x14ac:dyDescent="0.25">
      <c r="A1750">
        <v>2299941</v>
      </c>
      <c r="B1750">
        <v>1</v>
      </c>
      <c r="C1750" t="s">
        <v>81</v>
      </c>
      <c r="D1750" t="s">
        <v>123</v>
      </c>
      <c r="E1750" t="s">
        <v>164</v>
      </c>
      <c r="F1750" t="s">
        <v>5332</v>
      </c>
      <c r="G1750" t="s">
        <v>195</v>
      </c>
      <c r="H1750" t="s">
        <v>167</v>
      </c>
      <c r="I1750" t="s">
        <v>136</v>
      </c>
      <c r="J1750" t="s">
        <v>137</v>
      </c>
      <c r="K1750" t="s">
        <v>138</v>
      </c>
      <c r="L1750" t="s">
        <v>5333</v>
      </c>
      <c r="M1750" t="s">
        <v>5334</v>
      </c>
      <c r="N1750">
        <v>1.0069444439999999</v>
      </c>
      <c r="O1750">
        <v>3</v>
      </c>
      <c r="P1750">
        <v>19</v>
      </c>
      <c r="Q1750">
        <v>113</v>
      </c>
      <c r="R1750">
        <v>146</v>
      </c>
      <c r="S1750">
        <v>17</v>
      </c>
      <c r="T1750">
        <v>27</v>
      </c>
      <c r="U1750">
        <v>0</v>
      </c>
      <c r="V1750">
        <v>0</v>
      </c>
      <c r="W1750">
        <v>0.44654392609230453</v>
      </c>
      <c r="X1750">
        <v>4.831135612891222</v>
      </c>
      <c r="Y1750">
        <v>34.621027951352531</v>
      </c>
      <c r="Z1750">
        <v>44.919028217779342</v>
      </c>
      <c r="AA1750">
        <v>12.360773002343938</v>
      </c>
      <c r="AB1750">
        <v>5.9256419360267278</v>
      </c>
      <c r="AC1750">
        <v>0</v>
      </c>
      <c r="AD1750">
        <v>0</v>
      </c>
      <c r="AE1750">
        <v>103.10415064648606</v>
      </c>
    </row>
    <row r="1751" spans="1:31" x14ac:dyDescent="0.25">
      <c r="A1751">
        <v>2299872</v>
      </c>
      <c r="B1751">
        <v>1</v>
      </c>
      <c r="C1751" t="s">
        <v>81</v>
      </c>
      <c r="D1751" t="s">
        <v>115</v>
      </c>
      <c r="E1751" t="s">
        <v>182</v>
      </c>
      <c r="F1751" t="s">
        <v>5335</v>
      </c>
      <c r="G1751" t="s">
        <v>184</v>
      </c>
      <c r="H1751" t="s">
        <v>167</v>
      </c>
      <c r="I1751" t="s">
        <v>136</v>
      </c>
      <c r="J1751" t="s">
        <v>137</v>
      </c>
      <c r="K1751" t="s">
        <v>138</v>
      </c>
      <c r="L1751" t="s">
        <v>5336</v>
      </c>
      <c r="M1751" t="s">
        <v>5337</v>
      </c>
      <c r="N1751">
        <v>0.48666666600000003</v>
      </c>
      <c r="O1751">
        <v>0</v>
      </c>
      <c r="P1751">
        <v>1369</v>
      </c>
      <c r="Q1751">
        <v>0</v>
      </c>
      <c r="R1751">
        <v>51</v>
      </c>
      <c r="S1751">
        <v>7</v>
      </c>
      <c r="T1751">
        <v>263</v>
      </c>
      <c r="U1751">
        <v>0</v>
      </c>
      <c r="V1751">
        <v>0</v>
      </c>
      <c r="W1751">
        <v>0</v>
      </c>
      <c r="X1751">
        <v>101.70497111853092</v>
      </c>
      <c r="Y1751">
        <v>0</v>
      </c>
      <c r="Z1751">
        <v>6.4054057408670673</v>
      </c>
      <c r="AA1751">
        <v>23.419030078651204</v>
      </c>
      <c r="AB1751">
        <v>40.624453146709321</v>
      </c>
      <c r="AC1751">
        <v>0</v>
      </c>
      <c r="AD1751">
        <v>0</v>
      </c>
      <c r="AE1751">
        <v>172.15386008475852</v>
      </c>
    </row>
    <row r="1752" spans="1:31" x14ac:dyDescent="0.25">
      <c r="A1752">
        <v>2299895</v>
      </c>
      <c r="B1752">
        <v>1</v>
      </c>
      <c r="C1752" t="s">
        <v>81</v>
      </c>
      <c r="D1752" t="s">
        <v>123</v>
      </c>
      <c r="E1752" t="s">
        <v>182</v>
      </c>
      <c r="F1752" t="s">
        <v>5028</v>
      </c>
      <c r="G1752" t="s">
        <v>184</v>
      </c>
      <c r="H1752" t="s">
        <v>167</v>
      </c>
      <c r="I1752" t="s">
        <v>136</v>
      </c>
      <c r="J1752" t="s">
        <v>137</v>
      </c>
      <c r="K1752" t="s">
        <v>138</v>
      </c>
      <c r="L1752" t="s">
        <v>5338</v>
      </c>
      <c r="M1752" t="s">
        <v>5339</v>
      </c>
      <c r="N1752">
        <v>0.757222222</v>
      </c>
      <c r="O1752">
        <v>3</v>
      </c>
      <c r="P1752">
        <v>36</v>
      </c>
      <c r="Q1752">
        <v>120</v>
      </c>
      <c r="R1752">
        <v>286</v>
      </c>
      <c r="S1752">
        <v>19</v>
      </c>
      <c r="T1752">
        <v>67</v>
      </c>
      <c r="U1752">
        <v>0</v>
      </c>
      <c r="V1752">
        <v>0</v>
      </c>
      <c r="W1752">
        <v>0.37976170327227887</v>
      </c>
      <c r="X1752">
        <v>5.3557921946705749</v>
      </c>
      <c r="Y1752">
        <v>30.63348335757901</v>
      </c>
      <c r="Z1752">
        <v>70.564905259019568</v>
      </c>
      <c r="AA1752">
        <v>10.593870160662263</v>
      </c>
      <c r="AB1752">
        <v>17.724727154409386</v>
      </c>
      <c r="AC1752">
        <v>0</v>
      </c>
      <c r="AD1752">
        <v>0</v>
      </c>
      <c r="AE1752">
        <v>135.25253982961308</v>
      </c>
    </row>
    <row r="1753" spans="1:31" x14ac:dyDescent="0.25">
      <c r="A1753">
        <v>2299609</v>
      </c>
      <c r="B1753">
        <v>1</v>
      </c>
      <c r="C1753" t="s">
        <v>80</v>
      </c>
      <c r="D1753" t="s">
        <v>84</v>
      </c>
      <c r="E1753" t="s">
        <v>182</v>
      </c>
      <c r="F1753" t="s">
        <v>243</v>
      </c>
      <c r="G1753" t="s">
        <v>184</v>
      </c>
      <c r="H1753" t="s">
        <v>167</v>
      </c>
      <c r="I1753" t="s">
        <v>280</v>
      </c>
      <c r="J1753" t="s">
        <v>137</v>
      </c>
      <c r="K1753" t="s">
        <v>138</v>
      </c>
      <c r="L1753" t="s">
        <v>5340</v>
      </c>
      <c r="M1753" t="s">
        <v>5341</v>
      </c>
      <c r="N1753">
        <v>2.1388888000000002E-2</v>
      </c>
      <c r="O1753">
        <v>6</v>
      </c>
      <c r="P1753">
        <v>1343</v>
      </c>
      <c r="Q1753">
        <v>12</v>
      </c>
      <c r="R1753">
        <v>280</v>
      </c>
      <c r="S1753">
        <v>30</v>
      </c>
      <c r="T1753">
        <v>221</v>
      </c>
      <c r="U1753">
        <v>1</v>
      </c>
      <c r="V1753">
        <v>0</v>
      </c>
      <c r="W1753">
        <v>9.1000785972442488E-2</v>
      </c>
      <c r="X1753">
        <v>9.1008457766860555</v>
      </c>
      <c r="Y1753">
        <v>0.56858300496343506</v>
      </c>
      <c r="Z1753">
        <v>2.6075574698065203</v>
      </c>
      <c r="AA1753">
        <v>2.920142306058199</v>
      </c>
      <c r="AB1753">
        <v>3.5565587245186951</v>
      </c>
      <c r="AC1753">
        <v>0.38526903552611835</v>
      </c>
      <c r="AD1753">
        <v>0</v>
      </c>
      <c r="AE1753">
        <v>19.229957103531465</v>
      </c>
    </row>
    <row r="1754" spans="1:31" x14ac:dyDescent="0.25">
      <c r="A1754">
        <v>2299958</v>
      </c>
      <c r="B1754">
        <v>1</v>
      </c>
      <c r="C1754" t="s">
        <v>80</v>
      </c>
      <c r="D1754" t="s">
        <v>104</v>
      </c>
      <c r="E1754" t="s">
        <v>141</v>
      </c>
      <c r="F1754" t="s">
        <v>5342</v>
      </c>
      <c r="G1754" t="s">
        <v>143</v>
      </c>
      <c r="H1754" t="s">
        <v>135</v>
      </c>
      <c r="I1754" t="s">
        <v>136</v>
      </c>
      <c r="J1754" t="s">
        <v>137</v>
      </c>
      <c r="K1754" t="s">
        <v>138</v>
      </c>
      <c r="L1754" t="s">
        <v>5343</v>
      </c>
      <c r="M1754" t="s">
        <v>5344</v>
      </c>
      <c r="N1754">
        <v>3.0347222220000001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0.55209890358499558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0.55209890358499558</v>
      </c>
    </row>
    <row r="1755" spans="1:31" x14ac:dyDescent="0.25">
      <c r="A1755">
        <v>2299563</v>
      </c>
      <c r="B1755">
        <v>1</v>
      </c>
      <c r="C1755" t="s">
        <v>80</v>
      </c>
      <c r="D1755" t="s">
        <v>100</v>
      </c>
      <c r="E1755" t="s">
        <v>141</v>
      </c>
      <c r="F1755" t="s">
        <v>5345</v>
      </c>
      <c r="G1755" t="s">
        <v>143</v>
      </c>
      <c r="H1755" t="s">
        <v>135</v>
      </c>
      <c r="I1755" t="s">
        <v>136</v>
      </c>
      <c r="J1755" t="s">
        <v>137</v>
      </c>
      <c r="K1755" t="s">
        <v>138</v>
      </c>
      <c r="L1755" t="s">
        <v>5346</v>
      </c>
      <c r="M1755" t="s">
        <v>5347</v>
      </c>
      <c r="N1755">
        <v>1.825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0.6028644979081379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0.6028644979081379</v>
      </c>
    </row>
    <row r="1756" spans="1:31" x14ac:dyDescent="0.25">
      <c r="A1756">
        <v>2299689</v>
      </c>
      <c r="B1756">
        <v>1</v>
      </c>
      <c r="C1756" t="s">
        <v>80</v>
      </c>
      <c r="D1756" t="s">
        <v>83</v>
      </c>
      <c r="E1756" t="s">
        <v>141</v>
      </c>
      <c r="F1756" t="s">
        <v>5348</v>
      </c>
      <c r="G1756" t="s">
        <v>143</v>
      </c>
      <c r="H1756" t="s">
        <v>135</v>
      </c>
      <c r="I1756" t="s">
        <v>136</v>
      </c>
      <c r="J1756" t="s">
        <v>137</v>
      </c>
      <c r="K1756" t="s">
        <v>138</v>
      </c>
      <c r="L1756" t="s">
        <v>5349</v>
      </c>
      <c r="M1756" t="s">
        <v>5350</v>
      </c>
      <c r="N1756">
        <v>1.153888888</v>
      </c>
      <c r="O1756">
        <v>0</v>
      </c>
      <c r="P1756">
        <v>3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0.57584629790537234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0.57584629790537234</v>
      </c>
    </row>
    <row r="1757" spans="1:31" x14ac:dyDescent="0.25">
      <c r="A1757">
        <v>2299546</v>
      </c>
      <c r="B1757">
        <v>1</v>
      </c>
      <c r="C1757" t="s">
        <v>81</v>
      </c>
      <c r="D1757" t="s">
        <v>127</v>
      </c>
      <c r="E1757" t="s">
        <v>164</v>
      </c>
      <c r="F1757" t="s">
        <v>5351</v>
      </c>
      <c r="G1757" t="s">
        <v>299</v>
      </c>
      <c r="H1757" t="s">
        <v>167</v>
      </c>
      <c r="I1757" t="s">
        <v>136</v>
      </c>
      <c r="J1757" t="s">
        <v>137</v>
      </c>
      <c r="K1757" t="s">
        <v>300</v>
      </c>
      <c r="L1757" t="s">
        <v>5352</v>
      </c>
      <c r="M1757" t="s">
        <v>5353</v>
      </c>
      <c r="N1757">
        <v>5.5305555550000003</v>
      </c>
      <c r="O1757">
        <v>0</v>
      </c>
      <c r="P1757">
        <v>1594</v>
      </c>
      <c r="Q1757">
        <v>0</v>
      </c>
      <c r="R1757">
        <v>0</v>
      </c>
      <c r="S1757">
        <v>0</v>
      </c>
      <c r="T1757">
        <v>771</v>
      </c>
      <c r="U1757">
        <v>0</v>
      </c>
      <c r="V1757">
        <v>0</v>
      </c>
      <c r="W1757">
        <v>0</v>
      </c>
      <c r="X1757">
        <v>1693.2264575292622</v>
      </c>
      <c r="Y1757">
        <v>0</v>
      </c>
      <c r="Z1757">
        <v>0</v>
      </c>
      <c r="AA1757">
        <v>0</v>
      </c>
      <c r="AB1757">
        <v>2456.00482679067</v>
      </c>
      <c r="AC1757">
        <v>0</v>
      </c>
      <c r="AD1757">
        <v>0</v>
      </c>
      <c r="AE1757">
        <v>4149.2312843199325</v>
      </c>
    </row>
    <row r="1758" spans="1:31" x14ac:dyDescent="0.25">
      <c r="A1758">
        <v>2299311</v>
      </c>
      <c r="B1758">
        <v>1</v>
      </c>
      <c r="C1758" t="s">
        <v>81</v>
      </c>
      <c r="D1758" t="s">
        <v>112</v>
      </c>
      <c r="E1758" t="s">
        <v>233</v>
      </c>
      <c r="F1758" t="s">
        <v>5354</v>
      </c>
      <c r="G1758" t="s">
        <v>184</v>
      </c>
      <c r="H1758" t="s">
        <v>167</v>
      </c>
      <c r="I1758" t="s">
        <v>136</v>
      </c>
      <c r="J1758" t="s">
        <v>137</v>
      </c>
      <c r="K1758" t="s">
        <v>138</v>
      </c>
      <c r="L1758" t="s">
        <v>5355</v>
      </c>
      <c r="M1758" t="s">
        <v>5356</v>
      </c>
      <c r="N1758">
        <v>0.96972222200000002</v>
      </c>
      <c r="O1758">
        <v>0</v>
      </c>
      <c r="P1758">
        <v>426</v>
      </c>
      <c r="Q1758">
        <v>7</v>
      </c>
      <c r="R1758">
        <v>15</v>
      </c>
      <c r="S1758">
        <v>1</v>
      </c>
      <c r="T1758">
        <v>29</v>
      </c>
      <c r="U1758">
        <v>0</v>
      </c>
      <c r="V1758">
        <v>0</v>
      </c>
      <c r="W1758">
        <v>0</v>
      </c>
      <c r="X1758">
        <v>66.763864989436655</v>
      </c>
      <c r="Y1758">
        <v>1.2431462449654025</v>
      </c>
      <c r="Z1758">
        <v>10.797332938684075</v>
      </c>
      <c r="AA1758">
        <v>3.1260700371085699</v>
      </c>
      <c r="AB1758">
        <v>7.613292100872906</v>
      </c>
      <c r="AC1758">
        <v>0</v>
      </c>
      <c r="AD1758">
        <v>0</v>
      </c>
      <c r="AE1758">
        <v>89.543706311067623</v>
      </c>
    </row>
    <row r="1759" spans="1:31" x14ac:dyDescent="0.25">
      <c r="A1759">
        <v>2299669</v>
      </c>
      <c r="B1759">
        <v>1</v>
      </c>
      <c r="C1759" t="s">
        <v>80</v>
      </c>
      <c r="D1759" t="s">
        <v>94</v>
      </c>
      <c r="E1759" t="s">
        <v>132</v>
      </c>
      <c r="F1759" t="s">
        <v>5357</v>
      </c>
      <c r="G1759" t="s">
        <v>134</v>
      </c>
      <c r="H1759" t="s">
        <v>135</v>
      </c>
      <c r="I1759" t="s">
        <v>136</v>
      </c>
      <c r="J1759" t="s">
        <v>137</v>
      </c>
      <c r="K1759" t="s">
        <v>138</v>
      </c>
      <c r="L1759" t="s">
        <v>5358</v>
      </c>
      <c r="M1759" t="s">
        <v>5359</v>
      </c>
      <c r="N1759">
        <v>1.338333333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1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1.9959006079802166</v>
      </c>
      <c r="AC1759">
        <v>0</v>
      </c>
      <c r="AD1759">
        <v>0</v>
      </c>
      <c r="AE1759">
        <v>1.9959006079802166</v>
      </c>
    </row>
    <row r="1760" spans="1:31" x14ac:dyDescent="0.25">
      <c r="A1760">
        <v>2299503</v>
      </c>
      <c r="B1760">
        <v>1</v>
      </c>
      <c r="C1760" t="s">
        <v>80</v>
      </c>
      <c r="D1760" t="s">
        <v>91</v>
      </c>
      <c r="E1760" t="s">
        <v>141</v>
      </c>
      <c r="F1760" t="s">
        <v>5360</v>
      </c>
      <c r="G1760" t="s">
        <v>202</v>
      </c>
      <c r="H1760" t="s">
        <v>135</v>
      </c>
      <c r="I1760" t="s">
        <v>136</v>
      </c>
      <c r="J1760" t="s">
        <v>137</v>
      </c>
      <c r="K1760" t="s">
        <v>138</v>
      </c>
      <c r="L1760" t="s">
        <v>5361</v>
      </c>
      <c r="M1760" t="s">
        <v>5362</v>
      </c>
      <c r="N1760">
        <v>2.1355555549999998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2.6285893240000002E-4</v>
      </c>
      <c r="AC1760">
        <v>0</v>
      </c>
      <c r="AD1760">
        <v>0</v>
      </c>
      <c r="AE1760">
        <v>2.6285893240000002E-4</v>
      </c>
    </row>
    <row r="1761" spans="1:31" x14ac:dyDescent="0.25">
      <c r="A1761">
        <v>2299646</v>
      </c>
      <c r="B1761">
        <v>1</v>
      </c>
      <c r="C1761" t="s">
        <v>80</v>
      </c>
      <c r="D1761" t="s">
        <v>105</v>
      </c>
      <c r="E1761" t="s">
        <v>233</v>
      </c>
      <c r="F1761" t="s">
        <v>5363</v>
      </c>
      <c r="G1761" t="s">
        <v>184</v>
      </c>
      <c r="H1761" t="s">
        <v>167</v>
      </c>
      <c r="I1761" t="s">
        <v>136</v>
      </c>
      <c r="J1761" t="s">
        <v>137</v>
      </c>
      <c r="K1761" t="s">
        <v>138</v>
      </c>
      <c r="L1761" t="s">
        <v>5364</v>
      </c>
      <c r="M1761" t="s">
        <v>5365</v>
      </c>
      <c r="N1761">
        <v>1.106666666</v>
      </c>
      <c r="O1761">
        <v>1</v>
      </c>
      <c r="P1761">
        <v>0</v>
      </c>
      <c r="Q1761">
        <v>3</v>
      </c>
      <c r="R1761">
        <v>0</v>
      </c>
      <c r="S1761">
        <v>6</v>
      </c>
      <c r="T1761">
        <v>0</v>
      </c>
      <c r="U1761">
        <v>2</v>
      </c>
      <c r="V1761">
        <v>0</v>
      </c>
      <c r="W1761">
        <v>0.25695232712280003</v>
      </c>
      <c r="X1761">
        <v>0</v>
      </c>
      <c r="Y1761">
        <v>13.008811391470614</v>
      </c>
      <c r="Z1761">
        <v>0</v>
      </c>
      <c r="AA1761">
        <v>16.647673218952239</v>
      </c>
      <c r="AB1761">
        <v>0</v>
      </c>
      <c r="AC1761">
        <v>48.965240770396647</v>
      </c>
      <c r="AD1761">
        <v>0</v>
      </c>
      <c r="AE1761">
        <v>78.878677707942302</v>
      </c>
    </row>
    <row r="1762" spans="1:31" x14ac:dyDescent="0.25">
      <c r="A1762">
        <v>2299377</v>
      </c>
      <c r="B1762">
        <v>1</v>
      </c>
      <c r="C1762" t="s">
        <v>80</v>
      </c>
      <c r="D1762" t="s">
        <v>84</v>
      </c>
      <c r="E1762" t="s">
        <v>208</v>
      </c>
      <c r="F1762" t="s">
        <v>5366</v>
      </c>
      <c r="G1762" t="s">
        <v>917</v>
      </c>
      <c r="H1762" t="s">
        <v>135</v>
      </c>
      <c r="I1762" t="s">
        <v>136</v>
      </c>
      <c r="J1762" t="s">
        <v>137</v>
      </c>
      <c r="K1762" t="s">
        <v>300</v>
      </c>
      <c r="L1762" t="s">
        <v>5367</v>
      </c>
      <c r="M1762" t="s">
        <v>5368</v>
      </c>
      <c r="N1762">
        <v>8.4680555549999994</v>
      </c>
      <c r="O1762">
        <v>0</v>
      </c>
      <c r="P1762">
        <v>131</v>
      </c>
      <c r="Q1762">
        <v>0</v>
      </c>
      <c r="R1762">
        <v>0</v>
      </c>
      <c r="S1762">
        <v>0</v>
      </c>
      <c r="T1762">
        <v>5</v>
      </c>
      <c r="U1762">
        <v>0</v>
      </c>
      <c r="V1762">
        <v>0</v>
      </c>
      <c r="W1762">
        <v>0</v>
      </c>
      <c r="X1762">
        <v>250.21719293241313</v>
      </c>
      <c r="Y1762">
        <v>0</v>
      </c>
      <c r="Z1762">
        <v>0</v>
      </c>
      <c r="AA1762">
        <v>0</v>
      </c>
      <c r="AB1762">
        <v>178.09020056324968</v>
      </c>
      <c r="AC1762">
        <v>0</v>
      </c>
      <c r="AD1762">
        <v>0</v>
      </c>
      <c r="AE1762">
        <v>428.30739349566284</v>
      </c>
    </row>
    <row r="1763" spans="1:31" x14ac:dyDescent="0.25">
      <c r="A1763">
        <v>2299732</v>
      </c>
      <c r="B1763">
        <v>1</v>
      </c>
      <c r="C1763" t="s">
        <v>80</v>
      </c>
      <c r="D1763" t="s">
        <v>92</v>
      </c>
      <c r="E1763" t="s">
        <v>748</v>
      </c>
      <c r="F1763" t="s">
        <v>5369</v>
      </c>
      <c r="G1763" t="s">
        <v>1517</v>
      </c>
      <c r="H1763" t="s">
        <v>135</v>
      </c>
      <c r="I1763" t="s">
        <v>136</v>
      </c>
      <c r="J1763" t="s">
        <v>137</v>
      </c>
      <c r="K1763" t="s">
        <v>138</v>
      </c>
      <c r="L1763" t="s">
        <v>5370</v>
      </c>
      <c r="M1763" t="s">
        <v>5371</v>
      </c>
      <c r="N1763">
        <v>4.4919444439999996</v>
      </c>
      <c r="O1763">
        <v>0</v>
      </c>
      <c r="P1763">
        <v>59</v>
      </c>
      <c r="Q1763">
        <v>0</v>
      </c>
      <c r="R1763">
        <v>0</v>
      </c>
      <c r="S1763">
        <v>0</v>
      </c>
      <c r="T1763">
        <v>15</v>
      </c>
      <c r="U1763">
        <v>0</v>
      </c>
      <c r="V1763">
        <v>0</v>
      </c>
      <c r="W1763">
        <v>0</v>
      </c>
      <c r="X1763">
        <v>106.23061455332567</v>
      </c>
      <c r="Y1763">
        <v>0</v>
      </c>
      <c r="Z1763">
        <v>0</v>
      </c>
      <c r="AA1763">
        <v>0</v>
      </c>
      <c r="AB1763">
        <v>47.23280229550577</v>
      </c>
      <c r="AC1763">
        <v>0</v>
      </c>
      <c r="AD1763">
        <v>0</v>
      </c>
      <c r="AE1763">
        <v>153.46341684883143</v>
      </c>
    </row>
    <row r="1764" spans="1:31" x14ac:dyDescent="0.25">
      <c r="A1764">
        <v>2299875</v>
      </c>
      <c r="B1764">
        <v>1</v>
      </c>
      <c r="C1764" t="s">
        <v>81</v>
      </c>
      <c r="D1764" t="s">
        <v>120</v>
      </c>
      <c r="E1764" t="s">
        <v>182</v>
      </c>
      <c r="F1764" t="s">
        <v>5372</v>
      </c>
      <c r="G1764" t="s">
        <v>184</v>
      </c>
      <c r="H1764" t="s">
        <v>167</v>
      </c>
      <c r="I1764" t="s">
        <v>280</v>
      </c>
      <c r="J1764" t="s">
        <v>137</v>
      </c>
      <c r="K1764" t="s">
        <v>138</v>
      </c>
      <c r="L1764" t="s">
        <v>5373</v>
      </c>
      <c r="M1764" t="s">
        <v>5374</v>
      </c>
      <c r="N1764">
        <v>1.1111111E-2</v>
      </c>
      <c r="O1764">
        <v>0</v>
      </c>
      <c r="P1764">
        <v>898</v>
      </c>
      <c r="Q1764">
        <v>34</v>
      </c>
      <c r="R1764">
        <v>64</v>
      </c>
      <c r="S1764">
        <v>7</v>
      </c>
      <c r="T1764">
        <v>59</v>
      </c>
      <c r="U1764">
        <v>0</v>
      </c>
      <c r="V1764">
        <v>0</v>
      </c>
      <c r="W1764">
        <v>0</v>
      </c>
      <c r="X1764">
        <v>2.0995529640880446</v>
      </c>
      <c r="Y1764">
        <v>0.24729142510466673</v>
      </c>
      <c r="Z1764">
        <v>0.32386081233673331</v>
      </c>
      <c r="AA1764">
        <v>0.13314979333600002</v>
      </c>
      <c r="AB1764">
        <v>0.20752136729366674</v>
      </c>
      <c r="AC1764">
        <v>0</v>
      </c>
      <c r="AD1764">
        <v>0</v>
      </c>
      <c r="AE1764">
        <v>3.0113763621591114</v>
      </c>
    </row>
    <row r="1765" spans="1:31" x14ac:dyDescent="0.25">
      <c r="A1765">
        <v>2299540</v>
      </c>
      <c r="B1765">
        <v>1</v>
      </c>
      <c r="C1765" t="s">
        <v>81</v>
      </c>
      <c r="D1765" t="s">
        <v>127</v>
      </c>
      <c r="E1765" t="s">
        <v>164</v>
      </c>
      <c r="F1765" t="s">
        <v>5375</v>
      </c>
      <c r="G1765" t="s">
        <v>299</v>
      </c>
      <c r="H1765" t="s">
        <v>167</v>
      </c>
      <c r="I1765" t="s">
        <v>136</v>
      </c>
      <c r="J1765" t="s">
        <v>137</v>
      </c>
      <c r="K1765" t="s">
        <v>300</v>
      </c>
      <c r="L1765" t="s">
        <v>5376</v>
      </c>
      <c r="M1765" t="s">
        <v>5377</v>
      </c>
      <c r="N1765">
        <v>2.5394444439999999</v>
      </c>
      <c r="O1765">
        <v>0</v>
      </c>
      <c r="P1765">
        <v>781</v>
      </c>
      <c r="Q1765">
        <v>0</v>
      </c>
      <c r="R1765">
        <v>0</v>
      </c>
      <c r="S1765">
        <v>0</v>
      </c>
      <c r="T1765">
        <v>165</v>
      </c>
      <c r="U1765">
        <v>0</v>
      </c>
      <c r="V1765">
        <v>0</v>
      </c>
      <c r="W1765">
        <v>0</v>
      </c>
      <c r="X1765">
        <v>358.67114288372306</v>
      </c>
      <c r="Y1765">
        <v>0</v>
      </c>
      <c r="Z1765">
        <v>0</v>
      </c>
      <c r="AA1765">
        <v>0</v>
      </c>
      <c r="AB1765">
        <v>385.21391575808724</v>
      </c>
      <c r="AC1765">
        <v>0</v>
      </c>
      <c r="AD1765">
        <v>0</v>
      </c>
      <c r="AE1765">
        <v>743.88505864181025</v>
      </c>
    </row>
    <row r="1766" spans="1:31" x14ac:dyDescent="0.25">
      <c r="A1766">
        <v>2299291</v>
      </c>
      <c r="B1766">
        <v>1</v>
      </c>
      <c r="C1766" t="s">
        <v>81</v>
      </c>
      <c r="D1766" t="s">
        <v>112</v>
      </c>
      <c r="E1766" t="s">
        <v>132</v>
      </c>
      <c r="F1766" t="s">
        <v>5378</v>
      </c>
      <c r="G1766" t="s">
        <v>375</v>
      </c>
      <c r="H1766" t="s">
        <v>135</v>
      </c>
      <c r="I1766" t="s">
        <v>136</v>
      </c>
      <c r="J1766" t="s">
        <v>137</v>
      </c>
      <c r="K1766" t="s">
        <v>138</v>
      </c>
      <c r="L1766" t="s">
        <v>5379</v>
      </c>
      <c r="M1766" t="s">
        <v>5380</v>
      </c>
      <c r="N1766">
        <v>0.73</v>
      </c>
      <c r="O1766">
        <v>0</v>
      </c>
      <c r="P1766">
        <v>11</v>
      </c>
      <c r="Q1766">
        <v>0</v>
      </c>
      <c r="R1766">
        <v>0</v>
      </c>
      <c r="S1766">
        <v>0</v>
      </c>
      <c r="T1766">
        <v>1</v>
      </c>
      <c r="U1766">
        <v>0</v>
      </c>
      <c r="V1766">
        <v>0</v>
      </c>
      <c r="W1766">
        <v>0</v>
      </c>
      <c r="X1766">
        <v>1.335456230489495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1.335456230489495</v>
      </c>
    </row>
    <row r="1767" spans="1:31" x14ac:dyDescent="0.25">
      <c r="A1767">
        <v>2299981</v>
      </c>
      <c r="B1767">
        <v>1</v>
      </c>
      <c r="C1767" t="s">
        <v>81</v>
      </c>
      <c r="D1767" t="s">
        <v>112</v>
      </c>
      <c r="E1767" t="s">
        <v>132</v>
      </c>
      <c r="F1767" t="s">
        <v>5381</v>
      </c>
      <c r="G1767" t="s">
        <v>134</v>
      </c>
      <c r="H1767" t="s">
        <v>135</v>
      </c>
      <c r="I1767" t="s">
        <v>136</v>
      </c>
      <c r="J1767" t="s">
        <v>137</v>
      </c>
      <c r="K1767" t="s">
        <v>138</v>
      </c>
      <c r="L1767" t="s">
        <v>5382</v>
      </c>
      <c r="M1767" t="s">
        <v>5383</v>
      </c>
      <c r="N1767">
        <v>0.96611111100000002</v>
      </c>
      <c r="O1767">
        <v>0</v>
      </c>
      <c r="P1767">
        <v>28</v>
      </c>
      <c r="Q1767">
        <v>0</v>
      </c>
      <c r="R1767">
        <v>1</v>
      </c>
      <c r="S1767">
        <v>0</v>
      </c>
      <c r="T1767">
        <v>1</v>
      </c>
      <c r="U1767">
        <v>0</v>
      </c>
      <c r="V1767">
        <v>0</v>
      </c>
      <c r="W1767">
        <v>0</v>
      </c>
      <c r="X1767">
        <v>5.1412177538037787</v>
      </c>
      <c r="Y1767">
        <v>0</v>
      </c>
      <c r="Z1767">
        <v>0</v>
      </c>
      <c r="AA1767">
        <v>0</v>
      </c>
      <c r="AB1767">
        <v>0.8480755115758889</v>
      </c>
      <c r="AC1767">
        <v>0</v>
      </c>
      <c r="AD1767">
        <v>0</v>
      </c>
      <c r="AE1767">
        <v>5.9892932653796676</v>
      </c>
    </row>
    <row r="1768" spans="1:31" x14ac:dyDescent="0.25">
      <c r="A1768">
        <v>2299844</v>
      </c>
      <c r="B1768">
        <v>1</v>
      </c>
      <c r="C1768" t="s">
        <v>80</v>
      </c>
      <c r="D1768" t="s">
        <v>94</v>
      </c>
      <c r="E1768" t="s">
        <v>132</v>
      </c>
      <c r="F1768" t="s">
        <v>5384</v>
      </c>
      <c r="G1768" t="s">
        <v>134</v>
      </c>
      <c r="H1768" t="s">
        <v>135</v>
      </c>
      <c r="I1768" t="s">
        <v>136</v>
      </c>
      <c r="J1768" t="s">
        <v>137</v>
      </c>
      <c r="K1768" t="s">
        <v>138</v>
      </c>
      <c r="L1768" t="s">
        <v>5385</v>
      </c>
      <c r="M1768" t="s">
        <v>5386</v>
      </c>
      <c r="N1768">
        <v>6.1002777769999996</v>
      </c>
      <c r="O1768">
        <v>0</v>
      </c>
      <c r="P1768">
        <v>0</v>
      </c>
      <c r="Q1768">
        <v>0</v>
      </c>
      <c r="R1768">
        <v>4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10.557958998188926</v>
      </c>
      <c r="AA1768">
        <v>0</v>
      </c>
      <c r="AB1768">
        <v>0</v>
      </c>
      <c r="AC1768">
        <v>0</v>
      </c>
      <c r="AD1768">
        <v>0</v>
      </c>
      <c r="AE1768">
        <v>10.557958998188926</v>
      </c>
    </row>
    <row r="1769" spans="1:31" x14ac:dyDescent="0.25">
      <c r="A1769">
        <v>2299297</v>
      </c>
      <c r="B1769">
        <v>1</v>
      </c>
      <c r="C1769" t="s">
        <v>80</v>
      </c>
      <c r="D1769" t="s">
        <v>107</v>
      </c>
      <c r="E1769" t="s">
        <v>208</v>
      </c>
      <c r="F1769" t="s">
        <v>5387</v>
      </c>
      <c r="G1769" t="s">
        <v>310</v>
      </c>
      <c r="H1769" t="s">
        <v>135</v>
      </c>
      <c r="I1769" t="s">
        <v>136</v>
      </c>
      <c r="J1769" t="s">
        <v>137</v>
      </c>
      <c r="K1769" t="s">
        <v>138</v>
      </c>
      <c r="L1769" t="s">
        <v>5388</v>
      </c>
      <c r="M1769" t="s">
        <v>5389</v>
      </c>
      <c r="N1769">
        <v>1.131388888</v>
      </c>
      <c r="O1769">
        <v>0</v>
      </c>
      <c r="P1769">
        <v>89</v>
      </c>
      <c r="Q1769">
        <v>0</v>
      </c>
      <c r="R1769">
        <v>6</v>
      </c>
      <c r="S1769">
        <v>0</v>
      </c>
      <c r="T1769">
        <v>5</v>
      </c>
      <c r="U1769">
        <v>0</v>
      </c>
      <c r="V1769">
        <v>0</v>
      </c>
      <c r="W1769">
        <v>0</v>
      </c>
      <c r="X1769">
        <v>17.531373468467258</v>
      </c>
      <c r="Y1769">
        <v>0</v>
      </c>
      <c r="Z1769">
        <v>1.3227649817506089</v>
      </c>
      <c r="AA1769">
        <v>0</v>
      </c>
      <c r="AB1769">
        <v>1.7078541386124668</v>
      </c>
      <c r="AC1769">
        <v>0</v>
      </c>
      <c r="AD1769">
        <v>0</v>
      </c>
      <c r="AE1769">
        <v>20.561992588830336</v>
      </c>
    </row>
    <row r="1770" spans="1:31" x14ac:dyDescent="0.25">
      <c r="A1770">
        <v>2299990</v>
      </c>
      <c r="B1770">
        <v>1</v>
      </c>
      <c r="C1770" t="s">
        <v>80</v>
      </c>
      <c r="D1770" t="s">
        <v>101</v>
      </c>
      <c r="E1770" t="s">
        <v>164</v>
      </c>
      <c r="F1770" t="s">
        <v>5390</v>
      </c>
      <c r="G1770" t="s">
        <v>184</v>
      </c>
      <c r="H1770" t="s">
        <v>167</v>
      </c>
      <c r="I1770" t="s">
        <v>136</v>
      </c>
      <c r="J1770" t="s">
        <v>137</v>
      </c>
      <c r="K1770" t="s">
        <v>138</v>
      </c>
      <c r="L1770" t="s">
        <v>5391</v>
      </c>
      <c r="M1770" t="s">
        <v>5392</v>
      </c>
      <c r="N1770">
        <v>1.128333333</v>
      </c>
      <c r="O1770">
        <v>0</v>
      </c>
      <c r="P1770">
        <v>3059</v>
      </c>
      <c r="Q1770">
        <v>0</v>
      </c>
      <c r="R1770">
        <v>2</v>
      </c>
      <c r="S1770">
        <v>2</v>
      </c>
      <c r="T1770">
        <v>132</v>
      </c>
      <c r="U1770">
        <v>0</v>
      </c>
      <c r="V1770">
        <v>0</v>
      </c>
      <c r="W1770">
        <v>0</v>
      </c>
      <c r="X1770">
        <v>1031.0026032612609</v>
      </c>
      <c r="Y1770">
        <v>0</v>
      </c>
      <c r="Z1770">
        <v>0.19513693187335002</v>
      </c>
      <c r="AA1770">
        <v>190.75385039858631</v>
      </c>
      <c r="AB1770">
        <v>102.1179955361101</v>
      </c>
      <c r="AC1770">
        <v>0</v>
      </c>
      <c r="AD1770">
        <v>0</v>
      </c>
      <c r="AE1770">
        <v>1324.0695861278307</v>
      </c>
    </row>
    <row r="1771" spans="1:31" x14ac:dyDescent="0.25">
      <c r="A1771">
        <v>2299303</v>
      </c>
      <c r="B1771">
        <v>1</v>
      </c>
      <c r="C1771" t="s">
        <v>81</v>
      </c>
      <c r="D1771" t="s">
        <v>113</v>
      </c>
      <c r="E1771" t="s">
        <v>182</v>
      </c>
      <c r="F1771" t="s">
        <v>5393</v>
      </c>
      <c r="G1771" t="s">
        <v>184</v>
      </c>
      <c r="H1771" t="s">
        <v>167</v>
      </c>
      <c r="I1771" t="s">
        <v>136</v>
      </c>
      <c r="J1771" t="s">
        <v>137</v>
      </c>
      <c r="K1771" t="s">
        <v>138</v>
      </c>
      <c r="L1771" t="s">
        <v>5394</v>
      </c>
      <c r="M1771" t="s">
        <v>5395</v>
      </c>
      <c r="N1771">
        <v>0.41749999999999998</v>
      </c>
      <c r="O1771">
        <v>2</v>
      </c>
      <c r="P1771">
        <v>93</v>
      </c>
      <c r="Q1771">
        <v>4</v>
      </c>
      <c r="R1771">
        <v>3</v>
      </c>
      <c r="S1771">
        <v>7</v>
      </c>
      <c r="T1771">
        <v>11</v>
      </c>
      <c r="U1771">
        <v>2</v>
      </c>
      <c r="V1771">
        <v>0</v>
      </c>
      <c r="W1771">
        <v>0.15505253112006001</v>
      </c>
      <c r="X1771">
        <v>7.5575987870690966</v>
      </c>
      <c r="Y1771">
        <v>3.656660461553237</v>
      </c>
      <c r="Z1771">
        <v>0.54604266794317002</v>
      </c>
      <c r="AA1771">
        <v>72.711401649768092</v>
      </c>
      <c r="AB1771">
        <v>4.2382717714743601</v>
      </c>
      <c r="AC1771">
        <v>31.90310046781914</v>
      </c>
      <c r="AD1771">
        <v>0</v>
      </c>
      <c r="AE1771">
        <v>120.76812833674715</v>
      </c>
    </row>
    <row r="1772" spans="1:31" x14ac:dyDescent="0.25">
      <c r="A1772">
        <v>2299944</v>
      </c>
      <c r="B1772">
        <v>1</v>
      </c>
      <c r="C1772" t="s">
        <v>80</v>
      </c>
      <c r="D1772" t="s">
        <v>105</v>
      </c>
      <c r="E1772" t="s">
        <v>748</v>
      </c>
      <c r="F1772" t="s">
        <v>5396</v>
      </c>
      <c r="G1772" t="s">
        <v>134</v>
      </c>
      <c r="H1772" t="s">
        <v>135</v>
      </c>
      <c r="I1772" t="s">
        <v>136</v>
      </c>
      <c r="J1772" t="s">
        <v>137</v>
      </c>
      <c r="K1772" t="s">
        <v>138</v>
      </c>
      <c r="L1772" t="s">
        <v>5397</v>
      </c>
      <c r="M1772" t="s">
        <v>5398</v>
      </c>
      <c r="N1772">
        <v>1.379444444</v>
      </c>
      <c r="O1772">
        <v>0</v>
      </c>
      <c r="P1772">
        <v>38</v>
      </c>
      <c r="Q1772">
        <v>0</v>
      </c>
      <c r="R1772">
        <v>0</v>
      </c>
      <c r="S1772">
        <v>0</v>
      </c>
      <c r="T1772">
        <v>2</v>
      </c>
      <c r="U1772">
        <v>0</v>
      </c>
      <c r="V1772">
        <v>0</v>
      </c>
      <c r="W1772">
        <v>0</v>
      </c>
      <c r="X1772">
        <v>11.24506025910677</v>
      </c>
      <c r="Y1772">
        <v>0</v>
      </c>
      <c r="Z1772">
        <v>0</v>
      </c>
      <c r="AA1772">
        <v>0</v>
      </c>
      <c r="AB1772">
        <v>0.36696181682355006</v>
      </c>
      <c r="AC1772">
        <v>0</v>
      </c>
      <c r="AD1772">
        <v>0</v>
      </c>
      <c r="AE1772">
        <v>11.612022075930321</v>
      </c>
    </row>
    <row r="1773" spans="1:31" x14ac:dyDescent="0.25">
      <c r="A1773">
        <v>2299506</v>
      </c>
      <c r="B1773">
        <v>1</v>
      </c>
      <c r="C1773" t="s">
        <v>80</v>
      </c>
      <c r="D1773" t="s">
        <v>111</v>
      </c>
      <c r="E1773" t="s">
        <v>748</v>
      </c>
      <c r="F1773" t="s">
        <v>5399</v>
      </c>
      <c r="G1773" t="s">
        <v>490</v>
      </c>
      <c r="H1773" t="s">
        <v>135</v>
      </c>
      <c r="I1773" t="s">
        <v>136</v>
      </c>
      <c r="J1773" t="s">
        <v>137</v>
      </c>
      <c r="K1773" t="s">
        <v>138</v>
      </c>
      <c r="L1773" t="s">
        <v>5400</v>
      </c>
      <c r="M1773" t="s">
        <v>5401</v>
      </c>
      <c r="N1773">
        <v>1.3902777770000001</v>
      </c>
      <c r="O1773">
        <v>0</v>
      </c>
      <c r="P1773">
        <v>14</v>
      </c>
      <c r="Q1773">
        <v>0</v>
      </c>
      <c r="R1773">
        <v>0</v>
      </c>
      <c r="S1773">
        <v>0</v>
      </c>
      <c r="T1773">
        <v>9</v>
      </c>
      <c r="U1773">
        <v>0</v>
      </c>
      <c r="V1773">
        <v>0</v>
      </c>
      <c r="W1773">
        <v>0</v>
      </c>
      <c r="X1773">
        <v>8.9864516579411404</v>
      </c>
      <c r="Y1773">
        <v>0</v>
      </c>
      <c r="Z1773">
        <v>0</v>
      </c>
      <c r="AA1773">
        <v>0</v>
      </c>
      <c r="AB1773">
        <v>37.311503206362651</v>
      </c>
      <c r="AC1773">
        <v>0</v>
      </c>
      <c r="AD1773">
        <v>0</v>
      </c>
      <c r="AE1773">
        <v>46.29795486430379</v>
      </c>
    </row>
    <row r="1774" spans="1:31" x14ac:dyDescent="0.25">
      <c r="A1774">
        <v>2299320</v>
      </c>
      <c r="B1774">
        <v>1</v>
      </c>
      <c r="C1774" t="s">
        <v>81</v>
      </c>
      <c r="D1774" t="s">
        <v>128</v>
      </c>
      <c r="E1774" t="s">
        <v>164</v>
      </c>
      <c r="F1774" t="s">
        <v>5402</v>
      </c>
      <c r="G1774" t="s">
        <v>184</v>
      </c>
      <c r="H1774" t="s">
        <v>167</v>
      </c>
      <c r="I1774" t="s">
        <v>136</v>
      </c>
      <c r="J1774" t="s">
        <v>137</v>
      </c>
      <c r="K1774" t="s">
        <v>138</v>
      </c>
      <c r="L1774" t="s">
        <v>5403</v>
      </c>
      <c r="M1774" t="s">
        <v>5404</v>
      </c>
      <c r="N1774">
        <v>1.1047222219999999</v>
      </c>
      <c r="O1774">
        <v>2</v>
      </c>
      <c r="P1774">
        <v>222</v>
      </c>
      <c r="Q1774">
        <v>14</v>
      </c>
      <c r="R1774">
        <v>10</v>
      </c>
      <c r="S1774">
        <v>3</v>
      </c>
      <c r="T1774">
        <v>9</v>
      </c>
      <c r="U1774">
        <v>0</v>
      </c>
      <c r="V1774">
        <v>0</v>
      </c>
      <c r="W1774">
        <v>34.036808660277572</v>
      </c>
      <c r="X1774">
        <v>25.680941571872289</v>
      </c>
      <c r="Y1774">
        <v>4.270745046670263</v>
      </c>
      <c r="Z1774">
        <v>4.1366821020682538</v>
      </c>
      <c r="AA1774">
        <v>4.3978556947581859</v>
      </c>
      <c r="AB1774">
        <v>3.2348783318985941</v>
      </c>
      <c r="AC1774">
        <v>0</v>
      </c>
      <c r="AD1774">
        <v>0</v>
      </c>
      <c r="AE1774">
        <v>75.757911407545166</v>
      </c>
    </row>
    <row r="1775" spans="1:31" x14ac:dyDescent="0.25">
      <c r="A1775">
        <v>2299466</v>
      </c>
      <c r="B1775">
        <v>1</v>
      </c>
      <c r="C1775" t="s">
        <v>80</v>
      </c>
      <c r="D1775" t="s">
        <v>104</v>
      </c>
      <c r="E1775" t="s">
        <v>141</v>
      </c>
      <c r="F1775" t="s">
        <v>5405</v>
      </c>
      <c r="G1775" t="s">
        <v>143</v>
      </c>
      <c r="H1775" t="s">
        <v>135</v>
      </c>
      <c r="I1775" t="s">
        <v>136</v>
      </c>
      <c r="J1775" t="s">
        <v>137</v>
      </c>
      <c r="K1775" t="s">
        <v>138</v>
      </c>
      <c r="L1775" t="s">
        <v>5406</v>
      </c>
      <c r="M1775" t="s">
        <v>5407</v>
      </c>
      <c r="N1775">
        <v>5.323611111</v>
      </c>
      <c r="O1775">
        <v>0</v>
      </c>
      <c r="P1775">
        <v>1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0.33057489522678835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0.33057489522678835</v>
      </c>
    </row>
    <row r="1776" spans="1:31" x14ac:dyDescent="0.25">
      <c r="A1776">
        <v>2299612</v>
      </c>
      <c r="B1776">
        <v>1</v>
      </c>
      <c r="C1776" t="s">
        <v>81</v>
      </c>
      <c r="D1776" t="s">
        <v>112</v>
      </c>
      <c r="E1776" t="s">
        <v>164</v>
      </c>
      <c r="F1776" t="s">
        <v>325</v>
      </c>
      <c r="G1776" t="s">
        <v>500</v>
      </c>
      <c r="H1776" t="s">
        <v>167</v>
      </c>
      <c r="I1776" t="s">
        <v>136</v>
      </c>
      <c r="J1776" t="s">
        <v>137</v>
      </c>
      <c r="K1776" t="s">
        <v>138</v>
      </c>
      <c r="L1776" t="s">
        <v>5408</v>
      </c>
      <c r="M1776" t="s">
        <v>5409</v>
      </c>
      <c r="N1776">
        <v>1.7008333330000001</v>
      </c>
      <c r="O1776">
        <v>0</v>
      </c>
      <c r="P1776">
        <v>420</v>
      </c>
      <c r="Q1776">
        <v>7</v>
      </c>
      <c r="R1776">
        <v>53</v>
      </c>
      <c r="S1776">
        <v>2</v>
      </c>
      <c r="T1776">
        <v>18</v>
      </c>
      <c r="U1776">
        <v>0</v>
      </c>
      <c r="V1776">
        <v>0</v>
      </c>
      <c r="W1776">
        <v>0</v>
      </c>
      <c r="X1776">
        <v>61.574122772956137</v>
      </c>
      <c r="Y1776">
        <v>76.831730153294018</v>
      </c>
      <c r="Z1776">
        <v>2.4300094446232601</v>
      </c>
      <c r="AA1776">
        <v>16.05138849832079</v>
      </c>
      <c r="AB1776">
        <v>17.064791263608026</v>
      </c>
      <c r="AC1776">
        <v>0</v>
      </c>
      <c r="AD1776">
        <v>0</v>
      </c>
      <c r="AE1776">
        <v>173.95204213280223</v>
      </c>
    </row>
    <row r="1777" spans="1:31" x14ac:dyDescent="0.25">
      <c r="A1777">
        <v>2299907</v>
      </c>
      <c r="B1777">
        <v>1</v>
      </c>
      <c r="C1777" t="s">
        <v>80</v>
      </c>
      <c r="D1777" t="s">
        <v>107</v>
      </c>
      <c r="E1777" t="s">
        <v>141</v>
      </c>
      <c r="F1777" t="s">
        <v>5410</v>
      </c>
      <c r="G1777" t="s">
        <v>143</v>
      </c>
      <c r="H1777" t="s">
        <v>135</v>
      </c>
      <c r="I1777" t="s">
        <v>136</v>
      </c>
      <c r="J1777" t="s">
        <v>137</v>
      </c>
      <c r="K1777" t="s">
        <v>138</v>
      </c>
      <c r="L1777" t="s">
        <v>5411</v>
      </c>
      <c r="M1777" t="s">
        <v>5412</v>
      </c>
      <c r="N1777">
        <v>2.167777777</v>
      </c>
      <c r="O1777">
        <v>0</v>
      </c>
      <c r="P1777">
        <v>1</v>
      </c>
      <c r="Q1777">
        <v>0</v>
      </c>
      <c r="R1777">
        <v>0</v>
      </c>
      <c r="S1777">
        <v>0</v>
      </c>
      <c r="T1777">
        <v>1</v>
      </c>
      <c r="U1777">
        <v>0</v>
      </c>
      <c r="V1777">
        <v>0</v>
      </c>
      <c r="W1777">
        <v>0</v>
      </c>
      <c r="X1777">
        <v>0.14147282408983552</v>
      </c>
      <c r="Y1777">
        <v>0</v>
      </c>
      <c r="Z1777">
        <v>0</v>
      </c>
      <c r="AA1777">
        <v>0</v>
      </c>
      <c r="AB1777">
        <v>0.27803738776109338</v>
      </c>
      <c r="AC1777">
        <v>0</v>
      </c>
      <c r="AD1777">
        <v>0</v>
      </c>
      <c r="AE1777">
        <v>0.4195102118509289</v>
      </c>
    </row>
    <row r="1778" spans="1:31" x14ac:dyDescent="0.25">
      <c r="A1778">
        <v>2299904</v>
      </c>
      <c r="B1778">
        <v>1</v>
      </c>
      <c r="C1778" t="s">
        <v>80</v>
      </c>
      <c r="D1778" t="s">
        <v>82</v>
      </c>
      <c r="E1778" t="s">
        <v>164</v>
      </c>
      <c r="F1778" t="s">
        <v>5413</v>
      </c>
      <c r="G1778" t="s">
        <v>210</v>
      </c>
      <c r="H1778" t="s">
        <v>167</v>
      </c>
      <c r="I1778" t="s">
        <v>136</v>
      </c>
      <c r="J1778" t="s">
        <v>3</v>
      </c>
      <c r="K1778" t="s">
        <v>138</v>
      </c>
      <c r="L1778" t="s">
        <v>5414</v>
      </c>
      <c r="M1778" t="s">
        <v>5415</v>
      </c>
      <c r="N1778">
        <v>0.19138888800000001</v>
      </c>
      <c r="O1778">
        <v>0</v>
      </c>
      <c r="P1778">
        <v>13740</v>
      </c>
      <c r="Q1778">
        <v>0</v>
      </c>
      <c r="R1778">
        <v>0</v>
      </c>
      <c r="S1778">
        <v>6</v>
      </c>
      <c r="T1778">
        <v>1248</v>
      </c>
      <c r="U1778">
        <v>0</v>
      </c>
      <c r="V1778">
        <v>0</v>
      </c>
      <c r="W1778">
        <v>0</v>
      </c>
      <c r="X1778">
        <v>710.00531707138509</v>
      </c>
      <c r="Y1778">
        <v>0</v>
      </c>
      <c r="Z1778">
        <v>0</v>
      </c>
      <c r="AA1778">
        <v>2.4955435581772223</v>
      </c>
      <c r="AB1778">
        <v>108.30224010050408</v>
      </c>
      <c r="AC1778">
        <v>0</v>
      </c>
      <c r="AD1778">
        <v>0</v>
      </c>
      <c r="AE1778">
        <v>820.80310073006638</v>
      </c>
    </row>
    <row r="1779" spans="1:31" x14ac:dyDescent="0.25">
      <c r="A1779">
        <v>2299572</v>
      </c>
      <c r="B1779">
        <v>1</v>
      </c>
      <c r="C1779" t="s">
        <v>80</v>
      </c>
      <c r="D1779" t="s">
        <v>107</v>
      </c>
      <c r="E1779" t="s">
        <v>182</v>
      </c>
      <c r="F1779" t="s">
        <v>1873</v>
      </c>
      <c r="G1779" t="s">
        <v>184</v>
      </c>
      <c r="H1779" t="s">
        <v>167</v>
      </c>
      <c r="I1779" t="s">
        <v>136</v>
      </c>
      <c r="J1779" t="s">
        <v>137</v>
      </c>
      <c r="K1779" t="s">
        <v>138</v>
      </c>
      <c r="L1779" t="s">
        <v>5416</v>
      </c>
      <c r="M1779" t="s">
        <v>5417</v>
      </c>
      <c r="N1779">
        <v>3.628333333</v>
      </c>
      <c r="O1779">
        <v>1</v>
      </c>
      <c r="P1779">
        <v>1827</v>
      </c>
      <c r="Q1779">
        <v>0</v>
      </c>
      <c r="R1779">
        <v>1</v>
      </c>
      <c r="S1779">
        <v>0</v>
      </c>
      <c r="T1779">
        <v>109</v>
      </c>
      <c r="U1779">
        <v>0</v>
      </c>
      <c r="V1779">
        <v>2</v>
      </c>
      <c r="W1779">
        <v>51.371194939562095</v>
      </c>
      <c r="X1779">
        <v>1018.1723477539217</v>
      </c>
      <c r="Y1779">
        <v>0</v>
      </c>
      <c r="Z1779">
        <v>12.148928267603166</v>
      </c>
      <c r="AA1779">
        <v>0</v>
      </c>
      <c r="AB1779">
        <v>389.78706951140072</v>
      </c>
      <c r="AC1779">
        <v>0</v>
      </c>
      <c r="AD1779">
        <v>7.3593353313770047</v>
      </c>
      <c r="AE1779">
        <v>1478.8388758038648</v>
      </c>
    </row>
    <row r="1780" spans="1:31" x14ac:dyDescent="0.25">
      <c r="A1780">
        <v>2299406</v>
      </c>
      <c r="B1780">
        <v>1</v>
      </c>
      <c r="C1780" t="s">
        <v>80</v>
      </c>
      <c r="D1780" t="s">
        <v>98</v>
      </c>
      <c r="E1780" t="s">
        <v>164</v>
      </c>
      <c r="F1780" t="s">
        <v>3377</v>
      </c>
      <c r="G1780" t="s">
        <v>195</v>
      </c>
      <c r="H1780" t="s">
        <v>167</v>
      </c>
      <c r="I1780" t="s">
        <v>136</v>
      </c>
      <c r="J1780" t="s">
        <v>137</v>
      </c>
      <c r="K1780" t="s">
        <v>138</v>
      </c>
      <c r="L1780" t="s">
        <v>5418</v>
      </c>
      <c r="M1780" t="s">
        <v>5419</v>
      </c>
      <c r="N1780">
        <v>1.986111111</v>
      </c>
      <c r="O1780">
        <v>0</v>
      </c>
      <c r="P1780">
        <v>0</v>
      </c>
      <c r="Q1780">
        <v>0</v>
      </c>
      <c r="R1780">
        <v>5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10.407568975207534</v>
      </c>
      <c r="AA1780">
        <v>0</v>
      </c>
      <c r="AB1780">
        <v>0</v>
      </c>
      <c r="AC1780">
        <v>0</v>
      </c>
      <c r="AD1780">
        <v>0</v>
      </c>
      <c r="AE1780">
        <v>10.407568975207534</v>
      </c>
    </row>
    <row r="1781" spans="1:31" x14ac:dyDescent="0.25">
      <c r="A1781">
        <v>2299947</v>
      </c>
      <c r="B1781">
        <v>1</v>
      </c>
      <c r="C1781" t="s">
        <v>80</v>
      </c>
      <c r="D1781" t="s">
        <v>86</v>
      </c>
      <c r="E1781" t="s">
        <v>141</v>
      </c>
      <c r="F1781" t="s">
        <v>5420</v>
      </c>
      <c r="G1781" t="s">
        <v>188</v>
      </c>
      <c r="H1781" t="s">
        <v>135</v>
      </c>
      <c r="I1781" t="s">
        <v>136</v>
      </c>
      <c r="J1781" t="s">
        <v>137</v>
      </c>
      <c r="K1781" t="s">
        <v>138</v>
      </c>
      <c r="L1781" t="s">
        <v>5421</v>
      </c>
      <c r="M1781" t="s">
        <v>5422</v>
      </c>
      <c r="N1781">
        <v>3.153611111</v>
      </c>
      <c r="O1781">
        <v>0</v>
      </c>
      <c r="P1781">
        <v>16</v>
      </c>
      <c r="Q1781">
        <v>0</v>
      </c>
      <c r="R1781">
        <v>0</v>
      </c>
      <c r="S1781">
        <v>0</v>
      </c>
      <c r="T1781">
        <v>1</v>
      </c>
      <c r="U1781">
        <v>0</v>
      </c>
      <c r="V1781">
        <v>0</v>
      </c>
      <c r="W1781">
        <v>0</v>
      </c>
      <c r="X1781">
        <v>22.639862846564252</v>
      </c>
      <c r="Y1781">
        <v>0</v>
      </c>
      <c r="Z1781">
        <v>0</v>
      </c>
      <c r="AA1781">
        <v>0</v>
      </c>
      <c r="AB1781">
        <v>0.5782655993963608</v>
      </c>
      <c r="AC1781">
        <v>0</v>
      </c>
      <c r="AD1781">
        <v>0</v>
      </c>
      <c r="AE1781">
        <v>23.218128445960613</v>
      </c>
    </row>
    <row r="1782" spans="1:31" x14ac:dyDescent="0.25">
      <c r="A1782">
        <v>2299970</v>
      </c>
      <c r="B1782">
        <v>1</v>
      </c>
      <c r="C1782" t="s">
        <v>81</v>
      </c>
      <c r="D1782" t="s">
        <v>122</v>
      </c>
      <c r="E1782" t="s">
        <v>233</v>
      </c>
      <c r="F1782" t="s">
        <v>5423</v>
      </c>
      <c r="G1782" t="s">
        <v>184</v>
      </c>
      <c r="H1782" t="s">
        <v>167</v>
      </c>
      <c r="I1782" t="s">
        <v>136</v>
      </c>
      <c r="J1782" t="s">
        <v>137</v>
      </c>
      <c r="K1782" t="s">
        <v>138</v>
      </c>
      <c r="L1782" t="s">
        <v>5424</v>
      </c>
      <c r="M1782" t="s">
        <v>5425</v>
      </c>
      <c r="N1782">
        <v>0.29083333300000003</v>
      </c>
      <c r="O1782">
        <v>24</v>
      </c>
      <c r="P1782">
        <v>841</v>
      </c>
      <c r="Q1782">
        <v>68</v>
      </c>
      <c r="R1782">
        <v>35</v>
      </c>
      <c r="S1782">
        <v>23</v>
      </c>
      <c r="T1782">
        <v>52</v>
      </c>
      <c r="U1782">
        <v>0</v>
      </c>
      <c r="V1782">
        <v>2</v>
      </c>
      <c r="W1782">
        <v>1.7754287749036026</v>
      </c>
      <c r="X1782">
        <v>34.647245521887214</v>
      </c>
      <c r="Y1782">
        <v>8.7244661564787656</v>
      </c>
      <c r="Z1782">
        <v>2.59073065853514</v>
      </c>
      <c r="AA1782">
        <v>18.03474183209395</v>
      </c>
      <c r="AB1782">
        <v>3.6629403577355091</v>
      </c>
      <c r="AC1782">
        <v>0</v>
      </c>
      <c r="AD1782">
        <v>22.018014978574051</v>
      </c>
      <c r="AE1782">
        <v>91.453568280208231</v>
      </c>
    </row>
    <row r="1783" spans="1:31" x14ac:dyDescent="0.25">
      <c r="A1783">
        <v>2299386</v>
      </c>
      <c r="B1783">
        <v>1</v>
      </c>
      <c r="C1783" t="s">
        <v>81</v>
      </c>
      <c r="D1783" t="s">
        <v>118</v>
      </c>
      <c r="E1783" t="s">
        <v>164</v>
      </c>
      <c r="F1783" t="s">
        <v>5426</v>
      </c>
      <c r="G1783" t="s">
        <v>299</v>
      </c>
      <c r="H1783" t="s">
        <v>167</v>
      </c>
      <c r="I1783" t="s">
        <v>136</v>
      </c>
      <c r="J1783" t="s">
        <v>137</v>
      </c>
      <c r="K1783" t="s">
        <v>300</v>
      </c>
      <c r="L1783" t="s">
        <v>5427</v>
      </c>
      <c r="M1783" t="s">
        <v>5428</v>
      </c>
      <c r="N1783">
        <v>7.636666666</v>
      </c>
      <c r="O1783">
        <v>0</v>
      </c>
      <c r="P1783">
        <v>198</v>
      </c>
      <c r="Q1783">
        <v>0</v>
      </c>
      <c r="R1783">
        <v>9</v>
      </c>
      <c r="S1783">
        <v>0</v>
      </c>
      <c r="T1783">
        <v>10</v>
      </c>
      <c r="U1783">
        <v>0</v>
      </c>
      <c r="V1783">
        <v>0</v>
      </c>
      <c r="W1783">
        <v>0</v>
      </c>
      <c r="X1783">
        <v>290.8433993539839</v>
      </c>
      <c r="Y1783">
        <v>0</v>
      </c>
      <c r="Z1783">
        <v>9.4672503683856295</v>
      </c>
      <c r="AA1783">
        <v>0</v>
      </c>
      <c r="AB1783">
        <v>74.543642701307519</v>
      </c>
      <c r="AC1783">
        <v>0</v>
      </c>
      <c r="AD1783">
        <v>0</v>
      </c>
      <c r="AE1783">
        <v>374.85429242367707</v>
      </c>
    </row>
    <row r="1784" spans="1:31" x14ac:dyDescent="0.25">
      <c r="A1784">
        <v>2299984</v>
      </c>
      <c r="B1784">
        <v>1</v>
      </c>
      <c r="C1784" t="s">
        <v>80</v>
      </c>
      <c r="D1784" t="s">
        <v>83</v>
      </c>
      <c r="E1784" t="s">
        <v>208</v>
      </c>
      <c r="F1784" t="s">
        <v>5429</v>
      </c>
      <c r="G1784" t="s">
        <v>310</v>
      </c>
      <c r="H1784" t="s">
        <v>135</v>
      </c>
      <c r="I1784" t="s">
        <v>136</v>
      </c>
      <c r="J1784" t="s">
        <v>137</v>
      </c>
      <c r="K1784" t="s">
        <v>138</v>
      </c>
      <c r="L1784" t="s">
        <v>5430</v>
      </c>
      <c r="M1784" t="s">
        <v>5431</v>
      </c>
      <c r="N1784">
        <v>0.9425</v>
      </c>
      <c r="O1784">
        <v>0</v>
      </c>
      <c r="P1784">
        <v>715</v>
      </c>
      <c r="Q1784">
        <v>0</v>
      </c>
      <c r="R1784">
        <v>0</v>
      </c>
      <c r="S1784">
        <v>0</v>
      </c>
      <c r="T1784">
        <v>44</v>
      </c>
      <c r="U1784">
        <v>0</v>
      </c>
      <c r="V1784">
        <v>0</v>
      </c>
      <c r="W1784">
        <v>0</v>
      </c>
      <c r="X1784">
        <v>137.35867010010554</v>
      </c>
      <c r="Y1784">
        <v>0</v>
      </c>
      <c r="Z1784">
        <v>0</v>
      </c>
      <c r="AA1784">
        <v>0</v>
      </c>
      <c r="AB1784">
        <v>38.384112066596032</v>
      </c>
      <c r="AC1784">
        <v>0</v>
      </c>
      <c r="AD1784">
        <v>0</v>
      </c>
      <c r="AE1784">
        <v>175.74278216670157</v>
      </c>
    </row>
    <row r="1785" spans="1:31" x14ac:dyDescent="0.25">
      <c r="A1785">
        <v>2299884</v>
      </c>
      <c r="B1785">
        <v>1</v>
      </c>
      <c r="C1785" t="s">
        <v>80</v>
      </c>
      <c r="D1785" t="s">
        <v>100</v>
      </c>
      <c r="E1785" t="s">
        <v>233</v>
      </c>
      <c r="F1785" t="s">
        <v>3971</v>
      </c>
      <c r="G1785" t="s">
        <v>837</v>
      </c>
      <c r="H1785" t="s">
        <v>167</v>
      </c>
      <c r="I1785" t="s">
        <v>136</v>
      </c>
      <c r="J1785" t="s">
        <v>137</v>
      </c>
      <c r="K1785" t="s">
        <v>138</v>
      </c>
      <c r="L1785" t="s">
        <v>5432</v>
      </c>
      <c r="M1785" t="s">
        <v>5433</v>
      </c>
      <c r="N1785">
        <v>0.229444444</v>
      </c>
      <c r="O1785">
        <v>4</v>
      </c>
      <c r="P1785">
        <v>362</v>
      </c>
      <c r="Q1785">
        <v>4</v>
      </c>
      <c r="R1785">
        <v>63</v>
      </c>
      <c r="S1785">
        <v>17</v>
      </c>
      <c r="T1785">
        <v>101</v>
      </c>
      <c r="U1785">
        <v>4</v>
      </c>
      <c r="V1785">
        <v>1</v>
      </c>
      <c r="W1785">
        <v>0.52407782616525</v>
      </c>
      <c r="X1785">
        <v>37.513456244487671</v>
      </c>
      <c r="Y1785">
        <v>0.98285707434950009</v>
      </c>
      <c r="Z1785">
        <v>11.166727565050342</v>
      </c>
      <c r="AA1785">
        <v>18.434570144462832</v>
      </c>
      <c r="AB1785">
        <v>12.915126546289397</v>
      </c>
      <c r="AC1785">
        <v>45.610824039812691</v>
      </c>
      <c r="AD1785">
        <v>18.823333552008378</v>
      </c>
      <c r="AE1785">
        <v>145.97097299262606</v>
      </c>
    </row>
    <row r="1786" spans="1:31" x14ac:dyDescent="0.25">
      <c r="A1786">
        <v>2299635</v>
      </c>
      <c r="B1786">
        <v>1</v>
      </c>
      <c r="C1786" t="s">
        <v>80</v>
      </c>
      <c r="D1786" t="s">
        <v>107</v>
      </c>
      <c r="E1786" t="s">
        <v>132</v>
      </c>
      <c r="F1786" t="s">
        <v>5434</v>
      </c>
      <c r="G1786" t="s">
        <v>375</v>
      </c>
      <c r="H1786" t="s">
        <v>135</v>
      </c>
      <c r="I1786" t="s">
        <v>136</v>
      </c>
      <c r="J1786" t="s">
        <v>137</v>
      </c>
      <c r="K1786" t="s">
        <v>138</v>
      </c>
      <c r="L1786" t="s">
        <v>5435</v>
      </c>
      <c r="M1786" t="s">
        <v>5436</v>
      </c>
      <c r="N1786">
        <v>3.108055555</v>
      </c>
      <c r="O1786">
        <v>0</v>
      </c>
      <c r="P1786">
        <v>39</v>
      </c>
      <c r="Q1786">
        <v>0</v>
      </c>
      <c r="R1786">
        <v>0</v>
      </c>
      <c r="S1786">
        <v>0</v>
      </c>
      <c r="T1786">
        <v>2</v>
      </c>
      <c r="U1786">
        <v>0</v>
      </c>
      <c r="V1786">
        <v>0</v>
      </c>
      <c r="W1786">
        <v>0</v>
      </c>
      <c r="X1786">
        <v>27.902717964007426</v>
      </c>
      <c r="Y1786">
        <v>0</v>
      </c>
      <c r="Z1786">
        <v>0</v>
      </c>
      <c r="AA1786">
        <v>0</v>
      </c>
      <c r="AB1786">
        <v>0.2511150366255625</v>
      </c>
      <c r="AC1786">
        <v>0</v>
      </c>
      <c r="AD1786">
        <v>0</v>
      </c>
      <c r="AE1786">
        <v>28.153833000632989</v>
      </c>
    </row>
    <row r="1787" spans="1:31" x14ac:dyDescent="0.25">
      <c r="A1787">
        <v>2299632</v>
      </c>
      <c r="B1787">
        <v>1</v>
      </c>
      <c r="C1787" t="s">
        <v>80</v>
      </c>
      <c r="D1787" t="s">
        <v>103</v>
      </c>
      <c r="E1787" t="s">
        <v>233</v>
      </c>
      <c r="F1787" t="s">
        <v>2689</v>
      </c>
      <c r="G1787" t="s">
        <v>184</v>
      </c>
      <c r="H1787" t="s">
        <v>167</v>
      </c>
      <c r="I1787" t="s">
        <v>136</v>
      </c>
      <c r="J1787" t="s">
        <v>137</v>
      </c>
      <c r="K1787" t="s">
        <v>138</v>
      </c>
      <c r="L1787" t="s">
        <v>5437</v>
      </c>
      <c r="M1787" t="s">
        <v>5438</v>
      </c>
      <c r="N1787">
        <v>0.704166666</v>
      </c>
      <c r="O1787">
        <v>1</v>
      </c>
      <c r="P1787">
        <v>284</v>
      </c>
      <c r="Q1787">
        <v>17</v>
      </c>
      <c r="R1787">
        <v>104</v>
      </c>
      <c r="S1787">
        <v>9</v>
      </c>
      <c r="T1787">
        <v>41</v>
      </c>
      <c r="U1787">
        <v>5</v>
      </c>
      <c r="V1787">
        <v>0</v>
      </c>
      <c r="W1787">
        <v>0.55437525093712503</v>
      </c>
      <c r="X1787">
        <v>40.341689379246809</v>
      </c>
      <c r="Y1787">
        <v>205.38594509007015</v>
      </c>
      <c r="Z1787">
        <v>122.48783557743729</v>
      </c>
      <c r="AA1787">
        <v>485.64414777643293</v>
      </c>
      <c r="AB1787">
        <v>22.233643970795985</v>
      </c>
      <c r="AC1787">
        <v>36.06254605984244</v>
      </c>
      <c r="AD1787">
        <v>0</v>
      </c>
      <c r="AE1787">
        <v>912.7101831047629</v>
      </c>
    </row>
    <row r="1788" spans="1:31" x14ac:dyDescent="0.25">
      <c r="A1788">
        <v>2299300</v>
      </c>
      <c r="B1788">
        <v>1</v>
      </c>
      <c r="C1788" t="s">
        <v>80</v>
      </c>
      <c r="D1788" t="s">
        <v>87</v>
      </c>
      <c r="E1788" t="s">
        <v>141</v>
      </c>
      <c r="F1788" t="s">
        <v>5439</v>
      </c>
      <c r="G1788" t="s">
        <v>249</v>
      </c>
      <c r="H1788" t="s">
        <v>135</v>
      </c>
      <c r="I1788" t="s">
        <v>136</v>
      </c>
      <c r="J1788" t="s">
        <v>137</v>
      </c>
      <c r="K1788" t="s">
        <v>138</v>
      </c>
      <c r="L1788" t="s">
        <v>5440</v>
      </c>
      <c r="M1788" t="s">
        <v>5441</v>
      </c>
      <c r="N1788">
        <v>1.6230555550000001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1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0.31426908768546613</v>
      </c>
      <c r="AC1788">
        <v>0</v>
      </c>
      <c r="AD1788">
        <v>0</v>
      </c>
      <c r="AE1788">
        <v>0.31426908768546613</v>
      </c>
    </row>
    <row r="1789" spans="1:31" x14ac:dyDescent="0.25">
      <c r="A1789">
        <v>2299964</v>
      </c>
      <c r="B1789">
        <v>1</v>
      </c>
      <c r="C1789" t="s">
        <v>81</v>
      </c>
      <c r="D1789" t="s">
        <v>128</v>
      </c>
      <c r="E1789" t="s">
        <v>132</v>
      </c>
      <c r="F1789" t="s">
        <v>5442</v>
      </c>
      <c r="G1789" t="s">
        <v>214</v>
      </c>
      <c r="H1789" t="s">
        <v>135</v>
      </c>
      <c r="I1789" t="s">
        <v>136</v>
      </c>
      <c r="J1789" t="s">
        <v>137</v>
      </c>
      <c r="K1789" t="s">
        <v>138</v>
      </c>
      <c r="L1789" t="s">
        <v>5443</v>
      </c>
      <c r="M1789" t="s">
        <v>5444</v>
      </c>
      <c r="N1789">
        <v>6.2313888879999997</v>
      </c>
      <c r="O1789">
        <v>0</v>
      </c>
      <c r="P1789">
        <v>19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12.538980444216413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12.538980444216413</v>
      </c>
    </row>
    <row r="1790" spans="1:31" x14ac:dyDescent="0.25">
      <c r="A1790">
        <v>2299655</v>
      </c>
      <c r="B1790">
        <v>1</v>
      </c>
      <c r="C1790" t="s">
        <v>81</v>
      </c>
      <c r="D1790" t="s">
        <v>122</v>
      </c>
      <c r="E1790" t="s">
        <v>233</v>
      </c>
      <c r="F1790" t="s">
        <v>5445</v>
      </c>
      <c r="G1790" t="s">
        <v>184</v>
      </c>
      <c r="H1790" t="s">
        <v>167</v>
      </c>
      <c r="I1790" t="s">
        <v>136</v>
      </c>
      <c r="J1790" t="s">
        <v>137</v>
      </c>
      <c r="K1790" t="s">
        <v>138</v>
      </c>
      <c r="L1790" t="s">
        <v>5446</v>
      </c>
      <c r="M1790" t="s">
        <v>5447</v>
      </c>
      <c r="N1790">
        <v>0.19555555499999999</v>
      </c>
      <c r="O1790">
        <v>0</v>
      </c>
      <c r="P1790">
        <v>7101</v>
      </c>
      <c r="Q1790">
        <v>0</v>
      </c>
      <c r="R1790">
        <v>40</v>
      </c>
      <c r="S1790">
        <v>2</v>
      </c>
      <c r="T1790">
        <v>416</v>
      </c>
      <c r="U1790">
        <v>1</v>
      </c>
      <c r="V1790">
        <v>1</v>
      </c>
      <c r="W1790">
        <v>0</v>
      </c>
      <c r="X1790">
        <v>279.1094474920796</v>
      </c>
      <c r="Y1790">
        <v>0</v>
      </c>
      <c r="Z1790">
        <v>1.2277478285498311</v>
      </c>
      <c r="AA1790">
        <v>1.3630103907235203</v>
      </c>
      <c r="AB1790">
        <v>55.246354379390397</v>
      </c>
      <c r="AC1790">
        <v>32.448380113291023</v>
      </c>
      <c r="AD1790">
        <v>1.1044424318161423</v>
      </c>
      <c r="AE1790">
        <v>370.49938263585051</v>
      </c>
    </row>
    <row r="1791" spans="1:31" x14ac:dyDescent="0.25">
      <c r="A1791">
        <v>2299841</v>
      </c>
      <c r="B1791">
        <v>1</v>
      </c>
      <c r="C1791" t="s">
        <v>81</v>
      </c>
      <c r="D1791" t="s">
        <v>112</v>
      </c>
      <c r="E1791" t="s">
        <v>164</v>
      </c>
      <c r="F1791" t="s">
        <v>5448</v>
      </c>
      <c r="G1791" t="s">
        <v>195</v>
      </c>
      <c r="H1791" t="s">
        <v>167</v>
      </c>
      <c r="I1791" t="s">
        <v>136</v>
      </c>
      <c r="J1791" t="s">
        <v>137</v>
      </c>
      <c r="K1791" t="s">
        <v>138</v>
      </c>
      <c r="L1791" t="s">
        <v>5449</v>
      </c>
      <c r="M1791" t="s">
        <v>5450</v>
      </c>
      <c r="N1791">
        <v>0.99194444400000004</v>
      </c>
      <c r="O1791">
        <v>0</v>
      </c>
      <c r="P1791">
        <v>34</v>
      </c>
      <c r="Q1791">
        <v>0</v>
      </c>
      <c r="R1791">
        <v>36</v>
      </c>
      <c r="S1791">
        <v>0</v>
      </c>
      <c r="T1791">
        <v>4</v>
      </c>
      <c r="U1791">
        <v>0</v>
      </c>
      <c r="V1791">
        <v>0</v>
      </c>
      <c r="W1791">
        <v>0</v>
      </c>
      <c r="X1791">
        <v>3.7450975270496274</v>
      </c>
      <c r="Y1791">
        <v>0</v>
      </c>
      <c r="Z1791">
        <v>5.1486365986990856</v>
      </c>
      <c r="AA1791">
        <v>0</v>
      </c>
      <c r="AB1791">
        <v>1.4244127947375089</v>
      </c>
      <c r="AC1791">
        <v>0</v>
      </c>
      <c r="AD1791">
        <v>0</v>
      </c>
      <c r="AE1791">
        <v>10.318146920486221</v>
      </c>
    </row>
    <row r="1792" spans="1:31" x14ac:dyDescent="0.25">
      <c r="A1792">
        <v>2299423</v>
      </c>
      <c r="B1792">
        <v>1</v>
      </c>
      <c r="C1792" t="s">
        <v>80</v>
      </c>
      <c r="D1792" t="s">
        <v>105</v>
      </c>
      <c r="E1792" t="s">
        <v>132</v>
      </c>
      <c r="F1792" t="s">
        <v>5451</v>
      </c>
      <c r="G1792" t="s">
        <v>917</v>
      </c>
      <c r="H1792" t="s">
        <v>135</v>
      </c>
      <c r="I1792" t="s">
        <v>136</v>
      </c>
      <c r="J1792" t="s">
        <v>137</v>
      </c>
      <c r="K1792" t="s">
        <v>300</v>
      </c>
      <c r="L1792" t="s">
        <v>5452</v>
      </c>
      <c r="M1792" t="s">
        <v>5453</v>
      </c>
      <c r="N1792">
        <v>7.1638888879999998</v>
      </c>
      <c r="O1792">
        <v>0</v>
      </c>
      <c r="P1792">
        <v>132</v>
      </c>
      <c r="Q1792">
        <v>0</v>
      </c>
      <c r="R1792">
        <v>0</v>
      </c>
      <c r="S1792">
        <v>0</v>
      </c>
      <c r="T1792">
        <v>1</v>
      </c>
      <c r="U1792">
        <v>0</v>
      </c>
      <c r="V1792">
        <v>0</v>
      </c>
      <c r="W1792">
        <v>0</v>
      </c>
      <c r="X1792">
        <v>229.59715925709395</v>
      </c>
      <c r="Y1792">
        <v>0</v>
      </c>
      <c r="Z1792">
        <v>0</v>
      </c>
      <c r="AA1792">
        <v>0</v>
      </c>
      <c r="AB1792">
        <v>3.9174616840461063</v>
      </c>
      <c r="AC1792">
        <v>0</v>
      </c>
      <c r="AD1792">
        <v>0</v>
      </c>
      <c r="AE1792">
        <v>233.51462094114007</v>
      </c>
    </row>
    <row r="1793" spans="1:31" x14ac:dyDescent="0.25">
      <c r="A1793">
        <v>2299672</v>
      </c>
      <c r="B1793">
        <v>1</v>
      </c>
      <c r="C1793" t="s">
        <v>80</v>
      </c>
      <c r="D1793" t="s">
        <v>90</v>
      </c>
      <c r="E1793" t="s">
        <v>283</v>
      </c>
      <c r="F1793" t="s">
        <v>5454</v>
      </c>
      <c r="G1793" t="s">
        <v>453</v>
      </c>
      <c r="H1793" t="s">
        <v>167</v>
      </c>
      <c r="I1793" t="s">
        <v>136</v>
      </c>
      <c r="J1793" t="s">
        <v>3</v>
      </c>
      <c r="K1793" t="s">
        <v>138</v>
      </c>
      <c r="L1793" t="s">
        <v>5455</v>
      </c>
      <c r="M1793" t="s">
        <v>5456</v>
      </c>
      <c r="N1793">
        <v>1.208611111</v>
      </c>
      <c r="O1793">
        <v>0</v>
      </c>
      <c r="P1793">
        <v>6706</v>
      </c>
      <c r="Q1793">
        <v>0</v>
      </c>
      <c r="R1793">
        <v>0</v>
      </c>
      <c r="S1793">
        <v>1</v>
      </c>
      <c r="T1793">
        <v>566</v>
      </c>
      <c r="U1793">
        <v>0</v>
      </c>
      <c r="V1793">
        <v>2</v>
      </c>
      <c r="W1793">
        <v>0</v>
      </c>
      <c r="X1793">
        <v>1978.0381479530035</v>
      </c>
      <c r="Y1793">
        <v>0</v>
      </c>
      <c r="Z1793">
        <v>0</v>
      </c>
      <c r="AA1793">
        <v>9.1384308793055755</v>
      </c>
      <c r="AB1793">
        <v>562.2936385865786</v>
      </c>
      <c r="AC1793">
        <v>0</v>
      </c>
      <c r="AD1793">
        <v>103.19779761199</v>
      </c>
      <c r="AE1793">
        <v>2652.668015030878</v>
      </c>
    </row>
    <row r="1794" spans="1:31" x14ac:dyDescent="0.25">
      <c r="A1794">
        <v>2299363</v>
      </c>
      <c r="B1794">
        <v>1</v>
      </c>
      <c r="C1794" t="s">
        <v>81</v>
      </c>
      <c r="D1794" t="s">
        <v>128</v>
      </c>
      <c r="E1794" t="s">
        <v>141</v>
      </c>
      <c r="F1794" t="s">
        <v>5457</v>
      </c>
      <c r="G1794" t="s">
        <v>490</v>
      </c>
      <c r="H1794" t="s">
        <v>135</v>
      </c>
      <c r="I1794" t="s">
        <v>136</v>
      </c>
      <c r="J1794" t="s">
        <v>137</v>
      </c>
      <c r="K1794" t="s">
        <v>138</v>
      </c>
      <c r="L1794" t="s">
        <v>5458</v>
      </c>
      <c r="M1794" t="s">
        <v>5459</v>
      </c>
      <c r="N1794">
        <v>2.0988888879999998</v>
      </c>
      <c r="O1794">
        <v>0</v>
      </c>
      <c r="P1794">
        <v>1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0.33945368305936663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0.33945368305936663</v>
      </c>
    </row>
    <row r="1795" spans="1:31" x14ac:dyDescent="0.25">
      <c r="A1795">
        <v>2299469</v>
      </c>
      <c r="B1795">
        <v>1</v>
      </c>
      <c r="C1795" t="s">
        <v>80</v>
      </c>
      <c r="D1795" t="s">
        <v>92</v>
      </c>
      <c r="E1795" t="s">
        <v>141</v>
      </c>
      <c r="F1795" t="s">
        <v>5460</v>
      </c>
      <c r="G1795" t="s">
        <v>202</v>
      </c>
      <c r="H1795" t="s">
        <v>135</v>
      </c>
      <c r="I1795" t="s">
        <v>136</v>
      </c>
      <c r="J1795" t="s">
        <v>137</v>
      </c>
      <c r="K1795" t="s">
        <v>138</v>
      </c>
      <c r="L1795" t="s">
        <v>5461</v>
      </c>
      <c r="M1795" t="s">
        <v>5462</v>
      </c>
      <c r="N1795">
        <v>1.335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1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2.0100327442904002</v>
      </c>
      <c r="AC1795">
        <v>0</v>
      </c>
      <c r="AD1795">
        <v>0</v>
      </c>
      <c r="AE1795">
        <v>2.0100327442904002</v>
      </c>
    </row>
    <row r="1796" spans="1:31" x14ac:dyDescent="0.25">
      <c r="A1796">
        <v>2299864</v>
      </c>
      <c r="B1796">
        <v>1</v>
      </c>
      <c r="C1796" t="s">
        <v>81</v>
      </c>
      <c r="D1796" t="s">
        <v>127</v>
      </c>
      <c r="E1796" t="s">
        <v>132</v>
      </c>
      <c r="F1796" t="s">
        <v>5463</v>
      </c>
      <c r="G1796" t="s">
        <v>134</v>
      </c>
      <c r="H1796" t="s">
        <v>135</v>
      </c>
      <c r="I1796" t="s">
        <v>136</v>
      </c>
      <c r="J1796" t="s">
        <v>137</v>
      </c>
      <c r="K1796" t="s">
        <v>138</v>
      </c>
      <c r="L1796" t="s">
        <v>5464</v>
      </c>
      <c r="M1796" t="s">
        <v>5465</v>
      </c>
      <c r="N1796">
        <v>4.5069444440000002</v>
      </c>
      <c r="O1796">
        <v>0</v>
      </c>
      <c r="P1796">
        <v>17</v>
      </c>
      <c r="Q1796">
        <v>0</v>
      </c>
      <c r="R1796">
        <v>0</v>
      </c>
      <c r="S1796">
        <v>0</v>
      </c>
      <c r="T1796">
        <v>2</v>
      </c>
      <c r="U1796">
        <v>0</v>
      </c>
      <c r="V1796">
        <v>0</v>
      </c>
      <c r="W1796">
        <v>0</v>
      </c>
      <c r="X1796">
        <v>13.876270204956834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13.876270204956834</v>
      </c>
    </row>
    <row r="1797" spans="1:31" x14ac:dyDescent="0.25">
      <c r="A1797">
        <v>2299615</v>
      </c>
      <c r="B1797">
        <v>1</v>
      </c>
      <c r="C1797" t="s">
        <v>81</v>
      </c>
      <c r="D1797" t="s">
        <v>112</v>
      </c>
      <c r="E1797" t="s">
        <v>182</v>
      </c>
      <c r="F1797" t="s">
        <v>5466</v>
      </c>
      <c r="G1797" t="s">
        <v>184</v>
      </c>
      <c r="H1797" t="s">
        <v>167</v>
      </c>
      <c r="I1797" t="s">
        <v>136</v>
      </c>
      <c r="J1797" t="s">
        <v>137</v>
      </c>
      <c r="K1797" t="s">
        <v>138</v>
      </c>
      <c r="L1797" t="s">
        <v>5467</v>
      </c>
      <c r="M1797" t="s">
        <v>5468</v>
      </c>
      <c r="N1797">
        <v>0.95972222200000001</v>
      </c>
      <c r="O1797">
        <v>0</v>
      </c>
      <c r="P1797">
        <v>93</v>
      </c>
      <c r="Q1797">
        <v>2</v>
      </c>
      <c r="R1797">
        <v>37</v>
      </c>
      <c r="S1797">
        <v>0</v>
      </c>
      <c r="T1797">
        <v>6</v>
      </c>
      <c r="U1797">
        <v>0</v>
      </c>
      <c r="V1797">
        <v>0</v>
      </c>
      <c r="W1797">
        <v>0</v>
      </c>
      <c r="X1797">
        <v>13.633599517587369</v>
      </c>
      <c r="Y1797">
        <v>14.666551728233554</v>
      </c>
      <c r="Z1797">
        <v>10.221245297792526</v>
      </c>
      <c r="AA1797">
        <v>0</v>
      </c>
      <c r="AB1797">
        <v>5.5337389925095897</v>
      </c>
      <c r="AC1797">
        <v>0</v>
      </c>
      <c r="AD1797">
        <v>0</v>
      </c>
      <c r="AE1797">
        <v>44.055135536123039</v>
      </c>
    </row>
    <row r="1798" spans="1:31" x14ac:dyDescent="0.25">
      <c r="A1798">
        <v>2299383</v>
      </c>
      <c r="B1798">
        <v>1</v>
      </c>
      <c r="C1798" t="s">
        <v>80</v>
      </c>
      <c r="D1798" t="s">
        <v>104</v>
      </c>
      <c r="E1798" t="s">
        <v>182</v>
      </c>
      <c r="F1798" t="s">
        <v>5469</v>
      </c>
      <c r="G1798" t="s">
        <v>837</v>
      </c>
      <c r="H1798" t="s">
        <v>167</v>
      </c>
      <c r="I1798" t="s">
        <v>136</v>
      </c>
      <c r="J1798" t="s">
        <v>137</v>
      </c>
      <c r="K1798" t="s">
        <v>138</v>
      </c>
      <c r="L1798" t="s">
        <v>5470</v>
      </c>
      <c r="M1798" t="s">
        <v>5471</v>
      </c>
      <c r="N1798">
        <v>0.44555555499999999</v>
      </c>
      <c r="O1798">
        <v>3</v>
      </c>
      <c r="P1798">
        <v>187</v>
      </c>
      <c r="Q1798">
        <v>19</v>
      </c>
      <c r="R1798">
        <v>242</v>
      </c>
      <c r="S1798">
        <v>14</v>
      </c>
      <c r="T1798">
        <v>70</v>
      </c>
      <c r="U1798">
        <v>3</v>
      </c>
      <c r="V1798">
        <v>0</v>
      </c>
      <c r="W1798">
        <v>9.5131677007886282</v>
      </c>
      <c r="X1798">
        <v>20.499034287428454</v>
      </c>
      <c r="Y1798">
        <v>3.477656489085867</v>
      </c>
      <c r="Z1798">
        <v>32.87215625633079</v>
      </c>
      <c r="AA1798">
        <v>33.826394551900712</v>
      </c>
      <c r="AB1798">
        <v>34.617856948234007</v>
      </c>
      <c r="AC1798">
        <v>26.730452503120311</v>
      </c>
      <c r="AD1798">
        <v>0</v>
      </c>
      <c r="AE1798">
        <v>161.53671873688876</v>
      </c>
    </row>
    <row r="1799" spans="1:31" x14ac:dyDescent="0.25">
      <c r="A1799">
        <v>2299901</v>
      </c>
      <c r="B1799">
        <v>1</v>
      </c>
      <c r="C1799" t="s">
        <v>81</v>
      </c>
      <c r="D1799" t="s">
        <v>128</v>
      </c>
      <c r="E1799" t="s">
        <v>132</v>
      </c>
      <c r="F1799" t="s">
        <v>5472</v>
      </c>
      <c r="G1799" t="s">
        <v>134</v>
      </c>
      <c r="H1799" t="s">
        <v>135</v>
      </c>
      <c r="I1799" t="s">
        <v>136</v>
      </c>
      <c r="J1799" t="s">
        <v>137</v>
      </c>
      <c r="K1799" t="s">
        <v>138</v>
      </c>
      <c r="L1799" t="s">
        <v>5473</v>
      </c>
      <c r="M1799" t="s">
        <v>5474</v>
      </c>
      <c r="N1799">
        <v>4.6902777770000004</v>
      </c>
      <c r="O1799">
        <v>0</v>
      </c>
      <c r="P1799">
        <v>27</v>
      </c>
      <c r="Q1799">
        <v>0</v>
      </c>
      <c r="R1799">
        <v>2</v>
      </c>
      <c r="S1799">
        <v>0</v>
      </c>
      <c r="T1799">
        <v>5</v>
      </c>
      <c r="U1799">
        <v>0</v>
      </c>
      <c r="V1799">
        <v>0</v>
      </c>
      <c r="W1799">
        <v>0</v>
      </c>
      <c r="X1799">
        <v>31.052464892030454</v>
      </c>
      <c r="Y1799">
        <v>0</v>
      </c>
      <c r="Z1799">
        <v>10.027609545403408</v>
      </c>
      <c r="AA1799">
        <v>0</v>
      </c>
      <c r="AB1799">
        <v>6.6106518740585685</v>
      </c>
      <c r="AC1799">
        <v>0</v>
      </c>
      <c r="AD1799">
        <v>0</v>
      </c>
      <c r="AE1799">
        <v>47.690726311492433</v>
      </c>
    </row>
    <row r="1800" spans="1:31" x14ac:dyDescent="0.25">
      <c r="A1800">
        <v>2299360</v>
      </c>
      <c r="B1800">
        <v>1</v>
      </c>
      <c r="C1800" t="s">
        <v>80</v>
      </c>
      <c r="D1800" t="s">
        <v>100</v>
      </c>
      <c r="E1800" t="s">
        <v>141</v>
      </c>
      <c r="F1800" t="s">
        <v>5475</v>
      </c>
      <c r="G1800" t="s">
        <v>202</v>
      </c>
      <c r="H1800" t="s">
        <v>135</v>
      </c>
      <c r="I1800" t="s">
        <v>136</v>
      </c>
      <c r="J1800" t="s">
        <v>137</v>
      </c>
      <c r="K1800" t="s">
        <v>138</v>
      </c>
      <c r="L1800" t="s">
        <v>5476</v>
      </c>
      <c r="M1800" t="s">
        <v>5477</v>
      </c>
      <c r="N1800">
        <v>1.5449999999999999</v>
      </c>
      <c r="O1800">
        <v>0</v>
      </c>
      <c r="P1800">
        <v>4</v>
      </c>
      <c r="Q1800">
        <v>0</v>
      </c>
      <c r="R1800">
        <v>0</v>
      </c>
      <c r="S1800">
        <v>0</v>
      </c>
      <c r="T1800">
        <v>1</v>
      </c>
      <c r="U1800">
        <v>0</v>
      </c>
      <c r="V1800">
        <v>0</v>
      </c>
      <c r="W1800">
        <v>0</v>
      </c>
      <c r="X1800">
        <v>0.93222255314969349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0.93222255314969349</v>
      </c>
    </row>
    <row r="1801" spans="1:31" x14ac:dyDescent="0.25">
      <c r="A1801">
        <v>2299924</v>
      </c>
      <c r="B1801">
        <v>1</v>
      </c>
      <c r="C1801" t="s">
        <v>81</v>
      </c>
      <c r="D1801" t="s">
        <v>127</v>
      </c>
      <c r="E1801" t="s">
        <v>748</v>
      </c>
      <c r="F1801" t="s">
        <v>5478</v>
      </c>
      <c r="G1801" t="s">
        <v>750</v>
      </c>
      <c r="H1801" t="s">
        <v>135</v>
      </c>
      <c r="I1801" t="s">
        <v>136</v>
      </c>
      <c r="J1801" t="s">
        <v>137</v>
      </c>
      <c r="K1801" t="s">
        <v>138</v>
      </c>
      <c r="L1801" t="s">
        <v>5479</v>
      </c>
      <c r="M1801" t="s">
        <v>5480</v>
      </c>
      <c r="N1801">
        <v>0.70833333300000001</v>
      </c>
      <c r="O1801">
        <v>0</v>
      </c>
      <c r="P1801">
        <v>37</v>
      </c>
      <c r="Q1801">
        <v>0</v>
      </c>
      <c r="R1801">
        <v>0</v>
      </c>
      <c r="S1801">
        <v>0</v>
      </c>
      <c r="T1801">
        <v>8</v>
      </c>
      <c r="U1801">
        <v>0</v>
      </c>
      <c r="V1801">
        <v>0</v>
      </c>
      <c r="W1801">
        <v>0</v>
      </c>
      <c r="X1801">
        <v>5.8757076345394799</v>
      </c>
      <c r="Y1801">
        <v>0</v>
      </c>
      <c r="Z1801">
        <v>0</v>
      </c>
      <c r="AA1801">
        <v>0</v>
      </c>
      <c r="AB1801">
        <v>1.6422409211804962</v>
      </c>
      <c r="AC1801">
        <v>0</v>
      </c>
      <c r="AD1801">
        <v>0</v>
      </c>
      <c r="AE1801">
        <v>7.5179485557199763</v>
      </c>
    </row>
    <row r="1802" spans="1:31" x14ac:dyDescent="0.25">
      <c r="A1802">
        <v>2303988</v>
      </c>
      <c r="B1802">
        <v>1</v>
      </c>
      <c r="C1802" t="s">
        <v>80</v>
      </c>
      <c r="D1802" t="s">
        <v>89</v>
      </c>
      <c r="E1802" t="s">
        <v>233</v>
      </c>
      <c r="F1802" t="s">
        <v>5481</v>
      </c>
      <c r="G1802" t="s">
        <v>184</v>
      </c>
      <c r="H1802" t="s">
        <v>167</v>
      </c>
      <c r="I1802" t="s">
        <v>136</v>
      </c>
      <c r="J1802" t="s">
        <v>137</v>
      </c>
      <c r="K1802" t="s">
        <v>138</v>
      </c>
      <c r="L1802" t="s">
        <v>5482</v>
      </c>
      <c r="M1802" t="s">
        <v>5483</v>
      </c>
      <c r="N1802">
        <v>0.88027777699999998</v>
      </c>
      <c r="O1802">
        <v>0</v>
      </c>
      <c r="P1802">
        <v>0</v>
      </c>
      <c r="Q1802">
        <v>2</v>
      </c>
      <c r="R1802">
        <v>0</v>
      </c>
      <c r="S1802">
        <v>1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0.54978505680281564</v>
      </c>
      <c r="Z1802">
        <v>0</v>
      </c>
      <c r="AA1802">
        <v>2.3535578975676663</v>
      </c>
      <c r="AB1802">
        <v>0</v>
      </c>
      <c r="AC1802">
        <v>0</v>
      </c>
      <c r="AD1802">
        <v>0</v>
      </c>
      <c r="AE1802">
        <v>2.9033429543704821</v>
      </c>
    </row>
    <row r="1803" spans="1:31" x14ac:dyDescent="0.25">
      <c r="A1803">
        <v>2304240</v>
      </c>
      <c r="B1803">
        <v>1</v>
      </c>
      <c r="C1803" t="s">
        <v>81</v>
      </c>
      <c r="D1803" t="s">
        <v>128</v>
      </c>
      <c r="E1803" t="s">
        <v>132</v>
      </c>
      <c r="F1803" t="s">
        <v>5484</v>
      </c>
      <c r="G1803" t="s">
        <v>375</v>
      </c>
      <c r="H1803" t="s">
        <v>135</v>
      </c>
      <c r="I1803" t="s">
        <v>136</v>
      </c>
      <c r="J1803" t="s">
        <v>137</v>
      </c>
      <c r="K1803" t="s">
        <v>138</v>
      </c>
      <c r="L1803" t="s">
        <v>5485</v>
      </c>
      <c r="M1803" t="s">
        <v>5486</v>
      </c>
      <c r="N1803">
        <v>1.1872222219999999</v>
      </c>
      <c r="O1803">
        <v>0</v>
      </c>
      <c r="P1803">
        <v>76</v>
      </c>
      <c r="Q1803">
        <v>0</v>
      </c>
      <c r="R1803">
        <v>0</v>
      </c>
      <c r="S1803">
        <v>0</v>
      </c>
      <c r="T1803">
        <v>1</v>
      </c>
      <c r="U1803">
        <v>0</v>
      </c>
      <c r="V1803">
        <v>0</v>
      </c>
      <c r="W1803">
        <v>0</v>
      </c>
      <c r="X1803">
        <v>22.476082558299183</v>
      </c>
      <c r="Y1803">
        <v>0</v>
      </c>
      <c r="Z1803">
        <v>0</v>
      </c>
      <c r="AA1803">
        <v>0</v>
      </c>
      <c r="AB1803">
        <v>0.14671969851038499</v>
      </c>
      <c r="AC1803">
        <v>0</v>
      </c>
      <c r="AD1803">
        <v>0</v>
      </c>
      <c r="AE1803">
        <v>22.622802256809567</v>
      </c>
    </row>
    <row r="1804" spans="1:31" x14ac:dyDescent="0.25">
      <c r="A1804">
        <v>2304134</v>
      </c>
      <c r="B1804">
        <v>1</v>
      </c>
      <c r="C1804" t="s">
        <v>80</v>
      </c>
      <c r="D1804" t="s">
        <v>100</v>
      </c>
      <c r="E1804" t="s">
        <v>233</v>
      </c>
      <c r="F1804" t="s">
        <v>5487</v>
      </c>
      <c r="G1804" t="s">
        <v>184</v>
      </c>
      <c r="H1804" t="s">
        <v>167</v>
      </c>
      <c r="I1804" t="s">
        <v>136</v>
      </c>
      <c r="J1804" t="s">
        <v>137</v>
      </c>
      <c r="K1804" t="s">
        <v>138</v>
      </c>
      <c r="L1804" t="s">
        <v>5488</v>
      </c>
      <c r="M1804" t="s">
        <v>5489</v>
      </c>
      <c r="N1804">
        <v>0.42416666600000003</v>
      </c>
      <c r="O1804">
        <v>11</v>
      </c>
      <c r="P1804">
        <v>4291</v>
      </c>
      <c r="Q1804">
        <v>4</v>
      </c>
      <c r="R1804">
        <v>100</v>
      </c>
      <c r="S1804">
        <v>14</v>
      </c>
      <c r="T1804">
        <v>281</v>
      </c>
      <c r="U1804">
        <v>4</v>
      </c>
      <c r="V1804">
        <v>1</v>
      </c>
      <c r="W1804">
        <v>60.841908594487784</v>
      </c>
      <c r="X1804">
        <v>414.83780032342361</v>
      </c>
      <c r="Y1804">
        <v>14.669316482663682</v>
      </c>
      <c r="Z1804">
        <v>9.8420191000338804</v>
      </c>
      <c r="AA1804">
        <v>26.126505086744444</v>
      </c>
      <c r="AB1804">
        <v>73.298803257481211</v>
      </c>
      <c r="AC1804">
        <v>172.51963271721087</v>
      </c>
      <c r="AD1804">
        <v>0</v>
      </c>
      <c r="AE1804">
        <v>772.13598556204556</v>
      </c>
    </row>
    <row r="1805" spans="1:31" x14ac:dyDescent="0.25">
      <c r="A1805">
        <v>2303842</v>
      </c>
      <c r="B1805">
        <v>1</v>
      </c>
      <c r="C1805" t="s">
        <v>80</v>
      </c>
      <c r="D1805" t="s">
        <v>104</v>
      </c>
      <c r="E1805" t="s">
        <v>208</v>
      </c>
      <c r="F1805" t="s">
        <v>5490</v>
      </c>
      <c r="G1805" t="s">
        <v>310</v>
      </c>
      <c r="H1805" t="s">
        <v>135</v>
      </c>
      <c r="I1805" t="s">
        <v>136</v>
      </c>
      <c r="J1805" t="s">
        <v>137</v>
      </c>
      <c r="K1805" t="s">
        <v>138</v>
      </c>
      <c r="L1805" t="s">
        <v>5491</v>
      </c>
      <c r="M1805" t="s">
        <v>5492</v>
      </c>
      <c r="N1805">
        <v>4.090833333</v>
      </c>
      <c r="O1805">
        <v>0</v>
      </c>
      <c r="P1805">
        <v>3</v>
      </c>
      <c r="Q1805">
        <v>0</v>
      </c>
      <c r="R1805">
        <v>7</v>
      </c>
      <c r="S1805">
        <v>0</v>
      </c>
      <c r="T1805">
        <v>1</v>
      </c>
      <c r="U1805">
        <v>0</v>
      </c>
      <c r="V1805">
        <v>0</v>
      </c>
      <c r="W1805">
        <v>0</v>
      </c>
      <c r="X1805">
        <v>1.1320204646171876</v>
      </c>
      <c r="Y1805">
        <v>0</v>
      </c>
      <c r="Z1805">
        <v>8.0292381150758168</v>
      </c>
      <c r="AA1805">
        <v>0</v>
      </c>
      <c r="AB1805">
        <v>9.2488936694210017E-2</v>
      </c>
      <c r="AC1805">
        <v>0</v>
      </c>
      <c r="AD1805">
        <v>0</v>
      </c>
      <c r="AE1805">
        <v>9.2537475163872145</v>
      </c>
    </row>
    <row r="1806" spans="1:31" x14ac:dyDescent="0.25">
      <c r="A1806">
        <v>2304217</v>
      </c>
      <c r="B1806">
        <v>1</v>
      </c>
      <c r="C1806" t="s">
        <v>81</v>
      </c>
      <c r="D1806" t="s">
        <v>113</v>
      </c>
      <c r="E1806" t="s">
        <v>208</v>
      </c>
      <c r="F1806" t="s">
        <v>5493</v>
      </c>
      <c r="G1806" t="s">
        <v>310</v>
      </c>
      <c r="H1806" t="s">
        <v>135</v>
      </c>
      <c r="I1806" t="s">
        <v>136</v>
      </c>
      <c r="J1806" t="s">
        <v>137</v>
      </c>
      <c r="K1806" t="s">
        <v>138</v>
      </c>
      <c r="L1806" t="s">
        <v>5494</v>
      </c>
      <c r="M1806" t="s">
        <v>5495</v>
      </c>
      <c r="N1806">
        <v>2.0877777769999999</v>
      </c>
      <c r="O1806">
        <v>0</v>
      </c>
      <c r="P1806">
        <v>304</v>
      </c>
      <c r="Q1806">
        <v>0</v>
      </c>
      <c r="R1806">
        <v>10</v>
      </c>
      <c r="S1806">
        <v>0</v>
      </c>
      <c r="T1806">
        <v>48</v>
      </c>
      <c r="U1806">
        <v>0</v>
      </c>
      <c r="V1806">
        <v>0</v>
      </c>
      <c r="W1806">
        <v>0</v>
      </c>
      <c r="X1806">
        <v>186.56524679179299</v>
      </c>
      <c r="Y1806">
        <v>0</v>
      </c>
      <c r="Z1806">
        <v>15.096533125082523</v>
      </c>
      <c r="AA1806">
        <v>0</v>
      </c>
      <c r="AB1806">
        <v>30.079507852778292</v>
      </c>
      <c r="AC1806">
        <v>0</v>
      </c>
      <c r="AD1806">
        <v>0</v>
      </c>
      <c r="AE1806">
        <v>231.74128776965381</v>
      </c>
    </row>
    <row r="1807" spans="1:31" x14ac:dyDescent="0.25">
      <c r="A1807">
        <v>2304074</v>
      </c>
      <c r="B1807">
        <v>1</v>
      </c>
      <c r="C1807" t="s">
        <v>80</v>
      </c>
      <c r="D1807" t="s">
        <v>103</v>
      </c>
      <c r="E1807" t="s">
        <v>233</v>
      </c>
      <c r="F1807" t="s">
        <v>5496</v>
      </c>
      <c r="G1807" t="s">
        <v>443</v>
      </c>
      <c r="H1807" t="s">
        <v>167</v>
      </c>
      <c r="I1807" t="s">
        <v>136</v>
      </c>
      <c r="J1807" t="s">
        <v>137</v>
      </c>
      <c r="K1807" t="s">
        <v>138</v>
      </c>
      <c r="L1807" t="s">
        <v>5497</v>
      </c>
      <c r="M1807" t="s">
        <v>5498</v>
      </c>
      <c r="N1807">
        <v>1.3730555550000001</v>
      </c>
      <c r="O1807">
        <v>0</v>
      </c>
      <c r="P1807">
        <v>309</v>
      </c>
      <c r="Q1807">
        <v>0</v>
      </c>
      <c r="R1807">
        <v>11</v>
      </c>
      <c r="S1807">
        <v>1</v>
      </c>
      <c r="T1807">
        <v>16</v>
      </c>
      <c r="U1807">
        <v>0</v>
      </c>
      <c r="V1807">
        <v>0</v>
      </c>
      <c r="W1807">
        <v>0</v>
      </c>
      <c r="X1807">
        <v>99.47617457777109</v>
      </c>
      <c r="Y1807">
        <v>0</v>
      </c>
      <c r="Z1807">
        <v>10.125860282784224</v>
      </c>
      <c r="AA1807">
        <v>1.8967010802846445</v>
      </c>
      <c r="AB1807">
        <v>34.179933245262717</v>
      </c>
      <c r="AC1807">
        <v>0</v>
      </c>
      <c r="AD1807">
        <v>0</v>
      </c>
      <c r="AE1807">
        <v>145.67866918610267</v>
      </c>
    </row>
    <row r="1808" spans="1:31" x14ac:dyDescent="0.25">
      <c r="A1808">
        <v>2304197</v>
      </c>
      <c r="B1808">
        <v>1</v>
      </c>
      <c r="C1808" t="s">
        <v>80</v>
      </c>
      <c r="D1808" t="s">
        <v>98</v>
      </c>
      <c r="E1808" t="s">
        <v>141</v>
      </c>
      <c r="F1808" t="s">
        <v>5499</v>
      </c>
      <c r="G1808" t="s">
        <v>143</v>
      </c>
      <c r="H1808" t="s">
        <v>135</v>
      </c>
      <c r="I1808" t="s">
        <v>136</v>
      </c>
      <c r="J1808" t="s">
        <v>137</v>
      </c>
      <c r="K1808" t="s">
        <v>138</v>
      </c>
      <c r="L1808" t="s">
        <v>5500</v>
      </c>
      <c r="M1808" t="s">
        <v>5501</v>
      </c>
      <c r="N1808">
        <v>2.346944444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1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</row>
    <row r="1809" spans="1:31" x14ac:dyDescent="0.25">
      <c r="A1809">
        <v>2304154</v>
      </c>
      <c r="B1809">
        <v>1</v>
      </c>
      <c r="C1809" t="s">
        <v>80</v>
      </c>
      <c r="D1809" t="s">
        <v>106</v>
      </c>
      <c r="E1809" t="s">
        <v>164</v>
      </c>
      <c r="F1809" t="s">
        <v>5502</v>
      </c>
      <c r="G1809" t="s">
        <v>195</v>
      </c>
      <c r="H1809" t="s">
        <v>167</v>
      </c>
      <c r="I1809" t="s">
        <v>136</v>
      </c>
      <c r="J1809" t="s">
        <v>137</v>
      </c>
      <c r="K1809" t="s">
        <v>138</v>
      </c>
      <c r="L1809" t="s">
        <v>5503</v>
      </c>
      <c r="M1809" t="s">
        <v>5504</v>
      </c>
      <c r="N1809">
        <v>1.998611111</v>
      </c>
      <c r="O1809">
        <v>0</v>
      </c>
      <c r="P1809">
        <v>3</v>
      </c>
      <c r="Q1809">
        <v>0</v>
      </c>
      <c r="R1809">
        <v>12</v>
      </c>
      <c r="S1809">
        <v>0</v>
      </c>
      <c r="T1809">
        <v>7</v>
      </c>
      <c r="U1809">
        <v>0</v>
      </c>
      <c r="V1809">
        <v>0</v>
      </c>
      <c r="W1809">
        <v>0</v>
      </c>
      <c r="X1809">
        <v>0.23092209309905556</v>
      </c>
      <c r="Y1809">
        <v>0</v>
      </c>
      <c r="Z1809">
        <v>44.124702712028764</v>
      </c>
      <c r="AA1809">
        <v>0</v>
      </c>
      <c r="AB1809">
        <v>20.897006994286837</v>
      </c>
      <c r="AC1809">
        <v>0</v>
      </c>
      <c r="AD1809">
        <v>0</v>
      </c>
      <c r="AE1809">
        <v>65.252631799414658</v>
      </c>
    </row>
    <row r="1810" spans="1:31" x14ac:dyDescent="0.25">
      <c r="A1810">
        <v>2304117</v>
      </c>
      <c r="B1810">
        <v>1</v>
      </c>
      <c r="C1810" t="s">
        <v>80</v>
      </c>
      <c r="D1810" t="s">
        <v>82</v>
      </c>
      <c r="E1810" t="s">
        <v>141</v>
      </c>
      <c r="F1810" t="s">
        <v>5505</v>
      </c>
      <c r="G1810" t="s">
        <v>143</v>
      </c>
      <c r="H1810" t="s">
        <v>135</v>
      </c>
      <c r="I1810" t="s">
        <v>136</v>
      </c>
      <c r="J1810" t="s">
        <v>137</v>
      </c>
      <c r="K1810" t="s">
        <v>138</v>
      </c>
      <c r="L1810" t="s">
        <v>5506</v>
      </c>
      <c r="M1810" t="s">
        <v>5507</v>
      </c>
      <c r="N1810">
        <v>0.85611111100000004</v>
      </c>
      <c r="O1810">
        <v>0</v>
      </c>
      <c r="P1810">
        <v>2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0.56205402800172999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0.56205402800172999</v>
      </c>
    </row>
    <row r="1811" spans="1:31" x14ac:dyDescent="0.25">
      <c r="A1811">
        <v>2303819</v>
      </c>
      <c r="B1811">
        <v>1</v>
      </c>
      <c r="C1811" t="s">
        <v>80</v>
      </c>
      <c r="D1811" t="s">
        <v>93</v>
      </c>
      <c r="E1811" t="s">
        <v>164</v>
      </c>
      <c r="F1811" t="s">
        <v>5508</v>
      </c>
      <c r="G1811" t="s">
        <v>299</v>
      </c>
      <c r="H1811" t="s">
        <v>167</v>
      </c>
      <c r="I1811" t="s">
        <v>136</v>
      </c>
      <c r="J1811" t="s">
        <v>137</v>
      </c>
      <c r="K1811" t="s">
        <v>300</v>
      </c>
      <c r="L1811" t="s">
        <v>5509</v>
      </c>
      <c r="M1811" t="s">
        <v>5510</v>
      </c>
      <c r="N1811">
        <v>2.4194444439999998</v>
      </c>
      <c r="O1811">
        <v>0</v>
      </c>
      <c r="P1811">
        <v>861</v>
      </c>
      <c r="Q1811">
        <v>1</v>
      </c>
      <c r="R1811">
        <v>200</v>
      </c>
      <c r="S1811">
        <v>1</v>
      </c>
      <c r="T1811">
        <v>184</v>
      </c>
      <c r="U1811">
        <v>0</v>
      </c>
      <c r="V1811">
        <v>0</v>
      </c>
      <c r="W1811">
        <v>0</v>
      </c>
      <c r="X1811">
        <v>219.02661519897507</v>
      </c>
      <c r="Y1811">
        <v>1.4722997145185168</v>
      </c>
      <c r="Z1811">
        <v>79.85091556120139</v>
      </c>
      <c r="AA1811">
        <v>3.2510633665977222</v>
      </c>
      <c r="AB1811">
        <v>220.81003509208767</v>
      </c>
      <c r="AC1811">
        <v>0</v>
      </c>
      <c r="AD1811">
        <v>0</v>
      </c>
      <c r="AE1811">
        <v>524.41092893338032</v>
      </c>
    </row>
    <row r="1812" spans="1:31" x14ac:dyDescent="0.25">
      <c r="A1812">
        <v>2303968</v>
      </c>
      <c r="B1812">
        <v>1</v>
      </c>
      <c r="C1812" t="s">
        <v>80</v>
      </c>
      <c r="D1812" t="s">
        <v>105</v>
      </c>
      <c r="E1812" t="s">
        <v>182</v>
      </c>
      <c r="F1812" t="s">
        <v>5511</v>
      </c>
      <c r="G1812" t="s">
        <v>166</v>
      </c>
      <c r="H1812" t="s">
        <v>167</v>
      </c>
      <c r="I1812" t="s">
        <v>136</v>
      </c>
      <c r="J1812" t="s">
        <v>137</v>
      </c>
      <c r="K1812" t="s">
        <v>138</v>
      </c>
      <c r="L1812" t="s">
        <v>5512</v>
      </c>
      <c r="M1812" t="s">
        <v>5513</v>
      </c>
      <c r="N1812">
        <v>3.144722222</v>
      </c>
      <c r="O1812">
        <v>3</v>
      </c>
      <c r="P1812">
        <v>43</v>
      </c>
      <c r="Q1812">
        <v>1</v>
      </c>
      <c r="R1812">
        <v>7</v>
      </c>
      <c r="S1812">
        <v>10</v>
      </c>
      <c r="T1812">
        <v>33</v>
      </c>
      <c r="U1812">
        <v>2</v>
      </c>
      <c r="V1812">
        <v>0</v>
      </c>
      <c r="W1812">
        <v>15.664517475533183</v>
      </c>
      <c r="X1812">
        <v>35.588916702924863</v>
      </c>
      <c r="Y1812">
        <v>55.176156578074512</v>
      </c>
      <c r="Z1812">
        <v>20.060693346386895</v>
      </c>
      <c r="AA1812">
        <v>194.23282370447086</v>
      </c>
      <c r="AB1812">
        <v>134.39434338831583</v>
      </c>
      <c r="AC1812">
        <v>1640.7130377364815</v>
      </c>
      <c r="AD1812">
        <v>0</v>
      </c>
      <c r="AE1812">
        <v>2095.8304889321876</v>
      </c>
    </row>
    <row r="1813" spans="1:31" x14ac:dyDescent="0.25">
      <c r="A1813">
        <v>2304111</v>
      </c>
      <c r="B1813">
        <v>1</v>
      </c>
      <c r="C1813" t="s">
        <v>80</v>
      </c>
      <c r="D1813" t="s">
        <v>96</v>
      </c>
      <c r="E1813" t="s">
        <v>141</v>
      </c>
      <c r="F1813" t="s">
        <v>5514</v>
      </c>
      <c r="G1813" t="s">
        <v>202</v>
      </c>
      <c r="H1813" t="s">
        <v>135</v>
      </c>
      <c r="I1813" t="s">
        <v>136</v>
      </c>
      <c r="J1813" t="s">
        <v>137</v>
      </c>
      <c r="K1813" t="s">
        <v>138</v>
      </c>
      <c r="L1813" t="s">
        <v>5515</v>
      </c>
      <c r="M1813" t="s">
        <v>5516</v>
      </c>
      <c r="N1813">
        <v>1.2180555550000001</v>
      </c>
      <c r="O1813">
        <v>0</v>
      </c>
      <c r="P1813">
        <v>1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1.2081345586664611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1.2081345586664611</v>
      </c>
    </row>
    <row r="1814" spans="1:31" x14ac:dyDescent="0.25">
      <c r="A1814">
        <v>2303851</v>
      </c>
      <c r="B1814">
        <v>1</v>
      </c>
      <c r="C1814" t="s">
        <v>81</v>
      </c>
      <c r="D1814" t="s">
        <v>117</v>
      </c>
      <c r="E1814" t="s">
        <v>141</v>
      </c>
      <c r="F1814" t="s">
        <v>5517</v>
      </c>
      <c r="G1814" t="s">
        <v>490</v>
      </c>
      <c r="H1814" t="s">
        <v>135</v>
      </c>
      <c r="I1814" t="s">
        <v>136</v>
      </c>
      <c r="J1814" t="s">
        <v>137</v>
      </c>
      <c r="K1814" t="s">
        <v>138</v>
      </c>
      <c r="L1814" t="s">
        <v>5518</v>
      </c>
      <c r="M1814" t="s">
        <v>5519</v>
      </c>
      <c r="N1814">
        <v>2.3586111110000001</v>
      </c>
      <c r="O1814">
        <v>0</v>
      </c>
      <c r="P1814">
        <v>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0.30212598088844833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0.30212598088844833</v>
      </c>
    </row>
    <row r="1815" spans="1:31" x14ac:dyDescent="0.25">
      <c r="A1815">
        <v>2304206</v>
      </c>
      <c r="B1815">
        <v>1</v>
      </c>
      <c r="C1815" t="s">
        <v>80</v>
      </c>
      <c r="D1815" t="s">
        <v>89</v>
      </c>
      <c r="E1815" t="s">
        <v>141</v>
      </c>
      <c r="F1815" t="s">
        <v>5520</v>
      </c>
      <c r="G1815" t="s">
        <v>202</v>
      </c>
      <c r="H1815" t="s">
        <v>135</v>
      </c>
      <c r="I1815" t="s">
        <v>136</v>
      </c>
      <c r="J1815" t="s">
        <v>137</v>
      </c>
      <c r="K1815" t="s">
        <v>138</v>
      </c>
      <c r="L1815" t="s">
        <v>5521</v>
      </c>
      <c r="M1815" t="s">
        <v>5522</v>
      </c>
      <c r="N1815">
        <v>0.64111111099999996</v>
      </c>
      <c r="O1815">
        <v>0</v>
      </c>
      <c r="P1815">
        <v>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0.22474557084014224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0.22474557084014224</v>
      </c>
    </row>
    <row r="1816" spans="1:31" x14ac:dyDescent="0.25">
      <c r="A1816">
        <v>2304229</v>
      </c>
      <c r="B1816">
        <v>1</v>
      </c>
      <c r="C1816" t="s">
        <v>80</v>
      </c>
      <c r="D1816" t="s">
        <v>96</v>
      </c>
      <c r="E1816" t="s">
        <v>132</v>
      </c>
      <c r="F1816" t="s">
        <v>5523</v>
      </c>
      <c r="G1816" t="s">
        <v>375</v>
      </c>
      <c r="H1816" t="s">
        <v>135</v>
      </c>
      <c r="I1816" t="s">
        <v>136</v>
      </c>
      <c r="J1816" t="s">
        <v>137</v>
      </c>
      <c r="K1816" t="s">
        <v>138</v>
      </c>
      <c r="L1816" t="s">
        <v>5524</v>
      </c>
      <c r="M1816" t="s">
        <v>5525</v>
      </c>
      <c r="N1816">
        <v>2.0613888880000002</v>
      </c>
      <c r="O1816">
        <v>0</v>
      </c>
      <c r="P1816">
        <v>6</v>
      </c>
      <c r="Q1816">
        <v>0</v>
      </c>
      <c r="R1816">
        <v>0</v>
      </c>
      <c r="S1816">
        <v>0</v>
      </c>
      <c r="T1816">
        <v>1</v>
      </c>
      <c r="U1816">
        <v>0</v>
      </c>
      <c r="V1816">
        <v>0</v>
      </c>
      <c r="W1816">
        <v>0</v>
      </c>
      <c r="X1816">
        <v>8.1058772899460703</v>
      </c>
      <c r="Y1816">
        <v>0</v>
      </c>
      <c r="Z1816">
        <v>0</v>
      </c>
      <c r="AA1816">
        <v>0</v>
      </c>
      <c r="AB1816">
        <v>1.6439518954479735</v>
      </c>
      <c r="AC1816">
        <v>0</v>
      </c>
      <c r="AD1816">
        <v>0</v>
      </c>
      <c r="AE1816">
        <v>9.7498291853940433</v>
      </c>
    </row>
    <row r="1817" spans="1:31" x14ac:dyDescent="0.25">
      <c r="A1817">
        <v>2303974</v>
      </c>
      <c r="B1817">
        <v>1</v>
      </c>
      <c r="C1817" t="s">
        <v>80</v>
      </c>
      <c r="D1817" t="s">
        <v>93</v>
      </c>
      <c r="E1817" t="s">
        <v>233</v>
      </c>
      <c r="F1817" t="s">
        <v>5526</v>
      </c>
      <c r="G1817" t="s">
        <v>184</v>
      </c>
      <c r="H1817" t="s">
        <v>167</v>
      </c>
      <c r="I1817" t="s">
        <v>136</v>
      </c>
      <c r="J1817" t="s">
        <v>137</v>
      </c>
      <c r="K1817" t="s">
        <v>138</v>
      </c>
      <c r="L1817" t="s">
        <v>5527</v>
      </c>
      <c r="M1817" t="s">
        <v>5528</v>
      </c>
      <c r="N1817">
        <v>5.1944443999999999E-2</v>
      </c>
      <c r="O1817">
        <v>0</v>
      </c>
      <c r="P1817">
        <v>680</v>
      </c>
      <c r="Q1817">
        <v>14</v>
      </c>
      <c r="R1817">
        <v>193</v>
      </c>
      <c r="S1817">
        <v>8</v>
      </c>
      <c r="T1817">
        <v>192</v>
      </c>
      <c r="U1817">
        <v>0</v>
      </c>
      <c r="V1817">
        <v>0</v>
      </c>
      <c r="W1817">
        <v>0</v>
      </c>
      <c r="X1817">
        <v>9.9680439220014669</v>
      </c>
      <c r="Y1817">
        <v>3.4931600831005665</v>
      </c>
      <c r="Z1817">
        <v>8.7088601886715473</v>
      </c>
      <c r="AA1817">
        <v>2.416006071819456</v>
      </c>
      <c r="AB1817">
        <v>12.490558082132896</v>
      </c>
      <c r="AC1817">
        <v>0</v>
      </c>
      <c r="AD1817">
        <v>0</v>
      </c>
      <c r="AE1817">
        <v>37.076628347725929</v>
      </c>
    </row>
    <row r="1818" spans="1:31" x14ac:dyDescent="0.25">
      <c r="A1818">
        <v>2304083</v>
      </c>
      <c r="B1818">
        <v>1</v>
      </c>
      <c r="C1818" t="s">
        <v>80</v>
      </c>
      <c r="D1818" t="s">
        <v>100</v>
      </c>
      <c r="E1818" t="s">
        <v>233</v>
      </c>
      <c r="F1818" t="s">
        <v>5529</v>
      </c>
      <c r="G1818" t="s">
        <v>453</v>
      </c>
      <c r="H1818" t="s">
        <v>167</v>
      </c>
      <c r="I1818" t="s">
        <v>136</v>
      </c>
      <c r="J1818" t="s">
        <v>3</v>
      </c>
      <c r="K1818" t="s">
        <v>138</v>
      </c>
      <c r="L1818" t="s">
        <v>5530</v>
      </c>
      <c r="M1818" t="s">
        <v>5531</v>
      </c>
      <c r="N1818">
        <v>0.54027777700000001</v>
      </c>
      <c r="O1818">
        <v>7</v>
      </c>
      <c r="P1818">
        <v>9632</v>
      </c>
      <c r="Q1818">
        <v>3</v>
      </c>
      <c r="R1818">
        <v>200</v>
      </c>
      <c r="S1818">
        <v>14</v>
      </c>
      <c r="T1818">
        <v>709</v>
      </c>
      <c r="U1818">
        <v>0</v>
      </c>
      <c r="V1818">
        <v>0</v>
      </c>
      <c r="W1818">
        <v>54.862988697977627</v>
      </c>
      <c r="X1818">
        <v>1131.8075402258116</v>
      </c>
      <c r="Y1818">
        <v>7.4996161828761752</v>
      </c>
      <c r="Z1818">
        <v>29.802631990439885</v>
      </c>
      <c r="AA1818">
        <v>493.10904183144271</v>
      </c>
      <c r="AB1818">
        <v>286.90754006304417</v>
      </c>
      <c r="AC1818">
        <v>0</v>
      </c>
      <c r="AD1818">
        <v>0</v>
      </c>
      <c r="AE1818">
        <v>2003.9893589915923</v>
      </c>
    </row>
    <row r="1819" spans="1:31" x14ac:dyDescent="0.25">
      <c r="A1819">
        <v>2303891</v>
      </c>
      <c r="B1819">
        <v>1</v>
      </c>
      <c r="C1819" t="s">
        <v>80</v>
      </c>
      <c r="D1819" t="s">
        <v>88</v>
      </c>
      <c r="E1819" t="s">
        <v>233</v>
      </c>
      <c r="F1819" t="s">
        <v>5532</v>
      </c>
      <c r="G1819" t="s">
        <v>453</v>
      </c>
      <c r="H1819" t="s">
        <v>167</v>
      </c>
      <c r="I1819" t="s">
        <v>136</v>
      </c>
      <c r="J1819" t="s">
        <v>3</v>
      </c>
      <c r="K1819" t="s">
        <v>138</v>
      </c>
      <c r="L1819" t="s">
        <v>5533</v>
      </c>
      <c r="M1819" t="s">
        <v>5534</v>
      </c>
      <c r="N1819">
        <v>0.73972222200000004</v>
      </c>
      <c r="O1819">
        <v>0</v>
      </c>
      <c r="P1819">
        <v>1697</v>
      </c>
      <c r="Q1819">
        <v>0</v>
      </c>
      <c r="R1819">
        <v>0</v>
      </c>
      <c r="S1819">
        <v>0</v>
      </c>
      <c r="T1819">
        <v>213</v>
      </c>
      <c r="U1819">
        <v>0</v>
      </c>
      <c r="V1819">
        <v>0</v>
      </c>
      <c r="W1819">
        <v>0</v>
      </c>
      <c r="X1819">
        <v>370.30388529797455</v>
      </c>
      <c r="Y1819">
        <v>0</v>
      </c>
      <c r="Z1819">
        <v>0</v>
      </c>
      <c r="AA1819">
        <v>0</v>
      </c>
      <c r="AB1819">
        <v>220.800159426562</v>
      </c>
      <c r="AC1819">
        <v>0</v>
      </c>
      <c r="AD1819">
        <v>0</v>
      </c>
      <c r="AE1819">
        <v>591.10404472453661</v>
      </c>
    </row>
    <row r="1820" spans="1:31" x14ac:dyDescent="0.25">
      <c r="A1820">
        <v>2304077</v>
      </c>
      <c r="B1820">
        <v>1</v>
      </c>
      <c r="C1820" t="s">
        <v>80</v>
      </c>
      <c r="D1820" t="s">
        <v>92</v>
      </c>
      <c r="E1820" t="s">
        <v>233</v>
      </c>
      <c r="F1820" t="s">
        <v>5535</v>
      </c>
      <c r="G1820" t="s">
        <v>184</v>
      </c>
      <c r="H1820" t="s">
        <v>167</v>
      </c>
      <c r="I1820" t="s">
        <v>136</v>
      </c>
      <c r="J1820" t="s">
        <v>137</v>
      </c>
      <c r="K1820" t="s">
        <v>138</v>
      </c>
      <c r="L1820" t="s">
        <v>5536</v>
      </c>
      <c r="M1820" t="s">
        <v>5537</v>
      </c>
      <c r="N1820">
        <v>0.334166666</v>
      </c>
      <c r="O1820">
        <v>0</v>
      </c>
      <c r="P1820">
        <v>897</v>
      </c>
      <c r="Q1820">
        <v>1</v>
      </c>
      <c r="R1820">
        <v>314</v>
      </c>
      <c r="S1820">
        <v>7</v>
      </c>
      <c r="T1820">
        <v>89</v>
      </c>
      <c r="U1820">
        <v>0</v>
      </c>
      <c r="V1820">
        <v>1</v>
      </c>
      <c r="W1820">
        <v>0</v>
      </c>
      <c r="X1820">
        <v>65.526735650215073</v>
      </c>
      <c r="Y1820">
        <v>0.22448857309369</v>
      </c>
      <c r="Z1820">
        <v>27.911130543944576</v>
      </c>
      <c r="AA1820">
        <v>4.6848127200631469</v>
      </c>
      <c r="AB1820">
        <v>20.13168293765867</v>
      </c>
      <c r="AC1820">
        <v>0</v>
      </c>
      <c r="AD1820">
        <v>5.8491836576915E-2</v>
      </c>
      <c r="AE1820">
        <v>118.53734226155208</v>
      </c>
    </row>
    <row r="1821" spans="1:31" x14ac:dyDescent="0.25">
      <c r="A1821">
        <v>2304243</v>
      </c>
      <c r="B1821">
        <v>1</v>
      </c>
      <c r="C1821" t="s">
        <v>80</v>
      </c>
      <c r="D1821" t="s">
        <v>92</v>
      </c>
      <c r="E1821" t="s">
        <v>748</v>
      </c>
      <c r="F1821" t="s">
        <v>5538</v>
      </c>
      <c r="G1821" t="s">
        <v>490</v>
      </c>
      <c r="H1821" t="s">
        <v>135</v>
      </c>
      <c r="I1821" t="s">
        <v>136</v>
      </c>
      <c r="J1821" t="s">
        <v>137</v>
      </c>
      <c r="K1821" t="s">
        <v>138</v>
      </c>
      <c r="L1821" t="s">
        <v>5539</v>
      </c>
      <c r="M1821" t="s">
        <v>5540</v>
      </c>
      <c r="N1821">
        <v>0.42055555500000003</v>
      </c>
      <c r="O1821">
        <v>0</v>
      </c>
      <c r="P1821">
        <v>10</v>
      </c>
      <c r="Q1821">
        <v>0</v>
      </c>
      <c r="R1821">
        <v>0</v>
      </c>
      <c r="S1821">
        <v>0</v>
      </c>
      <c r="T1821">
        <v>8</v>
      </c>
      <c r="U1821">
        <v>0</v>
      </c>
      <c r="V1821">
        <v>0</v>
      </c>
      <c r="W1821">
        <v>0</v>
      </c>
      <c r="X1821">
        <v>1.0914730850839167</v>
      </c>
      <c r="Y1821">
        <v>0</v>
      </c>
      <c r="Z1821">
        <v>0</v>
      </c>
      <c r="AA1821">
        <v>0</v>
      </c>
      <c r="AB1821">
        <v>4.2501996633231416</v>
      </c>
      <c r="AC1821">
        <v>0</v>
      </c>
      <c r="AD1821">
        <v>0</v>
      </c>
      <c r="AE1821">
        <v>5.3416727484070581</v>
      </c>
    </row>
    <row r="1822" spans="1:31" x14ac:dyDescent="0.25">
      <c r="A1822">
        <v>2303977</v>
      </c>
      <c r="B1822">
        <v>1</v>
      </c>
      <c r="C1822" t="s">
        <v>81</v>
      </c>
      <c r="D1822" t="s">
        <v>128</v>
      </c>
      <c r="E1822" t="s">
        <v>208</v>
      </c>
      <c r="F1822" t="s">
        <v>5541</v>
      </c>
      <c r="G1822" t="s">
        <v>299</v>
      </c>
      <c r="H1822" t="s">
        <v>135</v>
      </c>
      <c r="I1822" t="s">
        <v>136</v>
      </c>
      <c r="J1822" t="s">
        <v>137</v>
      </c>
      <c r="K1822" t="s">
        <v>300</v>
      </c>
      <c r="L1822" t="s">
        <v>5542</v>
      </c>
      <c r="M1822" t="s">
        <v>5543</v>
      </c>
      <c r="N1822">
        <v>4.4977777769999996</v>
      </c>
      <c r="O1822">
        <v>0</v>
      </c>
      <c r="P1822">
        <v>247</v>
      </c>
      <c r="Q1822">
        <v>0</v>
      </c>
      <c r="R1822">
        <v>0</v>
      </c>
      <c r="S1822">
        <v>0</v>
      </c>
      <c r="T1822">
        <v>5</v>
      </c>
      <c r="U1822">
        <v>0</v>
      </c>
      <c r="V1822">
        <v>0</v>
      </c>
      <c r="W1822">
        <v>0</v>
      </c>
      <c r="X1822">
        <v>448.56969549240637</v>
      </c>
      <c r="Y1822">
        <v>0</v>
      </c>
      <c r="Z1822">
        <v>0</v>
      </c>
      <c r="AA1822">
        <v>0</v>
      </c>
      <c r="AB1822">
        <v>34.630282085322037</v>
      </c>
      <c r="AC1822">
        <v>0</v>
      </c>
      <c r="AD1822">
        <v>0</v>
      </c>
      <c r="AE1822">
        <v>483.19997757772842</v>
      </c>
    </row>
    <row r="1823" spans="1:31" x14ac:dyDescent="0.25">
      <c r="A1823">
        <v>2303871</v>
      </c>
      <c r="B1823">
        <v>1</v>
      </c>
      <c r="C1823" t="s">
        <v>80</v>
      </c>
      <c r="D1823" t="s">
        <v>110</v>
      </c>
      <c r="E1823" t="s">
        <v>164</v>
      </c>
      <c r="F1823" t="s">
        <v>5544</v>
      </c>
      <c r="G1823" t="s">
        <v>837</v>
      </c>
      <c r="H1823" t="s">
        <v>167</v>
      </c>
      <c r="I1823" t="s">
        <v>136</v>
      </c>
      <c r="J1823" t="s">
        <v>137</v>
      </c>
      <c r="K1823" t="s">
        <v>138</v>
      </c>
      <c r="L1823" t="s">
        <v>5545</v>
      </c>
      <c r="M1823" t="s">
        <v>5546</v>
      </c>
      <c r="N1823">
        <v>0.177777777</v>
      </c>
      <c r="O1823">
        <v>0</v>
      </c>
      <c r="P1823">
        <v>3306</v>
      </c>
      <c r="Q1823">
        <v>0</v>
      </c>
      <c r="R1823">
        <v>0</v>
      </c>
      <c r="S1823">
        <v>0</v>
      </c>
      <c r="T1823">
        <v>403</v>
      </c>
      <c r="U1823">
        <v>0</v>
      </c>
      <c r="V1823">
        <v>1</v>
      </c>
      <c r="W1823">
        <v>0</v>
      </c>
      <c r="X1823">
        <v>147.07736165466011</v>
      </c>
      <c r="Y1823">
        <v>0</v>
      </c>
      <c r="Z1823">
        <v>0</v>
      </c>
      <c r="AA1823">
        <v>0</v>
      </c>
      <c r="AB1823">
        <v>60.211576679226319</v>
      </c>
      <c r="AC1823">
        <v>0</v>
      </c>
      <c r="AD1823">
        <v>0.52381386424320009</v>
      </c>
      <c r="AE1823">
        <v>207.81275219812963</v>
      </c>
    </row>
    <row r="1824" spans="1:31" x14ac:dyDescent="0.25">
      <c r="A1824">
        <v>2304057</v>
      </c>
      <c r="B1824">
        <v>1</v>
      </c>
      <c r="C1824" t="s">
        <v>80</v>
      </c>
      <c r="D1824" t="s">
        <v>85</v>
      </c>
      <c r="E1824" t="s">
        <v>141</v>
      </c>
      <c r="F1824" t="s">
        <v>5547</v>
      </c>
      <c r="G1824" t="s">
        <v>143</v>
      </c>
      <c r="H1824" t="s">
        <v>135</v>
      </c>
      <c r="I1824" t="s">
        <v>136</v>
      </c>
      <c r="J1824" t="s">
        <v>137</v>
      </c>
      <c r="K1824" t="s">
        <v>138</v>
      </c>
      <c r="L1824" t="s">
        <v>5548</v>
      </c>
      <c r="M1824" t="s">
        <v>5549</v>
      </c>
      <c r="N1824">
        <v>3.8594444440000002</v>
      </c>
      <c r="O1824">
        <v>0</v>
      </c>
      <c r="P1824">
        <v>3</v>
      </c>
      <c r="Q1824">
        <v>0</v>
      </c>
      <c r="R1824">
        <v>0</v>
      </c>
      <c r="S1824">
        <v>0</v>
      </c>
      <c r="T1824">
        <v>1</v>
      </c>
      <c r="U1824">
        <v>0</v>
      </c>
      <c r="V1824">
        <v>0</v>
      </c>
      <c r="W1824">
        <v>0</v>
      </c>
      <c r="X1824">
        <v>3.2403242711519904</v>
      </c>
      <c r="Y1824">
        <v>0</v>
      </c>
      <c r="Z1824">
        <v>0</v>
      </c>
      <c r="AA1824">
        <v>0</v>
      </c>
      <c r="AB1824">
        <v>8.1831534393933328E-3</v>
      </c>
      <c r="AC1824">
        <v>0</v>
      </c>
      <c r="AD1824">
        <v>0</v>
      </c>
      <c r="AE1824">
        <v>3.2485074245913839</v>
      </c>
    </row>
    <row r="1825" spans="1:31" x14ac:dyDescent="0.25">
      <c r="A1825">
        <v>2304163</v>
      </c>
      <c r="B1825">
        <v>1</v>
      </c>
      <c r="C1825" t="s">
        <v>80</v>
      </c>
      <c r="D1825" t="s">
        <v>98</v>
      </c>
      <c r="E1825" t="s">
        <v>132</v>
      </c>
      <c r="F1825" t="s">
        <v>5550</v>
      </c>
      <c r="G1825" t="s">
        <v>134</v>
      </c>
      <c r="H1825" t="s">
        <v>135</v>
      </c>
      <c r="I1825" t="s">
        <v>136</v>
      </c>
      <c r="J1825" t="s">
        <v>137</v>
      </c>
      <c r="K1825" t="s">
        <v>138</v>
      </c>
      <c r="L1825" t="s">
        <v>5551</v>
      </c>
      <c r="M1825" t="s">
        <v>5552</v>
      </c>
      <c r="N1825">
        <v>2.386666666</v>
      </c>
      <c r="O1825">
        <v>0</v>
      </c>
      <c r="P1825">
        <v>5</v>
      </c>
      <c r="Q1825">
        <v>0</v>
      </c>
      <c r="R1825">
        <v>19</v>
      </c>
      <c r="S1825">
        <v>0</v>
      </c>
      <c r="T1825">
        <v>5</v>
      </c>
      <c r="U1825">
        <v>0</v>
      </c>
      <c r="V1825">
        <v>0</v>
      </c>
      <c r="W1825">
        <v>0</v>
      </c>
      <c r="X1825">
        <v>1.3856963946317999</v>
      </c>
      <c r="Y1825">
        <v>0</v>
      </c>
      <c r="Z1825">
        <v>38.058519911948004</v>
      </c>
      <c r="AA1825">
        <v>0</v>
      </c>
      <c r="AB1825">
        <v>17.891814566368247</v>
      </c>
      <c r="AC1825">
        <v>0</v>
      </c>
      <c r="AD1825">
        <v>0</v>
      </c>
      <c r="AE1825">
        <v>57.336030872948051</v>
      </c>
    </row>
    <row r="1826" spans="1:31" x14ac:dyDescent="0.25">
      <c r="A1826">
        <v>2303994</v>
      </c>
      <c r="B1826">
        <v>1</v>
      </c>
      <c r="C1826" t="s">
        <v>81</v>
      </c>
      <c r="D1826" t="s">
        <v>123</v>
      </c>
      <c r="E1826" t="s">
        <v>164</v>
      </c>
      <c r="F1826" t="s">
        <v>5553</v>
      </c>
      <c r="G1826" t="s">
        <v>299</v>
      </c>
      <c r="H1826" t="s">
        <v>167</v>
      </c>
      <c r="I1826" t="s">
        <v>136</v>
      </c>
      <c r="J1826" t="s">
        <v>137</v>
      </c>
      <c r="K1826" t="s">
        <v>300</v>
      </c>
      <c r="L1826" t="s">
        <v>5554</v>
      </c>
      <c r="M1826" t="s">
        <v>5555</v>
      </c>
      <c r="N1826">
        <v>2.7366666660000001</v>
      </c>
      <c r="O1826">
        <v>0</v>
      </c>
      <c r="P1826">
        <v>28</v>
      </c>
      <c r="Q1826">
        <v>0</v>
      </c>
      <c r="R1826">
        <v>7</v>
      </c>
      <c r="S1826">
        <v>0</v>
      </c>
      <c r="T1826">
        <v>6</v>
      </c>
      <c r="U1826">
        <v>0</v>
      </c>
      <c r="V1826">
        <v>0</v>
      </c>
      <c r="W1826">
        <v>0</v>
      </c>
      <c r="X1826">
        <v>9.087459331456305</v>
      </c>
      <c r="Y1826">
        <v>0</v>
      </c>
      <c r="Z1826">
        <v>10.223414506213006</v>
      </c>
      <c r="AA1826">
        <v>0</v>
      </c>
      <c r="AB1826">
        <v>13.288168466744867</v>
      </c>
      <c r="AC1826">
        <v>0</v>
      </c>
      <c r="AD1826">
        <v>0</v>
      </c>
      <c r="AE1826">
        <v>32.599042304414183</v>
      </c>
    </row>
    <row r="1827" spans="1:31" x14ac:dyDescent="0.25">
      <c r="A1827">
        <v>2303831</v>
      </c>
      <c r="B1827">
        <v>1</v>
      </c>
      <c r="C1827" t="s">
        <v>80</v>
      </c>
      <c r="D1827" t="s">
        <v>94</v>
      </c>
      <c r="E1827" t="s">
        <v>141</v>
      </c>
      <c r="F1827" t="s">
        <v>5556</v>
      </c>
      <c r="G1827" t="s">
        <v>202</v>
      </c>
      <c r="H1827" t="s">
        <v>135</v>
      </c>
      <c r="I1827" t="s">
        <v>136</v>
      </c>
      <c r="J1827" t="s">
        <v>137</v>
      </c>
      <c r="K1827" t="s">
        <v>138</v>
      </c>
      <c r="L1827" t="s">
        <v>5557</v>
      </c>
      <c r="M1827" t="s">
        <v>5558</v>
      </c>
      <c r="N1827">
        <v>4.3830555550000003</v>
      </c>
      <c r="O1827">
        <v>0</v>
      </c>
      <c r="P1827">
        <v>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0.44812431140270775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0.44812431140270775</v>
      </c>
    </row>
    <row r="1828" spans="1:31" x14ac:dyDescent="0.25">
      <c r="A1828">
        <v>2303854</v>
      </c>
      <c r="B1828">
        <v>1</v>
      </c>
      <c r="C1828" t="s">
        <v>81</v>
      </c>
      <c r="D1828" t="s">
        <v>123</v>
      </c>
      <c r="E1828" t="s">
        <v>233</v>
      </c>
      <c r="F1828" t="s">
        <v>5559</v>
      </c>
      <c r="G1828" t="s">
        <v>184</v>
      </c>
      <c r="H1828" t="s">
        <v>167</v>
      </c>
      <c r="I1828" t="s">
        <v>136</v>
      </c>
      <c r="J1828" t="s">
        <v>137</v>
      </c>
      <c r="K1828" t="s">
        <v>138</v>
      </c>
      <c r="L1828" t="s">
        <v>5560</v>
      </c>
      <c r="M1828" t="s">
        <v>5561</v>
      </c>
      <c r="N1828">
        <v>0.12583333299999999</v>
      </c>
      <c r="O1828">
        <v>2</v>
      </c>
      <c r="P1828">
        <v>7367</v>
      </c>
      <c r="Q1828">
        <v>16</v>
      </c>
      <c r="R1828">
        <v>104</v>
      </c>
      <c r="S1828">
        <v>8</v>
      </c>
      <c r="T1828">
        <v>379</v>
      </c>
      <c r="U1828">
        <v>1</v>
      </c>
      <c r="V1828">
        <v>2</v>
      </c>
      <c r="W1828">
        <v>3.5109434791106668E-2</v>
      </c>
      <c r="X1828">
        <v>170.4795205857391</v>
      </c>
      <c r="Y1828">
        <v>2.5618170935501379</v>
      </c>
      <c r="Z1828">
        <v>4.9940104065930253</v>
      </c>
      <c r="AA1828">
        <v>13.082750438995514</v>
      </c>
      <c r="AB1828">
        <v>32.504585496043646</v>
      </c>
      <c r="AC1828">
        <v>0.4192154243384667</v>
      </c>
      <c r="AD1828">
        <v>1.4911732951147403</v>
      </c>
      <c r="AE1828">
        <v>225.56818217516573</v>
      </c>
    </row>
    <row r="1829" spans="1:31" x14ac:dyDescent="0.25">
      <c r="A1829">
        <v>2303785</v>
      </c>
      <c r="B1829">
        <v>1</v>
      </c>
      <c r="C1829" t="s">
        <v>81</v>
      </c>
      <c r="D1829" t="s">
        <v>127</v>
      </c>
      <c r="E1829" t="s">
        <v>208</v>
      </c>
      <c r="F1829" t="s">
        <v>5562</v>
      </c>
      <c r="G1829" t="s">
        <v>310</v>
      </c>
      <c r="H1829" t="s">
        <v>135</v>
      </c>
      <c r="I1829" t="s">
        <v>136</v>
      </c>
      <c r="J1829" t="s">
        <v>137</v>
      </c>
      <c r="K1829" t="s">
        <v>138</v>
      </c>
      <c r="L1829" t="s">
        <v>5563</v>
      </c>
      <c r="M1829" t="s">
        <v>5564</v>
      </c>
      <c r="N1829">
        <v>5.642222222</v>
      </c>
      <c r="O1829">
        <v>0</v>
      </c>
      <c r="P1829">
        <v>90</v>
      </c>
      <c r="Q1829">
        <v>0</v>
      </c>
      <c r="R1829">
        <v>6</v>
      </c>
      <c r="S1829">
        <v>0</v>
      </c>
      <c r="T1829">
        <v>15</v>
      </c>
      <c r="U1829">
        <v>0</v>
      </c>
      <c r="V1829">
        <v>0</v>
      </c>
      <c r="W1829">
        <v>0</v>
      </c>
      <c r="X1829">
        <v>100.286286817888</v>
      </c>
      <c r="Y1829">
        <v>0</v>
      </c>
      <c r="Z1829">
        <v>12.297366267997173</v>
      </c>
      <c r="AA1829">
        <v>0</v>
      </c>
      <c r="AB1829">
        <v>44.394240692536215</v>
      </c>
      <c r="AC1829">
        <v>0</v>
      </c>
      <c r="AD1829">
        <v>0</v>
      </c>
      <c r="AE1829">
        <v>156.97789377842139</v>
      </c>
    </row>
    <row r="1830" spans="1:31" x14ac:dyDescent="0.25">
      <c r="A1830">
        <v>2304034</v>
      </c>
      <c r="B1830">
        <v>1</v>
      </c>
      <c r="C1830" t="s">
        <v>80</v>
      </c>
      <c r="D1830" t="s">
        <v>83</v>
      </c>
      <c r="E1830" t="s">
        <v>141</v>
      </c>
      <c r="F1830" t="s">
        <v>5565</v>
      </c>
      <c r="G1830" t="s">
        <v>490</v>
      </c>
      <c r="H1830" t="s">
        <v>135</v>
      </c>
      <c r="I1830" t="s">
        <v>136</v>
      </c>
      <c r="J1830" t="s">
        <v>137</v>
      </c>
      <c r="K1830" t="s">
        <v>138</v>
      </c>
      <c r="L1830" t="s">
        <v>5566</v>
      </c>
      <c r="M1830" t="s">
        <v>5567</v>
      </c>
      <c r="N1830">
        <v>2.9994444439999999</v>
      </c>
      <c r="O1830">
        <v>0</v>
      </c>
      <c r="P1830">
        <v>7</v>
      </c>
      <c r="Q1830">
        <v>0</v>
      </c>
      <c r="R1830">
        <v>0</v>
      </c>
      <c r="S1830">
        <v>0</v>
      </c>
      <c r="T1830">
        <v>1</v>
      </c>
      <c r="U1830">
        <v>0</v>
      </c>
      <c r="V1830">
        <v>0</v>
      </c>
      <c r="W1830">
        <v>0</v>
      </c>
      <c r="X1830">
        <v>6.6705648204172645</v>
      </c>
      <c r="Y1830">
        <v>0</v>
      </c>
      <c r="Z1830">
        <v>0</v>
      </c>
      <c r="AA1830">
        <v>0</v>
      </c>
      <c r="AB1830">
        <v>1.9506649009753447</v>
      </c>
      <c r="AC1830">
        <v>0</v>
      </c>
      <c r="AD1830">
        <v>0</v>
      </c>
      <c r="AE1830">
        <v>8.6212297213926092</v>
      </c>
    </row>
    <row r="1831" spans="1:31" x14ac:dyDescent="0.25">
      <c r="A1831">
        <v>2304180</v>
      </c>
      <c r="B1831">
        <v>1</v>
      </c>
      <c r="C1831" t="s">
        <v>80</v>
      </c>
      <c r="D1831" t="s">
        <v>103</v>
      </c>
      <c r="E1831" t="s">
        <v>132</v>
      </c>
      <c r="F1831" t="s">
        <v>5568</v>
      </c>
      <c r="G1831" t="s">
        <v>134</v>
      </c>
      <c r="H1831" t="s">
        <v>135</v>
      </c>
      <c r="I1831" t="s">
        <v>136</v>
      </c>
      <c r="J1831" t="s">
        <v>137</v>
      </c>
      <c r="K1831" t="s">
        <v>138</v>
      </c>
      <c r="L1831" t="s">
        <v>5569</v>
      </c>
      <c r="M1831" t="s">
        <v>5570</v>
      </c>
      <c r="N1831">
        <v>2.571388888</v>
      </c>
      <c r="O1831">
        <v>0</v>
      </c>
      <c r="P1831">
        <v>5</v>
      </c>
      <c r="Q1831">
        <v>0</v>
      </c>
      <c r="R1831">
        <v>3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6.2071246390648751</v>
      </c>
      <c r="Y1831">
        <v>0</v>
      </c>
      <c r="Z1831">
        <v>5.3298766526564867</v>
      </c>
      <c r="AA1831">
        <v>0</v>
      </c>
      <c r="AB1831">
        <v>0</v>
      </c>
      <c r="AC1831">
        <v>0</v>
      </c>
      <c r="AD1831">
        <v>0</v>
      </c>
      <c r="AE1831">
        <v>11.537001291721362</v>
      </c>
    </row>
    <row r="1832" spans="1:31" x14ac:dyDescent="0.25">
      <c r="A1832">
        <v>2303791</v>
      </c>
      <c r="B1832">
        <v>1</v>
      </c>
      <c r="C1832" t="s">
        <v>80</v>
      </c>
      <c r="D1832" t="s">
        <v>98</v>
      </c>
      <c r="E1832" t="s">
        <v>182</v>
      </c>
      <c r="F1832" t="s">
        <v>2113</v>
      </c>
      <c r="G1832" t="s">
        <v>184</v>
      </c>
      <c r="H1832" t="s">
        <v>167</v>
      </c>
      <c r="I1832" t="s">
        <v>136</v>
      </c>
      <c r="J1832" t="s">
        <v>137</v>
      </c>
      <c r="K1832" t="s">
        <v>138</v>
      </c>
      <c r="L1832" t="s">
        <v>5571</v>
      </c>
      <c r="M1832" t="s">
        <v>5572</v>
      </c>
      <c r="N1832">
        <v>0.77</v>
      </c>
      <c r="O1832">
        <v>0</v>
      </c>
      <c r="P1832">
        <v>135</v>
      </c>
      <c r="Q1832">
        <v>17</v>
      </c>
      <c r="R1832">
        <v>13</v>
      </c>
      <c r="S1832">
        <v>3</v>
      </c>
      <c r="T1832">
        <v>10</v>
      </c>
      <c r="U1832">
        <v>0</v>
      </c>
      <c r="V1832">
        <v>0</v>
      </c>
      <c r="W1832">
        <v>0</v>
      </c>
      <c r="X1832">
        <v>12.645479202493537</v>
      </c>
      <c r="Y1832">
        <v>20.186394684552127</v>
      </c>
      <c r="Z1832">
        <v>5.238143242813293</v>
      </c>
      <c r="AA1832">
        <v>7.3917064294529791</v>
      </c>
      <c r="AB1832">
        <v>6.9311436511185516</v>
      </c>
      <c r="AC1832">
        <v>0</v>
      </c>
      <c r="AD1832">
        <v>0</v>
      </c>
      <c r="AE1832">
        <v>52.392867210430488</v>
      </c>
    </row>
    <row r="1833" spans="1:31" x14ac:dyDescent="0.25">
      <c r="A1833">
        <v>2304289</v>
      </c>
      <c r="B1833">
        <v>1</v>
      </c>
      <c r="C1833" t="s">
        <v>81</v>
      </c>
      <c r="D1833" t="s">
        <v>122</v>
      </c>
      <c r="E1833" t="s">
        <v>132</v>
      </c>
      <c r="F1833" t="s">
        <v>5573</v>
      </c>
      <c r="G1833" t="s">
        <v>1517</v>
      </c>
      <c r="H1833" t="s">
        <v>135</v>
      </c>
      <c r="I1833" t="s">
        <v>136</v>
      </c>
      <c r="J1833" t="s">
        <v>137</v>
      </c>
      <c r="K1833" t="s">
        <v>138</v>
      </c>
      <c r="L1833" t="s">
        <v>5574</v>
      </c>
      <c r="M1833" t="s">
        <v>5575</v>
      </c>
      <c r="N1833">
        <v>2.267222222</v>
      </c>
      <c r="O1833">
        <v>0</v>
      </c>
      <c r="P1833">
        <v>50</v>
      </c>
      <c r="Q1833">
        <v>0</v>
      </c>
      <c r="R1833">
        <v>0</v>
      </c>
      <c r="S1833">
        <v>0</v>
      </c>
      <c r="T1833">
        <v>3</v>
      </c>
      <c r="U1833">
        <v>0</v>
      </c>
      <c r="V1833">
        <v>0</v>
      </c>
      <c r="W1833">
        <v>0</v>
      </c>
      <c r="X1833">
        <v>22.703925471713848</v>
      </c>
      <c r="Y1833">
        <v>0</v>
      </c>
      <c r="Z1833">
        <v>0</v>
      </c>
      <c r="AA1833">
        <v>0</v>
      </c>
      <c r="AB1833">
        <v>1.9267452325965435</v>
      </c>
      <c r="AC1833">
        <v>0</v>
      </c>
      <c r="AD1833">
        <v>0</v>
      </c>
      <c r="AE1833">
        <v>24.630670704310393</v>
      </c>
    </row>
    <row r="1834" spans="1:31" x14ac:dyDescent="0.25">
      <c r="A1834">
        <v>2304266</v>
      </c>
      <c r="B1834">
        <v>1</v>
      </c>
      <c r="C1834" t="s">
        <v>80</v>
      </c>
      <c r="D1834" t="s">
        <v>108</v>
      </c>
      <c r="E1834" t="s">
        <v>132</v>
      </c>
      <c r="F1834" t="s">
        <v>5576</v>
      </c>
      <c r="G1834" t="s">
        <v>134</v>
      </c>
      <c r="H1834" t="s">
        <v>135</v>
      </c>
      <c r="I1834" t="s">
        <v>136</v>
      </c>
      <c r="J1834" t="s">
        <v>137</v>
      </c>
      <c r="K1834" t="s">
        <v>138</v>
      </c>
      <c r="L1834" t="s">
        <v>5577</v>
      </c>
      <c r="M1834" t="s">
        <v>5578</v>
      </c>
      <c r="N1834">
        <v>1.585555555</v>
      </c>
      <c r="O1834">
        <v>0</v>
      </c>
      <c r="P1834">
        <v>16</v>
      </c>
      <c r="Q1834">
        <v>0</v>
      </c>
      <c r="R1834">
        <v>1</v>
      </c>
      <c r="S1834">
        <v>0</v>
      </c>
      <c r="T1834">
        <v>4</v>
      </c>
      <c r="U1834">
        <v>0</v>
      </c>
      <c r="V1834">
        <v>0</v>
      </c>
      <c r="W1834">
        <v>0</v>
      </c>
      <c r="X1834">
        <v>3.2553964784277687</v>
      </c>
      <c r="Y1834">
        <v>0</v>
      </c>
      <c r="Z1834">
        <v>0.12673929578833557</v>
      </c>
      <c r="AA1834">
        <v>0</v>
      </c>
      <c r="AB1834">
        <v>0.45015014840334006</v>
      </c>
      <c r="AC1834">
        <v>0</v>
      </c>
      <c r="AD1834">
        <v>0</v>
      </c>
      <c r="AE1834">
        <v>3.8322859226194446</v>
      </c>
    </row>
    <row r="1835" spans="1:31" x14ac:dyDescent="0.25">
      <c r="A1835">
        <v>2304246</v>
      </c>
      <c r="B1835">
        <v>1</v>
      </c>
      <c r="C1835" t="s">
        <v>80</v>
      </c>
      <c r="D1835" t="s">
        <v>104</v>
      </c>
      <c r="E1835" t="s">
        <v>164</v>
      </c>
      <c r="F1835" t="s">
        <v>5579</v>
      </c>
      <c r="G1835" t="s">
        <v>195</v>
      </c>
      <c r="H1835" t="s">
        <v>167</v>
      </c>
      <c r="I1835" t="s">
        <v>136</v>
      </c>
      <c r="J1835" t="s">
        <v>137</v>
      </c>
      <c r="K1835" t="s">
        <v>138</v>
      </c>
      <c r="L1835" t="s">
        <v>5580</v>
      </c>
      <c r="M1835" t="s">
        <v>5581</v>
      </c>
      <c r="N1835">
        <v>2.332777777</v>
      </c>
      <c r="O1835">
        <v>0</v>
      </c>
      <c r="P1835">
        <v>1</v>
      </c>
      <c r="Q1835">
        <v>0</v>
      </c>
      <c r="R1835">
        <v>0</v>
      </c>
      <c r="S1835">
        <v>0</v>
      </c>
      <c r="T1835">
        <v>1</v>
      </c>
      <c r="U1835">
        <v>1</v>
      </c>
      <c r="V1835">
        <v>0</v>
      </c>
      <c r="W1835">
        <v>0</v>
      </c>
      <c r="X1835">
        <v>0.90226271637436883</v>
      </c>
      <c r="Y1835">
        <v>0</v>
      </c>
      <c r="Z1835">
        <v>0</v>
      </c>
      <c r="AA1835">
        <v>0</v>
      </c>
      <c r="AB1835">
        <v>0</v>
      </c>
      <c r="AC1835">
        <v>37.693597235591696</v>
      </c>
      <c r="AD1835">
        <v>0</v>
      </c>
      <c r="AE1835">
        <v>38.595859951966062</v>
      </c>
    </row>
    <row r="1836" spans="1:31" x14ac:dyDescent="0.25">
      <c r="A1836">
        <v>2304123</v>
      </c>
      <c r="B1836">
        <v>1</v>
      </c>
      <c r="C1836" t="s">
        <v>80</v>
      </c>
      <c r="D1836" t="s">
        <v>101</v>
      </c>
      <c r="E1836" t="s">
        <v>132</v>
      </c>
      <c r="F1836" t="s">
        <v>5582</v>
      </c>
      <c r="G1836" t="s">
        <v>490</v>
      </c>
      <c r="H1836" t="s">
        <v>135</v>
      </c>
      <c r="I1836" t="s">
        <v>136</v>
      </c>
      <c r="J1836" t="s">
        <v>137</v>
      </c>
      <c r="K1836" t="s">
        <v>138</v>
      </c>
      <c r="L1836" t="s">
        <v>5583</v>
      </c>
      <c r="M1836" t="s">
        <v>5584</v>
      </c>
      <c r="N1836">
        <v>0.91277777699999996</v>
      </c>
      <c r="O1836">
        <v>0</v>
      </c>
      <c r="P1836">
        <v>28</v>
      </c>
      <c r="Q1836">
        <v>0</v>
      </c>
      <c r="R1836">
        <v>0</v>
      </c>
      <c r="S1836">
        <v>0</v>
      </c>
      <c r="T1836">
        <v>11</v>
      </c>
      <c r="U1836">
        <v>0</v>
      </c>
      <c r="V1836">
        <v>0</v>
      </c>
      <c r="W1836">
        <v>0</v>
      </c>
      <c r="X1836">
        <v>5.61042108959668</v>
      </c>
      <c r="Y1836">
        <v>0</v>
      </c>
      <c r="Z1836">
        <v>0</v>
      </c>
      <c r="AA1836">
        <v>0</v>
      </c>
      <c r="AB1836">
        <v>3.1731104946314921</v>
      </c>
      <c r="AC1836">
        <v>0</v>
      </c>
      <c r="AD1836">
        <v>0</v>
      </c>
      <c r="AE1836">
        <v>8.7835315842281716</v>
      </c>
    </row>
    <row r="1837" spans="1:31" x14ac:dyDescent="0.25">
      <c r="A1837">
        <v>2303954</v>
      </c>
      <c r="B1837">
        <v>1</v>
      </c>
      <c r="C1837" t="s">
        <v>80</v>
      </c>
      <c r="D1837" t="s">
        <v>97</v>
      </c>
      <c r="E1837" t="s">
        <v>233</v>
      </c>
      <c r="F1837" t="s">
        <v>3179</v>
      </c>
      <c r="G1837" t="s">
        <v>184</v>
      </c>
      <c r="H1837" t="s">
        <v>167</v>
      </c>
      <c r="I1837" t="s">
        <v>136</v>
      </c>
      <c r="J1837" t="s">
        <v>137</v>
      </c>
      <c r="K1837" t="s">
        <v>138</v>
      </c>
      <c r="L1837" t="s">
        <v>5585</v>
      </c>
      <c r="M1837" t="s">
        <v>5586</v>
      </c>
      <c r="N1837">
        <v>0.18</v>
      </c>
      <c r="O1837">
        <v>13</v>
      </c>
      <c r="P1837">
        <v>1152</v>
      </c>
      <c r="Q1837">
        <v>12</v>
      </c>
      <c r="R1837">
        <v>164</v>
      </c>
      <c r="S1837">
        <v>29</v>
      </c>
      <c r="T1837">
        <v>216</v>
      </c>
      <c r="U1837">
        <v>2</v>
      </c>
      <c r="V1837">
        <v>1</v>
      </c>
      <c r="W1837">
        <v>2.5094674430186399</v>
      </c>
      <c r="X1837">
        <v>59.758359045325172</v>
      </c>
      <c r="Y1837">
        <v>2.6725611679486194</v>
      </c>
      <c r="Z1837">
        <v>14.192886042969464</v>
      </c>
      <c r="AA1837">
        <v>16.673015278195379</v>
      </c>
      <c r="AB1837">
        <v>25.910900842078824</v>
      </c>
      <c r="AC1837">
        <v>49.564256502268798</v>
      </c>
      <c r="AD1837">
        <v>3.0823771156234199</v>
      </c>
      <c r="AE1837">
        <v>174.36382343742829</v>
      </c>
    </row>
    <row r="1838" spans="1:31" x14ac:dyDescent="0.25">
      <c r="A1838">
        <v>2304223</v>
      </c>
      <c r="B1838">
        <v>1</v>
      </c>
      <c r="C1838" t="s">
        <v>81</v>
      </c>
      <c r="D1838" t="s">
        <v>113</v>
      </c>
      <c r="E1838" t="s">
        <v>283</v>
      </c>
      <c r="F1838" t="s">
        <v>5587</v>
      </c>
      <c r="G1838" t="s">
        <v>824</v>
      </c>
      <c r="H1838" t="s">
        <v>167</v>
      </c>
      <c r="I1838" t="s">
        <v>136</v>
      </c>
      <c r="J1838" t="s">
        <v>3</v>
      </c>
      <c r="K1838" t="s">
        <v>138</v>
      </c>
      <c r="L1838" t="s">
        <v>5588</v>
      </c>
      <c r="M1838" t="s">
        <v>5589</v>
      </c>
      <c r="N1838">
        <v>0.833346111</v>
      </c>
      <c r="O1838">
        <v>2</v>
      </c>
      <c r="P1838">
        <v>2315</v>
      </c>
      <c r="Q1838">
        <v>109</v>
      </c>
      <c r="R1838">
        <v>314</v>
      </c>
      <c r="S1838">
        <v>18</v>
      </c>
      <c r="T1838">
        <v>354</v>
      </c>
      <c r="U1838">
        <v>2</v>
      </c>
      <c r="V1838">
        <v>0</v>
      </c>
      <c r="W1838">
        <v>1.0077959684311641</v>
      </c>
      <c r="X1838">
        <v>394.97879281902584</v>
      </c>
      <c r="Y1838">
        <v>294.58206362898375</v>
      </c>
      <c r="Z1838">
        <v>490.27746197421908</v>
      </c>
      <c r="AA1838">
        <v>93.737103937987698</v>
      </c>
      <c r="AB1838">
        <v>116.20980765057908</v>
      </c>
      <c r="AC1838">
        <v>50.277351584691587</v>
      </c>
      <c r="AD1838">
        <v>0</v>
      </c>
      <c r="AE1838">
        <v>1441.0703775639181</v>
      </c>
    </row>
    <row r="1839" spans="1:31" x14ac:dyDescent="0.25">
      <c r="A1839">
        <v>2303757</v>
      </c>
      <c r="B1839">
        <v>1</v>
      </c>
      <c r="C1839" t="s">
        <v>81</v>
      </c>
      <c r="D1839" t="s">
        <v>120</v>
      </c>
      <c r="E1839" t="s">
        <v>182</v>
      </c>
      <c r="F1839" t="s">
        <v>5590</v>
      </c>
      <c r="G1839" t="s">
        <v>184</v>
      </c>
      <c r="H1839" t="s">
        <v>167</v>
      </c>
      <c r="I1839" t="s">
        <v>136</v>
      </c>
      <c r="J1839" t="s">
        <v>137</v>
      </c>
      <c r="K1839" t="s">
        <v>138</v>
      </c>
      <c r="L1839" t="s">
        <v>5591</v>
      </c>
      <c r="M1839" t="s">
        <v>5592</v>
      </c>
      <c r="N1839">
        <v>1.667777777</v>
      </c>
      <c r="O1839">
        <v>0</v>
      </c>
      <c r="P1839">
        <v>0</v>
      </c>
      <c r="Q1839">
        <v>12</v>
      </c>
      <c r="R1839">
        <v>0</v>
      </c>
      <c r="S1839">
        <v>3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42.275302698243422</v>
      </c>
      <c r="Z1839">
        <v>0</v>
      </c>
      <c r="AA1839">
        <v>4.321197985715167</v>
      </c>
      <c r="AB1839">
        <v>0</v>
      </c>
      <c r="AC1839">
        <v>0</v>
      </c>
      <c r="AD1839">
        <v>0</v>
      </c>
      <c r="AE1839">
        <v>46.596500683958588</v>
      </c>
    </row>
    <row r="1840" spans="1:31" x14ac:dyDescent="0.25">
      <c r="A1840">
        <v>2303734</v>
      </c>
      <c r="B1840">
        <v>1</v>
      </c>
      <c r="C1840" t="s">
        <v>80</v>
      </c>
      <c r="D1840" t="s">
        <v>94</v>
      </c>
      <c r="E1840" t="s">
        <v>164</v>
      </c>
      <c r="F1840" t="s">
        <v>5593</v>
      </c>
      <c r="G1840" t="s">
        <v>195</v>
      </c>
      <c r="H1840" t="s">
        <v>167</v>
      </c>
      <c r="I1840" t="s">
        <v>136</v>
      </c>
      <c r="J1840" t="s">
        <v>137</v>
      </c>
      <c r="K1840" t="s">
        <v>138</v>
      </c>
      <c r="L1840" t="s">
        <v>5594</v>
      </c>
      <c r="M1840" t="s">
        <v>5595</v>
      </c>
      <c r="N1840">
        <v>4.102777777</v>
      </c>
      <c r="O1840">
        <v>0</v>
      </c>
      <c r="P1840">
        <v>35</v>
      </c>
      <c r="Q1840">
        <v>0</v>
      </c>
      <c r="R1840">
        <v>1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12.777495405208379</v>
      </c>
      <c r="Y1840">
        <v>0</v>
      </c>
      <c r="Z1840">
        <v>6.6666281996700008E-2</v>
      </c>
      <c r="AA1840">
        <v>0</v>
      </c>
      <c r="AB1840">
        <v>0.32972934562400003</v>
      </c>
      <c r="AC1840">
        <v>0</v>
      </c>
      <c r="AD1840">
        <v>0</v>
      </c>
      <c r="AE1840">
        <v>13.173891032829079</v>
      </c>
    </row>
    <row r="1841" spans="1:31" x14ac:dyDescent="0.25">
      <c r="A1841">
        <v>2304066</v>
      </c>
      <c r="B1841">
        <v>1</v>
      </c>
      <c r="C1841" t="s">
        <v>80</v>
      </c>
      <c r="D1841" t="s">
        <v>82</v>
      </c>
      <c r="E1841" t="s">
        <v>748</v>
      </c>
      <c r="F1841" t="s">
        <v>5596</v>
      </c>
      <c r="G1841" t="s">
        <v>1517</v>
      </c>
      <c r="H1841" t="s">
        <v>135</v>
      </c>
      <c r="I1841" t="s">
        <v>136</v>
      </c>
      <c r="J1841" t="s">
        <v>137</v>
      </c>
      <c r="K1841" t="s">
        <v>138</v>
      </c>
      <c r="L1841" t="s">
        <v>5597</v>
      </c>
      <c r="M1841" t="s">
        <v>5598</v>
      </c>
      <c r="N1841">
        <v>5.5650000000000004</v>
      </c>
      <c r="O1841">
        <v>0</v>
      </c>
      <c r="P1841">
        <v>84</v>
      </c>
      <c r="Q1841">
        <v>0</v>
      </c>
      <c r="R1841">
        <v>0</v>
      </c>
      <c r="S1841">
        <v>0</v>
      </c>
      <c r="T1841">
        <v>16</v>
      </c>
      <c r="U1841">
        <v>0</v>
      </c>
      <c r="V1841">
        <v>0</v>
      </c>
      <c r="W1841">
        <v>0</v>
      </c>
      <c r="X1841">
        <v>174.4886289205447</v>
      </c>
      <c r="Y1841">
        <v>0</v>
      </c>
      <c r="Z1841">
        <v>0</v>
      </c>
      <c r="AA1841">
        <v>0</v>
      </c>
      <c r="AB1841">
        <v>132.06462519688449</v>
      </c>
      <c r="AC1841">
        <v>0</v>
      </c>
      <c r="AD1841">
        <v>0</v>
      </c>
      <c r="AE1841">
        <v>306.55325411742922</v>
      </c>
    </row>
    <row r="1842" spans="1:31" x14ac:dyDescent="0.25">
      <c r="A1842">
        <v>2303903</v>
      </c>
      <c r="B1842">
        <v>1</v>
      </c>
      <c r="C1842" t="s">
        <v>80</v>
      </c>
      <c r="D1842" t="s">
        <v>98</v>
      </c>
      <c r="E1842" t="s">
        <v>141</v>
      </c>
      <c r="F1842" t="s">
        <v>5599</v>
      </c>
      <c r="G1842" t="s">
        <v>143</v>
      </c>
      <c r="H1842" t="s">
        <v>135</v>
      </c>
      <c r="I1842" t="s">
        <v>136</v>
      </c>
      <c r="J1842" t="s">
        <v>137</v>
      </c>
      <c r="K1842" t="s">
        <v>138</v>
      </c>
      <c r="L1842" t="s">
        <v>5600</v>
      </c>
      <c r="M1842" t="s">
        <v>5601</v>
      </c>
      <c r="N1842">
        <v>0.943333333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1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2.6653171300676667E-2</v>
      </c>
      <c r="AC1842">
        <v>0</v>
      </c>
      <c r="AD1842">
        <v>0</v>
      </c>
      <c r="AE1842">
        <v>2.6653171300676667E-2</v>
      </c>
    </row>
    <row r="1843" spans="1:31" x14ac:dyDescent="0.25">
      <c r="A1843">
        <v>2303834</v>
      </c>
      <c r="B1843">
        <v>1</v>
      </c>
      <c r="C1843" t="s">
        <v>80</v>
      </c>
      <c r="D1843" t="s">
        <v>95</v>
      </c>
      <c r="E1843" t="s">
        <v>164</v>
      </c>
      <c r="F1843" t="s">
        <v>5602</v>
      </c>
      <c r="G1843" t="s">
        <v>195</v>
      </c>
      <c r="H1843" t="s">
        <v>167</v>
      </c>
      <c r="I1843" t="s">
        <v>136</v>
      </c>
      <c r="J1843" t="s">
        <v>137</v>
      </c>
      <c r="K1843" t="s">
        <v>138</v>
      </c>
      <c r="L1843" t="s">
        <v>5603</v>
      </c>
      <c r="M1843" t="s">
        <v>5604</v>
      </c>
      <c r="N1843">
        <v>2.0625</v>
      </c>
      <c r="O1843">
        <v>0</v>
      </c>
      <c r="P1843">
        <v>642</v>
      </c>
      <c r="Q1843">
        <v>3</v>
      </c>
      <c r="R1843">
        <v>11</v>
      </c>
      <c r="S1843">
        <v>2</v>
      </c>
      <c r="T1843">
        <v>28</v>
      </c>
      <c r="U1843">
        <v>0</v>
      </c>
      <c r="V1843">
        <v>0</v>
      </c>
      <c r="W1843">
        <v>0</v>
      </c>
      <c r="X1843">
        <v>242.18779712882724</v>
      </c>
      <c r="Y1843">
        <v>5.5065824471031934</v>
      </c>
      <c r="Z1843">
        <v>7.6990989960528555</v>
      </c>
      <c r="AA1843">
        <v>5.5532612294640948</v>
      </c>
      <c r="AB1843">
        <v>15.017815745675378</v>
      </c>
      <c r="AC1843">
        <v>0</v>
      </c>
      <c r="AD1843">
        <v>0</v>
      </c>
      <c r="AE1843">
        <v>275.96455554712276</v>
      </c>
    </row>
    <row r="1844" spans="1:31" x14ac:dyDescent="0.25">
      <c r="A1844">
        <v>2304189</v>
      </c>
      <c r="B1844">
        <v>1</v>
      </c>
      <c r="C1844" t="s">
        <v>80</v>
      </c>
      <c r="D1844" t="s">
        <v>95</v>
      </c>
      <c r="E1844" t="s">
        <v>182</v>
      </c>
      <c r="F1844" t="s">
        <v>5605</v>
      </c>
      <c r="G1844" t="s">
        <v>184</v>
      </c>
      <c r="H1844" t="s">
        <v>167</v>
      </c>
      <c r="I1844" t="s">
        <v>136</v>
      </c>
      <c r="J1844" t="s">
        <v>137</v>
      </c>
      <c r="K1844" t="s">
        <v>138</v>
      </c>
      <c r="L1844" t="s">
        <v>5606</v>
      </c>
      <c r="M1844" t="s">
        <v>5607</v>
      </c>
      <c r="N1844">
        <v>0.79416666599999997</v>
      </c>
      <c r="O1844">
        <v>0</v>
      </c>
      <c r="P1844">
        <v>0</v>
      </c>
      <c r="Q1844">
        <v>0</v>
      </c>
      <c r="R1844">
        <v>0</v>
      </c>
      <c r="S1844">
        <v>3</v>
      </c>
      <c r="T1844">
        <v>0</v>
      </c>
      <c r="U1844">
        <v>1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2.0809422858247562</v>
      </c>
      <c r="AB1844">
        <v>0</v>
      </c>
      <c r="AC1844">
        <v>76.676848033574572</v>
      </c>
      <c r="AD1844">
        <v>0</v>
      </c>
      <c r="AE1844">
        <v>78.757790319399334</v>
      </c>
    </row>
    <row r="1845" spans="1:31" x14ac:dyDescent="0.25">
      <c r="A1845">
        <v>2303797</v>
      </c>
      <c r="B1845">
        <v>1</v>
      </c>
      <c r="C1845" t="s">
        <v>80</v>
      </c>
      <c r="D1845" t="s">
        <v>94</v>
      </c>
      <c r="E1845" t="s">
        <v>132</v>
      </c>
      <c r="F1845" t="s">
        <v>5608</v>
      </c>
      <c r="G1845" t="s">
        <v>134</v>
      </c>
      <c r="H1845" t="s">
        <v>135</v>
      </c>
      <c r="I1845" t="s">
        <v>136</v>
      </c>
      <c r="J1845" t="s">
        <v>137</v>
      </c>
      <c r="K1845" t="s">
        <v>138</v>
      </c>
      <c r="L1845" t="s">
        <v>5609</v>
      </c>
      <c r="M1845" t="s">
        <v>5610</v>
      </c>
      <c r="N1845">
        <v>2.9913888879999999</v>
      </c>
      <c r="O1845">
        <v>0</v>
      </c>
      <c r="P1845">
        <v>67</v>
      </c>
      <c r="Q1845">
        <v>0</v>
      </c>
      <c r="R1845">
        <v>0</v>
      </c>
      <c r="S1845">
        <v>0</v>
      </c>
      <c r="T1845">
        <v>3</v>
      </c>
      <c r="U1845">
        <v>0</v>
      </c>
      <c r="V1845">
        <v>0</v>
      </c>
      <c r="W1845">
        <v>0</v>
      </c>
      <c r="X1845">
        <v>13.876974317972136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13.876974317972136</v>
      </c>
    </row>
    <row r="1846" spans="1:31" x14ac:dyDescent="0.25">
      <c r="A1846">
        <v>2304129</v>
      </c>
      <c r="B1846">
        <v>1</v>
      </c>
      <c r="C1846" t="s">
        <v>80</v>
      </c>
      <c r="D1846" t="s">
        <v>111</v>
      </c>
      <c r="E1846" t="s">
        <v>748</v>
      </c>
      <c r="F1846" t="s">
        <v>5611</v>
      </c>
      <c r="G1846" t="s">
        <v>490</v>
      </c>
      <c r="H1846" t="s">
        <v>135</v>
      </c>
      <c r="I1846" t="s">
        <v>136</v>
      </c>
      <c r="J1846" t="s">
        <v>137</v>
      </c>
      <c r="K1846" t="s">
        <v>138</v>
      </c>
      <c r="L1846" t="s">
        <v>5612</v>
      </c>
      <c r="M1846" t="s">
        <v>5613</v>
      </c>
      <c r="N1846">
        <v>1.371388888</v>
      </c>
      <c r="O1846">
        <v>0</v>
      </c>
      <c r="P1846">
        <v>56</v>
      </c>
      <c r="Q1846">
        <v>0</v>
      </c>
      <c r="R1846">
        <v>0</v>
      </c>
      <c r="S1846">
        <v>0</v>
      </c>
      <c r="T1846">
        <v>21</v>
      </c>
      <c r="U1846">
        <v>0</v>
      </c>
      <c r="V1846">
        <v>0</v>
      </c>
      <c r="W1846">
        <v>0</v>
      </c>
      <c r="X1846">
        <v>20.817247029607607</v>
      </c>
      <c r="Y1846">
        <v>0</v>
      </c>
      <c r="Z1846">
        <v>0</v>
      </c>
      <c r="AA1846">
        <v>0</v>
      </c>
      <c r="AB1846">
        <v>27.769989498263431</v>
      </c>
      <c r="AC1846">
        <v>0</v>
      </c>
      <c r="AD1846">
        <v>0</v>
      </c>
      <c r="AE1846">
        <v>48.587236527871042</v>
      </c>
    </row>
    <row r="1847" spans="1:31" x14ac:dyDescent="0.25">
      <c r="A1847">
        <v>2303943</v>
      </c>
      <c r="B1847">
        <v>1</v>
      </c>
      <c r="C1847" t="s">
        <v>81</v>
      </c>
      <c r="D1847" t="s">
        <v>127</v>
      </c>
      <c r="E1847" t="s">
        <v>141</v>
      </c>
      <c r="F1847" t="s">
        <v>5614</v>
      </c>
      <c r="G1847" t="s">
        <v>188</v>
      </c>
      <c r="H1847" t="s">
        <v>135</v>
      </c>
      <c r="I1847" t="s">
        <v>136</v>
      </c>
      <c r="J1847" t="s">
        <v>137</v>
      </c>
      <c r="K1847" t="s">
        <v>138</v>
      </c>
      <c r="L1847" t="s">
        <v>5615</v>
      </c>
      <c r="M1847" t="s">
        <v>5616</v>
      </c>
      <c r="N1847">
        <v>2.1702777769999999</v>
      </c>
      <c r="O1847">
        <v>0</v>
      </c>
      <c r="P1847">
        <v>5</v>
      </c>
      <c r="Q1847">
        <v>0</v>
      </c>
      <c r="R1847">
        <v>0</v>
      </c>
      <c r="S1847">
        <v>0</v>
      </c>
      <c r="T1847">
        <v>1</v>
      </c>
      <c r="U1847">
        <v>0</v>
      </c>
      <c r="V1847">
        <v>0</v>
      </c>
      <c r="W1847">
        <v>0</v>
      </c>
      <c r="X1847">
        <v>1.6108593643599936</v>
      </c>
      <c r="Y1847">
        <v>0</v>
      </c>
      <c r="Z1847">
        <v>0</v>
      </c>
      <c r="AA1847">
        <v>0</v>
      </c>
      <c r="AB1847">
        <v>7.0632481919906676E-2</v>
      </c>
      <c r="AC1847">
        <v>0</v>
      </c>
      <c r="AD1847">
        <v>0</v>
      </c>
      <c r="AE1847">
        <v>1.6814918462799002</v>
      </c>
    </row>
    <row r="1848" spans="1:31" x14ac:dyDescent="0.25">
      <c r="A1848">
        <v>2303840</v>
      </c>
      <c r="B1848">
        <v>1</v>
      </c>
      <c r="C1848" t="s">
        <v>80</v>
      </c>
      <c r="D1848" t="s">
        <v>100</v>
      </c>
      <c r="E1848" t="s">
        <v>208</v>
      </c>
      <c r="F1848" t="s">
        <v>5617</v>
      </c>
      <c r="G1848" t="s">
        <v>490</v>
      </c>
      <c r="H1848" t="s">
        <v>135</v>
      </c>
      <c r="I1848" t="s">
        <v>136</v>
      </c>
      <c r="J1848" t="s">
        <v>137</v>
      </c>
      <c r="K1848" t="s">
        <v>138</v>
      </c>
      <c r="L1848" t="s">
        <v>5618</v>
      </c>
      <c r="M1848" t="s">
        <v>5619</v>
      </c>
      <c r="N1848">
        <v>0.331666666</v>
      </c>
      <c r="O1848">
        <v>0</v>
      </c>
      <c r="P1848">
        <v>66</v>
      </c>
      <c r="Q1848">
        <v>0</v>
      </c>
      <c r="R1848">
        <v>14</v>
      </c>
      <c r="S1848">
        <v>0</v>
      </c>
      <c r="T1848">
        <v>25</v>
      </c>
      <c r="U1848">
        <v>0</v>
      </c>
      <c r="V1848">
        <v>0</v>
      </c>
      <c r="W1848">
        <v>0</v>
      </c>
      <c r="X1848">
        <v>4.9142035693658386</v>
      </c>
      <c r="Y1848">
        <v>0</v>
      </c>
      <c r="Z1848">
        <v>1.4617832001006659</v>
      </c>
      <c r="AA1848">
        <v>0</v>
      </c>
      <c r="AB1848">
        <v>5.028434023849063</v>
      </c>
      <c r="AC1848">
        <v>0</v>
      </c>
      <c r="AD1848">
        <v>0</v>
      </c>
      <c r="AE1848">
        <v>11.404420793315566</v>
      </c>
    </row>
    <row r="1849" spans="1:31" x14ac:dyDescent="0.25">
      <c r="A1849">
        <v>2304169</v>
      </c>
      <c r="B1849">
        <v>1</v>
      </c>
      <c r="C1849" t="s">
        <v>81</v>
      </c>
      <c r="D1849" t="s">
        <v>113</v>
      </c>
      <c r="E1849" t="s">
        <v>141</v>
      </c>
      <c r="F1849" t="s">
        <v>5620</v>
      </c>
      <c r="G1849" t="s">
        <v>490</v>
      </c>
      <c r="H1849" t="s">
        <v>135</v>
      </c>
      <c r="I1849" t="s">
        <v>136</v>
      </c>
      <c r="J1849" t="s">
        <v>137</v>
      </c>
      <c r="K1849" t="s">
        <v>138</v>
      </c>
      <c r="L1849" t="s">
        <v>5621</v>
      </c>
      <c r="M1849" t="s">
        <v>5622</v>
      </c>
      <c r="N1849">
        <v>1.196666666</v>
      </c>
      <c r="O1849">
        <v>0</v>
      </c>
      <c r="P1849">
        <v>1</v>
      </c>
      <c r="Q1849">
        <v>0</v>
      </c>
      <c r="R1849">
        <v>0</v>
      </c>
      <c r="S1849">
        <v>0</v>
      </c>
      <c r="T1849">
        <v>1</v>
      </c>
      <c r="U1849">
        <v>0</v>
      </c>
      <c r="V1849">
        <v>0</v>
      </c>
      <c r="W1849">
        <v>0</v>
      </c>
      <c r="X1849">
        <v>0.31183827521322666</v>
      </c>
      <c r="Y1849">
        <v>0</v>
      </c>
      <c r="Z1849">
        <v>0</v>
      </c>
      <c r="AA1849">
        <v>0</v>
      </c>
      <c r="AB1849">
        <v>0.25068038887433663</v>
      </c>
      <c r="AC1849">
        <v>0</v>
      </c>
      <c r="AD1849">
        <v>0</v>
      </c>
      <c r="AE1849">
        <v>0.56251866408756324</v>
      </c>
    </row>
    <row r="1850" spans="1:31" x14ac:dyDescent="0.25">
      <c r="A1850">
        <v>2304026</v>
      </c>
      <c r="B1850">
        <v>1</v>
      </c>
      <c r="C1850" t="s">
        <v>80</v>
      </c>
      <c r="D1850" t="s">
        <v>82</v>
      </c>
      <c r="E1850" t="s">
        <v>748</v>
      </c>
      <c r="F1850" t="s">
        <v>5623</v>
      </c>
      <c r="G1850" t="s">
        <v>5624</v>
      </c>
      <c r="H1850" t="s">
        <v>135</v>
      </c>
      <c r="I1850" t="s">
        <v>136</v>
      </c>
      <c r="J1850" t="s">
        <v>137</v>
      </c>
      <c r="K1850" t="s">
        <v>138</v>
      </c>
      <c r="L1850" t="s">
        <v>5625</v>
      </c>
      <c r="M1850" t="s">
        <v>5626</v>
      </c>
      <c r="N1850">
        <v>1.8886111109999999</v>
      </c>
      <c r="O1850">
        <v>0</v>
      </c>
      <c r="P1850">
        <v>116</v>
      </c>
      <c r="Q1850">
        <v>0</v>
      </c>
      <c r="R1850">
        <v>0</v>
      </c>
      <c r="S1850">
        <v>0</v>
      </c>
      <c r="T1850">
        <v>2</v>
      </c>
      <c r="U1850">
        <v>0</v>
      </c>
      <c r="V1850">
        <v>0</v>
      </c>
      <c r="W1850">
        <v>0</v>
      </c>
      <c r="X1850">
        <v>48.662617751276002</v>
      </c>
      <c r="Y1850">
        <v>0</v>
      </c>
      <c r="Z1850">
        <v>0</v>
      </c>
      <c r="AA1850">
        <v>0</v>
      </c>
      <c r="AB1850">
        <v>5.2809018552500003E-3</v>
      </c>
      <c r="AC1850">
        <v>0</v>
      </c>
      <c r="AD1850">
        <v>0</v>
      </c>
      <c r="AE1850">
        <v>48.667898653131253</v>
      </c>
    </row>
    <row r="1851" spans="1:31" x14ac:dyDescent="0.25">
      <c r="A1851">
        <v>2303820</v>
      </c>
      <c r="B1851">
        <v>1</v>
      </c>
      <c r="C1851" t="s">
        <v>81</v>
      </c>
      <c r="D1851" t="s">
        <v>123</v>
      </c>
      <c r="E1851" t="s">
        <v>182</v>
      </c>
      <c r="F1851" t="s">
        <v>840</v>
      </c>
      <c r="G1851" t="s">
        <v>184</v>
      </c>
      <c r="H1851" t="s">
        <v>167</v>
      </c>
      <c r="I1851" t="s">
        <v>136</v>
      </c>
      <c r="J1851" t="s">
        <v>137</v>
      </c>
      <c r="K1851" t="s">
        <v>138</v>
      </c>
      <c r="L1851" t="s">
        <v>5627</v>
      </c>
      <c r="M1851" t="s">
        <v>5628</v>
      </c>
      <c r="N1851">
        <v>0.46694444400000001</v>
      </c>
      <c r="O1851">
        <v>0</v>
      </c>
      <c r="P1851">
        <v>353</v>
      </c>
      <c r="Q1851">
        <v>133</v>
      </c>
      <c r="R1851">
        <v>53</v>
      </c>
      <c r="S1851">
        <v>12</v>
      </c>
      <c r="T1851">
        <v>31</v>
      </c>
      <c r="U1851">
        <v>0</v>
      </c>
      <c r="V1851">
        <v>0</v>
      </c>
      <c r="W1851">
        <v>0</v>
      </c>
      <c r="X1851">
        <v>23.044805761426414</v>
      </c>
      <c r="Y1851">
        <v>58.847769303266773</v>
      </c>
      <c r="Z1851">
        <v>13.905154810207225</v>
      </c>
      <c r="AA1851">
        <v>3.5337630634013326</v>
      </c>
      <c r="AB1851">
        <v>6.1687120498273718</v>
      </c>
      <c r="AC1851">
        <v>0</v>
      </c>
      <c r="AD1851">
        <v>0</v>
      </c>
      <c r="AE1851">
        <v>105.50020498812913</v>
      </c>
    </row>
    <row r="1852" spans="1:31" x14ac:dyDescent="0.25">
      <c r="A1852">
        <v>2304212</v>
      </c>
      <c r="B1852">
        <v>1</v>
      </c>
      <c r="C1852" t="s">
        <v>80</v>
      </c>
      <c r="D1852" t="s">
        <v>85</v>
      </c>
      <c r="E1852" t="s">
        <v>748</v>
      </c>
      <c r="F1852" t="s">
        <v>5629</v>
      </c>
      <c r="G1852" t="s">
        <v>750</v>
      </c>
      <c r="H1852" t="s">
        <v>135</v>
      </c>
      <c r="I1852" t="s">
        <v>136</v>
      </c>
      <c r="J1852" t="s">
        <v>137</v>
      </c>
      <c r="K1852" t="s">
        <v>138</v>
      </c>
      <c r="L1852" t="s">
        <v>5630</v>
      </c>
      <c r="M1852" t="s">
        <v>5631</v>
      </c>
      <c r="N1852">
        <v>1.9255555550000001</v>
      </c>
      <c r="O1852">
        <v>0</v>
      </c>
      <c r="P1852">
        <v>49</v>
      </c>
      <c r="Q1852">
        <v>0</v>
      </c>
      <c r="R1852">
        <v>0</v>
      </c>
      <c r="S1852">
        <v>0</v>
      </c>
      <c r="T1852">
        <v>11</v>
      </c>
      <c r="U1852">
        <v>0</v>
      </c>
      <c r="V1852">
        <v>0</v>
      </c>
      <c r="W1852">
        <v>0</v>
      </c>
      <c r="X1852">
        <v>17.973275471236942</v>
      </c>
      <c r="Y1852">
        <v>0</v>
      </c>
      <c r="Z1852">
        <v>0</v>
      </c>
      <c r="AA1852">
        <v>0</v>
      </c>
      <c r="AB1852">
        <v>10.373304408669764</v>
      </c>
      <c r="AC1852">
        <v>0</v>
      </c>
      <c r="AD1852">
        <v>0</v>
      </c>
      <c r="AE1852">
        <v>28.346579879906706</v>
      </c>
    </row>
    <row r="1853" spans="1:31" x14ac:dyDescent="0.25">
      <c r="A1853">
        <v>2303963</v>
      </c>
      <c r="B1853">
        <v>1</v>
      </c>
      <c r="C1853" t="s">
        <v>81</v>
      </c>
      <c r="D1853" t="s">
        <v>121</v>
      </c>
      <c r="E1853" t="s">
        <v>164</v>
      </c>
      <c r="F1853" t="s">
        <v>5632</v>
      </c>
      <c r="G1853" t="s">
        <v>184</v>
      </c>
      <c r="H1853" t="s">
        <v>167</v>
      </c>
      <c r="I1853" t="s">
        <v>136</v>
      </c>
      <c r="J1853" t="s">
        <v>137</v>
      </c>
      <c r="K1853" t="s">
        <v>138</v>
      </c>
      <c r="L1853" t="s">
        <v>5633</v>
      </c>
      <c r="M1853" t="s">
        <v>5634</v>
      </c>
      <c r="N1853">
        <v>0.56333333299999999</v>
      </c>
      <c r="O1853">
        <v>0</v>
      </c>
      <c r="P1853">
        <v>858</v>
      </c>
      <c r="Q1853">
        <v>0</v>
      </c>
      <c r="R1853">
        <v>13</v>
      </c>
      <c r="S1853">
        <v>3</v>
      </c>
      <c r="T1853">
        <v>224</v>
      </c>
      <c r="U1853">
        <v>0</v>
      </c>
      <c r="V1853">
        <v>0</v>
      </c>
      <c r="W1853">
        <v>0</v>
      </c>
      <c r="X1853">
        <v>66.266513639064783</v>
      </c>
      <c r="Y1853">
        <v>0</v>
      </c>
      <c r="Z1853">
        <v>2.0932406327655335</v>
      </c>
      <c r="AA1853">
        <v>6.3757861008899201</v>
      </c>
      <c r="AB1853">
        <v>33.447677253933762</v>
      </c>
      <c r="AC1853">
        <v>0</v>
      </c>
      <c r="AD1853">
        <v>0</v>
      </c>
      <c r="AE1853">
        <v>108.183217626654</v>
      </c>
    </row>
    <row r="1854" spans="1:31" x14ac:dyDescent="0.25">
      <c r="A1854">
        <v>2304063</v>
      </c>
      <c r="B1854">
        <v>1</v>
      </c>
      <c r="C1854" t="s">
        <v>80</v>
      </c>
      <c r="D1854" t="s">
        <v>100</v>
      </c>
      <c r="E1854" t="s">
        <v>141</v>
      </c>
      <c r="F1854" t="s">
        <v>5635</v>
      </c>
      <c r="G1854" t="s">
        <v>143</v>
      </c>
      <c r="H1854" t="s">
        <v>135</v>
      </c>
      <c r="I1854" t="s">
        <v>136</v>
      </c>
      <c r="J1854" t="s">
        <v>137</v>
      </c>
      <c r="K1854" t="s">
        <v>138</v>
      </c>
      <c r="L1854" t="s">
        <v>5636</v>
      </c>
      <c r="M1854" t="s">
        <v>5637</v>
      </c>
      <c r="N1854">
        <v>0.88611111099999995</v>
      </c>
      <c r="O1854">
        <v>0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2.510182901486778</v>
      </c>
      <c r="AA1854">
        <v>0</v>
      </c>
      <c r="AB1854">
        <v>0</v>
      </c>
      <c r="AC1854">
        <v>0</v>
      </c>
      <c r="AD1854">
        <v>0</v>
      </c>
      <c r="AE1854">
        <v>2.510182901486778</v>
      </c>
    </row>
    <row r="1855" spans="1:31" x14ac:dyDescent="0.25">
      <c r="A1855">
        <v>2304232</v>
      </c>
      <c r="B1855">
        <v>1</v>
      </c>
      <c r="C1855" t="s">
        <v>80</v>
      </c>
      <c r="D1855" t="s">
        <v>88</v>
      </c>
      <c r="E1855" t="s">
        <v>141</v>
      </c>
      <c r="F1855" t="s">
        <v>5638</v>
      </c>
      <c r="G1855" t="s">
        <v>202</v>
      </c>
      <c r="H1855" t="s">
        <v>135</v>
      </c>
      <c r="I1855" t="s">
        <v>136</v>
      </c>
      <c r="J1855" t="s">
        <v>137</v>
      </c>
      <c r="K1855" t="s">
        <v>138</v>
      </c>
      <c r="L1855" t="s">
        <v>5639</v>
      </c>
      <c r="M1855" t="s">
        <v>5640</v>
      </c>
      <c r="N1855">
        <v>1.9602777769999999</v>
      </c>
      <c r="O1855">
        <v>0</v>
      </c>
      <c r="P1855">
        <v>5</v>
      </c>
      <c r="Q1855">
        <v>0</v>
      </c>
      <c r="R1855">
        <v>0</v>
      </c>
      <c r="S1855">
        <v>0</v>
      </c>
      <c r="T1855">
        <v>1</v>
      </c>
      <c r="U1855">
        <v>0</v>
      </c>
      <c r="V1855">
        <v>0</v>
      </c>
      <c r="W1855">
        <v>0</v>
      </c>
      <c r="X1855">
        <v>1.4914490249286836</v>
      </c>
      <c r="Y1855">
        <v>0</v>
      </c>
      <c r="Z1855">
        <v>0</v>
      </c>
      <c r="AA1855">
        <v>0</v>
      </c>
      <c r="AB1855">
        <v>1.9962835354579416</v>
      </c>
      <c r="AC1855">
        <v>0</v>
      </c>
      <c r="AD1855">
        <v>0</v>
      </c>
      <c r="AE1855">
        <v>3.4877325603866254</v>
      </c>
    </row>
    <row r="1856" spans="1:31" x14ac:dyDescent="0.25">
      <c r="A1856">
        <v>2303877</v>
      </c>
      <c r="B1856">
        <v>1</v>
      </c>
      <c r="C1856" t="s">
        <v>81</v>
      </c>
      <c r="D1856" t="s">
        <v>128</v>
      </c>
      <c r="E1856" t="s">
        <v>748</v>
      </c>
      <c r="F1856" t="s">
        <v>5641</v>
      </c>
      <c r="G1856" t="s">
        <v>299</v>
      </c>
      <c r="H1856" t="s">
        <v>135</v>
      </c>
      <c r="I1856" t="s">
        <v>136</v>
      </c>
      <c r="J1856" t="s">
        <v>137</v>
      </c>
      <c r="K1856" t="s">
        <v>300</v>
      </c>
      <c r="L1856" t="s">
        <v>5642</v>
      </c>
      <c r="M1856" t="s">
        <v>5643</v>
      </c>
      <c r="N1856">
        <v>0.650277777</v>
      </c>
      <c r="O1856">
        <v>0</v>
      </c>
      <c r="P1856">
        <v>52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13.633862240528362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13.633862240528362</v>
      </c>
    </row>
    <row r="1857" spans="1:31" x14ac:dyDescent="0.25">
      <c r="A1857">
        <v>2303883</v>
      </c>
      <c r="B1857">
        <v>1</v>
      </c>
      <c r="C1857" t="s">
        <v>81</v>
      </c>
      <c r="D1857" t="s">
        <v>118</v>
      </c>
      <c r="E1857" t="s">
        <v>182</v>
      </c>
      <c r="F1857" t="s">
        <v>5644</v>
      </c>
      <c r="G1857" t="s">
        <v>184</v>
      </c>
      <c r="H1857" t="s">
        <v>167</v>
      </c>
      <c r="I1857" t="s">
        <v>136</v>
      </c>
      <c r="J1857" t="s">
        <v>137</v>
      </c>
      <c r="K1857" t="s">
        <v>138</v>
      </c>
      <c r="L1857" t="s">
        <v>5645</v>
      </c>
      <c r="M1857" t="s">
        <v>5646</v>
      </c>
      <c r="N1857">
        <v>1.0338888879999999</v>
      </c>
      <c r="O1857">
        <v>1</v>
      </c>
      <c r="P1857">
        <v>0</v>
      </c>
      <c r="Q1857">
        <v>28</v>
      </c>
      <c r="R1857">
        <v>0</v>
      </c>
      <c r="S1857">
        <v>6</v>
      </c>
      <c r="T1857">
        <v>0</v>
      </c>
      <c r="U1857">
        <v>3</v>
      </c>
      <c r="V1857">
        <v>0</v>
      </c>
      <c r="W1857">
        <v>0.32613891170964998</v>
      </c>
      <c r="X1857">
        <v>0</v>
      </c>
      <c r="Y1857">
        <v>39.422939750654308</v>
      </c>
      <c r="Z1857">
        <v>0</v>
      </c>
      <c r="AA1857">
        <v>17.570642280325167</v>
      </c>
      <c r="AB1857">
        <v>0</v>
      </c>
      <c r="AC1857">
        <v>162.08843548762619</v>
      </c>
      <c r="AD1857">
        <v>0</v>
      </c>
      <c r="AE1857">
        <v>219.4081564303153</v>
      </c>
    </row>
    <row r="1858" spans="1:31" x14ac:dyDescent="0.25">
      <c r="A1858">
        <v>2304132</v>
      </c>
      <c r="B1858">
        <v>1</v>
      </c>
      <c r="C1858" t="s">
        <v>80</v>
      </c>
      <c r="D1858" t="s">
        <v>104</v>
      </c>
      <c r="E1858" t="s">
        <v>182</v>
      </c>
      <c r="F1858" t="s">
        <v>2122</v>
      </c>
      <c r="G1858" t="s">
        <v>184</v>
      </c>
      <c r="H1858" t="s">
        <v>167</v>
      </c>
      <c r="I1858" t="s">
        <v>136</v>
      </c>
      <c r="J1858" t="s">
        <v>137</v>
      </c>
      <c r="K1858" t="s">
        <v>138</v>
      </c>
      <c r="L1858" t="s">
        <v>5647</v>
      </c>
      <c r="M1858" t="s">
        <v>5648</v>
      </c>
      <c r="N1858">
        <v>0.87055555500000004</v>
      </c>
      <c r="O1858">
        <v>4</v>
      </c>
      <c r="P1858">
        <v>0</v>
      </c>
      <c r="Q1858">
        <v>3</v>
      </c>
      <c r="R1858">
        <v>0</v>
      </c>
      <c r="S1858">
        <v>8</v>
      </c>
      <c r="T1858">
        <v>0</v>
      </c>
      <c r="U1858">
        <v>0</v>
      </c>
      <c r="V1858">
        <v>0</v>
      </c>
      <c r="W1858">
        <v>0.71782494870280023</v>
      </c>
      <c r="X1858">
        <v>0</v>
      </c>
      <c r="Y1858">
        <v>0.56735087043332</v>
      </c>
      <c r="Z1858">
        <v>0</v>
      </c>
      <c r="AA1858">
        <v>4.3361955190442654</v>
      </c>
      <c r="AB1858">
        <v>0</v>
      </c>
      <c r="AC1858">
        <v>0</v>
      </c>
      <c r="AD1858">
        <v>0</v>
      </c>
      <c r="AE1858">
        <v>5.6213713381803858</v>
      </c>
    </row>
    <row r="1859" spans="1:31" x14ac:dyDescent="0.25">
      <c r="A1859">
        <v>2304192</v>
      </c>
      <c r="B1859">
        <v>1</v>
      </c>
      <c r="C1859" t="s">
        <v>80</v>
      </c>
      <c r="D1859" t="s">
        <v>83</v>
      </c>
      <c r="E1859" t="s">
        <v>141</v>
      </c>
      <c r="F1859" t="s">
        <v>5649</v>
      </c>
      <c r="G1859" t="s">
        <v>143</v>
      </c>
      <c r="H1859" t="s">
        <v>135</v>
      </c>
      <c r="I1859" t="s">
        <v>136</v>
      </c>
      <c r="J1859" t="s">
        <v>137</v>
      </c>
      <c r="K1859" t="s">
        <v>138</v>
      </c>
      <c r="L1859" t="s">
        <v>5650</v>
      </c>
      <c r="M1859" t="s">
        <v>5651</v>
      </c>
      <c r="N1859">
        <v>1.99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0.56191042566911997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0.56191042566911997</v>
      </c>
    </row>
    <row r="1860" spans="1:31" x14ac:dyDescent="0.25">
      <c r="A1860">
        <v>2303837</v>
      </c>
      <c r="B1860">
        <v>1</v>
      </c>
      <c r="C1860" t="s">
        <v>80</v>
      </c>
      <c r="D1860" t="s">
        <v>89</v>
      </c>
      <c r="E1860" t="s">
        <v>164</v>
      </c>
      <c r="F1860" t="s">
        <v>5652</v>
      </c>
      <c r="G1860" t="s">
        <v>917</v>
      </c>
      <c r="H1860" t="s">
        <v>167</v>
      </c>
      <c r="I1860" t="s">
        <v>136</v>
      </c>
      <c r="J1860" t="s">
        <v>137</v>
      </c>
      <c r="K1860" t="s">
        <v>300</v>
      </c>
      <c r="L1860" t="s">
        <v>5653</v>
      </c>
      <c r="M1860" t="s">
        <v>5654</v>
      </c>
      <c r="N1860">
        <v>9.0930555549999994</v>
      </c>
      <c r="O1860">
        <v>0</v>
      </c>
      <c r="P1860">
        <v>189</v>
      </c>
      <c r="Q1860">
        <v>0</v>
      </c>
      <c r="R1860">
        <v>0</v>
      </c>
      <c r="S1860">
        <v>0</v>
      </c>
      <c r="T1860">
        <v>1</v>
      </c>
      <c r="U1860">
        <v>0</v>
      </c>
      <c r="V1860">
        <v>0</v>
      </c>
      <c r="W1860">
        <v>0</v>
      </c>
      <c r="X1860">
        <v>628.49890673015284</v>
      </c>
      <c r="Y1860">
        <v>0</v>
      </c>
      <c r="Z1860">
        <v>0</v>
      </c>
      <c r="AA1860">
        <v>0</v>
      </c>
      <c r="AB1860">
        <v>0.57066061278068481</v>
      </c>
      <c r="AC1860">
        <v>0</v>
      </c>
      <c r="AD1860">
        <v>0</v>
      </c>
      <c r="AE1860">
        <v>629.06956734293351</v>
      </c>
    </row>
    <row r="1861" spans="1:31" x14ac:dyDescent="0.25">
      <c r="A1861">
        <v>2303986</v>
      </c>
      <c r="B1861">
        <v>1</v>
      </c>
      <c r="C1861" t="s">
        <v>80</v>
      </c>
      <c r="D1861" t="s">
        <v>107</v>
      </c>
      <c r="E1861" t="s">
        <v>208</v>
      </c>
      <c r="F1861" t="s">
        <v>5655</v>
      </c>
      <c r="G1861" t="s">
        <v>490</v>
      </c>
      <c r="H1861" t="s">
        <v>135</v>
      </c>
      <c r="I1861" t="s">
        <v>136</v>
      </c>
      <c r="J1861" t="s">
        <v>137</v>
      </c>
      <c r="K1861" t="s">
        <v>138</v>
      </c>
      <c r="L1861" t="s">
        <v>5656</v>
      </c>
      <c r="M1861" t="s">
        <v>5657</v>
      </c>
      <c r="N1861">
        <v>2.3644444440000001</v>
      </c>
      <c r="O1861">
        <v>0</v>
      </c>
      <c r="P1861">
        <v>72</v>
      </c>
      <c r="Q1861">
        <v>0</v>
      </c>
      <c r="R1861">
        <v>1</v>
      </c>
      <c r="S1861">
        <v>0</v>
      </c>
      <c r="T1861">
        <v>4</v>
      </c>
      <c r="U1861">
        <v>0</v>
      </c>
      <c r="V1861">
        <v>0</v>
      </c>
      <c r="W1861">
        <v>0</v>
      </c>
      <c r="X1861">
        <v>56.14791079699485</v>
      </c>
      <c r="Y1861">
        <v>0</v>
      </c>
      <c r="Z1861">
        <v>7.3692944271146139</v>
      </c>
      <c r="AA1861">
        <v>0</v>
      </c>
      <c r="AB1861">
        <v>11.109988272278999</v>
      </c>
      <c r="AC1861">
        <v>0</v>
      </c>
      <c r="AD1861">
        <v>0</v>
      </c>
      <c r="AE1861">
        <v>74.627193496388458</v>
      </c>
    </row>
    <row r="1862" spans="1:31" x14ac:dyDescent="0.25">
      <c r="A1862">
        <v>2303794</v>
      </c>
      <c r="B1862">
        <v>1</v>
      </c>
      <c r="C1862" t="s">
        <v>80</v>
      </c>
      <c r="D1862" t="s">
        <v>108</v>
      </c>
      <c r="E1862" t="s">
        <v>208</v>
      </c>
      <c r="F1862" t="s">
        <v>2397</v>
      </c>
      <c r="G1862" t="s">
        <v>917</v>
      </c>
      <c r="H1862" t="s">
        <v>135</v>
      </c>
      <c r="I1862" t="s">
        <v>136</v>
      </c>
      <c r="J1862" t="s">
        <v>137</v>
      </c>
      <c r="K1862" t="s">
        <v>300</v>
      </c>
      <c r="L1862" t="s">
        <v>5658</v>
      </c>
      <c r="M1862" t="s">
        <v>5659</v>
      </c>
      <c r="N1862">
        <v>8.2594444439999997</v>
      </c>
      <c r="O1862">
        <v>0</v>
      </c>
      <c r="P1862">
        <v>321</v>
      </c>
      <c r="Q1862">
        <v>0</v>
      </c>
      <c r="R1862">
        <v>3</v>
      </c>
      <c r="S1862">
        <v>0</v>
      </c>
      <c r="T1862">
        <v>39</v>
      </c>
      <c r="U1862">
        <v>0</v>
      </c>
      <c r="V1862">
        <v>0</v>
      </c>
      <c r="W1862">
        <v>0</v>
      </c>
      <c r="X1862">
        <v>511.93650370544879</v>
      </c>
      <c r="Y1862">
        <v>0</v>
      </c>
      <c r="Z1862">
        <v>2.0937973263910892</v>
      </c>
      <c r="AA1862">
        <v>0</v>
      </c>
      <c r="AB1862">
        <v>263.81210944149387</v>
      </c>
      <c r="AC1862">
        <v>0</v>
      </c>
      <c r="AD1862">
        <v>0</v>
      </c>
      <c r="AE1862">
        <v>777.84241047333376</v>
      </c>
    </row>
    <row r="1863" spans="1:31" x14ac:dyDescent="0.25">
      <c r="A1863">
        <v>2304195</v>
      </c>
      <c r="B1863">
        <v>1</v>
      </c>
      <c r="C1863" t="s">
        <v>80</v>
      </c>
      <c r="D1863" t="s">
        <v>95</v>
      </c>
      <c r="E1863" t="s">
        <v>132</v>
      </c>
      <c r="F1863" t="s">
        <v>5660</v>
      </c>
      <c r="G1863" t="s">
        <v>134</v>
      </c>
      <c r="H1863" t="s">
        <v>135</v>
      </c>
      <c r="I1863" t="s">
        <v>136</v>
      </c>
      <c r="J1863" t="s">
        <v>137</v>
      </c>
      <c r="K1863" t="s">
        <v>138</v>
      </c>
      <c r="L1863" t="s">
        <v>5661</v>
      </c>
      <c r="M1863" t="s">
        <v>5662</v>
      </c>
      <c r="N1863">
        <v>1.2580555550000001</v>
      </c>
      <c r="O1863">
        <v>0</v>
      </c>
      <c r="P1863">
        <v>50</v>
      </c>
      <c r="Q1863">
        <v>0</v>
      </c>
      <c r="R1863">
        <v>1</v>
      </c>
      <c r="S1863">
        <v>0</v>
      </c>
      <c r="T1863">
        <v>2</v>
      </c>
      <c r="U1863">
        <v>0</v>
      </c>
      <c r="V1863">
        <v>0</v>
      </c>
      <c r="W1863">
        <v>0</v>
      </c>
      <c r="X1863">
        <v>7.8566830704583772</v>
      </c>
      <c r="Y1863">
        <v>0</v>
      </c>
      <c r="Z1863">
        <v>2.8161991089880004E-2</v>
      </c>
      <c r="AA1863">
        <v>0</v>
      </c>
      <c r="AB1863">
        <v>0</v>
      </c>
      <c r="AC1863">
        <v>0</v>
      </c>
      <c r="AD1863">
        <v>0</v>
      </c>
      <c r="AE1863">
        <v>7.8848450615482575</v>
      </c>
    </row>
    <row r="1864" spans="1:31" x14ac:dyDescent="0.25">
      <c r="A1864">
        <v>2303960</v>
      </c>
      <c r="B1864">
        <v>1</v>
      </c>
      <c r="C1864" t="s">
        <v>81</v>
      </c>
      <c r="D1864" t="s">
        <v>120</v>
      </c>
      <c r="E1864" t="s">
        <v>182</v>
      </c>
      <c r="F1864" t="s">
        <v>5663</v>
      </c>
      <c r="G1864" t="s">
        <v>184</v>
      </c>
      <c r="H1864" t="s">
        <v>167</v>
      </c>
      <c r="I1864" t="s">
        <v>136</v>
      </c>
      <c r="J1864" t="s">
        <v>137</v>
      </c>
      <c r="K1864" t="s">
        <v>138</v>
      </c>
      <c r="L1864" t="s">
        <v>5664</v>
      </c>
      <c r="M1864" t="s">
        <v>5665</v>
      </c>
      <c r="N1864">
        <v>0.814722222</v>
      </c>
      <c r="O1864">
        <v>1</v>
      </c>
      <c r="P1864">
        <v>131</v>
      </c>
      <c r="Q1864">
        <v>34</v>
      </c>
      <c r="R1864">
        <v>11</v>
      </c>
      <c r="S1864">
        <v>1</v>
      </c>
      <c r="T1864">
        <v>21</v>
      </c>
      <c r="U1864">
        <v>0</v>
      </c>
      <c r="V1864">
        <v>0</v>
      </c>
      <c r="W1864">
        <v>3.8205529097190001E-2</v>
      </c>
      <c r="X1864">
        <v>21.212456096461544</v>
      </c>
      <c r="Y1864">
        <v>22.670768154775416</v>
      </c>
      <c r="Z1864">
        <v>10.620363218412507</v>
      </c>
      <c r="AA1864">
        <v>0.12045090616944</v>
      </c>
      <c r="AB1864">
        <v>1.2298361127060711</v>
      </c>
      <c r="AC1864">
        <v>0</v>
      </c>
      <c r="AD1864">
        <v>0</v>
      </c>
      <c r="AE1864">
        <v>55.89208001762217</v>
      </c>
    </row>
    <row r="1865" spans="1:31" x14ac:dyDescent="0.25">
      <c r="A1865">
        <v>2304003</v>
      </c>
      <c r="B1865">
        <v>1</v>
      </c>
      <c r="C1865" t="s">
        <v>80</v>
      </c>
      <c r="D1865" t="s">
        <v>100</v>
      </c>
      <c r="E1865" t="s">
        <v>233</v>
      </c>
      <c r="F1865" t="s">
        <v>3350</v>
      </c>
      <c r="G1865" t="s">
        <v>184</v>
      </c>
      <c r="H1865" t="s">
        <v>167</v>
      </c>
      <c r="I1865" t="s">
        <v>136</v>
      </c>
      <c r="J1865" t="s">
        <v>137</v>
      </c>
      <c r="K1865" t="s">
        <v>138</v>
      </c>
      <c r="L1865" t="s">
        <v>5666</v>
      </c>
      <c r="M1865" t="s">
        <v>5667</v>
      </c>
      <c r="N1865">
        <v>0.176666666</v>
      </c>
      <c r="O1865">
        <v>2</v>
      </c>
      <c r="P1865">
        <v>1292</v>
      </c>
      <c r="Q1865">
        <v>15</v>
      </c>
      <c r="R1865">
        <v>140</v>
      </c>
      <c r="S1865">
        <v>29</v>
      </c>
      <c r="T1865">
        <v>104</v>
      </c>
      <c r="U1865">
        <v>2</v>
      </c>
      <c r="V1865">
        <v>0</v>
      </c>
      <c r="W1865">
        <v>7.2789169072620008E-2</v>
      </c>
      <c r="X1865">
        <v>80.085758084798584</v>
      </c>
      <c r="Y1865">
        <v>7.0588569734451205</v>
      </c>
      <c r="Z1865">
        <v>18.93475797756296</v>
      </c>
      <c r="AA1865">
        <v>33.795652083002693</v>
      </c>
      <c r="AB1865">
        <v>17.785421502286535</v>
      </c>
      <c r="AC1865">
        <v>18.47831185642573</v>
      </c>
      <c r="AD1865">
        <v>0</v>
      </c>
      <c r="AE1865">
        <v>176.21154764659425</v>
      </c>
    </row>
    <row r="1866" spans="1:31" x14ac:dyDescent="0.25">
      <c r="A1866">
        <v>2304272</v>
      </c>
      <c r="B1866">
        <v>1</v>
      </c>
      <c r="C1866" t="s">
        <v>81</v>
      </c>
      <c r="D1866" t="s">
        <v>118</v>
      </c>
      <c r="E1866" t="s">
        <v>132</v>
      </c>
      <c r="F1866" t="s">
        <v>5668</v>
      </c>
      <c r="G1866" t="s">
        <v>230</v>
      </c>
      <c r="H1866" t="s">
        <v>135</v>
      </c>
      <c r="I1866" t="s">
        <v>136</v>
      </c>
      <c r="J1866" t="s">
        <v>137</v>
      </c>
      <c r="K1866" t="s">
        <v>138</v>
      </c>
      <c r="L1866" t="s">
        <v>5669</v>
      </c>
      <c r="M1866" t="s">
        <v>5670</v>
      </c>
      <c r="N1866">
        <v>0.8075</v>
      </c>
      <c r="O1866">
        <v>0</v>
      </c>
      <c r="P1866">
        <v>4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0.74634164438915418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0.74634164438915418</v>
      </c>
    </row>
    <row r="1867" spans="1:31" x14ac:dyDescent="0.25">
      <c r="A1867">
        <v>2304023</v>
      </c>
      <c r="B1867">
        <v>1</v>
      </c>
      <c r="C1867" t="s">
        <v>80</v>
      </c>
      <c r="D1867" t="s">
        <v>94</v>
      </c>
      <c r="E1867" t="s">
        <v>164</v>
      </c>
      <c r="F1867" t="s">
        <v>5671</v>
      </c>
      <c r="G1867" t="s">
        <v>299</v>
      </c>
      <c r="H1867" t="s">
        <v>167</v>
      </c>
      <c r="I1867" t="s">
        <v>136</v>
      </c>
      <c r="J1867" t="s">
        <v>137</v>
      </c>
      <c r="K1867" t="s">
        <v>300</v>
      </c>
      <c r="L1867" t="s">
        <v>5672</v>
      </c>
      <c r="M1867" t="s">
        <v>5673</v>
      </c>
      <c r="N1867">
        <v>3.9427777769999999</v>
      </c>
      <c r="O1867">
        <v>0</v>
      </c>
      <c r="P1867">
        <v>155</v>
      </c>
      <c r="Q1867">
        <v>0</v>
      </c>
      <c r="R1867">
        <v>2</v>
      </c>
      <c r="S1867">
        <v>0</v>
      </c>
      <c r="T1867">
        <v>23</v>
      </c>
      <c r="U1867">
        <v>0</v>
      </c>
      <c r="V1867">
        <v>0</v>
      </c>
      <c r="W1867">
        <v>0</v>
      </c>
      <c r="X1867">
        <v>81.364802519855402</v>
      </c>
      <c r="Y1867">
        <v>0</v>
      </c>
      <c r="Z1867">
        <v>4.3177613493672631</v>
      </c>
      <c r="AA1867">
        <v>0</v>
      </c>
      <c r="AB1867">
        <v>39.379297344469933</v>
      </c>
      <c r="AC1867">
        <v>0</v>
      </c>
      <c r="AD1867">
        <v>0</v>
      </c>
      <c r="AE1867">
        <v>125.06186121369259</v>
      </c>
    </row>
    <row r="1868" spans="1:31" x14ac:dyDescent="0.25">
      <c r="A1868">
        <v>2303860</v>
      </c>
      <c r="B1868">
        <v>1</v>
      </c>
      <c r="C1868" t="s">
        <v>80</v>
      </c>
      <c r="D1868" t="s">
        <v>110</v>
      </c>
      <c r="E1868" t="s">
        <v>233</v>
      </c>
      <c r="F1868" t="s">
        <v>5674</v>
      </c>
      <c r="G1868" t="s">
        <v>1601</v>
      </c>
      <c r="H1868" t="s">
        <v>167</v>
      </c>
      <c r="I1868" t="s">
        <v>136</v>
      </c>
      <c r="J1868" t="s">
        <v>137</v>
      </c>
      <c r="K1868" t="s">
        <v>138</v>
      </c>
      <c r="L1868" t="s">
        <v>5675</v>
      </c>
      <c r="M1868" t="s">
        <v>5676</v>
      </c>
      <c r="N1868">
        <v>0.20111111100000001</v>
      </c>
      <c r="O1868">
        <v>0</v>
      </c>
      <c r="P1868">
        <v>10538</v>
      </c>
      <c r="Q1868">
        <v>0</v>
      </c>
      <c r="R1868">
        <v>0</v>
      </c>
      <c r="S1868">
        <v>1</v>
      </c>
      <c r="T1868">
        <v>1063</v>
      </c>
      <c r="U1868">
        <v>0</v>
      </c>
      <c r="V1868">
        <v>3</v>
      </c>
      <c r="W1868">
        <v>0</v>
      </c>
      <c r="X1868">
        <v>508.14692527077057</v>
      </c>
      <c r="Y1868">
        <v>0</v>
      </c>
      <c r="Z1868">
        <v>0</v>
      </c>
      <c r="AA1868">
        <v>24.215613293260493</v>
      </c>
      <c r="AB1868">
        <v>192.97710413327547</v>
      </c>
      <c r="AC1868">
        <v>0</v>
      </c>
      <c r="AD1868">
        <v>8.8047847333028102</v>
      </c>
      <c r="AE1868">
        <v>734.14442743060931</v>
      </c>
    </row>
    <row r="1869" spans="1:31" x14ac:dyDescent="0.25">
      <c r="A1869">
        <v>2303774</v>
      </c>
      <c r="B1869">
        <v>1</v>
      </c>
      <c r="C1869" t="s">
        <v>81</v>
      </c>
      <c r="D1869" t="s">
        <v>128</v>
      </c>
      <c r="E1869" t="s">
        <v>132</v>
      </c>
      <c r="F1869" t="s">
        <v>5677</v>
      </c>
      <c r="G1869" t="s">
        <v>453</v>
      </c>
      <c r="H1869" t="s">
        <v>135</v>
      </c>
      <c r="I1869" t="s">
        <v>136</v>
      </c>
      <c r="J1869" t="s">
        <v>137</v>
      </c>
      <c r="K1869" t="s">
        <v>138</v>
      </c>
      <c r="L1869" t="s">
        <v>5678</v>
      </c>
      <c r="M1869" t="s">
        <v>5679</v>
      </c>
      <c r="N1869">
        <v>1.731944444</v>
      </c>
      <c r="O1869">
        <v>0</v>
      </c>
      <c r="P1869">
        <v>144</v>
      </c>
      <c r="Q1869">
        <v>0</v>
      </c>
      <c r="R1869">
        <v>0</v>
      </c>
      <c r="S1869">
        <v>0</v>
      </c>
      <c r="T1869">
        <v>4</v>
      </c>
      <c r="U1869">
        <v>0</v>
      </c>
      <c r="V1869">
        <v>0</v>
      </c>
      <c r="W1869">
        <v>0</v>
      </c>
      <c r="X1869">
        <v>38.421221288645626</v>
      </c>
      <c r="Y1869">
        <v>0</v>
      </c>
      <c r="Z1869">
        <v>0</v>
      </c>
      <c r="AA1869">
        <v>0</v>
      </c>
      <c r="AB1869">
        <v>2.7553339565872079</v>
      </c>
      <c r="AC1869">
        <v>0</v>
      </c>
      <c r="AD1869">
        <v>0</v>
      </c>
      <c r="AE1869">
        <v>41.176555245232834</v>
      </c>
    </row>
    <row r="1870" spans="1:31" x14ac:dyDescent="0.25">
      <c r="A1870">
        <v>2304109</v>
      </c>
      <c r="B1870">
        <v>1</v>
      </c>
      <c r="C1870" t="s">
        <v>80</v>
      </c>
      <c r="D1870" t="s">
        <v>104</v>
      </c>
      <c r="E1870" t="s">
        <v>132</v>
      </c>
      <c r="F1870" t="s">
        <v>5680</v>
      </c>
      <c r="G1870" t="s">
        <v>375</v>
      </c>
      <c r="H1870" t="s">
        <v>135</v>
      </c>
      <c r="I1870" t="s">
        <v>136</v>
      </c>
      <c r="J1870" t="s">
        <v>137</v>
      </c>
      <c r="K1870" t="s">
        <v>138</v>
      </c>
      <c r="L1870" t="s">
        <v>5681</v>
      </c>
      <c r="M1870" t="s">
        <v>5682</v>
      </c>
      <c r="N1870">
        <v>1.5127777769999999</v>
      </c>
      <c r="O1870">
        <v>0</v>
      </c>
      <c r="P1870">
        <v>32</v>
      </c>
      <c r="Q1870">
        <v>0</v>
      </c>
      <c r="R1870">
        <v>9</v>
      </c>
      <c r="S1870">
        <v>0</v>
      </c>
      <c r="T1870">
        <v>13</v>
      </c>
      <c r="U1870">
        <v>0</v>
      </c>
      <c r="V1870">
        <v>0</v>
      </c>
      <c r="W1870">
        <v>0</v>
      </c>
      <c r="X1870">
        <v>13.12447425269732</v>
      </c>
      <c r="Y1870">
        <v>0</v>
      </c>
      <c r="Z1870">
        <v>1.652209284342897</v>
      </c>
      <c r="AA1870">
        <v>0</v>
      </c>
      <c r="AB1870">
        <v>8.4812735173272102</v>
      </c>
      <c r="AC1870">
        <v>0</v>
      </c>
      <c r="AD1870">
        <v>0</v>
      </c>
      <c r="AE1870">
        <v>23.257957054367427</v>
      </c>
    </row>
    <row r="1871" spans="1:31" x14ac:dyDescent="0.25">
      <c r="A1871">
        <v>2303817</v>
      </c>
      <c r="B1871">
        <v>1</v>
      </c>
      <c r="C1871" t="s">
        <v>80</v>
      </c>
      <c r="D1871" t="s">
        <v>97</v>
      </c>
      <c r="E1871" t="s">
        <v>208</v>
      </c>
      <c r="F1871" t="s">
        <v>5683</v>
      </c>
      <c r="G1871" t="s">
        <v>917</v>
      </c>
      <c r="H1871" t="s">
        <v>135</v>
      </c>
      <c r="I1871" t="s">
        <v>136</v>
      </c>
      <c r="J1871" t="s">
        <v>137</v>
      </c>
      <c r="K1871" t="s">
        <v>300</v>
      </c>
      <c r="L1871" t="s">
        <v>5684</v>
      </c>
      <c r="M1871" t="s">
        <v>5685</v>
      </c>
      <c r="N1871">
        <v>8.0274999999999999</v>
      </c>
      <c r="O1871">
        <v>0</v>
      </c>
      <c r="P1871">
        <v>106</v>
      </c>
      <c r="Q1871">
        <v>0</v>
      </c>
      <c r="R1871">
        <v>2</v>
      </c>
      <c r="S1871">
        <v>0</v>
      </c>
      <c r="T1871">
        <v>11</v>
      </c>
      <c r="U1871">
        <v>0</v>
      </c>
      <c r="V1871">
        <v>0</v>
      </c>
      <c r="W1871">
        <v>0</v>
      </c>
      <c r="X1871">
        <v>235.80306183278179</v>
      </c>
      <c r="Y1871">
        <v>0</v>
      </c>
      <c r="Z1871">
        <v>14.027771676760496</v>
      </c>
      <c r="AA1871">
        <v>0</v>
      </c>
      <c r="AB1871">
        <v>60.04775578436147</v>
      </c>
      <c r="AC1871">
        <v>0</v>
      </c>
      <c r="AD1871">
        <v>0</v>
      </c>
      <c r="AE1871">
        <v>309.87858929390376</v>
      </c>
    </row>
    <row r="1872" spans="1:31" x14ac:dyDescent="0.25">
      <c r="A1872">
        <v>2303972</v>
      </c>
      <c r="B1872">
        <v>1</v>
      </c>
      <c r="C1872" t="s">
        <v>81</v>
      </c>
      <c r="D1872" t="s">
        <v>128</v>
      </c>
      <c r="E1872" t="s">
        <v>182</v>
      </c>
      <c r="F1872" t="s">
        <v>5686</v>
      </c>
      <c r="G1872" t="s">
        <v>184</v>
      </c>
      <c r="H1872" t="s">
        <v>167</v>
      </c>
      <c r="I1872" t="s">
        <v>136</v>
      </c>
      <c r="J1872" t="s">
        <v>137</v>
      </c>
      <c r="K1872" t="s">
        <v>138</v>
      </c>
      <c r="L1872" t="s">
        <v>5687</v>
      </c>
      <c r="M1872" t="s">
        <v>5688</v>
      </c>
      <c r="N1872">
        <v>1.089444444</v>
      </c>
      <c r="O1872">
        <v>0</v>
      </c>
      <c r="P1872">
        <v>477</v>
      </c>
      <c r="Q1872">
        <v>4</v>
      </c>
      <c r="R1872">
        <v>6</v>
      </c>
      <c r="S1872">
        <v>13</v>
      </c>
      <c r="T1872">
        <v>44</v>
      </c>
      <c r="U1872">
        <v>2</v>
      </c>
      <c r="V1872">
        <v>0</v>
      </c>
      <c r="W1872">
        <v>0</v>
      </c>
      <c r="X1872">
        <v>105.26469565242222</v>
      </c>
      <c r="Y1872">
        <v>8.0284783733646172</v>
      </c>
      <c r="Z1872">
        <v>6.0313838876191257</v>
      </c>
      <c r="AA1872">
        <v>61.743805282322221</v>
      </c>
      <c r="AB1872">
        <v>35.80535759172443</v>
      </c>
      <c r="AC1872">
        <v>1092.0086940879439</v>
      </c>
      <c r="AD1872">
        <v>0</v>
      </c>
      <c r="AE1872">
        <v>1308.8824148753965</v>
      </c>
    </row>
    <row r="1873" spans="1:31" x14ac:dyDescent="0.25">
      <c r="A1873">
        <v>2303803</v>
      </c>
      <c r="B1873">
        <v>1</v>
      </c>
      <c r="C1873" t="s">
        <v>80</v>
      </c>
      <c r="D1873" t="s">
        <v>108</v>
      </c>
      <c r="E1873" t="s">
        <v>132</v>
      </c>
      <c r="F1873" t="s">
        <v>5689</v>
      </c>
      <c r="G1873" t="s">
        <v>134</v>
      </c>
      <c r="H1873" t="s">
        <v>135</v>
      </c>
      <c r="I1873" t="s">
        <v>136</v>
      </c>
      <c r="J1873" t="s">
        <v>137</v>
      </c>
      <c r="K1873" t="s">
        <v>138</v>
      </c>
      <c r="L1873" t="s">
        <v>5690</v>
      </c>
      <c r="M1873" t="s">
        <v>5691</v>
      </c>
      <c r="N1873">
        <v>3.153888888</v>
      </c>
      <c r="O1873">
        <v>0</v>
      </c>
      <c r="P1873">
        <v>28</v>
      </c>
      <c r="Q1873">
        <v>0</v>
      </c>
      <c r="R1873">
        <v>11</v>
      </c>
      <c r="S1873">
        <v>0</v>
      </c>
      <c r="T1873">
        <v>9</v>
      </c>
      <c r="U1873">
        <v>0</v>
      </c>
      <c r="V1873">
        <v>0</v>
      </c>
      <c r="W1873">
        <v>0</v>
      </c>
      <c r="X1873">
        <v>16.847735004080366</v>
      </c>
      <c r="Y1873">
        <v>0</v>
      </c>
      <c r="Z1873">
        <v>21.698118181456415</v>
      </c>
      <c r="AA1873">
        <v>0</v>
      </c>
      <c r="AB1873">
        <v>15.622654839222317</v>
      </c>
      <c r="AC1873">
        <v>0</v>
      </c>
      <c r="AD1873">
        <v>0</v>
      </c>
      <c r="AE1873">
        <v>54.168508024759106</v>
      </c>
    </row>
    <row r="1874" spans="1:31" x14ac:dyDescent="0.25">
      <c r="A1874">
        <v>2304095</v>
      </c>
      <c r="B1874">
        <v>1</v>
      </c>
      <c r="C1874" t="s">
        <v>80</v>
      </c>
      <c r="D1874" t="s">
        <v>96</v>
      </c>
      <c r="E1874" t="s">
        <v>132</v>
      </c>
      <c r="F1874" t="s">
        <v>5692</v>
      </c>
      <c r="G1874" t="s">
        <v>375</v>
      </c>
      <c r="H1874" t="s">
        <v>135</v>
      </c>
      <c r="I1874" t="s">
        <v>136</v>
      </c>
      <c r="J1874" t="s">
        <v>137</v>
      </c>
      <c r="K1874" t="s">
        <v>138</v>
      </c>
      <c r="L1874" t="s">
        <v>5693</v>
      </c>
      <c r="M1874" t="s">
        <v>5694</v>
      </c>
      <c r="N1874">
        <v>2.1830555550000001</v>
      </c>
      <c r="O1874">
        <v>0</v>
      </c>
      <c r="P1874">
        <v>11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11.095180447215895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11.095180447215895</v>
      </c>
    </row>
    <row r="1875" spans="1:31" x14ac:dyDescent="0.25">
      <c r="A1875">
        <v>2304035</v>
      </c>
      <c r="B1875">
        <v>1</v>
      </c>
      <c r="C1875" t="s">
        <v>80</v>
      </c>
      <c r="D1875" t="s">
        <v>96</v>
      </c>
      <c r="E1875" t="s">
        <v>748</v>
      </c>
      <c r="F1875" t="s">
        <v>5695</v>
      </c>
      <c r="G1875" t="s">
        <v>453</v>
      </c>
      <c r="H1875" t="s">
        <v>135</v>
      </c>
      <c r="I1875" t="s">
        <v>136</v>
      </c>
      <c r="J1875" t="s">
        <v>3</v>
      </c>
      <c r="K1875" t="s">
        <v>138</v>
      </c>
      <c r="L1875" t="s">
        <v>5696</v>
      </c>
      <c r="M1875" t="s">
        <v>5697</v>
      </c>
      <c r="N1875">
        <v>7.4013888879999996</v>
      </c>
      <c r="O1875">
        <v>0</v>
      </c>
      <c r="P1875">
        <v>25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78.090264717366949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78.090264717366949</v>
      </c>
    </row>
    <row r="1876" spans="1:31" x14ac:dyDescent="0.25">
      <c r="A1876">
        <v>2304181</v>
      </c>
      <c r="B1876">
        <v>1</v>
      </c>
      <c r="C1876" t="s">
        <v>80</v>
      </c>
      <c r="D1876" t="s">
        <v>111</v>
      </c>
      <c r="E1876" t="s">
        <v>132</v>
      </c>
      <c r="F1876" t="s">
        <v>5698</v>
      </c>
      <c r="G1876" t="s">
        <v>490</v>
      </c>
      <c r="H1876" t="s">
        <v>135</v>
      </c>
      <c r="I1876" t="s">
        <v>136</v>
      </c>
      <c r="J1876" t="s">
        <v>137</v>
      </c>
      <c r="K1876" t="s">
        <v>138</v>
      </c>
      <c r="L1876" t="s">
        <v>5569</v>
      </c>
      <c r="M1876" t="s">
        <v>5699</v>
      </c>
      <c r="N1876">
        <v>0.60777777700000002</v>
      </c>
      <c r="O1876">
        <v>0</v>
      </c>
      <c r="P1876">
        <v>71</v>
      </c>
      <c r="Q1876">
        <v>0</v>
      </c>
      <c r="R1876">
        <v>0</v>
      </c>
      <c r="S1876">
        <v>0</v>
      </c>
      <c r="T1876">
        <v>3</v>
      </c>
      <c r="U1876">
        <v>0</v>
      </c>
      <c r="V1876">
        <v>0</v>
      </c>
      <c r="W1876">
        <v>0</v>
      </c>
      <c r="X1876">
        <v>10.488733387588599</v>
      </c>
      <c r="Y1876">
        <v>0</v>
      </c>
      <c r="Z1876">
        <v>0</v>
      </c>
      <c r="AA1876">
        <v>0</v>
      </c>
      <c r="AB1876">
        <v>0.10291685336638999</v>
      </c>
      <c r="AC1876">
        <v>0</v>
      </c>
      <c r="AD1876">
        <v>0</v>
      </c>
      <c r="AE1876">
        <v>10.591650240954989</v>
      </c>
    </row>
    <row r="1877" spans="1:31" x14ac:dyDescent="0.25">
      <c r="A1877">
        <v>2304135</v>
      </c>
      <c r="B1877">
        <v>1</v>
      </c>
      <c r="C1877" t="s">
        <v>80</v>
      </c>
      <c r="D1877" t="s">
        <v>107</v>
      </c>
      <c r="E1877" t="s">
        <v>748</v>
      </c>
      <c r="F1877" t="s">
        <v>5700</v>
      </c>
      <c r="G1877" t="s">
        <v>750</v>
      </c>
      <c r="H1877" t="s">
        <v>135</v>
      </c>
      <c r="I1877" t="s">
        <v>136</v>
      </c>
      <c r="J1877" t="s">
        <v>137</v>
      </c>
      <c r="K1877" t="s">
        <v>138</v>
      </c>
      <c r="L1877" t="s">
        <v>5701</v>
      </c>
      <c r="M1877" t="s">
        <v>5702</v>
      </c>
      <c r="N1877">
        <v>2.7666666659999999</v>
      </c>
      <c r="O1877">
        <v>0</v>
      </c>
      <c r="P1877">
        <v>19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6.5597158467609997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6.5597158467609997</v>
      </c>
    </row>
    <row r="1878" spans="1:31" x14ac:dyDescent="0.25">
      <c r="A1878">
        <v>2303863</v>
      </c>
      <c r="B1878">
        <v>1</v>
      </c>
      <c r="C1878" t="s">
        <v>80</v>
      </c>
      <c r="D1878" t="s">
        <v>110</v>
      </c>
      <c r="E1878" t="s">
        <v>164</v>
      </c>
      <c r="F1878" t="s">
        <v>5703</v>
      </c>
      <c r="G1878" t="s">
        <v>837</v>
      </c>
      <c r="H1878" t="s">
        <v>167</v>
      </c>
      <c r="I1878" t="s">
        <v>136</v>
      </c>
      <c r="J1878" t="s">
        <v>137</v>
      </c>
      <c r="K1878" t="s">
        <v>138</v>
      </c>
      <c r="L1878" t="s">
        <v>5704</v>
      </c>
      <c r="M1878" t="s">
        <v>5705</v>
      </c>
      <c r="N1878">
        <v>0.18083333300000001</v>
      </c>
      <c r="O1878">
        <v>0</v>
      </c>
      <c r="P1878">
        <v>161</v>
      </c>
      <c r="Q1878">
        <v>0</v>
      </c>
      <c r="R1878">
        <v>0</v>
      </c>
      <c r="S1878">
        <v>1</v>
      </c>
      <c r="T1878">
        <v>31</v>
      </c>
      <c r="U1878">
        <v>0</v>
      </c>
      <c r="V1878">
        <v>0</v>
      </c>
      <c r="W1878">
        <v>0</v>
      </c>
      <c r="X1878">
        <v>5.8806439435440749</v>
      </c>
      <c r="Y1878">
        <v>0</v>
      </c>
      <c r="Z1878">
        <v>0</v>
      </c>
      <c r="AA1878">
        <v>0.24219055097918338</v>
      </c>
      <c r="AB1878">
        <v>14.402320643728059</v>
      </c>
      <c r="AC1878">
        <v>0</v>
      </c>
      <c r="AD1878">
        <v>0</v>
      </c>
      <c r="AE1878">
        <v>20.525155138251318</v>
      </c>
    </row>
    <row r="1879" spans="1:31" x14ac:dyDescent="0.25">
      <c r="A1879">
        <v>2304032</v>
      </c>
      <c r="B1879">
        <v>1</v>
      </c>
      <c r="C1879" t="s">
        <v>80</v>
      </c>
      <c r="D1879" t="s">
        <v>110</v>
      </c>
      <c r="E1879" t="s">
        <v>141</v>
      </c>
      <c r="F1879" t="s">
        <v>5706</v>
      </c>
      <c r="G1879" t="s">
        <v>143</v>
      </c>
      <c r="H1879" t="s">
        <v>135</v>
      </c>
      <c r="I1879" t="s">
        <v>136</v>
      </c>
      <c r="J1879" t="s">
        <v>137</v>
      </c>
      <c r="K1879" t="s">
        <v>138</v>
      </c>
      <c r="L1879" t="s">
        <v>5707</v>
      </c>
      <c r="M1879" t="s">
        <v>5708</v>
      </c>
      <c r="N1879">
        <v>5.1449999999999996</v>
      </c>
      <c r="O1879">
        <v>0</v>
      </c>
      <c r="P1879">
        <v>1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0.79087770460439677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0.79087770460439677</v>
      </c>
    </row>
    <row r="1880" spans="1:31" x14ac:dyDescent="0.25">
      <c r="A1880">
        <v>2303932</v>
      </c>
      <c r="B1880">
        <v>1</v>
      </c>
      <c r="C1880" t="s">
        <v>80</v>
      </c>
      <c r="D1880" t="s">
        <v>105</v>
      </c>
      <c r="E1880" t="s">
        <v>233</v>
      </c>
      <c r="F1880" t="s">
        <v>5709</v>
      </c>
      <c r="G1880" t="s">
        <v>184</v>
      </c>
      <c r="H1880" t="s">
        <v>167</v>
      </c>
      <c r="I1880" t="s">
        <v>136</v>
      </c>
      <c r="J1880" t="s">
        <v>137</v>
      </c>
      <c r="K1880" t="s">
        <v>138</v>
      </c>
      <c r="L1880" t="s">
        <v>5710</v>
      </c>
      <c r="M1880" t="s">
        <v>5711</v>
      </c>
      <c r="N1880">
        <v>0.86166666599999997</v>
      </c>
      <c r="O1880">
        <v>5</v>
      </c>
      <c r="P1880">
        <v>4588</v>
      </c>
      <c r="Q1880">
        <v>6</v>
      </c>
      <c r="R1880">
        <v>19</v>
      </c>
      <c r="S1880">
        <v>21</v>
      </c>
      <c r="T1880">
        <v>395</v>
      </c>
      <c r="U1880">
        <v>4</v>
      </c>
      <c r="V1880">
        <v>0</v>
      </c>
      <c r="W1880">
        <v>5.4205490698616412</v>
      </c>
      <c r="X1880">
        <v>911.22415888523972</v>
      </c>
      <c r="Y1880">
        <v>55.012632837120549</v>
      </c>
      <c r="Z1880">
        <v>6.9926770481972005</v>
      </c>
      <c r="AA1880">
        <v>107.78986950394389</v>
      </c>
      <c r="AB1880">
        <v>372.20981428235109</v>
      </c>
      <c r="AC1880">
        <v>490.68153839980124</v>
      </c>
      <c r="AD1880">
        <v>0</v>
      </c>
      <c r="AE1880">
        <v>1949.3312400265152</v>
      </c>
    </row>
    <row r="1881" spans="1:31" x14ac:dyDescent="0.25">
      <c r="A1881">
        <v>2304118</v>
      </c>
      <c r="B1881">
        <v>1</v>
      </c>
      <c r="C1881" t="s">
        <v>80</v>
      </c>
      <c r="D1881" t="s">
        <v>103</v>
      </c>
      <c r="E1881" t="s">
        <v>208</v>
      </c>
      <c r="F1881" t="s">
        <v>5712</v>
      </c>
      <c r="G1881" t="s">
        <v>310</v>
      </c>
      <c r="H1881" t="s">
        <v>135</v>
      </c>
      <c r="I1881" t="s">
        <v>136</v>
      </c>
      <c r="J1881" t="s">
        <v>137</v>
      </c>
      <c r="K1881" t="s">
        <v>138</v>
      </c>
      <c r="L1881" t="s">
        <v>5713</v>
      </c>
      <c r="M1881" t="s">
        <v>5714</v>
      </c>
      <c r="N1881">
        <v>1.035555555</v>
      </c>
      <c r="O1881">
        <v>0</v>
      </c>
      <c r="P1881">
        <v>402</v>
      </c>
      <c r="Q1881">
        <v>0</v>
      </c>
      <c r="R1881">
        <v>0</v>
      </c>
      <c r="S1881">
        <v>0</v>
      </c>
      <c r="T1881">
        <v>15</v>
      </c>
      <c r="U1881">
        <v>0</v>
      </c>
      <c r="V1881">
        <v>0</v>
      </c>
      <c r="W1881">
        <v>0</v>
      </c>
      <c r="X1881">
        <v>113.78697124255729</v>
      </c>
      <c r="Y1881">
        <v>0</v>
      </c>
      <c r="Z1881">
        <v>0</v>
      </c>
      <c r="AA1881">
        <v>0</v>
      </c>
      <c r="AB1881">
        <v>20.774559704648262</v>
      </c>
      <c r="AC1881">
        <v>0</v>
      </c>
      <c r="AD1881">
        <v>0</v>
      </c>
      <c r="AE1881">
        <v>134.56153094720554</v>
      </c>
    </row>
    <row r="1882" spans="1:31" x14ac:dyDescent="0.25">
      <c r="A1882">
        <v>2304112</v>
      </c>
      <c r="B1882">
        <v>1</v>
      </c>
      <c r="C1882" t="s">
        <v>81</v>
      </c>
      <c r="D1882" t="s">
        <v>128</v>
      </c>
      <c r="E1882" t="s">
        <v>208</v>
      </c>
      <c r="F1882" t="s">
        <v>5715</v>
      </c>
      <c r="G1882" t="s">
        <v>299</v>
      </c>
      <c r="H1882" t="s">
        <v>135</v>
      </c>
      <c r="I1882" t="s">
        <v>136</v>
      </c>
      <c r="J1882" t="s">
        <v>137</v>
      </c>
      <c r="K1882" t="s">
        <v>300</v>
      </c>
      <c r="L1882" t="s">
        <v>5716</v>
      </c>
      <c r="M1882" t="s">
        <v>5717</v>
      </c>
      <c r="N1882">
        <v>0.97</v>
      </c>
      <c r="O1882">
        <v>0</v>
      </c>
      <c r="P1882">
        <v>385</v>
      </c>
      <c r="Q1882">
        <v>0</v>
      </c>
      <c r="R1882">
        <v>0</v>
      </c>
      <c r="S1882">
        <v>0</v>
      </c>
      <c r="T1882">
        <v>51</v>
      </c>
      <c r="U1882">
        <v>0</v>
      </c>
      <c r="V1882">
        <v>0</v>
      </c>
      <c r="W1882">
        <v>0</v>
      </c>
      <c r="X1882">
        <v>91.081150527209701</v>
      </c>
      <c r="Y1882">
        <v>0</v>
      </c>
      <c r="Z1882">
        <v>0</v>
      </c>
      <c r="AA1882">
        <v>0</v>
      </c>
      <c r="AB1882">
        <v>37.356273502858002</v>
      </c>
      <c r="AC1882">
        <v>0</v>
      </c>
      <c r="AD1882">
        <v>0</v>
      </c>
      <c r="AE1882">
        <v>128.43742403006769</v>
      </c>
    </row>
    <row r="1883" spans="1:31" x14ac:dyDescent="0.25">
      <c r="A1883">
        <v>2303806</v>
      </c>
      <c r="B1883">
        <v>1</v>
      </c>
      <c r="C1883" t="s">
        <v>80</v>
      </c>
      <c r="D1883" t="s">
        <v>110</v>
      </c>
      <c r="E1883" t="s">
        <v>132</v>
      </c>
      <c r="F1883" t="s">
        <v>5718</v>
      </c>
      <c r="G1883" t="s">
        <v>917</v>
      </c>
      <c r="H1883" t="s">
        <v>135</v>
      </c>
      <c r="I1883" t="s">
        <v>136</v>
      </c>
      <c r="J1883" t="s">
        <v>137</v>
      </c>
      <c r="K1883" t="s">
        <v>300</v>
      </c>
      <c r="L1883" t="s">
        <v>5719</v>
      </c>
      <c r="M1883" t="s">
        <v>5720</v>
      </c>
      <c r="N1883">
        <v>7.0094444439999997</v>
      </c>
      <c r="O1883">
        <v>0</v>
      </c>
      <c r="P1883">
        <v>7</v>
      </c>
      <c r="Q1883">
        <v>0</v>
      </c>
      <c r="R1883">
        <v>0</v>
      </c>
      <c r="S1883">
        <v>0</v>
      </c>
      <c r="T1883">
        <v>2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</row>
    <row r="1884" spans="1:31" x14ac:dyDescent="0.25">
      <c r="A1884">
        <v>2303929</v>
      </c>
      <c r="B1884">
        <v>1</v>
      </c>
      <c r="C1884" t="s">
        <v>80</v>
      </c>
      <c r="D1884" t="s">
        <v>86</v>
      </c>
      <c r="E1884" t="s">
        <v>141</v>
      </c>
      <c r="F1884" t="s">
        <v>5721</v>
      </c>
      <c r="G1884" t="s">
        <v>202</v>
      </c>
      <c r="H1884" t="s">
        <v>135</v>
      </c>
      <c r="I1884" t="s">
        <v>136</v>
      </c>
      <c r="J1884" t="s">
        <v>137</v>
      </c>
      <c r="K1884" t="s">
        <v>138</v>
      </c>
      <c r="L1884" t="s">
        <v>5722</v>
      </c>
      <c r="M1884" t="s">
        <v>5723</v>
      </c>
      <c r="N1884">
        <v>0.91138888799999995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6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2.4755845778844527</v>
      </c>
      <c r="AC1884">
        <v>0</v>
      </c>
      <c r="AD1884">
        <v>0</v>
      </c>
      <c r="AE1884">
        <v>2.4755845778844527</v>
      </c>
    </row>
    <row r="1885" spans="1:31" x14ac:dyDescent="0.25">
      <c r="A1885">
        <v>2304178</v>
      </c>
      <c r="B1885">
        <v>1</v>
      </c>
      <c r="C1885" t="s">
        <v>81</v>
      </c>
      <c r="D1885" t="s">
        <v>123</v>
      </c>
      <c r="E1885" t="s">
        <v>233</v>
      </c>
      <c r="F1885" t="s">
        <v>5724</v>
      </c>
      <c r="G1885" t="s">
        <v>184</v>
      </c>
      <c r="H1885" t="s">
        <v>167</v>
      </c>
      <c r="I1885" t="s">
        <v>136</v>
      </c>
      <c r="J1885" t="s">
        <v>137</v>
      </c>
      <c r="K1885" t="s">
        <v>138</v>
      </c>
      <c r="L1885" t="s">
        <v>5725</v>
      </c>
      <c r="M1885" t="s">
        <v>5726</v>
      </c>
      <c r="N1885">
        <v>0.42333333299999998</v>
      </c>
      <c r="O1885">
        <v>0</v>
      </c>
      <c r="P1885">
        <v>6263</v>
      </c>
      <c r="Q1885">
        <v>0</v>
      </c>
      <c r="R1885">
        <v>0</v>
      </c>
      <c r="S1885">
        <v>1</v>
      </c>
      <c r="T1885">
        <v>312</v>
      </c>
      <c r="U1885">
        <v>0</v>
      </c>
      <c r="V1885">
        <v>1</v>
      </c>
      <c r="W1885">
        <v>0</v>
      </c>
      <c r="X1885">
        <v>519.06540168260017</v>
      </c>
      <c r="Y1885">
        <v>0</v>
      </c>
      <c r="Z1885">
        <v>0</v>
      </c>
      <c r="AA1885">
        <v>8.9054162704966678E-3</v>
      </c>
      <c r="AB1885">
        <v>87.219239261088262</v>
      </c>
      <c r="AC1885">
        <v>0</v>
      </c>
      <c r="AD1885">
        <v>2.2735183438203599</v>
      </c>
      <c r="AE1885">
        <v>608.56706470377935</v>
      </c>
    </row>
    <row r="1886" spans="1:31" x14ac:dyDescent="0.25">
      <c r="A1886">
        <v>2304238</v>
      </c>
      <c r="B1886">
        <v>1</v>
      </c>
      <c r="C1886" t="s">
        <v>80</v>
      </c>
      <c r="D1886" t="s">
        <v>91</v>
      </c>
      <c r="E1886" t="s">
        <v>233</v>
      </c>
      <c r="F1886" t="s">
        <v>5727</v>
      </c>
      <c r="G1886" t="s">
        <v>837</v>
      </c>
      <c r="H1886" t="s">
        <v>167</v>
      </c>
      <c r="I1886" t="s">
        <v>136</v>
      </c>
      <c r="J1886" t="s">
        <v>137</v>
      </c>
      <c r="K1886" t="s">
        <v>138</v>
      </c>
      <c r="L1886" t="s">
        <v>5728</v>
      </c>
      <c r="M1886" t="s">
        <v>5729</v>
      </c>
      <c r="N1886">
        <v>0.189722222</v>
      </c>
      <c r="O1886">
        <v>1</v>
      </c>
      <c r="P1886">
        <v>40</v>
      </c>
      <c r="Q1886">
        <v>21</v>
      </c>
      <c r="R1886">
        <v>266</v>
      </c>
      <c r="S1886">
        <v>11</v>
      </c>
      <c r="T1886">
        <v>66</v>
      </c>
      <c r="U1886">
        <v>3</v>
      </c>
      <c r="V1886">
        <v>0</v>
      </c>
      <c r="W1886">
        <v>2.3364560768666665E-2</v>
      </c>
      <c r="X1886">
        <v>1.9861285143957763</v>
      </c>
      <c r="Y1886">
        <v>10.235042125882035</v>
      </c>
      <c r="Z1886">
        <v>13.622905342090995</v>
      </c>
      <c r="AA1886">
        <v>23.203534763744997</v>
      </c>
      <c r="AB1886">
        <v>6.0999205867908595</v>
      </c>
      <c r="AC1886">
        <v>11.95313042877968</v>
      </c>
      <c r="AD1886">
        <v>0</v>
      </c>
      <c r="AE1886">
        <v>67.124026322453005</v>
      </c>
    </row>
    <row r="1887" spans="1:31" x14ac:dyDescent="0.25">
      <c r="A1887">
        <v>2304092</v>
      </c>
      <c r="B1887">
        <v>1</v>
      </c>
      <c r="C1887" t="s">
        <v>80</v>
      </c>
      <c r="D1887" t="s">
        <v>89</v>
      </c>
      <c r="E1887" t="s">
        <v>141</v>
      </c>
      <c r="F1887" t="s">
        <v>5730</v>
      </c>
      <c r="G1887" t="s">
        <v>188</v>
      </c>
      <c r="H1887" t="s">
        <v>135</v>
      </c>
      <c r="I1887" t="s">
        <v>136</v>
      </c>
      <c r="J1887" t="s">
        <v>137</v>
      </c>
      <c r="K1887" t="s">
        <v>138</v>
      </c>
      <c r="L1887" t="s">
        <v>5731</v>
      </c>
      <c r="M1887" t="s">
        <v>5732</v>
      </c>
      <c r="N1887">
        <v>4.2072222220000004</v>
      </c>
      <c r="O1887">
        <v>0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0.12356548688593336</v>
      </c>
      <c r="AA1887">
        <v>0</v>
      </c>
      <c r="AB1887">
        <v>0</v>
      </c>
      <c r="AC1887">
        <v>0</v>
      </c>
      <c r="AD1887">
        <v>0</v>
      </c>
      <c r="AE1887">
        <v>0.12356548688593336</v>
      </c>
    </row>
    <row r="1888" spans="1:31" x14ac:dyDescent="0.25">
      <c r="A1888">
        <v>2304244</v>
      </c>
      <c r="B1888">
        <v>1</v>
      </c>
      <c r="C1888" t="s">
        <v>80</v>
      </c>
      <c r="D1888" t="s">
        <v>105</v>
      </c>
      <c r="E1888" t="s">
        <v>748</v>
      </c>
      <c r="F1888" t="s">
        <v>5733</v>
      </c>
      <c r="G1888" t="s">
        <v>490</v>
      </c>
      <c r="H1888" t="s">
        <v>135</v>
      </c>
      <c r="I1888" t="s">
        <v>136</v>
      </c>
      <c r="J1888" t="s">
        <v>137</v>
      </c>
      <c r="K1888" t="s">
        <v>138</v>
      </c>
      <c r="L1888" t="s">
        <v>5734</v>
      </c>
      <c r="M1888" t="s">
        <v>5735</v>
      </c>
      <c r="N1888">
        <v>0.949722222</v>
      </c>
      <c r="O1888">
        <v>0</v>
      </c>
      <c r="P1888">
        <v>16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6.0574958628093016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6.0574958628093016</v>
      </c>
    </row>
    <row r="1889" spans="1:31" x14ac:dyDescent="0.25">
      <c r="A1889">
        <v>2303723</v>
      </c>
      <c r="B1889">
        <v>1</v>
      </c>
      <c r="C1889" t="s">
        <v>80</v>
      </c>
      <c r="D1889" t="s">
        <v>94</v>
      </c>
      <c r="E1889" t="s">
        <v>233</v>
      </c>
      <c r="F1889" t="s">
        <v>5736</v>
      </c>
      <c r="G1889" t="s">
        <v>184</v>
      </c>
      <c r="H1889" t="s">
        <v>167</v>
      </c>
      <c r="I1889" t="s">
        <v>136</v>
      </c>
      <c r="J1889" t="s">
        <v>137</v>
      </c>
      <c r="K1889" t="s">
        <v>138</v>
      </c>
      <c r="L1889" t="s">
        <v>5737</v>
      </c>
      <c r="M1889" t="s">
        <v>5738</v>
      </c>
      <c r="N1889">
        <v>7.0277777E-2</v>
      </c>
      <c r="O1889">
        <v>0</v>
      </c>
      <c r="P1889">
        <v>515</v>
      </c>
      <c r="Q1889">
        <v>0</v>
      </c>
      <c r="R1889">
        <v>0</v>
      </c>
      <c r="S1889">
        <v>1</v>
      </c>
      <c r="T1889">
        <v>18</v>
      </c>
      <c r="U1889">
        <v>0</v>
      </c>
      <c r="V1889">
        <v>0</v>
      </c>
      <c r="W1889">
        <v>0</v>
      </c>
      <c r="X1889">
        <v>2.6526375576146557</v>
      </c>
      <c r="Y1889">
        <v>0</v>
      </c>
      <c r="Z1889">
        <v>0</v>
      </c>
      <c r="AA1889">
        <v>6.2442483646155553E-2</v>
      </c>
      <c r="AB1889">
        <v>0.15974316519816412</v>
      </c>
      <c r="AC1889">
        <v>0</v>
      </c>
      <c r="AD1889">
        <v>0</v>
      </c>
      <c r="AE1889">
        <v>2.8748232064589754</v>
      </c>
    </row>
    <row r="1890" spans="1:31" x14ac:dyDescent="0.25">
      <c r="A1890">
        <v>2304072</v>
      </c>
      <c r="B1890">
        <v>1</v>
      </c>
      <c r="C1890" t="s">
        <v>80</v>
      </c>
      <c r="D1890" t="s">
        <v>89</v>
      </c>
      <c r="E1890" t="s">
        <v>141</v>
      </c>
      <c r="F1890" t="s">
        <v>5739</v>
      </c>
      <c r="G1890" t="s">
        <v>143</v>
      </c>
      <c r="H1890" t="s">
        <v>135</v>
      </c>
      <c r="I1890" t="s">
        <v>136</v>
      </c>
      <c r="J1890" t="s">
        <v>137</v>
      </c>
      <c r="K1890" t="s">
        <v>138</v>
      </c>
      <c r="L1890" t="s">
        <v>5740</v>
      </c>
      <c r="M1890" t="s">
        <v>5741</v>
      </c>
      <c r="N1890">
        <v>1.7538888880000001</v>
      </c>
      <c r="O1890">
        <v>0</v>
      </c>
      <c r="P1890">
        <v>1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1.0916111211314576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1.0916111211314576</v>
      </c>
    </row>
    <row r="1891" spans="1:31" x14ac:dyDescent="0.25">
      <c r="A1891">
        <v>2303823</v>
      </c>
      <c r="B1891">
        <v>1</v>
      </c>
      <c r="C1891" t="s">
        <v>80</v>
      </c>
      <c r="D1891" t="s">
        <v>108</v>
      </c>
      <c r="E1891" t="s">
        <v>182</v>
      </c>
      <c r="F1891" t="s">
        <v>5742</v>
      </c>
      <c r="G1891" t="s">
        <v>917</v>
      </c>
      <c r="H1891" t="s">
        <v>167</v>
      </c>
      <c r="I1891" t="s">
        <v>136</v>
      </c>
      <c r="J1891" t="s">
        <v>137</v>
      </c>
      <c r="K1891" t="s">
        <v>300</v>
      </c>
      <c r="L1891" t="s">
        <v>5743</v>
      </c>
      <c r="M1891" t="s">
        <v>5744</v>
      </c>
      <c r="N1891">
        <v>8.7172222220000002</v>
      </c>
      <c r="O1891">
        <v>0</v>
      </c>
      <c r="P1891">
        <v>626</v>
      </c>
      <c r="Q1891">
        <v>0</v>
      </c>
      <c r="R1891">
        <v>395</v>
      </c>
      <c r="S1891">
        <v>5</v>
      </c>
      <c r="T1891">
        <v>208</v>
      </c>
      <c r="U1891">
        <v>1</v>
      </c>
      <c r="V1891">
        <v>0</v>
      </c>
      <c r="W1891">
        <v>0</v>
      </c>
      <c r="X1891">
        <v>1114.9115063178615</v>
      </c>
      <c r="Y1891">
        <v>0</v>
      </c>
      <c r="Z1891">
        <v>2528.252813163675</v>
      </c>
      <c r="AA1891">
        <v>201.93211446724908</v>
      </c>
      <c r="AB1891">
        <v>1722.2410651394614</v>
      </c>
      <c r="AC1891">
        <v>1341.5117476476144</v>
      </c>
      <c r="AD1891">
        <v>0</v>
      </c>
      <c r="AE1891">
        <v>6908.849246735861</v>
      </c>
    </row>
    <row r="1892" spans="1:31" x14ac:dyDescent="0.25">
      <c r="A1892">
        <v>2304258</v>
      </c>
      <c r="B1892">
        <v>1</v>
      </c>
      <c r="C1892" t="s">
        <v>80</v>
      </c>
      <c r="D1892" t="s">
        <v>82</v>
      </c>
      <c r="E1892" t="s">
        <v>141</v>
      </c>
      <c r="F1892" t="s">
        <v>5745</v>
      </c>
      <c r="G1892" t="s">
        <v>134</v>
      </c>
      <c r="H1892" t="s">
        <v>135</v>
      </c>
      <c r="I1892" t="s">
        <v>136</v>
      </c>
      <c r="J1892" t="s">
        <v>137</v>
      </c>
      <c r="K1892" t="s">
        <v>138</v>
      </c>
      <c r="L1892" t="s">
        <v>5746</v>
      </c>
      <c r="M1892" t="s">
        <v>5747</v>
      </c>
      <c r="N1892">
        <v>1.6602777769999999</v>
      </c>
      <c r="O1892">
        <v>0</v>
      </c>
      <c r="P1892">
        <v>7</v>
      </c>
      <c r="Q1892">
        <v>0</v>
      </c>
      <c r="R1892">
        <v>0</v>
      </c>
      <c r="S1892">
        <v>0</v>
      </c>
      <c r="T1892">
        <v>7</v>
      </c>
      <c r="U1892">
        <v>0</v>
      </c>
      <c r="V1892">
        <v>0</v>
      </c>
      <c r="W1892">
        <v>0</v>
      </c>
      <c r="X1892">
        <v>3.5925570985075446</v>
      </c>
      <c r="Y1892">
        <v>0</v>
      </c>
      <c r="Z1892">
        <v>0</v>
      </c>
      <c r="AA1892">
        <v>0</v>
      </c>
      <c r="AB1892">
        <v>7.7304093919934385</v>
      </c>
      <c r="AC1892">
        <v>0</v>
      </c>
      <c r="AD1892">
        <v>0</v>
      </c>
      <c r="AE1892">
        <v>11.322966490500983</v>
      </c>
    </row>
    <row r="1893" spans="1:31" x14ac:dyDescent="0.25">
      <c r="A1893">
        <v>2304158</v>
      </c>
      <c r="B1893">
        <v>1</v>
      </c>
      <c r="C1893" t="s">
        <v>80</v>
      </c>
      <c r="D1893" t="s">
        <v>82</v>
      </c>
      <c r="E1893" t="s">
        <v>132</v>
      </c>
      <c r="F1893" t="s">
        <v>5748</v>
      </c>
      <c r="G1893" t="s">
        <v>230</v>
      </c>
      <c r="H1893" t="s">
        <v>135</v>
      </c>
      <c r="I1893" t="s">
        <v>136</v>
      </c>
      <c r="J1893" t="s">
        <v>137</v>
      </c>
      <c r="K1893" t="s">
        <v>138</v>
      </c>
      <c r="L1893" t="s">
        <v>5749</v>
      </c>
      <c r="M1893" t="s">
        <v>5750</v>
      </c>
      <c r="N1893">
        <v>1.199166666</v>
      </c>
      <c r="O1893">
        <v>0</v>
      </c>
      <c r="P1893">
        <v>41</v>
      </c>
      <c r="Q1893">
        <v>0</v>
      </c>
      <c r="R1893">
        <v>0</v>
      </c>
      <c r="S1893">
        <v>0</v>
      </c>
      <c r="T1893">
        <v>37</v>
      </c>
      <c r="U1893">
        <v>0</v>
      </c>
      <c r="V1893">
        <v>0</v>
      </c>
      <c r="W1893">
        <v>0</v>
      </c>
      <c r="X1893">
        <v>11.634723764596661</v>
      </c>
      <c r="Y1893">
        <v>0</v>
      </c>
      <c r="Z1893">
        <v>0</v>
      </c>
      <c r="AA1893">
        <v>0</v>
      </c>
      <c r="AB1893">
        <v>13.194247458415516</v>
      </c>
      <c r="AC1893">
        <v>0</v>
      </c>
      <c r="AD1893">
        <v>0</v>
      </c>
      <c r="AE1893">
        <v>24.828971223012175</v>
      </c>
    </row>
    <row r="1894" spans="1:31" x14ac:dyDescent="0.25">
      <c r="A1894">
        <v>2303709</v>
      </c>
      <c r="B1894">
        <v>1</v>
      </c>
      <c r="C1894" t="s">
        <v>80</v>
      </c>
      <c r="D1894" t="s">
        <v>85</v>
      </c>
      <c r="E1894" t="s">
        <v>164</v>
      </c>
      <c r="F1894" t="s">
        <v>5751</v>
      </c>
      <c r="G1894" t="s">
        <v>195</v>
      </c>
      <c r="H1894" t="s">
        <v>167</v>
      </c>
      <c r="I1894" t="s">
        <v>136</v>
      </c>
      <c r="J1894" t="s">
        <v>137</v>
      </c>
      <c r="K1894" t="s">
        <v>138</v>
      </c>
      <c r="L1894" t="s">
        <v>5752</v>
      </c>
      <c r="M1894" t="s">
        <v>5753</v>
      </c>
      <c r="N1894">
        <v>1.675</v>
      </c>
      <c r="O1894">
        <v>0</v>
      </c>
      <c r="P1894">
        <v>176</v>
      </c>
      <c r="Q1894">
        <v>0</v>
      </c>
      <c r="R1894">
        <v>0</v>
      </c>
      <c r="S1894">
        <v>0</v>
      </c>
      <c r="T1894">
        <v>122</v>
      </c>
      <c r="U1894">
        <v>0</v>
      </c>
      <c r="V1894">
        <v>0</v>
      </c>
      <c r="W1894">
        <v>0</v>
      </c>
      <c r="X1894">
        <v>70.126739812265924</v>
      </c>
      <c r="Y1894">
        <v>0</v>
      </c>
      <c r="Z1894">
        <v>0</v>
      </c>
      <c r="AA1894">
        <v>0</v>
      </c>
      <c r="AB1894">
        <v>131.16300032971461</v>
      </c>
      <c r="AC1894">
        <v>0</v>
      </c>
      <c r="AD1894">
        <v>0</v>
      </c>
      <c r="AE1894">
        <v>201.28974014198053</v>
      </c>
    </row>
    <row r="1895" spans="1:31" x14ac:dyDescent="0.25">
      <c r="A1895">
        <v>2304041</v>
      </c>
      <c r="B1895">
        <v>1</v>
      </c>
      <c r="C1895" t="s">
        <v>80</v>
      </c>
      <c r="D1895" t="s">
        <v>105</v>
      </c>
      <c r="E1895" t="s">
        <v>141</v>
      </c>
      <c r="F1895" t="s">
        <v>5754</v>
      </c>
      <c r="G1895" t="s">
        <v>453</v>
      </c>
      <c r="H1895" t="s">
        <v>135</v>
      </c>
      <c r="I1895" t="s">
        <v>136</v>
      </c>
      <c r="J1895" t="s">
        <v>137</v>
      </c>
      <c r="K1895" t="s">
        <v>138</v>
      </c>
      <c r="L1895" t="s">
        <v>5755</v>
      </c>
      <c r="M1895" t="s">
        <v>5756</v>
      </c>
      <c r="N1895">
        <v>7.5411111110000002</v>
      </c>
      <c r="O1895">
        <v>0</v>
      </c>
      <c r="P1895">
        <v>15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27.337155192026991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27.337155192026991</v>
      </c>
    </row>
    <row r="1896" spans="1:31" x14ac:dyDescent="0.25">
      <c r="A1896">
        <v>2303832</v>
      </c>
      <c r="B1896">
        <v>1</v>
      </c>
      <c r="C1896" t="s">
        <v>81</v>
      </c>
      <c r="D1896" t="s">
        <v>112</v>
      </c>
      <c r="E1896" t="s">
        <v>233</v>
      </c>
      <c r="F1896" t="s">
        <v>5757</v>
      </c>
      <c r="G1896" t="s">
        <v>184</v>
      </c>
      <c r="H1896" t="s">
        <v>167</v>
      </c>
      <c r="I1896" t="s">
        <v>136</v>
      </c>
      <c r="J1896" t="s">
        <v>137</v>
      </c>
      <c r="K1896" t="s">
        <v>138</v>
      </c>
      <c r="L1896" t="s">
        <v>5758</v>
      </c>
      <c r="M1896" t="s">
        <v>5759</v>
      </c>
      <c r="N1896">
        <v>0.60027777699999996</v>
      </c>
      <c r="O1896">
        <v>2</v>
      </c>
      <c r="P1896">
        <v>244</v>
      </c>
      <c r="Q1896">
        <v>124</v>
      </c>
      <c r="R1896">
        <v>353</v>
      </c>
      <c r="S1896">
        <v>6</v>
      </c>
      <c r="T1896">
        <v>33</v>
      </c>
      <c r="U1896">
        <v>4</v>
      </c>
      <c r="V1896">
        <v>2</v>
      </c>
      <c r="W1896">
        <v>2.5554137940333333E-2</v>
      </c>
      <c r="X1896">
        <v>20.717293534764913</v>
      </c>
      <c r="Y1896">
        <v>21.065165600419864</v>
      </c>
      <c r="Z1896">
        <v>39.020894338451278</v>
      </c>
      <c r="AA1896">
        <v>12.548833514222041</v>
      </c>
      <c r="AB1896">
        <v>16.34483151389302</v>
      </c>
      <c r="AC1896">
        <v>264.96448170419399</v>
      </c>
      <c r="AD1896">
        <v>112.73331979588454</v>
      </c>
      <c r="AE1896">
        <v>487.42037413976999</v>
      </c>
    </row>
    <row r="1897" spans="1:31" x14ac:dyDescent="0.25">
      <c r="A1897">
        <v>2303732</v>
      </c>
      <c r="B1897">
        <v>1</v>
      </c>
      <c r="C1897" t="s">
        <v>81</v>
      </c>
      <c r="D1897" t="s">
        <v>112</v>
      </c>
      <c r="E1897" t="s">
        <v>164</v>
      </c>
      <c r="F1897" t="s">
        <v>5760</v>
      </c>
      <c r="G1897" t="s">
        <v>184</v>
      </c>
      <c r="H1897" t="s">
        <v>167</v>
      </c>
      <c r="I1897" t="s">
        <v>136</v>
      </c>
      <c r="J1897" t="s">
        <v>137</v>
      </c>
      <c r="K1897" t="s">
        <v>138</v>
      </c>
      <c r="L1897" t="s">
        <v>5761</v>
      </c>
      <c r="M1897" t="s">
        <v>5762</v>
      </c>
      <c r="N1897">
        <v>0.81527777700000004</v>
      </c>
      <c r="O1897">
        <v>0</v>
      </c>
      <c r="P1897">
        <v>1727</v>
      </c>
      <c r="Q1897">
        <v>37</v>
      </c>
      <c r="R1897">
        <v>380</v>
      </c>
      <c r="S1897">
        <v>10</v>
      </c>
      <c r="T1897">
        <v>249</v>
      </c>
      <c r="U1897">
        <v>3</v>
      </c>
      <c r="V1897">
        <v>2</v>
      </c>
      <c r="W1897">
        <v>0</v>
      </c>
      <c r="X1897">
        <v>190.34512374695097</v>
      </c>
      <c r="Y1897">
        <v>5.6772559251130836</v>
      </c>
      <c r="Z1897">
        <v>47.148295723562924</v>
      </c>
      <c r="AA1897">
        <v>47.417272935013891</v>
      </c>
      <c r="AB1897">
        <v>35.353825459736939</v>
      </c>
      <c r="AC1897">
        <v>40.129130053767469</v>
      </c>
      <c r="AD1897">
        <v>4.6642413071209008</v>
      </c>
      <c r="AE1897">
        <v>370.73514515126618</v>
      </c>
    </row>
    <row r="1898" spans="1:31" x14ac:dyDescent="0.25">
      <c r="A1898">
        <v>2303895</v>
      </c>
      <c r="B1898">
        <v>1</v>
      </c>
      <c r="C1898" t="s">
        <v>80</v>
      </c>
      <c r="D1898" t="s">
        <v>110</v>
      </c>
      <c r="E1898" t="s">
        <v>132</v>
      </c>
      <c r="F1898" t="s">
        <v>5763</v>
      </c>
      <c r="G1898" t="s">
        <v>299</v>
      </c>
      <c r="H1898" t="s">
        <v>135</v>
      </c>
      <c r="I1898" t="s">
        <v>136</v>
      </c>
      <c r="J1898" t="s">
        <v>137</v>
      </c>
      <c r="K1898" t="s">
        <v>300</v>
      </c>
      <c r="L1898" t="s">
        <v>5764</v>
      </c>
      <c r="M1898" t="s">
        <v>5765</v>
      </c>
      <c r="N1898">
        <v>0.47</v>
      </c>
      <c r="O1898">
        <v>0</v>
      </c>
      <c r="P1898">
        <v>32</v>
      </c>
      <c r="Q1898">
        <v>0</v>
      </c>
      <c r="R1898">
        <v>0</v>
      </c>
      <c r="S1898">
        <v>0</v>
      </c>
      <c r="T1898">
        <v>16</v>
      </c>
      <c r="U1898">
        <v>0</v>
      </c>
      <c r="V1898">
        <v>0</v>
      </c>
      <c r="W1898">
        <v>0</v>
      </c>
      <c r="X1898">
        <v>4.1732882093545598</v>
      </c>
      <c r="Y1898">
        <v>0</v>
      </c>
      <c r="Z1898">
        <v>0</v>
      </c>
      <c r="AA1898">
        <v>0</v>
      </c>
      <c r="AB1898">
        <v>7.3201799579163005</v>
      </c>
      <c r="AC1898">
        <v>0</v>
      </c>
      <c r="AD1898">
        <v>0</v>
      </c>
      <c r="AE1898">
        <v>11.49346816727086</v>
      </c>
    </row>
    <row r="1899" spans="1:31" x14ac:dyDescent="0.25">
      <c r="A1899">
        <v>2304227</v>
      </c>
      <c r="B1899">
        <v>1</v>
      </c>
      <c r="C1899" t="s">
        <v>80</v>
      </c>
      <c r="D1899" t="s">
        <v>85</v>
      </c>
      <c r="E1899" t="s">
        <v>748</v>
      </c>
      <c r="F1899" t="s">
        <v>5766</v>
      </c>
      <c r="G1899" t="s">
        <v>750</v>
      </c>
      <c r="H1899" t="s">
        <v>135</v>
      </c>
      <c r="I1899" t="s">
        <v>136</v>
      </c>
      <c r="J1899" t="s">
        <v>137</v>
      </c>
      <c r="K1899" t="s">
        <v>138</v>
      </c>
      <c r="L1899" t="s">
        <v>5767</v>
      </c>
      <c r="M1899" t="s">
        <v>5768</v>
      </c>
      <c r="N1899">
        <v>2.2794444440000001</v>
      </c>
      <c r="O1899">
        <v>0</v>
      </c>
      <c r="P1899">
        <v>105</v>
      </c>
      <c r="Q1899">
        <v>0</v>
      </c>
      <c r="R1899">
        <v>0</v>
      </c>
      <c r="S1899">
        <v>0</v>
      </c>
      <c r="T1899">
        <v>5</v>
      </c>
      <c r="U1899">
        <v>0</v>
      </c>
      <c r="V1899">
        <v>0</v>
      </c>
      <c r="W1899">
        <v>0</v>
      </c>
      <c r="X1899">
        <v>56.476640538486251</v>
      </c>
      <c r="Y1899">
        <v>0</v>
      </c>
      <c r="Z1899">
        <v>0</v>
      </c>
      <c r="AA1899">
        <v>0</v>
      </c>
      <c r="AB1899">
        <v>5.4859785443516449</v>
      </c>
      <c r="AC1899">
        <v>0</v>
      </c>
      <c r="AD1899">
        <v>0</v>
      </c>
      <c r="AE1899">
        <v>61.962619082837897</v>
      </c>
    </row>
    <row r="1900" spans="1:31" x14ac:dyDescent="0.25">
      <c r="A1900">
        <v>2304141</v>
      </c>
      <c r="B1900">
        <v>1</v>
      </c>
      <c r="C1900" t="s">
        <v>81</v>
      </c>
      <c r="D1900" t="s">
        <v>128</v>
      </c>
      <c r="E1900" t="s">
        <v>141</v>
      </c>
      <c r="F1900" t="s">
        <v>5769</v>
      </c>
      <c r="G1900" t="s">
        <v>143</v>
      </c>
      <c r="H1900" t="s">
        <v>135</v>
      </c>
      <c r="I1900" t="s">
        <v>136</v>
      </c>
      <c r="J1900" t="s">
        <v>137</v>
      </c>
      <c r="K1900" t="s">
        <v>138</v>
      </c>
      <c r="L1900" t="s">
        <v>5770</v>
      </c>
      <c r="M1900" t="s">
        <v>5771</v>
      </c>
      <c r="N1900">
        <v>2.980277777</v>
      </c>
      <c r="O1900">
        <v>0</v>
      </c>
      <c r="P1900">
        <v>4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2.6712191912823409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2.6712191912823409</v>
      </c>
    </row>
    <row r="1901" spans="1:31" x14ac:dyDescent="0.25">
      <c r="A1901">
        <v>2304081</v>
      </c>
      <c r="B1901">
        <v>1</v>
      </c>
      <c r="C1901" t="s">
        <v>80</v>
      </c>
      <c r="D1901" t="s">
        <v>108</v>
      </c>
      <c r="E1901" t="s">
        <v>182</v>
      </c>
      <c r="F1901" t="s">
        <v>3486</v>
      </c>
      <c r="G1901" t="s">
        <v>184</v>
      </c>
      <c r="H1901" t="s">
        <v>167</v>
      </c>
      <c r="I1901" t="s">
        <v>136</v>
      </c>
      <c r="J1901" t="s">
        <v>137</v>
      </c>
      <c r="K1901" t="s">
        <v>138</v>
      </c>
      <c r="L1901" t="s">
        <v>5772</v>
      </c>
      <c r="M1901" t="s">
        <v>5773</v>
      </c>
      <c r="N1901">
        <v>0.50111111100000005</v>
      </c>
      <c r="O1901">
        <v>0</v>
      </c>
      <c r="P1901">
        <v>367</v>
      </c>
      <c r="Q1901">
        <v>0</v>
      </c>
      <c r="R1901">
        <v>77</v>
      </c>
      <c r="S1901">
        <v>4</v>
      </c>
      <c r="T1901">
        <v>44</v>
      </c>
      <c r="U1901">
        <v>0</v>
      </c>
      <c r="V1901">
        <v>0</v>
      </c>
      <c r="W1901">
        <v>0</v>
      </c>
      <c r="X1901">
        <v>36.771290712892146</v>
      </c>
      <c r="Y1901">
        <v>0</v>
      </c>
      <c r="Z1901">
        <v>13.325825952950531</v>
      </c>
      <c r="AA1901">
        <v>2.779098069733589</v>
      </c>
      <c r="AB1901">
        <v>11.605893528983719</v>
      </c>
      <c r="AC1901">
        <v>0</v>
      </c>
      <c r="AD1901">
        <v>0</v>
      </c>
      <c r="AE1901">
        <v>64.482108264559983</v>
      </c>
    </row>
    <row r="1902" spans="1:31" x14ac:dyDescent="0.25">
      <c r="A1902">
        <v>2304287</v>
      </c>
      <c r="B1902">
        <v>1</v>
      </c>
      <c r="C1902" t="s">
        <v>80</v>
      </c>
      <c r="D1902" t="s">
        <v>108</v>
      </c>
      <c r="E1902" t="s">
        <v>182</v>
      </c>
      <c r="F1902" t="s">
        <v>5742</v>
      </c>
      <c r="G1902" t="s">
        <v>184</v>
      </c>
      <c r="H1902" t="s">
        <v>167</v>
      </c>
      <c r="I1902" t="s">
        <v>136</v>
      </c>
      <c r="J1902" t="s">
        <v>137</v>
      </c>
      <c r="K1902" t="s">
        <v>138</v>
      </c>
      <c r="L1902" t="s">
        <v>5774</v>
      </c>
      <c r="M1902" t="s">
        <v>5775</v>
      </c>
      <c r="N1902">
        <v>0.72499999999999998</v>
      </c>
      <c r="O1902">
        <v>0</v>
      </c>
      <c r="P1902">
        <v>626</v>
      </c>
      <c r="Q1902">
        <v>0</v>
      </c>
      <c r="R1902">
        <v>395</v>
      </c>
      <c r="S1902">
        <v>5</v>
      </c>
      <c r="T1902">
        <v>208</v>
      </c>
      <c r="U1902">
        <v>1</v>
      </c>
      <c r="V1902">
        <v>0</v>
      </c>
      <c r="W1902">
        <v>0</v>
      </c>
      <c r="X1902">
        <v>95.959800916959182</v>
      </c>
      <c r="Y1902">
        <v>0</v>
      </c>
      <c r="Z1902">
        <v>154.77568208472957</v>
      </c>
      <c r="AA1902">
        <v>12.784948989033724</v>
      </c>
      <c r="AB1902">
        <v>85.396091101169262</v>
      </c>
      <c r="AC1902">
        <v>64.357424503791663</v>
      </c>
      <c r="AD1902">
        <v>0</v>
      </c>
      <c r="AE1902">
        <v>413.27394759568341</v>
      </c>
    </row>
    <row r="1903" spans="1:31" x14ac:dyDescent="0.25">
      <c r="A1903">
        <v>2303792</v>
      </c>
      <c r="B1903">
        <v>1</v>
      </c>
      <c r="C1903" t="s">
        <v>80</v>
      </c>
      <c r="D1903" t="s">
        <v>110</v>
      </c>
      <c r="E1903" t="s">
        <v>132</v>
      </c>
      <c r="F1903" t="s">
        <v>5776</v>
      </c>
      <c r="G1903" t="s">
        <v>917</v>
      </c>
      <c r="H1903" t="s">
        <v>135</v>
      </c>
      <c r="I1903" t="s">
        <v>136</v>
      </c>
      <c r="J1903" t="s">
        <v>137</v>
      </c>
      <c r="K1903" t="s">
        <v>300</v>
      </c>
      <c r="L1903" t="s">
        <v>5777</v>
      </c>
      <c r="M1903" t="s">
        <v>5778</v>
      </c>
      <c r="N1903">
        <v>7.22</v>
      </c>
      <c r="O1903">
        <v>0</v>
      </c>
      <c r="P1903">
        <v>90</v>
      </c>
      <c r="Q1903">
        <v>0</v>
      </c>
      <c r="R1903">
        <v>0</v>
      </c>
      <c r="S1903">
        <v>0</v>
      </c>
      <c r="T1903">
        <v>13</v>
      </c>
      <c r="U1903">
        <v>0</v>
      </c>
      <c r="V1903">
        <v>0</v>
      </c>
      <c r="W1903">
        <v>0</v>
      </c>
      <c r="X1903">
        <v>141.31767105284521</v>
      </c>
      <c r="Y1903">
        <v>0</v>
      </c>
      <c r="Z1903">
        <v>0</v>
      </c>
      <c r="AA1903">
        <v>0</v>
      </c>
      <c r="AB1903">
        <v>34.731705786350929</v>
      </c>
      <c r="AC1903">
        <v>0</v>
      </c>
      <c r="AD1903">
        <v>0</v>
      </c>
      <c r="AE1903">
        <v>176.04937683919616</v>
      </c>
    </row>
    <row r="1904" spans="1:31" x14ac:dyDescent="0.25">
      <c r="A1904">
        <v>2304267</v>
      </c>
      <c r="B1904">
        <v>1</v>
      </c>
      <c r="C1904" t="s">
        <v>81</v>
      </c>
      <c r="D1904" t="s">
        <v>128</v>
      </c>
      <c r="E1904" t="s">
        <v>141</v>
      </c>
      <c r="F1904" t="s">
        <v>5779</v>
      </c>
      <c r="G1904" t="s">
        <v>188</v>
      </c>
      <c r="H1904" t="s">
        <v>135</v>
      </c>
      <c r="I1904" t="s">
        <v>136</v>
      </c>
      <c r="J1904" t="s">
        <v>137</v>
      </c>
      <c r="K1904" t="s">
        <v>138</v>
      </c>
      <c r="L1904" t="s">
        <v>5780</v>
      </c>
      <c r="M1904" t="s">
        <v>5781</v>
      </c>
      <c r="N1904">
        <v>3.1352777770000002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</row>
    <row r="1905" spans="1:31" x14ac:dyDescent="0.25">
      <c r="A1905">
        <v>2303981</v>
      </c>
      <c r="B1905">
        <v>1</v>
      </c>
      <c r="C1905" t="s">
        <v>81</v>
      </c>
      <c r="D1905" t="s">
        <v>128</v>
      </c>
      <c r="E1905" t="s">
        <v>208</v>
      </c>
      <c r="F1905" t="s">
        <v>5782</v>
      </c>
      <c r="G1905" t="s">
        <v>299</v>
      </c>
      <c r="H1905" t="s">
        <v>135</v>
      </c>
      <c r="I1905" t="s">
        <v>136</v>
      </c>
      <c r="J1905" t="s">
        <v>137</v>
      </c>
      <c r="K1905" t="s">
        <v>300</v>
      </c>
      <c r="L1905" t="s">
        <v>5783</v>
      </c>
      <c r="M1905" t="s">
        <v>5784</v>
      </c>
      <c r="N1905">
        <v>3.934722222</v>
      </c>
      <c r="O1905">
        <v>0</v>
      </c>
      <c r="P1905">
        <v>65</v>
      </c>
      <c r="Q1905">
        <v>0</v>
      </c>
      <c r="R1905">
        <v>0</v>
      </c>
      <c r="S1905">
        <v>0</v>
      </c>
      <c r="T1905">
        <v>1</v>
      </c>
      <c r="U1905">
        <v>0</v>
      </c>
      <c r="V1905">
        <v>0</v>
      </c>
      <c r="W1905">
        <v>0</v>
      </c>
      <c r="X1905">
        <v>76.377195861170748</v>
      </c>
      <c r="Y1905">
        <v>0</v>
      </c>
      <c r="Z1905">
        <v>0</v>
      </c>
      <c r="AA1905">
        <v>0</v>
      </c>
      <c r="AB1905">
        <v>0.59299347094067256</v>
      </c>
      <c r="AC1905">
        <v>0</v>
      </c>
      <c r="AD1905">
        <v>0</v>
      </c>
      <c r="AE1905">
        <v>76.970189332111417</v>
      </c>
    </row>
    <row r="1906" spans="1:31" x14ac:dyDescent="0.25">
      <c r="A1906">
        <v>2304104</v>
      </c>
      <c r="B1906">
        <v>1</v>
      </c>
      <c r="C1906" t="s">
        <v>80</v>
      </c>
      <c r="D1906" t="s">
        <v>96</v>
      </c>
      <c r="E1906" t="s">
        <v>182</v>
      </c>
      <c r="F1906" t="s">
        <v>5785</v>
      </c>
      <c r="G1906" t="s">
        <v>184</v>
      </c>
      <c r="H1906" t="s">
        <v>167</v>
      </c>
      <c r="I1906" t="s">
        <v>136</v>
      </c>
      <c r="J1906" t="s">
        <v>137</v>
      </c>
      <c r="K1906" t="s">
        <v>138</v>
      </c>
      <c r="L1906" t="s">
        <v>5786</v>
      </c>
      <c r="M1906" t="s">
        <v>5787</v>
      </c>
      <c r="N1906">
        <v>0.23583333300000001</v>
      </c>
      <c r="O1906">
        <v>0</v>
      </c>
      <c r="P1906">
        <v>276</v>
      </c>
      <c r="Q1906">
        <v>10</v>
      </c>
      <c r="R1906">
        <v>26</v>
      </c>
      <c r="S1906">
        <v>9</v>
      </c>
      <c r="T1906">
        <v>41</v>
      </c>
      <c r="U1906">
        <v>3</v>
      </c>
      <c r="V1906">
        <v>0</v>
      </c>
      <c r="W1906">
        <v>0</v>
      </c>
      <c r="X1906">
        <v>22.761334407586521</v>
      </c>
      <c r="Y1906">
        <v>1.2767404034756802</v>
      </c>
      <c r="Z1906">
        <v>3.1301526037989169</v>
      </c>
      <c r="AA1906">
        <v>12.99660320764109</v>
      </c>
      <c r="AB1906">
        <v>6.292163219857617</v>
      </c>
      <c r="AC1906">
        <v>21.384252247700889</v>
      </c>
      <c r="AD1906">
        <v>0</v>
      </c>
      <c r="AE1906">
        <v>67.841246090060707</v>
      </c>
    </row>
    <row r="1907" spans="1:31" x14ac:dyDescent="0.25">
      <c r="A1907">
        <v>2303955</v>
      </c>
      <c r="B1907">
        <v>1</v>
      </c>
      <c r="C1907" t="s">
        <v>80</v>
      </c>
      <c r="D1907" t="s">
        <v>85</v>
      </c>
      <c r="E1907" t="s">
        <v>164</v>
      </c>
      <c r="F1907" t="s">
        <v>5751</v>
      </c>
      <c r="G1907" t="s">
        <v>195</v>
      </c>
      <c r="H1907" t="s">
        <v>167</v>
      </c>
      <c r="I1907" t="s">
        <v>136</v>
      </c>
      <c r="J1907" t="s">
        <v>137</v>
      </c>
      <c r="K1907" t="s">
        <v>138</v>
      </c>
      <c r="L1907" t="s">
        <v>5788</v>
      </c>
      <c r="M1907" t="s">
        <v>5789</v>
      </c>
      <c r="N1907">
        <v>2.1411111109999998</v>
      </c>
      <c r="O1907">
        <v>0</v>
      </c>
      <c r="P1907">
        <v>176</v>
      </c>
      <c r="Q1907">
        <v>0</v>
      </c>
      <c r="R1907">
        <v>0</v>
      </c>
      <c r="S1907">
        <v>0</v>
      </c>
      <c r="T1907">
        <v>122</v>
      </c>
      <c r="U1907">
        <v>0</v>
      </c>
      <c r="V1907">
        <v>0</v>
      </c>
      <c r="W1907">
        <v>0</v>
      </c>
      <c r="X1907">
        <v>94.180995546599178</v>
      </c>
      <c r="Y1907">
        <v>0</v>
      </c>
      <c r="Z1907">
        <v>0</v>
      </c>
      <c r="AA1907">
        <v>0</v>
      </c>
      <c r="AB1907">
        <v>307.34547401594068</v>
      </c>
      <c r="AC1907">
        <v>0</v>
      </c>
      <c r="AD1907">
        <v>0</v>
      </c>
      <c r="AE1907">
        <v>401.52646956253989</v>
      </c>
    </row>
    <row r="1908" spans="1:31" x14ac:dyDescent="0.25">
      <c r="A1908">
        <v>2304224</v>
      </c>
      <c r="B1908">
        <v>1</v>
      </c>
      <c r="C1908" t="s">
        <v>81</v>
      </c>
      <c r="D1908" t="s">
        <v>113</v>
      </c>
      <c r="E1908" t="s">
        <v>283</v>
      </c>
      <c r="F1908" t="s">
        <v>3613</v>
      </c>
      <c r="G1908" t="s">
        <v>824</v>
      </c>
      <c r="H1908" t="s">
        <v>167</v>
      </c>
      <c r="I1908" t="s">
        <v>136</v>
      </c>
      <c r="J1908" t="s">
        <v>3</v>
      </c>
      <c r="K1908" t="s">
        <v>138</v>
      </c>
      <c r="L1908" t="s">
        <v>5588</v>
      </c>
      <c r="M1908" t="s">
        <v>5790</v>
      </c>
      <c r="N1908">
        <v>0.83182388799999996</v>
      </c>
      <c r="O1908">
        <v>1</v>
      </c>
      <c r="P1908">
        <v>2101</v>
      </c>
      <c r="Q1908">
        <v>136</v>
      </c>
      <c r="R1908">
        <v>419</v>
      </c>
      <c r="S1908">
        <v>7</v>
      </c>
      <c r="T1908">
        <v>260</v>
      </c>
      <c r="U1908">
        <v>0</v>
      </c>
      <c r="V1908">
        <v>0</v>
      </c>
      <c r="W1908">
        <v>0.22469820274184998</v>
      </c>
      <c r="X1908">
        <v>380.58267998535916</v>
      </c>
      <c r="Y1908">
        <v>373.69746619383585</v>
      </c>
      <c r="Z1908">
        <v>801.21657836383474</v>
      </c>
      <c r="AA1908">
        <v>8.1707349565059459</v>
      </c>
      <c r="AB1908">
        <v>70.773725031439739</v>
      </c>
      <c r="AC1908">
        <v>0</v>
      </c>
      <c r="AD1908">
        <v>0</v>
      </c>
      <c r="AE1908">
        <v>1634.6658827337171</v>
      </c>
    </row>
    <row r="1909" spans="1:31" x14ac:dyDescent="0.25">
      <c r="A1909">
        <v>2304147</v>
      </c>
      <c r="B1909">
        <v>1</v>
      </c>
      <c r="C1909" t="s">
        <v>81</v>
      </c>
      <c r="D1909" t="s">
        <v>128</v>
      </c>
      <c r="E1909" t="s">
        <v>164</v>
      </c>
      <c r="F1909" t="s">
        <v>5791</v>
      </c>
      <c r="G1909" t="s">
        <v>184</v>
      </c>
      <c r="H1909" t="s">
        <v>167</v>
      </c>
      <c r="I1909" t="s">
        <v>136</v>
      </c>
      <c r="J1909" t="s">
        <v>137</v>
      </c>
      <c r="K1909" t="s">
        <v>138</v>
      </c>
      <c r="L1909" t="s">
        <v>5792</v>
      </c>
      <c r="M1909" t="s">
        <v>5793</v>
      </c>
      <c r="N1909">
        <v>0.39472222200000001</v>
      </c>
      <c r="O1909">
        <v>0</v>
      </c>
      <c r="P1909">
        <v>649</v>
      </c>
      <c r="Q1909">
        <v>0</v>
      </c>
      <c r="R1909">
        <v>0</v>
      </c>
      <c r="S1909">
        <v>0</v>
      </c>
      <c r="T1909">
        <v>22</v>
      </c>
      <c r="U1909">
        <v>0</v>
      </c>
      <c r="V1909">
        <v>0</v>
      </c>
      <c r="W1909">
        <v>0</v>
      </c>
      <c r="X1909">
        <v>54.221823610658539</v>
      </c>
      <c r="Y1909">
        <v>0</v>
      </c>
      <c r="Z1909">
        <v>0</v>
      </c>
      <c r="AA1909">
        <v>0</v>
      </c>
      <c r="AB1909">
        <v>15.75296085492465</v>
      </c>
      <c r="AC1909">
        <v>0</v>
      </c>
      <c r="AD1909">
        <v>0</v>
      </c>
      <c r="AE1909">
        <v>69.974784465583184</v>
      </c>
    </row>
    <row r="1910" spans="1:31" x14ac:dyDescent="0.25">
      <c r="A1910">
        <v>2304247</v>
      </c>
      <c r="B1910">
        <v>1</v>
      </c>
      <c r="C1910" t="s">
        <v>80</v>
      </c>
      <c r="D1910" t="s">
        <v>93</v>
      </c>
      <c r="E1910" t="s">
        <v>208</v>
      </c>
      <c r="F1910" t="s">
        <v>5794</v>
      </c>
      <c r="G1910" t="s">
        <v>310</v>
      </c>
      <c r="H1910" t="s">
        <v>135</v>
      </c>
      <c r="I1910" t="s">
        <v>136</v>
      </c>
      <c r="J1910" t="s">
        <v>137</v>
      </c>
      <c r="K1910" t="s">
        <v>138</v>
      </c>
      <c r="L1910" t="s">
        <v>5795</v>
      </c>
      <c r="M1910" t="s">
        <v>5796</v>
      </c>
      <c r="N1910">
        <v>0.77</v>
      </c>
      <c r="O1910">
        <v>0</v>
      </c>
      <c r="P1910">
        <v>5</v>
      </c>
      <c r="Q1910">
        <v>0</v>
      </c>
      <c r="R1910">
        <v>0</v>
      </c>
      <c r="S1910">
        <v>0</v>
      </c>
      <c r="T1910">
        <v>4</v>
      </c>
      <c r="U1910">
        <v>0</v>
      </c>
      <c r="V1910">
        <v>0</v>
      </c>
      <c r="W1910">
        <v>0</v>
      </c>
      <c r="X1910">
        <v>1.4049029124164267</v>
      </c>
      <c r="Y1910">
        <v>0</v>
      </c>
      <c r="Z1910">
        <v>0</v>
      </c>
      <c r="AA1910">
        <v>0</v>
      </c>
      <c r="AB1910">
        <v>3.4416642334828436</v>
      </c>
      <c r="AC1910">
        <v>0</v>
      </c>
      <c r="AD1910">
        <v>0</v>
      </c>
      <c r="AE1910">
        <v>4.8465671458992698</v>
      </c>
    </row>
    <row r="1911" spans="1:31" x14ac:dyDescent="0.25">
      <c r="A1911">
        <v>2303918</v>
      </c>
      <c r="B1911">
        <v>1</v>
      </c>
      <c r="C1911" t="s">
        <v>81</v>
      </c>
      <c r="D1911" t="s">
        <v>123</v>
      </c>
      <c r="E1911" t="s">
        <v>283</v>
      </c>
      <c r="F1911" t="s">
        <v>5797</v>
      </c>
      <c r="G1911" t="s">
        <v>184</v>
      </c>
      <c r="H1911" t="s">
        <v>167</v>
      </c>
      <c r="I1911" t="s">
        <v>136</v>
      </c>
      <c r="J1911" t="s">
        <v>137</v>
      </c>
      <c r="K1911" t="s">
        <v>138</v>
      </c>
      <c r="L1911" t="s">
        <v>5798</v>
      </c>
      <c r="M1911" t="s">
        <v>5799</v>
      </c>
      <c r="N1911">
        <v>0.134444444</v>
      </c>
      <c r="O1911">
        <v>7</v>
      </c>
      <c r="P1911">
        <v>6711</v>
      </c>
      <c r="Q1911">
        <v>190</v>
      </c>
      <c r="R1911">
        <v>352</v>
      </c>
      <c r="S1911">
        <v>41</v>
      </c>
      <c r="T1911">
        <v>940</v>
      </c>
      <c r="U1911">
        <v>6</v>
      </c>
      <c r="V1911">
        <v>1</v>
      </c>
      <c r="W1911">
        <v>0.29884333227048665</v>
      </c>
      <c r="X1911">
        <v>145.56828564777004</v>
      </c>
      <c r="Y1911">
        <v>26.601557516794749</v>
      </c>
      <c r="Z1911">
        <v>25.970842463368058</v>
      </c>
      <c r="AA1911">
        <v>13.138476158361945</v>
      </c>
      <c r="AB1911">
        <v>68.263246341587532</v>
      </c>
      <c r="AC1911">
        <v>291.62366551517812</v>
      </c>
      <c r="AD1911">
        <v>5.2531181077937236E-2</v>
      </c>
      <c r="AE1911">
        <v>571.51744815640882</v>
      </c>
    </row>
    <row r="1912" spans="1:31" x14ac:dyDescent="0.25">
      <c r="A1912">
        <v>2303726</v>
      </c>
      <c r="B1912">
        <v>1</v>
      </c>
      <c r="C1912" t="s">
        <v>81</v>
      </c>
      <c r="D1912" t="s">
        <v>118</v>
      </c>
      <c r="E1912" t="s">
        <v>141</v>
      </c>
      <c r="F1912" t="s">
        <v>5800</v>
      </c>
      <c r="G1912" t="s">
        <v>188</v>
      </c>
      <c r="H1912" t="s">
        <v>135</v>
      </c>
      <c r="I1912" t="s">
        <v>136</v>
      </c>
      <c r="J1912" t="s">
        <v>137</v>
      </c>
      <c r="K1912" t="s">
        <v>138</v>
      </c>
      <c r="L1912" t="s">
        <v>5801</v>
      </c>
      <c r="M1912" t="s">
        <v>5802</v>
      </c>
      <c r="N1912">
        <v>2.46</v>
      </c>
      <c r="O1912">
        <v>0</v>
      </c>
      <c r="P1912">
        <v>5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1.9202919703570147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1.9202919703570147</v>
      </c>
    </row>
    <row r="1913" spans="1:31" x14ac:dyDescent="0.25">
      <c r="A1913">
        <v>2303961</v>
      </c>
      <c r="B1913">
        <v>1</v>
      </c>
      <c r="C1913" t="s">
        <v>80</v>
      </c>
      <c r="D1913" t="s">
        <v>83</v>
      </c>
      <c r="E1913" t="s">
        <v>141</v>
      </c>
      <c r="F1913" t="s">
        <v>5803</v>
      </c>
      <c r="G1913" t="s">
        <v>453</v>
      </c>
      <c r="H1913" t="s">
        <v>135</v>
      </c>
      <c r="I1913" t="s">
        <v>136</v>
      </c>
      <c r="J1913" t="s">
        <v>137</v>
      </c>
      <c r="K1913" t="s">
        <v>138</v>
      </c>
      <c r="L1913" t="s">
        <v>5804</v>
      </c>
      <c r="M1913" t="s">
        <v>5805</v>
      </c>
      <c r="N1913">
        <v>1.0933333329999999</v>
      </c>
      <c r="O1913">
        <v>0</v>
      </c>
      <c r="P1913">
        <v>5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1.5147896079000001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1.5147896079000001</v>
      </c>
    </row>
    <row r="1914" spans="1:31" x14ac:dyDescent="0.25">
      <c r="A1914">
        <v>2304061</v>
      </c>
      <c r="B1914">
        <v>1</v>
      </c>
      <c r="C1914" t="s">
        <v>80</v>
      </c>
      <c r="D1914" t="s">
        <v>95</v>
      </c>
      <c r="E1914" t="s">
        <v>132</v>
      </c>
      <c r="F1914" t="s">
        <v>5806</v>
      </c>
      <c r="G1914" t="s">
        <v>490</v>
      </c>
      <c r="H1914" t="s">
        <v>135</v>
      </c>
      <c r="I1914" t="s">
        <v>136</v>
      </c>
      <c r="J1914" t="s">
        <v>137</v>
      </c>
      <c r="K1914" t="s">
        <v>138</v>
      </c>
      <c r="L1914" t="s">
        <v>5807</v>
      </c>
      <c r="M1914" t="s">
        <v>5808</v>
      </c>
      <c r="N1914">
        <v>1.2397222219999999</v>
      </c>
      <c r="O1914">
        <v>0</v>
      </c>
      <c r="P1914">
        <v>199</v>
      </c>
      <c r="Q1914">
        <v>0</v>
      </c>
      <c r="R1914">
        <v>1</v>
      </c>
      <c r="S1914">
        <v>0</v>
      </c>
      <c r="T1914">
        <v>8</v>
      </c>
      <c r="U1914">
        <v>0</v>
      </c>
      <c r="V1914">
        <v>0</v>
      </c>
      <c r="W1914">
        <v>0</v>
      </c>
      <c r="X1914">
        <v>54.4610692575706</v>
      </c>
      <c r="Y1914">
        <v>0</v>
      </c>
      <c r="Z1914">
        <v>0</v>
      </c>
      <c r="AA1914">
        <v>0</v>
      </c>
      <c r="AB1914">
        <v>0.93910632261731908</v>
      </c>
      <c r="AC1914">
        <v>0</v>
      </c>
      <c r="AD1914">
        <v>0</v>
      </c>
      <c r="AE1914">
        <v>55.40017558018792</v>
      </c>
    </row>
    <row r="1915" spans="1:31" x14ac:dyDescent="0.25">
      <c r="A1915">
        <v>2303875</v>
      </c>
      <c r="B1915">
        <v>1</v>
      </c>
      <c r="C1915" t="s">
        <v>80</v>
      </c>
      <c r="D1915" t="s">
        <v>93</v>
      </c>
      <c r="E1915" t="s">
        <v>233</v>
      </c>
      <c r="F1915" t="s">
        <v>5809</v>
      </c>
      <c r="G1915" t="s">
        <v>299</v>
      </c>
      <c r="H1915" t="s">
        <v>167</v>
      </c>
      <c r="I1915" t="s">
        <v>136</v>
      </c>
      <c r="J1915" t="s">
        <v>137</v>
      </c>
      <c r="K1915" t="s">
        <v>300</v>
      </c>
      <c r="L1915" t="s">
        <v>5810</v>
      </c>
      <c r="M1915" t="s">
        <v>5811</v>
      </c>
      <c r="N1915">
        <v>8.9044444439999992</v>
      </c>
      <c r="O1915">
        <v>1</v>
      </c>
      <c r="P1915">
        <v>2428</v>
      </c>
      <c r="Q1915">
        <v>14</v>
      </c>
      <c r="R1915">
        <v>641</v>
      </c>
      <c r="S1915">
        <v>7</v>
      </c>
      <c r="T1915">
        <v>636</v>
      </c>
      <c r="U1915">
        <v>5</v>
      </c>
      <c r="V1915">
        <v>0</v>
      </c>
      <c r="W1915">
        <v>1.43851469220536</v>
      </c>
      <c r="X1915">
        <v>3450.1217226022554</v>
      </c>
      <c r="Y1915">
        <v>528.12444415818288</v>
      </c>
      <c r="Z1915">
        <v>2715.0077826810652</v>
      </c>
      <c r="AA1915">
        <v>512.89911987866344</v>
      </c>
      <c r="AB1915">
        <v>3255.7664332454142</v>
      </c>
      <c r="AC1915">
        <v>3240.0082156090302</v>
      </c>
      <c r="AD1915">
        <v>0</v>
      </c>
      <c r="AE1915">
        <v>13703.366232866816</v>
      </c>
    </row>
    <row r="1916" spans="1:31" x14ac:dyDescent="0.25">
      <c r="A1916">
        <v>2304207</v>
      </c>
      <c r="B1916">
        <v>1</v>
      </c>
      <c r="C1916" t="s">
        <v>81</v>
      </c>
      <c r="D1916" t="s">
        <v>120</v>
      </c>
      <c r="E1916" t="s">
        <v>141</v>
      </c>
      <c r="F1916" t="s">
        <v>5812</v>
      </c>
      <c r="G1916" t="s">
        <v>143</v>
      </c>
      <c r="H1916" t="s">
        <v>135</v>
      </c>
      <c r="I1916" t="s">
        <v>136</v>
      </c>
      <c r="J1916" t="s">
        <v>137</v>
      </c>
      <c r="K1916" t="s">
        <v>138</v>
      </c>
      <c r="L1916" t="s">
        <v>5813</v>
      </c>
      <c r="M1916" t="s">
        <v>5814</v>
      </c>
      <c r="N1916">
        <v>1.9044444439999999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1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0.45211085918358662</v>
      </c>
      <c r="AC1916">
        <v>0</v>
      </c>
      <c r="AD1916">
        <v>0</v>
      </c>
      <c r="AE1916">
        <v>0.45211085918358662</v>
      </c>
    </row>
    <row r="1917" spans="1:31" x14ac:dyDescent="0.25">
      <c r="A1917">
        <v>2304044</v>
      </c>
      <c r="B1917">
        <v>1</v>
      </c>
      <c r="C1917" t="s">
        <v>80</v>
      </c>
      <c r="D1917" t="s">
        <v>96</v>
      </c>
      <c r="E1917" t="s">
        <v>141</v>
      </c>
      <c r="F1917" t="s">
        <v>5815</v>
      </c>
      <c r="G1917" t="s">
        <v>188</v>
      </c>
      <c r="H1917" t="s">
        <v>135</v>
      </c>
      <c r="I1917" t="s">
        <v>136</v>
      </c>
      <c r="J1917" t="s">
        <v>137</v>
      </c>
      <c r="K1917" t="s">
        <v>138</v>
      </c>
      <c r="L1917" t="s">
        <v>5816</v>
      </c>
      <c r="M1917" t="s">
        <v>5817</v>
      </c>
      <c r="N1917">
        <v>4.2638888880000003</v>
      </c>
      <c r="O1917">
        <v>0</v>
      </c>
      <c r="P1917">
        <v>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0.15634437825217612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0.15634437825217612</v>
      </c>
    </row>
    <row r="1918" spans="1:31" x14ac:dyDescent="0.25">
      <c r="A1918">
        <v>2303975</v>
      </c>
      <c r="B1918">
        <v>1</v>
      </c>
      <c r="C1918" t="s">
        <v>80</v>
      </c>
      <c r="D1918" t="s">
        <v>105</v>
      </c>
      <c r="E1918" t="s">
        <v>164</v>
      </c>
      <c r="F1918" t="s">
        <v>5818</v>
      </c>
      <c r="G1918" t="s">
        <v>184</v>
      </c>
      <c r="H1918" t="s">
        <v>167</v>
      </c>
      <c r="I1918" t="s">
        <v>136</v>
      </c>
      <c r="J1918" t="s">
        <v>137</v>
      </c>
      <c r="K1918" t="s">
        <v>138</v>
      </c>
      <c r="L1918" t="s">
        <v>5819</v>
      </c>
      <c r="M1918" t="s">
        <v>5820</v>
      </c>
      <c r="N1918">
        <v>1.2736111109999999</v>
      </c>
      <c r="O1918">
        <v>0</v>
      </c>
      <c r="P1918">
        <v>939</v>
      </c>
      <c r="Q1918">
        <v>0</v>
      </c>
      <c r="R1918">
        <v>0</v>
      </c>
      <c r="S1918">
        <v>0</v>
      </c>
      <c r="T1918">
        <v>28</v>
      </c>
      <c r="U1918">
        <v>0</v>
      </c>
      <c r="V1918">
        <v>0</v>
      </c>
      <c r="W1918">
        <v>0</v>
      </c>
      <c r="X1918">
        <v>302.25323392906694</v>
      </c>
      <c r="Y1918">
        <v>0</v>
      </c>
      <c r="Z1918">
        <v>0</v>
      </c>
      <c r="AA1918">
        <v>0</v>
      </c>
      <c r="AB1918">
        <v>32.209614181453432</v>
      </c>
      <c r="AC1918">
        <v>0</v>
      </c>
      <c r="AD1918">
        <v>0</v>
      </c>
      <c r="AE1918">
        <v>334.46284811052038</v>
      </c>
    </row>
    <row r="1919" spans="1:31" x14ac:dyDescent="0.25">
      <c r="A1919">
        <v>2303829</v>
      </c>
      <c r="B1919">
        <v>1</v>
      </c>
      <c r="C1919" t="s">
        <v>80</v>
      </c>
      <c r="D1919" t="s">
        <v>95</v>
      </c>
      <c r="E1919" t="s">
        <v>208</v>
      </c>
      <c r="F1919" t="s">
        <v>5821</v>
      </c>
      <c r="G1919" t="s">
        <v>299</v>
      </c>
      <c r="H1919" t="s">
        <v>135</v>
      </c>
      <c r="I1919" t="s">
        <v>136</v>
      </c>
      <c r="J1919" t="s">
        <v>137</v>
      </c>
      <c r="K1919" t="s">
        <v>300</v>
      </c>
      <c r="L1919" t="s">
        <v>5822</v>
      </c>
      <c r="M1919" t="s">
        <v>5823</v>
      </c>
      <c r="N1919">
        <v>6.3133333330000001</v>
      </c>
      <c r="O1919">
        <v>0</v>
      </c>
      <c r="P1919">
        <v>230</v>
      </c>
      <c r="Q1919">
        <v>0</v>
      </c>
      <c r="R1919">
        <v>0</v>
      </c>
      <c r="S1919">
        <v>0</v>
      </c>
      <c r="T1919">
        <v>11</v>
      </c>
      <c r="U1919">
        <v>0</v>
      </c>
      <c r="V1919">
        <v>0</v>
      </c>
      <c r="W1919">
        <v>0</v>
      </c>
      <c r="X1919">
        <v>294.54438535470479</v>
      </c>
      <c r="Y1919">
        <v>0</v>
      </c>
      <c r="Z1919">
        <v>0</v>
      </c>
      <c r="AA1919">
        <v>0</v>
      </c>
      <c r="AB1919">
        <v>23.540723841892081</v>
      </c>
      <c r="AC1919">
        <v>0</v>
      </c>
      <c r="AD1919">
        <v>0</v>
      </c>
      <c r="AE1919">
        <v>318.08510919659687</v>
      </c>
    </row>
    <row r="1920" spans="1:31" x14ac:dyDescent="0.25">
      <c r="A1920">
        <v>2304084</v>
      </c>
      <c r="B1920">
        <v>1</v>
      </c>
      <c r="C1920" t="s">
        <v>80</v>
      </c>
      <c r="D1920" t="s">
        <v>100</v>
      </c>
      <c r="E1920" t="s">
        <v>233</v>
      </c>
      <c r="F1920" t="s">
        <v>1852</v>
      </c>
      <c r="G1920" t="s">
        <v>2860</v>
      </c>
      <c r="H1920" t="s">
        <v>167</v>
      </c>
      <c r="I1920" t="s">
        <v>136</v>
      </c>
      <c r="J1920" t="s">
        <v>137</v>
      </c>
      <c r="K1920" t="s">
        <v>138</v>
      </c>
      <c r="L1920" t="s">
        <v>5530</v>
      </c>
      <c r="M1920" t="s">
        <v>5824</v>
      </c>
      <c r="N1920">
        <v>1.643333333</v>
      </c>
      <c r="O1920">
        <v>4</v>
      </c>
      <c r="P1920">
        <v>891</v>
      </c>
      <c r="Q1920">
        <v>26</v>
      </c>
      <c r="R1920">
        <v>373</v>
      </c>
      <c r="S1920">
        <v>12</v>
      </c>
      <c r="T1920">
        <v>185</v>
      </c>
      <c r="U1920">
        <v>2</v>
      </c>
      <c r="V1920">
        <v>0</v>
      </c>
      <c r="W1920">
        <v>3.9719628435597167</v>
      </c>
      <c r="X1920">
        <v>339.44660313741798</v>
      </c>
      <c r="Y1920">
        <v>36.475789859679907</v>
      </c>
      <c r="Z1920">
        <v>200.32160555872477</v>
      </c>
      <c r="AA1920">
        <v>457.46193841344399</v>
      </c>
      <c r="AB1920">
        <v>211.93806909926846</v>
      </c>
      <c r="AC1920">
        <v>37.136730574243245</v>
      </c>
      <c r="AD1920">
        <v>0</v>
      </c>
      <c r="AE1920">
        <v>1286.7526994863381</v>
      </c>
    </row>
    <row r="1921" spans="1:31" x14ac:dyDescent="0.25">
      <c r="A1921">
        <v>2303835</v>
      </c>
      <c r="B1921">
        <v>1</v>
      </c>
      <c r="C1921" t="s">
        <v>80</v>
      </c>
      <c r="D1921" t="s">
        <v>103</v>
      </c>
      <c r="E1921" t="s">
        <v>164</v>
      </c>
      <c r="F1921" t="s">
        <v>5825</v>
      </c>
      <c r="G1921" t="s">
        <v>195</v>
      </c>
      <c r="H1921" t="s">
        <v>167</v>
      </c>
      <c r="I1921" t="s">
        <v>136</v>
      </c>
      <c r="J1921" t="s">
        <v>137</v>
      </c>
      <c r="K1921" t="s">
        <v>138</v>
      </c>
      <c r="L1921" t="s">
        <v>5826</v>
      </c>
      <c r="M1921" t="s">
        <v>5827</v>
      </c>
      <c r="N1921">
        <v>0.58527777700000005</v>
      </c>
      <c r="O1921">
        <v>0</v>
      </c>
      <c r="P1921">
        <v>0</v>
      </c>
      <c r="Q1921">
        <v>0</v>
      </c>
      <c r="R1921">
        <v>14</v>
      </c>
      <c r="S1921">
        <v>0</v>
      </c>
      <c r="T1921">
        <v>4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10.236972225924854</v>
      </c>
      <c r="AA1921">
        <v>0</v>
      </c>
      <c r="AB1921">
        <v>0.93204646389322221</v>
      </c>
      <c r="AC1921">
        <v>0</v>
      </c>
      <c r="AD1921">
        <v>0</v>
      </c>
      <c r="AE1921">
        <v>11.169018689818076</v>
      </c>
    </row>
    <row r="1922" spans="1:31" x14ac:dyDescent="0.25">
      <c r="A1922">
        <v>2303938</v>
      </c>
      <c r="B1922">
        <v>1</v>
      </c>
      <c r="C1922" t="s">
        <v>80</v>
      </c>
      <c r="D1922" t="s">
        <v>103</v>
      </c>
      <c r="E1922" t="s">
        <v>132</v>
      </c>
      <c r="F1922" t="s">
        <v>5828</v>
      </c>
      <c r="G1922" t="s">
        <v>375</v>
      </c>
      <c r="H1922" t="s">
        <v>135</v>
      </c>
      <c r="I1922" t="s">
        <v>136</v>
      </c>
      <c r="J1922" t="s">
        <v>137</v>
      </c>
      <c r="K1922" t="s">
        <v>138</v>
      </c>
      <c r="L1922" t="s">
        <v>5829</v>
      </c>
      <c r="M1922" t="s">
        <v>5830</v>
      </c>
      <c r="N1922">
        <v>0.75555555500000005</v>
      </c>
      <c r="O1922">
        <v>0</v>
      </c>
      <c r="P1922">
        <v>96</v>
      </c>
      <c r="Q1922">
        <v>0</v>
      </c>
      <c r="R1922">
        <v>0</v>
      </c>
      <c r="S1922">
        <v>0</v>
      </c>
      <c r="T1922">
        <v>8</v>
      </c>
      <c r="U1922">
        <v>0</v>
      </c>
      <c r="V1922">
        <v>0</v>
      </c>
      <c r="W1922">
        <v>0</v>
      </c>
      <c r="X1922">
        <v>22.931746896063707</v>
      </c>
      <c r="Y1922">
        <v>0</v>
      </c>
      <c r="Z1922">
        <v>0</v>
      </c>
      <c r="AA1922">
        <v>0</v>
      </c>
      <c r="AB1922">
        <v>1.6447195543711777</v>
      </c>
      <c r="AC1922">
        <v>0</v>
      </c>
      <c r="AD1922">
        <v>0</v>
      </c>
      <c r="AE1922">
        <v>24.576466450434886</v>
      </c>
    </row>
    <row r="1923" spans="1:31" x14ac:dyDescent="0.25">
      <c r="A1923">
        <v>2303789</v>
      </c>
      <c r="B1923">
        <v>1</v>
      </c>
      <c r="C1923" t="s">
        <v>80</v>
      </c>
      <c r="D1923" t="s">
        <v>108</v>
      </c>
      <c r="E1923" t="s">
        <v>132</v>
      </c>
      <c r="F1923" t="s">
        <v>5831</v>
      </c>
      <c r="G1923" t="s">
        <v>214</v>
      </c>
      <c r="H1923" t="s">
        <v>135</v>
      </c>
      <c r="I1923" t="s">
        <v>136</v>
      </c>
      <c r="J1923" t="s">
        <v>137</v>
      </c>
      <c r="K1923" t="s">
        <v>138</v>
      </c>
      <c r="L1923" t="s">
        <v>5832</v>
      </c>
      <c r="M1923" t="s">
        <v>5833</v>
      </c>
      <c r="N1923">
        <v>2.2749999999999999</v>
      </c>
      <c r="O1923">
        <v>0</v>
      </c>
      <c r="P1923">
        <v>14</v>
      </c>
      <c r="Q1923">
        <v>0</v>
      </c>
      <c r="R1923">
        <v>1</v>
      </c>
      <c r="S1923">
        <v>0</v>
      </c>
      <c r="T1923">
        <v>2</v>
      </c>
      <c r="U1923">
        <v>0</v>
      </c>
      <c r="V1923">
        <v>0</v>
      </c>
      <c r="W1923">
        <v>0</v>
      </c>
      <c r="X1923">
        <v>3.1740784147721741</v>
      </c>
      <c r="Y1923">
        <v>0</v>
      </c>
      <c r="Z1923">
        <v>0.20778609555041999</v>
      </c>
      <c r="AA1923">
        <v>0</v>
      </c>
      <c r="AB1923">
        <v>3.208176577829883</v>
      </c>
      <c r="AC1923">
        <v>0</v>
      </c>
      <c r="AD1923">
        <v>0</v>
      </c>
      <c r="AE1923">
        <v>6.5900410881524767</v>
      </c>
    </row>
    <row r="1924" spans="1:31" x14ac:dyDescent="0.25">
      <c r="A1924">
        <v>2304038</v>
      </c>
      <c r="B1924">
        <v>1</v>
      </c>
      <c r="C1924" t="s">
        <v>80</v>
      </c>
      <c r="D1924" t="s">
        <v>88</v>
      </c>
      <c r="E1924" t="s">
        <v>141</v>
      </c>
      <c r="F1924" t="s">
        <v>5834</v>
      </c>
      <c r="G1924" t="s">
        <v>453</v>
      </c>
      <c r="H1924" t="s">
        <v>135</v>
      </c>
      <c r="I1924" t="s">
        <v>136</v>
      </c>
      <c r="J1924" t="s">
        <v>3</v>
      </c>
      <c r="K1924" t="s">
        <v>138</v>
      </c>
      <c r="L1924" t="s">
        <v>5835</v>
      </c>
      <c r="M1924" t="s">
        <v>5836</v>
      </c>
      <c r="N1924">
        <v>2.7952777769999999</v>
      </c>
      <c r="O1924">
        <v>0</v>
      </c>
      <c r="P1924">
        <v>1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0.54207017297014004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0.54207017297014004</v>
      </c>
    </row>
    <row r="1925" spans="1:31" x14ac:dyDescent="0.25">
      <c r="A1925">
        <v>2304127</v>
      </c>
      <c r="B1925">
        <v>1</v>
      </c>
      <c r="C1925" t="s">
        <v>80</v>
      </c>
      <c r="D1925" t="s">
        <v>83</v>
      </c>
      <c r="E1925" t="s">
        <v>132</v>
      </c>
      <c r="F1925" t="s">
        <v>5837</v>
      </c>
      <c r="G1925" t="s">
        <v>490</v>
      </c>
      <c r="H1925" t="s">
        <v>135</v>
      </c>
      <c r="I1925" t="s">
        <v>136</v>
      </c>
      <c r="J1925" t="s">
        <v>137</v>
      </c>
      <c r="K1925" t="s">
        <v>138</v>
      </c>
      <c r="L1925" t="s">
        <v>5838</v>
      </c>
      <c r="M1925" t="s">
        <v>5839</v>
      </c>
      <c r="N1925">
        <v>0.54944444400000003</v>
      </c>
      <c r="O1925">
        <v>0</v>
      </c>
      <c r="P1925">
        <v>56</v>
      </c>
      <c r="Q1925">
        <v>0</v>
      </c>
      <c r="R1925">
        <v>0</v>
      </c>
      <c r="S1925">
        <v>0</v>
      </c>
      <c r="T1925">
        <v>19</v>
      </c>
      <c r="U1925">
        <v>0</v>
      </c>
      <c r="V1925">
        <v>0</v>
      </c>
      <c r="W1925">
        <v>0</v>
      </c>
      <c r="X1925">
        <v>8.73236010879722</v>
      </c>
      <c r="Y1925">
        <v>0</v>
      </c>
      <c r="Z1925">
        <v>0</v>
      </c>
      <c r="AA1925">
        <v>0</v>
      </c>
      <c r="AB1925">
        <v>4.3864191880775412</v>
      </c>
      <c r="AC1925">
        <v>0</v>
      </c>
      <c r="AD1925">
        <v>0</v>
      </c>
      <c r="AE1925">
        <v>13.118779296874761</v>
      </c>
    </row>
    <row r="1926" spans="1:31" x14ac:dyDescent="0.25">
      <c r="A1926">
        <v>2303809</v>
      </c>
      <c r="B1926">
        <v>1</v>
      </c>
      <c r="C1926" t="s">
        <v>81</v>
      </c>
      <c r="D1926" t="s">
        <v>120</v>
      </c>
      <c r="E1926" t="s">
        <v>164</v>
      </c>
      <c r="F1926" t="s">
        <v>5840</v>
      </c>
      <c r="G1926" t="s">
        <v>299</v>
      </c>
      <c r="H1926" t="s">
        <v>167</v>
      </c>
      <c r="I1926" t="s">
        <v>136</v>
      </c>
      <c r="J1926" t="s">
        <v>137</v>
      </c>
      <c r="K1926" t="s">
        <v>300</v>
      </c>
      <c r="L1926" t="s">
        <v>5841</v>
      </c>
      <c r="M1926" t="s">
        <v>5842</v>
      </c>
      <c r="N1926">
        <v>7.1449999999999996</v>
      </c>
      <c r="O1926">
        <v>0</v>
      </c>
      <c r="P1926">
        <v>108</v>
      </c>
      <c r="Q1926">
        <v>0</v>
      </c>
      <c r="R1926">
        <v>14</v>
      </c>
      <c r="S1926">
        <v>0</v>
      </c>
      <c r="T1926">
        <v>1</v>
      </c>
      <c r="U1926">
        <v>0</v>
      </c>
      <c r="V1926">
        <v>0</v>
      </c>
      <c r="W1926">
        <v>0</v>
      </c>
      <c r="X1926">
        <v>160.08673296090166</v>
      </c>
      <c r="Y1926">
        <v>0</v>
      </c>
      <c r="Z1926">
        <v>12.243261775181757</v>
      </c>
      <c r="AA1926">
        <v>0</v>
      </c>
      <c r="AB1926">
        <v>5.6723315346973227</v>
      </c>
      <c r="AC1926">
        <v>0</v>
      </c>
      <c r="AD1926">
        <v>0</v>
      </c>
      <c r="AE1926">
        <v>178.00232627078074</v>
      </c>
    </row>
    <row r="1927" spans="1:31" x14ac:dyDescent="0.25">
      <c r="A1927">
        <v>2303766</v>
      </c>
      <c r="B1927">
        <v>1</v>
      </c>
      <c r="C1927" t="s">
        <v>80</v>
      </c>
      <c r="D1927" t="s">
        <v>95</v>
      </c>
      <c r="E1927" t="s">
        <v>164</v>
      </c>
      <c r="F1927" t="s">
        <v>3420</v>
      </c>
      <c r="G1927" t="s">
        <v>195</v>
      </c>
      <c r="H1927" t="s">
        <v>167</v>
      </c>
      <c r="I1927" t="s">
        <v>136</v>
      </c>
      <c r="J1927" t="s">
        <v>137</v>
      </c>
      <c r="K1927" t="s">
        <v>138</v>
      </c>
      <c r="L1927" t="s">
        <v>5843</v>
      </c>
      <c r="M1927" t="s">
        <v>5844</v>
      </c>
      <c r="N1927">
        <v>1.008888888</v>
      </c>
      <c r="O1927">
        <v>0</v>
      </c>
      <c r="P1927">
        <v>124</v>
      </c>
      <c r="Q1927">
        <v>0</v>
      </c>
      <c r="R1927">
        <v>0</v>
      </c>
      <c r="S1927">
        <v>0</v>
      </c>
      <c r="T1927">
        <v>12</v>
      </c>
      <c r="U1927">
        <v>0</v>
      </c>
      <c r="V1927">
        <v>0</v>
      </c>
      <c r="W1927">
        <v>0</v>
      </c>
      <c r="X1927">
        <v>24.083601147076614</v>
      </c>
      <c r="Y1927">
        <v>0</v>
      </c>
      <c r="Z1927">
        <v>0</v>
      </c>
      <c r="AA1927">
        <v>0</v>
      </c>
      <c r="AB1927">
        <v>5.6344671231026533</v>
      </c>
      <c r="AC1927">
        <v>0</v>
      </c>
      <c r="AD1927">
        <v>0</v>
      </c>
      <c r="AE1927">
        <v>29.718068270179266</v>
      </c>
    </row>
    <row r="1928" spans="1:31" x14ac:dyDescent="0.25">
      <c r="A1928">
        <v>2303815</v>
      </c>
      <c r="B1928">
        <v>1</v>
      </c>
      <c r="C1928" t="s">
        <v>80</v>
      </c>
      <c r="D1928" t="s">
        <v>94</v>
      </c>
      <c r="E1928" t="s">
        <v>164</v>
      </c>
      <c r="F1928" t="s">
        <v>5845</v>
      </c>
      <c r="G1928" t="s">
        <v>299</v>
      </c>
      <c r="H1928" t="s">
        <v>167</v>
      </c>
      <c r="I1928" t="s">
        <v>136</v>
      </c>
      <c r="J1928" t="s">
        <v>137</v>
      </c>
      <c r="K1928" t="s">
        <v>300</v>
      </c>
      <c r="L1928" t="s">
        <v>5846</v>
      </c>
      <c r="M1928" t="s">
        <v>5847</v>
      </c>
      <c r="N1928">
        <v>3.9516666659999999</v>
      </c>
      <c r="O1928">
        <v>0</v>
      </c>
      <c r="P1928">
        <v>80</v>
      </c>
      <c r="Q1928">
        <v>0</v>
      </c>
      <c r="R1928">
        <v>0</v>
      </c>
      <c r="S1928">
        <v>0</v>
      </c>
      <c r="T1928">
        <v>14</v>
      </c>
      <c r="U1928">
        <v>0</v>
      </c>
      <c r="V1928">
        <v>0</v>
      </c>
      <c r="W1928">
        <v>0</v>
      </c>
      <c r="X1928">
        <v>50.780364105994416</v>
      </c>
      <c r="Y1928">
        <v>0</v>
      </c>
      <c r="Z1928">
        <v>0</v>
      </c>
      <c r="AA1928">
        <v>0</v>
      </c>
      <c r="AB1928">
        <v>17.247273007246143</v>
      </c>
      <c r="AC1928">
        <v>0</v>
      </c>
      <c r="AD1928">
        <v>0</v>
      </c>
      <c r="AE1928">
        <v>68.027637113240559</v>
      </c>
    </row>
    <row r="1929" spans="1:31" x14ac:dyDescent="0.25">
      <c r="A1929">
        <v>2303801</v>
      </c>
      <c r="B1929">
        <v>1</v>
      </c>
      <c r="C1929" t="s">
        <v>80</v>
      </c>
      <c r="D1929" t="s">
        <v>110</v>
      </c>
      <c r="E1929" t="s">
        <v>141</v>
      </c>
      <c r="F1929" t="s">
        <v>5848</v>
      </c>
      <c r="G1929" t="s">
        <v>143</v>
      </c>
      <c r="H1929" t="s">
        <v>135</v>
      </c>
      <c r="I1929" t="s">
        <v>136</v>
      </c>
      <c r="J1929" t="s">
        <v>137</v>
      </c>
      <c r="K1929" t="s">
        <v>138</v>
      </c>
      <c r="L1929" t="s">
        <v>5849</v>
      </c>
      <c r="M1929" t="s">
        <v>5850</v>
      </c>
      <c r="N1929">
        <v>1.4225000000000001</v>
      </c>
      <c r="O1929">
        <v>0</v>
      </c>
      <c r="P1929">
        <v>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1.3183490463956584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1.3183490463956584</v>
      </c>
    </row>
    <row r="1930" spans="1:31" x14ac:dyDescent="0.25">
      <c r="A1930">
        <v>2303941</v>
      </c>
      <c r="B1930">
        <v>1</v>
      </c>
      <c r="C1930" t="s">
        <v>81</v>
      </c>
      <c r="D1930" t="s">
        <v>113</v>
      </c>
      <c r="E1930" t="s">
        <v>208</v>
      </c>
      <c r="F1930" t="s">
        <v>5851</v>
      </c>
      <c r="G1930" t="s">
        <v>310</v>
      </c>
      <c r="H1930" t="s">
        <v>135</v>
      </c>
      <c r="I1930" t="s">
        <v>136</v>
      </c>
      <c r="J1930" t="s">
        <v>137</v>
      </c>
      <c r="K1930" t="s">
        <v>138</v>
      </c>
      <c r="L1930" t="s">
        <v>5852</v>
      </c>
      <c r="M1930" t="s">
        <v>5853</v>
      </c>
      <c r="N1930">
        <v>1.7</v>
      </c>
      <c r="O1930">
        <v>0</v>
      </c>
      <c r="P1930">
        <v>57</v>
      </c>
      <c r="Q1930">
        <v>0</v>
      </c>
      <c r="R1930">
        <v>20</v>
      </c>
      <c r="S1930">
        <v>0</v>
      </c>
      <c r="T1930">
        <v>7</v>
      </c>
      <c r="U1930">
        <v>0</v>
      </c>
      <c r="V1930">
        <v>0</v>
      </c>
      <c r="W1930">
        <v>0</v>
      </c>
      <c r="X1930">
        <v>16.551486701442428</v>
      </c>
      <c r="Y1930">
        <v>0</v>
      </c>
      <c r="Z1930">
        <v>12.354290072405563</v>
      </c>
      <c r="AA1930">
        <v>0</v>
      </c>
      <c r="AB1930">
        <v>12.229080896761939</v>
      </c>
      <c r="AC1930">
        <v>0</v>
      </c>
      <c r="AD1930">
        <v>0</v>
      </c>
      <c r="AE1930">
        <v>41.134857670609932</v>
      </c>
    </row>
    <row r="1931" spans="1:31" x14ac:dyDescent="0.25">
      <c r="A1931">
        <v>2304239</v>
      </c>
      <c r="B1931">
        <v>1</v>
      </c>
      <c r="C1931" t="s">
        <v>80</v>
      </c>
      <c r="D1931" t="s">
        <v>103</v>
      </c>
      <c r="E1931" t="s">
        <v>164</v>
      </c>
      <c r="F1931" t="s">
        <v>5854</v>
      </c>
      <c r="G1931" t="s">
        <v>500</v>
      </c>
      <c r="H1931" t="s">
        <v>167</v>
      </c>
      <c r="I1931" t="s">
        <v>136</v>
      </c>
      <c r="J1931" t="s">
        <v>137</v>
      </c>
      <c r="K1931" t="s">
        <v>138</v>
      </c>
      <c r="L1931" t="s">
        <v>5855</v>
      </c>
      <c r="M1931" t="s">
        <v>5856</v>
      </c>
      <c r="N1931">
        <v>3.5722222220000002</v>
      </c>
      <c r="O1931">
        <v>0</v>
      </c>
      <c r="P1931">
        <v>0</v>
      </c>
      <c r="Q1931">
        <v>0</v>
      </c>
      <c r="R1931">
        <v>12</v>
      </c>
      <c r="S1931">
        <v>0</v>
      </c>
      <c r="T1931">
        <v>4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20.063375939055408</v>
      </c>
      <c r="AA1931">
        <v>0</v>
      </c>
      <c r="AB1931">
        <v>3.3026969217862514</v>
      </c>
      <c r="AC1931">
        <v>0</v>
      </c>
      <c r="AD1931">
        <v>0</v>
      </c>
      <c r="AE1931">
        <v>23.366072860841658</v>
      </c>
    </row>
    <row r="1932" spans="1:31" x14ac:dyDescent="0.25">
      <c r="A1932">
        <v>2304133</v>
      </c>
      <c r="B1932">
        <v>1</v>
      </c>
      <c r="C1932" t="s">
        <v>81</v>
      </c>
      <c r="D1932" t="s">
        <v>123</v>
      </c>
      <c r="E1932" t="s">
        <v>132</v>
      </c>
      <c r="F1932" t="s">
        <v>5857</v>
      </c>
      <c r="G1932" t="s">
        <v>371</v>
      </c>
      <c r="H1932" t="s">
        <v>135</v>
      </c>
      <c r="I1932" t="s">
        <v>136</v>
      </c>
      <c r="J1932" t="s">
        <v>137</v>
      </c>
      <c r="K1932" t="s">
        <v>138</v>
      </c>
      <c r="L1932" t="s">
        <v>5858</v>
      </c>
      <c r="M1932" t="s">
        <v>5859</v>
      </c>
      <c r="N1932">
        <v>1.049722222</v>
      </c>
      <c r="O1932">
        <v>0</v>
      </c>
      <c r="P1932">
        <v>183</v>
      </c>
      <c r="Q1932">
        <v>0</v>
      </c>
      <c r="R1932">
        <v>0</v>
      </c>
      <c r="S1932">
        <v>0</v>
      </c>
      <c r="T1932">
        <v>1</v>
      </c>
      <c r="U1932">
        <v>0</v>
      </c>
      <c r="V1932">
        <v>0</v>
      </c>
      <c r="W1932">
        <v>0</v>
      </c>
      <c r="X1932">
        <v>37.010423816028961</v>
      </c>
      <c r="Y1932">
        <v>0</v>
      </c>
      <c r="Z1932">
        <v>0</v>
      </c>
      <c r="AA1932">
        <v>0</v>
      </c>
      <c r="AB1932">
        <v>0.10680549296840168</v>
      </c>
      <c r="AC1932">
        <v>0</v>
      </c>
      <c r="AD1932">
        <v>0</v>
      </c>
      <c r="AE1932">
        <v>37.117229308997359</v>
      </c>
    </row>
    <row r="1933" spans="1:31" x14ac:dyDescent="0.25">
      <c r="A1933">
        <v>2303795</v>
      </c>
      <c r="B1933">
        <v>1</v>
      </c>
      <c r="C1933" t="s">
        <v>81</v>
      </c>
      <c r="D1933" t="s">
        <v>112</v>
      </c>
      <c r="E1933" t="s">
        <v>233</v>
      </c>
      <c r="F1933" t="s">
        <v>3634</v>
      </c>
      <c r="G1933" t="s">
        <v>184</v>
      </c>
      <c r="H1933" t="s">
        <v>167</v>
      </c>
      <c r="I1933" t="s">
        <v>136</v>
      </c>
      <c r="J1933" t="s">
        <v>137</v>
      </c>
      <c r="K1933" t="s">
        <v>138</v>
      </c>
      <c r="L1933" t="s">
        <v>5860</v>
      </c>
      <c r="M1933" t="s">
        <v>5861</v>
      </c>
      <c r="N1933">
        <v>0.28361111100000003</v>
      </c>
      <c r="O1933">
        <v>0</v>
      </c>
      <c r="P1933">
        <v>1434</v>
      </c>
      <c r="Q1933">
        <v>107</v>
      </c>
      <c r="R1933">
        <v>161</v>
      </c>
      <c r="S1933">
        <v>12</v>
      </c>
      <c r="T1933">
        <v>171</v>
      </c>
      <c r="U1933">
        <v>7</v>
      </c>
      <c r="V1933">
        <v>0</v>
      </c>
      <c r="W1933">
        <v>0</v>
      </c>
      <c r="X1933">
        <v>62.917725196693844</v>
      </c>
      <c r="Y1933">
        <v>15.310216846457763</v>
      </c>
      <c r="Z1933">
        <v>22.18662779832853</v>
      </c>
      <c r="AA1933">
        <v>19.22074196464683</v>
      </c>
      <c r="AB1933">
        <v>12.671851453737046</v>
      </c>
      <c r="AC1933">
        <v>194.03847985910798</v>
      </c>
      <c r="AD1933">
        <v>0</v>
      </c>
      <c r="AE1933">
        <v>326.34564311897202</v>
      </c>
    </row>
    <row r="1934" spans="1:31" x14ac:dyDescent="0.25">
      <c r="A1934">
        <v>2303838</v>
      </c>
      <c r="B1934">
        <v>1</v>
      </c>
      <c r="C1934" t="s">
        <v>80</v>
      </c>
      <c r="D1934" t="s">
        <v>97</v>
      </c>
      <c r="E1934" t="s">
        <v>141</v>
      </c>
      <c r="F1934" t="s">
        <v>5862</v>
      </c>
      <c r="G1934" t="s">
        <v>188</v>
      </c>
      <c r="H1934" t="s">
        <v>135</v>
      </c>
      <c r="I1934" t="s">
        <v>136</v>
      </c>
      <c r="J1934" t="s">
        <v>137</v>
      </c>
      <c r="K1934" t="s">
        <v>138</v>
      </c>
      <c r="L1934" t="s">
        <v>5863</v>
      </c>
      <c r="M1934" t="s">
        <v>5864</v>
      </c>
      <c r="N1934">
        <v>1.1569444440000001</v>
      </c>
      <c r="O1934">
        <v>0</v>
      </c>
      <c r="P1934">
        <v>7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2.3132117088687969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2.3132117088687969</v>
      </c>
    </row>
    <row r="1935" spans="1:31" x14ac:dyDescent="0.25">
      <c r="A1935">
        <v>2304196</v>
      </c>
      <c r="B1935">
        <v>1</v>
      </c>
      <c r="C1935" t="s">
        <v>80</v>
      </c>
      <c r="D1935" t="s">
        <v>82</v>
      </c>
      <c r="E1935" t="s">
        <v>141</v>
      </c>
      <c r="F1935" t="s">
        <v>5865</v>
      </c>
      <c r="G1935" t="s">
        <v>143</v>
      </c>
      <c r="H1935" t="s">
        <v>135</v>
      </c>
      <c r="I1935" t="s">
        <v>136</v>
      </c>
      <c r="J1935" t="s">
        <v>137</v>
      </c>
      <c r="K1935" t="s">
        <v>138</v>
      </c>
      <c r="L1935" t="s">
        <v>5866</v>
      </c>
      <c r="M1935" t="s">
        <v>5867</v>
      </c>
      <c r="N1935">
        <v>2.6691666660000002</v>
      </c>
      <c r="O1935">
        <v>0</v>
      </c>
      <c r="P1935">
        <v>2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1.0449104712315149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1.0449104712315149</v>
      </c>
    </row>
    <row r="1936" spans="1:31" x14ac:dyDescent="0.25">
      <c r="A1936">
        <v>2304024</v>
      </c>
      <c r="B1936">
        <v>1</v>
      </c>
      <c r="C1936" t="s">
        <v>81</v>
      </c>
      <c r="D1936" t="s">
        <v>119</v>
      </c>
      <c r="E1936" t="s">
        <v>182</v>
      </c>
      <c r="F1936" t="s">
        <v>5868</v>
      </c>
      <c r="G1936" t="s">
        <v>184</v>
      </c>
      <c r="H1936" t="s">
        <v>167</v>
      </c>
      <c r="I1936" t="s">
        <v>280</v>
      </c>
      <c r="J1936" t="s">
        <v>137</v>
      </c>
      <c r="K1936" t="s">
        <v>138</v>
      </c>
      <c r="L1936" t="s">
        <v>5869</v>
      </c>
      <c r="M1936" t="s">
        <v>5870</v>
      </c>
      <c r="N1936">
        <v>3.7499999999999999E-2</v>
      </c>
      <c r="O1936">
        <v>0</v>
      </c>
      <c r="P1936">
        <v>1641</v>
      </c>
      <c r="Q1936">
        <v>105</v>
      </c>
      <c r="R1936">
        <v>371</v>
      </c>
      <c r="S1936">
        <v>6</v>
      </c>
      <c r="T1936">
        <v>88</v>
      </c>
      <c r="U1936">
        <v>0</v>
      </c>
      <c r="V1936">
        <v>0</v>
      </c>
      <c r="W1936">
        <v>0</v>
      </c>
      <c r="X1936">
        <v>7.9610867919991906</v>
      </c>
      <c r="Y1936">
        <v>13.464179144571926</v>
      </c>
      <c r="Z1936">
        <v>19.156343038169556</v>
      </c>
      <c r="AA1936">
        <v>1.4555911434895914</v>
      </c>
      <c r="AB1936">
        <v>1.9968684108443349</v>
      </c>
      <c r="AC1936">
        <v>0</v>
      </c>
      <c r="AD1936">
        <v>0</v>
      </c>
      <c r="AE1936">
        <v>44.034068529074602</v>
      </c>
    </row>
    <row r="1937" spans="1:31" x14ac:dyDescent="0.25">
      <c r="A1937">
        <v>2304153</v>
      </c>
      <c r="B1937">
        <v>1</v>
      </c>
      <c r="C1937" t="s">
        <v>80</v>
      </c>
      <c r="D1937" t="s">
        <v>83</v>
      </c>
      <c r="E1937" t="s">
        <v>208</v>
      </c>
      <c r="F1937" t="s">
        <v>5871</v>
      </c>
      <c r="G1937" t="s">
        <v>490</v>
      </c>
      <c r="H1937" t="s">
        <v>135</v>
      </c>
      <c r="I1937" t="s">
        <v>136</v>
      </c>
      <c r="J1937" t="s">
        <v>137</v>
      </c>
      <c r="K1937" t="s">
        <v>138</v>
      </c>
      <c r="L1937" t="s">
        <v>5872</v>
      </c>
      <c r="M1937" t="s">
        <v>5873</v>
      </c>
      <c r="N1937">
        <v>0.80361111100000004</v>
      </c>
      <c r="O1937">
        <v>0</v>
      </c>
      <c r="P1937">
        <v>668</v>
      </c>
      <c r="Q1937">
        <v>0</v>
      </c>
      <c r="R1937">
        <v>1</v>
      </c>
      <c r="S1937">
        <v>0</v>
      </c>
      <c r="T1937">
        <v>30</v>
      </c>
      <c r="U1937">
        <v>0</v>
      </c>
      <c r="V1937">
        <v>0</v>
      </c>
      <c r="W1937">
        <v>0</v>
      </c>
      <c r="X1937">
        <v>134.79557447410937</v>
      </c>
      <c r="Y1937">
        <v>0</v>
      </c>
      <c r="Z1937">
        <v>0</v>
      </c>
      <c r="AA1937">
        <v>0</v>
      </c>
      <c r="AB1937">
        <v>11.045474013282936</v>
      </c>
      <c r="AC1937">
        <v>0</v>
      </c>
      <c r="AD1937">
        <v>0</v>
      </c>
      <c r="AE1937">
        <v>145.8410484873923</v>
      </c>
    </row>
    <row r="1938" spans="1:31" x14ac:dyDescent="0.25">
      <c r="A1938">
        <v>2303861</v>
      </c>
      <c r="B1938">
        <v>1</v>
      </c>
      <c r="C1938" t="s">
        <v>80</v>
      </c>
      <c r="D1938" t="s">
        <v>110</v>
      </c>
      <c r="E1938" t="s">
        <v>164</v>
      </c>
      <c r="F1938" t="s">
        <v>5874</v>
      </c>
      <c r="G1938" t="s">
        <v>453</v>
      </c>
      <c r="H1938" t="s">
        <v>167</v>
      </c>
      <c r="I1938" t="s">
        <v>136</v>
      </c>
      <c r="J1938" t="s">
        <v>3</v>
      </c>
      <c r="K1938" t="s">
        <v>138</v>
      </c>
      <c r="L1938" t="s">
        <v>5675</v>
      </c>
      <c r="M1938" t="s">
        <v>5875</v>
      </c>
      <c r="N1938">
        <v>0.66777777699999996</v>
      </c>
      <c r="O1938">
        <v>0</v>
      </c>
      <c r="P1938">
        <v>5258</v>
      </c>
      <c r="Q1938">
        <v>0</v>
      </c>
      <c r="R1938">
        <v>0</v>
      </c>
      <c r="S1938">
        <v>0</v>
      </c>
      <c r="T1938">
        <v>296</v>
      </c>
      <c r="U1938">
        <v>0</v>
      </c>
      <c r="V1938">
        <v>1</v>
      </c>
      <c r="W1938">
        <v>0</v>
      </c>
      <c r="X1938">
        <v>909.21990251963473</v>
      </c>
      <c r="Y1938">
        <v>0</v>
      </c>
      <c r="Z1938">
        <v>0</v>
      </c>
      <c r="AA1938">
        <v>0</v>
      </c>
      <c r="AB1938">
        <v>270.87234885498589</v>
      </c>
      <c r="AC1938">
        <v>0</v>
      </c>
      <c r="AD1938">
        <v>0.15046594419681447</v>
      </c>
      <c r="AE1938">
        <v>1180.2427173188175</v>
      </c>
    </row>
    <row r="1939" spans="1:31" x14ac:dyDescent="0.25">
      <c r="A1939">
        <v>2304010</v>
      </c>
      <c r="B1939">
        <v>1</v>
      </c>
      <c r="C1939" t="s">
        <v>80</v>
      </c>
      <c r="D1939" t="s">
        <v>92</v>
      </c>
      <c r="E1939" t="s">
        <v>141</v>
      </c>
      <c r="F1939" t="s">
        <v>5876</v>
      </c>
      <c r="G1939" t="s">
        <v>188</v>
      </c>
      <c r="H1939" t="s">
        <v>135</v>
      </c>
      <c r="I1939" t="s">
        <v>136</v>
      </c>
      <c r="J1939" t="s">
        <v>137</v>
      </c>
      <c r="K1939" t="s">
        <v>138</v>
      </c>
      <c r="L1939" t="s">
        <v>5877</v>
      </c>
      <c r="M1939" t="s">
        <v>5878</v>
      </c>
      <c r="N1939">
        <v>3.7513888880000001</v>
      </c>
      <c r="O1939">
        <v>0</v>
      </c>
      <c r="P1939">
        <v>1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0.23511114678793807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0.23511114678793807</v>
      </c>
    </row>
    <row r="1940" spans="1:31" x14ac:dyDescent="0.25">
      <c r="A1940">
        <v>2304113</v>
      </c>
      <c r="B1940">
        <v>1</v>
      </c>
      <c r="C1940" t="s">
        <v>80</v>
      </c>
      <c r="D1940" t="s">
        <v>97</v>
      </c>
      <c r="E1940" t="s">
        <v>141</v>
      </c>
      <c r="F1940" t="s">
        <v>5879</v>
      </c>
      <c r="G1940" t="s">
        <v>490</v>
      </c>
      <c r="H1940" t="s">
        <v>135</v>
      </c>
      <c r="I1940" t="s">
        <v>136</v>
      </c>
      <c r="J1940" t="s">
        <v>137</v>
      </c>
      <c r="K1940" t="s">
        <v>138</v>
      </c>
      <c r="L1940" t="s">
        <v>5880</v>
      </c>
      <c r="M1940" t="s">
        <v>5881</v>
      </c>
      <c r="N1940">
        <v>2.5905555549999999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2.3428796132347158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2.3428796132347158</v>
      </c>
    </row>
    <row r="1941" spans="1:31" x14ac:dyDescent="0.25">
      <c r="A1941">
        <v>2303781</v>
      </c>
      <c r="B1941">
        <v>1</v>
      </c>
      <c r="C1941" t="s">
        <v>80</v>
      </c>
      <c r="D1941" t="s">
        <v>98</v>
      </c>
      <c r="E1941" t="s">
        <v>182</v>
      </c>
      <c r="F1941" t="s">
        <v>5882</v>
      </c>
      <c r="G1941" t="s">
        <v>837</v>
      </c>
      <c r="H1941" t="s">
        <v>167</v>
      </c>
      <c r="I1941" t="s">
        <v>136</v>
      </c>
      <c r="J1941" t="s">
        <v>137</v>
      </c>
      <c r="K1941" t="s">
        <v>138</v>
      </c>
      <c r="L1941" t="s">
        <v>5883</v>
      </c>
      <c r="M1941" t="s">
        <v>5884</v>
      </c>
      <c r="N1941">
        <v>0.591388888</v>
      </c>
      <c r="O1941">
        <v>0</v>
      </c>
      <c r="P1941">
        <v>439</v>
      </c>
      <c r="Q1941">
        <v>22</v>
      </c>
      <c r="R1941">
        <v>46</v>
      </c>
      <c r="S1941">
        <v>7</v>
      </c>
      <c r="T1941">
        <v>129</v>
      </c>
      <c r="U1941">
        <v>1</v>
      </c>
      <c r="V1941">
        <v>0</v>
      </c>
      <c r="W1941">
        <v>0</v>
      </c>
      <c r="X1941">
        <v>58.993041109717225</v>
      </c>
      <c r="Y1941">
        <v>29.448824212568113</v>
      </c>
      <c r="Z1941">
        <v>14.604668865415558</v>
      </c>
      <c r="AA1941">
        <v>10.629897645115152</v>
      </c>
      <c r="AB1941">
        <v>58.755406152787266</v>
      </c>
      <c r="AC1941">
        <v>1.1815343213890124</v>
      </c>
      <c r="AD1941">
        <v>0</v>
      </c>
      <c r="AE1941">
        <v>173.61337230699235</v>
      </c>
    </row>
    <row r="1942" spans="1:31" x14ac:dyDescent="0.25">
      <c r="A1942">
        <v>2303735</v>
      </c>
      <c r="B1942">
        <v>1</v>
      </c>
      <c r="C1942" t="s">
        <v>80</v>
      </c>
      <c r="D1942" t="s">
        <v>98</v>
      </c>
      <c r="E1942" t="s">
        <v>233</v>
      </c>
      <c r="F1942" t="s">
        <v>2438</v>
      </c>
      <c r="G1942" t="s">
        <v>184</v>
      </c>
      <c r="H1942" t="s">
        <v>167</v>
      </c>
      <c r="I1942" t="s">
        <v>136</v>
      </c>
      <c r="J1942" t="s">
        <v>137</v>
      </c>
      <c r="K1942" t="s">
        <v>138</v>
      </c>
      <c r="L1942" t="s">
        <v>5885</v>
      </c>
      <c r="M1942" t="s">
        <v>5886</v>
      </c>
      <c r="N1942">
        <v>0.316111111</v>
      </c>
      <c r="O1942">
        <v>0</v>
      </c>
      <c r="P1942">
        <v>0</v>
      </c>
      <c r="Q1942">
        <v>9</v>
      </c>
      <c r="R1942">
        <v>90</v>
      </c>
      <c r="S1942">
        <v>5</v>
      </c>
      <c r="T1942">
        <v>24</v>
      </c>
      <c r="U1942">
        <v>1</v>
      </c>
      <c r="V1942">
        <v>0</v>
      </c>
      <c r="W1942">
        <v>0</v>
      </c>
      <c r="X1942">
        <v>0</v>
      </c>
      <c r="Y1942">
        <v>19.837523173849259</v>
      </c>
      <c r="Z1942">
        <v>38.239150420251605</v>
      </c>
      <c r="AA1942">
        <v>1.8992936141990056</v>
      </c>
      <c r="AB1942">
        <v>4.2947393437277475</v>
      </c>
      <c r="AC1942">
        <v>19.574687958441501</v>
      </c>
      <c r="AD1942">
        <v>0</v>
      </c>
      <c r="AE1942">
        <v>83.84539451046912</v>
      </c>
    </row>
    <row r="1943" spans="1:31" x14ac:dyDescent="0.25">
      <c r="A1943">
        <v>2303921</v>
      </c>
      <c r="B1943">
        <v>1</v>
      </c>
      <c r="C1943" t="s">
        <v>81</v>
      </c>
      <c r="D1943" t="s">
        <v>122</v>
      </c>
      <c r="E1943" t="s">
        <v>182</v>
      </c>
      <c r="F1943" t="s">
        <v>2295</v>
      </c>
      <c r="G1943" t="s">
        <v>184</v>
      </c>
      <c r="H1943" t="s">
        <v>167</v>
      </c>
      <c r="I1943" t="s">
        <v>136</v>
      </c>
      <c r="J1943" t="s">
        <v>137</v>
      </c>
      <c r="K1943" t="s">
        <v>138</v>
      </c>
      <c r="L1943" t="s">
        <v>5887</v>
      </c>
      <c r="M1943" t="s">
        <v>5888</v>
      </c>
      <c r="N1943">
        <v>0.73055555500000002</v>
      </c>
      <c r="O1943">
        <v>1</v>
      </c>
      <c r="P1943">
        <v>205</v>
      </c>
      <c r="Q1943">
        <v>10</v>
      </c>
      <c r="R1943">
        <v>3</v>
      </c>
      <c r="S1943">
        <v>2</v>
      </c>
      <c r="T1943">
        <v>20</v>
      </c>
      <c r="U1943">
        <v>0</v>
      </c>
      <c r="V1943">
        <v>0</v>
      </c>
      <c r="W1943">
        <v>5.3580842698427798E-2</v>
      </c>
      <c r="X1943">
        <v>16.547668868562585</v>
      </c>
      <c r="Y1943">
        <v>10.232998709654321</v>
      </c>
      <c r="Z1943">
        <v>0.87792329534909996</v>
      </c>
      <c r="AA1943">
        <v>1.1994272745205559</v>
      </c>
      <c r="AB1943">
        <v>2.5841474423715876</v>
      </c>
      <c r="AC1943">
        <v>0</v>
      </c>
      <c r="AD1943">
        <v>0</v>
      </c>
      <c r="AE1943">
        <v>31.495746433156576</v>
      </c>
    </row>
    <row r="1944" spans="1:31" x14ac:dyDescent="0.25">
      <c r="A1944">
        <v>2303927</v>
      </c>
      <c r="B1944">
        <v>1</v>
      </c>
      <c r="C1944" t="s">
        <v>80</v>
      </c>
      <c r="D1944" t="s">
        <v>84</v>
      </c>
      <c r="E1944" t="s">
        <v>132</v>
      </c>
      <c r="F1944" t="s">
        <v>5889</v>
      </c>
      <c r="G1944" t="s">
        <v>490</v>
      </c>
      <c r="H1944" t="s">
        <v>135</v>
      </c>
      <c r="I1944" t="s">
        <v>136</v>
      </c>
      <c r="J1944" t="s">
        <v>137</v>
      </c>
      <c r="K1944" t="s">
        <v>138</v>
      </c>
      <c r="L1944" t="s">
        <v>5890</v>
      </c>
      <c r="M1944" t="s">
        <v>5891</v>
      </c>
      <c r="N1944">
        <v>0.37888888799999998</v>
      </c>
      <c r="O1944">
        <v>0</v>
      </c>
      <c r="P1944">
        <v>281</v>
      </c>
      <c r="Q1944">
        <v>0</v>
      </c>
      <c r="R1944">
        <v>0</v>
      </c>
      <c r="S1944">
        <v>0</v>
      </c>
      <c r="T1944">
        <v>47</v>
      </c>
      <c r="U1944">
        <v>0</v>
      </c>
      <c r="V1944">
        <v>1</v>
      </c>
      <c r="W1944">
        <v>0</v>
      </c>
      <c r="X1944">
        <v>24.244907370826951</v>
      </c>
      <c r="Y1944">
        <v>0</v>
      </c>
      <c r="Z1944">
        <v>0</v>
      </c>
      <c r="AA1944">
        <v>0</v>
      </c>
      <c r="AB1944">
        <v>20.112770449443026</v>
      </c>
      <c r="AC1944">
        <v>0</v>
      </c>
      <c r="AD1944">
        <v>18.502044236681893</v>
      </c>
      <c r="AE1944">
        <v>62.859722056951867</v>
      </c>
    </row>
    <row r="1945" spans="1:31" x14ac:dyDescent="0.25">
      <c r="A1945">
        <v>2304190</v>
      </c>
      <c r="B1945">
        <v>1</v>
      </c>
      <c r="C1945" t="s">
        <v>81</v>
      </c>
      <c r="D1945" t="s">
        <v>113</v>
      </c>
      <c r="E1945" t="s">
        <v>208</v>
      </c>
      <c r="F1945" t="s">
        <v>5892</v>
      </c>
      <c r="G1945" t="s">
        <v>310</v>
      </c>
      <c r="H1945" t="s">
        <v>135</v>
      </c>
      <c r="I1945" t="s">
        <v>136</v>
      </c>
      <c r="J1945" t="s">
        <v>137</v>
      </c>
      <c r="K1945" t="s">
        <v>138</v>
      </c>
      <c r="L1945" t="s">
        <v>5893</v>
      </c>
      <c r="M1945" t="s">
        <v>5894</v>
      </c>
      <c r="N1945">
        <v>4.5577777770000001</v>
      </c>
      <c r="O1945">
        <v>0</v>
      </c>
      <c r="P1945">
        <v>28</v>
      </c>
      <c r="Q1945">
        <v>0</v>
      </c>
      <c r="R1945">
        <v>5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21.293657663750114</v>
      </c>
      <c r="Y1945">
        <v>0</v>
      </c>
      <c r="Z1945">
        <v>2.7178744436357407</v>
      </c>
      <c r="AA1945">
        <v>0</v>
      </c>
      <c r="AB1945">
        <v>0</v>
      </c>
      <c r="AC1945">
        <v>0</v>
      </c>
      <c r="AD1945">
        <v>0</v>
      </c>
      <c r="AE1945">
        <v>24.011532107385854</v>
      </c>
    </row>
    <row r="1946" spans="1:31" x14ac:dyDescent="0.25">
      <c r="A1946">
        <v>2303881</v>
      </c>
      <c r="B1946">
        <v>1</v>
      </c>
      <c r="C1946" t="s">
        <v>80</v>
      </c>
      <c r="D1946" t="s">
        <v>108</v>
      </c>
      <c r="E1946" t="s">
        <v>164</v>
      </c>
      <c r="F1946" t="s">
        <v>5895</v>
      </c>
      <c r="G1946" t="s">
        <v>917</v>
      </c>
      <c r="H1946" t="s">
        <v>167</v>
      </c>
      <c r="I1946" t="s">
        <v>136</v>
      </c>
      <c r="J1946" t="s">
        <v>137</v>
      </c>
      <c r="K1946" t="s">
        <v>300</v>
      </c>
      <c r="L1946" t="s">
        <v>5896</v>
      </c>
      <c r="M1946" t="s">
        <v>5897</v>
      </c>
      <c r="N1946">
        <v>7.5611111109999998</v>
      </c>
      <c r="O1946">
        <v>0</v>
      </c>
      <c r="P1946">
        <v>7</v>
      </c>
      <c r="Q1946">
        <v>0</v>
      </c>
      <c r="R1946">
        <v>28</v>
      </c>
      <c r="S1946">
        <v>0</v>
      </c>
      <c r="T1946">
        <v>4</v>
      </c>
      <c r="U1946">
        <v>0</v>
      </c>
      <c r="V1946">
        <v>0</v>
      </c>
      <c r="W1946">
        <v>0</v>
      </c>
      <c r="X1946">
        <v>13.95158574649429</v>
      </c>
      <c r="Y1946">
        <v>0</v>
      </c>
      <c r="Z1946">
        <v>312.72112025509637</v>
      </c>
      <c r="AA1946">
        <v>0</v>
      </c>
      <c r="AB1946">
        <v>57.372360433726634</v>
      </c>
      <c r="AC1946">
        <v>0</v>
      </c>
      <c r="AD1946">
        <v>0</v>
      </c>
      <c r="AE1946">
        <v>384.04506643531727</v>
      </c>
    </row>
    <row r="1947" spans="1:31" x14ac:dyDescent="0.25">
      <c r="A1947">
        <v>2304130</v>
      </c>
      <c r="B1947">
        <v>1</v>
      </c>
      <c r="C1947" t="s">
        <v>80</v>
      </c>
      <c r="D1947" t="s">
        <v>82</v>
      </c>
      <c r="E1947" t="s">
        <v>132</v>
      </c>
      <c r="F1947" t="s">
        <v>5898</v>
      </c>
      <c r="G1947" t="s">
        <v>490</v>
      </c>
      <c r="H1947" t="s">
        <v>135</v>
      </c>
      <c r="I1947" t="s">
        <v>136</v>
      </c>
      <c r="J1947" t="s">
        <v>137</v>
      </c>
      <c r="K1947" t="s">
        <v>138</v>
      </c>
      <c r="L1947" t="s">
        <v>5899</v>
      </c>
      <c r="M1947" t="s">
        <v>5900</v>
      </c>
      <c r="N1947">
        <v>2.247222222</v>
      </c>
      <c r="O1947">
        <v>0</v>
      </c>
      <c r="P1947">
        <v>323</v>
      </c>
      <c r="Q1947">
        <v>0</v>
      </c>
      <c r="R1947">
        <v>0</v>
      </c>
      <c r="S1947">
        <v>0</v>
      </c>
      <c r="T1947">
        <v>2</v>
      </c>
      <c r="U1947">
        <v>0</v>
      </c>
      <c r="V1947">
        <v>0</v>
      </c>
      <c r="W1947">
        <v>0</v>
      </c>
      <c r="X1947">
        <v>174.42753051136032</v>
      </c>
      <c r="Y1947">
        <v>0</v>
      </c>
      <c r="Z1947">
        <v>0</v>
      </c>
      <c r="AA1947">
        <v>0</v>
      </c>
      <c r="AB1947">
        <v>1.2061579691728889E-2</v>
      </c>
      <c r="AC1947">
        <v>0</v>
      </c>
      <c r="AD1947">
        <v>0</v>
      </c>
      <c r="AE1947">
        <v>174.43959209105205</v>
      </c>
    </row>
    <row r="1948" spans="1:31" x14ac:dyDescent="0.25">
      <c r="A1948">
        <v>2303944</v>
      </c>
      <c r="B1948">
        <v>1</v>
      </c>
      <c r="C1948" t="s">
        <v>80</v>
      </c>
      <c r="D1948" t="s">
        <v>82</v>
      </c>
      <c r="E1948" t="s">
        <v>141</v>
      </c>
      <c r="F1948" t="s">
        <v>5901</v>
      </c>
      <c r="G1948" t="s">
        <v>202</v>
      </c>
      <c r="H1948" t="s">
        <v>135</v>
      </c>
      <c r="I1948" t="s">
        <v>136</v>
      </c>
      <c r="J1948" t="s">
        <v>137</v>
      </c>
      <c r="K1948" t="s">
        <v>138</v>
      </c>
      <c r="L1948" t="s">
        <v>5902</v>
      </c>
      <c r="M1948" t="s">
        <v>5903</v>
      </c>
      <c r="N1948">
        <v>1.157777777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11</v>
      </c>
      <c r="U1948">
        <v>0</v>
      </c>
      <c r="V1948">
        <v>0</v>
      </c>
      <c r="W1948">
        <v>0</v>
      </c>
      <c r="X1948">
        <v>0.22775614951059972</v>
      </c>
      <c r="Y1948">
        <v>0</v>
      </c>
      <c r="Z1948">
        <v>0</v>
      </c>
      <c r="AA1948">
        <v>0</v>
      </c>
      <c r="AB1948">
        <v>6.5776960500716593</v>
      </c>
      <c r="AC1948">
        <v>0</v>
      </c>
      <c r="AD1948">
        <v>0</v>
      </c>
      <c r="AE1948">
        <v>6.805452199582259</v>
      </c>
    </row>
    <row r="1949" spans="1:31" x14ac:dyDescent="0.25">
      <c r="A1949">
        <v>2303844</v>
      </c>
      <c r="B1949">
        <v>1</v>
      </c>
      <c r="C1949" t="s">
        <v>80</v>
      </c>
      <c r="D1949" t="s">
        <v>82</v>
      </c>
      <c r="E1949" t="s">
        <v>748</v>
      </c>
      <c r="F1949" t="s">
        <v>5904</v>
      </c>
      <c r="G1949" t="s">
        <v>917</v>
      </c>
      <c r="H1949" t="s">
        <v>135</v>
      </c>
      <c r="I1949" t="s">
        <v>136</v>
      </c>
      <c r="J1949" t="s">
        <v>137</v>
      </c>
      <c r="K1949" t="s">
        <v>300</v>
      </c>
      <c r="L1949" t="s">
        <v>5905</v>
      </c>
      <c r="M1949" t="s">
        <v>5906</v>
      </c>
      <c r="N1949">
        <v>6.7880555549999997</v>
      </c>
      <c r="O1949">
        <v>0</v>
      </c>
      <c r="P1949">
        <v>103</v>
      </c>
      <c r="Q1949">
        <v>0</v>
      </c>
      <c r="R1949">
        <v>0</v>
      </c>
      <c r="S1949">
        <v>0</v>
      </c>
      <c r="T1949">
        <v>4</v>
      </c>
      <c r="U1949">
        <v>0</v>
      </c>
      <c r="V1949">
        <v>0</v>
      </c>
      <c r="W1949">
        <v>0</v>
      </c>
      <c r="X1949">
        <v>149.1723664962712</v>
      </c>
      <c r="Y1949">
        <v>0</v>
      </c>
      <c r="Z1949">
        <v>0</v>
      </c>
      <c r="AA1949">
        <v>0</v>
      </c>
      <c r="AB1949">
        <v>54.214933281770456</v>
      </c>
      <c r="AC1949">
        <v>0</v>
      </c>
      <c r="AD1949">
        <v>0</v>
      </c>
      <c r="AE1949">
        <v>203.38729977804167</v>
      </c>
    </row>
    <row r="1950" spans="1:31" x14ac:dyDescent="0.25">
      <c r="A1950">
        <v>2303864</v>
      </c>
      <c r="B1950">
        <v>1</v>
      </c>
      <c r="C1950" t="s">
        <v>80</v>
      </c>
      <c r="D1950" t="s">
        <v>110</v>
      </c>
      <c r="E1950" t="s">
        <v>233</v>
      </c>
      <c r="F1950" t="s">
        <v>5907</v>
      </c>
      <c r="G1950" t="s">
        <v>837</v>
      </c>
      <c r="H1950" t="s">
        <v>167</v>
      </c>
      <c r="I1950" t="s">
        <v>136</v>
      </c>
      <c r="J1950" t="s">
        <v>137</v>
      </c>
      <c r="K1950" t="s">
        <v>138</v>
      </c>
      <c r="L1950" t="s">
        <v>5908</v>
      </c>
      <c r="M1950" t="s">
        <v>5909</v>
      </c>
      <c r="N1950">
        <v>0.15666666600000001</v>
      </c>
      <c r="O1950">
        <v>0</v>
      </c>
      <c r="P1950">
        <v>10439</v>
      </c>
      <c r="Q1950">
        <v>0</v>
      </c>
      <c r="R1950">
        <v>0</v>
      </c>
      <c r="S1950">
        <v>1</v>
      </c>
      <c r="T1950">
        <v>729</v>
      </c>
      <c r="U1950">
        <v>0</v>
      </c>
      <c r="V1950">
        <v>1</v>
      </c>
      <c r="W1950">
        <v>0</v>
      </c>
      <c r="X1950">
        <v>455.51315964910356</v>
      </c>
      <c r="Y1950">
        <v>0</v>
      </c>
      <c r="Z1950">
        <v>0</v>
      </c>
      <c r="AA1950">
        <v>0.20982407181606666</v>
      </c>
      <c r="AB1950">
        <v>90.695031520569174</v>
      </c>
      <c r="AC1950">
        <v>0</v>
      </c>
      <c r="AD1950">
        <v>4.9038437003217936</v>
      </c>
      <c r="AE1950">
        <v>551.32185894181055</v>
      </c>
    </row>
    <row r="1951" spans="1:31" x14ac:dyDescent="0.25">
      <c r="A1951">
        <v>2304027</v>
      </c>
      <c r="B1951">
        <v>1</v>
      </c>
      <c r="C1951" t="s">
        <v>81</v>
      </c>
      <c r="D1951" t="s">
        <v>128</v>
      </c>
      <c r="E1951" t="s">
        <v>132</v>
      </c>
      <c r="F1951" t="s">
        <v>5910</v>
      </c>
      <c r="G1951" t="s">
        <v>375</v>
      </c>
      <c r="H1951" t="s">
        <v>135</v>
      </c>
      <c r="I1951" t="s">
        <v>136</v>
      </c>
      <c r="J1951" t="s">
        <v>137</v>
      </c>
      <c r="K1951" t="s">
        <v>138</v>
      </c>
      <c r="L1951" t="s">
        <v>5911</v>
      </c>
      <c r="M1951" t="s">
        <v>5912</v>
      </c>
      <c r="N1951">
        <v>1.8122222219999999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26</v>
      </c>
      <c r="U1951">
        <v>0</v>
      </c>
      <c r="V1951">
        <v>2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45.131262800806546</v>
      </c>
      <c r="AC1951">
        <v>0</v>
      </c>
      <c r="AD1951">
        <v>83.043203806276679</v>
      </c>
      <c r="AE1951">
        <v>128.17446660708322</v>
      </c>
    </row>
    <row r="1952" spans="1:31" x14ac:dyDescent="0.25">
      <c r="A1952">
        <v>2304176</v>
      </c>
      <c r="B1952">
        <v>1</v>
      </c>
      <c r="C1952" t="s">
        <v>80</v>
      </c>
      <c r="D1952" t="s">
        <v>82</v>
      </c>
      <c r="E1952" t="s">
        <v>141</v>
      </c>
      <c r="F1952" t="s">
        <v>5913</v>
      </c>
      <c r="G1952" t="s">
        <v>143</v>
      </c>
      <c r="H1952" t="s">
        <v>135</v>
      </c>
      <c r="I1952" t="s">
        <v>136</v>
      </c>
      <c r="J1952" t="s">
        <v>137</v>
      </c>
      <c r="K1952" t="s">
        <v>138</v>
      </c>
      <c r="L1952" t="s">
        <v>5914</v>
      </c>
      <c r="M1952" t="s">
        <v>5915</v>
      </c>
      <c r="N1952">
        <v>1.9552777770000001</v>
      </c>
      <c r="O1952">
        <v>0</v>
      </c>
      <c r="P1952">
        <v>3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1.3387821958259658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1.3387821958259658</v>
      </c>
    </row>
    <row r="1953" spans="1:31" x14ac:dyDescent="0.25">
      <c r="A1953">
        <v>2304170</v>
      </c>
      <c r="B1953">
        <v>1</v>
      </c>
      <c r="C1953" t="s">
        <v>80</v>
      </c>
      <c r="D1953" t="s">
        <v>85</v>
      </c>
      <c r="E1953" t="s">
        <v>208</v>
      </c>
      <c r="F1953" t="s">
        <v>5916</v>
      </c>
      <c r="G1953" t="s">
        <v>310</v>
      </c>
      <c r="H1953" t="s">
        <v>135</v>
      </c>
      <c r="I1953" t="s">
        <v>136</v>
      </c>
      <c r="J1953" t="s">
        <v>137</v>
      </c>
      <c r="K1953" t="s">
        <v>138</v>
      </c>
      <c r="L1953" t="s">
        <v>5917</v>
      </c>
      <c r="M1953" t="s">
        <v>5918</v>
      </c>
      <c r="N1953">
        <v>0.587777777</v>
      </c>
      <c r="O1953">
        <v>0</v>
      </c>
      <c r="P1953">
        <v>70</v>
      </c>
      <c r="Q1953">
        <v>0</v>
      </c>
      <c r="R1953">
        <v>0</v>
      </c>
      <c r="S1953">
        <v>0</v>
      </c>
      <c r="T1953">
        <v>166</v>
      </c>
      <c r="U1953">
        <v>0</v>
      </c>
      <c r="V1953">
        <v>0</v>
      </c>
      <c r="W1953">
        <v>0</v>
      </c>
      <c r="X1953">
        <v>8.8544564597106543</v>
      </c>
      <c r="Y1953">
        <v>0</v>
      </c>
      <c r="Z1953">
        <v>0</v>
      </c>
      <c r="AA1953">
        <v>0</v>
      </c>
      <c r="AB1953">
        <v>34.519939246338218</v>
      </c>
      <c r="AC1953">
        <v>0</v>
      </c>
      <c r="AD1953">
        <v>0</v>
      </c>
      <c r="AE1953">
        <v>43.374395706048873</v>
      </c>
    </row>
    <row r="1954" spans="1:31" x14ac:dyDescent="0.25">
      <c r="A1954">
        <v>2303715</v>
      </c>
      <c r="B1954">
        <v>1</v>
      </c>
      <c r="C1954" t="s">
        <v>81</v>
      </c>
      <c r="D1954" t="s">
        <v>118</v>
      </c>
      <c r="E1954" t="s">
        <v>141</v>
      </c>
      <c r="F1954" t="s">
        <v>5800</v>
      </c>
      <c r="G1954" t="s">
        <v>202</v>
      </c>
      <c r="H1954" t="s">
        <v>135</v>
      </c>
      <c r="I1954" t="s">
        <v>136</v>
      </c>
      <c r="J1954" t="s">
        <v>137</v>
      </c>
      <c r="K1954" t="s">
        <v>138</v>
      </c>
      <c r="L1954" t="s">
        <v>5919</v>
      </c>
      <c r="M1954" t="s">
        <v>5920</v>
      </c>
      <c r="N1954">
        <v>2.0066666660000001</v>
      </c>
      <c r="O1954">
        <v>0</v>
      </c>
      <c r="P1954">
        <v>5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1.689665696258118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1.689665696258118</v>
      </c>
    </row>
    <row r="1955" spans="1:31" x14ac:dyDescent="0.25">
      <c r="A1955">
        <v>2304070</v>
      </c>
      <c r="B1955">
        <v>1</v>
      </c>
      <c r="C1955" t="s">
        <v>80</v>
      </c>
      <c r="D1955" t="s">
        <v>107</v>
      </c>
      <c r="E1955" t="s">
        <v>208</v>
      </c>
      <c r="F1955" t="s">
        <v>5921</v>
      </c>
      <c r="G1955" t="s">
        <v>310</v>
      </c>
      <c r="H1955" t="s">
        <v>135</v>
      </c>
      <c r="I1955" t="s">
        <v>136</v>
      </c>
      <c r="J1955" t="s">
        <v>137</v>
      </c>
      <c r="K1955" t="s">
        <v>138</v>
      </c>
      <c r="L1955" t="s">
        <v>5922</v>
      </c>
      <c r="M1955" t="s">
        <v>5923</v>
      </c>
      <c r="N1955">
        <v>2.1086111110000001</v>
      </c>
      <c r="O1955">
        <v>0</v>
      </c>
      <c r="P1955">
        <v>39</v>
      </c>
      <c r="Q1955">
        <v>0</v>
      </c>
      <c r="R1955">
        <v>0</v>
      </c>
      <c r="S1955">
        <v>0</v>
      </c>
      <c r="T1955">
        <v>4</v>
      </c>
      <c r="U1955">
        <v>0</v>
      </c>
      <c r="V1955">
        <v>0</v>
      </c>
      <c r="W1955">
        <v>0</v>
      </c>
      <c r="X1955">
        <v>11.274766291725966</v>
      </c>
      <c r="Y1955">
        <v>0</v>
      </c>
      <c r="Z1955">
        <v>0</v>
      </c>
      <c r="AA1955">
        <v>0</v>
      </c>
      <c r="AB1955">
        <v>3.1573074742967133</v>
      </c>
      <c r="AC1955">
        <v>0</v>
      </c>
      <c r="AD1955">
        <v>0</v>
      </c>
      <c r="AE1955">
        <v>14.432073766022679</v>
      </c>
    </row>
    <row r="1956" spans="1:31" x14ac:dyDescent="0.25">
      <c r="A1956">
        <v>2304156</v>
      </c>
      <c r="B1956">
        <v>1</v>
      </c>
      <c r="C1956" t="s">
        <v>80</v>
      </c>
      <c r="D1956" t="s">
        <v>107</v>
      </c>
      <c r="E1956" t="s">
        <v>182</v>
      </c>
      <c r="F1956" t="s">
        <v>5924</v>
      </c>
      <c r="G1956" t="s">
        <v>184</v>
      </c>
      <c r="H1956" t="s">
        <v>167</v>
      </c>
      <c r="I1956" t="s">
        <v>136</v>
      </c>
      <c r="J1956" t="s">
        <v>137</v>
      </c>
      <c r="K1956" t="s">
        <v>138</v>
      </c>
      <c r="L1956" t="s">
        <v>5925</v>
      </c>
      <c r="M1956" t="s">
        <v>5926</v>
      </c>
      <c r="N1956">
        <v>0.99138888800000002</v>
      </c>
      <c r="O1956">
        <v>5</v>
      </c>
      <c r="P1956">
        <v>228</v>
      </c>
      <c r="Q1956">
        <v>21</v>
      </c>
      <c r="R1956">
        <v>20</v>
      </c>
      <c r="S1956">
        <v>7</v>
      </c>
      <c r="T1956">
        <v>18</v>
      </c>
      <c r="U1956">
        <v>1</v>
      </c>
      <c r="V1956">
        <v>0</v>
      </c>
      <c r="W1956">
        <v>4.3757903553234367</v>
      </c>
      <c r="X1956">
        <v>36.876708798486803</v>
      </c>
      <c r="Y1956">
        <v>22.775147373189341</v>
      </c>
      <c r="Z1956">
        <v>6.3759428348014282</v>
      </c>
      <c r="AA1956">
        <v>43.697015811268486</v>
      </c>
      <c r="AB1956">
        <v>6.2450765584473773</v>
      </c>
      <c r="AC1956">
        <v>13.505893638233058</v>
      </c>
      <c r="AD1956">
        <v>0</v>
      </c>
      <c r="AE1956">
        <v>133.85157536974992</v>
      </c>
    </row>
    <row r="1957" spans="1:31" x14ac:dyDescent="0.25">
      <c r="A1957">
        <v>2303964</v>
      </c>
      <c r="B1957">
        <v>1</v>
      </c>
      <c r="C1957" t="s">
        <v>81</v>
      </c>
      <c r="D1957" t="s">
        <v>127</v>
      </c>
      <c r="E1957" t="s">
        <v>132</v>
      </c>
      <c r="F1957" t="s">
        <v>5927</v>
      </c>
      <c r="G1957" t="s">
        <v>134</v>
      </c>
      <c r="H1957" t="s">
        <v>135</v>
      </c>
      <c r="I1957" t="s">
        <v>136</v>
      </c>
      <c r="J1957" t="s">
        <v>137</v>
      </c>
      <c r="K1957" t="s">
        <v>138</v>
      </c>
      <c r="L1957" t="s">
        <v>5928</v>
      </c>
      <c r="M1957" t="s">
        <v>5929</v>
      </c>
      <c r="N1957">
        <v>3.4758333330000002</v>
      </c>
      <c r="O1957">
        <v>0</v>
      </c>
      <c r="P1957">
        <v>20</v>
      </c>
      <c r="Q1957">
        <v>0</v>
      </c>
      <c r="R1957">
        <v>0</v>
      </c>
      <c r="S1957">
        <v>0</v>
      </c>
      <c r="T1957">
        <v>3</v>
      </c>
      <c r="U1957">
        <v>0</v>
      </c>
      <c r="V1957">
        <v>0</v>
      </c>
      <c r="W1957">
        <v>0</v>
      </c>
      <c r="X1957">
        <v>17.830320174075769</v>
      </c>
      <c r="Y1957">
        <v>0</v>
      </c>
      <c r="Z1957">
        <v>0</v>
      </c>
      <c r="AA1957">
        <v>0</v>
      </c>
      <c r="AB1957">
        <v>9.4748544819889347</v>
      </c>
      <c r="AC1957">
        <v>0</v>
      </c>
      <c r="AD1957">
        <v>0</v>
      </c>
      <c r="AE1957">
        <v>27.305174656064704</v>
      </c>
    </row>
    <row r="1958" spans="1:31" x14ac:dyDescent="0.25">
      <c r="A1958">
        <v>2303970</v>
      </c>
      <c r="B1958">
        <v>1</v>
      </c>
      <c r="C1958" t="s">
        <v>80</v>
      </c>
      <c r="D1958" t="s">
        <v>85</v>
      </c>
      <c r="E1958" t="s">
        <v>164</v>
      </c>
      <c r="F1958" t="s">
        <v>5930</v>
      </c>
      <c r="G1958" t="s">
        <v>453</v>
      </c>
      <c r="H1958" t="s">
        <v>167</v>
      </c>
      <c r="I1958" t="s">
        <v>136</v>
      </c>
      <c r="J1958" t="s">
        <v>3</v>
      </c>
      <c r="K1958" t="s">
        <v>138</v>
      </c>
      <c r="L1958" t="s">
        <v>5931</v>
      </c>
      <c r="M1958" t="s">
        <v>5932</v>
      </c>
      <c r="N1958">
        <v>0.48027777700000002</v>
      </c>
      <c r="O1958">
        <v>0</v>
      </c>
      <c r="P1958">
        <v>10161</v>
      </c>
      <c r="Q1958">
        <v>0</v>
      </c>
      <c r="R1958">
        <v>0</v>
      </c>
      <c r="S1958">
        <v>4</v>
      </c>
      <c r="T1958">
        <v>664</v>
      </c>
      <c r="U1958">
        <v>2</v>
      </c>
      <c r="V1958">
        <v>3</v>
      </c>
      <c r="W1958">
        <v>0</v>
      </c>
      <c r="X1958">
        <v>1371.0448145629457</v>
      </c>
      <c r="Y1958">
        <v>0</v>
      </c>
      <c r="Z1958">
        <v>0</v>
      </c>
      <c r="AA1958">
        <v>26.536802805253391</v>
      </c>
      <c r="AB1958">
        <v>347.98456751264774</v>
      </c>
      <c r="AC1958">
        <v>70.916625605582965</v>
      </c>
      <c r="AD1958">
        <v>27.022064455839359</v>
      </c>
      <c r="AE1958">
        <v>1843.5048749422695</v>
      </c>
    </row>
    <row r="1959" spans="1:31" x14ac:dyDescent="0.25">
      <c r="A1959">
        <v>2303807</v>
      </c>
      <c r="B1959">
        <v>1</v>
      </c>
      <c r="C1959" t="s">
        <v>80</v>
      </c>
      <c r="D1959" t="s">
        <v>104</v>
      </c>
      <c r="E1959" t="s">
        <v>164</v>
      </c>
      <c r="F1959" t="s">
        <v>5933</v>
      </c>
      <c r="G1959" t="s">
        <v>500</v>
      </c>
      <c r="H1959" t="s">
        <v>167</v>
      </c>
      <c r="I1959" t="s">
        <v>136</v>
      </c>
      <c r="J1959" t="s">
        <v>137</v>
      </c>
      <c r="K1959" t="s">
        <v>138</v>
      </c>
      <c r="L1959" t="s">
        <v>5934</v>
      </c>
      <c r="M1959" t="s">
        <v>5935</v>
      </c>
      <c r="N1959">
        <v>1.6872222219999999</v>
      </c>
      <c r="O1959">
        <v>0</v>
      </c>
      <c r="P1959">
        <v>7</v>
      </c>
      <c r="Q1959">
        <v>0</v>
      </c>
      <c r="R1959">
        <v>1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2.6304779167760279</v>
      </c>
      <c r="Y1959">
        <v>0</v>
      </c>
      <c r="Z1959">
        <v>0.43834547141554225</v>
      </c>
      <c r="AA1959">
        <v>0</v>
      </c>
      <c r="AB1959">
        <v>0</v>
      </c>
      <c r="AC1959">
        <v>0</v>
      </c>
      <c r="AD1959">
        <v>0</v>
      </c>
      <c r="AE1959">
        <v>3.0688233881915701</v>
      </c>
    </row>
    <row r="1960" spans="1:31" x14ac:dyDescent="0.25">
      <c r="A1960">
        <v>2303830</v>
      </c>
      <c r="B1960">
        <v>1</v>
      </c>
      <c r="C1960" t="s">
        <v>80</v>
      </c>
      <c r="D1960" t="s">
        <v>110</v>
      </c>
      <c r="E1960" t="s">
        <v>164</v>
      </c>
      <c r="F1960" t="s">
        <v>5936</v>
      </c>
      <c r="G1960" t="s">
        <v>299</v>
      </c>
      <c r="H1960" t="s">
        <v>167</v>
      </c>
      <c r="I1960" t="s">
        <v>136</v>
      </c>
      <c r="J1960" t="s">
        <v>137</v>
      </c>
      <c r="K1960" t="s">
        <v>300</v>
      </c>
      <c r="L1960" t="s">
        <v>5937</v>
      </c>
      <c r="M1960" t="s">
        <v>5938</v>
      </c>
      <c r="N1960">
        <v>8.8622222219999998</v>
      </c>
      <c r="O1960">
        <v>0</v>
      </c>
      <c r="P1960">
        <v>2053</v>
      </c>
      <c r="Q1960">
        <v>0</v>
      </c>
      <c r="R1960">
        <v>0</v>
      </c>
      <c r="S1960">
        <v>0</v>
      </c>
      <c r="T1960">
        <v>567</v>
      </c>
      <c r="U1960">
        <v>0</v>
      </c>
      <c r="V1960">
        <v>1</v>
      </c>
      <c r="W1960">
        <v>0</v>
      </c>
      <c r="X1960">
        <v>3828.7965576806801</v>
      </c>
      <c r="Y1960">
        <v>0</v>
      </c>
      <c r="Z1960">
        <v>0</v>
      </c>
      <c r="AA1960">
        <v>0</v>
      </c>
      <c r="AB1960">
        <v>3832.077507288071</v>
      </c>
      <c r="AC1960">
        <v>0</v>
      </c>
      <c r="AD1960">
        <v>156.77208069525273</v>
      </c>
      <c r="AE1960">
        <v>7817.6461456640045</v>
      </c>
    </row>
    <row r="1961" spans="1:31" x14ac:dyDescent="0.25">
      <c r="A1961">
        <v>2304285</v>
      </c>
      <c r="B1961">
        <v>1</v>
      </c>
      <c r="C1961" t="s">
        <v>80</v>
      </c>
      <c r="D1961" t="s">
        <v>103</v>
      </c>
      <c r="E1961" t="s">
        <v>233</v>
      </c>
      <c r="F1961" t="s">
        <v>5939</v>
      </c>
      <c r="G1961" t="s">
        <v>837</v>
      </c>
      <c r="H1961" t="s">
        <v>167</v>
      </c>
      <c r="I1961" t="s">
        <v>136</v>
      </c>
      <c r="J1961" t="s">
        <v>137</v>
      </c>
      <c r="K1961" t="s">
        <v>138</v>
      </c>
      <c r="L1961" t="s">
        <v>5940</v>
      </c>
      <c r="M1961" t="s">
        <v>5941</v>
      </c>
      <c r="N1961">
        <v>0.71972222200000002</v>
      </c>
      <c r="O1961">
        <v>0</v>
      </c>
      <c r="P1961">
        <v>13</v>
      </c>
      <c r="Q1961">
        <v>13</v>
      </c>
      <c r="R1961">
        <v>80</v>
      </c>
      <c r="S1961">
        <v>7</v>
      </c>
      <c r="T1961">
        <v>13</v>
      </c>
      <c r="U1961">
        <v>1</v>
      </c>
      <c r="V1961">
        <v>0</v>
      </c>
      <c r="W1961">
        <v>0</v>
      </c>
      <c r="X1961">
        <v>4.0649860074220836</v>
      </c>
      <c r="Y1961">
        <v>12.657296475705973</v>
      </c>
      <c r="Z1961">
        <v>56.826401398996936</v>
      </c>
      <c r="AA1961">
        <v>77.741099772252326</v>
      </c>
      <c r="AB1961">
        <v>2.7112390175077672</v>
      </c>
      <c r="AC1961">
        <v>74.154631086435984</v>
      </c>
      <c r="AD1961">
        <v>0</v>
      </c>
      <c r="AE1961">
        <v>228.15565375832108</v>
      </c>
    </row>
    <row r="1962" spans="1:31" x14ac:dyDescent="0.25">
      <c r="A1962">
        <v>2303893</v>
      </c>
      <c r="B1962">
        <v>1</v>
      </c>
      <c r="C1962" t="s">
        <v>80</v>
      </c>
      <c r="D1962" t="s">
        <v>88</v>
      </c>
      <c r="E1962" t="s">
        <v>233</v>
      </c>
      <c r="F1962" t="s">
        <v>5942</v>
      </c>
      <c r="G1962" t="s">
        <v>453</v>
      </c>
      <c r="H1962" t="s">
        <v>167</v>
      </c>
      <c r="I1962" t="s">
        <v>136</v>
      </c>
      <c r="J1962" t="s">
        <v>3</v>
      </c>
      <c r="K1962" t="s">
        <v>138</v>
      </c>
      <c r="L1962" t="s">
        <v>5943</v>
      </c>
      <c r="M1962" t="s">
        <v>5944</v>
      </c>
      <c r="N1962">
        <v>1.1016666660000001</v>
      </c>
      <c r="O1962">
        <v>1</v>
      </c>
      <c r="P1962">
        <v>247</v>
      </c>
      <c r="Q1962">
        <v>0</v>
      </c>
      <c r="R1962">
        <v>0</v>
      </c>
      <c r="S1962">
        <v>2</v>
      </c>
      <c r="T1962">
        <v>39</v>
      </c>
      <c r="U1962">
        <v>0</v>
      </c>
      <c r="V1962">
        <v>0</v>
      </c>
      <c r="W1962">
        <v>0.26009960954280004</v>
      </c>
      <c r="X1962">
        <v>73.735941422615085</v>
      </c>
      <c r="Y1962">
        <v>0</v>
      </c>
      <c r="Z1962">
        <v>0</v>
      </c>
      <c r="AA1962">
        <v>1234.5833184223586</v>
      </c>
      <c r="AB1962">
        <v>92.917565118908101</v>
      </c>
      <c r="AC1962">
        <v>0</v>
      </c>
      <c r="AD1962">
        <v>0</v>
      </c>
      <c r="AE1962">
        <v>1401.4969245734246</v>
      </c>
    </row>
    <row r="1963" spans="1:31" x14ac:dyDescent="0.25">
      <c r="A1963">
        <v>2303847</v>
      </c>
      <c r="B1963">
        <v>1</v>
      </c>
      <c r="C1963" t="s">
        <v>80</v>
      </c>
      <c r="D1963" t="s">
        <v>98</v>
      </c>
      <c r="E1963" t="s">
        <v>233</v>
      </c>
      <c r="F1963" t="s">
        <v>2438</v>
      </c>
      <c r="G1963" t="s">
        <v>837</v>
      </c>
      <c r="H1963" t="s">
        <v>167</v>
      </c>
      <c r="I1963" t="s">
        <v>136</v>
      </c>
      <c r="J1963" t="s">
        <v>137</v>
      </c>
      <c r="K1963" t="s">
        <v>138</v>
      </c>
      <c r="L1963" t="s">
        <v>5945</v>
      </c>
      <c r="M1963" t="s">
        <v>5946</v>
      </c>
      <c r="N1963">
        <v>1.1772222219999999</v>
      </c>
      <c r="O1963">
        <v>0</v>
      </c>
      <c r="P1963">
        <v>0</v>
      </c>
      <c r="Q1963">
        <v>9</v>
      </c>
      <c r="R1963">
        <v>90</v>
      </c>
      <c r="S1963">
        <v>5</v>
      </c>
      <c r="T1963">
        <v>24</v>
      </c>
      <c r="U1963">
        <v>1</v>
      </c>
      <c r="V1963">
        <v>0</v>
      </c>
      <c r="W1963">
        <v>0</v>
      </c>
      <c r="X1963">
        <v>0</v>
      </c>
      <c r="Y1963">
        <v>111.59901925084787</v>
      </c>
      <c r="Z1963">
        <v>177.71867901504339</v>
      </c>
      <c r="AA1963">
        <v>11.518418932716232</v>
      </c>
      <c r="AB1963">
        <v>28.688708630950117</v>
      </c>
      <c r="AC1963">
        <v>153.95571533510414</v>
      </c>
      <c r="AD1963">
        <v>0</v>
      </c>
      <c r="AE1963">
        <v>483.48054116466187</v>
      </c>
    </row>
    <row r="1964" spans="1:31" x14ac:dyDescent="0.25">
      <c r="A1964">
        <v>2304033</v>
      </c>
      <c r="B1964">
        <v>1</v>
      </c>
      <c r="C1964" t="s">
        <v>80</v>
      </c>
      <c r="D1964" t="s">
        <v>105</v>
      </c>
      <c r="E1964" t="s">
        <v>164</v>
      </c>
      <c r="F1964" t="s">
        <v>5947</v>
      </c>
      <c r="G1964" t="s">
        <v>184</v>
      </c>
      <c r="H1964" t="s">
        <v>167</v>
      </c>
      <c r="I1964" t="s">
        <v>136</v>
      </c>
      <c r="J1964" t="s">
        <v>137</v>
      </c>
      <c r="K1964" t="s">
        <v>138</v>
      </c>
      <c r="L1964" t="s">
        <v>5948</v>
      </c>
      <c r="M1964" t="s">
        <v>5949</v>
      </c>
      <c r="N1964">
        <v>1.511666666</v>
      </c>
      <c r="O1964">
        <v>0</v>
      </c>
      <c r="P1964">
        <v>592</v>
      </c>
      <c r="Q1964">
        <v>0</v>
      </c>
      <c r="R1964">
        <v>0</v>
      </c>
      <c r="S1964">
        <v>0</v>
      </c>
      <c r="T1964">
        <v>33</v>
      </c>
      <c r="U1964">
        <v>0</v>
      </c>
      <c r="V1964">
        <v>0</v>
      </c>
      <c r="W1964">
        <v>0</v>
      </c>
      <c r="X1964">
        <v>274.23677366363938</v>
      </c>
      <c r="Y1964">
        <v>0</v>
      </c>
      <c r="Z1964">
        <v>0</v>
      </c>
      <c r="AA1964">
        <v>0</v>
      </c>
      <c r="AB1964">
        <v>52.950445162295559</v>
      </c>
      <c r="AC1964">
        <v>0</v>
      </c>
      <c r="AD1964">
        <v>0</v>
      </c>
      <c r="AE1964">
        <v>327.18721882593496</v>
      </c>
    </row>
    <row r="1965" spans="1:31" x14ac:dyDescent="0.25">
      <c r="A1965">
        <v>2304039</v>
      </c>
      <c r="B1965">
        <v>1</v>
      </c>
      <c r="C1965" t="s">
        <v>80</v>
      </c>
      <c r="D1965" t="s">
        <v>102</v>
      </c>
      <c r="E1965" t="s">
        <v>132</v>
      </c>
      <c r="F1965" t="s">
        <v>5950</v>
      </c>
      <c r="G1965" t="s">
        <v>134</v>
      </c>
      <c r="H1965" t="s">
        <v>135</v>
      </c>
      <c r="I1965" t="s">
        <v>136</v>
      </c>
      <c r="J1965" t="s">
        <v>137</v>
      </c>
      <c r="K1965" t="s">
        <v>138</v>
      </c>
      <c r="L1965" t="s">
        <v>5951</v>
      </c>
      <c r="M1965" t="s">
        <v>5952</v>
      </c>
      <c r="N1965">
        <v>0.79333333299999997</v>
      </c>
      <c r="O1965">
        <v>0</v>
      </c>
      <c r="P1965">
        <v>4</v>
      </c>
      <c r="Q1965">
        <v>0</v>
      </c>
      <c r="R1965">
        <v>16</v>
      </c>
      <c r="S1965">
        <v>0</v>
      </c>
      <c r="T1965">
        <v>17</v>
      </c>
      <c r="U1965">
        <v>0</v>
      </c>
      <c r="V1965">
        <v>0</v>
      </c>
      <c r="W1965">
        <v>0</v>
      </c>
      <c r="X1965">
        <v>1.1935653496626601</v>
      </c>
      <c r="Y1965">
        <v>0</v>
      </c>
      <c r="Z1965">
        <v>2.6329581134167737</v>
      </c>
      <c r="AA1965">
        <v>0</v>
      </c>
      <c r="AB1965">
        <v>5.9297674249601551</v>
      </c>
      <c r="AC1965">
        <v>0</v>
      </c>
      <c r="AD1965">
        <v>0</v>
      </c>
      <c r="AE1965">
        <v>9.7562908880395884</v>
      </c>
    </row>
    <row r="1966" spans="1:31" x14ac:dyDescent="0.25">
      <c r="A1966">
        <v>2303744</v>
      </c>
      <c r="B1966">
        <v>1</v>
      </c>
      <c r="C1966" t="s">
        <v>80</v>
      </c>
      <c r="D1966" t="s">
        <v>83</v>
      </c>
      <c r="E1966" t="s">
        <v>233</v>
      </c>
      <c r="F1966" t="s">
        <v>774</v>
      </c>
      <c r="G1966" t="s">
        <v>483</v>
      </c>
      <c r="H1966" t="s">
        <v>167</v>
      </c>
      <c r="I1966" t="s">
        <v>136</v>
      </c>
      <c r="J1966" t="s">
        <v>137</v>
      </c>
      <c r="K1966" t="s">
        <v>138</v>
      </c>
      <c r="L1966" t="s">
        <v>5953</v>
      </c>
      <c r="M1966" t="s">
        <v>5954</v>
      </c>
      <c r="N1966">
        <v>1.7441666659999999</v>
      </c>
      <c r="O1966">
        <v>0</v>
      </c>
      <c r="P1966">
        <v>205</v>
      </c>
      <c r="Q1966">
        <v>0</v>
      </c>
      <c r="R1966">
        <v>1</v>
      </c>
      <c r="S1966">
        <v>2</v>
      </c>
      <c r="T1966">
        <v>343</v>
      </c>
      <c r="U1966">
        <v>0</v>
      </c>
      <c r="V1966">
        <v>26</v>
      </c>
      <c r="W1966">
        <v>0</v>
      </c>
      <c r="X1966">
        <v>73.128554069334143</v>
      </c>
      <c r="Y1966">
        <v>0</v>
      </c>
      <c r="Z1966">
        <v>0.60175646177613895</v>
      </c>
      <c r="AA1966">
        <v>76.959745201092744</v>
      </c>
      <c r="AB1966">
        <v>1046.0958891888233</v>
      </c>
      <c r="AC1966">
        <v>0</v>
      </c>
      <c r="AD1966">
        <v>1133.4417558195521</v>
      </c>
      <c r="AE1966">
        <v>2330.2277007405783</v>
      </c>
    </row>
    <row r="1967" spans="1:31" x14ac:dyDescent="0.25">
      <c r="A1967">
        <v>2303747</v>
      </c>
      <c r="B1967">
        <v>1</v>
      </c>
      <c r="C1967" t="s">
        <v>80</v>
      </c>
      <c r="D1967" t="s">
        <v>98</v>
      </c>
      <c r="E1967" t="s">
        <v>164</v>
      </c>
      <c r="F1967" t="s">
        <v>5955</v>
      </c>
      <c r="G1967" t="s">
        <v>195</v>
      </c>
      <c r="H1967" t="s">
        <v>167</v>
      </c>
      <c r="I1967" t="s">
        <v>136</v>
      </c>
      <c r="J1967" t="s">
        <v>137</v>
      </c>
      <c r="K1967" t="s">
        <v>138</v>
      </c>
      <c r="L1967" t="s">
        <v>5956</v>
      </c>
      <c r="M1967" t="s">
        <v>5957</v>
      </c>
      <c r="N1967">
        <v>2.2519444439999998</v>
      </c>
      <c r="O1967">
        <v>0</v>
      </c>
      <c r="P1967">
        <v>28</v>
      </c>
      <c r="Q1967">
        <v>0</v>
      </c>
      <c r="R1967">
        <v>3</v>
      </c>
      <c r="S1967">
        <v>0</v>
      </c>
      <c r="T1967">
        <v>10</v>
      </c>
      <c r="U1967">
        <v>0</v>
      </c>
      <c r="V1967">
        <v>0</v>
      </c>
      <c r="W1967">
        <v>0</v>
      </c>
      <c r="X1967">
        <v>19.157793204786618</v>
      </c>
      <c r="Y1967">
        <v>0</v>
      </c>
      <c r="Z1967">
        <v>13.599120910092745</v>
      </c>
      <c r="AA1967">
        <v>0</v>
      </c>
      <c r="AB1967">
        <v>9.1490738396545694</v>
      </c>
      <c r="AC1967">
        <v>0</v>
      </c>
      <c r="AD1967">
        <v>0</v>
      </c>
      <c r="AE1967">
        <v>41.905987954533934</v>
      </c>
    </row>
    <row r="1968" spans="1:31" x14ac:dyDescent="0.25">
      <c r="A1968">
        <v>2304079</v>
      </c>
      <c r="B1968">
        <v>1</v>
      </c>
      <c r="C1968" t="s">
        <v>80</v>
      </c>
      <c r="D1968" t="s">
        <v>103</v>
      </c>
      <c r="E1968" t="s">
        <v>283</v>
      </c>
      <c r="F1968" t="s">
        <v>5958</v>
      </c>
      <c r="G1968" t="s">
        <v>453</v>
      </c>
      <c r="H1968" t="s">
        <v>167</v>
      </c>
      <c r="I1968" t="s">
        <v>136</v>
      </c>
      <c r="J1968" t="s">
        <v>3</v>
      </c>
      <c r="K1968" t="s">
        <v>138</v>
      </c>
      <c r="L1968" t="s">
        <v>5959</v>
      </c>
      <c r="M1968" t="s">
        <v>5960</v>
      </c>
      <c r="N1968">
        <v>1.9272222219999999</v>
      </c>
      <c r="O1968">
        <v>0</v>
      </c>
      <c r="P1968">
        <v>94</v>
      </c>
      <c r="Q1968">
        <v>0</v>
      </c>
      <c r="R1968">
        <v>133</v>
      </c>
      <c r="S1968">
        <v>0</v>
      </c>
      <c r="T1968">
        <v>57</v>
      </c>
      <c r="U1968">
        <v>0</v>
      </c>
      <c r="V1968">
        <v>0</v>
      </c>
      <c r="W1968">
        <v>0</v>
      </c>
      <c r="X1968">
        <v>45.702661224659259</v>
      </c>
      <c r="Y1968">
        <v>0</v>
      </c>
      <c r="Z1968">
        <v>121.72909881983713</v>
      </c>
      <c r="AA1968">
        <v>0</v>
      </c>
      <c r="AB1968">
        <v>141.85392636601964</v>
      </c>
      <c r="AC1968">
        <v>0</v>
      </c>
      <c r="AD1968">
        <v>0</v>
      </c>
      <c r="AE1968">
        <v>309.28568641051606</v>
      </c>
    </row>
    <row r="1969" spans="1:31" x14ac:dyDescent="0.25">
      <c r="A1969">
        <v>2303910</v>
      </c>
      <c r="B1969">
        <v>1</v>
      </c>
      <c r="C1969" t="s">
        <v>80</v>
      </c>
      <c r="D1969" t="s">
        <v>84</v>
      </c>
      <c r="E1969" t="s">
        <v>141</v>
      </c>
      <c r="F1969" t="s">
        <v>5961</v>
      </c>
      <c r="G1969" t="s">
        <v>143</v>
      </c>
      <c r="H1969" t="s">
        <v>135</v>
      </c>
      <c r="I1969" t="s">
        <v>136</v>
      </c>
      <c r="J1969" t="s">
        <v>137</v>
      </c>
      <c r="K1969" t="s">
        <v>138</v>
      </c>
      <c r="L1969" t="s">
        <v>5962</v>
      </c>
      <c r="M1969" t="s">
        <v>5963</v>
      </c>
      <c r="N1969">
        <v>0.82250000000000001</v>
      </c>
      <c r="O1969">
        <v>0</v>
      </c>
      <c r="P1969">
        <v>4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0.33267621303111417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0.33267621303111417</v>
      </c>
    </row>
    <row r="1970" spans="1:31" x14ac:dyDescent="0.25">
      <c r="A1970">
        <v>2304122</v>
      </c>
      <c r="B1970">
        <v>1</v>
      </c>
      <c r="C1970" t="s">
        <v>81</v>
      </c>
      <c r="D1970" t="s">
        <v>128</v>
      </c>
      <c r="E1970" t="s">
        <v>233</v>
      </c>
      <c r="F1970" t="s">
        <v>5964</v>
      </c>
      <c r="G1970" t="s">
        <v>184</v>
      </c>
      <c r="H1970" t="s">
        <v>167</v>
      </c>
      <c r="I1970" t="s">
        <v>136</v>
      </c>
      <c r="J1970" t="s">
        <v>137</v>
      </c>
      <c r="K1970" t="s">
        <v>138</v>
      </c>
      <c r="L1970" t="s">
        <v>5965</v>
      </c>
      <c r="M1970" t="s">
        <v>5966</v>
      </c>
      <c r="N1970">
        <v>0.63027777699999998</v>
      </c>
      <c r="O1970">
        <v>0</v>
      </c>
      <c r="P1970">
        <v>1836</v>
      </c>
      <c r="Q1970">
        <v>0</v>
      </c>
      <c r="R1970">
        <v>0</v>
      </c>
      <c r="S1970">
        <v>0</v>
      </c>
      <c r="T1970">
        <v>19</v>
      </c>
      <c r="U1970">
        <v>0</v>
      </c>
      <c r="V1970">
        <v>0</v>
      </c>
      <c r="W1970">
        <v>0</v>
      </c>
      <c r="X1970">
        <v>225.39797441662787</v>
      </c>
      <c r="Y1970">
        <v>0</v>
      </c>
      <c r="Z1970">
        <v>0</v>
      </c>
      <c r="AA1970">
        <v>0</v>
      </c>
      <c r="AB1970">
        <v>22.186950674240975</v>
      </c>
      <c r="AC1970">
        <v>0</v>
      </c>
      <c r="AD1970">
        <v>0</v>
      </c>
      <c r="AE1970">
        <v>247.58492509086886</v>
      </c>
    </row>
    <row r="1971" spans="1:31" x14ac:dyDescent="0.25">
      <c r="A1971">
        <v>2304073</v>
      </c>
      <c r="B1971">
        <v>1</v>
      </c>
      <c r="C1971" t="s">
        <v>81</v>
      </c>
      <c r="D1971" t="s">
        <v>119</v>
      </c>
      <c r="E1971" t="s">
        <v>208</v>
      </c>
      <c r="F1971" t="s">
        <v>5967</v>
      </c>
      <c r="G1971" t="s">
        <v>310</v>
      </c>
      <c r="H1971" t="s">
        <v>135</v>
      </c>
      <c r="I1971" t="s">
        <v>136</v>
      </c>
      <c r="J1971" t="s">
        <v>137</v>
      </c>
      <c r="K1971" t="s">
        <v>138</v>
      </c>
      <c r="L1971" t="s">
        <v>5968</v>
      </c>
      <c r="M1971" t="s">
        <v>5969</v>
      </c>
      <c r="N1971">
        <v>1.8149999999999999</v>
      </c>
      <c r="O1971">
        <v>0</v>
      </c>
      <c r="P1971">
        <v>7</v>
      </c>
      <c r="Q1971">
        <v>0</v>
      </c>
      <c r="R1971">
        <v>12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1.3564074213909438</v>
      </c>
      <c r="Y1971">
        <v>0</v>
      </c>
      <c r="Z1971">
        <v>22.369585731210702</v>
      </c>
      <c r="AA1971">
        <v>0</v>
      </c>
      <c r="AB1971">
        <v>0</v>
      </c>
      <c r="AC1971">
        <v>0</v>
      </c>
      <c r="AD1971">
        <v>0</v>
      </c>
      <c r="AE1971">
        <v>23.725993152601646</v>
      </c>
    </row>
    <row r="1972" spans="1:31" x14ac:dyDescent="0.25">
      <c r="A1972">
        <v>2304222</v>
      </c>
      <c r="B1972">
        <v>1</v>
      </c>
      <c r="C1972" t="s">
        <v>81</v>
      </c>
      <c r="D1972" t="s">
        <v>113</v>
      </c>
      <c r="E1972" t="s">
        <v>283</v>
      </c>
      <c r="F1972" t="s">
        <v>5970</v>
      </c>
      <c r="G1972" t="s">
        <v>824</v>
      </c>
      <c r="H1972" t="s">
        <v>167</v>
      </c>
      <c r="I1972" t="s">
        <v>136</v>
      </c>
      <c r="J1972" t="s">
        <v>3</v>
      </c>
      <c r="K1972" t="s">
        <v>138</v>
      </c>
      <c r="L1972" t="s">
        <v>5971</v>
      </c>
      <c r="M1972" t="s">
        <v>5972</v>
      </c>
      <c r="N1972">
        <v>0.86686194400000005</v>
      </c>
      <c r="O1972">
        <v>0</v>
      </c>
      <c r="P1972">
        <v>0</v>
      </c>
      <c r="Q1972">
        <v>0</v>
      </c>
      <c r="R1972">
        <v>0</v>
      </c>
      <c r="S1972">
        <v>1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0.97526204392662508</v>
      </c>
      <c r="AB1972">
        <v>0</v>
      </c>
      <c r="AC1972">
        <v>0</v>
      </c>
      <c r="AD1972">
        <v>0</v>
      </c>
      <c r="AE1972">
        <v>0.97526204392662508</v>
      </c>
    </row>
    <row r="1973" spans="1:31" x14ac:dyDescent="0.25">
      <c r="A1973">
        <v>2304202</v>
      </c>
      <c r="B1973">
        <v>1</v>
      </c>
      <c r="C1973" t="s">
        <v>80</v>
      </c>
      <c r="D1973" t="s">
        <v>110</v>
      </c>
      <c r="E1973" t="s">
        <v>141</v>
      </c>
      <c r="F1973" t="s">
        <v>5973</v>
      </c>
      <c r="G1973" t="s">
        <v>453</v>
      </c>
      <c r="H1973" t="s">
        <v>135</v>
      </c>
      <c r="I1973" t="s">
        <v>136</v>
      </c>
      <c r="J1973" t="s">
        <v>3</v>
      </c>
      <c r="K1973" t="s">
        <v>138</v>
      </c>
      <c r="L1973" t="s">
        <v>5974</v>
      </c>
      <c r="M1973" t="s">
        <v>5975</v>
      </c>
      <c r="N1973">
        <v>1.815833333</v>
      </c>
      <c r="O1973">
        <v>0</v>
      </c>
      <c r="P1973">
        <v>6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2.2251720194323199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2.2251720194323199</v>
      </c>
    </row>
    <row r="1974" spans="1:31" x14ac:dyDescent="0.25">
      <c r="A1974">
        <v>2303867</v>
      </c>
      <c r="B1974">
        <v>1</v>
      </c>
      <c r="C1974" t="s">
        <v>80</v>
      </c>
      <c r="D1974" t="s">
        <v>85</v>
      </c>
      <c r="E1974" t="s">
        <v>283</v>
      </c>
      <c r="F1974" t="s">
        <v>5976</v>
      </c>
      <c r="G1974" t="s">
        <v>453</v>
      </c>
      <c r="H1974" t="s">
        <v>167</v>
      </c>
      <c r="I1974" t="s">
        <v>136</v>
      </c>
      <c r="J1974" t="s">
        <v>3</v>
      </c>
      <c r="K1974" t="s">
        <v>138</v>
      </c>
      <c r="L1974" t="s">
        <v>5977</v>
      </c>
      <c r="M1974" t="s">
        <v>5978</v>
      </c>
      <c r="N1974">
        <v>2.241944444</v>
      </c>
      <c r="O1974">
        <v>0</v>
      </c>
      <c r="P1974">
        <v>11377</v>
      </c>
      <c r="Q1974">
        <v>0</v>
      </c>
      <c r="R1974">
        <v>0</v>
      </c>
      <c r="S1974">
        <v>4</v>
      </c>
      <c r="T1974">
        <v>688</v>
      </c>
      <c r="U1974">
        <v>2</v>
      </c>
      <c r="V1974">
        <v>3</v>
      </c>
      <c r="W1974">
        <v>0</v>
      </c>
      <c r="X1974">
        <v>6888.5274816282363</v>
      </c>
      <c r="Y1974">
        <v>0</v>
      </c>
      <c r="Z1974">
        <v>0</v>
      </c>
      <c r="AA1974">
        <v>127.13933846860938</v>
      </c>
      <c r="AB1974">
        <v>1714.5119101896835</v>
      </c>
      <c r="AC1974">
        <v>380.40482009747086</v>
      </c>
      <c r="AD1974">
        <v>138.10730864089643</v>
      </c>
      <c r="AE1974">
        <v>9248.6908590248968</v>
      </c>
    </row>
    <row r="1975" spans="1:31" x14ac:dyDescent="0.25">
      <c r="A1975">
        <v>2304159</v>
      </c>
      <c r="B1975">
        <v>1</v>
      </c>
      <c r="C1975" t="s">
        <v>80</v>
      </c>
      <c r="D1975" t="s">
        <v>82</v>
      </c>
      <c r="E1975" t="s">
        <v>748</v>
      </c>
      <c r="F1975" t="s">
        <v>5979</v>
      </c>
      <c r="G1975" t="s">
        <v>750</v>
      </c>
      <c r="H1975" t="s">
        <v>135</v>
      </c>
      <c r="I1975" t="s">
        <v>136</v>
      </c>
      <c r="J1975" t="s">
        <v>137</v>
      </c>
      <c r="K1975" t="s">
        <v>138</v>
      </c>
      <c r="L1975" t="s">
        <v>5980</v>
      </c>
      <c r="M1975" t="s">
        <v>5981</v>
      </c>
      <c r="N1975">
        <v>1.4508333330000001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81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35.745757450502538</v>
      </c>
      <c r="AC1975">
        <v>0</v>
      </c>
      <c r="AD1975">
        <v>0</v>
      </c>
      <c r="AE1975">
        <v>35.745757450502538</v>
      </c>
    </row>
    <row r="1976" spans="1:31" x14ac:dyDescent="0.25">
      <c r="A1976">
        <v>2303850</v>
      </c>
      <c r="B1976">
        <v>1</v>
      </c>
      <c r="C1976" t="s">
        <v>80</v>
      </c>
      <c r="D1976" t="s">
        <v>95</v>
      </c>
      <c r="E1976" t="s">
        <v>164</v>
      </c>
      <c r="F1976" t="s">
        <v>3420</v>
      </c>
      <c r="G1976" t="s">
        <v>195</v>
      </c>
      <c r="H1976" t="s">
        <v>167</v>
      </c>
      <c r="I1976" t="s">
        <v>136</v>
      </c>
      <c r="J1976" t="s">
        <v>137</v>
      </c>
      <c r="K1976" t="s">
        <v>138</v>
      </c>
      <c r="L1976" t="s">
        <v>5982</v>
      </c>
      <c r="M1976" t="s">
        <v>5983</v>
      </c>
      <c r="N1976">
        <v>1.0863888880000001</v>
      </c>
      <c r="O1976">
        <v>0</v>
      </c>
      <c r="P1976">
        <v>124</v>
      </c>
      <c r="Q1976">
        <v>0</v>
      </c>
      <c r="R1976">
        <v>0</v>
      </c>
      <c r="S1976">
        <v>0</v>
      </c>
      <c r="T1976">
        <v>12</v>
      </c>
      <c r="U1976">
        <v>0</v>
      </c>
      <c r="V1976">
        <v>0</v>
      </c>
      <c r="W1976">
        <v>0</v>
      </c>
      <c r="X1976">
        <v>27.251132890940433</v>
      </c>
      <c r="Y1976">
        <v>0</v>
      </c>
      <c r="Z1976">
        <v>0</v>
      </c>
      <c r="AA1976">
        <v>0</v>
      </c>
      <c r="AB1976">
        <v>7.4699858028667183</v>
      </c>
      <c r="AC1976">
        <v>0</v>
      </c>
      <c r="AD1976">
        <v>0</v>
      </c>
      <c r="AE1976">
        <v>34.721118693807149</v>
      </c>
    </row>
    <row r="1977" spans="1:31" x14ac:dyDescent="0.25">
      <c r="A1977">
        <v>2303827</v>
      </c>
      <c r="B1977">
        <v>1</v>
      </c>
      <c r="C1977" t="s">
        <v>80</v>
      </c>
      <c r="D1977" t="s">
        <v>105</v>
      </c>
      <c r="E1977" t="s">
        <v>132</v>
      </c>
      <c r="F1977" t="s">
        <v>5984</v>
      </c>
      <c r="G1977" t="s">
        <v>917</v>
      </c>
      <c r="H1977" t="s">
        <v>135</v>
      </c>
      <c r="I1977" t="s">
        <v>136</v>
      </c>
      <c r="J1977" t="s">
        <v>137</v>
      </c>
      <c r="K1977" t="s">
        <v>300</v>
      </c>
      <c r="L1977" t="s">
        <v>5985</v>
      </c>
      <c r="M1977" t="s">
        <v>5986</v>
      </c>
      <c r="N1977">
        <v>7.7716666659999998</v>
      </c>
      <c r="O1977">
        <v>0</v>
      </c>
      <c r="P1977">
        <v>55</v>
      </c>
      <c r="Q1977">
        <v>0</v>
      </c>
      <c r="R1977">
        <v>0</v>
      </c>
      <c r="S1977">
        <v>0</v>
      </c>
      <c r="T1977">
        <v>4</v>
      </c>
      <c r="U1977">
        <v>0</v>
      </c>
      <c r="V1977">
        <v>0</v>
      </c>
      <c r="W1977">
        <v>0</v>
      </c>
      <c r="X1977">
        <v>77.548520934154183</v>
      </c>
      <c r="Y1977">
        <v>0</v>
      </c>
      <c r="Z1977">
        <v>0</v>
      </c>
      <c r="AA1977">
        <v>0</v>
      </c>
      <c r="AB1977">
        <v>5.7925586955783306</v>
      </c>
      <c r="AC1977">
        <v>0</v>
      </c>
      <c r="AD1977">
        <v>0</v>
      </c>
      <c r="AE1977">
        <v>83.341079629732519</v>
      </c>
    </row>
    <row r="1978" spans="1:31" x14ac:dyDescent="0.25">
      <c r="A1978">
        <v>2303804</v>
      </c>
      <c r="B1978">
        <v>1</v>
      </c>
      <c r="C1978" t="s">
        <v>81</v>
      </c>
      <c r="D1978" t="s">
        <v>118</v>
      </c>
      <c r="E1978" t="s">
        <v>182</v>
      </c>
      <c r="F1978" t="s">
        <v>4306</v>
      </c>
      <c r="G1978" t="s">
        <v>184</v>
      </c>
      <c r="H1978" t="s">
        <v>167</v>
      </c>
      <c r="I1978" t="s">
        <v>280</v>
      </c>
      <c r="J1978" t="s">
        <v>137</v>
      </c>
      <c r="K1978" t="s">
        <v>138</v>
      </c>
      <c r="L1978" t="s">
        <v>5987</v>
      </c>
      <c r="M1978" t="s">
        <v>5988</v>
      </c>
      <c r="N1978">
        <v>3.3333333E-2</v>
      </c>
      <c r="O1978">
        <v>3</v>
      </c>
      <c r="P1978">
        <v>256</v>
      </c>
      <c r="Q1978">
        <v>83</v>
      </c>
      <c r="R1978">
        <v>110</v>
      </c>
      <c r="S1978">
        <v>7</v>
      </c>
      <c r="T1978">
        <v>20</v>
      </c>
      <c r="U1978">
        <v>2</v>
      </c>
      <c r="V1978">
        <v>0</v>
      </c>
      <c r="W1978">
        <v>2.1298420626666668E-3</v>
      </c>
      <c r="X1978">
        <v>1.2042993514110003</v>
      </c>
      <c r="Y1978">
        <v>9.7437967119983</v>
      </c>
      <c r="Z1978">
        <v>1.9518932369952007</v>
      </c>
      <c r="AA1978">
        <v>0.26227200968659997</v>
      </c>
      <c r="AB1978">
        <v>0.38715168863503335</v>
      </c>
      <c r="AC1978">
        <v>6.7268645312813327</v>
      </c>
      <c r="AD1978">
        <v>0</v>
      </c>
      <c r="AE1978">
        <v>20.278407372070134</v>
      </c>
    </row>
    <row r="1979" spans="1:31" x14ac:dyDescent="0.25">
      <c r="A1979">
        <v>2304288</v>
      </c>
      <c r="B1979">
        <v>1</v>
      </c>
      <c r="C1979" t="s">
        <v>80</v>
      </c>
      <c r="D1979" t="s">
        <v>92</v>
      </c>
      <c r="E1979" t="s">
        <v>182</v>
      </c>
      <c r="F1979" t="s">
        <v>5989</v>
      </c>
      <c r="G1979" t="s">
        <v>184</v>
      </c>
      <c r="H1979" t="s">
        <v>167</v>
      </c>
      <c r="I1979" t="s">
        <v>136</v>
      </c>
      <c r="J1979" t="s">
        <v>137</v>
      </c>
      <c r="K1979" t="s">
        <v>138</v>
      </c>
      <c r="L1979" t="s">
        <v>5990</v>
      </c>
      <c r="M1979" t="s">
        <v>5991</v>
      </c>
      <c r="N1979">
        <v>0.45527777699999999</v>
      </c>
      <c r="O1979">
        <v>0</v>
      </c>
      <c r="P1979">
        <v>712</v>
      </c>
      <c r="Q1979">
        <v>0</v>
      </c>
      <c r="R1979">
        <v>7</v>
      </c>
      <c r="S1979">
        <v>1</v>
      </c>
      <c r="T1979">
        <v>72</v>
      </c>
      <c r="U1979">
        <v>0</v>
      </c>
      <c r="V1979">
        <v>1</v>
      </c>
      <c r="W1979">
        <v>0</v>
      </c>
      <c r="X1979">
        <v>72.069860271434081</v>
      </c>
      <c r="Y1979">
        <v>0</v>
      </c>
      <c r="Z1979">
        <v>0.39584517407122111</v>
      </c>
      <c r="AA1979">
        <v>0.46885144825196939</v>
      </c>
      <c r="AB1979">
        <v>15.868360034412852</v>
      </c>
      <c r="AC1979">
        <v>0</v>
      </c>
      <c r="AD1979">
        <v>0</v>
      </c>
      <c r="AE1979">
        <v>88.802916928170134</v>
      </c>
    </row>
    <row r="1980" spans="1:31" x14ac:dyDescent="0.25">
      <c r="A1980">
        <v>2304282</v>
      </c>
      <c r="B1980">
        <v>1</v>
      </c>
      <c r="C1980" t="s">
        <v>80</v>
      </c>
      <c r="D1980" t="s">
        <v>104</v>
      </c>
      <c r="E1980" t="s">
        <v>164</v>
      </c>
      <c r="F1980" t="s">
        <v>5992</v>
      </c>
      <c r="G1980" t="s">
        <v>184</v>
      </c>
      <c r="H1980" t="s">
        <v>167</v>
      </c>
      <c r="I1980" t="s">
        <v>136</v>
      </c>
      <c r="J1980" t="s">
        <v>137</v>
      </c>
      <c r="K1980" t="s">
        <v>138</v>
      </c>
      <c r="L1980" t="s">
        <v>5993</v>
      </c>
      <c r="M1980" t="s">
        <v>5994</v>
      </c>
      <c r="N1980">
        <v>6.1944444000000001E-2</v>
      </c>
      <c r="O1980">
        <v>3</v>
      </c>
      <c r="P1980">
        <v>0</v>
      </c>
      <c r="Q1980">
        <v>14</v>
      </c>
      <c r="R1980">
        <v>0</v>
      </c>
      <c r="S1980">
        <v>14</v>
      </c>
      <c r="T1980">
        <v>0</v>
      </c>
      <c r="U1980">
        <v>2</v>
      </c>
      <c r="V1980">
        <v>0</v>
      </c>
      <c r="W1980">
        <v>8.7444873425015571E-2</v>
      </c>
      <c r="X1980">
        <v>0</v>
      </c>
      <c r="Y1980">
        <v>0.28732515383750745</v>
      </c>
      <c r="Z1980">
        <v>0</v>
      </c>
      <c r="AA1980">
        <v>3.4315773068499102</v>
      </c>
      <c r="AB1980">
        <v>0</v>
      </c>
      <c r="AC1980">
        <v>6.1235747071574398</v>
      </c>
      <c r="AD1980">
        <v>0</v>
      </c>
      <c r="AE1980">
        <v>9.9299220412698723</v>
      </c>
    </row>
    <row r="1981" spans="1:31" x14ac:dyDescent="0.25">
      <c r="A1981">
        <v>2303990</v>
      </c>
      <c r="B1981">
        <v>1</v>
      </c>
      <c r="C1981" t="s">
        <v>81</v>
      </c>
      <c r="D1981" t="s">
        <v>113</v>
      </c>
      <c r="E1981" t="s">
        <v>208</v>
      </c>
      <c r="F1981" t="s">
        <v>5995</v>
      </c>
      <c r="G1981" t="s">
        <v>310</v>
      </c>
      <c r="H1981" t="s">
        <v>135</v>
      </c>
      <c r="I1981" t="s">
        <v>136</v>
      </c>
      <c r="J1981" t="s">
        <v>137</v>
      </c>
      <c r="K1981" t="s">
        <v>138</v>
      </c>
      <c r="L1981" t="s">
        <v>5996</v>
      </c>
      <c r="M1981" t="s">
        <v>5997</v>
      </c>
      <c r="N1981">
        <v>0.70277777699999999</v>
      </c>
      <c r="O1981">
        <v>0</v>
      </c>
      <c r="P1981">
        <v>101</v>
      </c>
      <c r="Q1981">
        <v>0</v>
      </c>
      <c r="R1981">
        <v>27</v>
      </c>
      <c r="S1981">
        <v>0</v>
      </c>
      <c r="T1981">
        <v>5</v>
      </c>
      <c r="U1981">
        <v>0</v>
      </c>
      <c r="V1981">
        <v>0</v>
      </c>
      <c r="W1981">
        <v>0</v>
      </c>
      <c r="X1981">
        <v>16.275062967207553</v>
      </c>
      <c r="Y1981">
        <v>0</v>
      </c>
      <c r="Z1981">
        <v>9.0396245320122492</v>
      </c>
      <c r="AA1981">
        <v>0</v>
      </c>
      <c r="AB1981">
        <v>1.9577455297286335</v>
      </c>
      <c r="AC1981">
        <v>0</v>
      </c>
      <c r="AD1981">
        <v>0</v>
      </c>
      <c r="AE1981">
        <v>27.272433028948434</v>
      </c>
    </row>
    <row r="1982" spans="1:31" x14ac:dyDescent="0.25">
      <c r="A1982">
        <v>2303741</v>
      </c>
      <c r="B1982">
        <v>1</v>
      </c>
      <c r="C1982" t="s">
        <v>80</v>
      </c>
      <c r="D1982" t="s">
        <v>94</v>
      </c>
      <c r="E1982" t="s">
        <v>132</v>
      </c>
      <c r="F1982" t="s">
        <v>5998</v>
      </c>
      <c r="G1982" t="s">
        <v>490</v>
      </c>
      <c r="H1982" t="s">
        <v>135</v>
      </c>
      <c r="I1982" t="s">
        <v>136</v>
      </c>
      <c r="J1982" t="s">
        <v>137</v>
      </c>
      <c r="K1982" t="s">
        <v>138</v>
      </c>
      <c r="L1982" t="s">
        <v>5999</v>
      </c>
      <c r="M1982" t="s">
        <v>6000</v>
      </c>
      <c r="N1982">
        <v>6.3613888879999996</v>
      </c>
      <c r="O1982">
        <v>0</v>
      </c>
      <c r="P1982">
        <v>37</v>
      </c>
      <c r="Q1982">
        <v>0</v>
      </c>
      <c r="R1982">
        <v>0</v>
      </c>
      <c r="S1982">
        <v>0</v>
      </c>
      <c r="T1982">
        <v>9</v>
      </c>
      <c r="U1982">
        <v>0</v>
      </c>
      <c r="V1982">
        <v>0</v>
      </c>
      <c r="W1982">
        <v>0</v>
      </c>
      <c r="X1982">
        <v>60.234560560795167</v>
      </c>
      <c r="Y1982">
        <v>0</v>
      </c>
      <c r="Z1982">
        <v>0</v>
      </c>
      <c r="AA1982">
        <v>0</v>
      </c>
      <c r="AB1982">
        <v>153.1266061162782</v>
      </c>
      <c r="AC1982">
        <v>0</v>
      </c>
      <c r="AD1982">
        <v>0</v>
      </c>
      <c r="AE1982">
        <v>213.36116667707336</v>
      </c>
    </row>
    <row r="1983" spans="1:31" x14ac:dyDescent="0.25">
      <c r="A1983">
        <v>2304136</v>
      </c>
      <c r="B1983">
        <v>1</v>
      </c>
      <c r="C1983" t="s">
        <v>80</v>
      </c>
      <c r="D1983" t="s">
        <v>95</v>
      </c>
      <c r="E1983" t="s">
        <v>233</v>
      </c>
      <c r="F1983" t="s">
        <v>6001</v>
      </c>
      <c r="G1983" t="s">
        <v>184</v>
      </c>
      <c r="H1983" t="s">
        <v>167</v>
      </c>
      <c r="I1983" t="s">
        <v>136</v>
      </c>
      <c r="J1983" t="s">
        <v>137</v>
      </c>
      <c r="K1983" t="s">
        <v>138</v>
      </c>
      <c r="L1983" t="s">
        <v>6002</v>
      </c>
      <c r="M1983" t="s">
        <v>6003</v>
      </c>
      <c r="N1983">
        <v>0.703333333</v>
      </c>
      <c r="O1983">
        <v>5</v>
      </c>
      <c r="P1983">
        <v>696</v>
      </c>
      <c r="Q1983">
        <v>26</v>
      </c>
      <c r="R1983">
        <v>8</v>
      </c>
      <c r="S1983">
        <v>27</v>
      </c>
      <c r="T1983">
        <v>36</v>
      </c>
      <c r="U1983">
        <v>0</v>
      </c>
      <c r="V1983">
        <v>0</v>
      </c>
      <c r="W1983">
        <v>3.7024722133538006</v>
      </c>
      <c r="X1983">
        <v>126.43742637205256</v>
      </c>
      <c r="Y1983">
        <v>105.62100622935267</v>
      </c>
      <c r="Z1983">
        <v>3.3936883885396836</v>
      </c>
      <c r="AA1983">
        <v>137.57677260629043</v>
      </c>
      <c r="AB1983">
        <v>12.959078155855924</v>
      </c>
      <c r="AC1983">
        <v>0</v>
      </c>
      <c r="AD1983">
        <v>0</v>
      </c>
      <c r="AE1983">
        <v>389.69044396544507</v>
      </c>
    </row>
    <row r="1984" spans="1:31" x14ac:dyDescent="0.25">
      <c r="A1984">
        <v>2304219</v>
      </c>
      <c r="B1984">
        <v>1</v>
      </c>
      <c r="C1984" t="s">
        <v>81</v>
      </c>
      <c r="D1984" t="s">
        <v>113</v>
      </c>
      <c r="E1984" t="s">
        <v>233</v>
      </c>
      <c r="F1984" t="s">
        <v>6004</v>
      </c>
      <c r="G1984" t="s">
        <v>184</v>
      </c>
      <c r="H1984" t="s">
        <v>167</v>
      </c>
      <c r="I1984" t="s">
        <v>136</v>
      </c>
      <c r="J1984" t="s">
        <v>137</v>
      </c>
      <c r="K1984" t="s">
        <v>138</v>
      </c>
      <c r="L1984" t="s">
        <v>6005</v>
      </c>
      <c r="M1984" t="s">
        <v>6006</v>
      </c>
      <c r="N1984">
        <v>1.7977777770000001</v>
      </c>
      <c r="O1984">
        <v>0</v>
      </c>
      <c r="P1984">
        <v>244</v>
      </c>
      <c r="Q1984">
        <v>58</v>
      </c>
      <c r="R1984">
        <v>171</v>
      </c>
      <c r="S1984">
        <v>3</v>
      </c>
      <c r="T1984">
        <v>13</v>
      </c>
      <c r="U1984">
        <v>0</v>
      </c>
      <c r="V1984">
        <v>0</v>
      </c>
      <c r="W1984">
        <v>0</v>
      </c>
      <c r="X1984">
        <v>114.38303066048556</v>
      </c>
      <c r="Y1984">
        <v>182.7409934335609</v>
      </c>
      <c r="Z1984">
        <v>421.62729296069887</v>
      </c>
      <c r="AA1984">
        <v>6.7748532328119486</v>
      </c>
      <c r="AB1984">
        <v>25.386545201737651</v>
      </c>
      <c r="AC1984">
        <v>0</v>
      </c>
      <c r="AD1984">
        <v>0</v>
      </c>
      <c r="AE1984">
        <v>750.91271548929501</v>
      </c>
    </row>
    <row r="1985" spans="1:31" x14ac:dyDescent="0.25">
      <c r="A1985">
        <v>2304268</v>
      </c>
      <c r="B1985">
        <v>1</v>
      </c>
      <c r="C1985" t="s">
        <v>80</v>
      </c>
      <c r="D1985" t="s">
        <v>85</v>
      </c>
      <c r="E1985" t="s">
        <v>208</v>
      </c>
      <c r="F1985" t="s">
        <v>6007</v>
      </c>
      <c r="G1985" t="s">
        <v>310</v>
      </c>
      <c r="H1985" t="s">
        <v>135</v>
      </c>
      <c r="I1985" t="s">
        <v>136</v>
      </c>
      <c r="J1985" t="s">
        <v>137</v>
      </c>
      <c r="K1985" t="s">
        <v>138</v>
      </c>
      <c r="L1985" t="s">
        <v>6008</v>
      </c>
      <c r="M1985" t="s">
        <v>6009</v>
      </c>
      <c r="N1985">
        <v>1.0152777770000001</v>
      </c>
      <c r="O1985">
        <v>0</v>
      </c>
      <c r="P1985">
        <v>246</v>
      </c>
      <c r="Q1985">
        <v>0</v>
      </c>
      <c r="R1985">
        <v>0</v>
      </c>
      <c r="S1985">
        <v>0</v>
      </c>
      <c r="T1985">
        <v>111</v>
      </c>
      <c r="U1985">
        <v>0</v>
      </c>
      <c r="V1985">
        <v>0</v>
      </c>
      <c r="W1985">
        <v>0</v>
      </c>
      <c r="X1985">
        <v>50.237120424431311</v>
      </c>
      <c r="Y1985">
        <v>0</v>
      </c>
      <c r="Z1985">
        <v>0</v>
      </c>
      <c r="AA1985">
        <v>0</v>
      </c>
      <c r="AB1985">
        <v>95.178787057228703</v>
      </c>
      <c r="AC1985">
        <v>0</v>
      </c>
      <c r="AD1985">
        <v>0</v>
      </c>
      <c r="AE1985">
        <v>145.41590748166001</v>
      </c>
    </row>
    <row r="1986" spans="1:31" x14ac:dyDescent="0.25">
      <c r="A1986">
        <v>2303933</v>
      </c>
      <c r="B1986">
        <v>1</v>
      </c>
      <c r="C1986" t="s">
        <v>81</v>
      </c>
      <c r="D1986" t="s">
        <v>123</v>
      </c>
      <c r="E1986" t="s">
        <v>132</v>
      </c>
      <c r="F1986" t="s">
        <v>6010</v>
      </c>
      <c r="G1986" t="s">
        <v>375</v>
      </c>
      <c r="H1986" t="s">
        <v>135</v>
      </c>
      <c r="I1986" t="s">
        <v>136</v>
      </c>
      <c r="J1986" t="s">
        <v>137</v>
      </c>
      <c r="K1986" t="s">
        <v>138</v>
      </c>
      <c r="L1986" t="s">
        <v>6011</v>
      </c>
      <c r="M1986" t="s">
        <v>6012</v>
      </c>
      <c r="N1986">
        <v>1.5744444440000001</v>
      </c>
      <c r="O1986">
        <v>0</v>
      </c>
      <c r="P1986">
        <v>2</v>
      </c>
      <c r="Q1986">
        <v>0</v>
      </c>
      <c r="R1986">
        <v>16</v>
      </c>
      <c r="S1986">
        <v>0</v>
      </c>
      <c r="T1986">
        <v>4</v>
      </c>
      <c r="U1986">
        <v>0</v>
      </c>
      <c r="V1986">
        <v>0</v>
      </c>
      <c r="W1986">
        <v>0</v>
      </c>
      <c r="X1986">
        <v>0.76028231858042283</v>
      </c>
      <c r="Y1986">
        <v>0</v>
      </c>
      <c r="Z1986">
        <v>7.2024401349574303</v>
      </c>
      <c r="AA1986">
        <v>0</v>
      </c>
      <c r="AB1986">
        <v>5.1135813267447405</v>
      </c>
      <c r="AC1986">
        <v>0</v>
      </c>
      <c r="AD1986">
        <v>0</v>
      </c>
      <c r="AE1986">
        <v>13.076303780282593</v>
      </c>
    </row>
    <row r="1987" spans="1:31" x14ac:dyDescent="0.25">
      <c r="A1987">
        <v>2304262</v>
      </c>
      <c r="B1987">
        <v>1</v>
      </c>
      <c r="C1987" t="s">
        <v>80</v>
      </c>
      <c r="D1987" t="s">
        <v>97</v>
      </c>
      <c r="E1987" t="s">
        <v>164</v>
      </c>
      <c r="F1987" t="s">
        <v>6013</v>
      </c>
      <c r="G1987" t="s">
        <v>500</v>
      </c>
      <c r="H1987" t="s">
        <v>167</v>
      </c>
      <c r="I1987" t="s">
        <v>136</v>
      </c>
      <c r="J1987" t="s">
        <v>137</v>
      </c>
      <c r="K1987" t="s">
        <v>138</v>
      </c>
      <c r="L1987" t="s">
        <v>6014</v>
      </c>
      <c r="M1987" t="s">
        <v>6015</v>
      </c>
      <c r="N1987">
        <v>0.54194444399999997</v>
      </c>
      <c r="O1987">
        <v>0</v>
      </c>
      <c r="P1987">
        <v>134</v>
      </c>
      <c r="Q1987">
        <v>0</v>
      </c>
      <c r="R1987">
        <v>5</v>
      </c>
      <c r="S1987">
        <v>0</v>
      </c>
      <c r="T1987">
        <v>23</v>
      </c>
      <c r="U1987">
        <v>0</v>
      </c>
      <c r="V1987">
        <v>0</v>
      </c>
      <c r="W1987">
        <v>0</v>
      </c>
      <c r="X1987">
        <v>20.068719964073612</v>
      </c>
      <c r="Y1987">
        <v>0</v>
      </c>
      <c r="Z1987">
        <v>0.89090709045426675</v>
      </c>
      <c r="AA1987">
        <v>0</v>
      </c>
      <c r="AB1987">
        <v>2.8584132702615794</v>
      </c>
      <c r="AC1987">
        <v>0</v>
      </c>
      <c r="AD1987">
        <v>0</v>
      </c>
      <c r="AE1987">
        <v>23.818040324789457</v>
      </c>
    </row>
    <row r="1988" spans="1:31" x14ac:dyDescent="0.25">
      <c r="A1988">
        <v>2303764</v>
      </c>
      <c r="B1988">
        <v>1</v>
      </c>
      <c r="C1988" t="s">
        <v>81</v>
      </c>
      <c r="D1988" t="s">
        <v>127</v>
      </c>
      <c r="E1988" t="s">
        <v>141</v>
      </c>
      <c r="F1988" t="s">
        <v>6016</v>
      </c>
      <c r="G1988" t="s">
        <v>143</v>
      </c>
      <c r="H1988" t="s">
        <v>135</v>
      </c>
      <c r="I1988" t="s">
        <v>136</v>
      </c>
      <c r="J1988" t="s">
        <v>137</v>
      </c>
      <c r="K1988" t="s">
        <v>138</v>
      </c>
      <c r="L1988" t="s">
        <v>6017</v>
      </c>
      <c r="M1988" t="s">
        <v>6018</v>
      </c>
      <c r="N1988">
        <v>4.8602777770000003</v>
      </c>
      <c r="O1988">
        <v>0</v>
      </c>
      <c r="P1988">
        <v>1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3.3565381379581001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3.3565381379581001</v>
      </c>
    </row>
    <row r="1989" spans="1:31" x14ac:dyDescent="0.25">
      <c r="A1989">
        <v>2303907</v>
      </c>
      <c r="B1989">
        <v>1</v>
      </c>
      <c r="C1989" t="s">
        <v>81</v>
      </c>
      <c r="D1989" t="s">
        <v>128</v>
      </c>
      <c r="E1989" t="s">
        <v>208</v>
      </c>
      <c r="F1989" t="s">
        <v>6019</v>
      </c>
      <c r="G1989" t="s">
        <v>299</v>
      </c>
      <c r="H1989" t="s">
        <v>135</v>
      </c>
      <c r="I1989" t="s">
        <v>136</v>
      </c>
      <c r="J1989" t="s">
        <v>137</v>
      </c>
      <c r="K1989" t="s">
        <v>300</v>
      </c>
      <c r="L1989" t="s">
        <v>6020</v>
      </c>
      <c r="M1989" t="s">
        <v>6021</v>
      </c>
      <c r="N1989">
        <v>2.1302777769999999</v>
      </c>
      <c r="O1989">
        <v>0</v>
      </c>
      <c r="P1989">
        <v>218</v>
      </c>
      <c r="Q1989">
        <v>0</v>
      </c>
      <c r="R1989">
        <v>0</v>
      </c>
      <c r="S1989">
        <v>0</v>
      </c>
      <c r="T1989">
        <v>2</v>
      </c>
      <c r="U1989">
        <v>0</v>
      </c>
      <c r="V1989">
        <v>0</v>
      </c>
      <c r="W1989">
        <v>0</v>
      </c>
      <c r="X1989">
        <v>128.8885705327456</v>
      </c>
      <c r="Y1989">
        <v>0</v>
      </c>
      <c r="Z1989">
        <v>0</v>
      </c>
      <c r="AA1989">
        <v>0</v>
      </c>
      <c r="AB1989">
        <v>27.109430040850501</v>
      </c>
      <c r="AC1989">
        <v>0</v>
      </c>
      <c r="AD1989">
        <v>0</v>
      </c>
      <c r="AE1989">
        <v>155.9980005735961</v>
      </c>
    </row>
    <row r="1990" spans="1:31" x14ac:dyDescent="0.25">
      <c r="A1990">
        <v>2304205</v>
      </c>
      <c r="B1990">
        <v>1</v>
      </c>
      <c r="C1990" t="s">
        <v>80</v>
      </c>
      <c r="D1990" t="s">
        <v>85</v>
      </c>
      <c r="E1990" t="s">
        <v>164</v>
      </c>
      <c r="F1990" t="s">
        <v>6022</v>
      </c>
      <c r="G1990" t="s">
        <v>184</v>
      </c>
      <c r="H1990" t="s">
        <v>167</v>
      </c>
      <c r="I1990" t="s">
        <v>136</v>
      </c>
      <c r="J1990" t="s">
        <v>137</v>
      </c>
      <c r="K1990" t="s">
        <v>138</v>
      </c>
      <c r="L1990" t="s">
        <v>6023</v>
      </c>
      <c r="M1990" t="s">
        <v>6024</v>
      </c>
      <c r="N1990">
        <v>0.2475</v>
      </c>
      <c r="O1990">
        <v>0</v>
      </c>
      <c r="P1990">
        <v>10669</v>
      </c>
      <c r="Q1990">
        <v>0</v>
      </c>
      <c r="R1990">
        <v>0</v>
      </c>
      <c r="S1990">
        <v>1</v>
      </c>
      <c r="T1990">
        <v>743</v>
      </c>
      <c r="U1990">
        <v>0</v>
      </c>
      <c r="V1990">
        <v>1</v>
      </c>
      <c r="W1990">
        <v>0</v>
      </c>
      <c r="X1990">
        <v>828.03722111906984</v>
      </c>
      <c r="Y1990">
        <v>0</v>
      </c>
      <c r="Z1990">
        <v>0</v>
      </c>
      <c r="AA1990">
        <v>0.27987933354727501</v>
      </c>
      <c r="AB1990">
        <v>114.32449807584808</v>
      </c>
      <c r="AC1990">
        <v>0</v>
      </c>
      <c r="AD1990">
        <v>3.9748722857043748</v>
      </c>
      <c r="AE1990">
        <v>946.61647081416947</v>
      </c>
    </row>
    <row r="1991" spans="1:31" x14ac:dyDescent="0.25">
      <c r="A1991">
        <v>2304013</v>
      </c>
      <c r="B1991">
        <v>1</v>
      </c>
      <c r="C1991" t="s">
        <v>80</v>
      </c>
      <c r="D1991" t="s">
        <v>103</v>
      </c>
      <c r="E1991" t="s">
        <v>141</v>
      </c>
      <c r="F1991" t="s">
        <v>6025</v>
      </c>
      <c r="G1991" t="s">
        <v>188</v>
      </c>
      <c r="H1991" t="s">
        <v>135</v>
      </c>
      <c r="I1991" t="s">
        <v>136</v>
      </c>
      <c r="J1991" t="s">
        <v>137</v>
      </c>
      <c r="K1991" t="s">
        <v>138</v>
      </c>
      <c r="L1991" t="s">
        <v>6026</v>
      </c>
      <c r="M1991" t="s">
        <v>6027</v>
      </c>
      <c r="N1991">
        <v>7.2647222219999996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9.7641251447913504</v>
      </c>
      <c r="AC1991">
        <v>0</v>
      </c>
      <c r="AD1991">
        <v>0</v>
      </c>
      <c r="AE1991">
        <v>9.7641251447913504</v>
      </c>
    </row>
    <row r="1992" spans="1:31" x14ac:dyDescent="0.25">
      <c r="A1992">
        <v>2304231</v>
      </c>
      <c r="B1992">
        <v>1</v>
      </c>
      <c r="C1992" t="s">
        <v>80</v>
      </c>
      <c r="D1992" t="s">
        <v>91</v>
      </c>
      <c r="E1992" t="s">
        <v>132</v>
      </c>
      <c r="F1992" t="s">
        <v>6028</v>
      </c>
      <c r="G1992" t="s">
        <v>134</v>
      </c>
      <c r="H1992" t="s">
        <v>135</v>
      </c>
      <c r="I1992" t="s">
        <v>136</v>
      </c>
      <c r="J1992" t="s">
        <v>137</v>
      </c>
      <c r="K1992" t="s">
        <v>138</v>
      </c>
      <c r="L1992" t="s">
        <v>6029</v>
      </c>
      <c r="M1992" t="s">
        <v>6030</v>
      </c>
      <c r="N1992">
        <v>2.821111111</v>
      </c>
      <c r="O1992">
        <v>0</v>
      </c>
      <c r="P1992">
        <v>0</v>
      </c>
      <c r="Q1992">
        <v>0</v>
      </c>
      <c r="R1992">
        <v>2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1.0559739033042539</v>
      </c>
      <c r="AA1992">
        <v>0</v>
      </c>
      <c r="AB1992">
        <v>0</v>
      </c>
      <c r="AC1992">
        <v>0</v>
      </c>
      <c r="AD1992">
        <v>0</v>
      </c>
      <c r="AE1992">
        <v>1.0559739033042539</v>
      </c>
    </row>
    <row r="1993" spans="1:31" x14ac:dyDescent="0.25">
      <c r="A1993">
        <v>2303899</v>
      </c>
      <c r="B1993">
        <v>1</v>
      </c>
      <c r="C1993" t="s">
        <v>80</v>
      </c>
      <c r="D1993" t="s">
        <v>96</v>
      </c>
      <c r="E1993" t="s">
        <v>132</v>
      </c>
      <c r="F1993" t="s">
        <v>6031</v>
      </c>
      <c r="G1993" t="s">
        <v>1517</v>
      </c>
      <c r="H1993" t="s">
        <v>135</v>
      </c>
      <c r="I1993" t="s">
        <v>136</v>
      </c>
      <c r="J1993" t="s">
        <v>137</v>
      </c>
      <c r="K1993" t="s">
        <v>138</v>
      </c>
      <c r="L1993" t="s">
        <v>6032</v>
      </c>
      <c r="M1993" t="s">
        <v>6033</v>
      </c>
      <c r="N1993">
        <v>4.1066666659999997</v>
      </c>
      <c r="O1993">
        <v>0</v>
      </c>
      <c r="P1993">
        <v>26</v>
      </c>
      <c r="Q1993">
        <v>0</v>
      </c>
      <c r="R1993">
        <v>0</v>
      </c>
      <c r="S1993">
        <v>0</v>
      </c>
      <c r="T1993">
        <v>4</v>
      </c>
      <c r="U1993">
        <v>0</v>
      </c>
      <c r="V1993">
        <v>0</v>
      </c>
      <c r="W1993">
        <v>0</v>
      </c>
      <c r="X1993">
        <v>50.047888964221485</v>
      </c>
      <c r="Y1993">
        <v>0</v>
      </c>
      <c r="Z1993">
        <v>0</v>
      </c>
      <c r="AA1993">
        <v>0</v>
      </c>
      <c r="AB1993">
        <v>22.321277662014548</v>
      </c>
      <c r="AC1993">
        <v>0</v>
      </c>
      <c r="AD1993">
        <v>0</v>
      </c>
      <c r="AE1993">
        <v>72.369166626236037</v>
      </c>
    </row>
    <row r="1994" spans="1:31" x14ac:dyDescent="0.25">
      <c r="A1994">
        <v>2304045</v>
      </c>
      <c r="B1994">
        <v>1</v>
      </c>
      <c r="C1994" t="s">
        <v>80</v>
      </c>
      <c r="D1994" t="s">
        <v>103</v>
      </c>
      <c r="E1994" t="s">
        <v>141</v>
      </c>
      <c r="F1994" t="s">
        <v>6034</v>
      </c>
      <c r="G1994" t="s">
        <v>188</v>
      </c>
      <c r="H1994" t="s">
        <v>135</v>
      </c>
      <c r="I1994" t="s">
        <v>136</v>
      </c>
      <c r="J1994" t="s">
        <v>137</v>
      </c>
      <c r="K1994" t="s">
        <v>138</v>
      </c>
      <c r="L1994" t="s">
        <v>6035</v>
      </c>
      <c r="M1994" t="s">
        <v>6036</v>
      </c>
      <c r="N1994">
        <v>3.0122222220000001</v>
      </c>
      <c r="O1994">
        <v>0</v>
      </c>
      <c r="P1994">
        <v>3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1.2930792437072764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1.2930792437072764</v>
      </c>
    </row>
    <row r="1995" spans="1:31" x14ac:dyDescent="0.25">
      <c r="A1995">
        <v>2303753</v>
      </c>
      <c r="B1995">
        <v>1</v>
      </c>
      <c r="C1995" t="s">
        <v>81</v>
      </c>
      <c r="D1995" t="s">
        <v>128</v>
      </c>
      <c r="E1995" t="s">
        <v>208</v>
      </c>
      <c r="F1995" t="s">
        <v>6037</v>
      </c>
      <c r="G1995" t="s">
        <v>310</v>
      </c>
      <c r="H1995" t="s">
        <v>135</v>
      </c>
      <c r="I1995" t="s">
        <v>136</v>
      </c>
      <c r="J1995" t="s">
        <v>137</v>
      </c>
      <c r="K1995" t="s">
        <v>138</v>
      </c>
      <c r="L1995" t="s">
        <v>6038</v>
      </c>
      <c r="M1995" t="s">
        <v>6039</v>
      </c>
      <c r="N1995">
        <v>4.465833333</v>
      </c>
      <c r="O1995">
        <v>0</v>
      </c>
      <c r="P1995">
        <v>145</v>
      </c>
      <c r="Q1995">
        <v>0</v>
      </c>
      <c r="R1995">
        <v>1</v>
      </c>
      <c r="S1995">
        <v>0</v>
      </c>
      <c r="T1995">
        <v>21</v>
      </c>
      <c r="U1995">
        <v>0</v>
      </c>
      <c r="V1995">
        <v>0</v>
      </c>
      <c r="W1995">
        <v>0</v>
      </c>
      <c r="X1995">
        <v>138.39188385106837</v>
      </c>
      <c r="Y1995">
        <v>0</v>
      </c>
      <c r="Z1995">
        <v>0.12995804052729418</v>
      </c>
      <c r="AA1995">
        <v>0</v>
      </c>
      <c r="AB1995">
        <v>82.770359186357496</v>
      </c>
      <c r="AC1995">
        <v>0</v>
      </c>
      <c r="AD1995">
        <v>0</v>
      </c>
      <c r="AE1995">
        <v>221.29220107795317</v>
      </c>
    </row>
    <row r="1996" spans="1:31" x14ac:dyDescent="0.25">
      <c r="A1996">
        <v>2303853</v>
      </c>
      <c r="B1996">
        <v>1</v>
      </c>
      <c r="C1996" t="s">
        <v>80</v>
      </c>
      <c r="D1996" t="s">
        <v>104</v>
      </c>
      <c r="E1996" t="s">
        <v>748</v>
      </c>
      <c r="F1996" t="s">
        <v>6040</v>
      </c>
      <c r="G1996" t="s">
        <v>750</v>
      </c>
      <c r="H1996" t="s">
        <v>135</v>
      </c>
      <c r="I1996" t="s">
        <v>136</v>
      </c>
      <c r="J1996" t="s">
        <v>137</v>
      </c>
      <c r="K1996" t="s">
        <v>138</v>
      </c>
      <c r="L1996" t="s">
        <v>6041</v>
      </c>
      <c r="M1996" t="s">
        <v>6042</v>
      </c>
      <c r="N1996">
        <v>1.62</v>
      </c>
      <c r="O1996">
        <v>0</v>
      </c>
      <c r="P1996">
        <v>20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7.1779728123246365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7.1779728123246365</v>
      </c>
    </row>
    <row r="1997" spans="1:31" x14ac:dyDescent="0.25">
      <c r="A1997">
        <v>2303730</v>
      </c>
      <c r="B1997">
        <v>1</v>
      </c>
      <c r="C1997" t="s">
        <v>80</v>
      </c>
      <c r="D1997" t="s">
        <v>83</v>
      </c>
      <c r="E1997" t="s">
        <v>208</v>
      </c>
      <c r="F1997" t="s">
        <v>6043</v>
      </c>
      <c r="G1997" t="s">
        <v>210</v>
      </c>
      <c r="H1997" t="s">
        <v>135</v>
      </c>
      <c r="I1997" t="s">
        <v>136</v>
      </c>
      <c r="J1997" t="s">
        <v>3</v>
      </c>
      <c r="K1997" t="s">
        <v>138</v>
      </c>
      <c r="L1997" t="s">
        <v>6044</v>
      </c>
      <c r="M1997" t="s">
        <v>6045</v>
      </c>
      <c r="N1997">
        <v>6.3544444440000003</v>
      </c>
      <c r="O1997">
        <v>0</v>
      </c>
      <c r="P1997">
        <v>346</v>
      </c>
      <c r="Q1997">
        <v>0</v>
      </c>
      <c r="R1997">
        <v>0</v>
      </c>
      <c r="S1997">
        <v>0</v>
      </c>
      <c r="T1997">
        <v>5</v>
      </c>
      <c r="U1997">
        <v>0</v>
      </c>
      <c r="V1997">
        <v>0</v>
      </c>
      <c r="W1997">
        <v>0</v>
      </c>
      <c r="X1997">
        <v>549.75688900552177</v>
      </c>
      <c r="Y1997">
        <v>0</v>
      </c>
      <c r="Z1997">
        <v>0</v>
      </c>
      <c r="AA1997">
        <v>0</v>
      </c>
      <c r="AB1997">
        <v>7.0814551191640671</v>
      </c>
      <c r="AC1997">
        <v>0</v>
      </c>
      <c r="AD1997">
        <v>0</v>
      </c>
      <c r="AE1997">
        <v>556.83834412468582</v>
      </c>
    </row>
    <row r="1998" spans="1:31" x14ac:dyDescent="0.25">
      <c r="A1998">
        <v>2304191</v>
      </c>
      <c r="B1998">
        <v>1</v>
      </c>
      <c r="C1998" t="s">
        <v>80</v>
      </c>
      <c r="D1998" t="s">
        <v>104</v>
      </c>
      <c r="E1998" t="s">
        <v>182</v>
      </c>
      <c r="F1998" t="s">
        <v>6046</v>
      </c>
      <c r="G1998" t="s">
        <v>184</v>
      </c>
      <c r="H1998" t="s">
        <v>167</v>
      </c>
      <c r="I1998" t="s">
        <v>136</v>
      </c>
      <c r="J1998" t="s">
        <v>137</v>
      </c>
      <c r="K1998" t="s">
        <v>138</v>
      </c>
      <c r="L1998" t="s">
        <v>6047</v>
      </c>
      <c r="M1998" t="s">
        <v>6048</v>
      </c>
      <c r="N1998">
        <v>1.234444444</v>
      </c>
      <c r="O1998">
        <v>12</v>
      </c>
      <c r="P1998">
        <v>217</v>
      </c>
      <c r="Q1998">
        <v>35</v>
      </c>
      <c r="R1998">
        <v>16</v>
      </c>
      <c r="S1998">
        <v>50</v>
      </c>
      <c r="T1998">
        <v>39</v>
      </c>
      <c r="U1998">
        <v>10</v>
      </c>
      <c r="V1998">
        <v>0</v>
      </c>
      <c r="W1998">
        <v>5.6653928182054223</v>
      </c>
      <c r="X1998">
        <v>82.797109065545044</v>
      </c>
      <c r="Y1998">
        <v>46.341902770218894</v>
      </c>
      <c r="Z1998">
        <v>9.9391710187268636</v>
      </c>
      <c r="AA1998">
        <v>271.83324043603113</v>
      </c>
      <c r="AB1998">
        <v>42.610325977927886</v>
      </c>
      <c r="AC1998">
        <v>1676.3737587483283</v>
      </c>
      <c r="AD1998">
        <v>0</v>
      </c>
      <c r="AE1998">
        <v>2135.5609008349838</v>
      </c>
    </row>
    <row r="1999" spans="1:31" x14ac:dyDescent="0.25">
      <c r="A1999">
        <v>2304185</v>
      </c>
      <c r="B1999">
        <v>1</v>
      </c>
      <c r="C1999" t="s">
        <v>80</v>
      </c>
      <c r="D1999" t="s">
        <v>104</v>
      </c>
      <c r="E1999" t="s">
        <v>283</v>
      </c>
      <c r="F1999" t="s">
        <v>6049</v>
      </c>
      <c r="G1999" t="s">
        <v>184</v>
      </c>
      <c r="H1999" t="s">
        <v>167</v>
      </c>
      <c r="I1999" t="s">
        <v>136</v>
      </c>
      <c r="J1999" t="s">
        <v>137</v>
      </c>
      <c r="K1999" t="s">
        <v>138</v>
      </c>
      <c r="L1999" t="s">
        <v>6050</v>
      </c>
      <c r="M1999" t="s">
        <v>6051</v>
      </c>
      <c r="N1999">
        <v>0.13166666599999999</v>
      </c>
      <c r="O1999">
        <v>6</v>
      </c>
      <c r="P1999">
        <v>2611</v>
      </c>
      <c r="Q1999">
        <v>21</v>
      </c>
      <c r="R1999">
        <v>33</v>
      </c>
      <c r="S1999">
        <v>57</v>
      </c>
      <c r="T1999">
        <v>269</v>
      </c>
      <c r="U1999">
        <v>11</v>
      </c>
      <c r="V1999">
        <v>0</v>
      </c>
      <c r="W1999">
        <v>0.10392038472252001</v>
      </c>
      <c r="X1999">
        <v>79.65306721138397</v>
      </c>
      <c r="Y1999">
        <v>18.445664298645358</v>
      </c>
      <c r="Z1999">
        <v>1.8790397272951966</v>
      </c>
      <c r="AA1999">
        <v>191.17003864256722</v>
      </c>
      <c r="AB1999">
        <v>14.231748499072001</v>
      </c>
      <c r="AC1999">
        <v>80.978656557437091</v>
      </c>
      <c r="AD1999">
        <v>0</v>
      </c>
      <c r="AE1999">
        <v>386.46213532112336</v>
      </c>
    </row>
    <row r="2000" spans="1:31" x14ac:dyDescent="0.25">
      <c r="A2000">
        <v>2303939</v>
      </c>
      <c r="B2000">
        <v>1</v>
      </c>
      <c r="C2000" t="s">
        <v>80</v>
      </c>
      <c r="D2000" t="s">
        <v>84</v>
      </c>
      <c r="E2000" t="s">
        <v>164</v>
      </c>
      <c r="F2000" t="s">
        <v>1400</v>
      </c>
      <c r="G2000" t="s">
        <v>6052</v>
      </c>
      <c r="H2000" t="s">
        <v>167</v>
      </c>
      <c r="I2000" t="s">
        <v>136</v>
      </c>
      <c r="J2000" t="s">
        <v>137</v>
      </c>
      <c r="K2000" t="s">
        <v>138</v>
      </c>
      <c r="L2000" t="s">
        <v>6053</v>
      </c>
      <c r="M2000" t="s">
        <v>6054</v>
      </c>
      <c r="N2000">
        <v>1.0433333330000001</v>
      </c>
      <c r="O2000">
        <v>1</v>
      </c>
      <c r="P2000">
        <v>857</v>
      </c>
      <c r="Q2000">
        <v>2</v>
      </c>
      <c r="R2000">
        <v>42</v>
      </c>
      <c r="S2000">
        <v>3</v>
      </c>
      <c r="T2000">
        <v>100</v>
      </c>
      <c r="U2000">
        <v>0</v>
      </c>
      <c r="V2000">
        <v>0</v>
      </c>
      <c r="W2000">
        <v>0.2445055384473</v>
      </c>
      <c r="X2000">
        <v>189.02109260372117</v>
      </c>
      <c r="Y2000">
        <v>0.81693034820415322</v>
      </c>
      <c r="Z2000">
        <v>23.589800712055851</v>
      </c>
      <c r="AA2000">
        <v>5.3346204090393901</v>
      </c>
      <c r="AB2000">
        <v>89.724581731642814</v>
      </c>
      <c r="AC2000">
        <v>0</v>
      </c>
      <c r="AD2000">
        <v>0</v>
      </c>
      <c r="AE2000">
        <v>308.73153134311065</v>
      </c>
    </row>
    <row r="2001" spans="1:31" x14ac:dyDescent="0.25">
      <c r="A2001">
        <v>2304145</v>
      </c>
      <c r="B2001">
        <v>1</v>
      </c>
      <c r="C2001" t="s">
        <v>81</v>
      </c>
      <c r="D2001" t="s">
        <v>113</v>
      </c>
      <c r="E2001" t="s">
        <v>132</v>
      </c>
      <c r="F2001" t="s">
        <v>4540</v>
      </c>
      <c r="G2001" t="s">
        <v>1047</v>
      </c>
      <c r="H2001" t="s">
        <v>135</v>
      </c>
      <c r="I2001" t="s">
        <v>136</v>
      </c>
      <c r="J2001" t="s">
        <v>137</v>
      </c>
      <c r="K2001" t="s">
        <v>138</v>
      </c>
      <c r="L2001" t="s">
        <v>6055</v>
      </c>
      <c r="M2001" t="s">
        <v>6056</v>
      </c>
      <c r="N2001">
        <v>2.7694444439999999</v>
      </c>
      <c r="O2001">
        <v>0</v>
      </c>
      <c r="P2001">
        <v>52</v>
      </c>
      <c r="Q2001">
        <v>0</v>
      </c>
      <c r="R2001">
        <v>0</v>
      </c>
      <c r="S2001">
        <v>0</v>
      </c>
      <c r="T2001">
        <v>4</v>
      </c>
      <c r="U2001">
        <v>0</v>
      </c>
      <c r="V2001">
        <v>0</v>
      </c>
      <c r="W2001">
        <v>0</v>
      </c>
      <c r="X2001">
        <v>25.486646431316377</v>
      </c>
      <c r="Y2001">
        <v>0</v>
      </c>
      <c r="Z2001">
        <v>0</v>
      </c>
      <c r="AA2001">
        <v>0</v>
      </c>
      <c r="AB2001">
        <v>5.3394854062449637</v>
      </c>
      <c r="AC2001">
        <v>0</v>
      </c>
      <c r="AD2001">
        <v>0</v>
      </c>
      <c r="AE2001">
        <v>30.826131837561341</v>
      </c>
    </row>
    <row r="2002" spans="1:31" x14ac:dyDescent="0.25">
      <c r="A2002">
        <v>2304271</v>
      </c>
      <c r="B2002">
        <v>1</v>
      </c>
      <c r="C2002" t="s">
        <v>80</v>
      </c>
      <c r="D2002" t="s">
        <v>98</v>
      </c>
      <c r="E2002" t="s">
        <v>132</v>
      </c>
      <c r="F2002" t="s">
        <v>6057</v>
      </c>
      <c r="G2002" t="s">
        <v>134</v>
      </c>
      <c r="H2002" t="s">
        <v>135</v>
      </c>
      <c r="I2002" t="s">
        <v>136</v>
      </c>
      <c r="J2002" t="s">
        <v>137</v>
      </c>
      <c r="K2002" t="s">
        <v>138</v>
      </c>
      <c r="L2002" t="s">
        <v>6058</v>
      </c>
      <c r="M2002" t="s">
        <v>6059</v>
      </c>
      <c r="N2002">
        <v>1.5252777769999999</v>
      </c>
      <c r="O2002">
        <v>0</v>
      </c>
      <c r="P2002">
        <v>0</v>
      </c>
      <c r="Q2002">
        <v>0</v>
      </c>
      <c r="R2002">
        <v>3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0.68445319910293334</v>
      </c>
      <c r="AA2002">
        <v>0</v>
      </c>
      <c r="AB2002">
        <v>0</v>
      </c>
      <c r="AC2002">
        <v>0</v>
      </c>
      <c r="AD2002">
        <v>0</v>
      </c>
      <c r="AE2002">
        <v>0.68445319910293334</v>
      </c>
    </row>
    <row r="2003" spans="1:31" x14ac:dyDescent="0.25">
      <c r="A2003">
        <v>2304165</v>
      </c>
      <c r="B2003">
        <v>1</v>
      </c>
      <c r="C2003" t="s">
        <v>81</v>
      </c>
      <c r="D2003" t="s">
        <v>125</v>
      </c>
      <c r="E2003" t="s">
        <v>208</v>
      </c>
      <c r="F2003" t="s">
        <v>6060</v>
      </c>
      <c r="G2003" t="s">
        <v>310</v>
      </c>
      <c r="H2003" t="s">
        <v>135</v>
      </c>
      <c r="I2003" t="s">
        <v>136</v>
      </c>
      <c r="J2003" t="s">
        <v>137</v>
      </c>
      <c r="K2003" t="s">
        <v>138</v>
      </c>
      <c r="L2003" t="s">
        <v>6061</v>
      </c>
      <c r="M2003" t="s">
        <v>6062</v>
      </c>
      <c r="N2003">
        <v>1.9372222219999999</v>
      </c>
      <c r="O2003">
        <v>0</v>
      </c>
      <c r="P2003">
        <v>0</v>
      </c>
      <c r="Q2003">
        <v>0</v>
      </c>
      <c r="R2003">
        <v>9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4.8037302279964296</v>
      </c>
      <c r="AA2003">
        <v>0</v>
      </c>
      <c r="AB2003">
        <v>0</v>
      </c>
      <c r="AC2003">
        <v>0</v>
      </c>
      <c r="AD2003">
        <v>0</v>
      </c>
      <c r="AE2003">
        <v>4.8037302279964296</v>
      </c>
    </row>
    <row r="2004" spans="1:31" x14ac:dyDescent="0.25">
      <c r="A2004">
        <v>2303773</v>
      </c>
      <c r="B2004">
        <v>1</v>
      </c>
      <c r="C2004" t="s">
        <v>80</v>
      </c>
      <c r="D2004" t="s">
        <v>103</v>
      </c>
      <c r="E2004" t="s">
        <v>233</v>
      </c>
      <c r="F2004" t="s">
        <v>2689</v>
      </c>
      <c r="G2004" t="s">
        <v>184</v>
      </c>
      <c r="H2004" t="s">
        <v>167</v>
      </c>
      <c r="I2004" t="s">
        <v>136</v>
      </c>
      <c r="J2004" t="s">
        <v>137</v>
      </c>
      <c r="K2004" t="s">
        <v>138</v>
      </c>
      <c r="L2004" t="s">
        <v>6063</v>
      </c>
      <c r="M2004" t="s">
        <v>6064</v>
      </c>
      <c r="N2004">
        <v>0.62250000000000005</v>
      </c>
      <c r="O2004">
        <v>1</v>
      </c>
      <c r="P2004">
        <v>285</v>
      </c>
      <c r="Q2004">
        <v>17</v>
      </c>
      <c r="R2004">
        <v>104</v>
      </c>
      <c r="S2004">
        <v>8</v>
      </c>
      <c r="T2004">
        <v>41</v>
      </c>
      <c r="U2004">
        <v>5</v>
      </c>
      <c r="V2004">
        <v>0</v>
      </c>
      <c r="W2004">
        <v>0.40277947962217509</v>
      </c>
      <c r="X2004">
        <v>32.578907070079666</v>
      </c>
      <c r="Y2004">
        <v>148.85145074736675</v>
      </c>
      <c r="Z2004">
        <v>98.4988022757192</v>
      </c>
      <c r="AA2004">
        <v>8.3264747033356361</v>
      </c>
      <c r="AB2004">
        <v>13.975814935976537</v>
      </c>
      <c r="AC2004">
        <v>26.472450860520631</v>
      </c>
      <c r="AD2004">
        <v>0</v>
      </c>
      <c r="AE2004">
        <v>329.10668007262058</v>
      </c>
    </row>
    <row r="2005" spans="1:31" x14ac:dyDescent="0.25">
      <c r="A2005">
        <v>2303859</v>
      </c>
      <c r="B2005">
        <v>1</v>
      </c>
      <c r="C2005" t="s">
        <v>80</v>
      </c>
      <c r="D2005" t="s">
        <v>110</v>
      </c>
      <c r="E2005" t="s">
        <v>233</v>
      </c>
      <c r="F2005" t="s">
        <v>6065</v>
      </c>
      <c r="G2005" t="s">
        <v>184</v>
      </c>
      <c r="H2005" t="s">
        <v>167</v>
      </c>
      <c r="I2005" t="s">
        <v>136</v>
      </c>
      <c r="J2005" t="s">
        <v>137</v>
      </c>
      <c r="K2005" t="s">
        <v>138</v>
      </c>
      <c r="L2005" t="s">
        <v>5675</v>
      </c>
      <c r="M2005" t="s">
        <v>6066</v>
      </c>
      <c r="N2005">
        <v>0.86916666600000003</v>
      </c>
      <c r="O2005">
        <v>0</v>
      </c>
      <c r="P2005">
        <v>8758</v>
      </c>
      <c r="Q2005">
        <v>0</v>
      </c>
      <c r="R2005">
        <v>0</v>
      </c>
      <c r="S2005">
        <v>4</v>
      </c>
      <c r="T2005">
        <v>611</v>
      </c>
      <c r="U2005">
        <v>1</v>
      </c>
      <c r="V2005">
        <v>3</v>
      </c>
      <c r="W2005">
        <v>0</v>
      </c>
      <c r="X2005">
        <v>2132.8821378374187</v>
      </c>
      <c r="Y2005">
        <v>0</v>
      </c>
      <c r="Z2005">
        <v>0</v>
      </c>
      <c r="AA2005">
        <v>48.572837738022216</v>
      </c>
      <c r="AB2005">
        <v>506.97039405858175</v>
      </c>
      <c r="AC2005">
        <v>9.7936983596980216</v>
      </c>
      <c r="AD2005">
        <v>52.991661096951205</v>
      </c>
      <c r="AE2005">
        <v>2751.210729090672</v>
      </c>
    </row>
    <row r="2006" spans="1:31" x14ac:dyDescent="0.25">
      <c r="A2006">
        <v>2303816</v>
      </c>
      <c r="B2006">
        <v>1</v>
      </c>
      <c r="C2006" t="s">
        <v>80</v>
      </c>
      <c r="D2006" t="s">
        <v>98</v>
      </c>
      <c r="E2006" t="s">
        <v>141</v>
      </c>
      <c r="F2006" t="s">
        <v>6067</v>
      </c>
      <c r="G2006" t="s">
        <v>490</v>
      </c>
      <c r="H2006" t="s">
        <v>135</v>
      </c>
      <c r="I2006" t="s">
        <v>136</v>
      </c>
      <c r="J2006" t="s">
        <v>137</v>
      </c>
      <c r="K2006" t="s">
        <v>138</v>
      </c>
      <c r="L2006" t="s">
        <v>6068</v>
      </c>
      <c r="M2006" t="s">
        <v>6069</v>
      </c>
      <c r="N2006">
        <v>1.6386111109999999</v>
      </c>
      <c r="O2006">
        <v>0</v>
      </c>
      <c r="P2006">
        <v>0</v>
      </c>
      <c r="Q2006">
        <v>0</v>
      </c>
      <c r="R2006">
        <v>2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1.4362506440625E-3</v>
      </c>
      <c r="AA2006">
        <v>0</v>
      </c>
      <c r="AB2006">
        <v>0</v>
      </c>
      <c r="AC2006">
        <v>0</v>
      </c>
      <c r="AD2006">
        <v>0</v>
      </c>
      <c r="AE2006">
        <v>1.4362506440625E-3</v>
      </c>
    </row>
    <row r="2007" spans="1:31" x14ac:dyDescent="0.25">
      <c r="A2007">
        <v>2303710</v>
      </c>
      <c r="B2007">
        <v>1</v>
      </c>
      <c r="C2007" t="s">
        <v>81</v>
      </c>
      <c r="D2007" t="s">
        <v>112</v>
      </c>
      <c r="E2007" t="s">
        <v>132</v>
      </c>
      <c r="F2007" t="s">
        <v>6070</v>
      </c>
      <c r="G2007" t="s">
        <v>453</v>
      </c>
      <c r="H2007" t="s">
        <v>135</v>
      </c>
      <c r="I2007" t="s">
        <v>136</v>
      </c>
      <c r="J2007" t="s">
        <v>137</v>
      </c>
      <c r="K2007" t="s">
        <v>138</v>
      </c>
      <c r="L2007" t="s">
        <v>6071</v>
      </c>
      <c r="M2007" t="s">
        <v>6072</v>
      </c>
      <c r="N2007">
        <v>3.679166666</v>
      </c>
      <c r="O2007">
        <v>0</v>
      </c>
      <c r="P2007">
        <v>115</v>
      </c>
      <c r="Q2007">
        <v>0</v>
      </c>
      <c r="R2007">
        <v>0</v>
      </c>
      <c r="S2007">
        <v>0</v>
      </c>
      <c r="T2007">
        <v>7</v>
      </c>
      <c r="U2007">
        <v>0</v>
      </c>
      <c r="V2007">
        <v>0</v>
      </c>
      <c r="W2007">
        <v>0</v>
      </c>
      <c r="X2007">
        <v>93.654456369312101</v>
      </c>
      <c r="Y2007">
        <v>0</v>
      </c>
      <c r="Z2007">
        <v>0</v>
      </c>
      <c r="AA2007">
        <v>0</v>
      </c>
      <c r="AB2007">
        <v>3.4372020670006109</v>
      </c>
      <c r="AC2007">
        <v>0</v>
      </c>
      <c r="AD2007">
        <v>0</v>
      </c>
      <c r="AE2007">
        <v>97.091658436312713</v>
      </c>
    </row>
    <row r="2008" spans="1:31" x14ac:dyDescent="0.25">
      <c r="A2008">
        <v>2303879</v>
      </c>
      <c r="B2008">
        <v>1</v>
      </c>
      <c r="C2008" t="s">
        <v>81</v>
      </c>
      <c r="D2008" t="s">
        <v>123</v>
      </c>
      <c r="E2008" t="s">
        <v>164</v>
      </c>
      <c r="F2008" t="s">
        <v>6073</v>
      </c>
      <c r="G2008" t="s">
        <v>917</v>
      </c>
      <c r="H2008" t="s">
        <v>167</v>
      </c>
      <c r="I2008" t="s">
        <v>136</v>
      </c>
      <c r="J2008" t="s">
        <v>137</v>
      </c>
      <c r="K2008" t="s">
        <v>300</v>
      </c>
      <c r="L2008" t="s">
        <v>6074</v>
      </c>
      <c r="M2008" t="s">
        <v>6075</v>
      </c>
      <c r="N2008">
        <v>1.7075</v>
      </c>
      <c r="O2008">
        <v>0</v>
      </c>
      <c r="P2008">
        <v>0</v>
      </c>
      <c r="Q2008">
        <v>0</v>
      </c>
      <c r="R2008">
        <v>0</v>
      </c>
      <c r="S2008">
        <v>1</v>
      </c>
      <c r="T2008">
        <v>0</v>
      </c>
      <c r="U2008">
        <v>1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164.56366996705464</v>
      </c>
      <c r="AB2008">
        <v>0</v>
      </c>
      <c r="AC2008">
        <v>5.8112408922749133</v>
      </c>
      <c r="AD2008">
        <v>0</v>
      </c>
      <c r="AE2008">
        <v>170.37491085932956</v>
      </c>
    </row>
    <row r="2009" spans="1:31" x14ac:dyDescent="0.25">
      <c r="A2009">
        <v>2303856</v>
      </c>
      <c r="B2009">
        <v>1</v>
      </c>
      <c r="C2009" t="s">
        <v>80</v>
      </c>
      <c r="D2009" t="s">
        <v>82</v>
      </c>
      <c r="E2009" t="s">
        <v>132</v>
      </c>
      <c r="F2009" t="s">
        <v>5898</v>
      </c>
      <c r="G2009" t="s">
        <v>917</v>
      </c>
      <c r="H2009" t="s">
        <v>135</v>
      </c>
      <c r="I2009" t="s">
        <v>136</v>
      </c>
      <c r="J2009" t="s">
        <v>137</v>
      </c>
      <c r="K2009" t="s">
        <v>300</v>
      </c>
      <c r="L2009" t="s">
        <v>6076</v>
      </c>
      <c r="M2009" t="s">
        <v>6077</v>
      </c>
      <c r="N2009">
        <v>6.4680555550000003</v>
      </c>
      <c r="O2009">
        <v>0</v>
      </c>
      <c r="P2009">
        <v>323</v>
      </c>
      <c r="Q2009">
        <v>0</v>
      </c>
      <c r="R2009">
        <v>0</v>
      </c>
      <c r="S2009">
        <v>0</v>
      </c>
      <c r="T2009">
        <v>2</v>
      </c>
      <c r="U2009">
        <v>0</v>
      </c>
      <c r="V2009">
        <v>0</v>
      </c>
      <c r="W2009">
        <v>0</v>
      </c>
      <c r="X2009">
        <v>472.42501754392146</v>
      </c>
      <c r="Y2009">
        <v>0</v>
      </c>
      <c r="Z2009">
        <v>0</v>
      </c>
      <c r="AA2009">
        <v>0</v>
      </c>
      <c r="AB2009">
        <v>4.1877109177048885E-2</v>
      </c>
      <c r="AC2009">
        <v>0</v>
      </c>
      <c r="AD2009">
        <v>0</v>
      </c>
      <c r="AE2009">
        <v>472.46689465309851</v>
      </c>
    </row>
    <row r="2010" spans="1:31" x14ac:dyDescent="0.25">
      <c r="A2010">
        <v>2304274</v>
      </c>
      <c r="B2010">
        <v>1</v>
      </c>
      <c r="C2010" t="s">
        <v>81</v>
      </c>
      <c r="D2010" t="s">
        <v>122</v>
      </c>
      <c r="E2010" t="s">
        <v>132</v>
      </c>
      <c r="F2010" t="s">
        <v>5573</v>
      </c>
      <c r="G2010" t="s">
        <v>134</v>
      </c>
      <c r="H2010" t="s">
        <v>135</v>
      </c>
      <c r="I2010" t="s">
        <v>136</v>
      </c>
      <c r="J2010" t="s">
        <v>137</v>
      </c>
      <c r="K2010" t="s">
        <v>138</v>
      </c>
      <c r="L2010" t="s">
        <v>6078</v>
      </c>
      <c r="M2010" t="s">
        <v>6079</v>
      </c>
      <c r="N2010">
        <v>0.94194444399999999</v>
      </c>
      <c r="O2010">
        <v>0</v>
      </c>
      <c r="P2010">
        <v>50</v>
      </c>
      <c r="Q2010">
        <v>0</v>
      </c>
      <c r="R2010">
        <v>0</v>
      </c>
      <c r="S2010">
        <v>0</v>
      </c>
      <c r="T2010">
        <v>3</v>
      </c>
      <c r="U2010">
        <v>0</v>
      </c>
      <c r="V2010">
        <v>0</v>
      </c>
      <c r="W2010">
        <v>0</v>
      </c>
      <c r="X2010">
        <v>10.420465135954826</v>
      </c>
      <c r="Y2010">
        <v>0</v>
      </c>
      <c r="Z2010">
        <v>0</v>
      </c>
      <c r="AA2010">
        <v>0</v>
      </c>
      <c r="AB2010">
        <v>0.87214217351710155</v>
      </c>
      <c r="AC2010">
        <v>0</v>
      </c>
      <c r="AD2010">
        <v>0</v>
      </c>
      <c r="AE2010">
        <v>11.292607309471927</v>
      </c>
    </row>
    <row r="2011" spans="1:31" x14ac:dyDescent="0.25">
      <c r="A2011">
        <v>2303750</v>
      </c>
      <c r="B2011">
        <v>1</v>
      </c>
      <c r="C2011" t="s">
        <v>80</v>
      </c>
      <c r="D2011" t="s">
        <v>100</v>
      </c>
      <c r="E2011" t="s">
        <v>233</v>
      </c>
      <c r="F2011" t="s">
        <v>6080</v>
      </c>
      <c r="G2011" t="s">
        <v>195</v>
      </c>
      <c r="H2011" t="s">
        <v>167</v>
      </c>
      <c r="I2011" t="s">
        <v>136</v>
      </c>
      <c r="J2011" t="s">
        <v>137</v>
      </c>
      <c r="K2011" t="s">
        <v>138</v>
      </c>
      <c r="L2011" t="s">
        <v>6081</v>
      </c>
      <c r="M2011" t="s">
        <v>6082</v>
      </c>
      <c r="N2011">
        <v>1.4316666659999999</v>
      </c>
      <c r="O2011">
        <v>0</v>
      </c>
      <c r="P2011">
        <v>870</v>
      </c>
      <c r="Q2011">
        <v>16</v>
      </c>
      <c r="R2011">
        <v>123</v>
      </c>
      <c r="S2011">
        <v>8</v>
      </c>
      <c r="T2011">
        <v>120</v>
      </c>
      <c r="U2011">
        <v>0</v>
      </c>
      <c r="V2011">
        <v>0</v>
      </c>
      <c r="W2011">
        <v>0</v>
      </c>
      <c r="X2011">
        <v>288.24563943373931</v>
      </c>
      <c r="Y2011">
        <v>28.567845635128073</v>
      </c>
      <c r="Z2011">
        <v>89.076405015139187</v>
      </c>
      <c r="AA2011">
        <v>57.738754229400797</v>
      </c>
      <c r="AB2011">
        <v>79.412248643037344</v>
      </c>
      <c r="AC2011">
        <v>0</v>
      </c>
      <c r="AD2011">
        <v>0</v>
      </c>
      <c r="AE2011">
        <v>543.04089295644474</v>
      </c>
    </row>
    <row r="2012" spans="1:31" x14ac:dyDescent="0.25">
      <c r="A2012">
        <v>2304082</v>
      </c>
      <c r="B2012">
        <v>1</v>
      </c>
      <c r="C2012" t="s">
        <v>80</v>
      </c>
      <c r="D2012" t="s">
        <v>84</v>
      </c>
      <c r="E2012" t="s">
        <v>141</v>
      </c>
      <c r="F2012" t="s">
        <v>6083</v>
      </c>
      <c r="G2012" t="s">
        <v>490</v>
      </c>
      <c r="H2012" t="s">
        <v>135</v>
      </c>
      <c r="I2012" t="s">
        <v>136</v>
      </c>
      <c r="J2012" t="s">
        <v>137</v>
      </c>
      <c r="K2012" t="s">
        <v>138</v>
      </c>
      <c r="L2012" t="s">
        <v>6084</v>
      </c>
      <c r="M2012" t="s">
        <v>6085</v>
      </c>
      <c r="N2012">
        <v>1.4427777770000001</v>
      </c>
      <c r="O2012">
        <v>0</v>
      </c>
      <c r="P2012">
        <v>11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4.304968314847561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4.304968314847561</v>
      </c>
    </row>
    <row r="2013" spans="1:31" x14ac:dyDescent="0.25">
      <c r="A2013">
        <v>2303833</v>
      </c>
      <c r="B2013">
        <v>1</v>
      </c>
      <c r="C2013" t="s">
        <v>80</v>
      </c>
      <c r="D2013" t="s">
        <v>90</v>
      </c>
      <c r="E2013" t="s">
        <v>141</v>
      </c>
      <c r="F2013" t="s">
        <v>6086</v>
      </c>
      <c r="G2013" t="s">
        <v>143</v>
      </c>
      <c r="H2013" t="s">
        <v>135</v>
      </c>
      <c r="I2013" t="s">
        <v>136</v>
      </c>
      <c r="J2013" t="s">
        <v>137</v>
      </c>
      <c r="K2013" t="s">
        <v>138</v>
      </c>
      <c r="L2013" t="s">
        <v>6087</v>
      </c>
      <c r="M2013" t="s">
        <v>6088</v>
      </c>
      <c r="N2013">
        <v>1.5361111110000001</v>
      </c>
      <c r="O2013">
        <v>0</v>
      </c>
      <c r="P2013">
        <v>2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0.20735922428084944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0.20735922428084944</v>
      </c>
    </row>
    <row r="2014" spans="1:31" x14ac:dyDescent="0.25">
      <c r="A2014">
        <v>2303896</v>
      </c>
      <c r="B2014">
        <v>1</v>
      </c>
      <c r="C2014" t="s">
        <v>80</v>
      </c>
      <c r="D2014" t="s">
        <v>88</v>
      </c>
      <c r="E2014" t="s">
        <v>233</v>
      </c>
      <c r="F2014" t="s">
        <v>6089</v>
      </c>
      <c r="G2014" t="s">
        <v>453</v>
      </c>
      <c r="H2014" t="s">
        <v>167</v>
      </c>
      <c r="I2014" t="s">
        <v>136</v>
      </c>
      <c r="J2014" t="s">
        <v>3</v>
      </c>
      <c r="K2014" t="s">
        <v>138</v>
      </c>
      <c r="L2014" t="s">
        <v>6090</v>
      </c>
      <c r="M2014" t="s">
        <v>6091</v>
      </c>
      <c r="N2014">
        <v>1.228888888</v>
      </c>
      <c r="O2014">
        <v>0</v>
      </c>
      <c r="P2014">
        <v>3148</v>
      </c>
      <c r="Q2014">
        <v>0</v>
      </c>
      <c r="R2014">
        <v>0</v>
      </c>
      <c r="S2014">
        <v>2</v>
      </c>
      <c r="T2014">
        <v>66</v>
      </c>
      <c r="U2014">
        <v>0</v>
      </c>
      <c r="V2014">
        <v>0</v>
      </c>
      <c r="W2014">
        <v>0</v>
      </c>
      <c r="X2014">
        <v>1499.292008613955</v>
      </c>
      <c r="Y2014">
        <v>0</v>
      </c>
      <c r="Z2014">
        <v>0</v>
      </c>
      <c r="AA2014">
        <v>31.241091015924788</v>
      </c>
      <c r="AB2014">
        <v>89.10688175458148</v>
      </c>
      <c r="AC2014">
        <v>0</v>
      </c>
      <c r="AD2014">
        <v>0</v>
      </c>
      <c r="AE2014">
        <v>1619.6399813844614</v>
      </c>
    </row>
    <row r="2015" spans="1:31" x14ac:dyDescent="0.25">
      <c r="A2015">
        <v>2303796</v>
      </c>
      <c r="B2015">
        <v>1</v>
      </c>
      <c r="C2015" t="s">
        <v>80</v>
      </c>
      <c r="D2015" t="s">
        <v>110</v>
      </c>
      <c r="E2015" t="s">
        <v>132</v>
      </c>
      <c r="F2015" t="s">
        <v>6092</v>
      </c>
      <c r="G2015" t="s">
        <v>917</v>
      </c>
      <c r="H2015" t="s">
        <v>135</v>
      </c>
      <c r="I2015" t="s">
        <v>136</v>
      </c>
      <c r="J2015" t="s">
        <v>137</v>
      </c>
      <c r="K2015" t="s">
        <v>300</v>
      </c>
      <c r="L2015" t="s">
        <v>5861</v>
      </c>
      <c r="M2015" t="s">
        <v>6093</v>
      </c>
      <c r="N2015">
        <v>7.1847222220000004</v>
      </c>
      <c r="O2015">
        <v>0</v>
      </c>
      <c r="P2015">
        <v>60</v>
      </c>
      <c r="Q2015">
        <v>0</v>
      </c>
      <c r="R2015">
        <v>0</v>
      </c>
      <c r="S2015">
        <v>0</v>
      </c>
      <c r="T2015">
        <v>13</v>
      </c>
      <c r="U2015">
        <v>0</v>
      </c>
      <c r="V2015">
        <v>0</v>
      </c>
      <c r="W2015">
        <v>0</v>
      </c>
      <c r="X2015">
        <v>89.023709600940663</v>
      </c>
      <c r="Y2015">
        <v>0</v>
      </c>
      <c r="Z2015">
        <v>0</v>
      </c>
      <c r="AA2015">
        <v>0</v>
      </c>
      <c r="AB2015">
        <v>62.141935087387481</v>
      </c>
      <c r="AC2015">
        <v>0</v>
      </c>
      <c r="AD2015">
        <v>0</v>
      </c>
      <c r="AE2015">
        <v>151.16564468832814</v>
      </c>
    </row>
    <row r="2016" spans="1:31" x14ac:dyDescent="0.25">
      <c r="A2016">
        <v>2307477</v>
      </c>
      <c r="B2016">
        <v>1</v>
      </c>
      <c r="C2016" t="s">
        <v>80</v>
      </c>
      <c r="D2016" t="s">
        <v>100</v>
      </c>
      <c r="E2016" t="s">
        <v>233</v>
      </c>
      <c r="F2016" t="s">
        <v>6094</v>
      </c>
      <c r="G2016" t="s">
        <v>184</v>
      </c>
      <c r="H2016" t="s">
        <v>167</v>
      </c>
      <c r="I2016" t="s">
        <v>280</v>
      </c>
      <c r="J2016" t="s">
        <v>137</v>
      </c>
      <c r="K2016" t="s">
        <v>138</v>
      </c>
      <c r="L2016" t="s">
        <v>6095</v>
      </c>
      <c r="M2016" t="s">
        <v>6096</v>
      </c>
      <c r="N2016">
        <v>3.3333333E-2</v>
      </c>
      <c r="O2016">
        <v>4</v>
      </c>
      <c r="P2016">
        <v>1640</v>
      </c>
      <c r="Q2016">
        <v>4</v>
      </c>
      <c r="R2016">
        <v>101</v>
      </c>
      <c r="S2016">
        <v>9</v>
      </c>
      <c r="T2016">
        <v>74</v>
      </c>
      <c r="U2016">
        <v>0</v>
      </c>
      <c r="V2016">
        <v>0</v>
      </c>
      <c r="W2016">
        <v>3.2001805182137995</v>
      </c>
      <c r="X2016">
        <v>12.70262981453584</v>
      </c>
      <c r="Y2016">
        <v>0.18793190053200001</v>
      </c>
      <c r="Z2016">
        <v>0.9226842177208</v>
      </c>
      <c r="AA2016">
        <v>1.7140619971555333</v>
      </c>
      <c r="AB2016">
        <v>1.8746294239396668</v>
      </c>
      <c r="AC2016">
        <v>0</v>
      </c>
      <c r="AD2016">
        <v>0</v>
      </c>
      <c r="AE2016">
        <v>20.602117872097637</v>
      </c>
    </row>
    <row r="2017" spans="1:31" x14ac:dyDescent="0.25">
      <c r="A2017">
        <v>2303793</v>
      </c>
      <c r="B2017">
        <v>1</v>
      </c>
      <c r="C2017" t="s">
        <v>80</v>
      </c>
      <c r="D2017" t="s">
        <v>94</v>
      </c>
      <c r="E2017" t="s">
        <v>164</v>
      </c>
      <c r="F2017" t="s">
        <v>6097</v>
      </c>
      <c r="G2017" t="s">
        <v>299</v>
      </c>
      <c r="H2017" t="s">
        <v>167</v>
      </c>
      <c r="I2017" t="s">
        <v>136</v>
      </c>
      <c r="J2017" t="s">
        <v>137</v>
      </c>
      <c r="K2017" t="s">
        <v>300</v>
      </c>
      <c r="L2017" t="s">
        <v>6098</v>
      </c>
      <c r="M2017" t="s">
        <v>6099</v>
      </c>
      <c r="N2017">
        <v>8.6447222220000004</v>
      </c>
      <c r="O2017">
        <v>0</v>
      </c>
      <c r="P2017">
        <v>271</v>
      </c>
      <c r="Q2017">
        <v>0</v>
      </c>
      <c r="R2017">
        <v>39</v>
      </c>
      <c r="S2017">
        <v>0</v>
      </c>
      <c r="T2017">
        <v>31</v>
      </c>
      <c r="U2017">
        <v>0</v>
      </c>
      <c r="V2017">
        <v>0</v>
      </c>
      <c r="W2017">
        <v>0</v>
      </c>
      <c r="X2017">
        <v>514.25660173261099</v>
      </c>
      <c r="Y2017">
        <v>0</v>
      </c>
      <c r="Z2017">
        <v>339.09389675540336</v>
      </c>
      <c r="AA2017">
        <v>0</v>
      </c>
      <c r="AB2017">
        <v>146.47749249729546</v>
      </c>
      <c r="AC2017">
        <v>0</v>
      </c>
      <c r="AD2017">
        <v>0</v>
      </c>
      <c r="AE2017">
        <v>999.82799098530984</v>
      </c>
    </row>
    <row r="2018" spans="1:31" x14ac:dyDescent="0.25">
      <c r="A2018">
        <v>2304681</v>
      </c>
      <c r="B2018">
        <v>1</v>
      </c>
      <c r="C2018" t="s">
        <v>80</v>
      </c>
      <c r="D2018" t="s">
        <v>100</v>
      </c>
      <c r="E2018" t="s">
        <v>164</v>
      </c>
      <c r="F2018" t="s">
        <v>6100</v>
      </c>
      <c r="G2018" t="s">
        <v>184</v>
      </c>
      <c r="H2018" t="s">
        <v>167</v>
      </c>
      <c r="I2018" t="s">
        <v>136</v>
      </c>
      <c r="J2018" t="s">
        <v>137</v>
      </c>
      <c r="K2018" t="s">
        <v>138</v>
      </c>
      <c r="L2018" t="s">
        <v>6101</v>
      </c>
      <c r="M2018" t="s">
        <v>6102</v>
      </c>
      <c r="N2018">
        <v>0.176666666</v>
      </c>
      <c r="O2018">
        <v>1</v>
      </c>
      <c r="P2018">
        <v>1308</v>
      </c>
      <c r="Q2018">
        <v>0</v>
      </c>
      <c r="R2018">
        <v>129</v>
      </c>
      <c r="S2018">
        <v>1</v>
      </c>
      <c r="T2018">
        <v>142</v>
      </c>
      <c r="U2018">
        <v>0</v>
      </c>
      <c r="V2018">
        <v>1</v>
      </c>
      <c r="W2018">
        <v>3.9605282971199994E-2</v>
      </c>
      <c r="X2018">
        <v>61.323901671258561</v>
      </c>
      <c r="Y2018">
        <v>0</v>
      </c>
      <c r="Z2018">
        <v>9.8161376736461374</v>
      </c>
      <c r="AA2018">
        <v>2.5560462547321601</v>
      </c>
      <c r="AB2018">
        <v>27.11609157721136</v>
      </c>
      <c r="AC2018">
        <v>0</v>
      </c>
      <c r="AD2018">
        <v>0.8273080986708401</v>
      </c>
      <c r="AE2018">
        <v>101.67909055849027</v>
      </c>
    </row>
    <row r="2019" spans="1:31" x14ac:dyDescent="0.25">
      <c r="A2019">
        <v>2304541</v>
      </c>
      <c r="B2019">
        <v>1</v>
      </c>
      <c r="C2019" t="s">
        <v>80</v>
      </c>
      <c r="D2019" t="s">
        <v>84</v>
      </c>
      <c r="E2019" t="s">
        <v>141</v>
      </c>
      <c r="F2019" t="s">
        <v>6103</v>
      </c>
      <c r="G2019" t="s">
        <v>453</v>
      </c>
      <c r="H2019" t="s">
        <v>135</v>
      </c>
      <c r="I2019" t="s">
        <v>136</v>
      </c>
      <c r="J2019" t="s">
        <v>3</v>
      </c>
      <c r="K2019" t="s">
        <v>138</v>
      </c>
      <c r="L2019" t="s">
        <v>6104</v>
      </c>
      <c r="M2019" t="s">
        <v>6105</v>
      </c>
      <c r="N2019">
        <v>2.7936111110000001</v>
      </c>
      <c r="O2019">
        <v>0</v>
      </c>
      <c r="P2019">
        <v>20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11.713952163898977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11.713952163898977</v>
      </c>
    </row>
    <row r="2020" spans="1:31" x14ac:dyDescent="0.25">
      <c r="A2020">
        <v>2304518</v>
      </c>
      <c r="B2020">
        <v>1</v>
      </c>
      <c r="C2020" t="s">
        <v>80</v>
      </c>
      <c r="D2020" t="s">
        <v>96</v>
      </c>
      <c r="E2020" t="s">
        <v>141</v>
      </c>
      <c r="F2020" t="s">
        <v>6106</v>
      </c>
      <c r="G2020" t="s">
        <v>490</v>
      </c>
      <c r="H2020" t="s">
        <v>135</v>
      </c>
      <c r="I2020" t="s">
        <v>136</v>
      </c>
      <c r="J2020" t="s">
        <v>137</v>
      </c>
      <c r="K2020" t="s">
        <v>138</v>
      </c>
      <c r="L2020" t="s">
        <v>6107</v>
      </c>
      <c r="M2020" t="s">
        <v>6108</v>
      </c>
      <c r="N2020">
        <v>1.0024999999999999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0.47504369464052776</v>
      </c>
      <c r="AC2020">
        <v>0</v>
      </c>
      <c r="AD2020">
        <v>0</v>
      </c>
      <c r="AE2020">
        <v>0.47504369464052776</v>
      </c>
    </row>
    <row r="2021" spans="1:31" x14ac:dyDescent="0.25">
      <c r="A2021">
        <v>2304913</v>
      </c>
      <c r="B2021">
        <v>1</v>
      </c>
      <c r="C2021" t="s">
        <v>81</v>
      </c>
      <c r="D2021" t="s">
        <v>112</v>
      </c>
      <c r="E2021" t="s">
        <v>182</v>
      </c>
      <c r="F2021" t="s">
        <v>6109</v>
      </c>
      <c r="G2021" t="s">
        <v>184</v>
      </c>
      <c r="H2021" t="s">
        <v>167</v>
      </c>
      <c r="I2021" t="s">
        <v>136</v>
      </c>
      <c r="J2021" t="s">
        <v>137</v>
      </c>
      <c r="K2021" t="s">
        <v>138</v>
      </c>
      <c r="L2021" t="s">
        <v>6110</v>
      </c>
      <c r="M2021" t="s">
        <v>6111</v>
      </c>
      <c r="N2021">
        <v>1.2669444439999999</v>
      </c>
      <c r="O2021">
        <v>0</v>
      </c>
      <c r="P2021">
        <v>5</v>
      </c>
      <c r="Q2021">
        <v>49</v>
      </c>
      <c r="R2021">
        <v>29</v>
      </c>
      <c r="S2021">
        <v>13</v>
      </c>
      <c r="T2021">
        <v>11</v>
      </c>
      <c r="U2021">
        <v>1</v>
      </c>
      <c r="V2021">
        <v>1</v>
      </c>
      <c r="W2021">
        <v>0</v>
      </c>
      <c r="X2021">
        <v>0.52859650266513891</v>
      </c>
      <c r="Y2021">
        <v>10.069688216305806</v>
      </c>
      <c r="Z2021">
        <v>3.8275630065798345</v>
      </c>
      <c r="AA2021">
        <v>28.931645792268622</v>
      </c>
      <c r="AB2021">
        <v>14.121023614653794</v>
      </c>
      <c r="AC2021">
        <v>10.939146630228791</v>
      </c>
      <c r="AD2021">
        <v>95.22814124932853</v>
      </c>
      <c r="AE2021">
        <v>163.64580501203051</v>
      </c>
    </row>
    <row r="2022" spans="1:31" x14ac:dyDescent="0.25">
      <c r="A2022">
        <v>2304867</v>
      </c>
      <c r="B2022">
        <v>1</v>
      </c>
      <c r="C2022" t="s">
        <v>80</v>
      </c>
      <c r="D2022" t="s">
        <v>93</v>
      </c>
      <c r="E2022" t="s">
        <v>233</v>
      </c>
      <c r="F2022" t="s">
        <v>6112</v>
      </c>
      <c r="G2022" t="s">
        <v>195</v>
      </c>
      <c r="H2022" t="s">
        <v>167</v>
      </c>
      <c r="I2022" t="s">
        <v>136</v>
      </c>
      <c r="J2022" t="s">
        <v>137</v>
      </c>
      <c r="K2022" t="s">
        <v>138</v>
      </c>
      <c r="L2022" t="s">
        <v>6113</v>
      </c>
      <c r="M2022" t="s">
        <v>6114</v>
      </c>
      <c r="N2022">
        <v>6.1452777770000004</v>
      </c>
      <c r="O2022">
        <v>0</v>
      </c>
      <c r="P2022">
        <v>167</v>
      </c>
      <c r="Q2022">
        <v>0</v>
      </c>
      <c r="R2022">
        <v>82</v>
      </c>
      <c r="S2022">
        <v>1</v>
      </c>
      <c r="T2022">
        <v>43</v>
      </c>
      <c r="U2022">
        <v>0</v>
      </c>
      <c r="V2022">
        <v>0</v>
      </c>
      <c r="W2022">
        <v>0</v>
      </c>
      <c r="X2022">
        <v>338.72595158894927</v>
      </c>
      <c r="Y2022">
        <v>0</v>
      </c>
      <c r="Z2022">
        <v>492.57685062033187</v>
      </c>
      <c r="AA2022">
        <v>6.1339837803627857</v>
      </c>
      <c r="AB2022">
        <v>186.95238777027089</v>
      </c>
      <c r="AC2022">
        <v>0</v>
      </c>
      <c r="AD2022">
        <v>0</v>
      </c>
      <c r="AE2022">
        <v>1024.3891737599147</v>
      </c>
    </row>
    <row r="2023" spans="1:31" x14ac:dyDescent="0.25">
      <c r="A2023">
        <v>2304873</v>
      </c>
      <c r="B2023">
        <v>1</v>
      </c>
      <c r="C2023" t="s">
        <v>80</v>
      </c>
      <c r="D2023" t="s">
        <v>99</v>
      </c>
      <c r="E2023" t="s">
        <v>141</v>
      </c>
      <c r="F2023" t="s">
        <v>6115</v>
      </c>
      <c r="G2023" t="s">
        <v>143</v>
      </c>
      <c r="H2023" t="s">
        <v>135</v>
      </c>
      <c r="I2023" t="s">
        <v>136</v>
      </c>
      <c r="J2023" t="s">
        <v>137</v>
      </c>
      <c r="K2023" t="s">
        <v>138</v>
      </c>
      <c r="L2023" t="s">
        <v>6116</v>
      </c>
      <c r="M2023" t="s">
        <v>6117</v>
      </c>
      <c r="N2023">
        <v>1.251666666</v>
      </c>
      <c r="O2023">
        <v>0</v>
      </c>
      <c r="P2023">
        <v>1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0.30980705998494668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0.30980705998494668</v>
      </c>
    </row>
    <row r="2024" spans="1:31" x14ac:dyDescent="0.25">
      <c r="A2024">
        <v>2304432</v>
      </c>
      <c r="B2024">
        <v>1</v>
      </c>
      <c r="C2024" t="s">
        <v>80</v>
      </c>
      <c r="D2024" t="s">
        <v>95</v>
      </c>
      <c r="E2024" t="s">
        <v>233</v>
      </c>
      <c r="F2024" t="s">
        <v>3459</v>
      </c>
      <c r="G2024" t="s">
        <v>184</v>
      </c>
      <c r="H2024" t="s">
        <v>167</v>
      </c>
      <c r="I2024" t="s">
        <v>136</v>
      </c>
      <c r="J2024" t="s">
        <v>137</v>
      </c>
      <c r="K2024" t="s">
        <v>138</v>
      </c>
      <c r="L2024" t="s">
        <v>6118</v>
      </c>
      <c r="M2024" t="s">
        <v>6119</v>
      </c>
      <c r="N2024">
        <v>0.10249999999999999</v>
      </c>
      <c r="O2024">
        <v>0</v>
      </c>
      <c r="P2024">
        <v>1971</v>
      </c>
      <c r="Q2024">
        <v>0</v>
      </c>
      <c r="R2024">
        <v>1</v>
      </c>
      <c r="S2024">
        <v>1</v>
      </c>
      <c r="T2024">
        <v>138</v>
      </c>
      <c r="U2024">
        <v>0</v>
      </c>
      <c r="V2024">
        <v>2</v>
      </c>
      <c r="W2024">
        <v>0</v>
      </c>
      <c r="X2024">
        <v>42.369465508394015</v>
      </c>
      <c r="Y2024">
        <v>0</v>
      </c>
      <c r="Z2024">
        <v>0</v>
      </c>
      <c r="AA2024">
        <v>9.1674697262412508E-2</v>
      </c>
      <c r="AB2024">
        <v>7.7897921781846327</v>
      </c>
      <c r="AC2024">
        <v>0</v>
      </c>
      <c r="AD2024">
        <v>2.5290453731974196</v>
      </c>
      <c r="AE2024">
        <v>52.77997775703848</v>
      </c>
    </row>
    <row r="2025" spans="1:31" x14ac:dyDescent="0.25">
      <c r="A2025">
        <v>2304409</v>
      </c>
      <c r="B2025">
        <v>1</v>
      </c>
      <c r="C2025" t="s">
        <v>81</v>
      </c>
      <c r="D2025" t="s">
        <v>118</v>
      </c>
      <c r="E2025" t="s">
        <v>182</v>
      </c>
      <c r="F2025" t="s">
        <v>6120</v>
      </c>
      <c r="G2025" t="s">
        <v>299</v>
      </c>
      <c r="H2025" t="s">
        <v>167</v>
      </c>
      <c r="I2025" t="s">
        <v>136</v>
      </c>
      <c r="J2025" t="s">
        <v>137</v>
      </c>
      <c r="K2025" t="s">
        <v>300</v>
      </c>
      <c r="L2025" t="s">
        <v>6121</v>
      </c>
      <c r="M2025" t="s">
        <v>6122</v>
      </c>
      <c r="N2025">
        <v>6.7002777770000002</v>
      </c>
      <c r="O2025">
        <v>2</v>
      </c>
      <c r="P2025">
        <v>2999</v>
      </c>
      <c r="Q2025">
        <v>88</v>
      </c>
      <c r="R2025">
        <v>138</v>
      </c>
      <c r="S2025">
        <v>6</v>
      </c>
      <c r="T2025">
        <v>219</v>
      </c>
      <c r="U2025">
        <v>0</v>
      </c>
      <c r="V2025">
        <v>1</v>
      </c>
      <c r="W2025">
        <v>7.9854260739604968</v>
      </c>
      <c r="X2025">
        <v>3651.1627722964354</v>
      </c>
      <c r="Y2025">
        <v>1006.6900669288361</v>
      </c>
      <c r="Z2025">
        <v>920.40174636387223</v>
      </c>
      <c r="AA2025">
        <v>258.40874278361082</v>
      </c>
      <c r="AB2025">
        <v>688.27791470108752</v>
      </c>
      <c r="AC2025">
        <v>0</v>
      </c>
      <c r="AD2025">
        <v>125.76103768626714</v>
      </c>
      <c r="AE2025">
        <v>6658.6877068340691</v>
      </c>
    </row>
    <row r="2026" spans="1:31" x14ac:dyDescent="0.25">
      <c r="A2026">
        <v>2304621</v>
      </c>
      <c r="B2026">
        <v>1</v>
      </c>
      <c r="C2026" t="s">
        <v>80</v>
      </c>
      <c r="D2026" t="s">
        <v>98</v>
      </c>
      <c r="E2026" t="s">
        <v>141</v>
      </c>
      <c r="F2026" t="s">
        <v>6123</v>
      </c>
      <c r="G2026" t="s">
        <v>490</v>
      </c>
      <c r="H2026" t="s">
        <v>135</v>
      </c>
      <c r="I2026" t="s">
        <v>136</v>
      </c>
      <c r="J2026" t="s">
        <v>137</v>
      </c>
      <c r="K2026" t="s">
        <v>138</v>
      </c>
      <c r="L2026" t="s">
        <v>6124</v>
      </c>
      <c r="M2026" t="s">
        <v>6125</v>
      </c>
      <c r="N2026">
        <v>2.8602777769999999</v>
      </c>
      <c r="O2026">
        <v>0</v>
      </c>
      <c r="P2026">
        <v>1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0.68037660436694991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0.68037660436694991</v>
      </c>
    </row>
    <row r="2027" spans="1:31" x14ac:dyDescent="0.25">
      <c r="A2027">
        <v>2304787</v>
      </c>
      <c r="B2027">
        <v>1</v>
      </c>
      <c r="C2027" t="s">
        <v>80</v>
      </c>
      <c r="D2027" t="s">
        <v>97</v>
      </c>
      <c r="E2027" t="s">
        <v>141</v>
      </c>
      <c r="F2027" t="s">
        <v>6126</v>
      </c>
      <c r="G2027" t="s">
        <v>143</v>
      </c>
      <c r="H2027" t="s">
        <v>135</v>
      </c>
      <c r="I2027" t="s">
        <v>136</v>
      </c>
      <c r="J2027" t="s">
        <v>137</v>
      </c>
      <c r="K2027" t="s">
        <v>138</v>
      </c>
      <c r="L2027" t="s">
        <v>6127</v>
      </c>
      <c r="M2027" t="s">
        <v>6128</v>
      </c>
      <c r="N2027">
        <v>2.5252777769999999</v>
      </c>
      <c r="O2027">
        <v>0</v>
      </c>
      <c r="P2027">
        <v>2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1.3057185376761558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1.3057185376761558</v>
      </c>
    </row>
    <row r="2028" spans="1:31" x14ac:dyDescent="0.25">
      <c r="A2028">
        <v>2304764</v>
      </c>
      <c r="B2028">
        <v>1</v>
      </c>
      <c r="C2028" t="s">
        <v>80</v>
      </c>
      <c r="D2028" t="s">
        <v>108</v>
      </c>
      <c r="E2028" t="s">
        <v>141</v>
      </c>
      <c r="F2028" t="s">
        <v>6129</v>
      </c>
      <c r="G2028" t="s">
        <v>143</v>
      </c>
      <c r="H2028" t="s">
        <v>135</v>
      </c>
      <c r="I2028" t="s">
        <v>136</v>
      </c>
      <c r="J2028" t="s">
        <v>137</v>
      </c>
      <c r="K2028" t="s">
        <v>138</v>
      </c>
      <c r="L2028" t="s">
        <v>6130</v>
      </c>
      <c r="M2028" t="s">
        <v>6131</v>
      </c>
      <c r="N2028">
        <v>5.3502777769999996</v>
      </c>
      <c r="O2028">
        <v>0</v>
      </c>
      <c r="P2028">
        <v>1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0.93995348722813232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0.93995348722813232</v>
      </c>
    </row>
    <row r="2029" spans="1:31" x14ac:dyDescent="0.25">
      <c r="A2029">
        <v>2304664</v>
      </c>
      <c r="B2029">
        <v>1</v>
      </c>
      <c r="C2029" t="s">
        <v>80</v>
      </c>
      <c r="D2029" t="s">
        <v>90</v>
      </c>
      <c r="E2029" t="s">
        <v>208</v>
      </c>
      <c r="F2029" t="s">
        <v>6132</v>
      </c>
      <c r="G2029" t="s">
        <v>490</v>
      </c>
      <c r="H2029" t="s">
        <v>135</v>
      </c>
      <c r="I2029" t="s">
        <v>136</v>
      </c>
      <c r="J2029" t="s">
        <v>137</v>
      </c>
      <c r="K2029" t="s">
        <v>138</v>
      </c>
      <c r="L2029" t="s">
        <v>6133</v>
      </c>
      <c r="M2029" t="s">
        <v>6134</v>
      </c>
      <c r="N2029">
        <v>0.62444444399999999</v>
      </c>
      <c r="O2029">
        <v>0</v>
      </c>
      <c r="P2029">
        <v>1039</v>
      </c>
      <c r="Q2029">
        <v>0</v>
      </c>
      <c r="R2029">
        <v>0</v>
      </c>
      <c r="S2029">
        <v>0</v>
      </c>
      <c r="T2029">
        <v>61</v>
      </c>
      <c r="U2029">
        <v>0</v>
      </c>
      <c r="V2029">
        <v>0</v>
      </c>
      <c r="W2029">
        <v>0</v>
      </c>
      <c r="X2029">
        <v>159.85769272272373</v>
      </c>
      <c r="Y2029">
        <v>0</v>
      </c>
      <c r="Z2029">
        <v>0</v>
      </c>
      <c r="AA2029">
        <v>0</v>
      </c>
      <c r="AB2029">
        <v>15.861312295901964</v>
      </c>
      <c r="AC2029">
        <v>0</v>
      </c>
      <c r="AD2029">
        <v>0</v>
      </c>
      <c r="AE2029">
        <v>175.71900501862569</v>
      </c>
    </row>
    <row r="2030" spans="1:31" x14ac:dyDescent="0.25">
      <c r="A2030">
        <v>2304415</v>
      </c>
      <c r="B2030">
        <v>1</v>
      </c>
      <c r="C2030" t="s">
        <v>80</v>
      </c>
      <c r="D2030" t="s">
        <v>99</v>
      </c>
      <c r="E2030" t="s">
        <v>132</v>
      </c>
      <c r="F2030" t="s">
        <v>6135</v>
      </c>
      <c r="G2030" t="s">
        <v>299</v>
      </c>
      <c r="H2030" t="s">
        <v>135</v>
      </c>
      <c r="I2030" t="s">
        <v>136</v>
      </c>
      <c r="J2030" t="s">
        <v>137</v>
      </c>
      <c r="K2030" t="s">
        <v>300</v>
      </c>
      <c r="L2030" t="s">
        <v>6136</v>
      </c>
      <c r="M2030" t="s">
        <v>6137</v>
      </c>
      <c r="N2030">
        <v>5.6977777769999998</v>
      </c>
      <c r="O2030">
        <v>0</v>
      </c>
      <c r="P2030">
        <v>20</v>
      </c>
      <c r="Q2030">
        <v>0</v>
      </c>
      <c r="R2030">
        <v>8</v>
      </c>
      <c r="S2030">
        <v>0</v>
      </c>
      <c r="T2030">
        <v>4</v>
      </c>
      <c r="U2030">
        <v>0</v>
      </c>
      <c r="V2030">
        <v>0</v>
      </c>
      <c r="W2030">
        <v>0</v>
      </c>
      <c r="X2030">
        <v>63.97681451985725</v>
      </c>
      <c r="Y2030">
        <v>0</v>
      </c>
      <c r="Z2030">
        <v>5.1851244706636272</v>
      </c>
      <c r="AA2030">
        <v>0</v>
      </c>
      <c r="AB2030">
        <v>14.382355807738966</v>
      </c>
      <c r="AC2030">
        <v>0</v>
      </c>
      <c r="AD2030">
        <v>0</v>
      </c>
      <c r="AE2030">
        <v>83.544294798259841</v>
      </c>
    </row>
    <row r="2031" spans="1:31" x14ac:dyDescent="0.25">
      <c r="A2031">
        <v>2304558</v>
      </c>
      <c r="B2031">
        <v>1</v>
      </c>
      <c r="C2031" t="s">
        <v>80</v>
      </c>
      <c r="D2031" t="s">
        <v>96</v>
      </c>
      <c r="E2031" t="s">
        <v>132</v>
      </c>
      <c r="F2031" t="s">
        <v>6138</v>
      </c>
      <c r="G2031" t="s">
        <v>375</v>
      </c>
      <c r="H2031" t="s">
        <v>135</v>
      </c>
      <c r="I2031" t="s">
        <v>136</v>
      </c>
      <c r="J2031" t="s">
        <v>137</v>
      </c>
      <c r="K2031" t="s">
        <v>138</v>
      </c>
      <c r="L2031" t="s">
        <v>6139</v>
      </c>
      <c r="M2031" t="s">
        <v>6140</v>
      </c>
      <c r="N2031">
        <v>4.0033333329999996</v>
      </c>
      <c r="O2031">
        <v>0</v>
      </c>
      <c r="P2031">
        <v>182</v>
      </c>
      <c r="Q2031">
        <v>0</v>
      </c>
      <c r="R2031">
        <v>1</v>
      </c>
      <c r="S2031">
        <v>0</v>
      </c>
      <c r="T2031">
        <v>19</v>
      </c>
      <c r="U2031">
        <v>0</v>
      </c>
      <c r="V2031">
        <v>0</v>
      </c>
      <c r="W2031">
        <v>0</v>
      </c>
      <c r="X2031">
        <v>226.73332655177578</v>
      </c>
      <c r="Y2031">
        <v>0</v>
      </c>
      <c r="Z2031">
        <v>0</v>
      </c>
      <c r="AA2031">
        <v>0</v>
      </c>
      <c r="AB2031">
        <v>86.126783545944022</v>
      </c>
      <c r="AC2031">
        <v>0</v>
      </c>
      <c r="AD2031">
        <v>0</v>
      </c>
      <c r="AE2031">
        <v>312.86011009771983</v>
      </c>
    </row>
    <row r="2032" spans="1:31" x14ac:dyDescent="0.25">
      <c r="A2032">
        <v>2304807</v>
      </c>
      <c r="B2032">
        <v>1</v>
      </c>
      <c r="C2032" t="s">
        <v>81</v>
      </c>
      <c r="D2032" t="s">
        <v>117</v>
      </c>
      <c r="E2032" t="s">
        <v>141</v>
      </c>
      <c r="F2032" t="s">
        <v>6141</v>
      </c>
      <c r="G2032" t="s">
        <v>202</v>
      </c>
      <c r="H2032" t="s">
        <v>135</v>
      </c>
      <c r="I2032" t="s">
        <v>136</v>
      </c>
      <c r="J2032" t="s">
        <v>137</v>
      </c>
      <c r="K2032" t="s">
        <v>138</v>
      </c>
      <c r="L2032" t="s">
        <v>6142</v>
      </c>
      <c r="M2032" t="s">
        <v>6143</v>
      </c>
      <c r="N2032">
        <v>2.349444444</v>
      </c>
      <c r="O2032">
        <v>0</v>
      </c>
      <c r="P2032">
        <v>0</v>
      </c>
      <c r="Q2032">
        <v>0</v>
      </c>
      <c r="R2032">
        <v>3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0.36665712392279998</v>
      </c>
      <c r="AA2032">
        <v>0</v>
      </c>
      <c r="AB2032">
        <v>0</v>
      </c>
      <c r="AC2032">
        <v>0</v>
      </c>
      <c r="AD2032">
        <v>0</v>
      </c>
      <c r="AE2032">
        <v>0.36665712392279998</v>
      </c>
    </row>
    <row r="2033" spans="1:31" x14ac:dyDescent="0.25">
      <c r="A2033">
        <v>2304701</v>
      </c>
      <c r="B2033">
        <v>1</v>
      </c>
      <c r="C2033" t="s">
        <v>80</v>
      </c>
      <c r="D2033" t="s">
        <v>90</v>
      </c>
      <c r="E2033" t="s">
        <v>132</v>
      </c>
      <c r="F2033" t="s">
        <v>6144</v>
      </c>
      <c r="G2033" t="s">
        <v>343</v>
      </c>
      <c r="H2033" t="s">
        <v>135</v>
      </c>
      <c r="I2033" t="s">
        <v>136</v>
      </c>
      <c r="J2033" t="s">
        <v>137</v>
      </c>
      <c r="K2033" t="s">
        <v>138</v>
      </c>
      <c r="L2033" t="s">
        <v>6145</v>
      </c>
      <c r="M2033" t="s">
        <v>6146</v>
      </c>
      <c r="N2033">
        <v>1.2108333330000001</v>
      </c>
      <c r="O2033">
        <v>0</v>
      </c>
      <c r="P2033">
        <v>72</v>
      </c>
      <c r="Q2033">
        <v>0</v>
      </c>
      <c r="R2033">
        <v>0</v>
      </c>
      <c r="S2033">
        <v>0</v>
      </c>
      <c r="T2033">
        <v>9</v>
      </c>
      <c r="U2033">
        <v>0</v>
      </c>
      <c r="V2033">
        <v>0</v>
      </c>
      <c r="W2033">
        <v>0</v>
      </c>
      <c r="X2033">
        <v>20.306190249148294</v>
      </c>
      <c r="Y2033">
        <v>0</v>
      </c>
      <c r="Z2033">
        <v>0</v>
      </c>
      <c r="AA2033">
        <v>0</v>
      </c>
      <c r="AB2033">
        <v>0.90466157965209726</v>
      </c>
      <c r="AC2033">
        <v>0</v>
      </c>
      <c r="AD2033">
        <v>0</v>
      </c>
      <c r="AE2033">
        <v>21.21085182880039</v>
      </c>
    </row>
    <row r="2034" spans="1:31" x14ac:dyDescent="0.25">
      <c r="A2034">
        <v>2304850</v>
      </c>
      <c r="B2034">
        <v>1</v>
      </c>
      <c r="C2034" t="s">
        <v>80</v>
      </c>
      <c r="D2034" t="s">
        <v>93</v>
      </c>
      <c r="E2034" t="s">
        <v>233</v>
      </c>
      <c r="F2034" t="s">
        <v>6147</v>
      </c>
      <c r="G2034" t="s">
        <v>2860</v>
      </c>
      <c r="H2034" t="s">
        <v>167</v>
      </c>
      <c r="I2034" t="s">
        <v>136</v>
      </c>
      <c r="J2034" t="s">
        <v>137</v>
      </c>
      <c r="K2034" t="s">
        <v>138</v>
      </c>
      <c r="L2034" t="s">
        <v>6148</v>
      </c>
      <c r="M2034" t="s">
        <v>6149</v>
      </c>
      <c r="N2034">
        <v>5.733333333</v>
      </c>
      <c r="O2034">
        <v>1</v>
      </c>
      <c r="P2034">
        <v>332</v>
      </c>
      <c r="Q2034">
        <v>1</v>
      </c>
      <c r="R2034">
        <v>9</v>
      </c>
      <c r="S2034">
        <v>6</v>
      </c>
      <c r="T2034">
        <v>23</v>
      </c>
      <c r="U2034">
        <v>1</v>
      </c>
      <c r="V2034">
        <v>0</v>
      </c>
      <c r="W2034">
        <v>1.6821714908162777</v>
      </c>
      <c r="X2034">
        <v>165.9269640530427</v>
      </c>
      <c r="Y2034">
        <v>5.3579242534958</v>
      </c>
      <c r="Z2034">
        <v>18.529658170641017</v>
      </c>
      <c r="AA2034">
        <v>25.887889164930503</v>
      </c>
      <c r="AB2034">
        <v>18.617243550600552</v>
      </c>
      <c r="AC2034">
        <v>12.497720691509828</v>
      </c>
      <c r="AD2034">
        <v>0</v>
      </c>
      <c r="AE2034">
        <v>248.49957137503671</v>
      </c>
    </row>
    <row r="2035" spans="1:31" x14ac:dyDescent="0.25">
      <c r="A2035">
        <v>2304753</v>
      </c>
      <c r="B2035">
        <v>1</v>
      </c>
      <c r="C2035" t="s">
        <v>81</v>
      </c>
      <c r="D2035" t="s">
        <v>123</v>
      </c>
      <c r="E2035" t="s">
        <v>132</v>
      </c>
      <c r="F2035" t="s">
        <v>6150</v>
      </c>
      <c r="G2035" t="s">
        <v>134</v>
      </c>
      <c r="H2035" t="s">
        <v>135</v>
      </c>
      <c r="I2035" t="s">
        <v>136</v>
      </c>
      <c r="J2035" t="s">
        <v>137</v>
      </c>
      <c r="K2035" t="s">
        <v>138</v>
      </c>
      <c r="L2035" t="s">
        <v>6151</v>
      </c>
      <c r="M2035" t="s">
        <v>6152</v>
      </c>
      <c r="N2035">
        <v>0.94277777699999998</v>
      </c>
      <c r="O2035">
        <v>0</v>
      </c>
      <c r="P2035">
        <v>122</v>
      </c>
      <c r="Q2035">
        <v>0</v>
      </c>
      <c r="R2035">
        <v>0</v>
      </c>
      <c r="S2035">
        <v>0</v>
      </c>
      <c r="T2035">
        <v>7</v>
      </c>
      <c r="U2035">
        <v>0</v>
      </c>
      <c r="V2035">
        <v>0</v>
      </c>
      <c r="W2035">
        <v>0</v>
      </c>
      <c r="X2035">
        <v>23.00217642823646</v>
      </c>
      <c r="Y2035">
        <v>0</v>
      </c>
      <c r="Z2035">
        <v>0</v>
      </c>
      <c r="AA2035">
        <v>0</v>
      </c>
      <c r="AB2035">
        <v>2.0387969809309126</v>
      </c>
      <c r="AC2035">
        <v>0</v>
      </c>
      <c r="AD2035">
        <v>0</v>
      </c>
      <c r="AE2035">
        <v>25.040973409167371</v>
      </c>
    </row>
    <row r="2036" spans="1:31" x14ac:dyDescent="0.25">
      <c r="A2036">
        <v>2304421</v>
      </c>
      <c r="B2036">
        <v>1</v>
      </c>
      <c r="C2036" t="s">
        <v>80</v>
      </c>
      <c r="D2036" t="s">
        <v>90</v>
      </c>
      <c r="E2036" t="s">
        <v>132</v>
      </c>
      <c r="F2036" t="s">
        <v>6153</v>
      </c>
      <c r="G2036" t="s">
        <v>917</v>
      </c>
      <c r="H2036" t="s">
        <v>135</v>
      </c>
      <c r="I2036" t="s">
        <v>136</v>
      </c>
      <c r="J2036" t="s">
        <v>137</v>
      </c>
      <c r="K2036" t="s">
        <v>300</v>
      </c>
      <c r="L2036" t="s">
        <v>6154</v>
      </c>
      <c r="M2036" t="s">
        <v>6155</v>
      </c>
      <c r="N2036">
        <v>8.6058333329999996</v>
      </c>
      <c r="O2036">
        <v>0</v>
      </c>
      <c r="P2036">
        <v>163</v>
      </c>
      <c r="Q2036">
        <v>0</v>
      </c>
      <c r="R2036">
        <v>0</v>
      </c>
      <c r="S2036">
        <v>0</v>
      </c>
      <c r="T2036">
        <v>20</v>
      </c>
      <c r="U2036">
        <v>0</v>
      </c>
      <c r="V2036">
        <v>0</v>
      </c>
      <c r="W2036">
        <v>0</v>
      </c>
      <c r="X2036">
        <v>391.86141813318295</v>
      </c>
      <c r="Y2036">
        <v>0</v>
      </c>
      <c r="Z2036">
        <v>0</v>
      </c>
      <c r="AA2036">
        <v>0</v>
      </c>
      <c r="AB2036">
        <v>135.41623485163456</v>
      </c>
      <c r="AC2036">
        <v>0</v>
      </c>
      <c r="AD2036">
        <v>0</v>
      </c>
      <c r="AE2036">
        <v>527.27765298481745</v>
      </c>
    </row>
    <row r="2037" spans="1:31" x14ac:dyDescent="0.25">
      <c r="A2037">
        <v>2304398</v>
      </c>
      <c r="B2037">
        <v>1</v>
      </c>
      <c r="C2037" t="s">
        <v>81</v>
      </c>
      <c r="D2037" t="s">
        <v>120</v>
      </c>
      <c r="E2037" t="s">
        <v>182</v>
      </c>
      <c r="F2037" t="s">
        <v>6156</v>
      </c>
      <c r="G2037" t="s">
        <v>299</v>
      </c>
      <c r="H2037" t="s">
        <v>167</v>
      </c>
      <c r="I2037" t="s">
        <v>136</v>
      </c>
      <c r="J2037" t="s">
        <v>137</v>
      </c>
      <c r="K2037" t="s">
        <v>300</v>
      </c>
      <c r="L2037" t="s">
        <v>6157</v>
      </c>
      <c r="M2037" t="s">
        <v>6158</v>
      </c>
      <c r="N2037">
        <v>6.6524999999999999</v>
      </c>
      <c r="O2037">
        <v>0</v>
      </c>
      <c r="P2037">
        <v>1174</v>
      </c>
      <c r="Q2037">
        <v>0</v>
      </c>
      <c r="R2037">
        <v>16</v>
      </c>
      <c r="S2037">
        <v>1</v>
      </c>
      <c r="T2037">
        <v>114</v>
      </c>
      <c r="U2037">
        <v>2</v>
      </c>
      <c r="V2037">
        <v>4</v>
      </c>
      <c r="W2037">
        <v>0</v>
      </c>
      <c r="X2037">
        <v>1541.8301112990493</v>
      </c>
      <c r="Y2037">
        <v>0</v>
      </c>
      <c r="Z2037">
        <v>38.708629920344507</v>
      </c>
      <c r="AA2037">
        <v>77.838362703698877</v>
      </c>
      <c r="AB2037">
        <v>409.53998255631961</v>
      </c>
      <c r="AC2037">
        <v>2086.8684758537229</v>
      </c>
      <c r="AD2037">
        <v>51.510116203202209</v>
      </c>
      <c r="AE2037">
        <v>4206.2956785363376</v>
      </c>
    </row>
    <row r="2038" spans="1:31" x14ac:dyDescent="0.25">
      <c r="A2038">
        <v>2304444</v>
      </c>
      <c r="B2038">
        <v>1</v>
      </c>
      <c r="C2038" t="s">
        <v>80</v>
      </c>
      <c r="D2038" t="s">
        <v>96</v>
      </c>
      <c r="E2038" t="s">
        <v>141</v>
      </c>
      <c r="F2038" t="s">
        <v>6159</v>
      </c>
      <c r="G2038" t="s">
        <v>188</v>
      </c>
      <c r="H2038" t="s">
        <v>135</v>
      </c>
      <c r="I2038" t="s">
        <v>136</v>
      </c>
      <c r="J2038" t="s">
        <v>137</v>
      </c>
      <c r="K2038" t="s">
        <v>138</v>
      </c>
      <c r="L2038" t="s">
        <v>6160</v>
      </c>
      <c r="M2038" t="s">
        <v>6161</v>
      </c>
      <c r="N2038">
        <v>3.4536111109999998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2.7809780570654823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2.7809780570654823</v>
      </c>
    </row>
    <row r="2039" spans="1:31" x14ac:dyDescent="0.25">
      <c r="A2039">
        <v>2304736</v>
      </c>
      <c r="B2039">
        <v>1</v>
      </c>
      <c r="C2039" t="s">
        <v>80</v>
      </c>
      <c r="D2039" t="s">
        <v>99</v>
      </c>
      <c r="E2039" t="s">
        <v>141</v>
      </c>
      <c r="F2039" t="s">
        <v>6162</v>
      </c>
      <c r="G2039" t="s">
        <v>490</v>
      </c>
      <c r="H2039" t="s">
        <v>135</v>
      </c>
      <c r="I2039" t="s">
        <v>136</v>
      </c>
      <c r="J2039" t="s">
        <v>137</v>
      </c>
      <c r="K2039" t="s">
        <v>138</v>
      </c>
      <c r="L2039" t="s">
        <v>6163</v>
      </c>
      <c r="M2039" t="s">
        <v>6164</v>
      </c>
      <c r="N2039">
        <v>2.0891666660000001</v>
      </c>
      <c r="O2039">
        <v>0</v>
      </c>
      <c r="P2039">
        <v>1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0.18563330691500668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0.18563330691500668</v>
      </c>
    </row>
    <row r="2040" spans="1:31" x14ac:dyDescent="0.25">
      <c r="A2040">
        <v>2304922</v>
      </c>
      <c r="B2040">
        <v>1</v>
      </c>
      <c r="C2040" t="s">
        <v>81</v>
      </c>
      <c r="D2040" t="s">
        <v>115</v>
      </c>
      <c r="E2040" t="s">
        <v>132</v>
      </c>
      <c r="F2040" t="s">
        <v>6165</v>
      </c>
      <c r="G2040" t="s">
        <v>134</v>
      </c>
      <c r="H2040" t="s">
        <v>135</v>
      </c>
      <c r="I2040" t="s">
        <v>136</v>
      </c>
      <c r="J2040" t="s">
        <v>137</v>
      </c>
      <c r="K2040" t="s">
        <v>138</v>
      </c>
      <c r="L2040" t="s">
        <v>6166</v>
      </c>
      <c r="M2040" t="s">
        <v>6167</v>
      </c>
      <c r="N2040">
        <v>3.306944444</v>
      </c>
      <c r="O2040">
        <v>0</v>
      </c>
      <c r="P2040">
        <v>20</v>
      </c>
      <c r="Q2040">
        <v>0</v>
      </c>
      <c r="R2040">
        <v>1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1.630218394951283</v>
      </c>
      <c r="Y2040">
        <v>0</v>
      </c>
      <c r="Z2040">
        <v>0.98580129406951111</v>
      </c>
      <c r="AA2040">
        <v>0</v>
      </c>
      <c r="AB2040">
        <v>0</v>
      </c>
      <c r="AC2040">
        <v>0</v>
      </c>
      <c r="AD2040">
        <v>0</v>
      </c>
      <c r="AE2040">
        <v>2.6160196890207938</v>
      </c>
    </row>
    <row r="2041" spans="1:31" x14ac:dyDescent="0.25">
      <c r="A2041">
        <v>2304484</v>
      </c>
      <c r="B2041">
        <v>1</v>
      </c>
      <c r="C2041" t="s">
        <v>80</v>
      </c>
      <c r="D2041" t="s">
        <v>110</v>
      </c>
      <c r="E2041" t="s">
        <v>141</v>
      </c>
      <c r="F2041" t="s">
        <v>6168</v>
      </c>
      <c r="G2041" t="s">
        <v>202</v>
      </c>
      <c r="H2041" t="s">
        <v>135</v>
      </c>
      <c r="I2041" t="s">
        <v>136</v>
      </c>
      <c r="J2041" t="s">
        <v>137</v>
      </c>
      <c r="K2041" t="s">
        <v>138</v>
      </c>
      <c r="L2041" t="s">
        <v>6169</v>
      </c>
      <c r="M2041" t="s">
        <v>6170</v>
      </c>
      <c r="N2041">
        <v>1.071111111</v>
      </c>
      <c r="O2041">
        <v>0</v>
      </c>
      <c r="P2041">
        <v>12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4.0767798595762947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4.0767798595762947</v>
      </c>
    </row>
    <row r="2042" spans="1:31" x14ac:dyDescent="0.25">
      <c r="A2042">
        <v>2304876</v>
      </c>
      <c r="B2042">
        <v>1</v>
      </c>
      <c r="C2042" t="s">
        <v>80</v>
      </c>
      <c r="D2042" t="s">
        <v>97</v>
      </c>
      <c r="E2042" t="s">
        <v>141</v>
      </c>
      <c r="F2042" t="s">
        <v>6171</v>
      </c>
      <c r="G2042" t="s">
        <v>202</v>
      </c>
      <c r="H2042" t="s">
        <v>135</v>
      </c>
      <c r="I2042" t="s">
        <v>136</v>
      </c>
      <c r="J2042" t="s">
        <v>137</v>
      </c>
      <c r="K2042" t="s">
        <v>138</v>
      </c>
      <c r="L2042" t="s">
        <v>6172</v>
      </c>
      <c r="M2042" t="s">
        <v>6173</v>
      </c>
      <c r="N2042">
        <v>2.1466666659999998</v>
      </c>
      <c r="O2042">
        <v>0</v>
      </c>
      <c r="P2042">
        <v>5</v>
      </c>
      <c r="Q2042">
        <v>0</v>
      </c>
      <c r="R2042">
        <v>0</v>
      </c>
      <c r="S2042">
        <v>0</v>
      </c>
      <c r="T2042">
        <v>3</v>
      </c>
      <c r="U2042">
        <v>0</v>
      </c>
      <c r="V2042">
        <v>0</v>
      </c>
      <c r="W2042">
        <v>0</v>
      </c>
      <c r="X2042">
        <v>3.5854672171248105</v>
      </c>
      <c r="Y2042">
        <v>0</v>
      </c>
      <c r="Z2042">
        <v>0</v>
      </c>
      <c r="AA2042">
        <v>0</v>
      </c>
      <c r="AB2042">
        <v>1.44339232428776</v>
      </c>
      <c r="AC2042">
        <v>0</v>
      </c>
      <c r="AD2042">
        <v>0</v>
      </c>
      <c r="AE2042">
        <v>5.0288595414125705</v>
      </c>
    </row>
    <row r="2043" spans="1:31" x14ac:dyDescent="0.25">
      <c r="A2043">
        <v>2304833</v>
      </c>
      <c r="B2043">
        <v>1</v>
      </c>
      <c r="C2043" t="s">
        <v>81</v>
      </c>
      <c r="D2043" t="s">
        <v>119</v>
      </c>
      <c r="E2043" t="s">
        <v>233</v>
      </c>
      <c r="F2043" t="s">
        <v>6174</v>
      </c>
      <c r="G2043" t="s">
        <v>184</v>
      </c>
      <c r="H2043" t="s">
        <v>167</v>
      </c>
      <c r="I2043" t="s">
        <v>136</v>
      </c>
      <c r="J2043" t="s">
        <v>137</v>
      </c>
      <c r="K2043" t="s">
        <v>138</v>
      </c>
      <c r="L2043" t="s">
        <v>6175</v>
      </c>
      <c r="M2043" t="s">
        <v>6176</v>
      </c>
      <c r="N2043">
        <v>1.3261111109999999</v>
      </c>
      <c r="O2043">
        <v>0</v>
      </c>
      <c r="P2043">
        <v>2583</v>
      </c>
      <c r="Q2043">
        <v>151</v>
      </c>
      <c r="R2043">
        <v>329</v>
      </c>
      <c r="S2043">
        <v>6</v>
      </c>
      <c r="T2043">
        <v>191</v>
      </c>
      <c r="U2043">
        <v>0</v>
      </c>
      <c r="V2043">
        <v>0</v>
      </c>
      <c r="W2043">
        <v>0</v>
      </c>
      <c r="X2043">
        <v>654.04336341120961</v>
      </c>
      <c r="Y2043">
        <v>1202.6241769468347</v>
      </c>
      <c r="Z2043">
        <v>822.73942720030811</v>
      </c>
      <c r="AA2043">
        <v>15.596917238585203</v>
      </c>
      <c r="AB2043">
        <v>70.993093379496628</v>
      </c>
      <c r="AC2043">
        <v>0</v>
      </c>
      <c r="AD2043">
        <v>0</v>
      </c>
      <c r="AE2043">
        <v>2765.9969781764344</v>
      </c>
    </row>
    <row r="2044" spans="1:31" x14ac:dyDescent="0.25">
      <c r="A2044">
        <v>2304667</v>
      </c>
      <c r="B2044">
        <v>1</v>
      </c>
      <c r="C2044" t="s">
        <v>80</v>
      </c>
      <c r="D2044" t="s">
        <v>106</v>
      </c>
      <c r="E2044" t="s">
        <v>233</v>
      </c>
      <c r="F2044" t="s">
        <v>877</v>
      </c>
      <c r="G2044" t="s">
        <v>184</v>
      </c>
      <c r="H2044" t="s">
        <v>167</v>
      </c>
      <c r="I2044" t="s">
        <v>136</v>
      </c>
      <c r="J2044" t="s">
        <v>137</v>
      </c>
      <c r="K2044" t="s">
        <v>138</v>
      </c>
      <c r="L2044" t="s">
        <v>6177</v>
      </c>
      <c r="M2044" t="s">
        <v>6178</v>
      </c>
      <c r="N2044">
        <v>0.17333333300000001</v>
      </c>
      <c r="O2044">
        <v>0</v>
      </c>
      <c r="P2044">
        <v>5951</v>
      </c>
      <c r="Q2044">
        <v>0</v>
      </c>
      <c r="R2044">
        <v>18</v>
      </c>
      <c r="S2044">
        <v>1</v>
      </c>
      <c r="T2044">
        <v>790</v>
      </c>
      <c r="U2044">
        <v>0</v>
      </c>
      <c r="V2044">
        <v>4</v>
      </c>
      <c r="W2044">
        <v>0</v>
      </c>
      <c r="X2044">
        <v>198.7967543469359</v>
      </c>
      <c r="Y2044">
        <v>0</v>
      </c>
      <c r="Z2044">
        <v>1.7942796880898932</v>
      </c>
      <c r="AA2044">
        <v>0.10749233367218668</v>
      </c>
      <c r="AB2044">
        <v>90.261113182248792</v>
      </c>
      <c r="AC2044">
        <v>0</v>
      </c>
      <c r="AD2044">
        <v>31.417737577123209</v>
      </c>
      <c r="AE2044">
        <v>322.37737712806995</v>
      </c>
    </row>
    <row r="2045" spans="1:31" x14ac:dyDescent="0.25">
      <c r="A2045">
        <v>2304816</v>
      </c>
      <c r="B2045">
        <v>1</v>
      </c>
      <c r="C2045" t="s">
        <v>80</v>
      </c>
      <c r="D2045" t="s">
        <v>92</v>
      </c>
      <c r="E2045" t="s">
        <v>141</v>
      </c>
      <c r="F2045" t="s">
        <v>6179</v>
      </c>
      <c r="G2045" t="s">
        <v>490</v>
      </c>
      <c r="H2045" t="s">
        <v>135</v>
      </c>
      <c r="I2045" t="s">
        <v>136</v>
      </c>
      <c r="J2045" t="s">
        <v>137</v>
      </c>
      <c r="K2045" t="s">
        <v>138</v>
      </c>
      <c r="L2045" t="s">
        <v>6180</v>
      </c>
      <c r="M2045" t="s">
        <v>6181</v>
      </c>
      <c r="N2045">
        <v>2.3897222220000001</v>
      </c>
      <c r="O2045">
        <v>0</v>
      </c>
      <c r="P2045">
        <v>1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2.0346196153291785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2.0346196153291785</v>
      </c>
    </row>
    <row r="2046" spans="1:31" x14ac:dyDescent="0.25">
      <c r="A2046">
        <v>2304690</v>
      </c>
      <c r="B2046">
        <v>1</v>
      </c>
      <c r="C2046" t="s">
        <v>81</v>
      </c>
      <c r="D2046" t="s">
        <v>113</v>
      </c>
      <c r="E2046" t="s">
        <v>208</v>
      </c>
      <c r="F2046" t="s">
        <v>6182</v>
      </c>
      <c r="G2046" t="s">
        <v>310</v>
      </c>
      <c r="H2046" t="s">
        <v>135</v>
      </c>
      <c r="I2046" t="s">
        <v>136</v>
      </c>
      <c r="J2046" t="s">
        <v>137</v>
      </c>
      <c r="K2046" t="s">
        <v>138</v>
      </c>
      <c r="L2046" t="s">
        <v>6183</v>
      </c>
      <c r="M2046" t="s">
        <v>6184</v>
      </c>
      <c r="N2046">
        <v>1.866666666</v>
      </c>
      <c r="O2046">
        <v>0</v>
      </c>
      <c r="P2046">
        <v>25</v>
      </c>
      <c r="Q2046">
        <v>0</v>
      </c>
      <c r="R2046">
        <v>5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8.4739390053181598</v>
      </c>
      <c r="Y2046">
        <v>0</v>
      </c>
      <c r="Z2046">
        <v>16.218957911861505</v>
      </c>
      <c r="AA2046">
        <v>0</v>
      </c>
      <c r="AB2046">
        <v>0</v>
      </c>
      <c r="AC2046">
        <v>0</v>
      </c>
      <c r="AD2046">
        <v>0</v>
      </c>
      <c r="AE2046">
        <v>24.692896917179667</v>
      </c>
    </row>
    <row r="2047" spans="1:31" x14ac:dyDescent="0.25">
      <c r="A2047">
        <v>2304653</v>
      </c>
      <c r="B2047">
        <v>1</v>
      </c>
      <c r="C2047" t="s">
        <v>80</v>
      </c>
      <c r="D2047" t="s">
        <v>106</v>
      </c>
      <c r="E2047" t="s">
        <v>141</v>
      </c>
      <c r="F2047" t="s">
        <v>6185</v>
      </c>
      <c r="G2047" t="s">
        <v>143</v>
      </c>
      <c r="H2047" t="s">
        <v>135</v>
      </c>
      <c r="I2047" t="s">
        <v>136</v>
      </c>
      <c r="J2047" t="s">
        <v>137</v>
      </c>
      <c r="K2047" t="s">
        <v>138</v>
      </c>
      <c r="L2047" t="s">
        <v>6186</v>
      </c>
      <c r="M2047" t="s">
        <v>6187</v>
      </c>
      <c r="N2047">
        <v>2.7633333329999998</v>
      </c>
      <c r="O2047">
        <v>0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0.10114894220860333</v>
      </c>
      <c r="AA2047">
        <v>0</v>
      </c>
      <c r="AB2047">
        <v>0</v>
      </c>
      <c r="AC2047">
        <v>0</v>
      </c>
      <c r="AD2047">
        <v>0</v>
      </c>
      <c r="AE2047">
        <v>0.10114894220860333</v>
      </c>
    </row>
    <row r="2048" spans="1:31" x14ac:dyDescent="0.25">
      <c r="A2048">
        <v>2304919</v>
      </c>
      <c r="B2048">
        <v>1</v>
      </c>
      <c r="C2048" t="s">
        <v>80</v>
      </c>
      <c r="D2048" t="s">
        <v>88</v>
      </c>
      <c r="E2048" t="s">
        <v>283</v>
      </c>
      <c r="F2048" t="s">
        <v>6188</v>
      </c>
      <c r="G2048" t="s">
        <v>184</v>
      </c>
      <c r="H2048" t="s">
        <v>167</v>
      </c>
      <c r="I2048" t="s">
        <v>136</v>
      </c>
      <c r="J2048" t="s">
        <v>137</v>
      </c>
      <c r="K2048" t="s">
        <v>138</v>
      </c>
      <c r="L2048" t="s">
        <v>6189</v>
      </c>
      <c r="M2048" t="s">
        <v>6190</v>
      </c>
      <c r="N2048">
        <v>0.66444444400000002</v>
      </c>
      <c r="O2048">
        <v>1</v>
      </c>
      <c r="P2048">
        <v>7891</v>
      </c>
      <c r="Q2048">
        <v>0</v>
      </c>
      <c r="R2048">
        <v>2</v>
      </c>
      <c r="S2048">
        <v>10</v>
      </c>
      <c r="T2048">
        <v>1104</v>
      </c>
      <c r="U2048">
        <v>6</v>
      </c>
      <c r="V2048">
        <v>11</v>
      </c>
      <c r="W2048">
        <v>6.0497844543816512</v>
      </c>
      <c r="X2048">
        <v>1274.3856819509372</v>
      </c>
      <c r="Y2048">
        <v>0</v>
      </c>
      <c r="Z2048">
        <v>0.35050092579946884</v>
      </c>
      <c r="AA2048">
        <v>221.58619699657336</v>
      </c>
      <c r="AB2048">
        <v>541.48562229486902</v>
      </c>
      <c r="AC2048">
        <v>338.73602875719189</v>
      </c>
      <c r="AD2048">
        <v>79.500648400419536</v>
      </c>
      <c r="AE2048">
        <v>2462.0944637801717</v>
      </c>
    </row>
    <row r="2049" spans="1:31" x14ac:dyDescent="0.25">
      <c r="A2049">
        <v>2304564</v>
      </c>
      <c r="B2049">
        <v>1</v>
      </c>
      <c r="C2049" t="s">
        <v>81</v>
      </c>
      <c r="D2049" t="s">
        <v>128</v>
      </c>
      <c r="E2049" t="s">
        <v>164</v>
      </c>
      <c r="F2049" t="s">
        <v>6191</v>
      </c>
      <c r="G2049" t="s">
        <v>453</v>
      </c>
      <c r="H2049" t="s">
        <v>167</v>
      </c>
      <c r="I2049" t="s">
        <v>136</v>
      </c>
      <c r="J2049" t="s">
        <v>137</v>
      </c>
      <c r="K2049" t="s">
        <v>138</v>
      </c>
      <c r="L2049" t="s">
        <v>6192</v>
      </c>
      <c r="M2049" t="s">
        <v>6193</v>
      </c>
      <c r="N2049">
        <v>1.7194444440000001</v>
      </c>
      <c r="O2049">
        <v>1</v>
      </c>
      <c r="P2049">
        <v>6165</v>
      </c>
      <c r="Q2049">
        <v>5</v>
      </c>
      <c r="R2049">
        <v>67</v>
      </c>
      <c r="S2049">
        <v>2</v>
      </c>
      <c r="T2049">
        <v>422</v>
      </c>
      <c r="U2049">
        <v>1</v>
      </c>
      <c r="V2049">
        <v>1</v>
      </c>
      <c r="W2049">
        <v>0.28817787779141668</v>
      </c>
      <c r="X2049">
        <v>2516.2854763527616</v>
      </c>
      <c r="Y2049">
        <v>16.853260175009048</v>
      </c>
      <c r="Z2049">
        <v>73.646381116815832</v>
      </c>
      <c r="AA2049">
        <v>70.89690717700708</v>
      </c>
      <c r="AB2049">
        <v>646.23328758696687</v>
      </c>
      <c r="AC2049">
        <v>27.488836056526218</v>
      </c>
      <c r="AD2049">
        <v>21.632427178973803</v>
      </c>
      <c r="AE2049">
        <v>3373.324753521852</v>
      </c>
    </row>
    <row r="2050" spans="1:31" x14ac:dyDescent="0.25">
      <c r="A2050">
        <v>2304610</v>
      </c>
      <c r="B2050">
        <v>1</v>
      </c>
      <c r="C2050" t="s">
        <v>80</v>
      </c>
      <c r="D2050" t="s">
        <v>94</v>
      </c>
      <c r="E2050" t="s">
        <v>132</v>
      </c>
      <c r="F2050" t="s">
        <v>6194</v>
      </c>
      <c r="G2050" t="s">
        <v>134</v>
      </c>
      <c r="H2050" t="s">
        <v>135</v>
      </c>
      <c r="I2050" t="s">
        <v>136</v>
      </c>
      <c r="J2050" t="s">
        <v>137</v>
      </c>
      <c r="K2050" t="s">
        <v>138</v>
      </c>
      <c r="L2050" t="s">
        <v>6195</v>
      </c>
      <c r="M2050" t="s">
        <v>6196</v>
      </c>
      <c r="N2050">
        <v>1.0208333329999999</v>
      </c>
      <c r="O2050">
        <v>0</v>
      </c>
      <c r="P2050">
        <v>19</v>
      </c>
      <c r="Q2050">
        <v>0</v>
      </c>
      <c r="R2050">
        <v>0</v>
      </c>
      <c r="S2050">
        <v>0</v>
      </c>
      <c r="T2050">
        <v>5</v>
      </c>
      <c r="U2050">
        <v>0</v>
      </c>
      <c r="V2050">
        <v>0</v>
      </c>
      <c r="W2050">
        <v>0</v>
      </c>
      <c r="X2050">
        <v>4.449797972844542</v>
      </c>
      <c r="Y2050">
        <v>0</v>
      </c>
      <c r="Z2050">
        <v>0</v>
      </c>
      <c r="AA2050">
        <v>0</v>
      </c>
      <c r="AB2050">
        <v>0.52266508718783333</v>
      </c>
      <c r="AC2050">
        <v>0</v>
      </c>
      <c r="AD2050">
        <v>0</v>
      </c>
      <c r="AE2050">
        <v>4.9724630600323749</v>
      </c>
    </row>
    <row r="2051" spans="1:31" x14ac:dyDescent="0.25">
      <c r="A2051">
        <v>2304418</v>
      </c>
      <c r="B2051">
        <v>1</v>
      </c>
      <c r="C2051" t="s">
        <v>80</v>
      </c>
      <c r="D2051" t="s">
        <v>105</v>
      </c>
      <c r="E2051" t="s">
        <v>164</v>
      </c>
      <c r="F2051" t="s">
        <v>6197</v>
      </c>
      <c r="G2051" t="s">
        <v>917</v>
      </c>
      <c r="H2051" t="s">
        <v>167</v>
      </c>
      <c r="I2051" t="s">
        <v>136</v>
      </c>
      <c r="J2051" t="s">
        <v>137</v>
      </c>
      <c r="K2051" t="s">
        <v>300</v>
      </c>
      <c r="L2051" t="s">
        <v>6198</v>
      </c>
      <c r="M2051" t="s">
        <v>6199</v>
      </c>
      <c r="N2051">
        <v>8.7502777770000009</v>
      </c>
      <c r="O2051">
        <v>0</v>
      </c>
      <c r="P2051">
        <v>239</v>
      </c>
      <c r="Q2051">
        <v>0</v>
      </c>
      <c r="R2051">
        <v>0</v>
      </c>
      <c r="S2051">
        <v>0</v>
      </c>
      <c r="T2051">
        <v>3</v>
      </c>
      <c r="U2051">
        <v>0</v>
      </c>
      <c r="V2051">
        <v>0</v>
      </c>
      <c r="W2051">
        <v>0</v>
      </c>
      <c r="X2051">
        <v>421.0073946344732</v>
      </c>
      <c r="Y2051">
        <v>0</v>
      </c>
      <c r="Z2051">
        <v>0</v>
      </c>
      <c r="AA2051">
        <v>0</v>
      </c>
      <c r="AB2051">
        <v>0.68534784084467371</v>
      </c>
      <c r="AC2051">
        <v>0</v>
      </c>
      <c r="AD2051">
        <v>0</v>
      </c>
      <c r="AE2051">
        <v>421.69274247531786</v>
      </c>
    </row>
    <row r="2052" spans="1:31" x14ac:dyDescent="0.25">
      <c r="A2052">
        <v>2304424</v>
      </c>
      <c r="B2052">
        <v>1</v>
      </c>
      <c r="C2052" t="s">
        <v>80</v>
      </c>
      <c r="D2052" t="s">
        <v>108</v>
      </c>
      <c r="E2052" t="s">
        <v>182</v>
      </c>
      <c r="F2052" t="s">
        <v>6200</v>
      </c>
      <c r="G2052" t="s">
        <v>299</v>
      </c>
      <c r="H2052" t="s">
        <v>167</v>
      </c>
      <c r="I2052" t="s">
        <v>136</v>
      </c>
      <c r="J2052" t="s">
        <v>137</v>
      </c>
      <c r="K2052" t="s">
        <v>300</v>
      </c>
      <c r="L2052" t="s">
        <v>6201</v>
      </c>
      <c r="M2052" t="s">
        <v>6202</v>
      </c>
      <c r="N2052">
        <v>3.6724999999999999</v>
      </c>
      <c r="O2052">
        <v>0</v>
      </c>
      <c r="P2052">
        <v>159</v>
      </c>
      <c r="Q2052">
        <v>0</v>
      </c>
      <c r="R2052">
        <v>94</v>
      </c>
      <c r="S2052">
        <v>1</v>
      </c>
      <c r="T2052">
        <v>47</v>
      </c>
      <c r="U2052">
        <v>0</v>
      </c>
      <c r="V2052">
        <v>0</v>
      </c>
      <c r="W2052">
        <v>0</v>
      </c>
      <c r="X2052">
        <v>149.17969528699066</v>
      </c>
      <c r="Y2052">
        <v>0</v>
      </c>
      <c r="Z2052">
        <v>200.41427934243134</v>
      </c>
      <c r="AA2052">
        <v>72.53524939691286</v>
      </c>
      <c r="AB2052">
        <v>237.98389768788516</v>
      </c>
      <c r="AC2052">
        <v>0</v>
      </c>
      <c r="AD2052">
        <v>0</v>
      </c>
      <c r="AE2052">
        <v>660.11312171422003</v>
      </c>
    </row>
    <row r="2053" spans="1:31" x14ac:dyDescent="0.25">
      <c r="A2053">
        <v>2304441</v>
      </c>
      <c r="B2053">
        <v>1</v>
      </c>
      <c r="C2053" t="s">
        <v>80</v>
      </c>
      <c r="D2053" t="s">
        <v>83</v>
      </c>
      <c r="E2053" t="s">
        <v>141</v>
      </c>
      <c r="F2053" t="s">
        <v>6203</v>
      </c>
      <c r="G2053" t="s">
        <v>143</v>
      </c>
      <c r="H2053" t="s">
        <v>135</v>
      </c>
      <c r="I2053" t="s">
        <v>136</v>
      </c>
      <c r="J2053" t="s">
        <v>137</v>
      </c>
      <c r="K2053" t="s">
        <v>138</v>
      </c>
      <c r="L2053" t="s">
        <v>6204</v>
      </c>
      <c r="M2053" t="s">
        <v>6205</v>
      </c>
      <c r="N2053">
        <v>0.90055555499999995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7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6.611823498364231</v>
      </c>
      <c r="AC2053">
        <v>0</v>
      </c>
      <c r="AD2053">
        <v>0</v>
      </c>
      <c r="AE2053">
        <v>6.611823498364231</v>
      </c>
    </row>
    <row r="2054" spans="1:31" x14ac:dyDescent="0.25">
      <c r="A2054">
        <v>2304524</v>
      </c>
      <c r="B2054">
        <v>1</v>
      </c>
      <c r="C2054" t="s">
        <v>80</v>
      </c>
      <c r="D2054" t="s">
        <v>87</v>
      </c>
      <c r="E2054" t="s">
        <v>208</v>
      </c>
      <c r="F2054" t="s">
        <v>6206</v>
      </c>
      <c r="G2054" t="s">
        <v>490</v>
      </c>
      <c r="H2054" t="s">
        <v>135</v>
      </c>
      <c r="I2054" t="s">
        <v>136</v>
      </c>
      <c r="J2054" t="s">
        <v>137</v>
      </c>
      <c r="K2054" t="s">
        <v>138</v>
      </c>
      <c r="L2054" t="s">
        <v>6207</v>
      </c>
      <c r="M2054" t="s">
        <v>6208</v>
      </c>
      <c r="N2054">
        <v>0.79111111099999998</v>
      </c>
      <c r="O2054">
        <v>0</v>
      </c>
      <c r="P2054">
        <v>106</v>
      </c>
      <c r="Q2054">
        <v>0</v>
      </c>
      <c r="R2054">
        <v>0</v>
      </c>
      <c r="S2054">
        <v>0</v>
      </c>
      <c r="T2054">
        <v>31</v>
      </c>
      <c r="U2054">
        <v>0</v>
      </c>
      <c r="V2054">
        <v>4</v>
      </c>
      <c r="W2054">
        <v>0</v>
      </c>
      <c r="X2054">
        <v>29.61365604724638</v>
      </c>
      <c r="Y2054">
        <v>0</v>
      </c>
      <c r="Z2054">
        <v>0</v>
      </c>
      <c r="AA2054">
        <v>0</v>
      </c>
      <c r="AB2054">
        <v>42.037340296051511</v>
      </c>
      <c r="AC2054">
        <v>0</v>
      </c>
      <c r="AD2054">
        <v>312.20890274446441</v>
      </c>
      <c r="AE2054">
        <v>383.8598990877623</v>
      </c>
    </row>
    <row r="2055" spans="1:31" x14ac:dyDescent="0.25">
      <c r="A2055">
        <v>2304773</v>
      </c>
      <c r="B2055">
        <v>1</v>
      </c>
      <c r="C2055" t="s">
        <v>81</v>
      </c>
      <c r="D2055" t="s">
        <v>128</v>
      </c>
      <c r="E2055" t="s">
        <v>132</v>
      </c>
      <c r="F2055" t="s">
        <v>6209</v>
      </c>
      <c r="G2055" t="s">
        <v>134</v>
      </c>
      <c r="H2055" t="s">
        <v>135</v>
      </c>
      <c r="I2055" t="s">
        <v>136</v>
      </c>
      <c r="J2055" t="s">
        <v>137</v>
      </c>
      <c r="K2055" t="s">
        <v>138</v>
      </c>
      <c r="L2055" t="s">
        <v>6210</v>
      </c>
      <c r="M2055" t="s">
        <v>6211</v>
      </c>
      <c r="N2055">
        <v>1.7427777769999999</v>
      </c>
      <c r="O2055">
        <v>0</v>
      </c>
      <c r="P2055">
        <v>15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4.5177583557120959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4.5177583557120959</v>
      </c>
    </row>
    <row r="2056" spans="1:31" x14ac:dyDescent="0.25">
      <c r="A2056">
        <v>2304627</v>
      </c>
      <c r="B2056">
        <v>1</v>
      </c>
      <c r="C2056" t="s">
        <v>81</v>
      </c>
      <c r="D2056" t="s">
        <v>121</v>
      </c>
      <c r="E2056" t="s">
        <v>208</v>
      </c>
      <c r="F2056" t="s">
        <v>6212</v>
      </c>
      <c r="G2056" t="s">
        <v>310</v>
      </c>
      <c r="H2056" t="s">
        <v>135</v>
      </c>
      <c r="I2056" t="s">
        <v>136</v>
      </c>
      <c r="J2056" t="s">
        <v>137</v>
      </c>
      <c r="K2056" t="s">
        <v>138</v>
      </c>
      <c r="L2056" t="s">
        <v>6213</v>
      </c>
      <c r="M2056" t="s">
        <v>6214</v>
      </c>
      <c r="N2056">
        <v>1.7552777770000001</v>
      </c>
      <c r="O2056">
        <v>0</v>
      </c>
      <c r="P2056">
        <v>94</v>
      </c>
      <c r="Q2056">
        <v>0</v>
      </c>
      <c r="R2056">
        <v>9</v>
      </c>
      <c r="S2056">
        <v>0</v>
      </c>
      <c r="T2056">
        <v>14</v>
      </c>
      <c r="U2056">
        <v>0</v>
      </c>
      <c r="V2056">
        <v>0</v>
      </c>
      <c r="W2056">
        <v>0</v>
      </c>
      <c r="X2056">
        <v>23.104243004428675</v>
      </c>
      <c r="Y2056">
        <v>0</v>
      </c>
      <c r="Z2056">
        <v>1.0062490598460068</v>
      </c>
      <c r="AA2056">
        <v>0</v>
      </c>
      <c r="AB2056">
        <v>7.212100917236044</v>
      </c>
      <c r="AC2056">
        <v>0</v>
      </c>
      <c r="AD2056">
        <v>0</v>
      </c>
      <c r="AE2056">
        <v>31.322592981510724</v>
      </c>
    </row>
    <row r="2057" spans="1:31" x14ac:dyDescent="0.25">
      <c r="A2057">
        <v>2304481</v>
      </c>
      <c r="B2057">
        <v>1</v>
      </c>
      <c r="C2057" t="s">
        <v>80</v>
      </c>
      <c r="D2057" t="s">
        <v>108</v>
      </c>
      <c r="E2057" t="s">
        <v>141</v>
      </c>
      <c r="F2057" t="s">
        <v>6215</v>
      </c>
      <c r="G2057" t="s">
        <v>143</v>
      </c>
      <c r="H2057" t="s">
        <v>135</v>
      </c>
      <c r="I2057" t="s">
        <v>136</v>
      </c>
      <c r="J2057" t="s">
        <v>137</v>
      </c>
      <c r="K2057" t="s">
        <v>138</v>
      </c>
      <c r="L2057" t="s">
        <v>6216</v>
      </c>
      <c r="M2057" t="s">
        <v>6217</v>
      </c>
      <c r="N2057">
        <v>2.1302777769999999</v>
      </c>
      <c r="O2057">
        <v>0</v>
      </c>
      <c r="P2057">
        <v>2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1.045441110245565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1.045441110245565</v>
      </c>
    </row>
    <row r="2058" spans="1:31" x14ac:dyDescent="0.25">
      <c r="A2058">
        <v>2304338</v>
      </c>
      <c r="B2058">
        <v>1</v>
      </c>
      <c r="C2058" t="s">
        <v>81</v>
      </c>
      <c r="D2058" t="s">
        <v>127</v>
      </c>
      <c r="E2058" t="s">
        <v>164</v>
      </c>
      <c r="F2058" t="s">
        <v>6218</v>
      </c>
      <c r="G2058" t="s">
        <v>184</v>
      </c>
      <c r="H2058" t="s">
        <v>167</v>
      </c>
      <c r="I2058" t="s">
        <v>136</v>
      </c>
      <c r="J2058" t="s">
        <v>137</v>
      </c>
      <c r="K2058" t="s">
        <v>138</v>
      </c>
      <c r="L2058" t="s">
        <v>6219</v>
      </c>
      <c r="M2058" t="s">
        <v>6220</v>
      </c>
      <c r="N2058">
        <v>0.72111111100000003</v>
      </c>
      <c r="O2058">
        <v>0</v>
      </c>
      <c r="P2058">
        <v>327</v>
      </c>
      <c r="Q2058">
        <v>0</v>
      </c>
      <c r="R2058">
        <v>2</v>
      </c>
      <c r="S2058">
        <v>4</v>
      </c>
      <c r="T2058">
        <v>13</v>
      </c>
      <c r="U2058">
        <v>0</v>
      </c>
      <c r="V2058">
        <v>0</v>
      </c>
      <c r="W2058">
        <v>0</v>
      </c>
      <c r="X2058">
        <v>43.948994206613087</v>
      </c>
      <c r="Y2058">
        <v>0</v>
      </c>
      <c r="Z2058">
        <v>0.29421349582612499</v>
      </c>
      <c r="AA2058">
        <v>17.878804856425006</v>
      </c>
      <c r="AB2058">
        <v>4.3145536186127069</v>
      </c>
      <c r="AC2058">
        <v>0</v>
      </c>
      <c r="AD2058">
        <v>0</v>
      </c>
      <c r="AE2058">
        <v>66.436566177476934</v>
      </c>
    </row>
    <row r="2059" spans="1:31" x14ac:dyDescent="0.25">
      <c r="A2059">
        <v>2304527</v>
      </c>
      <c r="B2059">
        <v>1</v>
      </c>
      <c r="C2059" t="s">
        <v>80</v>
      </c>
      <c r="D2059" t="s">
        <v>95</v>
      </c>
      <c r="E2059" t="s">
        <v>132</v>
      </c>
      <c r="F2059" t="s">
        <v>6221</v>
      </c>
      <c r="G2059" t="s">
        <v>490</v>
      </c>
      <c r="H2059" t="s">
        <v>135</v>
      </c>
      <c r="I2059" t="s">
        <v>136</v>
      </c>
      <c r="J2059" t="s">
        <v>137</v>
      </c>
      <c r="K2059" t="s">
        <v>138</v>
      </c>
      <c r="L2059" t="s">
        <v>6222</v>
      </c>
      <c r="M2059" t="s">
        <v>6223</v>
      </c>
      <c r="N2059">
        <v>3.7138888880000001</v>
      </c>
      <c r="O2059">
        <v>0</v>
      </c>
      <c r="P2059">
        <v>71</v>
      </c>
      <c r="Q2059">
        <v>0</v>
      </c>
      <c r="R2059">
        <v>0</v>
      </c>
      <c r="S2059">
        <v>0</v>
      </c>
      <c r="T2059">
        <v>3</v>
      </c>
      <c r="U2059">
        <v>0</v>
      </c>
      <c r="V2059">
        <v>0</v>
      </c>
      <c r="W2059">
        <v>0</v>
      </c>
      <c r="X2059">
        <v>57.503332199188328</v>
      </c>
      <c r="Y2059">
        <v>0</v>
      </c>
      <c r="Z2059">
        <v>0</v>
      </c>
      <c r="AA2059">
        <v>0</v>
      </c>
      <c r="AB2059">
        <v>14.422736705790062</v>
      </c>
      <c r="AC2059">
        <v>0</v>
      </c>
      <c r="AD2059">
        <v>0</v>
      </c>
      <c r="AE2059">
        <v>71.926068904978393</v>
      </c>
    </row>
    <row r="2060" spans="1:31" x14ac:dyDescent="0.25">
      <c r="A2060">
        <v>2304315</v>
      </c>
      <c r="B2060">
        <v>1</v>
      </c>
      <c r="C2060" t="s">
        <v>80</v>
      </c>
      <c r="D2060" t="s">
        <v>87</v>
      </c>
      <c r="E2060" t="s">
        <v>233</v>
      </c>
      <c r="F2060" t="s">
        <v>6224</v>
      </c>
      <c r="G2060" t="s">
        <v>184</v>
      </c>
      <c r="H2060" t="s">
        <v>167</v>
      </c>
      <c r="I2060" t="s">
        <v>136</v>
      </c>
      <c r="J2060" t="s">
        <v>137</v>
      </c>
      <c r="K2060" t="s">
        <v>138</v>
      </c>
      <c r="L2060" t="s">
        <v>6225</v>
      </c>
      <c r="M2060" t="s">
        <v>6226</v>
      </c>
      <c r="N2060">
        <v>0.97583333299999997</v>
      </c>
      <c r="O2060">
        <v>0</v>
      </c>
      <c r="P2060">
        <v>1554</v>
      </c>
      <c r="Q2060">
        <v>0</v>
      </c>
      <c r="R2060">
        <v>0</v>
      </c>
      <c r="S2060">
        <v>22</v>
      </c>
      <c r="T2060">
        <v>335</v>
      </c>
      <c r="U2060">
        <v>22</v>
      </c>
      <c r="V2060">
        <v>41</v>
      </c>
      <c r="W2060">
        <v>0</v>
      </c>
      <c r="X2060">
        <v>773.30676628609763</v>
      </c>
      <c r="Y2060">
        <v>0</v>
      </c>
      <c r="Z2060">
        <v>0</v>
      </c>
      <c r="AA2060">
        <v>363.480974427371</v>
      </c>
      <c r="AB2060">
        <v>510.56834824731862</v>
      </c>
      <c r="AC2060">
        <v>975.94132504387073</v>
      </c>
      <c r="AD2060">
        <v>579.19511613097791</v>
      </c>
      <c r="AE2060">
        <v>3202.4925301356361</v>
      </c>
    </row>
    <row r="2061" spans="1:31" x14ac:dyDescent="0.25">
      <c r="A2061">
        <v>2304713</v>
      </c>
      <c r="B2061">
        <v>1</v>
      </c>
      <c r="C2061" t="s">
        <v>80</v>
      </c>
      <c r="D2061" t="s">
        <v>95</v>
      </c>
      <c r="E2061" t="s">
        <v>164</v>
      </c>
      <c r="F2061" t="s">
        <v>3420</v>
      </c>
      <c r="G2061" t="s">
        <v>421</v>
      </c>
      <c r="H2061" t="s">
        <v>167</v>
      </c>
      <c r="I2061" t="s">
        <v>136</v>
      </c>
      <c r="J2061" t="s">
        <v>137</v>
      </c>
      <c r="K2061" t="s">
        <v>138</v>
      </c>
      <c r="L2061" t="s">
        <v>6227</v>
      </c>
      <c r="M2061" t="s">
        <v>6228</v>
      </c>
      <c r="N2061">
        <v>4.9861111109999996</v>
      </c>
      <c r="O2061">
        <v>0</v>
      </c>
      <c r="P2061">
        <v>124</v>
      </c>
      <c r="Q2061">
        <v>0</v>
      </c>
      <c r="R2061">
        <v>0</v>
      </c>
      <c r="S2061">
        <v>0</v>
      </c>
      <c r="T2061">
        <v>12</v>
      </c>
      <c r="U2061">
        <v>0</v>
      </c>
      <c r="V2061">
        <v>0</v>
      </c>
      <c r="W2061">
        <v>0</v>
      </c>
      <c r="X2061">
        <v>141.13391900800812</v>
      </c>
      <c r="Y2061">
        <v>0</v>
      </c>
      <c r="Z2061">
        <v>0</v>
      </c>
      <c r="AA2061">
        <v>0</v>
      </c>
      <c r="AB2061">
        <v>26.316249868468947</v>
      </c>
      <c r="AC2061">
        <v>0</v>
      </c>
      <c r="AD2061">
        <v>0</v>
      </c>
      <c r="AE2061">
        <v>167.45016887647708</v>
      </c>
    </row>
    <row r="2062" spans="1:31" x14ac:dyDescent="0.25">
      <c r="A2062">
        <v>2304813</v>
      </c>
      <c r="B2062">
        <v>1</v>
      </c>
      <c r="C2062" t="s">
        <v>81</v>
      </c>
      <c r="D2062" t="s">
        <v>113</v>
      </c>
      <c r="E2062" t="s">
        <v>141</v>
      </c>
      <c r="F2062" t="s">
        <v>6229</v>
      </c>
      <c r="G2062" t="s">
        <v>143</v>
      </c>
      <c r="H2062" t="s">
        <v>135</v>
      </c>
      <c r="I2062" t="s">
        <v>136</v>
      </c>
      <c r="J2062" t="s">
        <v>137</v>
      </c>
      <c r="K2062" t="s">
        <v>138</v>
      </c>
      <c r="L2062" t="s">
        <v>6230</v>
      </c>
      <c r="M2062" t="s">
        <v>6231</v>
      </c>
      <c r="N2062">
        <v>4.9308333329999998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7.4710467750475018E-2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7.4710467750475018E-2</v>
      </c>
    </row>
    <row r="2063" spans="1:31" x14ac:dyDescent="0.25">
      <c r="A2063">
        <v>2304464</v>
      </c>
      <c r="B2063">
        <v>1</v>
      </c>
      <c r="C2063" t="s">
        <v>80</v>
      </c>
      <c r="D2063" t="s">
        <v>96</v>
      </c>
      <c r="E2063" t="s">
        <v>141</v>
      </c>
      <c r="F2063" t="s">
        <v>6232</v>
      </c>
      <c r="G2063" t="s">
        <v>188</v>
      </c>
      <c r="H2063" t="s">
        <v>135</v>
      </c>
      <c r="I2063" t="s">
        <v>136</v>
      </c>
      <c r="J2063" t="s">
        <v>137</v>
      </c>
      <c r="K2063" t="s">
        <v>138</v>
      </c>
      <c r="L2063" t="s">
        <v>6233</v>
      </c>
      <c r="M2063" t="s">
        <v>6234</v>
      </c>
      <c r="N2063">
        <v>3.7124999999999999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7.8019720363818061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7.8019720363818061</v>
      </c>
    </row>
    <row r="2064" spans="1:31" x14ac:dyDescent="0.25">
      <c r="A2064">
        <v>2304401</v>
      </c>
      <c r="B2064">
        <v>1</v>
      </c>
      <c r="C2064" t="s">
        <v>80</v>
      </c>
      <c r="D2064" t="s">
        <v>93</v>
      </c>
      <c r="E2064" t="s">
        <v>164</v>
      </c>
      <c r="F2064" t="s">
        <v>6235</v>
      </c>
      <c r="G2064" t="s">
        <v>917</v>
      </c>
      <c r="H2064" t="s">
        <v>167</v>
      </c>
      <c r="I2064" t="s">
        <v>136</v>
      </c>
      <c r="J2064" t="s">
        <v>137</v>
      </c>
      <c r="K2064" t="s">
        <v>300</v>
      </c>
      <c r="L2064" t="s">
        <v>6236</v>
      </c>
      <c r="M2064" t="s">
        <v>6237</v>
      </c>
      <c r="N2064">
        <v>7.4613888880000001</v>
      </c>
      <c r="O2064">
        <v>0</v>
      </c>
      <c r="P2064">
        <v>1111</v>
      </c>
      <c r="Q2064">
        <v>0</v>
      </c>
      <c r="R2064">
        <v>0</v>
      </c>
      <c r="S2064">
        <v>2</v>
      </c>
      <c r="T2064">
        <v>219</v>
      </c>
      <c r="U2064">
        <v>0</v>
      </c>
      <c r="V2064">
        <v>0</v>
      </c>
      <c r="W2064">
        <v>0</v>
      </c>
      <c r="X2064">
        <v>1845.9781604316238</v>
      </c>
      <c r="Y2064">
        <v>0</v>
      </c>
      <c r="Z2064">
        <v>0</v>
      </c>
      <c r="AA2064">
        <v>75.936695626235021</v>
      </c>
      <c r="AB2064">
        <v>1512.0090699812765</v>
      </c>
      <c r="AC2064">
        <v>0</v>
      </c>
      <c r="AD2064">
        <v>0</v>
      </c>
      <c r="AE2064">
        <v>3433.923926039135</v>
      </c>
    </row>
    <row r="2065" spans="1:31" x14ac:dyDescent="0.25">
      <c r="A2065">
        <v>2304501</v>
      </c>
      <c r="B2065">
        <v>1</v>
      </c>
      <c r="C2065" t="s">
        <v>80</v>
      </c>
      <c r="D2065" t="s">
        <v>88</v>
      </c>
      <c r="E2065" t="s">
        <v>182</v>
      </c>
      <c r="F2065" t="s">
        <v>3320</v>
      </c>
      <c r="G2065" t="s">
        <v>184</v>
      </c>
      <c r="H2065" t="s">
        <v>167</v>
      </c>
      <c r="I2065" t="s">
        <v>136</v>
      </c>
      <c r="J2065" t="s">
        <v>137</v>
      </c>
      <c r="K2065" t="s">
        <v>138</v>
      </c>
      <c r="L2065" t="s">
        <v>3596</v>
      </c>
      <c r="M2065" t="s">
        <v>6238</v>
      </c>
      <c r="N2065">
        <v>0.60472222200000003</v>
      </c>
      <c r="O2065">
        <v>0</v>
      </c>
      <c r="P2065">
        <v>0</v>
      </c>
      <c r="Q2065">
        <v>0</v>
      </c>
      <c r="R2065">
        <v>0</v>
      </c>
      <c r="S2065">
        <v>8</v>
      </c>
      <c r="T2065">
        <v>7</v>
      </c>
      <c r="U2065">
        <v>8</v>
      </c>
      <c r="V2065">
        <v>2</v>
      </c>
      <c r="W2065">
        <v>0</v>
      </c>
      <c r="X2065">
        <v>0</v>
      </c>
      <c r="Y2065">
        <v>0</v>
      </c>
      <c r="Z2065">
        <v>0</v>
      </c>
      <c r="AA2065">
        <v>68.930019469117624</v>
      </c>
      <c r="AB2065">
        <v>40.115088165059618</v>
      </c>
      <c r="AC2065">
        <v>631.09604762360141</v>
      </c>
      <c r="AD2065">
        <v>195.76170940559712</v>
      </c>
      <c r="AE2065">
        <v>935.90286466337579</v>
      </c>
    </row>
    <row r="2066" spans="1:31" x14ac:dyDescent="0.25">
      <c r="A2066">
        <v>2304607</v>
      </c>
      <c r="B2066">
        <v>1</v>
      </c>
      <c r="C2066" t="s">
        <v>80</v>
      </c>
      <c r="D2066" t="s">
        <v>105</v>
      </c>
      <c r="E2066" t="s">
        <v>141</v>
      </c>
      <c r="F2066" t="s">
        <v>6239</v>
      </c>
      <c r="G2066" t="s">
        <v>188</v>
      </c>
      <c r="H2066" t="s">
        <v>135</v>
      </c>
      <c r="I2066" t="s">
        <v>136</v>
      </c>
      <c r="J2066" t="s">
        <v>137</v>
      </c>
      <c r="K2066" t="s">
        <v>138</v>
      </c>
      <c r="L2066" t="s">
        <v>6240</v>
      </c>
      <c r="M2066" t="s">
        <v>6241</v>
      </c>
      <c r="N2066">
        <v>1.9497222219999999</v>
      </c>
      <c r="O2066">
        <v>0</v>
      </c>
      <c r="P2066">
        <v>5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2.0965151877095454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2.0965151877095454</v>
      </c>
    </row>
    <row r="2067" spans="1:31" x14ac:dyDescent="0.25">
      <c r="A2067">
        <v>2304327</v>
      </c>
      <c r="B2067">
        <v>1</v>
      </c>
      <c r="C2067" t="s">
        <v>80</v>
      </c>
      <c r="D2067" t="s">
        <v>87</v>
      </c>
      <c r="E2067" t="s">
        <v>182</v>
      </c>
      <c r="F2067" t="s">
        <v>6242</v>
      </c>
      <c r="G2067" t="s">
        <v>483</v>
      </c>
      <c r="H2067" t="s">
        <v>167</v>
      </c>
      <c r="I2067" t="s">
        <v>136</v>
      </c>
      <c r="J2067" t="s">
        <v>137</v>
      </c>
      <c r="K2067" t="s">
        <v>138</v>
      </c>
      <c r="L2067" t="s">
        <v>6243</v>
      </c>
      <c r="M2067" t="s">
        <v>6244</v>
      </c>
      <c r="N2067">
        <v>0.37138888799999997</v>
      </c>
      <c r="O2067">
        <v>0</v>
      </c>
      <c r="P2067">
        <v>2</v>
      </c>
      <c r="Q2067">
        <v>0</v>
      </c>
      <c r="R2067">
        <v>0</v>
      </c>
      <c r="S2067">
        <v>3</v>
      </c>
      <c r="T2067">
        <v>55</v>
      </c>
      <c r="U2067">
        <v>2</v>
      </c>
      <c r="V2067">
        <v>17</v>
      </c>
      <c r="W2067">
        <v>0</v>
      </c>
      <c r="X2067">
        <v>0.20509847558360222</v>
      </c>
      <c r="Y2067">
        <v>0</v>
      </c>
      <c r="Z2067">
        <v>0</v>
      </c>
      <c r="AA2067">
        <v>5.4119391586773773</v>
      </c>
      <c r="AB2067">
        <v>73.900748907090659</v>
      </c>
      <c r="AC2067">
        <v>19.231243785708052</v>
      </c>
      <c r="AD2067">
        <v>138.31983135014846</v>
      </c>
      <c r="AE2067">
        <v>237.06886167720816</v>
      </c>
    </row>
    <row r="2068" spans="1:31" x14ac:dyDescent="0.25">
      <c r="A2068">
        <v>2304513</v>
      </c>
      <c r="B2068">
        <v>1</v>
      </c>
      <c r="C2068" t="s">
        <v>80</v>
      </c>
      <c r="D2068" t="s">
        <v>85</v>
      </c>
      <c r="E2068" t="s">
        <v>208</v>
      </c>
      <c r="F2068" t="s">
        <v>6245</v>
      </c>
      <c r="G2068" t="s">
        <v>490</v>
      </c>
      <c r="H2068" t="s">
        <v>135</v>
      </c>
      <c r="I2068" t="s">
        <v>136</v>
      </c>
      <c r="J2068" t="s">
        <v>137</v>
      </c>
      <c r="K2068" t="s">
        <v>138</v>
      </c>
      <c r="L2068" t="s">
        <v>6246</v>
      </c>
      <c r="M2068" t="s">
        <v>6247</v>
      </c>
      <c r="N2068">
        <v>0.48888888800000002</v>
      </c>
      <c r="O2068">
        <v>0</v>
      </c>
      <c r="P2068">
        <v>176</v>
      </c>
      <c r="Q2068">
        <v>0</v>
      </c>
      <c r="R2068">
        <v>0</v>
      </c>
      <c r="S2068">
        <v>0</v>
      </c>
      <c r="T2068">
        <v>122</v>
      </c>
      <c r="U2068">
        <v>0</v>
      </c>
      <c r="V2068">
        <v>0</v>
      </c>
      <c r="W2068">
        <v>0</v>
      </c>
      <c r="X2068">
        <v>22.297550644800456</v>
      </c>
      <c r="Y2068">
        <v>0</v>
      </c>
      <c r="Z2068">
        <v>0</v>
      </c>
      <c r="AA2068">
        <v>0</v>
      </c>
      <c r="AB2068">
        <v>72.938997244481328</v>
      </c>
      <c r="AC2068">
        <v>0</v>
      </c>
      <c r="AD2068">
        <v>0</v>
      </c>
      <c r="AE2068">
        <v>95.23654788928178</v>
      </c>
    </row>
    <row r="2069" spans="1:31" x14ac:dyDescent="0.25">
      <c r="A2069">
        <v>2304490</v>
      </c>
      <c r="B2069">
        <v>1</v>
      </c>
      <c r="C2069" t="s">
        <v>81</v>
      </c>
      <c r="D2069" t="s">
        <v>128</v>
      </c>
      <c r="E2069" t="s">
        <v>182</v>
      </c>
      <c r="F2069" t="s">
        <v>6248</v>
      </c>
      <c r="G2069" t="s">
        <v>184</v>
      </c>
      <c r="H2069" t="s">
        <v>167</v>
      </c>
      <c r="I2069" t="s">
        <v>136</v>
      </c>
      <c r="J2069" t="s">
        <v>137</v>
      </c>
      <c r="K2069" t="s">
        <v>138</v>
      </c>
      <c r="L2069" t="s">
        <v>6249</v>
      </c>
      <c r="M2069" t="s">
        <v>6250</v>
      </c>
      <c r="N2069">
        <v>1.044444444</v>
      </c>
      <c r="O2069">
        <v>5</v>
      </c>
      <c r="P2069">
        <v>294</v>
      </c>
      <c r="Q2069">
        <v>2</v>
      </c>
      <c r="R2069">
        <v>15</v>
      </c>
      <c r="S2069">
        <v>14</v>
      </c>
      <c r="T2069">
        <v>14</v>
      </c>
      <c r="U2069">
        <v>0</v>
      </c>
      <c r="V2069">
        <v>0</v>
      </c>
      <c r="W2069">
        <v>1.2369831168933152</v>
      </c>
      <c r="X2069">
        <v>66.876800488052567</v>
      </c>
      <c r="Y2069">
        <v>2.3976513343792125</v>
      </c>
      <c r="Z2069">
        <v>5.7334814680980264</v>
      </c>
      <c r="AA2069">
        <v>78.674513322617273</v>
      </c>
      <c r="AB2069">
        <v>6.3068972259192497</v>
      </c>
      <c r="AC2069">
        <v>0</v>
      </c>
      <c r="AD2069">
        <v>0</v>
      </c>
      <c r="AE2069">
        <v>161.22632695595965</v>
      </c>
    </row>
    <row r="2070" spans="1:31" x14ac:dyDescent="0.25">
      <c r="A2070">
        <v>2304613</v>
      </c>
      <c r="B2070">
        <v>1</v>
      </c>
      <c r="C2070" t="s">
        <v>80</v>
      </c>
      <c r="D2070" t="s">
        <v>105</v>
      </c>
      <c r="E2070" t="s">
        <v>141</v>
      </c>
      <c r="F2070" t="s">
        <v>2222</v>
      </c>
      <c r="G2070" t="s">
        <v>202</v>
      </c>
      <c r="H2070" t="s">
        <v>135</v>
      </c>
      <c r="I2070" t="s">
        <v>136</v>
      </c>
      <c r="J2070" t="s">
        <v>137</v>
      </c>
      <c r="K2070" t="s">
        <v>138</v>
      </c>
      <c r="L2070" t="s">
        <v>6251</v>
      </c>
      <c r="M2070" t="s">
        <v>6252</v>
      </c>
      <c r="N2070">
        <v>2.6477777769999999</v>
      </c>
      <c r="O2070">
        <v>0</v>
      </c>
      <c r="P2070">
        <v>9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5.5460485954744518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5.5460485954744518</v>
      </c>
    </row>
    <row r="2071" spans="1:31" x14ac:dyDescent="0.25">
      <c r="A2071">
        <v>2304722</v>
      </c>
      <c r="B2071">
        <v>1</v>
      </c>
      <c r="C2071" t="s">
        <v>80</v>
      </c>
      <c r="D2071" t="s">
        <v>92</v>
      </c>
      <c r="E2071" t="s">
        <v>141</v>
      </c>
      <c r="F2071" t="s">
        <v>6253</v>
      </c>
      <c r="G2071" t="s">
        <v>490</v>
      </c>
      <c r="H2071" t="s">
        <v>135</v>
      </c>
      <c r="I2071" t="s">
        <v>136</v>
      </c>
      <c r="J2071" t="s">
        <v>137</v>
      </c>
      <c r="K2071" t="s">
        <v>138</v>
      </c>
      <c r="L2071" t="s">
        <v>6254</v>
      </c>
      <c r="M2071" t="s">
        <v>6255</v>
      </c>
      <c r="N2071">
        <v>4.5674999999999999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1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2.1970369453327119</v>
      </c>
      <c r="AC2071">
        <v>0</v>
      </c>
      <c r="AD2071">
        <v>0</v>
      </c>
      <c r="AE2071">
        <v>2.1970369453327119</v>
      </c>
    </row>
    <row r="2072" spans="1:31" x14ac:dyDescent="0.25">
      <c r="A2072">
        <v>2304390</v>
      </c>
      <c r="B2072">
        <v>1</v>
      </c>
      <c r="C2072" t="s">
        <v>81</v>
      </c>
      <c r="D2072" t="s">
        <v>128</v>
      </c>
      <c r="E2072" t="s">
        <v>182</v>
      </c>
      <c r="F2072" t="s">
        <v>6256</v>
      </c>
      <c r="G2072" t="s">
        <v>299</v>
      </c>
      <c r="H2072" t="s">
        <v>167</v>
      </c>
      <c r="I2072" t="s">
        <v>136</v>
      </c>
      <c r="J2072" t="s">
        <v>137</v>
      </c>
      <c r="K2072" t="s">
        <v>300</v>
      </c>
      <c r="L2072" t="s">
        <v>6257</v>
      </c>
      <c r="M2072" t="s">
        <v>6258</v>
      </c>
      <c r="N2072">
        <v>8.3113888879999998</v>
      </c>
      <c r="O2072">
        <v>0</v>
      </c>
      <c r="P2072">
        <v>180</v>
      </c>
      <c r="Q2072">
        <v>0</v>
      </c>
      <c r="R2072">
        <v>9</v>
      </c>
      <c r="S2072">
        <v>0</v>
      </c>
      <c r="T2072">
        <v>1</v>
      </c>
      <c r="U2072">
        <v>0</v>
      </c>
      <c r="V2072">
        <v>0</v>
      </c>
      <c r="W2072">
        <v>0</v>
      </c>
      <c r="X2072">
        <v>186.28625824392148</v>
      </c>
      <c r="Y2072">
        <v>0</v>
      </c>
      <c r="Z2072">
        <v>34.409167360127533</v>
      </c>
      <c r="AA2072">
        <v>0</v>
      </c>
      <c r="AB2072">
        <v>12.804055398514425</v>
      </c>
      <c r="AC2072">
        <v>0</v>
      </c>
      <c r="AD2072">
        <v>0</v>
      </c>
      <c r="AE2072">
        <v>233.49948100256344</v>
      </c>
    </row>
    <row r="2073" spans="1:31" x14ac:dyDescent="0.25">
      <c r="A2073">
        <v>2304928</v>
      </c>
      <c r="B2073">
        <v>1</v>
      </c>
      <c r="C2073" t="s">
        <v>80</v>
      </c>
      <c r="D2073" t="s">
        <v>88</v>
      </c>
      <c r="E2073" t="s">
        <v>164</v>
      </c>
      <c r="F2073" t="s">
        <v>6259</v>
      </c>
      <c r="G2073" t="s">
        <v>443</v>
      </c>
      <c r="H2073" t="s">
        <v>167</v>
      </c>
      <c r="I2073" t="s">
        <v>136</v>
      </c>
      <c r="J2073" t="s">
        <v>137</v>
      </c>
      <c r="K2073" t="s">
        <v>138</v>
      </c>
      <c r="L2073" t="s">
        <v>6260</v>
      </c>
      <c r="M2073" t="s">
        <v>6261</v>
      </c>
      <c r="N2073">
        <v>1.957777777</v>
      </c>
      <c r="O2073">
        <v>0</v>
      </c>
      <c r="P2073">
        <v>6642</v>
      </c>
      <c r="Q2073">
        <v>0</v>
      </c>
      <c r="R2073">
        <v>2</v>
      </c>
      <c r="S2073">
        <v>0</v>
      </c>
      <c r="T2073">
        <v>867</v>
      </c>
      <c r="U2073">
        <v>0</v>
      </c>
      <c r="V2073">
        <v>8</v>
      </c>
      <c r="W2073">
        <v>0</v>
      </c>
      <c r="X2073">
        <v>2979.570677935154</v>
      </c>
      <c r="Y2073">
        <v>0</v>
      </c>
      <c r="Z2073">
        <v>0.98627238096036229</v>
      </c>
      <c r="AA2073">
        <v>0</v>
      </c>
      <c r="AB2073">
        <v>1119.2631214264368</v>
      </c>
      <c r="AC2073">
        <v>0</v>
      </c>
      <c r="AD2073">
        <v>200.40477136888475</v>
      </c>
      <c r="AE2073">
        <v>4300.2248431114358</v>
      </c>
    </row>
    <row r="2074" spans="1:31" x14ac:dyDescent="0.25">
      <c r="A2074">
        <v>2304882</v>
      </c>
      <c r="B2074">
        <v>1</v>
      </c>
      <c r="C2074" t="s">
        <v>80</v>
      </c>
      <c r="D2074" t="s">
        <v>108</v>
      </c>
      <c r="E2074" t="s">
        <v>132</v>
      </c>
      <c r="F2074" t="s">
        <v>6262</v>
      </c>
      <c r="G2074" t="s">
        <v>134</v>
      </c>
      <c r="H2074" t="s">
        <v>135</v>
      </c>
      <c r="I2074" t="s">
        <v>136</v>
      </c>
      <c r="J2074" t="s">
        <v>137</v>
      </c>
      <c r="K2074" t="s">
        <v>138</v>
      </c>
      <c r="L2074" t="s">
        <v>6263</v>
      </c>
      <c r="M2074" t="s">
        <v>6264</v>
      </c>
      <c r="N2074">
        <v>8.858055555</v>
      </c>
      <c r="O2074">
        <v>0</v>
      </c>
      <c r="P2074">
        <v>6</v>
      </c>
      <c r="Q2074">
        <v>0</v>
      </c>
      <c r="R2074">
        <v>1</v>
      </c>
      <c r="S2074">
        <v>0</v>
      </c>
      <c r="T2074">
        <v>2</v>
      </c>
      <c r="U2074">
        <v>0</v>
      </c>
      <c r="V2074">
        <v>0</v>
      </c>
      <c r="W2074">
        <v>0</v>
      </c>
      <c r="X2074">
        <v>9.1280805706242205</v>
      </c>
      <c r="Y2074">
        <v>0</v>
      </c>
      <c r="Z2074">
        <v>0</v>
      </c>
      <c r="AA2074">
        <v>0</v>
      </c>
      <c r="AB2074">
        <v>16.382352505311601</v>
      </c>
      <c r="AC2074">
        <v>0</v>
      </c>
      <c r="AD2074">
        <v>0</v>
      </c>
      <c r="AE2074">
        <v>25.510433075935822</v>
      </c>
    </row>
    <row r="2075" spans="1:31" x14ac:dyDescent="0.25">
      <c r="A2075">
        <v>2304696</v>
      </c>
      <c r="B2075">
        <v>1</v>
      </c>
      <c r="C2075" t="s">
        <v>80</v>
      </c>
      <c r="D2075" t="s">
        <v>94</v>
      </c>
      <c r="E2075" t="s">
        <v>233</v>
      </c>
      <c r="F2075" t="s">
        <v>6265</v>
      </c>
      <c r="G2075" t="s">
        <v>184</v>
      </c>
      <c r="H2075" t="s">
        <v>167</v>
      </c>
      <c r="I2075" t="s">
        <v>136</v>
      </c>
      <c r="J2075" t="s">
        <v>137</v>
      </c>
      <c r="K2075" t="s">
        <v>138</v>
      </c>
      <c r="L2075" t="s">
        <v>6266</v>
      </c>
      <c r="M2075" t="s">
        <v>6267</v>
      </c>
      <c r="N2075">
        <v>0.15416666600000001</v>
      </c>
      <c r="O2075">
        <v>0</v>
      </c>
      <c r="P2075">
        <v>674</v>
      </c>
      <c r="Q2075">
        <v>33</v>
      </c>
      <c r="R2075">
        <v>77</v>
      </c>
      <c r="S2075">
        <v>15</v>
      </c>
      <c r="T2075">
        <v>82</v>
      </c>
      <c r="U2075">
        <v>3</v>
      </c>
      <c r="V2075">
        <v>0</v>
      </c>
      <c r="W2075">
        <v>0</v>
      </c>
      <c r="X2075">
        <v>22.259248045722096</v>
      </c>
      <c r="Y2075">
        <v>9.7951265923723998</v>
      </c>
      <c r="Z2075">
        <v>9.2421332167431025</v>
      </c>
      <c r="AA2075">
        <v>11.837006215043161</v>
      </c>
      <c r="AB2075">
        <v>10.174488199309305</v>
      </c>
      <c r="AC2075">
        <v>72.829914080839302</v>
      </c>
      <c r="AD2075">
        <v>0</v>
      </c>
      <c r="AE2075">
        <v>136.13791635002937</v>
      </c>
    </row>
    <row r="2076" spans="1:31" x14ac:dyDescent="0.25">
      <c r="A2076">
        <v>2304573</v>
      </c>
      <c r="B2076">
        <v>1</v>
      </c>
      <c r="C2076" t="s">
        <v>80</v>
      </c>
      <c r="D2076" t="s">
        <v>99</v>
      </c>
      <c r="E2076" t="s">
        <v>141</v>
      </c>
      <c r="F2076" t="s">
        <v>6268</v>
      </c>
      <c r="G2076" t="s">
        <v>143</v>
      </c>
      <c r="H2076" t="s">
        <v>135</v>
      </c>
      <c r="I2076" t="s">
        <v>136</v>
      </c>
      <c r="J2076" t="s">
        <v>137</v>
      </c>
      <c r="K2076" t="s">
        <v>138</v>
      </c>
      <c r="L2076" t="s">
        <v>6269</v>
      </c>
      <c r="M2076" t="s">
        <v>6270</v>
      </c>
      <c r="N2076">
        <v>5.59</v>
      </c>
      <c r="O2076">
        <v>0</v>
      </c>
      <c r="P2076">
        <v>3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3.0922180034671798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3.0922180034671798</v>
      </c>
    </row>
    <row r="2077" spans="1:31" x14ac:dyDescent="0.25">
      <c r="A2077">
        <v>2304596</v>
      </c>
      <c r="B2077">
        <v>1</v>
      </c>
      <c r="C2077" t="s">
        <v>81</v>
      </c>
      <c r="D2077" t="s">
        <v>120</v>
      </c>
      <c r="E2077" t="s">
        <v>164</v>
      </c>
      <c r="F2077" t="s">
        <v>6271</v>
      </c>
      <c r="G2077" t="s">
        <v>299</v>
      </c>
      <c r="H2077" t="s">
        <v>167</v>
      </c>
      <c r="I2077" t="s">
        <v>136</v>
      </c>
      <c r="J2077" t="s">
        <v>137</v>
      </c>
      <c r="K2077" t="s">
        <v>300</v>
      </c>
      <c r="L2077" t="s">
        <v>6272</v>
      </c>
      <c r="M2077" t="s">
        <v>6273</v>
      </c>
      <c r="N2077">
        <v>3.7516666660000002</v>
      </c>
      <c r="O2077">
        <v>0</v>
      </c>
      <c r="P2077">
        <v>241</v>
      </c>
      <c r="Q2077">
        <v>0</v>
      </c>
      <c r="R2077">
        <v>0</v>
      </c>
      <c r="S2077">
        <v>0</v>
      </c>
      <c r="T2077">
        <v>30</v>
      </c>
      <c r="U2077">
        <v>0</v>
      </c>
      <c r="V2077">
        <v>0</v>
      </c>
      <c r="W2077">
        <v>0</v>
      </c>
      <c r="X2077">
        <v>202.82587342559739</v>
      </c>
      <c r="Y2077">
        <v>0</v>
      </c>
      <c r="Z2077">
        <v>0</v>
      </c>
      <c r="AA2077">
        <v>0</v>
      </c>
      <c r="AB2077">
        <v>40.633079352775574</v>
      </c>
      <c r="AC2077">
        <v>0</v>
      </c>
      <c r="AD2077">
        <v>0</v>
      </c>
      <c r="AE2077">
        <v>243.45895277837297</v>
      </c>
    </row>
    <row r="2078" spans="1:31" x14ac:dyDescent="0.25">
      <c r="A2078">
        <v>2304341</v>
      </c>
      <c r="B2078">
        <v>1</v>
      </c>
      <c r="C2078" t="s">
        <v>80</v>
      </c>
      <c r="D2078" t="s">
        <v>98</v>
      </c>
      <c r="E2078" t="s">
        <v>141</v>
      </c>
      <c r="F2078" t="s">
        <v>6274</v>
      </c>
      <c r="G2078" t="s">
        <v>143</v>
      </c>
      <c r="H2078" t="s">
        <v>135</v>
      </c>
      <c r="I2078" t="s">
        <v>136</v>
      </c>
      <c r="J2078" t="s">
        <v>137</v>
      </c>
      <c r="K2078" t="s">
        <v>138</v>
      </c>
      <c r="L2078" t="s">
        <v>6275</v>
      </c>
      <c r="M2078" t="s">
        <v>6276</v>
      </c>
      <c r="N2078">
        <v>2.1827777770000001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1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0.55099382524886675</v>
      </c>
      <c r="AC2078">
        <v>0</v>
      </c>
      <c r="AD2078">
        <v>0</v>
      </c>
      <c r="AE2078">
        <v>0.55099382524886675</v>
      </c>
    </row>
    <row r="2079" spans="1:31" x14ac:dyDescent="0.25">
      <c r="A2079">
        <v>2304404</v>
      </c>
      <c r="B2079">
        <v>1</v>
      </c>
      <c r="C2079" t="s">
        <v>80</v>
      </c>
      <c r="D2079" t="s">
        <v>99</v>
      </c>
      <c r="E2079" t="s">
        <v>132</v>
      </c>
      <c r="F2079" t="s">
        <v>6277</v>
      </c>
      <c r="G2079" t="s">
        <v>375</v>
      </c>
      <c r="H2079" t="s">
        <v>135</v>
      </c>
      <c r="I2079" t="s">
        <v>136</v>
      </c>
      <c r="J2079" t="s">
        <v>137</v>
      </c>
      <c r="K2079" t="s">
        <v>138</v>
      </c>
      <c r="L2079" t="s">
        <v>6278</v>
      </c>
      <c r="M2079" t="s">
        <v>6279</v>
      </c>
      <c r="N2079">
        <v>2.4702777770000002</v>
      </c>
      <c r="O2079">
        <v>0</v>
      </c>
      <c r="P2079">
        <v>13</v>
      </c>
      <c r="Q2079">
        <v>0</v>
      </c>
      <c r="R2079">
        <v>0</v>
      </c>
      <c r="S2079">
        <v>0</v>
      </c>
      <c r="T2079">
        <v>2</v>
      </c>
      <c r="U2079">
        <v>0</v>
      </c>
      <c r="V2079">
        <v>1</v>
      </c>
      <c r="W2079">
        <v>0</v>
      </c>
      <c r="X2079">
        <v>7.720989335130743</v>
      </c>
      <c r="Y2079">
        <v>0</v>
      </c>
      <c r="Z2079">
        <v>0</v>
      </c>
      <c r="AA2079">
        <v>0</v>
      </c>
      <c r="AB2079">
        <v>0.80309770474295339</v>
      </c>
      <c r="AC2079">
        <v>0</v>
      </c>
      <c r="AD2079">
        <v>0</v>
      </c>
      <c r="AE2079">
        <v>8.524087039873697</v>
      </c>
    </row>
    <row r="2080" spans="1:31" x14ac:dyDescent="0.25">
      <c r="A2080">
        <v>2304848</v>
      </c>
      <c r="B2080">
        <v>1</v>
      </c>
      <c r="C2080" t="s">
        <v>81</v>
      </c>
      <c r="D2080" t="s">
        <v>124</v>
      </c>
      <c r="E2080" t="s">
        <v>132</v>
      </c>
      <c r="F2080" t="s">
        <v>6280</v>
      </c>
      <c r="G2080" t="s">
        <v>375</v>
      </c>
      <c r="H2080" t="s">
        <v>135</v>
      </c>
      <c r="I2080" t="s">
        <v>136</v>
      </c>
      <c r="J2080" t="s">
        <v>137</v>
      </c>
      <c r="K2080" t="s">
        <v>138</v>
      </c>
      <c r="L2080" t="s">
        <v>6281</v>
      </c>
      <c r="M2080" t="s">
        <v>6282</v>
      </c>
      <c r="N2080">
        <v>3.1488888880000001</v>
      </c>
      <c r="O2080">
        <v>0</v>
      </c>
      <c r="P2080">
        <v>1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0.46117859768932001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0.46117859768932001</v>
      </c>
    </row>
    <row r="2081" spans="1:31" x14ac:dyDescent="0.25">
      <c r="A2081">
        <v>2304633</v>
      </c>
      <c r="B2081">
        <v>1</v>
      </c>
      <c r="C2081" t="s">
        <v>80</v>
      </c>
      <c r="D2081" t="s">
        <v>104</v>
      </c>
      <c r="E2081" t="s">
        <v>182</v>
      </c>
      <c r="F2081" t="s">
        <v>2613</v>
      </c>
      <c r="G2081" t="s">
        <v>184</v>
      </c>
      <c r="H2081" t="s">
        <v>167</v>
      </c>
      <c r="I2081" t="s">
        <v>136</v>
      </c>
      <c r="J2081" t="s">
        <v>137</v>
      </c>
      <c r="K2081" t="s">
        <v>138</v>
      </c>
      <c r="L2081" t="s">
        <v>6283</v>
      </c>
      <c r="M2081" t="s">
        <v>6284</v>
      </c>
      <c r="N2081">
        <v>1.454722222</v>
      </c>
      <c r="O2081">
        <v>0</v>
      </c>
      <c r="P2081">
        <v>18</v>
      </c>
      <c r="Q2081">
        <v>6</v>
      </c>
      <c r="R2081">
        <v>55</v>
      </c>
      <c r="S2081">
        <v>3</v>
      </c>
      <c r="T2081">
        <v>17</v>
      </c>
      <c r="U2081">
        <v>0</v>
      </c>
      <c r="V2081">
        <v>0</v>
      </c>
      <c r="W2081">
        <v>0</v>
      </c>
      <c r="X2081">
        <v>7.1752563596366441</v>
      </c>
      <c r="Y2081">
        <v>26.414173790871978</v>
      </c>
      <c r="Z2081">
        <v>18.463411982334552</v>
      </c>
      <c r="AA2081">
        <v>10.134830504515538</v>
      </c>
      <c r="AB2081">
        <v>6.8814377875643986</v>
      </c>
      <c r="AC2081">
        <v>0</v>
      </c>
      <c r="AD2081">
        <v>0</v>
      </c>
      <c r="AE2081">
        <v>69.069110424923096</v>
      </c>
    </row>
    <row r="2082" spans="1:31" x14ac:dyDescent="0.25">
      <c r="A2082">
        <v>2304447</v>
      </c>
      <c r="B2082">
        <v>1</v>
      </c>
      <c r="C2082" t="s">
        <v>80</v>
      </c>
      <c r="D2082" t="s">
        <v>105</v>
      </c>
      <c r="E2082" t="s">
        <v>164</v>
      </c>
      <c r="F2082" t="s">
        <v>6285</v>
      </c>
      <c r="G2082" t="s">
        <v>917</v>
      </c>
      <c r="H2082" t="s">
        <v>167</v>
      </c>
      <c r="I2082" t="s">
        <v>136</v>
      </c>
      <c r="J2082" t="s">
        <v>137</v>
      </c>
      <c r="K2082" t="s">
        <v>300</v>
      </c>
      <c r="L2082" t="s">
        <v>6286</v>
      </c>
      <c r="M2082" t="s">
        <v>6287</v>
      </c>
      <c r="N2082">
        <v>7.9997222219999999</v>
      </c>
      <c r="O2082">
        <v>0</v>
      </c>
      <c r="P2082">
        <v>128</v>
      </c>
      <c r="Q2082">
        <v>0</v>
      </c>
      <c r="R2082">
        <v>0</v>
      </c>
      <c r="S2082">
        <v>0</v>
      </c>
      <c r="T2082">
        <v>8</v>
      </c>
      <c r="U2082">
        <v>0</v>
      </c>
      <c r="V2082">
        <v>0</v>
      </c>
      <c r="W2082">
        <v>0</v>
      </c>
      <c r="X2082">
        <v>257.90528314374495</v>
      </c>
      <c r="Y2082">
        <v>0</v>
      </c>
      <c r="Z2082">
        <v>0</v>
      </c>
      <c r="AA2082">
        <v>0</v>
      </c>
      <c r="AB2082">
        <v>72.654783788811713</v>
      </c>
      <c r="AC2082">
        <v>0</v>
      </c>
      <c r="AD2082">
        <v>0</v>
      </c>
      <c r="AE2082">
        <v>330.56006693255665</v>
      </c>
    </row>
    <row r="2083" spans="1:31" x14ac:dyDescent="0.25">
      <c r="A2083">
        <v>2304324</v>
      </c>
      <c r="B2083">
        <v>1</v>
      </c>
      <c r="C2083" t="s">
        <v>80</v>
      </c>
      <c r="D2083" t="s">
        <v>97</v>
      </c>
      <c r="E2083" t="s">
        <v>164</v>
      </c>
      <c r="F2083" t="s">
        <v>6288</v>
      </c>
      <c r="G2083" t="s">
        <v>195</v>
      </c>
      <c r="H2083" t="s">
        <v>167</v>
      </c>
      <c r="I2083" t="s">
        <v>136</v>
      </c>
      <c r="J2083" t="s">
        <v>137</v>
      </c>
      <c r="K2083" t="s">
        <v>138</v>
      </c>
      <c r="L2083" t="s">
        <v>6289</v>
      </c>
      <c r="M2083" t="s">
        <v>6290</v>
      </c>
      <c r="N2083">
        <v>1.2947222220000001</v>
      </c>
      <c r="O2083">
        <v>0</v>
      </c>
      <c r="P2083">
        <v>14</v>
      </c>
      <c r="Q2083">
        <v>0</v>
      </c>
      <c r="R2083">
        <v>1</v>
      </c>
      <c r="S2083">
        <v>0</v>
      </c>
      <c r="T2083">
        <v>3</v>
      </c>
      <c r="U2083">
        <v>0</v>
      </c>
      <c r="V2083">
        <v>0</v>
      </c>
      <c r="W2083">
        <v>0</v>
      </c>
      <c r="X2083">
        <v>27.763823674927501</v>
      </c>
      <c r="Y2083">
        <v>0</v>
      </c>
      <c r="Z2083">
        <v>5.4182007241845839E-2</v>
      </c>
      <c r="AA2083">
        <v>0</v>
      </c>
      <c r="AB2083">
        <v>3.1433584808146051</v>
      </c>
      <c r="AC2083">
        <v>0</v>
      </c>
      <c r="AD2083">
        <v>0</v>
      </c>
      <c r="AE2083">
        <v>30.961364162983951</v>
      </c>
    </row>
    <row r="2084" spans="1:31" x14ac:dyDescent="0.25">
      <c r="A2084">
        <v>2304470</v>
      </c>
      <c r="B2084">
        <v>1</v>
      </c>
      <c r="C2084" t="s">
        <v>80</v>
      </c>
      <c r="D2084" t="s">
        <v>104</v>
      </c>
      <c r="E2084" t="s">
        <v>233</v>
      </c>
      <c r="F2084" t="s">
        <v>6291</v>
      </c>
      <c r="G2084" t="s">
        <v>195</v>
      </c>
      <c r="H2084" t="s">
        <v>167</v>
      </c>
      <c r="I2084" t="s">
        <v>136</v>
      </c>
      <c r="J2084" t="s">
        <v>137</v>
      </c>
      <c r="K2084" t="s">
        <v>138</v>
      </c>
      <c r="L2084" t="s">
        <v>6292</v>
      </c>
      <c r="M2084" t="s">
        <v>6293</v>
      </c>
      <c r="N2084">
        <v>2.332777777</v>
      </c>
      <c r="O2084">
        <v>0</v>
      </c>
      <c r="P2084">
        <v>0</v>
      </c>
      <c r="Q2084">
        <v>0</v>
      </c>
      <c r="R2084">
        <v>0</v>
      </c>
      <c r="S2084">
        <v>1</v>
      </c>
      <c r="T2084">
        <v>1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527.45235904257504</v>
      </c>
      <c r="AB2084">
        <v>8.3510078028627782E-2</v>
      </c>
      <c r="AC2084">
        <v>0</v>
      </c>
      <c r="AD2084">
        <v>0</v>
      </c>
      <c r="AE2084">
        <v>527.53586912060371</v>
      </c>
    </row>
    <row r="2085" spans="1:31" x14ac:dyDescent="0.25">
      <c r="A2085">
        <v>2304616</v>
      </c>
      <c r="B2085">
        <v>1</v>
      </c>
      <c r="C2085" t="s">
        <v>80</v>
      </c>
      <c r="D2085" t="s">
        <v>92</v>
      </c>
      <c r="E2085" t="s">
        <v>141</v>
      </c>
      <c r="F2085" t="s">
        <v>6294</v>
      </c>
      <c r="G2085" t="s">
        <v>143</v>
      </c>
      <c r="H2085" t="s">
        <v>135</v>
      </c>
      <c r="I2085" t="s">
        <v>136</v>
      </c>
      <c r="J2085" t="s">
        <v>137</v>
      </c>
      <c r="K2085" t="s">
        <v>138</v>
      </c>
      <c r="L2085" t="s">
        <v>6295</v>
      </c>
      <c r="M2085" t="s">
        <v>6296</v>
      </c>
      <c r="N2085">
        <v>2.0477777769999999</v>
      </c>
      <c r="O2085">
        <v>0</v>
      </c>
      <c r="P2085">
        <v>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0.79366239865932831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0.79366239865932831</v>
      </c>
    </row>
    <row r="2086" spans="1:31" x14ac:dyDescent="0.25">
      <c r="A2086">
        <v>2304865</v>
      </c>
      <c r="B2086">
        <v>1</v>
      </c>
      <c r="C2086" t="s">
        <v>80</v>
      </c>
      <c r="D2086" t="s">
        <v>93</v>
      </c>
      <c r="E2086" t="s">
        <v>132</v>
      </c>
      <c r="F2086" t="s">
        <v>6297</v>
      </c>
      <c r="G2086" t="s">
        <v>134</v>
      </c>
      <c r="H2086" t="s">
        <v>135</v>
      </c>
      <c r="I2086" t="s">
        <v>136</v>
      </c>
      <c r="J2086" t="s">
        <v>137</v>
      </c>
      <c r="K2086" t="s">
        <v>138</v>
      </c>
      <c r="L2086" t="s">
        <v>6298</v>
      </c>
      <c r="M2086" t="s">
        <v>6299</v>
      </c>
      <c r="N2086">
        <v>1.0536111109999999</v>
      </c>
      <c r="O2086">
        <v>0</v>
      </c>
      <c r="P2086">
        <v>2</v>
      </c>
      <c r="Q2086">
        <v>0</v>
      </c>
      <c r="R2086">
        <v>5</v>
      </c>
      <c r="S2086">
        <v>0</v>
      </c>
      <c r="T2086">
        <v>9</v>
      </c>
      <c r="U2086">
        <v>0</v>
      </c>
      <c r="V2086">
        <v>0</v>
      </c>
      <c r="W2086">
        <v>0</v>
      </c>
      <c r="X2086">
        <v>0.34341874718798837</v>
      </c>
      <c r="Y2086">
        <v>0</v>
      </c>
      <c r="Z2086">
        <v>14.798363061154948</v>
      </c>
      <c r="AA2086">
        <v>0</v>
      </c>
      <c r="AB2086">
        <v>6.0569788191712277</v>
      </c>
      <c r="AC2086">
        <v>0</v>
      </c>
      <c r="AD2086">
        <v>0</v>
      </c>
      <c r="AE2086">
        <v>21.198760627514162</v>
      </c>
    </row>
    <row r="2087" spans="1:31" x14ac:dyDescent="0.25">
      <c r="A2087">
        <v>2304570</v>
      </c>
      <c r="B2087">
        <v>1</v>
      </c>
      <c r="C2087" t="s">
        <v>81</v>
      </c>
      <c r="D2087" t="s">
        <v>123</v>
      </c>
      <c r="E2087" t="s">
        <v>141</v>
      </c>
      <c r="F2087" t="s">
        <v>6300</v>
      </c>
      <c r="G2087" t="s">
        <v>188</v>
      </c>
      <c r="H2087" t="s">
        <v>135</v>
      </c>
      <c r="I2087" t="s">
        <v>136</v>
      </c>
      <c r="J2087" t="s">
        <v>137</v>
      </c>
      <c r="K2087" t="s">
        <v>138</v>
      </c>
      <c r="L2087" t="s">
        <v>6301</v>
      </c>
      <c r="M2087" t="s">
        <v>6302</v>
      </c>
      <c r="N2087">
        <v>4.335</v>
      </c>
      <c r="O2087">
        <v>0</v>
      </c>
      <c r="P2087">
        <v>2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3.2725889357533009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3.2725889357533009</v>
      </c>
    </row>
    <row r="2088" spans="1:31" x14ac:dyDescent="0.25">
      <c r="A2088">
        <v>2304779</v>
      </c>
      <c r="B2088">
        <v>1</v>
      </c>
      <c r="C2088" t="s">
        <v>80</v>
      </c>
      <c r="D2088" t="s">
        <v>95</v>
      </c>
      <c r="E2088" t="s">
        <v>233</v>
      </c>
      <c r="F2088" t="s">
        <v>6001</v>
      </c>
      <c r="G2088" t="s">
        <v>184</v>
      </c>
      <c r="H2088" t="s">
        <v>167</v>
      </c>
      <c r="I2088" t="s">
        <v>136</v>
      </c>
      <c r="J2088" t="s">
        <v>137</v>
      </c>
      <c r="K2088" t="s">
        <v>138</v>
      </c>
      <c r="L2088" t="s">
        <v>6303</v>
      </c>
      <c r="M2088" t="s">
        <v>6304</v>
      </c>
      <c r="N2088">
        <v>0.457777777</v>
      </c>
      <c r="O2088">
        <v>5</v>
      </c>
      <c r="P2088">
        <v>696</v>
      </c>
      <c r="Q2088">
        <v>26</v>
      </c>
      <c r="R2088">
        <v>8</v>
      </c>
      <c r="S2088">
        <v>27</v>
      </c>
      <c r="T2088">
        <v>36</v>
      </c>
      <c r="U2088">
        <v>0</v>
      </c>
      <c r="V2088">
        <v>0</v>
      </c>
      <c r="W2088">
        <v>2.5346608947254317</v>
      </c>
      <c r="X2088">
        <v>83.039176494852796</v>
      </c>
      <c r="Y2088">
        <v>66.547319859362446</v>
      </c>
      <c r="Z2088">
        <v>2.1656904862482445</v>
      </c>
      <c r="AA2088">
        <v>84.174842453567166</v>
      </c>
      <c r="AB2088">
        <v>7.9510875768141744</v>
      </c>
      <c r="AC2088">
        <v>0</v>
      </c>
      <c r="AD2088">
        <v>0</v>
      </c>
      <c r="AE2088">
        <v>246.4127777655703</v>
      </c>
    </row>
    <row r="2089" spans="1:31" x14ac:dyDescent="0.25">
      <c r="A2089">
        <v>2304742</v>
      </c>
      <c r="B2089">
        <v>1</v>
      </c>
      <c r="C2089" t="s">
        <v>80</v>
      </c>
      <c r="D2089" t="s">
        <v>95</v>
      </c>
      <c r="E2089" t="s">
        <v>182</v>
      </c>
      <c r="F2089" t="s">
        <v>6305</v>
      </c>
      <c r="G2089" t="s">
        <v>184</v>
      </c>
      <c r="H2089" t="s">
        <v>167</v>
      </c>
      <c r="I2089" t="s">
        <v>136</v>
      </c>
      <c r="J2089" t="s">
        <v>137</v>
      </c>
      <c r="K2089" t="s">
        <v>138</v>
      </c>
      <c r="L2089" t="s">
        <v>6306</v>
      </c>
      <c r="M2089" t="s">
        <v>6307</v>
      </c>
      <c r="N2089">
        <v>0.98694444400000003</v>
      </c>
      <c r="O2089">
        <v>1</v>
      </c>
      <c r="P2089">
        <v>273</v>
      </c>
      <c r="Q2089">
        <v>2</v>
      </c>
      <c r="R2089">
        <v>2</v>
      </c>
      <c r="S2089">
        <v>23</v>
      </c>
      <c r="T2089">
        <v>10</v>
      </c>
      <c r="U2089">
        <v>2</v>
      </c>
      <c r="V2089">
        <v>0</v>
      </c>
      <c r="W2089">
        <v>0.79656295843364455</v>
      </c>
      <c r="X2089">
        <v>63.756602843026513</v>
      </c>
      <c r="Y2089">
        <v>27.366887466468071</v>
      </c>
      <c r="Z2089">
        <v>3.350052334744531</v>
      </c>
      <c r="AA2089">
        <v>140.8315331673181</v>
      </c>
      <c r="AB2089">
        <v>4.1149256549367754</v>
      </c>
      <c r="AC2089">
        <v>58.906358135450397</v>
      </c>
      <c r="AD2089">
        <v>0</v>
      </c>
      <c r="AE2089">
        <v>299.12292256037802</v>
      </c>
    </row>
    <row r="2090" spans="1:31" x14ac:dyDescent="0.25">
      <c r="A2090">
        <v>2304576</v>
      </c>
      <c r="B2090">
        <v>1</v>
      </c>
      <c r="C2090" t="s">
        <v>80</v>
      </c>
      <c r="D2090" t="s">
        <v>90</v>
      </c>
      <c r="E2090" t="s">
        <v>132</v>
      </c>
      <c r="F2090" t="s">
        <v>6308</v>
      </c>
      <c r="G2090" t="s">
        <v>371</v>
      </c>
      <c r="H2090" t="s">
        <v>135</v>
      </c>
      <c r="I2090" t="s">
        <v>136</v>
      </c>
      <c r="J2090" t="s">
        <v>137</v>
      </c>
      <c r="K2090" t="s">
        <v>138</v>
      </c>
      <c r="L2090" t="s">
        <v>6309</v>
      </c>
      <c r="M2090" t="s">
        <v>6310</v>
      </c>
      <c r="N2090">
        <v>3.318333333</v>
      </c>
      <c r="O2090">
        <v>0</v>
      </c>
      <c r="P2090">
        <v>131</v>
      </c>
      <c r="Q2090">
        <v>0</v>
      </c>
      <c r="R2090">
        <v>0</v>
      </c>
      <c r="S2090">
        <v>0</v>
      </c>
      <c r="T2090">
        <v>7</v>
      </c>
      <c r="U2090">
        <v>0</v>
      </c>
      <c r="V2090">
        <v>0</v>
      </c>
      <c r="W2090">
        <v>0</v>
      </c>
      <c r="X2090">
        <v>109.5909814030681</v>
      </c>
      <c r="Y2090">
        <v>0</v>
      </c>
      <c r="Z2090">
        <v>0</v>
      </c>
      <c r="AA2090">
        <v>0</v>
      </c>
      <c r="AB2090">
        <v>8.5331497166618018</v>
      </c>
      <c r="AC2090">
        <v>0</v>
      </c>
      <c r="AD2090">
        <v>0</v>
      </c>
      <c r="AE2090">
        <v>118.1241311197299</v>
      </c>
    </row>
    <row r="2091" spans="1:31" x14ac:dyDescent="0.25">
      <c r="A2091">
        <v>2304550</v>
      </c>
      <c r="B2091">
        <v>1</v>
      </c>
      <c r="C2091" t="s">
        <v>80</v>
      </c>
      <c r="D2091" t="s">
        <v>98</v>
      </c>
      <c r="E2091" t="s">
        <v>208</v>
      </c>
      <c r="F2091" t="s">
        <v>6311</v>
      </c>
      <c r="G2091" t="s">
        <v>490</v>
      </c>
      <c r="H2091" t="s">
        <v>135</v>
      </c>
      <c r="I2091" t="s">
        <v>136</v>
      </c>
      <c r="J2091" t="s">
        <v>137</v>
      </c>
      <c r="K2091" t="s">
        <v>138</v>
      </c>
      <c r="L2091" t="s">
        <v>6312</v>
      </c>
      <c r="M2091" t="s">
        <v>6313</v>
      </c>
      <c r="N2091">
        <v>3.434722222</v>
      </c>
      <c r="O2091">
        <v>0</v>
      </c>
      <c r="P2091">
        <v>19</v>
      </c>
      <c r="Q2091">
        <v>0</v>
      </c>
      <c r="R2091">
        <v>11</v>
      </c>
      <c r="S2091">
        <v>0</v>
      </c>
      <c r="T2091">
        <v>7</v>
      </c>
      <c r="U2091">
        <v>0</v>
      </c>
      <c r="V2091">
        <v>0</v>
      </c>
      <c r="W2091">
        <v>0</v>
      </c>
      <c r="X2091">
        <v>2.1645928070798259</v>
      </c>
      <c r="Y2091">
        <v>0</v>
      </c>
      <c r="Z2091">
        <v>6.8235632854590476</v>
      </c>
      <c r="AA2091">
        <v>0</v>
      </c>
      <c r="AB2091">
        <v>11.995792437755052</v>
      </c>
      <c r="AC2091">
        <v>0</v>
      </c>
      <c r="AD2091">
        <v>0</v>
      </c>
      <c r="AE2091">
        <v>20.983948530293922</v>
      </c>
    </row>
    <row r="2092" spans="1:31" x14ac:dyDescent="0.25">
      <c r="A2092">
        <v>2304905</v>
      </c>
      <c r="B2092">
        <v>1</v>
      </c>
      <c r="C2092" t="s">
        <v>80</v>
      </c>
      <c r="D2092" t="s">
        <v>88</v>
      </c>
      <c r="E2092" t="s">
        <v>283</v>
      </c>
      <c r="F2092" t="s">
        <v>6188</v>
      </c>
      <c r="G2092" t="s">
        <v>184</v>
      </c>
      <c r="H2092" t="s">
        <v>167</v>
      </c>
      <c r="I2092" t="s">
        <v>136</v>
      </c>
      <c r="J2092" t="s">
        <v>137</v>
      </c>
      <c r="K2092" t="s">
        <v>138</v>
      </c>
      <c r="L2092" t="s">
        <v>6314</v>
      </c>
      <c r="M2092" t="s">
        <v>6189</v>
      </c>
      <c r="N2092">
        <v>0.55805555500000004</v>
      </c>
      <c r="O2092">
        <v>1</v>
      </c>
      <c r="P2092">
        <v>7701</v>
      </c>
      <c r="Q2092">
        <v>0</v>
      </c>
      <c r="R2092">
        <v>2</v>
      </c>
      <c r="S2092">
        <v>10</v>
      </c>
      <c r="T2092">
        <v>1007</v>
      </c>
      <c r="U2092">
        <v>5</v>
      </c>
      <c r="V2092">
        <v>11</v>
      </c>
      <c r="W2092">
        <v>5.3834675835404022</v>
      </c>
      <c r="X2092">
        <v>1074.2610136483856</v>
      </c>
      <c r="Y2092">
        <v>0</v>
      </c>
      <c r="Z2092">
        <v>0.30343047965022529</v>
      </c>
      <c r="AA2092">
        <v>184.41935926228797</v>
      </c>
      <c r="AB2092">
        <v>406.6284456541573</v>
      </c>
      <c r="AC2092">
        <v>271.61942193729641</v>
      </c>
      <c r="AD2092">
        <v>67.758114639410707</v>
      </c>
      <c r="AE2092">
        <v>2010.3732532047286</v>
      </c>
    </row>
    <row r="2093" spans="1:31" x14ac:dyDescent="0.25">
      <c r="A2093">
        <v>2304762</v>
      </c>
      <c r="B2093">
        <v>1</v>
      </c>
      <c r="C2093" t="s">
        <v>80</v>
      </c>
      <c r="D2093" t="s">
        <v>106</v>
      </c>
      <c r="E2093" t="s">
        <v>141</v>
      </c>
      <c r="F2093" t="s">
        <v>6315</v>
      </c>
      <c r="G2093" t="s">
        <v>490</v>
      </c>
      <c r="H2093" t="s">
        <v>135</v>
      </c>
      <c r="I2093" t="s">
        <v>136</v>
      </c>
      <c r="J2093" t="s">
        <v>137</v>
      </c>
      <c r="K2093" t="s">
        <v>138</v>
      </c>
      <c r="L2093" t="s">
        <v>6316</v>
      </c>
      <c r="M2093" t="s">
        <v>6317</v>
      </c>
      <c r="N2093">
        <v>1.5888888880000001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1.434687743645E-2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1.434687743645E-2</v>
      </c>
    </row>
    <row r="2094" spans="1:31" x14ac:dyDescent="0.25">
      <c r="A2094">
        <v>2304785</v>
      </c>
      <c r="B2094">
        <v>1</v>
      </c>
      <c r="C2094" t="s">
        <v>81</v>
      </c>
      <c r="D2094" t="s">
        <v>128</v>
      </c>
      <c r="E2094" t="s">
        <v>233</v>
      </c>
      <c r="F2094" t="s">
        <v>6318</v>
      </c>
      <c r="G2094" t="s">
        <v>184</v>
      </c>
      <c r="H2094" t="s">
        <v>167</v>
      </c>
      <c r="I2094" t="s">
        <v>136</v>
      </c>
      <c r="J2094" t="s">
        <v>137</v>
      </c>
      <c r="K2094" t="s">
        <v>138</v>
      </c>
      <c r="L2094" t="s">
        <v>6319</v>
      </c>
      <c r="M2094" t="s">
        <v>6320</v>
      </c>
      <c r="N2094">
        <v>0.40333333300000002</v>
      </c>
      <c r="O2094">
        <v>47</v>
      </c>
      <c r="P2094">
        <v>4495</v>
      </c>
      <c r="Q2094">
        <v>537</v>
      </c>
      <c r="R2094">
        <v>376</v>
      </c>
      <c r="S2094">
        <v>67</v>
      </c>
      <c r="T2094">
        <v>525</v>
      </c>
      <c r="U2094">
        <v>5</v>
      </c>
      <c r="V2094">
        <v>1</v>
      </c>
      <c r="W2094">
        <v>7.0005246009119508</v>
      </c>
      <c r="X2094">
        <v>313.57678964525667</v>
      </c>
      <c r="Y2094">
        <v>134.88079884437792</v>
      </c>
      <c r="Z2094">
        <v>51.816545234882696</v>
      </c>
      <c r="AA2094">
        <v>155.82670223718432</v>
      </c>
      <c r="AB2094">
        <v>81.841442633783529</v>
      </c>
      <c r="AC2094">
        <v>117.31848734005469</v>
      </c>
      <c r="AD2094">
        <v>44.901308845636706</v>
      </c>
      <c r="AE2094">
        <v>907.1625993820885</v>
      </c>
    </row>
    <row r="2095" spans="1:31" x14ac:dyDescent="0.25">
      <c r="A2095">
        <v>2304619</v>
      </c>
      <c r="B2095">
        <v>1</v>
      </c>
      <c r="C2095" t="s">
        <v>80</v>
      </c>
      <c r="D2095" t="s">
        <v>84</v>
      </c>
      <c r="E2095" t="s">
        <v>141</v>
      </c>
      <c r="F2095" t="s">
        <v>6321</v>
      </c>
      <c r="G2095" t="s">
        <v>143</v>
      </c>
      <c r="H2095" t="s">
        <v>135</v>
      </c>
      <c r="I2095" t="s">
        <v>136</v>
      </c>
      <c r="J2095" t="s">
        <v>137</v>
      </c>
      <c r="K2095" t="s">
        <v>138</v>
      </c>
      <c r="L2095" t="s">
        <v>6322</v>
      </c>
      <c r="M2095" t="s">
        <v>6323</v>
      </c>
      <c r="N2095">
        <v>3.2886111109999998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1.2399267051755407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1.2399267051755407</v>
      </c>
    </row>
    <row r="2096" spans="1:31" x14ac:dyDescent="0.25">
      <c r="A2096">
        <v>2304885</v>
      </c>
      <c r="B2096">
        <v>1</v>
      </c>
      <c r="C2096" t="s">
        <v>81</v>
      </c>
      <c r="D2096" t="s">
        <v>118</v>
      </c>
      <c r="E2096" t="s">
        <v>164</v>
      </c>
      <c r="F2096" t="s">
        <v>6324</v>
      </c>
      <c r="G2096" t="s">
        <v>837</v>
      </c>
      <c r="H2096" t="s">
        <v>167</v>
      </c>
      <c r="I2096" t="s">
        <v>136</v>
      </c>
      <c r="J2096" t="s">
        <v>137</v>
      </c>
      <c r="K2096" t="s">
        <v>138</v>
      </c>
      <c r="L2096" t="s">
        <v>6325</v>
      </c>
      <c r="M2096" t="s">
        <v>6326</v>
      </c>
      <c r="N2096">
        <v>3.1683333330000001</v>
      </c>
      <c r="O2096">
        <v>0</v>
      </c>
      <c r="P2096">
        <v>71</v>
      </c>
      <c r="Q2096">
        <v>8</v>
      </c>
      <c r="R2096">
        <v>4</v>
      </c>
      <c r="S2096">
        <v>2</v>
      </c>
      <c r="T2096">
        <v>10</v>
      </c>
      <c r="U2096">
        <v>3</v>
      </c>
      <c r="V2096">
        <v>0</v>
      </c>
      <c r="W2096">
        <v>0</v>
      </c>
      <c r="X2096">
        <v>30.735122765383373</v>
      </c>
      <c r="Y2096">
        <v>19.874763632751268</v>
      </c>
      <c r="Z2096">
        <v>4.3630637443326155</v>
      </c>
      <c r="AA2096">
        <v>36.22019479473628</v>
      </c>
      <c r="AB2096">
        <v>16.523858007350494</v>
      </c>
      <c r="AC2096">
        <v>629.80564267348655</v>
      </c>
      <c r="AD2096">
        <v>0</v>
      </c>
      <c r="AE2096">
        <v>737.52264561804054</v>
      </c>
    </row>
    <row r="2097" spans="1:31" x14ac:dyDescent="0.25">
      <c r="A2097">
        <v>2304699</v>
      </c>
      <c r="B2097">
        <v>1</v>
      </c>
      <c r="C2097" t="s">
        <v>80</v>
      </c>
      <c r="D2097" t="s">
        <v>97</v>
      </c>
      <c r="E2097" t="s">
        <v>141</v>
      </c>
      <c r="F2097" t="s">
        <v>6171</v>
      </c>
      <c r="G2097" t="s">
        <v>202</v>
      </c>
      <c r="H2097" t="s">
        <v>135</v>
      </c>
      <c r="I2097" t="s">
        <v>136</v>
      </c>
      <c r="J2097" t="s">
        <v>137</v>
      </c>
      <c r="K2097" t="s">
        <v>138</v>
      </c>
      <c r="L2097" t="s">
        <v>6327</v>
      </c>
      <c r="M2097" t="s">
        <v>6328</v>
      </c>
      <c r="N2097">
        <v>2.0861111110000001</v>
      </c>
      <c r="O2097">
        <v>0</v>
      </c>
      <c r="P2097">
        <v>5</v>
      </c>
      <c r="Q2097">
        <v>0</v>
      </c>
      <c r="R2097">
        <v>0</v>
      </c>
      <c r="S2097">
        <v>0</v>
      </c>
      <c r="T2097">
        <v>3</v>
      </c>
      <c r="U2097">
        <v>0</v>
      </c>
      <c r="V2097">
        <v>0</v>
      </c>
      <c r="W2097">
        <v>0</v>
      </c>
      <c r="X2097">
        <v>3.3817474123156477</v>
      </c>
      <c r="Y2097">
        <v>0</v>
      </c>
      <c r="Z2097">
        <v>0</v>
      </c>
      <c r="AA2097">
        <v>0</v>
      </c>
      <c r="AB2097">
        <v>1.9532675421644001</v>
      </c>
      <c r="AC2097">
        <v>0</v>
      </c>
      <c r="AD2097">
        <v>0</v>
      </c>
      <c r="AE2097">
        <v>5.335014954480048</v>
      </c>
    </row>
    <row r="2098" spans="1:31" x14ac:dyDescent="0.25">
      <c r="A2098">
        <v>2304450</v>
      </c>
      <c r="B2098">
        <v>1</v>
      </c>
      <c r="C2098" t="s">
        <v>80</v>
      </c>
      <c r="D2098" t="s">
        <v>90</v>
      </c>
      <c r="E2098" t="s">
        <v>208</v>
      </c>
      <c r="F2098" t="s">
        <v>6329</v>
      </c>
      <c r="G2098" t="s">
        <v>917</v>
      </c>
      <c r="H2098" t="s">
        <v>135</v>
      </c>
      <c r="I2098" t="s">
        <v>136</v>
      </c>
      <c r="J2098" t="s">
        <v>137</v>
      </c>
      <c r="K2098" t="s">
        <v>300</v>
      </c>
      <c r="L2098" t="s">
        <v>6330</v>
      </c>
      <c r="M2098" t="s">
        <v>6331</v>
      </c>
      <c r="N2098">
        <v>9.8608333330000004</v>
      </c>
      <c r="O2098">
        <v>0</v>
      </c>
      <c r="P2098">
        <v>755</v>
      </c>
      <c r="Q2098">
        <v>0</v>
      </c>
      <c r="R2098">
        <v>0</v>
      </c>
      <c r="S2098">
        <v>0</v>
      </c>
      <c r="T2098">
        <v>79</v>
      </c>
      <c r="U2098">
        <v>0</v>
      </c>
      <c r="V2098">
        <v>0</v>
      </c>
      <c r="W2098">
        <v>0</v>
      </c>
      <c r="X2098">
        <v>1972.8011403928242</v>
      </c>
      <c r="Y2098">
        <v>0</v>
      </c>
      <c r="Z2098">
        <v>0</v>
      </c>
      <c r="AA2098">
        <v>0</v>
      </c>
      <c r="AB2098">
        <v>374.16375136056035</v>
      </c>
      <c r="AC2098">
        <v>0</v>
      </c>
      <c r="AD2098">
        <v>0</v>
      </c>
      <c r="AE2098">
        <v>2346.9648917533846</v>
      </c>
    </row>
    <row r="2099" spans="1:31" x14ac:dyDescent="0.25">
      <c r="A2099">
        <v>2304407</v>
      </c>
      <c r="B2099">
        <v>1</v>
      </c>
      <c r="C2099" t="s">
        <v>80</v>
      </c>
      <c r="D2099" t="s">
        <v>96</v>
      </c>
      <c r="E2099" t="s">
        <v>208</v>
      </c>
      <c r="F2099" t="s">
        <v>6332</v>
      </c>
      <c r="G2099" t="s">
        <v>917</v>
      </c>
      <c r="H2099" t="s">
        <v>135</v>
      </c>
      <c r="I2099" t="s">
        <v>136</v>
      </c>
      <c r="J2099" t="s">
        <v>137</v>
      </c>
      <c r="K2099" t="s">
        <v>300</v>
      </c>
      <c r="L2099" t="s">
        <v>6333</v>
      </c>
      <c r="M2099" t="s">
        <v>6334</v>
      </c>
      <c r="N2099">
        <v>8.7130555550000004</v>
      </c>
      <c r="O2099">
        <v>0</v>
      </c>
      <c r="P2099">
        <v>162</v>
      </c>
      <c r="Q2099">
        <v>0</v>
      </c>
      <c r="R2099">
        <v>1</v>
      </c>
      <c r="S2099">
        <v>0</v>
      </c>
      <c r="T2099">
        <v>9</v>
      </c>
      <c r="U2099">
        <v>0</v>
      </c>
      <c r="V2099">
        <v>0</v>
      </c>
      <c r="W2099">
        <v>0</v>
      </c>
      <c r="X2099">
        <v>809.7304177302135</v>
      </c>
      <c r="Y2099">
        <v>0</v>
      </c>
      <c r="Z2099">
        <v>0</v>
      </c>
      <c r="AA2099">
        <v>0</v>
      </c>
      <c r="AB2099">
        <v>69.556885409128512</v>
      </c>
      <c r="AC2099">
        <v>0</v>
      </c>
      <c r="AD2099">
        <v>0</v>
      </c>
      <c r="AE2099">
        <v>879.28730313934204</v>
      </c>
    </row>
    <row r="2100" spans="1:31" x14ac:dyDescent="0.25">
      <c r="A2100">
        <v>2304350</v>
      </c>
      <c r="B2100">
        <v>1</v>
      </c>
      <c r="C2100" t="s">
        <v>80</v>
      </c>
      <c r="D2100" t="s">
        <v>93</v>
      </c>
      <c r="E2100" t="s">
        <v>233</v>
      </c>
      <c r="F2100" t="s">
        <v>6335</v>
      </c>
      <c r="G2100" t="s">
        <v>184</v>
      </c>
      <c r="H2100" t="s">
        <v>167</v>
      </c>
      <c r="I2100" t="s">
        <v>280</v>
      </c>
      <c r="J2100" t="s">
        <v>137</v>
      </c>
      <c r="K2100" t="s">
        <v>138</v>
      </c>
      <c r="L2100" t="s">
        <v>6336</v>
      </c>
      <c r="M2100" t="s">
        <v>6337</v>
      </c>
      <c r="N2100">
        <v>4.7500000000000001E-2</v>
      </c>
      <c r="O2100">
        <v>1</v>
      </c>
      <c r="P2100">
        <v>0</v>
      </c>
      <c r="Q2100">
        <v>15</v>
      </c>
      <c r="R2100">
        <v>0</v>
      </c>
      <c r="S2100">
        <v>3</v>
      </c>
      <c r="T2100">
        <v>0</v>
      </c>
      <c r="U2100">
        <v>1</v>
      </c>
      <c r="V2100">
        <v>0</v>
      </c>
      <c r="W2100">
        <v>0.44316926125596001</v>
      </c>
      <c r="X2100">
        <v>0</v>
      </c>
      <c r="Y2100">
        <v>7.0614881983901201</v>
      </c>
      <c r="Z2100">
        <v>0</v>
      </c>
      <c r="AA2100">
        <v>0.57730529559743005</v>
      </c>
      <c r="AB2100">
        <v>0</v>
      </c>
      <c r="AC2100">
        <v>2.1580593676751003</v>
      </c>
      <c r="AD2100">
        <v>0</v>
      </c>
      <c r="AE2100">
        <v>10.24002212291861</v>
      </c>
    </row>
    <row r="2101" spans="1:31" x14ac:dyDescent="0.25">
      <c r="A2101">
        <v>2304373</v>
      </c>
      <c r="B2101">
        <v>1</v>
      </c>
      <c r="C2101" t="s">
        <v>80</v>
      </c>
      <c r="D2101" t="s">
        <v>93</v>
      </c>
      <c r="E2101" t="s">
        <v>164</v>
      </c>
      <c r="F2101" t="s">
        <v>6338</v>
      </c>
      <c r="G2101" t="s">
        <v>195</v>
      </c>
      <c r="H2101" t="s">
        <v>167</v>
      </c>
      <c r="I2101" t="s">
        <v>136</v>
      </c>
      <c r="J2101" t="s">
        <v>137</v>
      </c>
      <c r="K2101" t="s">
        <v>138</v>
      </c>
      <c r="L2101" t="s">
        <v>6339</v>
      </c>
      <c r="M2101" t="s">
        <v>6340</v>
      </c>
      <c r="N2101">
        <v>2.0155555550000002</v>
      </c>
      <c r="O2101">
        <v>0</v>
      </c>
      <c r="P2101">
        <v>0</v>
      </c>
      <c r="Q2101">
        <v>0</v>
      </c>
      <c r="R2101">
        <v>0</v>
      </c>
      <c r="S2101">
        <v>1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2.5229861761915195</v>
      </c>
      <c r="AB2101">
        <v>0</v>
      </c>
      <c r="AC2101">
        <v>0</v>
      </c>
      <c r="AD2101">
        <v>0</v>
      </c>
      <c r="AE2101">
        <v>2.5229861761915195</v>
      </c>
    </row>
    <row r="2102" spans="1:31" x14ac:dyDescent="0.25">
      <c r="A2102">
        <v>2304519</v>
      </c>
      <c r="B2102">
        <v>1</v>
      </c>
      <c r="C2102" t="s">
        <v>80</v>
      </c>
      <c r="D2102" t="s">
        <v>103</v>
      </c>
      <c r="E2102" t="s">
        <v>164</v>
      </c>
      <c r="F2102" t="s">
        <v>6341</v>
      </c>
      <c r="G2102" t="s">
        <v>421</v>
      </c>
      <c r="H2102" t="s">
        <v>167</v>
      </c>
      <c r="I2102" t="s">
        <v>136</v>
      </c>
      <c r="J2102" t="s">
        <v>137</v>
      </c>
      <c r="K2102" t="s">
        <v>138</v>
      </c>
      <c r="L2102" t="s">
        <v>3650</v>
      </c>
      <c r="M2102" t="s">
        <v>6342</v>
      </c>
      <c r="N2102">
        <v>3.4602777769999999</v>
      </c>
      <c r="O2102">
        <v>0</v>
      </c>
      <c r="P2102">
        <v>412</v>
      </c>
      <c r="Q2102">
        <v>0</v>
      </c>
      <c r="R2102">
        <v>0</v>
      </c>
      <c r="S2102">
        <v>0</v>
      </c>
      <c r="T2102">
        <v>3</v>
      </c>
      <c r="U2102">
        <v>0</v>
      </c>
      <c r="V2102">
        <v>0</v>
      </c>
      <c r="W2102">
        <v>0</v>
      </c>
      <c r="X2102">
        <v>305.26938567069237</v>
      </c>
      <c r="Y2102">
        <v>0</v>
      </c>
      <c r="Z2102">
        <v>0</v>
      </c>
      <c r="AA2102">
        <v>0</v>
      </c>
      <c r="AB2102">
        <v>18.664771661790809</v>
      </c>
      <c r="AC2102">
        <v>0</v>
      </c>
      <c r="AD2102">
        <v>0</v>
      </c>
      <c r="AE2102">
        <v>323.93415733248321</v>
      </c>
    </row>
    <row r="2103" spans="1:31" x14ac:dyDescent="0.25">
      <c r="A2103">
        <v>2304496</v>
      </c>
      <c r="B2103">
        <v>1</v>
      </c>
      <c r="C2103" t="s">
        <v>80</v>
      </c>
      <c r="D2103" t="s">
        <v>92</v>
      </c>
      <c r="E2103" t="s">
        <v>141</v>
      </c>
      <c r="F2103" t="s">
        <v>6343</v>
      </c>
      <c r="G2103" t="s">
        <v>202</v>
      </c>
      <c r="H2103" t="s">
        <v>135</v>
      </c>
      <c r="I2103" t="s">
        <v>136</v>
      </c>
      <c r="J2103" t="s">
        <v>137</v>
      </c>
      <c r="K2103" t="s">
        <v>138</v>
      </c>
      <c r="L2103" t="s">
        <v>6344</v>
      </c>
      <c r="M2103" t="s">
        <v>6345</v>
      </c>
      <c r="N2103">
        <v>2.9963888879999998</v>
      </c>
      <c r="O2103">
        <v>0</v>
      </c>
      <c r="P2103">
        <v>1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8.5818566853836115E-3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8.5818566853836115E-3</v>
      </c>
    </row>
    <row r="2104" spans="1:31" x14ac:dyDescent="0.25">
      <c r="A2104">
        <v>2304396</v>
      </c>
      <c r="B2104">
        <v>1</v>
      </c>
      <c r="C2104" t="s">
        <v>80</v>
      </c>
      <c r="D2104" t="s">
        <v>90</v>
      </c>
      <c r="E2104" t="s">
        <v>164</v>
      </c>
      <c r="F2104" t="s">
        <v>6346</v>
      </c>
      <c r="G2104" t="s">
        <v>917</v>
      </c>
      <c r="H2104" t="s">
        <v>167</v>
      </c>
      <c r="I2104" t="s">
        <v>136</v>
      </c>
      <c r="J2104" t="s">
        <v>137</v>
      </c>
      <c r="K2104" t="s">
        <v>300</v>
      </c>
      <c r="L2104" t="s">
        <v>6347</v>
      </c>
      <c r="M2104" t="s">
        <v>6348</v>
      </c>
      <c r="N2104">
        <v>10.726666666</v>
      </c>
      <c r="O2104">
        <v>0</v>
      </c>
      <c r="P2104">
        <v>602</v>
      </c>
      <c r="Q2104">
        <v>0</v>
      </c>
      <c r="R2104">
        <v>0</v>
      </c>
      <c r="S2104">
        <v>0</v>
      </c>
      <c r="T2104">
        <v>38</v>
      </c>
      <c r="U2104">
        <v>0</v>
      </c>
      <c r="V2104">
        <v>0</v>
      </c>
      <c r="W2104">
        <v>0</v>
      </c>
      <c r="X2104">
        <v>1416.8618913991193</v>
      </c>
      <c r="Y2104">
        <v>0</v>
      </c>
      <c r="Z2104">
        <v>0</v>
      </c>
      <c r="AA2104">
        <v>0</v>
      </c>
      <c r="AB2104">
        <v>404.45649834758461</v>
      </c>
      <c r="AC2104">
        <v>0</v>
      </c>
      <c r="AD2104">
        <v>0</v>
      </c>
      <c r="AE2104">
        <v>1821.3183897467038</v>
      </c>
    </row>
    <row r="2105" spans="1:31" x14ac:dyDescent="0.25">
      <c r="A2105">
        <v>2304542</v>
      </c>
      <c r="B2105">
        <v>1</v>
      </c>
      <c r="C2105" t="s">
        <v>80</v>
      </c>
      <c r="D2105" t="s">
        <v>82</v>
      </c>
      <c r="E2105" t="s">
        <v>141</v>
      </c>
      <c r="F2105" t="s">
        <v>6349</v>
      </c>
      <c r="G2105" t="s">
        <v>202</v>
      </c>
      <c r="H2105" t="s">
        <v>135</v>
      </c>
      <c r="I2105" t="s">
        <v>136</v>
      </c>
      <c r="J2105" t="s">
        <v>137</v>
      </c>
      <c r="K2105" t="s">
        <v>138</v>
      </c>
      <c r="L2105" t="s">
        <v>6350</v>
      </c>
      <c r="M2105" t="s">
        <v>6351</v>
      </c>
      <c r="N2105">
        <v>5.24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0.27835194984125283</v>
      </c>
      <c r="AC2105">
        <v>0</v>
      </c>
      <c r="AD2105">
        <v>0</v>
      </c>
      <c r="AE2105">
        <v>0.27835194984125283</v>
      </c>
    </row>
    <row r="2106" spans="1:31" x14ac:dyDescent="0.25">
      <c r="A2106">
        <v>2304914</v>
      </c>
      <c r="B2106">
        <v>1</v>
      </c>
      <c r="C2106" t="s">
        <v>81</v>
      </c>
      <c r="D2106" t="s">
        <v>113</v>
      </c>
      <c r="E2106" t="s">
        <v>182</v>
      </c>
      <c r="F2106" t="s">
        <v>6352</v>
      </c>
      <c r="G2106" t="s">
        <v>184</v>
      </c>
      <c r="H2106" t="s">
        <v>167</v>
      </c>
      <c r="I2106" t="s">
        <v>280</v>
      </c>
      <c r="J2106" t="s">
        <v>137</v>
      </c>
      <c r="K2106" t="s">
        <v>138</v>
      </c>
      <c r="L2106" t="s">
        <v>6353</v>
      </c>
      <c r="M2106" t="s">
        <v>6354</v>
      </c>
      <c r="N2106">
        <v>9.7222220000000008E-3</v>
      </c>
      <c r="O2106">
        <v>0</v>
      </c>
      <c r="P2106">
        <v>673</v>
      </c>
      <c r="Q2106">
        <v>50</v>
      </c>
      <c r="R2106">
        <v>258</v>
      </c>
      <c r="S2106">
        <v>7</v>
      </c>
      <c r="T2106">
        <v>38</v>
      </c>
      <c r="U2106">
        <v>1</v>
      </c>
      <c r="V2106">
        <v>0</v>
      </c>
      <c r="W2106">
        <v>0</v>
      </c>
      <c r="X2106">
        <v>1.2178318917046036</v>
      </c>
      <c r="Y2106">
        <v>1.5566287467010487</v>
      </c>
      <c r="Z2106">
        <v>4.5510017892174801</v>
      </c>
      <c r="AA2106">
        <v>0.71905898944716673</v>
      </c>
      <c r="AB2106">
        <v>0.15618210944933333</v>
      </c>
      <c r="AC2106">
        <v>0.26070972266599168</v>
      </c>
      <c r="AD2106">
        <v>0</v>
      </c>
      <c r="AE2106">
        <v>8.4614132491856235</v>
      </c>
    </row>
    <row r="2107" spans="1:31" x14ac:dyDescent="0.25">
      <c r="A2107">
        <v>2304828</v>
      </c>
      <c r="B2107">
        <v>1</v>
      </c>
      <c r="C2107" t="s">
        <v>81</v>
      </c>
      <c r="D2107" t="s">
        <v>119</v>
      </c>
      <c r="E2107" t="s">
        <v>164</v>
      </c>
      <c r="F2107" t="s">
        <v>6355</v>
      </c>
      <c r="G2107" t="s">
        <v>2860</v>
      </c>
      <c r="H2107" t="s">
        <v>167</v>
      </c>
      <c r="I2107" t="s">
        <v>136</v>
      </c>
      <c r="J2107" t="s">
        <v>137</v>
      </c>
      <c r="K2107" t="s">
        <v>138</v>
      </c>
      <c r="L2107" t="s">
        <v>6356</v>
      </c>
      <c r="M2107" t="s">
        <v>6357</v>
      </c>
      <c r="N2107">
        <v>2.0294444440000001</v>
      </c>
      <c r="O2107">
        <v>0</v>
      </c>
      <c r="P2107">
        <v>370</v>
      </c>
      <c r="Q2107">
        <v>0</v>
      </c>
      <c r="R2107">
        <v>40</v>
      </c>
      <c r="S2107">
        <v>0</v>
      </c>
      <c r="T2107">
        <v>27</v>
      </c>
      <c r="U2107">
        <v>0</v>
      </c>
      <c r="V2107">
        <v>0</v>
      </c>
      <c r="W2107">
        <v>0</v>
      </c>
      <c r="X2107">
        <v>171.73237910257194</v>
      </c>
      <c r="Y2107">
        <v>0</v>
      </c>
      <c r="Z2107">
        <v>39.5939109518132</v>
      </c>
      <c r="AA2107">
        <v>0</v>
      </c>
      <c r="AB2107">
        <v>14.758257438678758</v>
      </c>
      <c r="AC2107">
        <v>0</v>
      </c>
      <c r="AD2107">
        <v>0</v>
      </c>
      <c r="AE2107">
        <v>226.08454749306389</v>
      </c>
    </row>
    <row r="2108" spans="1:31" x14ac:dyDescent="0.25">
      <c r="A2108">
        <v>2304874</v>
      </c>
      <c r="B2108">
        <v>1</v>
      </c>
      <c r="C2108" t="s">
        <v>80</v>
      </c>
      <c r="D2108" t="s">
        <v>93</v>
      </c>
      <c r="E2108" t="s">
        <v>132</v>
      </c>
      <c r="F2108" t="s">
        <v>6358</v>
      </c>
      <c r="G2108" t="s">
        <v>134</v>
      </c>
      <c r="H2108" t="s">
        <v>135</v>
      </c>
      <c r="I2108" t="s">
        <v>136</v>
      </c>
      <c r="J2108" t="s">
        <v>137</v>
      </c>
      <c r="K2108" t="s">
        <v>138</v>
      </c>
      <c r="L2108" t="s">
        <v>6359</v>
      </c>
      <c r="M2108" t="s">
        <v>6360</v>
      </c>
      <c r="N2108">
        <v>1.4355555550000001</v>
      </c>
      <c r="O2108">
        <v>0</v>
      </c>
      <c r="P2108">
        <v>13</v>
      </c>
      <c r="Q2108">
        <v>0</v>
      </c>
      <c r="R2108">
        <v>0</v>
      </c>
      <c r="S2108">
        <v>0</v>
      </c>
      <c r="T2108">
        <v>3</v>
      </c>
      <c r="U2108">
        <v>0</v>
      </c>
      <c r="V2108">
        <v>0</v>
      </c>
      <c r="W2108">
        <v>0</v>
      </c>
      <c r="X2108">
        <v>6.9667189323254677</v>
      </c>
      <c r="Y2108">
        <v>0</v>
      </c>
      <c r="Z2108">
        <v>0</v>
      </c>
      <c r="AA2108">
        <v>0</v>
      </c>
      <c r="AB2108">
        <v>1.8242524280906882</v>
      </c>
      <c r="AC2108">
        <v>0</v>
      </c>
      <c r="AD2108">
        <v>0</v>
      </c>
      <c r="AE2108">
        <v>8.7909713604161563</v>
      </c>
    </row>
    <row r="2109" spans="1:31" x14ac:dyDescent="0.25">
      <c r="A2109">
        <v>2304433</v>
      </c>
      <c r="B2109">
        <v>1</v>
      </c>
      <c r="C2109" t="s">
        <v>80</v>
      </c>
      <c r="D2109" t="s">
        <v>93</v>
      </c>
      <c r="E2109" t="s">
        <v>233</v>
      </c>
      <c r="F2109" t="s">
        <v>6361</v>
      </c>
      <c r="G2109" t="s">
        <v>299</v>
      </c>
      <c r="H2109" t="s">
        <v>167</v>
      </c>
      <c r="I2109" t="s">
        <v>136</v>
      </c>
      <c r="J2109" t="s">
        <v>137</v>
      </c>
      <c r="K2109" t="s">
        <v>300</v>
      </c>
      <c r="L2109" t="s">
        <v>6362</v>
      </c>
      <c r="M2109" t="s">
        <v>6363</v>
      </c>
      <c r="N2109">
        <v>9.2413888879999995</v>
      </c>
      <c r="O2109">
        <v>2</v>
      </c>
      <c r="P2109">
        <v>2200</v>
      </c>
      <c r="Q2109">
        <v>19</v>
      </c>
      <c r="R2109">
        <v>843</v>
      </c>
      <c r="S2109">
        <v>16</v>
      </c>
      <c r="T2109">
        <v>473</v>
      </c>
      <c r="U2109">
        <v>2</v>
      </c>
      <c r="V2109">
        <v>0</v>
      </c>
      <c r="W2109">
        <v>28.079076039617078</v>
      </c>
      <c r="X2109">
        <v>2077.5323980202866</v>
      </c>
      <c r="Y2109">
        <v>441.92285715664769</v>
      </c>
      <c r="Z2109">
        <v>1433.4406245306914</v>
      </c>
      <c r="AA2109">
        <v>188.62419389029725</v>
      </c>
      <c r="AB2109">
        <v>2209.3096887681072</v>
      </c>
      <c r="AC2109">
        <v>1749.9039417601789</v>
      </c>
      <c r="AD2109">
        <v>0</v>
      </c>
      <c r="AE2109">
        <v>8128.8127801658256</v>
      </c>
    </row>
    <row r="2110" spans="1:31" x14ac:dyDescent="0.25">
      <c r="A2110">
        <v>2304814</v>
      </c>
      <c r="B2110">
        <v>1</v>
      </c>
      <c r="C2110" t="s">
        <v>81</v>
      </c>
      <c r="D2110" t="s">
        <v>119</v>
      </c>
      <c r="E2110" t="s">
        <v>233</v>
      </c>
      <c r="F2110" t="s">
        <v>2382</v>
      </c>
      <c r="G2110" t="s">
        <v>184</v>
      </c>
      <c r="H2110" t="s">
        <v>167</v>
      </c>
      <c r="I2110" t="s">
        <v>136</v>
      </c>
      <c r="J2110" t="s">
        <v>137</v>
      </c>
      <c r="K2110" t="s">
        <v>138</v>
      </c>
      <c r="L2110" t="s">
        <v>6364</v>
      </c>
      <c r="M2110" t="s">
        <v>6365</v>
      </c>
      <c r="N2110">
        <v>0.120833333</v>
      </c>
      <c r="O2110">
        <v>0</v>
      </c>
      <c r="P2110">
        <v>1004</v>
      </c>
      <c r="Q2110">
        <v>19</v>
      </c>
      <c r="R2110">
        <v>240</v>
      </c>
      <c r="S2110">
        <v>0</v>
      </c>
      <c r="T2110">
        <v>64</v>
      </c>
      <c r="U2110">
        <v>0</v>
      </c>
      <c r="V2110">
        <v>0</v>
      </c>
      <c r="W2110">
        <v>0</v>
      </c>
      <c r="X2110">
        <v>20.985784410280367</v>
      </c>
      <c r="Y2110">
        <v>4.1986739558340007</v>
      </c>
      <c r="Z2110">
        <v>29.691853566486241</v>
      </c>
      <c r="AA2110">
        <v>0</v>
      </c>
      <c r="AB2110">
        <v>2.3850928944359922</v>
      </c>
      <c r="AC2110">
        <v>0</v>
      </c>
      <c r="AD2110">
        <v>0</v>
      </c>
      <c r="AE2110">
        <v>57.2614048270366</v>
      </c>
    </row>
    <row r="2111" spans="1:31" x14ac:dyDescent="0.25">
      <c r="A2111">
        <v>2304665</v>
      </c>
      <c r="B2111">
        <v>1</v>
      </c>
      <c r="C2111" t="s">
        <v>80</v>
      </c>
      <c r="D2111" t="s">
        <v>95</v>
      </c>
      <c r="E2111" t="s">
        <v>283</v>
      </c>
      <c r="F2111" t="s">
        <v>6366</v>
      </c>
      <c r="G2111" t="s">
        <v>2867</v>
      </c>
      <c r="H2111" t="s">
        <v>167</v>
      </c>
      <c r="I2111" t="s">
        <v>136</v>
      </c>
      <c r="J2111" t="s">
        <v>137</v>
      </c>
      <c r="K2111" t="s">
        <v>138</v>
      </c>
      <c r="L2111" t="s">
        <v>6367</v>
      </c>
      <c r="M2111" t="s">
        <v>6368</v>
      </c>
      <c r="N2111">
        <v>2.0337555549999999</v>
      </c>
      <c r="O2111">
        <v>0</v>
      </c>
      <c r="P2111">
        <v>0</v>
      </c>
      <c r="Q2111">
        <v>0</v>
      </c>
      <c r="R2111">
        <v>0</v>
      </c>
      <c r="S2111">
        <v>3</v>
      </c>
      <c r="T2111">
        <v>0</v>
      </c>
      <c r="U2111">
        <v>1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54.033791523486506</v>
      </c>
      <c r="AB2111">
        <v>0</v>
      </c>
      <c r="AC2111">
        <v>58.871234274683559</v>
      </c>
      <c r="AD2111">
        <v>0</v>
      </c>
      <c r="AE2111">
        <v>112.90502579817007</v>
      </c>
    </row>
    <row r="2112" spans="1:31" x14ac:dyDescent="0.25">
      <c r="A2112">
        <v>2304416</v>
      </c>
      <c r="B2112">
        <v>1</v>
      </c>
      <c r="C2112" t="s">
        <v>80</v>
      </c>
      <c r="D2112" t="s">
        <v>98</v>
      </c>
      <c r="E2112" t="s">
        <v>233</v>
      </c>
      <c r="F2112" t="s">
        <v>3094</v>
      </c>
      <c r="G2112" t="s">
        <v>917</v>
      </c>
      <c r="H2112" t="s">
        <v>167</v>
      </c>
      <c r="I2112" t="s">
        <v>136</v>
      </c>
      <c r="J2112" t="s">
        <v>137</v>
      </c>
      <c r="K2112" t="s">
        <v>300</v>
      </c>
      <c r="L2112" t="s">
        <v>6369</v>
      </c>
      <c r="M2112" t="s">
        <v>6370</v>
      </c>
      <c r="N2112">
        <v>1.1830555549999999</v>
      </c>
      <c r="O2112">
        <v>0</v>
      </c>
      <c r="P2112">
        <v>0</v>
      </c>
      <c r="Q2112">
        <v>15</v>
      </c>
      <c r="R2112">
        <v>39</v>
      </c>
      <c r="S2112">
        <v>6</v>
      </c>
      <c r="T2112">
        <v>28</v>
      </c>
      <c r="U2112">
        <v>0</v>
      </c>
      <c r="V2112">
        <v>0</v>
      </c>
      <c r="W2112">
        <v>0</v>
      </c>
      <c r="X2112">
        <v>0</v>
      </c>
      <c r="Y2112">
        <v>83.301315837593648</v>
      </c>
      <c r="Z2112">
        <v>41.868776287289236</v>
      </c>
      <c r="AA2112">
        <v>17.536474266450735</v>
      </c>
      <c r="AB2112">
        <v>49.87073768597277</v>
      </c>
      <c r="AC2112">
        <v>0</v>
      </c>
      <c r="AD2112">
        <v>0</v>
      </c>
      <c r="AE2112">
        <v>192.57730407730639</v>
      </c>
    </row>
    <row r="2113" spans="1:31" x14ac:dyDescent="0.25">
      <c r="A2113">
        <v>2304559</v>
      </c>
      <c r="B2113">
        <v>1</v>
      </c>
      <c r="C2113" t="s">
        <v>81</v>
      </c>
      <c r="D2113" t="s">
        <v>123</v>
      </c>
      <c r="E2113" t="s">
        <v>182</v>
      </c>
      <c r="F2113" t="s">
        <v>2725</v>
      </c>
      <c r="G2113" t="s">
        <v>299</v>
      </c>
      <c r="H2113" t="s">
        <v>167</v>
      </c>
      <c r="I2113" t="s">
        <v>136</v>
      </c>
      <c r="J2113" t="s">
        <v>137</v>
      </c>
      <c r="K2113" t="s">
        <v>300</v>
      </c>
      <c r="L2113" t="s">
        <v>6371</v>
      </c>
      <c r="M2113" t="s">
        <v>6372</v>
      </c>
      <c r="N2113">
        <v>4.4127777769999996</v>
      </c>
      <c r="O2113">
        <v>0</v>
      </c>
      <c r="P2113">
        <v>2176</v>
      </c>
      <c r="Q2113">
        <v>0</v>
      </c>
      <c r="R2113">
        <v>0</v>
      </c>
      <c r="S2113">
        <v>0</v>
      </c>
      <c r="T2113">
        <v>171</v>
      </c>
      <c r="U2113">
        <v>0</v>
      </c>
      <c r="V2113">
        <v>1</v>
      </c>
      <c r="W2113">
        <v>0</v>
      </c>
      <c r="X2113">
        <v>2083.4285750842455</v>
      </c>
      <c r="Y2113">
        <v>0</v>
      </c>
      <c r="Z2113">
        <v>0</v>
      </c>
      <c r="AA2113">
        <v>0</v>
      </c>
      <c r="AB2113">
        <v>425.91967973400301</v>
      </c>
      <c r="AC2113">
        <v>0</v>
      </c>
      <c r="AD2113">
        <v>777.92990970051756</v>
      </c>
      <c r="AE2113">
        <v>3287.2781645187661</v>
      </c>
    </row>
    <row r="2114" spans="1:31" x14ac:dyDescent="0.25">
      <c r="A2114">
        <v>2304871</v>
      </c>
      <c r="B2114">
        <v>1</v>
      </c>
      <c r="C2114" t="s">
        <v>80</v>
      </c>
      <c r="D2114" t="s">
        <v>82</v>
      </c>
      <c r="E2114" t="s">
        <v>141</v>
      </c>
      <c r="F2114" t="s">
        <v>6373</v>
      </c>
      <c r="G2114" t="s">
        <v>490</v>
      </c>
      <c r="H2114" t="s">
        <v>135</v>
      </c>
      <c r="I2114" t="s">
        <v>136</v>
      </c>
      <c r="J2114" t="s">
        <v>137</v>
      </c>
      <c r="K2114" t="s">
        <v>138</v>
      </c>
      <c r="L2114" t="s">
        <v>6374</v>
      </c>
      <c r="M2114" t="s">
        <v>6375</v>
      </c>
      <c r="N2114">
        <v>1.057222222</v>
      </c>
      <c r="O2114">
        <v>0</v>
      </c>
      <c r="P2114">
        <v>1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0.12399820269440001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0.12399820269440001</v>
      </c>
    </row>
    <row r="2115" spans="1:31" x14ac:dyDescent="0.25">
      <c r="A2115">
        <v>2304562</v>
      </c>
      <c r="B2115">
        <v>1</v>
      </c>
      <c r="C2115" t="s">
        <v>80</v>
      </c>
      <c r="D2115" t="s">
        <v>101</v>
      </c>
      <c r="E2115" t="s">
        <v>164</v>
      </c>
      <c r="F2115" t="s">
        <v>6376</v>
      </c>
      <c r="G2115" t="s">
        <v>184</v>
      </c>
      <c r="H2115" t="s">
        <v>167</v>
      </c>
      <c r="I2115" t="s">
        <v>136</v>
      </c>
      <c r="J2115" t="s">
        <v>137</v>
      </c>
      <c r="K2115" t="s">
        <v>138</v>
      </c>
      <c r="L2115" t="s">
        <v>6377</v>
      </c>
      <c r="M2115" t="s">
        <v>6378</v>
      </c>
      <c r="N2115">
        <v>1.2030555549999999</v>
      </c>
      <c r="O2115">
        <v>0</v>
      </c>
      <c r="P2115">
        <v>978</v>
      </c>
      <c r="Q2115">
        <v>0</v>
      </c>
      <c r="R2115">
        <v>0</v>
      </c>
      <c r="S2115">
        <v>0</v>
      </c>
      <c r="T2115">
        <v>22</v>
      </c>
      <c r="U2115">
        <v>0</v>
      </c>
      <c r="V2115">
        <v>0</v>
      </c>
      <c r="W2115">
        <v>0</v>
      </c>
      <c r="X2115">
        <v>220.31960077743807</v>
      </c>
      <c r="Y2115">
        <v>0</v>
      </c>
      <c r="Z2115">
        <v>0</v>
      </c>
      <c r="AA2115">
        <v>0</v>
      </c>
      <c r="AB2115">
        <v>43.426393288625029</v>
      </c>
      <c r="AC2115">
        <v>0</v>
      </c>
      <c r="AD2115">
        <v>0</v>
      </c>
      <c r="AE2115">
        <v>263.74599406606308</v>
      </c>
    </row>
    <row r="2116" spans="1:31" x14ac:dyDescent="0.25">
      <c r="A2116">
        <v>2304894</v>
      </c>
      <c r="B2116">
        <v>1</v>
      </c>
      <c r="C2116" t="s">
        <v>81</v>
      </c>
      <c r="D2116" t="s">
        <v>127</v>
      </c>
      <c r="E2116" t="s">
        <v>164</v>
      </c>
      <c r="F2116" t="s">
        <v>6379</v>
      </c>
      <c r="G2116" t="s">
        <v>500</v>
      </c>
      <c r="H2116" t="s">
        <v>167</v>
      </c>
      <c r="I2116" t="s">
        <v>136</v>
      </c>
      <c r="J2116" t="s">
        <v>137</v>
      </c>
      <c r="K2116" t="s">
        <v>138</v>
      </c>
      <c r="L2116" t="s">
        <v>6380</v>
      </c>
      <c r="M2116" t="s">
        <v>6381</v>
      </c>
      <c r="N2116">
        <v>1.0622222219999999</v>
      </c>
      <c r="O2116">
        <v>0</v>
      </c>
      <c r="P2116">
        <v>0</v>
      </c>
      <c r="Q2116">
        <v>17</v>
      </c>
      <c r="R2116">
        <v>0</v>
      </c>
      <c r="S2116">
        <v>2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6.5485339382693528</v>
      </c>
      <c r="Z2116">
        <v>0</v>
      </c>
      <c r="AA2116">
        <v>1.2468576729698555</v>
      </c>
      <c r="AB2116">
        <v>0</v>
      </c>
      <c r="AC2116">
        <v>0</v>
      </c>
      <c r="AD2116">
        <v>0</v>
      </c>
      <c r="AE2116">
        <v>7.7953916112392081</v>
      </c>
    </row>
    <row r="2117" spans="1:31" x14ac:dyDescent="0.25">
      <c r="A2117">
        <v>2304662</v>
      </c>
      <c r="B2117">
        <v>1</v>
      </c>
      <c r="C2117" t="s">
        <v>81</v>
      </c>
      <c r="D2117" t="s">
        <v>114</v>
      </c>
      <c r="E2117" t="s">
        <v>132</v>
      </c>
      <c r="F2117" t="s">
        <v>6382</v>
      </c>
      <c r="G2117" t="s">
        <v>134</v>
      </c>
      <c r="H2117" t="s">
        <v>135</v>
      </c>
      <c r="I2117" t="s">
        <v>136</v>
      </c>
      <c r="J2117" t="s">
        <v>137</v>
      </c>
      <c r="K2117" t="s">
        <v>138</v>
      </c>
      <c r="L2117" t="s">
        <v>6383</v>
      </c>
      <c r="M2117" t="s">
        <v>6384</v>
      </c>
      <c r="N2117">
        <v>1.244444444</v>
      </c>
      <c r="O2117">
        <v>0</v>
      </c>
      <c r="P2117">
        <v>18</v>
      </c>
      <c r="Q2117">
        <v>0</v>
      </c>
      <c r="R2117">
        <v>0</v>
      </c>
      <c r="S2117">
        <v>0</v>
      </c>
      <c r="T2117">
        <v>6</v>
      </c>
      <c r="U2117">
        <v>0</v>
      </c>
      <c r="V2117">
        <v>0</v>
      </c>
      <c r="W2117">
        <v>0</v>
      </c>
      <c r="X2117">
        <v>2.6210938036148335</v>
      </c>
      <c r="Y2117">
        <v>0</v>
      </c>
      <c r="Z2117">
        <v>0</v>
      </c>
      <c r="AA2117">
        <v>0</v>
      </c>
      <c r="AB2117">
        <v>2.2161159340413059</v>
      </c>
      <c r="AC2117">
        <v>0</v>
      </c>
      <c r="AD2117">
        <v>0</v>
      </c>
      <c r="AE2117">
        <v>4.8372097376561394</v>
      </c>
    </row>
    <row r="2118" spans="1:31" x14ac:dyDescent="0.25">
      <c r="A2118">
        <v>2304370</v>
      </c>
      <c r="B2118">
        <v>1</v>
      </c>
      <c r="C2118" t="s">
        <v>80</v>
      </c>
      <c r="D2118" t="s">
        <v>86</v>
      </c>
      <c r="E2118" t="s">
        <v>141</v>
      </c>
      <c r="F2118" t="s">
        <v>6385</v>
      </c>
      <c r="G2118" t="s">
        <v>188</v>
      </c>
      <c r="H2118" t="s">
        <v>135</v>
      </c>
      <c r="I2118" t="s">
        <v>136</v>
      </c>
      <c r="J2118" t="s">
        <v>137</v>
      </c>
      <c r="K2118" t="s">
        <v>138</v>
      </c>
      <c r="L2118" t="s">
        <v>6386</v>
      </c>
      <c r="M2118" t="s">
        <v>6387</v>
      </c>
      <c r="N2118">
        <v>1.0052777770000001</v>
      </c>
      <c r="O2118">
        <v>0</v>
      </c>
      <c r="P2118">
        <v>1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0.21992639496944999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0.21992639496944999</v>
      </c>
    </row>
    <row r="2119" spans="1:31" x14ac:dyDescent="0.25">
      <c r="A2119">
        <v>2304771</v>
      </c>
      <c r="B2119">
        <v>1</v>
      </c>
      <c r="C2119" t="s">
        <v>80</v>
      </c>
      <c r="D2119" t="s">
        <v>96</v>
      </c>
      <c r="E2119" t="s">
        <v>132</v>
      </c>
      <c r="F2119" t="s">
        <v>6388</v>
      </c>
      <c r="G2119" t="s">
        <v>134</v>
      </c>
      <c r="H2119" t="s">
        <v>135</v>
      </c>
      <c r="I2119" t="s">
        <v>136</v>
      </c>
      <c r="J2119" t="s">
        <v>137</v>
      </c>
      <c r="K2119" t="s">
        <v>138</v>
      </c>
      <c r="L2119" t="s">
        <v>6389</v>
      </c>
      <c r="M2119" t="s">
        <v>6390</v>
      </c>
      <c r="N2119">
        <v>1.163333333</v>
      </c>
      <c r="O2119">
        <v>0</v>
      </c>
      <c r="P2119">
        <v>51</v>
      </c>
      <c r="Q2119">
        <v>0</v>
      </c>
      <c r="R2119">
        <v>0</v>
      </c>
      <c r="S2119">
        <v>0</v>
      </c>
      <c r="T2119">
        <v>9</v>
      </c>
      <c r="U2119">
        <v>0</v>
      </c>
      <c r="V2119">
        <v>0</v>
      </c>
      <c r="W2119">
        <v>0</v>
      </c>
      <c r="X2119">
        <v>33.72413938939988</v>
      </c>
      <c r="Y2119">
        <v>0</v>
      </c>
      <c r="Z2119">
        <v>0</v>
      </c>
      <c r="AA2119">
        <v>0</v>
      </c>
      <c r="AB2119">
        <v>11.609665445385719</v>
      </c>
      <c r="AC2119">
        <v>0</v>
      </c>
      <c r="AD2119">
        <v>0</v>
      </c>
      <c r="AE2119">
        <v>45.333804834785596</v>
      </c>
    </row>
    <row r="2120" spans="1:31" x14ac:dyDescent="0.25">
      <c r="A2120">
        <v>2304439</v>
      </c>
      <c r="B2120">
        <v>1</v>
      </c>
      <c r="C2120" t="s">
        <v>80</v>
      </c>
      <c r="D2120" t="s">
        <v>90</v>
      </c>
      <c r="E2120" t="s">
        <v>132</v>
      </c>
      <c r="F2120" t="s">
        <v>6391</v>
      </c>
      <c r="G2120" t="s">
        <v>917</v>
      </c>
      <c r="H2120" t="s">
        <v>135</v>
      </c>
      <c r="I2120" t="s">
        <v>136</v>
      </c>
      <c r="J2120" t="s">
        <v>137</v>
      </c>
      <c r="K2120" t="s">
        <v>300</v>
      </c>
      <c r="L2120" t="s">
        <v>6392</v>
      </c>
      <c r="M2120" t="s">
        <v>6393</v>
      </c>
      <c r="N2120">
        <v>8.6374999999999993</v>
      </c>
      <c r="O2120">
        <v>0</v>
      </c>
      <c r="P2120">
        <v>152</v>
      </c>
      <c r="Q2120">
        <v>0</v>
      </c>
      <c r="R2120">
        <v>0</v>
      </c>
      <c r="S2120">
        <v>0</v>
      </c>
      <c r="T2120">
        <v>14</v>
      </c>
      <c r="U2120">
        <v>0</v>
      </c>
      <c r="V2120">
        <v>0</v>
      </c>
      <c r="W2120">
        <v>0</v>
      </c>
      <c r="X2120">
        <v>391.91209440215204</v>
      </c>
      <c r="Y2120">
        <v>0</v>
      </c>
      <c r="Z2120">
        <v>0</v>
      </c>
      <c r="AA2120">
        <v>0</v>
      </c>
      <c r="AB2120">
        <v>62.516986563835168</v>
      </c>
      <c r="AC2120">
        <v>0</v>
      </c>
      <c r="AD2120">
        <v>0</v>
      </c>
      <c r="AE2120">
        <v>454.42908096598723</v>
      </c>
    </row>
    <row r="2121" spans="1:31" x14ac:dyDescent="0.25">
      <c r="A2121">
        <v>2304330</v>
      </c>
      <c r="B2121">
        <v>1</v>
      </c>
      <c r="C2121" t="s">
        <v>81</v>
      </c>
      <c r="D2121" t="s">
        <v>127</v>
      </c>
      <c r="E2121" t="s">
        <v>164</v>
      </c>
      <c r="F2121" t="s">
        <v>6394</v>
      </c>
      <c r="G2121" t="s">
        <v>184</v>
      </c>
      <c r="H2121" t="s">
        <v>167</v>
      </c>
      <c r="I2121" t="s">
        <v>136</v>
      </c>
      <c r="J2121" t="s">
        <v>137</v>
      </c>
      <c r="K2121" t="s">
        <v>138</v>
      </c>
      <c r="L2121" t="s">
        <v>6395</v>
      </c>
      <c r="M2121" t="s">
        <v>6396</v>
      </c>
      <c r="N2121">
        <v>0.44388888799999998</v>
      </c>
      <c r="O2121">
        <v>1</v>
      </c>
      <c r="P2121">
        <v>441</v>
      </c>
      <c r="Q2121">
        <v>137</v>
      </c>
      <c r="R2121">
        <v>77</v>
      </c>
      <c r="S2121">
        <v>10</v>
      </c>
      <c r="T2121">
        <v>55</v>
      </c>
      <c r="U2121">
        <v>0</v>
      </c>
      <c r="V2121">
        <v>0</v>
      </c>
      <c r="W2121">
        <v>6.9150441045899999E-2</v>
      </c>
      <c r="X2121">
        <v>36.137772621183437</v>
      </c>
      <c r="Y2121">
        <v>95.429927819132899</v>
      </c>
      <c r="Z2121">
        <v>15.249750796582713</v>
      </c>
      <c r="AA2121">
        <v>20.658731423799484</v>
      </c>
      <c r="AB2121">
        <v>5.4277129866109259</v>
      </c>
      <c r="AC2121">
        <v>0</v>
      </c>
      <c r="AD2121">
        <v>0</v>
      </c>
      <c r="AE2121">
        <v>172.97304608835535</v>
      </c>
    </row>
    <row r="2122" spans="1:31" x14ac:dyDescent="0.25">
      <c r="A2122">
        <v>2304313</v>
      </c>
      <c r="B2122">
        <v>1</v>
      </c>
      <c r="C2122" t="s">
        <v>80</v>
      </c>
      <c r="D2122" t="s">
        <v>83</v>
      </c>
      <c r="E2122" t="s">
        <v>208</v>
      </c>
      <c r="F2122" t="s">
        <v>722</v>
      </c>
      <c r="G2122" t="s">
        <v>210</v>
      </c>
      <c r="H2122" t="s">
        <v>135</v>
      </c>
      <c r="I2122" t="s">
        <v>136</v>
      </c>
      <c r="J2122" t="s">
        <v>137</v>
      </c>
      <c r="K2122" t="s">
        <v>138</v>
      </c>
      <c r="L2122" t="s">
        <v>6397</v>
      </c>
      <c r="M2122" t="s">
        <v>6398</v>
      </c>
      <c r="N2122">
        <v>7.7791666660000001</v>
      </c>
      <c r="O2122">
        <v>0</v>
      </c>
      <c r="P2122">
        <v>635</v>
      </c>
      <c r="Q2122">
        <v>0</v>
      </c>
      <c r="R2122">
        <v>0</v>
      </c>
      <c r="S2122">
        <v>0</v>
      </c>
      <c r="T2122">
        <v>21</v>
      </c>
      <c r="U2122">
        <v>0</v>
      </c>
      <c r="V2122">
        <v>0</v>
      </c>
      <c r="W2122">
        <v>0</v>
      </c>
      <c r="X2122">
        <v>1550.9408353298734</v>
      </c>
      <c r="Y2122">
        <v>0</v>
      </c>
      <c r="Z2122">
        <v>0</v>
      </c>
      <c r="AA2122">
        <v>0</v>
      </c>
      <c r="AB2122">
        <v>62.891128126610006</v>
      </c>
      <c r="AC2122">
        <v>0</v>
      </c>
      <c r="AD2122">
        <v>0</v>
      </c>
      <c r="AE2122">
        <v>1613.8319634564834</v>
      </c>
    </row>
    <row r="2123" spans="1:31" x14ac:dyDescent="0.25">
      <c r="A2123">
        <v>2304768</v>
      </c>
      <c r="B2123">
        <v>1</v>
      </c>
      <c r="C2123" t="s">
        <v>81</v>
      </c>
      <c r="D2123" t="s">
        <v>119</v>
      </c>
      <c r="E2123" t="s">
        <v>132</v>
      </c>
      <c r="F2123" t="s">
        <v>6399</v>
      </c>
      <c r="G2123" t="s">
        <v>134</v>
      </c>
      <c r="H2123" t="s">
        <v>135</v>
      </c>
      <c r="I2123" t="s">
        <v>136</v>
      </c>
      <c r="J2123" t="s">
        <v>137</v>
      </c>
      <c r="K2123" t="s">
        <v>138</v>
      </c>
      <c r="L2123" t="s">
        <v>6400</v>
      </c>
      <c r="M2123" t="s">
        <v>6401</v>
      </c>
      <c r="N2123">
        <v>0.82861111099999996</v>
      </c>
      <c r="O2123">
        <v>0</v>
      </c>
      <c r="P2123">
        <v>59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8.6570562367386259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8.6570562367386259</v>
      </c>
    </row>
    <row r="2124" spans="1:31" x14ac:dyDescent="0.25">
      <c r="A2124">
        <v>2304791</v>
      </c>
      <c r="B2124">
        <v>1</v>
      </c>
      <c r="C2124" t="s">
        <v>80</v>
      </c>
      <c r="D2124" t="s">
        <v>88</v>
      </c>
      <c r="E2124" t="s">
        <v>132</v>
      </c>
      <c r="F2124" t="s">
        <v>6402</v>
      </c>
      <c r="G2124" t="s">
        <v>490</v>
      </c>
      <c r="H2124" t="s">
        <v>135</v>
      </c>
      <c r="I2124" t="s">
        <v>136</v>
      </c>
      <c r="J2124" t="s">
        <v>137</v>
      </c>
      <c r="K2124" t="s">
        <v>138</v>
      </c>
      <c r="L2124" t="s">
        <v>6403</v>
      </c>
      <c r="M2124" t="s">
        <v>6404</v>
      </c>
      <c r="N2124">
        <v>0.68166666600000003</v>
      </c>
      <c r="O2124">
        <v>0</v>
      </c>
      <c r="P2124">
        <v>130</v>
      </c>
      <c r="Q2124">
        <v>0</v>
      </c>
      <c r="R2124">
        <v>0</v>
      </c>
      <c r="S2124">
        <v>0</v>
      </c>
      <c r="T2124">
        <v>2</v>
      </c>
      <c r="U2124">
        <v>0</v>
      </c>
      <c r="V2124">
        <v>0</v>
      </c>
      <c r="W2124">
        <v>0</v>
      </c>
      <c r="X2124">
        <v>24.844791990334731</v>
      </c>
      <c r="Y2124">
        <v>0</v>
      </c>
      <c r="Z2124">
        <v>0</v>
      </c>
      <c r="AA2124">
        <v>0</v>
      </c>
      <c r="AB2124">
        <v>4.0237360294608886E-2</v>
      </c>
      <c r="AC2124">
        <v>0</v>
      </c>
      <c r="AD2124">
        <v>0</v>
      </c>
      <c r="AE2124">
        <v>24.885029350629338</v>
      </c>
    </row>
    <row r="2125" spans="1:31" x14ac:dyDescent="0.25">
      <c r="A2125">
        <v>2304668</v>
      </c>
      <c r="B2125">
        <v>1</v>
      </c>
      <c r="C2125" t="s">
        <v>80</v>
      </c>
      <c r="D2125" t="s">
        <v>90</v>
      </c>
      <c r="E2125" t="s">
        <v>141</v>
      </c>
      <c r="F2125" t="s">
        <v>6405</v>
      </c>
      <c r="G2125" t="s">
        <v>202</v>
      </c>
      <c r="H2125" t="s">
        <v>135</v>
      </c>
      <c r="I2125" t="s">
        <v>136</v>
      </c>
      <c r="J2125" t="s">
        <v>137</v>
      </c>
      <c r="K2125" t="s">
        <v>138</v>
      </c>
      <c r="L2125" t="s">
        <v>6406</v>
      </c>
      <c r="M2125" t="s">
        <v>6407</v>
      </c>
      <c r="N2125">
        <v>5.9175000000000004</v>
      </c>
      <c r="O2125">
        <v>0</v>
      </c>
      <c r="P2125">
        <v>10</v>
      </c>
      <c r="Q2125">
        <v>0</v>
      </c>
      <c r="R2125">
        <v>0</v>
      </c>
      <c r="S2125">
        <v>0</v>
      </c>
      <c r="T2125">
        <v>1</v>
      </c>
      <c r="U2125">
        <v>0</v>
      </c>
      <c r="V2125">
        <v>0</v>
      </c>
      <c r="W2125">
        <v>0</v>
      </c>
      <c r="X2125">
        <v>9.2813631765906077</v>
      </c>
      <c r="Y2125">
        <v>0</v>
      </c>
      <c r="Z2125">
        <v>0</v>
      </c>
      <c r="AA2125">
        <v>0</v>
      </c>
      <c r="AB2125">
        <v>7.1204324943415571</v>
      </c>
      <c r="AC2125">
        <v>0</v>
      </c>
      <c r="AD2125">
        <v>0</v>
      </c>
      <c r="AE2125">
        <v>16.401795670932167</v>
      </c>
    </row>
    <row r="2126" spans="1:31" x14ac:dyDescent="0.25">
      <c r="A2126">
        <v>2304834</v>
      </c>
      <c r="B2126">
        <v>1</v>
      </c>
      <c r="C2126" t="s">
        <v>80</v>
      </c>
      <c r="D2126" t="s">
        <v>99</v>
      </c>
      <c r="E2126" t="s">
        <v>141</v>
      </c>
      <c r="F2126" t="s">
        <v>6408</v>
      </c>
      <c r="G2126" t="s">
        <v>143</v>
      </c>
      <c r="H2126" t="s">
        <v>135</v>
      </c>
      <c r="I2126" t="s">
        <v>136</v>
      </c>
      <c r="J2126" t="s">
        <v>137</v>
      </c>
      <c r="K2126" t="s">
        <v>138</v>
      </c>
      <c r="L2126" t="s">
        <v>6409</v>
      </c>
      <c r="M2126" t="s">
        <v>6410</v>
      </c>
      <c r="N2126">
        <v>3.5297222220000002</v>
      </c>
      <c r="O2126">
        <v>0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</row>
    <row r="2127" spans="1:31" x14ac:dyDescent="0.25">
      <c r="A2127">
        <v>2304293</v>
      </c>
      <c r="B2127">
        <v>1</v>
      </c>
      <c r="C2127" t="s">
        <v>81</v>
      </c>
      <c r="D2127" t="s">
        <v>127</v>
      </c>
      <c r="E2127" t="s">
        <v>141</v>
      </c>
      <c r="F2127" t="s">
        <v>6411</v>
      </c>
      <c r="G2127" t="s">
        <v>202</v>
      </c>
      <c r="H2127" t="s">
        <v>135</v>
      </c>
      <c r="I2127" t="s">
        <v>136</v>
      </c>
      <c r="J2127" t="s">
        <v>137</v>
      </c>
      <c r="K2127" t="s">
        <v>138</v>
      </c>
      <c r="L2127" t="s">
        <v>6412</v>
      </c>
      <c r="M2127" t="s">
        <v>6413</v>
      </c>
      <c r="N2127">
        <v>0.53694444399999997</v>
      </c>
      <c r="O2127">
        <v>0</v>
      </c>
      <c r="P2127">
        <v>16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1.646415026965476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1.646415026965476</v>
      </c>
    </row>
    <row r="2128" spans="1:31" x14ac:dyDescent="0.25">
      <c r="A2128">
        <v>2304811</v>
      </c>
      <c r="B2128">
        <v>1</v>
      </c>
      <c r="C2128" t="s">
        <v>80</v>
      </c>
      <c r="D2128" t="s">
        <v>104</v>
      </c>
      <c r="E2128" t="s">
        <v>141</v>
      </c>
      <c r="F2128" t="s">
        <v>6414</v>
      </c>
      <c r="G2128" t="s">
        <v>143</v>
      </c>
      <c r="H2128" t="s">
        <v>135</v>
      </c>
      <c r="I2128" t="s">
        <v>136</v>
      </c>
      <c r="J2128" t="s">
        <v>137</v>
      </c>
      <c r="K2128" t="s">
        <v>138</v>
      </c>
      <c r="L2128" t="s">
        <v>6415</v>
      </c>
      <c r="M2128" t="s">
        <v>6416</v>
      </c>
      <c r="N2128">
        <v>2.4966666659999999</v>
      </c>
      <c r="O2128">
        <v>0</v>
      </c>
      <c r="P2128">
        <v>1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0.14712334869803001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0.14712334869803001</v>
      </c>
    </row>
    <row r="2129" spans="1:31" x14ac:dyDescent="0.25">
      <c r="A2129">
        <v>2304891</v>
      </c>
      <c r="B2129">
        <v>1</v>
      </c>
      <c r="C2129" t="s">
        <v>81</v>
      </c>
      <c r="D2129" t="s">
        <v>117</v>
      </c>
      <c r="E2129" t="s">
        <v>132</v>
      </c>
      <c r="F2129" t="s">
        <v>6417</v>
      </c>
      <c r="G2129" t="s">
        <v>134</v>
      </c>
      <c r="H2129" t="s">
        <v>135</v>
      </c>
      <c r="I2129" t="s">
        <v>136</v>
      </c>
      <c r="J2129" t="s">
        <v>137</v>
      </c>
      <c r="K2129" t="s">
        <v>138</v>
      </c>
      <c r="L2129" t="s">
        <v>6418</v>
      </c>
      <c r="M2129" t="s">
        <v>6419</v>
      </c>
      <c r="N2129">
        <v>2.1519444440000002</v>
      </c>
      <c r="O2129">
        <v>0</v>
      </c>
      <c r="P2129">
        <v>13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2.0735899491127601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2.0735899491127601</v>
      </c>
    </row>
    <row r="2130" spans="1:31" x14ac:dyDescent="0.25">
      <c r="A2130">
        <v>2304456</v>
      </c>
      <c r="B2130">
        <v>1</v>
      </c>
      <c r="C2130" t="s">
        <v>81</v>
      </c>
      <c r="D2130" t="s">
        <v>128</v>
      </c>
      <c r="E2130" t="s">
        <v>208</v>
      </c>
      <c r="F2130" t="s">
        <v>6420</v>
      </c>
      <c r="G2130" t="s">
        <v>917</v>
      </c>
      <c r="H2130" t="s">
        <v>135</v>
      </c>
      <c r="I2130" t="s">
        <v>136</v>
      </c>
      <c r="J2130" t="s">
        <v>137</v>
      </c>
      <c r="K2130" t="s">
        <v>300</v>
      </c>
      <c r="L2130" t="s">
        <v>6421</v>
      </c>
      <c r="M2130" t="s">
        <v>6422</v>
      </c>
      <c r="N2130">
        <v>7.1377777770000002</v>
      </c>
      <c r="O2130">
        <v>0</v>
      </c>
      <c r="P2130">
        <v>310</v>
      </c>
      <c r="Q2130">
        <v>0</v>
      </c>
      <c r="R2130">
        <v>0</v>
      </c>
      <c r="S2130">
        <v>0</v>
      </c>
      <c r="T2130">
        <v>53</v>
      </c>
      <c r="U2130">
        <v>0</v>
      </c>
      <c r="V2130">
        <v>0</v>
      </c>
      <c r="W2130">
        <v>0</v>
      </c>
      <c r="X2130">
        <v>447.32777182064098</v>
      </c>
      <c r="Y2130">
        <v>0</v>
      </c>
      <c r="Z2130">
        <v>0</v>
      </c>
      <c r="AA2130">
        <v>0</v>
      </c>
      <c r="AB2130">
        <v>459.14022203536928</v>
      </c>
      <c r="AC2130">
        <v>0</v>
      </c>
      <c r="AD2130">
        <v>0</v>
      </c>
      <c r="AE2130">
        <v>906.46799385601025</v>
      </c>
    </row>
    <row r="2131" spans="1:31" x14ac:dyDescent="0.25">
      <c r="A2131">
        <v>2304588</v>
      </c>
      <c r="B2131">
        <v>1</v>
      </c>
      <c r="C2131" t="s">
        <v>80</v>
      </c>
      <c r="D2131" t="s">
        <v>82</v>
      </c>
      <c r="E2131" t="s">
        <v>132</v>
      </c>
      <c r="F2131" t="s">
        <v>6423</v>
      </c>
      <c r="G2131" t="s">
        <v>299</v>
      </c>
      <c r="H2131" t="s">
        <v>135</v>
      </c>
      <c r="I2131" t="s">
        <v>136</v>
      </c>
      <c r="J2131" t="s">
        <v>137</v>
      </c>
      <c r="K2131" t="s">
        <v>300</v>
      </c>
      <c r="L2131" t="s">
        <v>6424</v>
      </c>
      <c r="M2131" t="s">
        <v>6425</v>
      </c>
      <c r="N2131">
        <v>0.571111111</v>
      </c>
      <c r="O2131">
        <v>0</v>
      </c>
      <c r="P2131">
        <v>107</v>
      </c>
      <c r="Q2131">
        <v>0</v>
      </c>
      <c r="R2131">
        <v>0</v>
      </c>
      <c r="S2131">
        <v>0</v>
      </c>
      <c r="T2131">
        <v>16</v>
      </c>
      <c r="U2131">
        <v>0</v>
      </c>
      <c r="V2131">
        <v>0</v>
      </c>
      <c r="W2131">
        <v>0</v>
      </c>
      <c r="X2131">
        <v>12.141111388141182</v>
      </c>
      <c r="Y2131">
        <v>0</v>
      </c>
      <c r="Z2131">
        <v>0</v>
      </c>
      <c r="AA2131">
        <v>0</v>
      </c>
      <c r="AB2131">
        <v>2.9567236253338551</v>
      </c>
      <c r="AC2131">
        <v>0</v>
      </c>
      <c r="AD2131">
        <v>0</v>
      </c>
      <c r="AE2131">
        <v>15.097835013475038</v>
      </c>
    </row>
    <row r="2132" spans="1:31" x14ac:dyDescent="0.25">
      <c r="A2132">
        <v>2304565</v>
      </c>
      <c r="B2132">
        <v>1</v>
      </c>
      <c r="C2132" t="s">
        <v>80</v>
      </c>
      <c r="D2132" t="s">
        <v>87</v>
      </c>
      <c r="E2132" t="s">
        <v>141</v>
      </c>
      <c r="F2132" t="s">
        <v>6426</v>
      </c>
      <c r="G2132" t="s">
        <v>143</v>
      </c>
      <c r="H2132" t="s">
        <v>135</v>
      </c>
      <c r="I2132" t="s">
        <v>136</v>
      </c>
      <c r="J2132" t="s">
        <v>137</v>
      </c>
      <c r="K2132" t="s">
        <v>138</v>
      </c>
      <c r="L2132" t="s">
        <v>6427</v>
      </c>
      <c r="M2132" t="s">
        <v>6428</v>
      </c>
      <c r="N2132">
        <v>1.9741666659999999</v>
      </c>
      <c r="O2132">
        <v>0</v>
      </c>
      <c r="P2132">
        <v>2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1.6183329200710008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1.6183329200710008</v>
      </c>
    </row>
    <row r="2133" spans="1:31" x14ac:dyDescent="0.25">
      <c r="A2133">
        <v>2304419</v>
      </c>
      <c r="B2133">
        <v>1</v>
      </c>
      <c r="C2133" t="s">
        <v>80</v>
      </c>
      <c r="D2133" t="s">
        <v>90</v>
      </c>
      <c r="E2133" t="s">
        <v>132</v>
      </c>
      <c r="F2133" t="s">
        <v>6429</v>
      </c>
      <c r="G2133" t="s">
        <v>917</v>
      </c>
      <c r="H2133" t="s">
        <v>135</v>
      </c>
      <c r="I2133" t="s">
        <v>136</v>
      </c>
      <c r="J2133" t="s">
        <v>137</v>
      </c>
      <c r="K2133" t="s">
        <v>300</v>
      </c>
      <c r="L2133" t="s">
        <v>6430</v>
      </c>
      <c r="M2133" t="s">
        <v>6431</v>
      </c>
      <c r="N2133">
        <v>8.6813888880000007</v>
      </c>
      <c r="O2133">
        <v>0</v>
      </c>
      <c r="P2133">
        <v>152</v>
      </c>
      <c r="Q2133">
        <v>0</v>
      </c>
      <c r="R2133">
        <v>0</v>
      </c>
      <c r="S2133">
        <v>0</v>
      </c>
      <c r="T2133">
        <v>5</v>
      </c>
      <c r="U2133">
        <v>0</v>
      </c>
      <c r="V2133">
        <v>0</v>
      </c>
      <c r="W2133">
        <v>0</v>
      </c>
      <c r="X2133">
        <v>352.92973556339376</v>
      </c>
      <c r="Y2133">
        <v>0</v>
      </c>
      <c r="Z2133">
        <v>0</v>
      </c>
      <c r="AA2133">
        <v>0</v>
      </c>
      <c r="AB2133">
        <v>5.1091680576146459</v>
      </c>
      <c r="AC2133">
        <v>0</v>
      </c>
      <c r="AD2133">
        <v>0</v>
      </c>
      <c r="AE2133">
        <v>358.03890362100839</v>
      </c>
    </row>
    <row r="2134" spans="1:31" x14ac:dyDescent="0.25">
      <c r="A2134">
        <v>2304379</v>
      </c>
      <c r="B2134">
        <v>1</v>
      </c>
      <c r="C2134" t="s">
        <v>80</v>
      </c>
      <c r="D2134" t="s">
        <v>96</v>
      </c>
      <c r="E2134" t="s">
        <v>141</v>
      </c>
      <c r="F2134" t="s">
        <v>6432</v>
      </c>
      <c r="G2134" t="s">
        <v>143</v>
      </c>
      <c r="H2134" t="s">
        <v>135</v>
      </c>
      <c r="I2134" t="s">
        <v>136</v>
      </c>
      <c r="J2134" t="s">
        <v>137</v>
      </c>
      <c r="K2134" t="s">
        <v>138</v>
      </c>
      <c r="L2134" t="s">
        <v>6433</v>
      </c>
      <c r="M2134" t="s">
        <v>6434</v>
      </c>
      <c r="N2134">
        <v>5.6861111109999998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11.41292948579704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11.41292948579704</v>
      </c>
    </row>
    <row r="2135" spans="1:31" x14ac:dyDescent="0.25">
      <c r="A2135">
        <v>2304820</v>
      </c>
      <c r="B2135">
        <v>1</v>
      </c>
      <c r="C2135" t="s">
        <v>80</v>
      </c>
      <c r="D2135" t="s">
        <v>98</v>
      </c>
      <c r="E2135" t="s">
        <v>208</v>
      </c>
      <c r="F2135" t="s">
        <v>6435</v>
      </c>
      <c r="G2135" t="s">
        <v>490</v>
      </c>
      <c r="H2135" t="s">
        <v>135</v>
      </c>
      <c r="I2135" t="s">
        <v>136</v>
      </c>
      <c r="J2135" t="s">
        <v>137</v>
      </c>
      <c r="K2135" t="s">
        <v>138</v>
      </c>
      <c r="L2135" t="s">
        <v>6436</v>
      </c>
      <c r="M2135" t="s">
        <v>6437</v>
      </c>
      <c r="N2135">
        <v>0.46944444400000002</v>
      </c>
      <c r="O2135">
        <v>0</v>
      </c>
      <c r="P2135">
        <v>16</v>
      </c>
      <c r="Q2135">
        <v>0</v>
      </c>
      <c r="R2135">
        <v>14</v>
      </c>
      <c r="S2135">
        <v>0</v>
      </c>
      <c r="T2135">
        <v>16</v>
      </c>
      <c r="U2135">
        <v>0</v>
      </c>
      <c r="V2135">
        <v>0</v>
      </c>
      <c r="W2135">
        <v>0</v>
      </c>
      <c r="X2135">
        <v>1.3291338199912499</v>
      </c>
      <c r="Y2135">
        <v>0</v>
      </c>
      <c r="Z2135">
        <v>2.3301823701064914</v>
      </c>
      <c r="AA2135">
        <v>0</v>
      </c>
      <c r="AB2135">
        <v>2.4753669764887203</v>
      </c>
      <c r="AC2135">
        <v>0</v>
      </c>
      <c r="AD2135">
        <v>0</v>
      </c>
      <c r="AE2135">
        <v>6.1346831665864618</v>
      </c>
    </row>
    <row r="2136" spans="1:31" x14ac:dyDescent="0.25">
      <c r="A2136">
        <v>2304734</v>
      </c>
      <c r="B2136">
        <v>1</v>
      </c>
      <c r="C2136" t="s">
        <v>80</v>
      </c>
      <c r="D2136" t="s">
        <v>106</v>
      </c>
      <c r="E2136" t="s">
        <v>141</v>
      </c>
      <c r="F2136" t="s">
        <v>6438</v>
      </c>
      <c r="G2136" t="s">
        <v>143</v>
      </c>
      <c r="H2136" t="s">
        <v>135</v>
      </c>
      <c r="I2136" t="s">
        <v>136</v>
      </c>
      <c r="J2136" t="s">
        <v>137</v>
      </c>
      <c r="K2136" t="s">
        <v>138</v>
      </c>
      <c r="L2136" t="s">
        <v>6439</v>
      </c>
      <c r="M2136" t="s">
        <v>6440</v>
      </c>
      <c r="N2136">
        <v>2.2402777770000002</v>
      </c>
      <c r="O2136">
        <v>0</v>
      </c>
      <c r="P2136">
        <v>0</v>
      </c>
      <c r="Q2136">
        <v>0</v>
      </c>
      <c r="R2136">
        <v>2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7.2595431629471214</v>
      </c>
      <c r="AA2136">
        <v>0</v>
      </c>
      <c r="AB2136">
        <v>0</v>
      </c>
      <c r="AC2136">
        <v>0</v>
      </c>
      <c r="AD2136">
        <v>0</v>
      </c>
      <c r="AE2136">
        <v>7.2595431629471214</v>
      </c>
    </row>
    <row r="2137" spans="1:31" x14ac:dyDescent="0.25">
      <c r="A2137">
        <v>2304425</v>
      </c>
      <c r="B2137">
        <v>1</v>
      </c>
      <c r="C2137" t="s">
        <v>81</v>
      </c>
      <c r="D2137" t="s">
        <v>128</v>
      </c>
      <c r="E2137" t="s">
        <v>208</v>
      </c>
      <c r="F2137" t="s">
        <v>6441</v>
      </c>
      <c r="G2137" t="s">
        <v>299</v>
      </c>
      <c r="H2137" t="s">
        <v>135</v>
      </c>
      <c r="I2137" t="s">
        <v>136</v>
      </c>
      <c r="J2137" t="s">
        <v>137</v>
      </c>
      <c r="K2137" t="s">
        <v>300</v>
      </c>
      <c r="L2137" t="s">
        <v>6442</v>
      </c>
      <c r="M2137" t="s">
        <v>6443</v>
      </c>
      <c r="N2137">
        <v>1.9372222219999999</v>
      </c>
      <c r="O2137">
        <v>0</v>
      </c>
      <c r="P2137">
        <v>399</v>
      </c>
      <c r="Q2137">
        <v>0</v>
      </c>
      <c r="R2137">
        <v>0</v>
      </c>
      <c r="S2137">
        <v>0</v>
      </c>
      <c r="T2137">
        <v>45</v>
      </c>
      <c r="U2137">
        <v>0</v>
      </c>
      <c r="V2137">
        <v>0</v>
      </c>
      <c r="W2137">
        <v>0</v>
      </c>
      <c r="X2137">
        <v>182.32200413639129</v>
      </c>
      <c r="Y2137">
        <v>0</v>
      </c>
      <c r="Z2137">
        <v>0</v>
      </c>
      <c r="AA2137">
        <v>0</v>
      </c>
      <c r="AB2137">
        <v>129.69500714831136</v>
      </c>
      <c r="AC2137">
        <v>0</v>
      </c>
      <c r="AD2137">
        <v>0</v>
      </c>
      <c r="AE2137">
        <v>312.01701128470268</v>
      </c>
    </row>
    <row r="2138" spans="1:31" x14ac:dyDescent="0.25">
      <c r="A2138">
        <v>2304774</v>
      </c>
      <c r="B2138">
        <v>1</v>
      </c>
      <c r="C2138" t="s">
        <v>81</v>
      </c>
      <c r="D2138" t="s">
        <v>123</v>
      </c>
      <c r="E2138" t="s">
        <v>233</v>
      </c>
      <c r="F2138" t="s">
        <v>6444</v>
      </c>
      <c r="G2138" t="s">
        <v>184</v>
      </c>
      <c r="H2138" t="s">
        <v>167</v>
      </c>
      <c r="I2138" t="s">
        <v>136</v>
      </c>
      <c r="J2138" t="s">
        <v>137</v>
      </c>
      <c r="K2138" t="s">
        <v>138</v>
      </c>
      <c r="L2138" t="s">
        <v>6445</v>
      </c>
      <c r="M2138" t="s">
        <v>6446</v>
      </c>
      <c r="N2138">
        <v>0.87194444400000004</v>
      </c>
      <c r="O2138">
        <v>3</v>
      </c>
      <c r="P2138">
        <v>5</v>
      </c>
      <c r="Q2138">
        <v>74</v>
      </c>
      <c r="R2138">
        <v>71</v>
      </c>
      <c r="S2138">
        <v>13</v>
      </c>
      <c r="T2138">
        <v>9</v>
      </c>
      <c r="U2138">
        <v>0</v>
      </c>
      <c r="V2138">
        <v>0</v>
      </c>
      <c r="W2138">
        <v>1.1316434666080812</v>
      </c>
      <c r="X2138">
        <v>1.0384070948189226</v>
      </c>
      <c r="Y2138">
        <v>51.863807637305683</v>
      </c>
      <c r="Z2138">
        <v>43.657116687835853</v>
      </c>
      <c r="AA2138">
        <v>43.533581761524061</v>
      </c>
      <c r="AB2138">
        <v>5.9780492109510304</v>
      </c>
      <c r="AC2138">
        <v>0</v>
      </c>
      <c r="AD2138">
        <v>0</v>
      </c>
      <c r="AE2138">
        <v>147.20260585904364</v>
      </c>
    </row>
    <row r="2139" spans="1:31" x14ac:dyDescent="0.25">
      <c r="A2139">
        <v>2304525</v>
      </c>
      <c r="B2139">
        <v>1</v>
      </c>
      <c r="C2139" t="s">
        <v>81</v>
      </c>
      <c r="D2139" t="s">
        <v>119</v>
      </c>
      <c r="E2139" t="s">
        <v>164</v>
      </c>
      <c r="F2139" t="s">
        <v>6447</v>
      </c>
      <c r="G2139" t="s">
        <v>184</v>
      </c>
      <c r="H2139" t="s">
        <v>167</v>
      </c>
      <c r="I2139" t="s">
        <v>136</v>
      </c>
      <c r="J2139" t="s">
        <v>137</v>
      </c>
      <c r="K2139" t="s">
        <v>138</v>
      </c>
      <c r="L2139" t="s">
        <v>6448</v>
      </c>
      <c r="M2139" t="s">
        <v>6449</v>
      </c>
      <c r="N2139">
        <v>1.3544444440000001</v>
      </c>
      <c r="O2139">
        <v>0</v>
      </c>
      <c r="P2139">
        <v>754</v>
      </c>
      <c r="Q2139">
        <v>0</v>
      </c>
      <c r="R2139">
        <v>54</v>
      </c>
      <c r="S2139">
        <v>0</v>
      </c>
      <c r="T2139">
        <v>73</v>
      </c>
      <c r="U2139">
        <v>0</v>
      </c>
      <c r="V2139">
        <v>0</v>
      </c>
      <c r="W2139">
        <v>0</v>
      </c>
      <c r="X2139">
        <v>197.79146190833495</v>
      </c>
      <c r="Y2139">
        <v>0</v>
      </c>
      <c r="Z2139">
        <v>23.104867083039267</v>
      </c>
      <c r="AA2139">
        <v>0</v>
      </c>
      <c r="AB2139">
        <v>63.641123953109194</v>
      </c>
      <c r="AC2139">
        <v>0</v>
      </c>
      <c r="AD2139">
        <v>0</v>
      </c>
      <c r="AE2139">
        <v>284.53745294448339</v>
      </c>
    </row>
    <row r="2140" spans="1:31" x14ac:dyDescent="0.25">
      <c r="A2140">
        <v>2304482</v>
      </c>
      <c r="B2140">
        <v>1</v>
      </c>
      <c r="C2140" t="s">
        <v>80</v>
      </c>
      <c r="D2140" t="s">
        <v>103</v>
      </c>
      <c r="E2140" t="s">
        <v>164</v>
      </c>
      <c r="F2140" t="s">
        <v>6450</v>
      </c>
      <c r="G2140" t="s">
        <v>195</v>
      </c>
      <c r="H2140" t="s">
        <v>167</v>
      </c>
      <c r="I2140" t="s">
        <v>136</v>
      </c>
      <c r="J2140" t="s">
        <v>137</v>
      </c>
      <c r="K2140" t="s">
        <v>138</v>
      </c>
      <c r="L2140" t="s">
        <v>6451</v>
      </c>
      <c r="M2140" t="s">
        <v>6452</v>
      </c>
      <c r="N2140">
        <v>0.49805555499999998</v>
      </c>
      <c r="O2140">
        <v>1</v>
      </c>
      <c r="P2140">
        <v>0</v>
      </c>
      <c r="Q2140">
        <v>1</v>
      </c>
      <c r="R2140">
        <v>0</v>
      </c>
      <c r="S2140">
        <v>1</v>
      </c>
      <c r="T2140">
        <v>0</v>
      </c>
      <c r="U2140">
        <v>0</v>
      </c>
      <c r="V2140">
        <v>0</v>
      </c>
      <c r="W2140">
        <v>0.2043269652824925</v>
      </c>
      <c r="X2140">
        <v>0</v>
      </c>
      <c r="Y2140">
        <v>0.53660179958825549</v>
      </c>
      <c r="Z2140">
        <v>0</v>
      </c>
      <c r="AA2140">
        <v>1.2649182223039583</v>
      </c>
      <c r="AB2140">
        <v>0</v>
      </c>
      <c r="AC2140">
        <v>0</v>
      </c>
      <c r="AD2140">
        <v>0</v>
      </c>
      <c r="AE2140">
        <v>2.0058469871747064</v>
      </c>
    </row>
    <row r="2141" spans="1:31" x14ac:dyDescent="0.25">
      <c r="A2141">
        <v>2304628</v>
      </c>
      <c r="B2141">
        <v>1</v>
      </c>
      <c r="C2141" t="s">
        <v>80</v>
      </c>
      <c r="D2141" t="s">
        <v>98</v>
      </c>
      <c r="E2141" t="s">
        <v>141</v>
      </c>
      <c r="F2141" t="s">
        <v>6453</v>
      </c>
      <c r="G2141" t="s">
        <v>490</v>
      </c>
      <c r="H2141" t="s">
        <v>135</v>
      </c>
      <c r="I2141" t="s">
        <v>136</v>
      </c>
      <c r="J2141" t="s">
        <v>137</v>
      </c>
      <c r="K2141" t="s">
        <v>138</v>
      </c>
      <c r="L2141" t="s">
        <v>6454</v>
      </c>
      <c r="M2141" t="s">
        <v>6455</v>
      </c>
      <c r="N2141">
        <v>1.914722222</v>
      </c>
      <c r="O2141">
        <v>0</v>
      </c>
      <c r="P2141">
        <v>0</v>
      </c>
      <c r="Q2141">
        <v>0</v>
      </c>
      <c r="R2141">
        <v>2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3.72828918979737</v>
      </c>
      <c r="AA2141">
        <v>0</v>
      </c>
      <c r="AB2141">
        <v>0</v>
      </c>
      <c r="AC2141">
        <v>0</v>
      </c>
      <c r="AD2141">
        <v>0</v>
      </c>
      <c r="AE2141">
        <v>3.72828918979737</v>
      </c>
    </row>
    <row r="2142" spans="1:31" x14ac:dyDescent="0.25">
      <c r="A2142">
        <v>2304528</v>
      </c>
      <c r="B2142">
        <v>1</v>
      </c>
      <c r="C2142" t="s">
        <v>80</v>
      </c>
      <c r="D2142" t="s">
        <v>101</v>
      </c>
      <c r="E2142" t="s">
        <v>164</v>
      </c>
      <c r="F2142" t="s">
        <v>6456</v>
      </c>
      <c r="G2142" t="s">
        <v>184</v>
      </c>
      <c r="H2142" t="s">
        <v>167</v>
      </c>
      <c r="I2142" t="s">
        <v>136</v>
      </c>
      <c r="J2142" t="s">
        <v>137</v>
      </c>
      <c r="K2142" t="s">
        <v>138</v>
      </c>
      <c r="L2142" t="s">
        <v>6457</v>
      </c>
      <c r="M2142" t="s">
        <v>6458</v>
      </c>
      <c r="N2142">
        <v>0.55638888799999997</v>
      </c>
      <c r="O2142">
        <v>0</v>
      </c>
      <c r="P2142">
        <v>928</v>
      </c>
      <c r="Q2142">
        <v>0</v>
      </c>
      <c r="R2142">
        <v>1</v>
      </c>
      <c r="S2142">
        <v>0</v>
      </c>
      <c r="T2142">
        <v>224</v>
      </c>
      <c r="U2142">
        <v>0</v>
      </c>
      <c r="V2142">
        <v>0</v>
      </c>
      <c r="W2142">
        <v>0</v>
      </c>
      <c r="X2142">
        <v>105.9684488698033</v>
      </c>
      <c r="Y2142">
        <v>0</v>
      </c>
      <c r="Z2142">
        <v>0</v>
      </c>
      <c r="AA2142">
        <v>0</v>
      </c>
      <c r="AB2142">
        <v>129.64870252560252</v>
      </c>
      <c r="AC2142">
        <v>0</v>
      </c>
      <c r="AD2142">
        <v>0</v>
      </c>
      <c r="AE2142">
        <v>235.61715139540581</v>
      </c>
    </row>
    <row r="2143" spans="1:31" x14ac:dyDescent="0.25">
      <c r="A2143">
        <v>2304551</v>
      </c>
      <c r="B2143">
        <v>1</v>
      </c>
      <c r="C2143" t="s">
        <v>80</v>
      </c>
      <c r="D2143" t="s">
        <v>108</v>
      </c>
      <c r="E2143" t="s">
        <v>164</v>
      </c>
      <c r="F2143" t="s">
        <v>6459</v>
      </c>
      <c r="G2143" t="s">
        <v>500</v>
      </c>
      <c r="H2143" t="s">
        <v>167</v>
      </c>
      <c r="I2143" t="s">
        <v>136</v>
      </c>
      <c r="J2143" t="s">
        <v>137</v>
      </c>
      <c r="K2143" t="s">
        <v>138</v>
      </c>
      <c r="L2143" t="s">
        <v>6460</v>
      </c>
      <c r="M2143" t="s">
        <v>6461</v>
      </c>
      <c r="N2143">
        <v>1.163333333</v>
      </c>
      <c r="O2143">
        <v>0</v>
      </c>
      <c r="P2143">
        <v>80</v>
      </c>
      <c r="Q2143">
        <v>0</v>
      </c>
      <c r="R2143">
        <v>15</v>
      </c>
      <c r="S2143">
        <v>0</v>
      </c>
      <c r="T2143">
        <v>24</v>
      </c>
      <c r="U2143">
        <v>0</v>
      </c>
      <c r="V2143">
        <v>0</v>
      </c>
      <c r="W2143">
        <v>0</v>
      </c>
      <c r="X2143">
        <v>18.163041663636701</v>
      </c>
      <c r="Y2143">
        <v>0</v>
      </c>
      <c r="Z2143">
        <v>8.408462041445679</v>
      </c>
      <c r="AA2143">
        <v>0</v>
      </c>
      <c r="AB2143">
        <v>19.768261630987642</v>
      </c>
      <c r="AC2143">
        <v>0</v>
      </c>
      <c r="AD2143">
        <v>0</v>
      </c>
      <c r="AE2143">
        <v>46.339765336070016</v>
      </c>
    </row>
    <row r="2144" spans="1:31" x14ac:dyDescent="0.25">
      <c r="A2144">
        <v>2304316</v>
      </c>
      <c r="B2144">
        <v>1</v>
      </c>
      <c r="C2144" t="s">
        <v>81</v>
      </c>
      <c r="D2144" t="s">
        <v>120</v>
      </c>
      <c r="E2144" t="s">
        <v>182</v>
      </c>
      <c r="F2144" t="s">
        <v>5663</v>
      </c>
      <c r="G2144" t="s">
        <v>184</v>
      </c>
      <c r="H2144" t="s">
        <v>167</v>
      </c>
      <c r="I2144" t="s">
        <v>136</v>
      </c>
      <c r="J2144" t="s">
        <v>137</v>
      </c>
      <c r="K2144" t="s">
        <v>138</v>
      </c>
      <c r="L2144" t="s">
        <v>6462</v>
      </c>
      <c r="M2144" t="s">
        <v>6463</v>
      </c>
      <c r="N2144">
        <v>0.77277777700000005</v>
      </c>
      <c r="O2144">
        <v>1</v>
      </c>
      <c r="P2144">
        <v>131</v>
      </c>
      <c r="Q2144">
        <v>34</v>
      </c>
      <c r="R2144">
        <v>11</v>
      </c>
      <c r="S2144">
        <v>1</v>
      </c>
      <c r="T2144">
        <v>21</v>
      </c>
      <c r="U2144">
        <v>0</v>
      </c>
      <c r="V2144">
        <v>0</v>
      </c>
      <c r="W2144">
        <v>2.2216951119566668E-2</v>
      </c>
      <c r="X2144">
        <v>16.611606761597443</v>
      </c>
      <c r="Y2144">
        <v>14.134461991577453</v>
      </c>
      <c r="Z2144">
        <v>6.8692066523030837</v>
      </c>
      <c r="AA2144">
        <v>7.2968565422550008E-2</v>
      </c>
      <c r="AB2144">
        <v>0.64992612899037283</v>
      </c>
      <c r="AC2144">
        <v>0</v>
      </c>
      <c r="AD2144">
        <v>0</v>
      </c>
      <c r="AE2144">
        <v>38.36038705101047</v>
      </c>
    </row>
    <row r="2145" spans="1:31" x14ac:dyDescent="0.25">
      <c r="A2145">
        <v>2304339</v>
      </c>
      <c r="B2145">
        <v>1</v>
      </c>
      <c r="C2145" t="s">
        <v>80</v>
      </c>
      <c r="D2145" t="s">
        <v>87</v>
      </c>
      <c r="E2145" t="s">
        <v>164</v>
      </c>
      <c r="F2145" t="s">
        <v>6464</v>
      </c>
      <c r="G2145" t="s">
        <v>483</v>
      </c>
      <c r="H2145" t="s">
        <v>167</v>
      </c>
      <c r="I2145" t="s">
        <v>136</v>
      </c>
      <c r="J2145" t="s">
        <v>137</v>
      </c>
      <c r="K2145" t="s">
        <v>138</v>
      </c>
      <c r="L2145" t="s">
        <v>6465</v>
      </c>
      <c r="M2145" t="s">
        <v>6466</v>
      </c>
      <c r="N2145">
        <v>4.3647222220000002</v>
      </c>
      <c r="O2145">
        <v>0</v>
      </c>
      <c r="P2145">
        <v>2</v>
      </c>
      <c r="Q2145">
        <v>0</v>
      </c>
      <c r="R2145">
        <v>0</v>
      </c>
      <c r="S2145">
        <v>3</v>
      </c>
      <c r="T2145">
        <v>55</v>
      </c>
      <c r="U2145">
        <v>1</v>
      </c>
      <c r="V2145">
        <v>17</v>
      </c>
      <c r="W2145">
        <v>0</v>
      </c>
      <c r="X2145">
        <v>2.7278587104689591</v>
      </c>
      <c r="Y2145">
        <v>0</v>
      </c>
      <c r="Z2145">
        <v>0</v>
      </c>
      <c r="AA2145">
        <v>89.587956491825494</v>
      </c>
      <c r="AB2145">
        <v>1310.0317591855733</v>
      </c>
      <c r="AC2145">
        <v>140.80438516786751</v>
      </c>
      <c r="AD2145">
        <v>3125.2002153173644</v>
      </c>
      <c r="AE2145">
        <v>4668.3521748731</v>
      </c>
    </row>
    <row r="2146" spans="1:31" x14ac:dyDescent="0.25">
      <c r="A2146">
        <v>2304857</v>
      </c>
      <c r="B2146">
        <v>1</v>
      </c>
      <c r="C2146" t="s">
        <v>80</v>
      </c>
      <c r="D2146" t="s">
        <v>82</v>
      </c>
      <c r="E2146" t="s">
        <v>132</v>
      </c>
      <c r="F2146" t="s">
        <v>5748</v>
      </c>
      <c r="G2146" t="s">
        <v>134</v>
      </c>
      <c r="H2146" t="s">
        <v>135</v>
      </c>
      <c r="I2146" t="s">
        <v>136</v>
      </c>
      <c r="J2146" t="s">
        <v>137</v>
      </c>
      <c r="K2146" t="s">
        <v>138</v>
      </c>
      <c r="L2146" t="s">
        <v>6467</v>
      </c>
      <c r="M2146" t="s">
        <v>6468</v>
      </c>
      <c r="N2146">
        <v>3.5280555549999999</v>
      </c>
      <c r="O2146">
        <v>0</v>
      </c>
      <c r="P2146">
        <v>41</v>
      </c>
      <c r="Q2146">
        <v>0</v>
      </c>
      <c r="R2146">
        <v>0</v>
      </c>
      <c r="S2146">
        <v>0</v>
      </c>
      <c r="T2146">
        <v>37</v>
      </c>
      <c r="U2146">
        <v>0</v>
      </c>
      <c r="V2146">
        <v>0</v>
      </c>
      <c r="W2146">
        <v>0</v>
      </c>
      <c r="X2146">
        <v>34.636760575558725</v>
      </c>
      <c r="Y2146">
        <v>0</v>
      </c>
      <c r="Z2146">
        <v>0</v>
      </c>
      <c r="AA2146">
        <v>0</v>
      </c>
      <c r="AB2146">
        <v>28.972774802179455</v>
      </c>
      <c r="AC2146">
        <v>0</v>
      </c>
      <c r="AD2146">
        <v>0</v>
      </c>
      <c r="AE2146">
        <v>63.609535377738183</v>
      </c>
    </row>
    <row r="2147" spans="1:31" x14ac:dyDescent="0.25">
      <c r="A2147">
        <v>2304737</v>
      </c>
      <c r="B2147">
        <v>1</v>
      </c>
      <c r="C2147" t="s">
        <v>81</v>
      </c>
      <c r="D2147" t="s">
        <v>112</v>
      </c>
      <c r="E2147" t="s">
        <v>233</v>
      </c>
      <c r="F2147" t="s">
        <v>3899</v>
      </c>
      <c r="G2147" t="s">
        <v>500</v>
      </c>
      <c r="H2147" t="s">
        <v>167</v>
      </c>
      <c r="I2147" t="s">
        <v>136</v>
      </c>
      <c r="J2147" t="s">
        <v>137</v>
      </c>
      <c r="K2147" t="s">
        <v>138</v>
      </c>
      <c r="L2147" t="s">
        <v>6469</v>
      </c>
      <c r="M2147" t="s">
        <v>6470</v>
      </c>
      <c r="N2147">
        <v>5.238611111</v>
      </c>
      <c r="O2147">
        <v>1</v>
      </c>
      <c r="P2147">
        <v>515</v>
      </c>
      <c r="Q2147">
        <v>26</v>
      </c>
      <c r="R2147">
        <v>83</v>
      </c>
      <c r="S2147">
        <v>7</v>
      </c>
      <c r="T2147">
        <v>50</v>
      </c>
      <c r="U2147">
        <v>2</v>
      </c>
      <c r="V2147">
        <v>2</v>
      </c>
      <c r="W2147">
        <v>5.3307023086141534</v>
      </c>
      <c r="X2147">
        <v>475.17471999907428</v>
      </c>
      <c r="Y2147">
        <v>365.54035487675293</v>
      </c>
      <c r="Z2147">
        <v>127.76439679693577</v>
      </c>
      <c r="AA2147">
        <v>98.89758861586121</v>
      </c>
      <c r="AB2147">
        <v>61.487895583921421</v>
      </c>
      <c r="AC2147">
        <v>81.593893594910327</v>
      </c>
      <c r="AD2147">
        <v>2.9590159948448118</v>
      </c>
      <c r="AE2147">
        <v>1218.7485677709149</v>
      </c>
    </row>
    <row r="2148" spans="1:31" x14ac:dyDescent="0.25">
      <c r="A2148">
        <v>2304402</v>
      </c>
      <c r="B2148">
        <v>1</v>
      </c>
      <c r="C2148" t="s">
        <v>80</v>
      </c>
      <c r="D2148" t="s">
        <v>93</v>
      </c>
      <c r="E2148" t="s">
        <v>233</v>
      </c>
      <c r="F2148" t="s">
        <v>6471</v>
      </c>
      <c r="G2148" t="s">
        <v>184</v>
      </c>
      <c r="H2148" t="s">
        <v>167</v>
      </c>
      <c r="I2148" t="s">
        <v>136</v>
      </c>
      <c r="J2148" t="s">
        <v>137</v>
      </c>
      <c r="K2148" t="s">
        <v>138</v>
      </c>
      <c r="L2148" t="s">
        <v>6472</v>
      </c>
      <c r="M2148" t="s">
        <v>6473</v>
      </c>
      <c r="N2148">
        <v>1.612222222</v>
      </c>
      <c r="O2148">
        <v>0</v>
      </c>
      <c r="P2148">
        <v>546</v>
      </c>
      <c r="Q2148">
        <v>5</v>
      </c>
      <c r="R2148">
        <v>5</v>
      </c>
      <c r="S2148">
        <v>1</v>
      </c>
      <c r="T2148">
        <v>40</v>
      </c>
      <c r="U2148">
        <v>0</v>
      </c>
      <c r="V2148">
        <v>0</v>
      </c>
      <c r="W2148">
        <v>0</v>
      </c>
      <c r="X2148">
        <v>123.30774105185778</v>
      </c>
      <c r="Y2148">
        <v>237.78910992770545</v>
      </c>
      <c r="Z2148">
        <v>45.424892402108121</v>
      </c>
      <c r="AA2148">
        <v>0.87781637755188346</v>
      </c>
      <c r="AB2148">
        <v>40.913233232492125</v>
      </c>
      <c r="AC2148">
        <v>0</v>
      </c>
      <c r="AD2148">
        <v>0</v>
      </c>
      <c r="AE2148">
        <v>448.31279299171536</v>
      </c>
    </row>
    <row r="2149" spans="1:31" x14ac:dyDescent="0.25">
      <c r="A2149">
        <v>2304794</v>
      </c>
      <c r="B2149">
        <v>1</v>
      </c>
      <c r="C2149" t="s">
        <v>81</v>
      </c>
      <c r="D2149" t="s">
        <v>113</v>
      </c>
      <c r="E2149" t="s">
        <v>208</v>
      </c>
      <c r="F2149" t="s">
        <v>5892</v>
      </c>
      <c r="G2149" t="s">
        <v>310</v>
      </c>
      <c r="H2149" t="s">
        <v>135</v>
      </c>
      <c r="I2149" t="s">
        <v>136</v>
      </c>
      <c r="J2149" t="s">
        <v>137</v>
      </c>
      <c r="K2149" t="s">
        <v>138</v>
      </c>
      <c r="L2149" t="s">
        <v>6474</v>
      </c>
      <c r="M2149" t="s">
        <v>6475</v>
      </c>
      <c r="N2149">
        <v>3.3394444440000002</v>
      </c>
      <c r="O2149">
        <v>0</v>
      </c>
      <c r="P2149">
        <v>28</v>
      </c>
      <c r="Q2149">
        <v>0</v>
      </c>
      <c r="R2149">
        <v>5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15.281879456394782</v>
      </c>
      <c r="Y2149">
        <v>0</v>
      </c>
      <c r="Z2149">
        <v>2.0154822585259522</v>
      </c>
      <c r="AA2149">
        <v>0</v>
      </c>
      <c r="AB2149">
        <v>0</v>
      </c>
      <c r="AC2149">
        <v>0</v>
      </c>
      <c r="AD2149">
        <v>0</v>
      </c>
      <c r="AE2149">
        <v>17.297361714920733</v>
      </c>
    </row>
    <row r="2150" spans="1:31" x14ac:dyDescent="0.25">
      <c r="A2150">
        <v>2304359</v>
      </c>
      <c r="B2150">
        <v>1</v>
      </c>
      <c r="C2150" t="s">
        <v>80</v>
      </c>
      <c r="D2150" t="s">
        <v>103</v>
      </c>
      <c r="E2150" t="s">
        <v>233</v>
      </c>
      <c r="F2150" t="s">
        <v>6476</v>
      </c>
      <c r="G2150" t="s">
        <v>184</v>
      </c>
      <c r="H2150" t="s">
        <v>167</v>
      </c>
      <c r="I2150" t="s">
        <v>136</v>
      </c>
      <c r="J2150" t="s">
        <v>137</v>
      </c>
      <c r="K2150" t="s">
        <v>138</v>
      </c>
      <c r="L2150" t="s">
        <v>6477</v>
      </c>
      <c r="M2150" t="s">
        <v>6478</v>
      </c>
      <c r="N2150">
        <v>1.495833333</v>
      </c>
      <c r="O2150">
        <v>0</v>
      </c>
      <c r="P2150">
        <v>0</v>
      </c>
      <c r="Q2150">
        <v>0</v>
      </c>
      <c r="R2150">
        <v>0</v>
      </c>
      <c r="S2150">
        <v>32</v>
      </c>
      <c r="T2150">
        <v>0</v>
      </c>
      <c r="U2150">
        <v>42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355.40045537050452</v>
      </c>
      <c r="AB2150">
        <v>0</v>
      </c>
      <c r="AC2150">
        <v>5710.238754840062</v>
      </c>
      <c r="AD2150">
        <v>0</v>
      </c>
      <c r="AE2150">
        <v>6065.6392102105665</v>
      </c>
    </row>
    <row r="2151" spans="1:31" x14ac:dyDescent="0.25">
      <c r="A2151">
        <v>2304445</v>
      </c>
      <c r="B2151">
        <v>1</v>
      </c>
      <c r="C2151" t="s">
        <v>80</v>
      </c>
      <c r="D2151" t="s">
        <v>90</v>
      </c>
      <c r="E2151" t="s">
        <v>132</v>
      </c>
      <c r="F2151" t="s">
        <v>6479</v>
      </c>
      <c r="G2151" t="s">
        <v>917</v>
      </c>
      <c r="H2151" t="s">
        <v>135</v>
      </c>
      <c r="I2151" t="s">
        <v>136</v>
      </c>
      <c r="J2151" t="s">
        <v>137</v>
      </c>
      <c r="K2151" t="s">
        <v>300</v>
      </c>
      <c r="L2151" t="s">
        <v>6480</v>
      </c>
      <c r="M2151" t="s">
        <v>6481</v>
      </c>
      <c r="N2151">
        <v>8.5722222220000006</v>
      </c>
      <c r="O2151">
        <v>0</v>
      </c>
      <c r="P2151">
        <v>222</v>
      </c>
      <c r="Q2151">
        <v>0</v>
      </c>
      <c r="R2151">
        <v>0</v>
      </c>
      <c r="S2151">
        <v>0</v>
      </c>
      <c r="T2151">
        <v>28</v>
      </c>
      <c r="U2151">
        <v>0</v>
      </c>
      <c r="V2151">
        <v>0</v>
      </c>
      <c r="W2151">
        <v>0</v>
      </c>
      <c r="X2151">
        <v>933.08255624659364</v>
      </c>
      <c r="Y2151">
        <v>0</v>
      </c>
      <c r="Z2151">
        <v>0</v>
      </c>
      <c r="AA2151">
        <v>0</v>
      </c>
      <c r="AB2151">
        <v>145.58900519130918</v>
      </c>
      <c r="AC2151">
        <v>0</v>
      </c>
      <c r="AD2151">
        <v>0</v>
      </c>
      <c r="AE2151">
        <v>1078.6715614379027</v>
      </c>
    </row>
    <row r="2152" spans="1:31" x14ac:dyDescent="0.25">
      <c r="A2152">
        <v>2304777</v>
      </c>
      <c r="B2152">
        <v>1</v>
      </c>
      <c r="C2152" t="s">
        <v>80</v>
      </c>
      <c r="D2152" t="s">
        <v>93</v>
      </c>
      <c r="E2152" t="s">
        <v>132</v>
      </c>
      <c r="F2152" t="s">
        <v>6482</v>
      </c>
      <c r="G2152" t="s">
        <v>134</v>
      </c>
      <c r="H2152" t="s">
        <v>135</v>
      </c>
      <c r="I2152" t="s">
        <v>136</v>
      </c>
      <c r="J2152" t="s">
        <v>137</v>
      </c>
      <c r="K2152" t="s">
        <v>138</v>
      </c>
      <c r="L2152" t="s">
        <v>6483</v>
      </c>
      <c r="M2152" t="s">
        <v>6484</v>
      </c>
      <c r="N2152">
        <v>1.9227777770000001</v>
      </c>
      <c r="O2152">
        <v>0</v>
      </c>
      <c r="P2152">
        <v>4</v>
      </c>
      <c r="Q2152">
        <v>0</v>
      </c>
      <c r="R2152">
        <v>3</v>
      </c>
      <c r="S2152">
        <v>0</v>
      </c>
      <c r="T2152">
        <v>1</v>
      </c>
      <c r="U2152">
        <v>0</v>
      </c>
      <c r="V2152">
        <v>0</v>
      </c>
      <c r="W2152">
        <v>0</v>
      </c>
      <c r="X2152">
        <v>3.056181787495825</v>
      </c>
      <c r="Y2152">
        <v>0</v>
      </c>
      <c r="Z2152">
        <v>0.12089000393557557</v>
      </c>
      <c r="AA2152">
        <v>0</v>
      </c>
      <c r="AB2152">
        <v>7.4711870953591664E-2</v>
      </c>
      <c r="AC2152">
        <v>0</v>
      </c>
      <c r="AD2152">
        <v>0</v>
      </c>
      <c r="AE2152">
        <v>3.2517836623849923</v>
      </c>
    </row>
    <row r="2153" spans="1:31" x14ac:dyDescent="0.25">
      <c r="A2153">
        <v>2304422</v>
      </c>
      <c r="B2153">
        <v>1</v>
      </c>
      <c r="C2153" t="s">
        <v>80</v>
      </c>
      <c r="D2153" t="s">
        <v>90</v>
      </c>
      <c r="E2153" t="s">
        <v>132</v>
      </c>
      <c r="F2153" t="s">
        <v>6485</v>
      </c>
      <c r="G2153" t="s">
        <v>917</v>
      </c>
      <c r="H2153" t="s">
        <v>135</v>
      </c>
      <c r="I2153" t="s">
        <v>136</v>
      </c>
      <c r="J2153" t="s">
        <v>137</v>
      </c>
      <c r="K2153" t="s">
        <v>300</v>
      </c>
      <c r="L2153" t="s">
        <v>6486</v>
      </c>
      <c r="M2153" t="s">
        <v>6487</v>
      </c>
      <c r="N2153">
        <v>8.6036111109999993</v>
      </c>
      <c r="O2153">
        <v>0</v>
      </c>
      <c r="P2153">
        <v>145</v>
      </c>
      <c r="Q2153">
        <v>0</v>
      </c>
      <c r="R2153">
        <v>0</v>
      </c>
      <c r="S2153">
        <v>0</v>
      </c>
      <c r="T2153">
        <v>10</v>
      </c>
      <c r="U2153">
        <v>0</v>
      </c>
      <c r="V2153">
        <v>0</v>
      </c>
      <c r="W2153">
        <v>0</v>
      </c>
      <c r="X2153">
        <v>335.62625266754929</v>
      </c>
      <c r="Y2153">
        <v>0</v>
      </c>
      <c r="Z2153">
        <v>0</v>
      </c>
      <c r="AA2153">
        <v>0</v>
      </c>
      <c r="AB2153">
        <v>91.213973417953653</v>
      </c>
      <c r="AC2153">
        <v>0</v>
      </c>
      <c r="AD2153">
        <v>0</v>
      </c>
      <c r="AE2153">
        <v>426.84022608550293</v>
      </c>
    </row>
    <row r="2154" spans="1:31" x14ac:dyDescent="0.25">
      <c r="A2154">
        <v>2304399</v>
      </c>
      <c r="B2154">
        <v>1</v>
      </c>
      <c r="C2154" t="s">
        <v>80</v>
      </c>
      <c r="D2154" t="s">
        <v>87</v>
      </c>
      <c r="E2154" t="s">
        <v>132</v>
      </c>
      <c r="F2154" t="s">
        <v>6488</v>
      </c>
      <c r="G2154" t="s">
        <v>299</v>
      </c>
      <c r="H2154" t="s">
        <v>135</v>
      </c>
      <c r="I2154" t="s">
        <v>136</v>
      </c>
      <c r="J2154" t="s">
        <v>137</v>
      </c>
      <c r="K2154" t="s">
        <v>300</v>
      </c>
      <c r="L2154" t="s">
        <v>6489</v>
      </c>
      <c r="M2154" t="s">
        <v>6490</v>
      </c>
      <c r="N2154">
        <v>2.1808333329999998</v>
      </c>
      <c r="O2154">
        <v>0</v>
      </c>
      <c r="P2154">
        <v>31</v>
      </c>
      <c r="Q2154">
        <v>0</v>
      </c>
      <c r="R2154">
        <v>0</v>
      </c>
      <c r="S2154">
        <v>0</v>
      </c>
      <c r="T2154">
        <v>12</v>
      </c>
      <c r="U2154">
        <v>0</v>
      </c>
      <c r="V2154">
        <v>0</v>
      </c>
      <c r="W2154">
        <v>0</v>
      </c>
      <c r="X2154">
        <v>24.091863565769643</v>
      </c>
      <c r="Y2154">
        <v>0</v>
      </c>
      <c r="Z2154">
        <v>0</v>
      </c>
      <c r="AA2154">
        <v>0</v>
      </c>
      <c r="AB2154">
        <v>88.589445083859601</v>
      </c>
      <c r="AC2154">
        <v>0</v>
      </c>
      <c r="AD2154">
        <v>0</v>
      </c>
      <c r="AE2154">
        <v>112.68130864962924</v>
      </c>
    </row>
    <row r="2155" spans="1:31" x14ac:dyDescent="0.25">
      <c r="A2155">
        <v>2304322</v>
      </c>
      <c r="B2155">
        <v>1</v>
      </c>
      <c r="C2155" t="s">
        <v>80</v>
      </c>
      <c r="D2155" t="s">
        <v>82</v>
      </c>
      <c r="E2155" t="s">
        <v>141</v>
      </c>
      <c r="F2155" t="s">
        <v>6491</v>
      </c>
      <c r="G2155" t="s">
        <v>188</v>
      </c>
      <c r="H2155" t="s">
        <v>135</v>
      </c>
      <c r="I2155" t="s">
        <v>136</v>
      </c>
      <c r="J2155" t="s">
        <v>137</v>
      </c>
      <c r="K2155" t="s">
        <v>138</v>
      </c>
      <c r="L2155" t="s">
        <v>6492</v>
      </c>
      <c r="M2155" t="s">
        <v>6493</v>
      </c>
      <c r="N2155">
        <v>2.014444444</v>
      </c>
      <c r="O2155">
        <v>0</v>
      </c>
      <c r="P2155">
        <v>5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0.98470080913000002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0.98470080913000002</v>
      </c>
    </row>
    <row r="2156" spans="1:31" x14ac:dyDescent="0.25">
      <c r="A2156">
        <v>2304591</v>
      </c>
      <c r="B2156">
        <v>1</v>
      </c>
      <c r="C2156" t="s">
        <v>80</v>
      </c>
      <c r="D2156" t="s">
        <v>84</v>
      </c>
      <c r="E2156" t="s">
        <v>141</v>
      </c>
      <c r="F2156" t="s">
        <v>6494</v>
      </c>
      <c r="G2156" t="s">
        <v>143</v>
      </c>
      <c r="H2156" t="s">
        <v>135</v>
      </c>
      <c r="I2156" t="s">
        <v>136</v>
      </c>
      <c r="J2156" t="s">
        <v>137</v>
      </c>
      <c r="K2156" t="s">
        <v>138</v>
      </c>
      <c r="L2156" t="s">
        <v>6495</v>
      </c>
      <c r="M2156" t="s">
        <v>6496</v>
      </c>
      <c r="N2156">
        <v>5.7538888879999996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1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1.9633916515094632</v>
      </c>
      <c r="AC2156">
        <v>0</v>
      </c>
      <c r="AD2156">
        <v>0</v>
      </c>
      <c r="AE2156">
        <v>1.9633916515094632</v>
      </c>
    </row>
    <row r="2157" spans="1:31" x14ac:dyDescent="0.25">
      <c r="A2157">
        <v>2304485</v>
      </c>
      <c r="B2157">
        <v>1</v>
      </c>
      <c r="C2157" t="s">
        <v>81</v>
      </c>
      <c r="D2157" t="s">
        <v>118</v>
      </c>
      <c r="E2157" t="s">
        <v>164</v>
      </c>
      <c r="F2157" t="s">
        <v>6497</v>
      </c>
      <c r="G2157" t="s">
        <v>184</v>
      </c>
      <c r="H2157" t="s">
        <v>167</v>
      </c>
      <c r="I2157" t="s">
        <v>136</v>
      </c>
      <c r="J2157" t="s">
        <v>137</v>
      </c>
      <c r="K2157" t="s">
        <v>138</v>
      </c>
      <c r="L2157" t="s">
        <v>6498</v>
      </c>
      <c r="M2157" t="s">
        <v>6499</v>
      </c>
      <c r="N2157">
        <v>0.6</v>
      </c>
      <c r="O2157">
        <v>0</v>
      </c>
      <c r="P2157">
        <v>134</v>
      </c>
      <c r="Q2157">
        <v>0</v>
      </c>
      <c r="R2157">
        <v>6</v>
      </c>
      <c r="S2157">
        <v>0</v>
      </c>
      <c r="T2157">
        <v>3</v>
      </c>
      <c r="U2157">
        <v>0</v>
      </c>
      <c r="V2157">
        <v>0</v>
      </c>
      <c r="W2157">
        <v>0</v>
      </c>
      <c r="X2157">
        <v>13.621680060084412</v>
      </c>
      <c r="Y2157">
        <v>0</v>
      </c>
      <c r="Z2157">
        <v>0.69455982385385562</v>
      </c>
      <c r="AA2157">
        <v>0</v>
      </c>
      <c r="AB2157">
        <v>8.7719415041388887E-2</v>
      </c>
      <c r="AC2157">
        <v>0</v>
      </c>
      <c r="AD2157">
        <v>0</v>
      </c>
      <c r="AE2157">
        <v>14.403959298979657</v>
      </c>
    </row>
    <row r="2158" spans="1:31" x14ac:dyDescent="0.25">
      <c r="A2158">
        <v>2304817</v>
      </c>
      <c r="B2158">
        <v>1</v>
      </c>
      <c r="C2158" t="s">
        <v>81</v>
      </c>
      <c r="D2158" t="s">
        <v>119</v>
      </c>
      <c r="E2158" t="s">
        <v>132</v>
      </c>
      <c r="F2158" t="s">
        <v>6500</v>
      </c>
      <c r="G2158" t="s">
        <v>375</v>
      </c>
      <c r="H2158" t="s">
        <v>135</v>
      </c>
      <c r="I2158" t="s">
        <v>136</v>
      </c>
      <c r="J2158" t="s">
        <v>137</v>
      </c>
      <c r="K2158" t="s">
        <v>138</v>
      </c>
      <c r="L2158" t="s">
        <v>6501</v>
      </c>
      <c r="M2158" t="s">
        <v>6502</v>
      </c>
      <c r="N2158">
        <v>2.4108333329999998</v>
      </c>
      <c r="O2158">
        <v>0</v>
      </c>
      <c r="P2158">
        <v>0</v>
      </c>
      <c r="Q2158">
        <v>0</v>
      </c>
      <c r="R2158">
        <v>2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2.0437986293666608</v>
      </c>
      <c r="AA2158">
        <v>0</v>
      </c>
      <c r="AB2158">
        <v>0</v>
      </c>
      <c r="AC2158">
        <v>0</v>
      </c>
      <c r="AD2158">
        <v>0</v>
      </c>
      <c r="AE2158">
        <v>2.0437986293666608</v>
      </c>
    </row>
    <row r="2159" spans="1:31" x14ac:dyDescent="0.25">
      <c r="A2159">
        <v>2304336</v>
      </c>
      <c r="B2159">
        <v>1</v>
      </c>
      <c r="C2159" t="s">
        <v>80</v>
      </c>
      <c r="D2159" t="s">
        <v>97</v>
      </c>
      <c r="E2159" t="s">
        <v>208</v>
      </c>
      <c r="F2159" t="s">
        <v>6503</v>
      </c>
      <c r="G2159" t="s">
        <v>310</v>
      </c>
      <c r="H2159" t="s">
        <v>135</v>
      </c>
      <c r="I2159" t="s">
        <v>136</v>
      </c>
      <c r="J2159" t="s">
        <v>137</v>
      </c>
      <c r="K2159" t="s">
        <v>138</v>
      </c>
      <c r="L2159" t="s">
        <v>6504</v>
      </c>
      <c r="M2159" t="s">
        <v>6505</v>
      </c>
      <c r="N2159">
        <v>1.3488888880000001</v>
      </c>
      <c r="O2159">
        <v>0</v>
      </c>
      <c r="P2159">
        <v>98</v>
      </c>
      <c r="Q2159">
        <v>0</v>
      </c>
      <c r="R2159">
        <v>0</v>
      </c>
      <c r="S2159">
        <v>0</v>
      </c>
      <c r="T2159">
        <v>2</v>
      </c>
      <c r="U2159">
        <v>0</v>
      </c>
      <c r="V2159">
        <v>0</v>
      </c>
      <c r="W2159">
        <v>0</v>
      </c>
      <c r="X2159">
        <v>54.290757919595585</v>
      </c>
      <c r="Y2159">
        <v>0</v>
      </c>
      <c r="Z2159">
        <v>0</v>
      </c>
      <c r="AA2159">
        <v>0</v>
      </c>
      <c r="AB2159">
        <v>1.9113614189410397</v>
      </c>
      <c r="AC2159">
        <v>0</v>
      </c>
      <c r="AD2159">
        <v>0</v>
      </c>
      <c r="AE2159">
        <v>56.202119338536626</v>
      </c>
    </row>
    <row r="2160" spans="1:31" x14ac:dyDescent="0.25">
      <c r="A2160">
        <v>2304923</v>
      </c>
      <c r="B2160">
        <v>1</v>
      </c>
      <c r="C2160" t="s">
        <v>80</v>
      </c>
      <c r="D2160" t="s">
        <v>82</v>
      </c>
      <c r="E2160" t="s">
        <v>141</v>
      </c>
      <c r="F2160" t="s">
        <v>6506</v>
      </c>
      <c r="G2160" t="s">
        <v>490</v>
      </c>
      <c r="H2160" t="s">
        <v>135</v>
      </c>
      <c r="I2160" t="s">
        <v>136</v>
      </c>
      <c r="J2160" t="s">
        <v>137</v>
      </c>
      <c r="K2160" t="s">
        <v>138</v>
      </c>
      <c r="L2160" t="s">
        <v>6507</v>
      </c>
      <c r="M2160" t="s">
        <v>6508</v>
      </c>
      <c r="N2160">
        <v>3.4602777769999999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</row>
    <row r="2161" spans="1:31" x14ac:dyDescent="0.25">
      <c r="A2161">
        <v>2304860</v>
      </c>
      <c r="B2161">
        <v>1</v>
      </c>
      <c r="C2161" t="s">
        <v>80</v>
      </c>
      <c r="D2161" t="s">
        <v>90</v>
      </c>
      <c r="E2161" t="s">
        <v>132</v>
      </c>
      <c r="F2161" t="s">
        <v>6509</v>
      </c>
      <c r="G2161" t="s">
        <v>134</v>
      </c>
      <c r="H2161" t="s">
        <v>135</v>
      </c>
      <c r="I2161" t="s">
        <v>136</v>
      </c>
      <c r="J2161" t="s">
        <v>137</v>
      </c>
      <c r="K2161" t="s">
        <v>138</v>
      </c>
      <c r="L2161" t="s">
        <v>6113</v>
      </c>
      <c r="M2161" t="s">
        <v>6510</v>
      </c>
      <c r="N2161">
        <v>0.74</v>
      </c>
      <c r="O2161">
        <v>0</v>
      </c>
      <c r="P2161">
        <v>77</v>
      </c>
      <c r="Q2161">
        <v>0</v>
      </c>
      <c r="R2161">
        <v>0</v>
      </c>
      <c r="S2161">
        <v>0</v>
      </c>
      <c r="T2161">
        <v>19</v>
      </c>
      <c r="U2161">
        <v>0</v>
      </c>
      <c r="V2161">
        <v>0</v>
      </c>
      <c r="W2161">
        <v>0</v>
      </c>
      <c r="X2161">
        <v>18.139230375745807</v>
      </c>
      <c r="Y2161">
        <v>0</v>
      </c>
      <c r="Z2161">
        <v>0</v>
      </c>
      <c r="AA2161">
        <v>0</v>
      </c>
      <c r="AB2161">
        <v>5.0421207403499739</v>
      </c>
      <c r="AC2161">
        <v>0</v>
      </c>
      <c r="AD2161">
        <v>0</v>
      </c>
      <c r="AE2161">
        <v>23.181351116095783</v>
      </c>
    </row>
    <row r="2162" spans="1:31" x14ac:dyDescent="0.25">
      <c r="A2162">
        <v>2304840</v>
      </c>
      <c r="B2162">
        <v>1</v>
      </c>
      <c r="C2162" t="s">
        <v>81</v>
      </c>
      <c r="D2162" t="s">
        <v>118</v>
      </c>
      <c r="E2162" t="s">
        <v>182</v>
      </c>
      <c r="F2162" t="s">
        <v>6511</v>
      </c>
      <c r="G2162" t="s">
        <v>184</v>
      </c>
      <c r="H2162" t="s">
        <v>167</v>
      </c>
      <c r="I2162" t="s">
        <v>136</v>
      </c>
      <c r="J2162" t="s">
        <v>137</v>
      </c>
      <c r="K2162" t="s">
        <v>138</v>
      </c>
      <c r="L2162" t="s">
        <v>6512</v>
      </c>
      <c r="M2162" t="s">
        <v>6513</v>
      </c>
      <c r="N2162">
        <v>0.86944444399999998</v>
      </c>
      <c r="O2162">
        <v>0</v>
      </c>
      <c r="P2162">
        <v>0</v>
      </c>
      <c r="Q2162">
        <v>17</v>
      </c>
      <c r="R2162">
        <v>8</v>
      </c>
      <c r="S2162">
        <v>14</v>
      </c>
      <c r="T2162">
        <v>0</v>
      </c>
      <c r="U2162">
        <v>11</v>
      </c>
      <c r="V2162">
        <v>0</v>
      </c>
      <c r="W2162">
        <v>0</v>
      </c>
      <c r="X2162">
        <v>0</v>
      </c>
      <c r="Y2162">
        <v>25.974286931840254</v>
      </c>
      <c r="Z2162">
        <v>8.2114402035096496</v>
      </c>
      <c r="AA2162">
        <v>65.341950395035482</v>
      </c>
      <c r="AB2162">
        <v>0</v>
      </c>
      <c r="AC2162">
        <v>1129.0599252619588</v>
      </c>
      <c r="AD2162">
        <v>0</v>
      </c>
      <c r="AE2162">
        <v>1228.5876027923441</v>
      </c>
    </row>
    <row r="2163" spans="1:31" x14ac:dyDescent="0.25">
      <c r="A2163">
        <v>2304711</v>
      </c>
      <c r="B2163">
        <v>1</v>
      </c>
      <c r="C2163" t="s">
        <v>80</v>
      </c>
      <c r="D2163" t="s">
        <v>93</v>
      </c>
      <c r="E2163" t="s">
        <v>141</v>
      </c>
      <c r="F2163" t="s">
        <v>6514</v>
      </c>
      <c r="G2163" t="s">
        <v>143</v>
      </c>
      <c r="H2163" t="s">
        <v>135</v>
      </c>
      <c r="I2163" t="s">
        <v>136</v>
      </c>
      <c r="J2163" t="s">
        <v>137</v>
      </c>
      <c r="K2163" t="s">
        <v>138</v>
      </c>
      <c r="L2163" t="s">
        <v>6515</v>
      </c>
      <c r="M2163" t="s">
        <v>6516</v>
      </c>
      <c r="N2163">
        <v>1.4297222220000001</v>
      </c>
      <c r="O2163">
        <v>0</v>
      </c>
      <c r="P2163">
        <v>5</v>
      </c>
      <c r="Q2163">
        <v>0</v>
      </c>
      <c r="R2163">
        <v>0</v>
      </c>
      <c r="S2163">
        <v>0</v>
      </c>
      <c r="T2163">
        <v>2</v>
      </c>
      <c r="U2163">
        <v>0</v>
      </c>
      <c r="V2163">
        <v>0</v>
      </c>
      <c r="W2163">
        <v>0</v>
      </c>
      <c r="X2163">
        <v>2.1630947678248433</v>
      </c>
      <c r="Y2163">
        <v>0</v>
      </c>
      <c r="Z2163">
        <v>0</v>
      </c>
      <c r="AA2163">
        <v>0</v>
      </c>
      <c r="AB2163">
        <v>0.49082835778373335</v>
      </c>
      <c r="AC2163">
        <v>0</v>
      </c>
      <c r="AD2163">
        <v>0</v>
      </c>
      <c r="AE2163">
        <v>2.6539231256085767</v>
      </c>
    </row>
    <row r="2164" spans="1:31" x14ac:dyDescent="0.25">
      <c r="A2164">
        <v>2304903</v>
      </c>
      <c r="B2164">
        <v>1</v>
      </c>
      <c r="C2164" t="s">
        <v>80</v>
      </c>
      <c r="D2164" t="s">
        <v>93</v>
      </c>
      <c r="E2164" t="s">
        <v>132</v>
      </c>
      <c r="F2164" t="s">
        <v>6517</v>
      </c>
      <c r="G2164" t="s">
        <v>134</v>
      </c>
      <c r="H2164" t="s">
        <v>135</v>
      </c>
      <c r="I2164" t="s">
        <v>136</v>
      </c>
      <c r="J2164" t="s">
        <v>137</v>
      </c>
      <c r="K2164" t="s">
        <v>138</v>
      </c>
      <c r="L2164" t="s">
        <v>6518</v>
      </c>
      <c r="M2164" t="s">
        <v>6519</v>
      </c>
      <c r="N2164">
        <v>5.210555555</v>
      </c>
      <c r="O2164">
        <v>0</v>
      </c>
      <c r="P2164">
        <v>2</v>
      </c>
      <c r="Q2164">
        <v>0</v>
      </c>
      <c r="R2164">
        <v>3</v>
      </c>
      <c r="S2164">
        <v>0</v>
      </c>
      <c r="T2164">
        <v>2</v>
      </c>
      <c r="U2164">
        <v>0</v>
      </c>
      <c r="V2164">
        <v>0</v>
      </c>
      <c r="W2164">
        <v>0</v>
      </c>
      <c r="X2164">
        <v>6.0763422337276838</v>
      </c>
      <c r="Y2164">
        <v>0</v>
      </c>
      <c r="Z2164">
        <v>51.839308825207631</v>
      </c>
      <c r="AA2164">
        <v>0</v>
      </c>
      <c r="AB2164">
        <v>3.8156958010626005</v>
      </c>
      <c r="AC2164">
        <v>0</v>
      </c>
      <c r="AD2164">
        <v>0</v>
      </c>
      <c r="AE2164">
        <v>61.73134685999792</v>
      </c>
    </row>
    <row r="2165" spans="1:31" x14ac:dyDescent="0.25">
      <c r="A2165">
        <v>2304548</v>
      </c>
      <c r="B2165">
        <v>1</v>
      </c>
      <c r="C2165" t="s">
        <v>80</v>
      </c>
      <c r="D2165" t="s">
        <v>98</v>
      </c>
      <c r="E2165" t="s">
        <v>233</v>
      </c>
      <c r="F2165" t="s">
        <v>6520</v>
      </c>
      <c r="G2165" t="s">
        <v>184</v>
      </c>
      <c r="H2165" t="s">
        <v>167</v>
      </c>
      <c r="I2165" t="s">
        <v>136</v>
      </c>
      <c r="J2165" t="s">
        <v>137</v>
      </c>
      <c r="K2165" t="s">
        <v>138</v>
      </c>
      <c r="L2165" t="s">
        <v>6521</v>
      </c>
      <c r="M2165" t="s">
        <v>6522</v>
      </c>
      <c r="N2165">
        <v>6.4444444000000004E-2</v>
      </c>
      <c r="O2165">
        <v>1</v>
      </c>
      <c r="P2165">
        <v>253</v>
      </c>
      <c r="Q2165">
        <v>2</v>
      </c>
      <c r="R2165">
        <v>13</v>
      </c>
      <c r="S2165">
        <v>9</v>
      </c>
      <c r="T2165">
        <v>58</v>
      </c>
      <c r="U2165">
        <v>1</v>
      </c>
      <c r="V2165">
        <v>0</v>
      </c>
      <c r="W2165">
        <v>3.9653505188391107E-2</v>
      </c>
      <c r="X2165">
        <v>4.5135876892747566</v>
      </c>
      <c r="Y2165">
        <v>0.18081587118126669</v>
      </c>
      <c r="Z2165">
        <v>0.78352263915419995</v>
      </c>
      <c r="AA2165">
        <v>1.6799832036480578</v>
      </c>
      <c r="AB2165">
        <v>2.9064364116999664</v>
      </c>
      <c r="AC2165">
        <v>3.1827254773570446</v>
      </c>
      <c r="AD2165">
        <v>0</v>
      </c>
      <c r="AE2165">
        <v>13.286724797503682</v>
      </c>
    </row>
    <row r="2166" spans="1:31" x14ac:dyDescent="0.25">
      <c r="A2166">
        <v>2304797</v>
      </c>
      <c r="B2166">
        <v>1</v>
      </c>
      <c r="C2166" t="s">
        <v>80</v>
      </c>
      <c r="D2166" t="s">
        <v>83</v>
      </c>
      <c r="E2166" t="s">
        <v>141</v>
      </c>
      <c r="F2166" t="s">
        <v>6523</v>
      </c>
      <c r="G2166" t="s">
        <v>143</v>
      </c>
      <c r="H2166" t="s">
        <v>135</v>
      </c>
      <c r="I2166" t="s">
        <v>136</v>
      </c>
      <c r="J2166" t="s">
        <v>137</v>
      </c>
      <c r="K2166" t="s">
        <v>138</v>
      </c>
      <c r="L2166" t="s">
        <v>6524</v>
      </c>
      <c r="M2166" t="s">
        <v>6525</v>
      </c>
      <c r="N2166">
        <v>1.2575000000000001</v>
      </c>
      <c r="O2166">
        <v>0</v>
      </c>
      <c r="P2166">
        <v>3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2.8110089784282395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2.8110089784282395</v>
      </c>
    </row>
    <row r="2167" spans="1:31" x14ac:dyDescent="0.25">
      <c r="A2167">
        <v>2304405</v>
      </c>
      <c r="B2167">
        <v>1</v>
      </c>
      <c r="C2167" t="s">
        <v>80</v>
      </c>
      <c r="D2167" t="s">
        <v>100</v>
      </c>
      <c r="E2167" t="s">
        <v>182</v>
      </c>
      <c r="F2167" t="s">
        <v>6526</v>
      </c>
      <c r="G2167" t="s">
        <v>184</v>
      </c>
      <c r="H2167" t="s">
        <v>167</v>
      </c>
      <c r="I2167" t="s">
        <v>136</v>
      </c>
      <c r="J2167" t="s">
        <v>137</v>
      </c>
      <c r="K2167" t="s">
        <v>138</v>
      </c>
      <c r="L2167" t="s">
        <v>6527</v>
      </c>
      <c r="M2167" t="s">
        <v>6528</v>
      </c>
      <c r="N2167">
        <v>0.76138888800000004</v>
      </c>
      <c r="O2167">
        <v>1</v>
      </c>
      <c r="P2167">
        <v>13</v>
      </c>
      <c r="Q2167">
        <v>4</v>
      </c>
      <c r="R2167">
        <v>29</v>
      </c>
      <c r="S2167">
        <v>14</v>
      </c>
      <c r="T2167">
        <v>11</v>
      </c>
      <c r="U2167">
        <v>1</v>
      </c>
      <c r="V2167">
        <v>0</v>
      </c>
      <c r="W2167">
        <v>0.51983222041178945</v>
      </c>
      <c r="X2167">
        <v>2.5569543744436865</v>
      </c>
      <c r="Y2167">
        <v>3.105879749452352</v>
      </c>
      <c r="Z2167">
        <v>31.401214396075169</v>
      </c>
      <c r="AA2167">
        <v>75.073989169608708</v>
      </c>
      <c r="AB2167">
        <v>7.0696740565795837</v>
      </c>
      <c r="AC2167">
        <v>17.909791881347555</v>
      </c>
      <c r="AD2167">
        <v>0</v>
      </c>
      <c r="AE2167">
        <v>137.63733584791885</v>
      </c>
    </row>
    <row r="2168" spans="1:31" x14ac:dyDescent="0.25">
      <c r="A2168">
        <v>2304654</v>
      </c>
      <c r="B2168">
        <v>1</v>
      </c>
      <c r="C2168" t="s">
        <v>80</v>
      </c>
      <c r="D2168" t="s">
        <v>95</v>
      </c>
      <c r="E2168" t="s">
        <v>141</v>
      </c>
      <c r="F2168" t="s">
        <v>6529</v>
      </c>
      <c r="G2168" t="s">
        <v>143</v>
      </c>
      <c r="H2168" t="s">
        <v>135</v>
      </c>
      <c r="I2168" t="s">
        <v>136</v>
      </c>
      <c r="J2168" t="s">
        <v>137</v>
      </c>
      <c r="K2168" t="s">
        <v>138</v>
      </c>
      <c r="L2168" t="s">
        <v>6530</v>
      </c>
      <c r="M2168" t="s">
        <v>6531</v>
      </c>
      <c r="N2168">
        <v>4.045833333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1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0.26184602831351278</v>
      </c>
      <c r="AC2168">
        <v>0</v>
      </c>
      <c r="AD2168">
        <v>0</v>
      </c>
      <c r="AE2168">
        <v>0.26184602831351278</v>
      </c>
    </row>
    <row r="2169" spans="1:31" x14ac:dyDescent="0.25">
      <c r="A2169">
        <v>2304471</v>
      </c>
      <c r="B2169">
        <v>1</v>
      </c>
      <c r="C2169" t="s">
        <v>80</v>
      </c>
      <c r="D2169" t="s">
        <v>106</v>
      </c>
      <c r="E2169" t="s">
        <v>141</v>
      </c>
      <c r="F2169" t="s">
        <v>6532</v>
      </c>
      <c r="G2169" t="s">
        <v>143</v>
      </c>
      <c r="H2169" t="s">
        <v>135</v>
      </c>
      <c r="I2169" t="s">
        <v>136</v>
      </c>
      <c r="J2169" t="s">
        <v>137</v>
      </c>
      <c r="K2169" t="s">
        <v>138</v>
      </c>
      <c r="L2169" t="s">
        <v>6533</v>
      </c>
      <c r="M2169" t="s">
        <v>6534</v>
      </c>
      <c r="N2169">
        <v>4.323611111</v>
      </c>
      <c r="O2169">
        <v>0</v>
      </c>
      <c r="P2169">
        <v>1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0.36130564731676085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0.36130564731676085</v>
      </c>
    </row>
    <row r="2170" spans="1:31" x14ac:dyDescent="0.25">
      <c r="A2170">
        <v>2304348</v>
      </c>
      <c r="B2170">
        <v>1</v>
      </c>
      <c r="C2170" t="s">
        <v>80</v>
      </c>
      <c r="D2170" t="s">
        <v>82</v>
      </c>
      <c r="E2170" t="s">
        <v>141</v>
      </c>
      <c r="F2170" t="s">
        <v>6535</v>
      </c>
      <c r="G2170" t="s">
        <v>143</v>
      </c>
      <c r="H2170" t="s">
        <v>135</v>
      </c>
      <c r="I2170" t="s">
        <v>136</v>
      </c>
      <c r="J2170" t="s">
        <v>137</v>
      </c>
      <c r="K2170" t="s">
        <v>138</v>
      </c>
      <c r="L2170" t="s">
        <v>6536</v>
      </c>
      <c r="M2170" t="s">
        <v>6537</v>
      </c>
      <c r="N2170">
        <v>1.9611111109999999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2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2.3517494182503897</v>
      </c>
      <c r="AC2170">
        <v>0</v>
      </c>
      <c r="AD2170">
        <v>0</v>
      </c>
      <c r="AE2170">
        <v>2.3517494182503897</v>
      </c>
    </row>
    <row r="2171" spans="1:31" x14ac:dyDescent="0.25">
      <c r="A2171">
        <v>2304494</v>
      </c>
      <c r="B2171">
        <v>1</v>
      </c>
      <c r="C2171" t="s">
        <v>80</v>
      </c>
      <c r="D2171" t="s">
        <v>111</v>
      </c>
      <c r="E2171" t="s">
        <v>208</v>
      </c>
      <c r="F2171" t="s">
        <v>6538</v>
      </c>
      <c r="G2171" t="s">
        <v>917</v>
      </c>
      <c r="H2171" t="s">
        <v>135</v>
      </c>
      <c r="I2171" t="s">
        <v>136</v>
      </c>
      <c r="J2171" t="s">
        <v>137</v>
      </c>
      <c r="K2171" t="s">
        <v>300</v>
      </c>
      <c r="L2171" t="s">
        <v>6539</v>
      </c>
      <c r="M2171" t="s">
        <v>6540</v>
      </c>
      <c r="N2171">
        <v>6.801111111</v>
      </c>
      <c r="O2171">
        <v>0</v>
      </c>
      <c r="P2171">
        <v>558</v>
      </c>
      <c r="Q2171">
        <v>0</v>
      </c>
      <c r="R2171">
        <v>0</v>
      </c>
      <c r="S2171">
        <v>0</v>
      </c>
      <c r="T2171">
        <v>51</v>
      </c>
      <c r="U2171">
        <v>0</v>
      </c>
      <c r="V2171">
        <v>2</v>
      </c>
      <c r="W2171">
        <v>0</v>
      </c>
      <c r="X2171">
        <v>1162.8235049118769</v>
      </c>
      <c r="Y2171">
        <v>0</v>
      </c>
      <c r="Z2171">
        <v>0</v>
      </c>
      <c r="AA2171">
        <v>0</v>
      </c>
      <c r="AB2171">
        <v>155.50354919955785</v>
      </c>
      <c r="AC2171">
        <v>0</v>
      </c>
      <c r="AD2171">
        <v>90.438036046125973</v>
      </c>
      <c r="AE2171">
        <v>1408.7650901575607</v>
      </c>
    </row>
    <row r="2172" spans="1:31" x14ac:dyDescent="0.25">
      <c r="A2172">
        <v>2304640</v>
      </c>
      <c r="B2172">
        <v>1</v>
      </c>
      <c r="C2172" t="s">
        <v>80</v>
      </c>
      <c r="D2172" t="s">
        <v>92</v>
      </c>
      <c r="E2172" t="s">
        <v>141</v>
      </c>
      <c r="F2172" t="s">
        <v>6541</v>
      </c>
      <c r="G2172" t="s">
        <v>143</v>
      </c>
      <c r="H2172" t="s">
        <v>135</v>
      </c>
      <c r="I2172" t="s">
        <v>136</v>
      </c>
      <c r="J2172" t="s">
        <v>137</v>
      </c>
      <c r="K2172" t="s">
        <v>138</v>
      </c>
      <c r="L2172" t="s">
        <v>6542</v>
      </c>
      <c r="M2172" t="s">
        <v>6543</v>
      </c>
      <c r="N2172">
        <v>2.1019444439999999</v>
      </c>
      <c r="O2172">
        <v>0</v>
      </c>
      <c r="P2172">
        <v>2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1.319104465836639E-2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1.319104465836639E-2</v>
      </c>
    </row>
    <row r="2173" spans="1:31" x14ac:dyDescent="0.25">
      <c r="A2173">
        <v>2304617</v>
      </c>
      <c r="B2173">
        <v>1</v>
      </c>
      <c r="C2173" t="s">
        <v>80</v>
      </c>
      <c r="D2173" t="s">
        <v>100</v>
      </c>
      <c r="E2173" t="s">
        <v>141</v>
      </c>
      <c r="F2173" t="s">
        <v>6544</v>
      </c>
      <c r="G2173" t="s">
        <v>143</v>
      </c>
      <c r="H2173" t="s">
        <v>135</v>
      </c>
      <c r="I2173" t="s">
        <v>136</v>
      </c>
      <c r="J2173" t="s">
        <v>137</v>
      </c>
      <c r="K2173" t="s">
        <v>138</v>
      </c>
      <c r="L2173" t="s">
        <v>6545</v>
      </c>
      <c r="M2173" t="s">
        <v>6546</v>
      </c>
      <c r="N2173">
        <v>2.7774999999999999</v>
      </c>
      <c r="O2173">
        <v>0</v>
      </c>
      <c r="P2173">
        <v>1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3.1902750824148884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3.1902750824148884</v>
      </c>
    </row>
    <row r="2174" spans="1:31" x14ac:dyDescent="0.25">
      <c r="A2174">
        <v>2304534</v>
      </c>
      <c r="B2174">
        <v>1</v>
      </c>
      <c r="C2174" t="s">
        <v>80</v>
      </c>
      <c r="D2174" t="s">
        <v>83</v>
      </c>
      <c r="E2174" t="s">
        <v>748</v>
      </c>
      <c r="F2174" t="s">
        <v>6547</v>
      </c>
      <c r="G2174" t="s">
        <v>134</v>
      </c>
      <c r="H2174" t="s">
        <v>135</v>
      </c>
      <c r="I2174" t="s">
        <v>136</v>
      </c>
      <c r="J2174" t="s">
        <v>137</v>
      </c>
      <c r="K2174" t="s">
        <v>138</v>
      </c>
      <c r="L2174" t="s">
        <v>6548</v>
      </c>
      <c r="M2174" t="s">
        <v>6549</v>
      </c>
      <c r="N2174">
        <v>1.4552777770000001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5</v>
      </c>
      <c r="U2174">
        <v>0</v>
      </c>
      <c r="V2174">
        <v>2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14.145297913973701</v>
      </c>
      <c r="AC2174">
        <v>0</v>
      </c>
      <c r="AD2174">
        <v>109.2341591972299</v>
      </c>
      <c r="AE2174">
        <v>123.37945711120361</v>
      </c>
    </row>
    <row r="2175" spans="1:31" x14ac:dyDescent="0.25">
      <c r="A2175">
        <v>2304680</v>
      </c>
      <c r="B2175">
        <v>1</v>
      </c>
      <c r="C2175" t="s">
        <v>80</v>
      </c>
      <c r="D2175" t="s">
        <v>98</v>
      </c>
      <c r="E2175" t="s">
        <v>141</v>
      </c>
      <c r="F2175" t="s">
        <v>6550</v>
      </c>
      <c r="G2175" t="s">
        <v>143</v>
      </c>
      <c r="H2175" t="s">
        <v>135</v>
      </c>
      <c r="I2175" t="s">
        <v>136</v>
      </c>
      <c r="J2175" t="s">
        <v>137</v>
      </c>
      <c r="K2175" t="s">
        <v>138</v>
      </c>
      <c r="L2175" t="s">
        <v>6551</v>
      </c>
      <c r="M2175" t="s">
        <v>6552</v>
      </c>
      <c r="N2175">
        <v>5.9627777770000003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1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2.2259125465867224E-2</v>
      </c>
      <c r="AC2175">
        <v>0</v>
      </c>
      <c r="AD2175">
        <v>0</v>
      </c>
      <c r="AE2175">
        <v>2.2259125465867224E-2</v>
      </c>
    </row>
    <row r="2176" spans="1:31" x14ac:dyDescent="0.25">
      <c r="A2176">
        <v>2304826</v>
      </c>
      <c r="B2176">
        <v>1</v>
      </c>
      <c r="C2176" t="s">
        <v>81</v>
      </c>
      <c r="D2176" t="s">
        <v>128</v>
      </c>
      <c r="E2176" t="s">
        <v>132</v>
      </c>
      <c r="F2176" t="s">
        <v>3450</v>
      </c>
      <c r="G2176" t="s">
        <v>134</v>
      </c>
      <c r="H2176" t="s">
        <v>135</v>
      </c>
      <c r="I2176" t="s">
        <v>136</v>
      </c>
      <c r="J2176" t="s">
        <v>137</v>
      </c>
      <c r="K2176" t="s">
        <v>138</v>
      </c>
      <c r="L2176" t="s">
        <v>6553</v>
      </c>
      <c r="M2176" t="s">
        <v>6554</v>
      </c>
      <c r="N2176">
        <v>1.660833333</v>
      </c>
      <c r="O2176">
        <v>0</v>
      </c>
      <c r="P2176">
        <v>43</v>
      </c>
      <c r="Q2176">
        <v>0</v>
      </c>
      <c r="R2176">
        <v>0</v>
      </c>
      <c r="S2176">
        <v>0</v>
      </c>
      <c r="T2176">
        <v>42</v>
      </c>
      <c r="U2176">
        <v>0</v>
      </c>
      <c r="V2176">
        <v>0</v>
      </c>
      <c r="W2176">
        <v>0</v>
      </c>
      <c r="X2176">
        <v>14.916407730351576</v>
      </c>
      <c r="Y2176">
        <v>0</v>
      </c>
      <c r="Z2176">
        <v>0</v>
      </c>
      <c r="AA2176">
        <v>0</v>
      </c>
      <c r="AB2176">
        <v>54.271494183602563</v>
      </c>
      <c r="AC2176">
        <v>0</v>
      </c>
      <c r="AD2176">
        <v>0</v>
      </c>
      <c r="AE2176">
        <v>69.187901913954136</v>
      </c>
    </row>
    <row r="2177" spans="1:31" x14ac:dyDescent="0.25">
      <c r="A2177">
        <v>2304431</v>
      </c>
      <c r="B2177">
        <v>1</v>
      </c>
      <c r="C2177" t="s">
        <v>80</v>
      </c>
      <c r="D2177" t="s">
        <v>94</v>
      </c>
      <c r="E2177" t="s">
        <v>164</v>
      </c>
      <c r="F2177" t="s">
        <v>6555</v>
      </c>
      <c r="G2177" t="s">
        <v>299</v>
      </c>
      <c r="H2177" t="s">
        <v>167</v>
      </c>
      <c r="I2177" t="s">
        <v>136</v>
      </c>
      <c r="J2177" t="s">
        <v>137</v>
      </c>
      <c r="K2177" t="s">
        <v>300</v>
      </c>
      <c r="L2177" t="s">
        <v>6556</v>
      </c>
      <c r="M2177" t="s">
        <v>6557</v>
      </c>
      <c r="N2177">
        <v>8.4958333330000002</v>
      </c>
      <c r="O2177">
        <v>0</v>
      </c>
      <c r="P2177">
        <v>0</v>
      </c>
      <c r="Q2177">
        <v>7</v>
      </c>
      <c r="R2177">
        <v>43</v>
      </c>
      <c r="S2177">
        <v>7</v>
      </c>
      <c r="T2177">
        <v>7</v>
      </c>
      <c r="U2177">
        <v>0</v>
      </c>
      <c r="V2177">
        <v>0</v>
      </c>
      <c r="W2177">
        <v>0</v>
      </c>
      <c r="X2177">
        <v>0</v>
      </c>
      <c r="Y2177">
        <v>9.4511584819027838</v>
      </c>
      <c r="Z2177">
        <v>144.57265716593167</v>
      </c>
      <c r="AA2177">
        <v>70.316012305750263</v>
      </c>
      <c r="AB2177">
        <v>46.647004698980282</v>
      </c>
      <c r="AC2177">
        <v>0</v>
      </c>
      <c r="AD2177">
        <v>0</v>
      </c>
      <c r="AE2177">
        <v>270.986832652565</v>
      </c>
    </row>
    <row r="2178" spans="1:31" x14ac:dyDescent="0.25">
      <c r="A2178">
        <v>2304906</v>
      </c>
      <c r="B2178">
        <v>1</v>
      </c>
      <c r="C2178" t="s">
        <v>81</v>
      </c>
      <c r="D2178" t="s">
        <v>115</v>
      </c>
      <c r="E2178" t="s">
        <v>208</v>
      </c>
      <c r="F2178" t="s">
        <v>6558</v>
      </c>
      <c r="G2178" t="s">
        <v>310</v>
      </c>
      <c r="H2178" t="s">
        <v>135</v>
      </c>
      <c r="I2178" t="s">
        <v>136</v>
      </c>
      <c r="J2178" t="s">
        <v>137</v>
      </c>
      <c r="K2178" t="s">
        <v>138</v>
      </c>
      <c r="L2178" t="s">
        <v>6559</v>
      </c>
      <c r="M2178" t="s">
        <v>6560</v>
      </c>
      <c r="N2178">
        <v>1.616944444</v>
      </c>
      <c r="O2178">
        <v>0</v>
      </c>
      <c r="P2178">
        <v>11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0.40580376824262554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0.40580376824262554</v>
      </c>
    </row>
    <row r="2179" spans="1:31" x14ac:dyDescent="0.25">
      <c r="A2179">
        <v>2304388</v>
      </c>
      <c r="B2179">
        <v>1</v>
      </c>
      <c r="C2179" t="s">
        <v>80</v>
      </c>
      <c r="D2179" t="s">
        <v>95</v>
      </c>
      <c r="E2179" t="s">
        <v>164</v>
      </c>
      <c r="F2179" t="s">
        <v>6561</v>
      </c>
      <c r="G2179" t="s">
        <v>917</v>
      </c>
      <c r="H2179" t="s">
        <v>167</v>
      </c>
      <c r="I2179" t="s">
        <v>136</v>
      </c>
      <c r="J2179" t="s">
        <v>137</v>
      </c>
      <c r="K2179" t="s">
        <v>300</v>
      </c>
      <c r="L2179" t="s">
        <v>6562</v>
      </c>
      <c r="M2179" t="s">
        <v>6563</v>
      </c>
      <c r="N2179">
        <v>4.9408333329999996</v>
      </c>
      <c r="O2179">
        <v>0</v>
      </c>
      <c r="P2179">
        <v>299</v>
      </c>
      <c r="Q2179">
        <v>0</v>
      </c>
      <c r="R2179">
        <v>0</v>
      </c>
      <c r="S2179">
        <v>0</v>
      </c>
      <c r="T2179">
        <v>7</v>
      </c>
      <c r="U2179">
        <v>0</v>
      </c>
      <c r="V2179">
        <v>0</v>
      </c>
      <c r="W2179">
        <v>0</v>
      </c>
      <c r="X2179">
        <v>333.18868550796225</v>
      </c>
      <c r="Y2179">
        <v>0</v>
      </c>
      <c r="Z2179">
        <v>0</v>
      </c>
      <c r="AA2179">
        <v>0</v>
      </c>
      <c r="AB2179">
        <v>14.153786399155146</v>
      </c>
      <c r="AC2179">
        <v>0</v>
      </c>
      <c r="AD2179">
        <v>0</v>
      </c>
      <c r="AE2179">
        <v>347.34247190711739</v>
      </c>
    </row>
    <row r="2180" spans="1:31" x14ac:dyDescent="0.25">
      <c r="A2180">
        <v>2304929</v>
      </c>
      <c r="B2180">
        <v>1</v>
      </c>
      <c r="C2180" t="s">
        <v>81</v>
      </c>
      <c r="D2180" t="s">
        <v>113</v>
      </c>
      <c r="E2180" t="s">
        <v>141</v>
      </c>
      <c r="F2180" t="s">
        <v>6564</v>
      </c>
      <c r="G2180" t="s">
        <v>143</v>
      </c>
      <c r="H2180" t="s">
        <v>135</v>
      </c>
      <c r="I2180" t="s">
        <v>136</v>
      </c>
      <c r="J2180" t="s">
        <v>137</v>
      </c>
      <c r="K2180" t="s">
        <v>138</v>
      </c>
      <c r="L2180" t="s">
        <v>6565</v>
      </c>
      <c r="M2180" t="s">
        <v>6566</v>
      </c>
      <c r="N2180">
        <v>2.8272222220000001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0.56919756797679422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0.56919756797679422</v>
      </c>
    </row>
    <row r="2181" spans="1:31" x14ac:dyDescent="0.25">
      <c r="A2181">
        <v>2304786</v>
      </c>
      <c r="B2181">
        <v>1</v>
      </c>
      <c r="C2181" t="s">
        <v>80</v>
      </c>
      <c r="D2181" t="s">
        <v>107</v>
      </c>
      <c r="E2181" t="s">
        <v>132</v>
      </c>
      <c r="F2181" t="s">
        <v>6567</v>
      </c>
      <c r="G2181" t="s">
        <v>490</v>
      </c>
      <c r="H2181" t="s">
        <v>135</v>
      </c>
      <c r="I2181" t="s">
        <v>136</v>
      </c>
      <c r="J2181" t="s">
        <v>137</v>
      </c>
      <c r="K2181" t="s">
        <v>138</v>
      </c>
      <c r="L2181" t="s">
        <v>6568</v>
      </c>
      <c r="M2181" t="s">
        <v>6569</v>
      </c>
      <c r="N2181">
        <v>1.2197222219999999</v>
      </c>
      <c r="O2181">
        <v>0</v>
      </c>
      <c r="P2181">
        <v>170</v>
      </c>
      <c r="Q2181">
        <v>0</v>
      </c>
      <c r="R2181">
        <v>0</v>
      </c>
      <c r="S2181">
        <v>0</v>
      </c>
      <c r="T2181">
        <v>2</v>
      </c>
      <c r="U2181">
        <v>0</v>
      </c>
      <c r="V2181">
        <v>0</v>
      </c>
      <c r="W2181">
        <v>0</v>
      </c>
      <c r="X2181">
        <v>36.1061784267647</v>
      </c>
      <c r="Y2181">
        <v>0</v>
      </c>
      <c r="Z2181">
        <v>0</v>
      </c>
      <c r="AA2181">
        <v>0</v>
      </c>
      <c r="AB2181">
        <v>1.446653475915233</v>
      </c>
      <c r="AC2181">
        <v>0</v>
      </c>
      <c r="AD2181">
        <v>0</v>
      </c>
      <c r="AE2181">
        <v>37.552831902679934</v>
      </c>
    </row>
    <row r="2182" spans="1:31" x14ac:dyDescent="0.25">
      <c r="A2182">
        <v>2304620</v>
      </c>
      <c r="B2182">
        <v>1</v>
      </c>
      <c r="C2182" t="s">
        <v>80</v>
      </c>
      <c r="D2182" t="s">
        <v>110</v>
      </c>
      <c r="E2182" t="s">
        <v>141</v>
      </c>
      <c r="F2182" t="s">
        <v>6570</v>
      </c>
      <c r="G2182" t="s">
        <v>202</v>
      </c>
      <c r="H2182" t="s">
        <v>135</v>
      </c>
      <c r="I2182" t="s">
        <v>136</v>
      </c>
      <c r="J2182" t="s">
        <v>137</v>
      </c>
      <c r="K2182" t="s">
        <v>138</v>
      </c>
      <c r="L2182" t="s">
        <v>6571</v>
      </c>
      <c r="M2182" t="s">
        <v>6572</v>
      </c>
      <c r="N2182">
        <v>1.8844444440000001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1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1.525606270331076</v>
      </c>
      <c r="AC2182">
        <v>0</v>
      </c>
      <c r="AD2182">
        <v>0</v>
      </c>
      <c r="AE2182">
        <v>1.525606270331076</v>
      </c>
    </row>
    <row r="2183" spans="1:31" x14ac:dyDescent="0.25">
      <c r="A2183">
        <v>2304886</v>
      </c>
      <c r="B2183">
        <v>1</v>
      </c>
      <c r="C2183" t="s">
        <v>80</v>
      </c>
      <c r="D2183" t="s">
        <v>93</v>
      </c>
      <c r="E2183" t="s">
        <v>132</v>
      </c>
      <c r="F2183" t="s">
        <v>6573</v>
      </c>
      <c r="G2183" t="s">
        <v>134</v>
      </c>
      <c r="H2183" t="s">
        <v>135</v>
      </c>
      <c r="I2183" t="s">
        <v>136</v>
      </c>
      <c r="J2183" t="s">
        <v>137</v>
      </c>
      <c r="K2183" t="s">
        <v>138</v>
      </c>
      <c r="L2183" t="s">
        <v>6574</v>
      </c>
      <c r="M2183" t="s">
        <v>6575</v>
      </c>
      <c r="N2183">
        <v>6.7702777770000004</v>
      </c>
      <c r="O2183">
        <v>0</v>
      </c>
      <c r="P2183">
        <v>2</v>
      </c>
      <c r="Q2183">
        <v>0</v>
      </c>
      <c r="R2183">
        <v>7</v>
      </c>
      <c r="S2183">
        <v>0</v>
      </c>
      <c r="T2183">
        <v>5</v>
      </c>
      <c r="U2183">
        <v>0</v>
      </c>
      <c r="V2183">
        <v>0</v>
      </c>
      <c r="W2183">
        <v>0</v>
      </c>
      <c r="X2183">
        <v>1.6574630431349902</v>
      </c>
      <c r="Y2183">
        <v>0</v>
      </c>
      <c r="Z2183">
        <v>32.785432372736217</v>
      </c>
      <c r="AA2183">
        <v>0</v>
      </c>
      <c r="AB2183">
        <v>16.720744425996113</v>
      </c>
      <c r="AC2183">
        <v>0</v>
      </c>
      <c r="AD2183">
        <v>0</v>
      </c>
      <c r="AE2183">
        <v>51.163639841867322</v>
      </c>
    </row>
    <row r="2184" spans="1:31" x14ac:dyDescent="0.25">
      <c r="A2184">
        <v>2304763</v>
      </c>
      <c r="B2184">
        <v>1</v>
      </c>
      <c r="C2184" t="s">
        <v>80</v>
      </c>
      <c r="D2184" t="s">
        <v>104</v>
      </c>
      <c r="E2184" t="s">
        <v>132</v>
      </c>
      <c r="F2184" t="s">
        <v>6576</v>
      </c>
      <c r="G2184" t="s">
        <v>336</v>
      </c>
      <c r="H2184" t="s">
        <v>135</v>
      </c>
      <c r="I2184" t="s">
        <v>136</v>
      </c>
      <c r="J2184" t="s">
        <v>137</v>
      </c>
      <c r="K2184" t="s">
        <v>138</v>
      </c>
      <c r="L2184" t="s">
        <v>6577</v>
      </c>
      <c r="M2184" t="s">
        <v>6578</v>
      </c>
      <c r="N2184">
        <v>3.0211111110000002</v>
      </c>
      <c r="O2184">
        <v>0</v>
      </c>
      <c r="P2184">
        <v>65</v>
      </c>
      <c r="Q2184">
        <v>0</v>
      </c>
      <c r="R2184">
        <v>6</v>
      </c>
      <c r="S2184">
        <v>0</v>
      </c>
      <c r="T2184">
        <v>11</v>
      </c>
      <c r="U2184">
        <v>0</v>
      </c>
      <c r="V2184">
        <v>0</v>
      </c>
      <c r="W2184">
        <v>0</v>
      </c>
      <c r="X2184">
        <v>40.28266760087218</v>
      </c>
      <c r="Y2184">
        <v>0</v>
      </c>
      <c r="Z2184">
        <v>3.8123428079332706</v>
      </c>
      <c r="AA2184">
        <v>0</v>
      </c>
      <c r="AB2184">
        <v>15.795598045813957</v>
      </c>
      <c r="AC2184">
        <v>0</v>
      </c>
      <c r="AD2184">
        <v>0</v>
      </c>
      <c r="AE2184">
        <v>59.890608454619411</v>
      </c>
    </row>
    <row r="2185" spans="1:31" x14ac:dyDescent="0.25">
      <c r="A2185">
        <v>2304700</v>
      </c>
      <c r="B2185">
        <v>1</v>
      </c>
      <c r="C2185" t="s">
        <v>80</v>
      </c>
      <c r="D2185" t="s">
        <v>84</v>
      </c>
      <c r="E2185" t="s">
        <v>164</v>
      </c>
      <c r="F2185" t="s">
        <v>1400</v>
      </c>
      <c r="G2185" t="s">
        <v>184</v>
      </c>
      <c r="H2185" t="s">
        <v>167</v>
      </c>
      <c r="I2185" t="s">
        <v>136</v>
      </c>
      <c r="J2185" t="s">
        <v>137</v>
      </c>
      <c r="K2185" t="s">
        <v>138</v>
      </c>
      <c r="L2185" t="s">
        <v>6579</v>
      </c>
      <c r="M2185" t="s">
        <v>6580</v>
      </c>
      <c r="N2185">
        <v>1.709166666</v>
      </c>
      <c r="O2185">
        <v>1</v>
      </c>
      <c r="P2185">
        <v>857</v>
      </c>
      <c r="Q2185">
        <v>2</v>
      </c>
      <c r="R2185">
        <v>42</v>
      </c>
      <c r="S2185">
        <v>3</v>
      </c>
      <c r="T2185">
        <v>100</v>
      </c>
      <c r="U2185">
        <v>0</v>
      </c>
      <c r="V2185">
        <v>0</v>
      </c>
      <c r="W2185">
        <v>0.40622845114530004</v>
      </c>
      <c r="X2185">
        <v>338.55447321011496</v>
      </c>
      <c r="Y2185">
        <v>1.3050379150432345</v>
      </c>
      <c r="Z2185">
        <v>36.302538286024244</v>
      </c>
      <c r="AA2185">
        <v>8.0009693636255435</v>
      </c>
      <c r="AB2185">
        <v>130.93041604894472</v>
      </c>
      <c r="AC2185">
        <v>0</v>
      </c>
      <c r="AD2185">
        <v>0</v>
      </c>
      <c r="AE2185">
        <v>515.49966327489801</v>
      </c>
    </row>
    <row r="2186" spans="1:31" x14ac:dyDescent="0.25">
      <c r="A2186">
        <v>2304451</v>
      </c>
      <c r="B2186">
        <v>1</v>
      </c>
      <c r="C2186" t="s">
        <v>80</v>
      </c>
      <c r="D2186" t="s">
        <v>88</v>
      </c>
      <c r="E2186" t="s">
        <v>141</v>
      </c>
      <c r="F2186" t="s">
        <v>6581</v>
      </c>
      <c r="G2186" t="s">
        <v>188</v>
      </c>
      <c r="H2186" t="s">
        <v>135</v>
      </c>
      <c r="I2186" t="s">
        <v>136</v>
      </c>
      <c r="J2186" t="s">
        <v>137</v>
      </c>
      <c r="K2186" t="s">
        <v>138</v>
      </c>
      <c r="L2186" t="s">
        <v>6582</v>
      </c>
      <c r="M2186" t="s">
        <v>6583</v>
      </c>
      <c r="N2186">
        <v>1.544444444</v>
      </c>
      <c r="O2186">
        <v>0</v>
      </c>
      <c r="P2186">
        <v>4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1.031065647280518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1.031065647280518</v>
      </c>
    </row>
    <row r="2187" spans="1:31" x14ac:dyDescent="0.25">
      <c r="A2187">
        <v>2304594</v>
      </c>
      <c r="B2187">
        <v>1</v>
      </c>
      <c r="C2187" t="s">
        <v>80</v>
      </c>
      <c r="D2187" t="s">
        <v>104</v>
      </c>
      <c r="E2187" t="s">
        <v>164</v>
      </c>
      <c r="F2187" t="s">
        <v>6584</v>
      </c>
      <c r="G2187" t="s">
        <v>166</v>
      </c>
      <c r="H2187" t="s">
        <v>167</v>
      </c>
      <c r="I2187" t="s">
        <v>136</v>
      </c>
      <c r="J2187" t="s">
        <v>137</v>
      </c>
      <c r="K2187" t="s">
        <v>138</v>
      </c>
      <c r="L2187" t="s">
        <v>6585</v>
      </c>
      <c r="M2187" t="s">
        <v>6586</v>
      </c>
      <c r="N2187">
        <v>2.2619444440000001</v>
      </c>
      <c r="O2187">
        <v>0</v>
      </c>
      <c r="P2187">
        <v>9</v>
      </c>
      <c r="Q2187">
        <v>0</v>
      </c>
      <c r="R2187">
        <v>3</v>
      </c>
      <c r="S2187">
        <v>0</v>
      </c>
      <c r="T2187">
        <v>11</v>
      </c>
      <c r="U2187">
        <v>0</v>
      </c>
      <c r="V2187">
        <v>0</v>
      </c>
      <c r="W2187">
        <v>0</v>
      </c>
      <c r="X2187">
        <v>4.1597496815936585</v>
      </c>
      <c r="Y2187">
        <v>0</v>
      </c>
      <c r="Z2187">
        <v>2.2907484752408003</v>
      </c>
      <c r="AA2187">
        <v>0</v>
      </c>
      <c r="AB2187">
        <v>9.5448884596384076</v>
      </c>
      <c r="AC2187">
        <v>0</v>
      </c>
      <c r="AD2187">
        <v>0</v>
      </c>
      <c r="AE2187">
        <v>15.995386616472867</v>
      </c>
    </row>
    <row r="2188" spans="1:31" x14ac:dyDescent="0.25">
      <c r="A2188">
        <v>2304557</v>
      </c>
      <c r="B2188">
        <v>1</v>
      </c>
      <c r="C2188" t="s">
        <v>81</v>
      </c>
      <c r="D2188" t="s">
        <v>120</v>
      </c>
      <c r="E2188" t="s">
        <v>233</v>
      </c>
      <c r="F2188" t="s">
        <v>6587</v>
      </c>
      <c r="G2188" t="s">
        <v>184</v>
      </c>
      <c r="H2188" t="s">
        <v>167</v>
      </c>
      <c r="I2188" t="s">
        <v>136</v>
      </c>
      <c r="J2188" t="s">
        <v>137</v>
      </c>
      <c r="K2188" t="s">
        <v>138</v>
      </c>
      <c r="L2188" t="s">
        <v>6588</v>
      </c>
      <c r="M2188" t="s">
        <v>6589</v>
      </c>
      <c r="N2188">
        <v>0.76944444400000001</v>
      </c>
      <c r="O2188">
        <v>0</v>
      </c>
      <c r="P2188">
        <v>1108</v>
      </c>
      <c r="Q2188">
        <v>0</v>
      </c>
      <c r="R2188">
        <v>8</v>
      </c>
      <c r="S2188">
        <v>1</v>
      </c>
      <c r="T2188">
        <v>139</v>
      </c>
      <c r="U2188">
        <v>0</v>
      </c>
      <c r="V2188">
        <v>0</v>
      </c>
      <c r="W2188">
        <v>0</v>
      </c>
      <c r="X2188">
        <v>168.16212726356443</v>
      </c>
      <c r="Y2188">
        <v>0</v>
      </c>
      <c r="Z2188">
        <v>2.6997301926664203</v>
      </c>
      <c r="AA2188">
        <v>3.0841214707281095</v>
      </c>
      <c r="AB2188">
        <v>57.06896751306202</v>
      </c>
      <c r="AC2188">
        <v>0</v>
      </c>
      <c r="AD2188">
        <v>0</v>
      </c>
      <c r="AE2188">
        <v>231.01494644002099</v>
      </c>
    </row>
    <row r="2189" spans="1:31" x14ac:dyDescent="0.25">
      <c r="A2189">
        <v>2304892</v>
      </c>
      <c r="B2189">
        <v>1</v>
      </c>
      <c r="C2189" t="s">
        <v>81</v>
      </c>
      <c r="D2189" t="s">
        <v>113</v>
      </c>
      <c r="E2189" t="s">
        <v>141</v>
      </c>
      <c r="F2189" t="s">
        <v>6590</v>
      </c>
      <c r="G2189" t="s">
        <v>143</v>
      </c>
      <c r="H2189" t="s">
        <v>135</v>
      </c>
      <c r="I2189" t="s">
        <v>136</v>
      </c>
      <c r="J2189" t="s">
        <v>137</v>
      </c>
      <c r="K2189" t="s">
        <v>138</v>
      </c>
      <c r="L2189" t="s">
        <v>6591</v>
      </c>
      <c r="M2189" t="s">
        <v>6592</v>
      </c>
      <c r="N2189">
        <v>3.4158333330000001</v>
      </c>
      <c r="O2189">
        <v>0</v>
      </c>
      <c r="P2189">
        <v>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0.6966045921190841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0.6966045921190841</v>
      </c>
    </row>
    <row r="2190" spans="1:31" x14ac:dyDescent="0.25">
      <c r="A2190">
        <v>2304843</v>
      </c>
      <c r="B2190">
        <v>1</v>
      </c>
      <c r="C2190" t="s">
        <v>80</v>
      </c>
      <c r="D2190" t="s">
        <v>85</v>
      </c>
      <c r="E2190" t="s">
        <v>164</v>
      </c>
      <c r="F2190" t="s">
        <v>6593</v>
      </c>
      <c r="G2190" t="s">
        <v>483</v>
      </c>
      <c r="H2190" t="s">
        <v>167</v>
      </c>
      <c r="I2190" t="s">
        <v>136</v>
      </c>
      <c r="J2190" t="s">
        <v>137</v>
      </c>
      <c r="K2190" t="s">
        <v>138</v>
      </c>
      <c r="L2190" t="s">
        <v>6594</v>
      </c>
      <c r="M2190" t="s">
        <v>6595</v>
      </c>
      <c r="N2190">
        <v>16.232777776999999</v>
      </c>
      <c r="O2190">
        <v>0</v>
      </c>
      <c r="P2190">
        <v>0</v>
      </c>
      <c r="Q2190">
        <v>0</v>
      </c>
      <c r="R2190">
        <v>0</v>
      </c>
      <c r="S2190">
        <v>1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16.826566765303149</v>
      </c>
      <c r="AB2190">
        <v>0</v>
      </c>
      <c r="AC2190">
        <v>0</v>
      </c>
      <c r="AD2190">
        <v>0</v>
      </c>
      <c r="AE2190">
        <v>16.826566765303149</v>
      </c>
    </row>
    <row r="2191" spans="1:31" x14ac:dyDescent="0.25">
      <c r="A2191">
        <v>2304849</v>
      </c>
      <c r="B2191">
        <v>1</v>
      </c>
      <c r="C2191" t="s">
        <v>80</v>
      </c>
      <c r="D2191" t="s">
        <v>108</v>
      </c>
      <c r="E2191" t="s">
        <v>182</v>
      </c>
      <c r="F2191" t="s">
        <v>6596</v>
      </c>
      <c r="G2191" t="s">
        <v>184</v>
      </c>
      <c r="H2191" t="s">
        <v>167</v>
      </c>
      <c r="I2191" t="s">
        <v>136</v>
      </c>
      <c r="J2191" t="s">
        <v>137</v>
      </c>
      <c r="K2191" t="s">
        <v>138</v>
      </c>
      <c r="L2191" t="s">
        <v>6597</v>
      </c>
      <c r="M2191" t="s">
        <v>6598</v>
      </c>
      <c r="N2191">
        <v>0.94750000000000001</v>
      </c>
      <c r="O2191">
        <v>0</v>
      </c>
      <c r="P2191">
        <v>705</v>
      </c>
      <c r="Q2191">
        <v>0</v>
      </c>
      <c r="R2191">
        <v>211</v>
      </c>
      <c r="S2191">
        <v>3</v>
      </c>
      <c r="T2191">
        <v>146</v>
      </c>
      <c r="U2191">
        <v>0</v>
      </c>
      <c r="V2191">
        <v>0</v>
      </c>
      <c r="W2191">
        <v>0</v>
      </c>
      <c r="X2191">
        <v>123.2651342308635</v>
      </c>
      <c r="Y2191">
        <v>0</v>
      </c>
      <c r="Z2191">
        <v>111.33387457653673</v>
      </c>
      <c r="AA2191">
        <v>3.1341951563840591</v>
      </c>
      <c r="AB2191">
        <v>74.296584740634088</v>
      </c>
      <c r="AC2191">
        <v>0</v>
      </c>
      <c r="AD2191">
        <v>0</v>
      </c>
      <c r="AE2191">
        <v>312.02978870441837</v>
      </c>
    </row>
    <row r="2192" spans="1:31" x14ac:dyDescent="0.25">
      <c r="A2192">
        <v>2304660</v>
      </c>
      <c r="B2192">
        <v>1</v>
      </c>
      <c r="C2192" t="s">
        <v>80</v>
      </c>
      <c r="D2192" t="s">
        <v>85</v>
      </c>
      <c r="E2192" t="s">
        <v>132</v>
      </c>
      <c r="F2192" t="s">
        <v>6599</v>
      </c>
      <c r="G2192" t="s">
        <v>1047</v>
      </c>
      <c r="H2192" t="s">
        <v>135</v>
      </c>
      <c r="I2192" t="s">
        <v>136</v>
      </c>
      <c r="J2192" t="s">
        <v>137</v>
      </c>
      <c r="K2192" t="s">
        <v>138</v>
      </c>
      <c r="L2192" t="s">
        <v>6600</v>
      </c>
      <c r="M2192" t="s">
        <v>6601</v>
      </c>
      <c r="N2192">
        <v>2.065555555</v>
      </c>
      <c r="O2192">
        <v>0</v>
      </c>
      <c r="P2192">
        <v>163</v>
      </c>
      <c r="Q2192">
        <v>0</v>
      </c>
      <c r="R2192">
        <v>0</v>
      </c>
      <c r="S2192">
        <v>0</v>
      </c>
      <c r="T2192">
        <v>8</v>
      </c>
      <c r="U2192">
        <v>0</v>
      </c>
      <c r="V2192">
        <v>0</v>
      </c>
      <c r="W2192">
        <v>0</v>
      </c>
      <c r="X2192">
        <v>72.854091185894148</v>
      </c>
      <c r="Y2192">
        <v>0</v>
      </c>
      <c r="Z2192">
        <v>0</v>
      </c>
      <c r="AA2192">
        <v>0</v>
      </c>
      <c r="AB2192">
        <v>7.4708670186859516</v>
      </c>
      <c r="AC2192">
        <v>0</v>
      </c>
      <c r="AD2192">
        <v>0</v>
      </c>
      <c r="AE2192">
        <v>80.324958204580099</v>
      </c>
    </row>
    <row r="2193" spans="1:31" x14ac:dyDescent="0.25">
      <c r="A2193">
        <v>2304328</v>
      </c>
      <c r="B2193">
        <v>1</v>
      </c>
      <c r="C2193" t="s">
        <v>80</v>
      </c>
      <c r="D2193" t="s">
        <v>97</v>
      </c>
      <c r="E2193" t="s">
        <v>233</v>
      </c>
      <c r="F2193" t="s">
        <v>6602</v>
      </c>
      <c r="G2193" t="s">
        <v>837</v>
      </c>
      <c r="H2193" t="s">
        <v>167</v>
      </c>
      <c r="I2193" t="s">
        <v>136</v>
      </c>
      <c r="J2193" t="s">
        <v>137</v>
      </c>
      <c r="K2193" t="s">
        <v>138</v>
      </c>
      <c r="L2193" t="s">
        <v>6603</v>
      </c>
      <c r="M2193" t="s">
        <v>6604</v>
      </c>
      <c r="N2193">
        <v>0.13916666599999999</v>
      </c>
      <c r="O2193">
        <v>20</v>
      </c>
      <c r="P2193">
        <v>108</v>
      </c>
      <c r="Q2193">
        <v>3</v>
      </c>
      <c r="R2193">
        <v>34</v>
      </c>
      <c r="S2193">
        <v>4</v>
      </c>
      <c r="T2193">
        <v>19</v>
      </c>
      <c r="U2193">
        <v>0</v>
      </c>
      <c r="V2193">
        <v>0</v>
      </c>
      <c r="W2193">
        <v>7.0840630065488339</v>
      </c>
      <c r="X2193">
        <v>19.699759059694863</v>
      </c>
      <c r="Y2193">
        <v>0.233656916471735</v>
      </c>
      <c r="Z2193">
        <v>2.773312355465881</v>
      </c>
      <c r="AA2193">
        <v>1.2942065906030518</v>
      </c>
      <c r="AB2193">
        <v>1.7505737305854401</v>
      </c>
      <c r="AC2193">
        <v>0</v>
      </c>
      <c r="AD2193">
        <v>0</v>
      </c>
      <c r="AE2193">
        <v>32.835571659369798</v>
      </c>
    </row>
    <row r="2194" spans="1:31" x14ac:dyDescent="0.25">
      <c r="A2194">
        <v>2304683</v>
      </c>
      <c r="B2194">
        <v>1</v>
      </c>
      <c r="C2194" t="s">
        <v>80</v>
      </c>
      <c r="D2194" t="s">
        <v>105</v>
      </c>
      <c r="E2194" t="s">
        <v>164</v>
      </c>
      <c r="F2194" t="s">
        <v>6605</v>
      </c>
      <c r="G2194" t="s">
        <v>2867</v>
      </c>
      <c r="H2194" t="s">
        <v>167</v>
      </c>
      <c r="I2194" t="s">
        <v>136</v>
      </c>
      <c r="J2194" t="s">
        <v>137</v>
      </c>
      <c r="K2194" t="s">
        <v>138</v>
      </c>
      <c r="L2194" t="s">
        <v>6606</v>
      </c>
      <c r="M2194" t="s">
        <v>6607</v>
      </c>
      <c r="N2194">
        <v>3.3536111110000002</v>
      </c>
      <c r="O2194">
        <v>0</v>
      </c>
      <c r="P2194">
        <v>44</v>
      </c>
      <c r="Q2194">
        <v>0</v>
      </c>
      <c r="R2194">
        <v>17</v>
      </c>
      <c r="S2194">
        <v>0</v>
      </c>
      <c r="T2194">
        <v>7</v>
      </c>
      <c r="U2194">
        <v>0</v>
      </c>
      <c r="V2194">
        <v>0</v>
      </c>
      <c r="W2194">
        <v>0</v>
      </c>
      <c r="X2194">
        <v>29.089388495772766</v>
      </c>
      <c r="Y2194">
        <v>0</v>
      </c>
      <c r="Z2194">
        <v>18.457931297856277</v>
      </c>
      <c r="AA2194">
        <v>0</v>
      </c>
      <c r="AB2194">
        <v>18.211208909173674</v>
      </c>
      <c r="AC2194">
        <v>0</v>
      </c>
      <c r="AD2194">
        <v>0</v>
      </c>
      <c r="AE2194">
        <v>65.758528702802721</v>
      </c>
    </row>
    <row r="2195" spans="1:31" x14ac:dyDescent="0.25">
      <c r="A2195">
        <v>2304537</v>
      </c>
      <c r="B2195">
        <v>1</v>
      </c>
      <c r="C2195" t="s">
        <v>80</v>
      </c>
      <c r="D2195" t="s">
        <v>108</v>
      </c>
      <c r="E2195" t="s">
        <v>132</v>
      </c>
      <c r="F2195" t="s">
        <v>6608</v>
      </c>
      <c r="G2195" t="s">
        <v>371</v>
      </c>
      <c r="H2195" t="s">
        <v>135</v>
      </c>
      <c r="I2195" t="s">
        <v>136</v>
      </c>
      <c r="J2195" t="s">
        <v>137</v>
      </c>
      <c r="K2195" t="s">
        <v>138</v>
      </c>
      <c r="L2195" t="s">
        <v>6609</v>
      </c>
      <c r="M2195" t="s">
        <v>6610</v>
      </c>
      <c r="N2195">
        <v>1.5577777770000001</v>
      </c>
      <c r="O2195">
        <v>0</v>
      </c>
      <c r="P2195">
        <v>5</v>
      </c>
      <c r="Q2195">
        <v>0</v>
      </c>
      <c r="R2195">
        <v>2</v>
      </c>
      <c r="S2195">
        <v>0</v>
      </c>
      <c r="T2195">
        <v>1</v>
      </c>
      <c r="U2195">
        <v>0</v>
      </c>
      <c r="V2195">
        <v>0</v>
      </c>
      <c r="W2195">
        <v>0</v>
      </c>
      <c r="X2195">
        <v>0.64149154601068048</v>
      </c>
      <c r="Y2195">
        <v>0</v>
      </c>
      <c r="Z2195">
        <v>1.1468906607030376</v>
      </c>
      <c r="AA2195">
        <v>0</v>
      </c>
      <c r="AB2195">
        <v>0.34889235299797611</v>
      </c>
      <c r="AC2195">
        <v>0</v>
      </c>
      <c r="AD2195">
        <v>0</v>
      </c>
      <c r="AE2195">
        <v>2.137274559711694</v>
      </c>
    </row>
    <row r="2196" spans="1:31" x14ac:dyDescent="0.25">
      <c r="A2196">
        <v>2304614</v>
      </c>
      <c r="B2196">
        <v>1</v>
      </c>
      <c r="C2196" t="s">
        <v>80</v>
      </c>
      <c r="D2196" t="s">
        <v>95</v>
      </c>
      <c r="E2196" t="s">
        <v>283</v>
      </c>
      <c r="F2196" t="s">
        <v>6366</v>
      </c>
      <c r="G2196" t="s">
        <v>2867</v>
      </c>
      <c r="H2196" t="s">
        <v>167</v>
      </c>
      <c r="I2196" t="s">
        <v>136</v>
      </c>
      <c r="J2196" t="s">
        <v>137</v>
      </c>
      <c r="K2196" t="s">
        <v>138</v>
      </c>
      <c r="L2196" t="s">
        <v>6611</v>
      </c>
      <c r="M2196" t="s">
        <v>6612</v>
      </c>
      <c r="N2196">
        <v>1.233320277</v>
      </c>
      <c r="O2196">
        <v>0</v>
      </c>
      <c r="P2196">
        <v>0</v>
      </c>
      <c r="Q2196">
        <v>0</v>
      </c>
      <c r="R2196">
        <v>0</v>
      </c>
      <c r="S2196">
        <v>3</v>
      </c>
      <c r="T2196">
        <v>0</v>
      </c>
      <c r="U2196">
        <v>1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35.886222122541582</v>
      </c>
      <c r="AB2196">
        <v>0</v>
      </c>
      <c r="AC2196">
        <v>41.003319902841341</v>
      </c>
      <c r="AD2196">
        <v>0</v>
      </c>
      <c r="AE2196">
        <v>76.889542025382923</v>
      </c>
    </row>
    <row r="2197" spans="1:31" x14ac:dyDescent="0.25">
      <c r="A2197">
        <v>2304345</v>
      </c>
      <c r="B2197">
        <v>1</v>
      </c>
      <c r="C2197" t="s">
        <v>81</v>
      </c>
      <c r="D2197" t="s">
        <v>121</v>
      </c>
      <c r="E2197" t="s">
        <v>164</v>
      </c>
      <c r="F2197" t="s">
        <v>6613</v>
      </c>
      <c r="G2197" t="s">
        <v>195</v>
      </c>
      <c r="H2197" t="s">
        <v>167</v>
      </c>
      <c r="I2197" t="s">
        <v>136</v>
      </c>
      <c r="J2197" t="s">
        <v>137</v>
      </c>
      <c r="K2197" t="s">
        <v>138</v>
      </c>
      <c r="L2197" t="s">
        <v>6614</v>
      </c>
      <c r="M2197" t="s">
        <v>6615</v>
      </c>
      <c r="N2197">
        <v>1.495833333</v>
      </c>
      <c r="O2197">
        <v>0</v>
      </c>
      <c r="P2197">
        <v>25</v>
      </c>
      <c r="Q2197">
        <v>0</v>
      </c>
      <c r="R2197">
        <v>0</v>
      </c>
      <c r="S2197">
        <v>0</v>
      </c>
      <c r="T2197">
        <v>2</v>
      </c>
      <c r="U2197">
        <v>0</v>
      </c>
      <c r="V2197">
        <v>0</v>
      </c>
      <c r="W2197">
        <v>0</v>
      </c>
      <c r="X2197">
        <v>2.9150359571965754</v>
      </c>
      <c r="Y2197">
        <v>0</v>
      </c>
      <c r="Z2197">
        <v>0</v>
      </c>
      <c r="AA2197">
        <v>0</v>
      </c>
      <c r="AB2197">
        <v>1.0712451051782268</v>
      </c>
      <c r="AC2197">
        <v>0</v>
      </c>
      <c r="AD2197">
        <v>0</v>
      </c>
      <c r="AE2197">
        <v>3.9862810623748022</v>
      </c>
    </row>
    <row r="2198" spans="1:31" x14ac:dyDescent="0.25">
      <c r="A2198">
        <v>2304428</v>
      </c>
      <c r="B2198">
        <v>1</v>
      </c>
      <c r="C2198" t="s">
        <v>81</v>
      </c>
      <c r="D2198" t="s">
        <v>128</v>
      </c>
      <c r="E2198" t="s">
        <v>208</v>
      </c>
      <c r="F2198" t="s">
        <v>6616</v>
      </c>
      <c r="G2198" t="s">
        <v>299</v>
      </c>
      <c r="H2198" t="s">
        <v>135</v>
      </c>
      <c r="I2198" t="s">
        <v>136</v>
      </c>
      <c r="J2198" t="s">
        <v>137</v>
      </c>
      <c r="K2198" t="s">
        <v>300</v>
      </c>
      <c r="L2198" t="s">
        <v>6617</v>
      </c>
      <c r="M2198" t="s">
        <v>6618</v>
      </c>
      <c r="N2198">
        <v>2.1825000000000001</v>
      </c>
      <c r="O2198">
        <v>0</v>
      </c>
      <c r="P2198">
        <v>740</v>
      </c>
      <c r="Q2198">
        <v>0</v>
      </c>
      <c r="R2198">
        <v>0</v>
      </c>
      <c r="S2198">
        <v>0</v>
      </c>
      <c r="T2198">
        <v>47</v>
      </c>
      <c r="U2198">
        <v>0</v>
      </c>
      <c r="V2198">
        <v>0</v>
      </c>
      <c r="W2198">
        <v>0</v>
      </c>
      <c r="X2198">
        <v>340.8449115634574</v>
      </c>
      <c r="Y2198">
        <v>0</v>
      </c>
      <c r="Z2198">
        <v>0</v>
      </c>
      <c r="AA2198">
        <v>0</v>
      </c>
      <c r="AB2198">
        <v>89.557853888306937</v>
      </c>
      <c r="AC2198">
        <v>0</v>
      </c>
      <c r="AD2198">
        <v>0</v>
      </c>
      <c r="AE2198">
        <v>430.40276545176437</v>
      </c>
    </row>
    <row r="2199" spans="1:31" x14ac:dyDescent="0.25">
      <c r="A2199">
        <v>2304391</v>
      </c>
      <c r="B2199">
        <v>1</v>
      </c>
      <c r="C2199" t="s">
        <v>80</v>
      </c>
      <c r="D2199" t="s">
        <v>84</v>
      </c>
      <c r="E2199" t="s">
        <v>132</v>
      </c>
      <c r="F2199" t="s">
        <v>6619</v>
      </c>
      <c r="G2199" t="s">
        <v>134</v>
      </c>
      <c r="H2199" t="s">
        <v>135</v>
      </c>
      <c r="I2199" t="s">
        <v>136</v>
      </c>
      <c r="J2199" t="s">
        <v>137</v>
      </c>
      <c r="K2199" t="s">
        <v>138</v>
      </c>
      <c r="L2199" t="s">
        <v>6620</v>
      </c>
      <c r="M2199" t="s">
        <v>6621</v>
      </c>
      <c r="N2199">
        <v>0.77</v>
      </c>
      <c r="O2199">
        <v>0</v>
      </c>
      <c r="P2199">
        <v>9</v>
      </c>
      <c r="Q2199">
        <v>0</v>
      </c>
      <c r="R2199">
        <v>0</v>
      </c>
      <c r="S2199">
        <v>0</v>
      </c>
      <c r="T2199">
        <v>14</v>
      </c>
      <c r="U2199">
        <v>0</v>
      </c>
      <c r="V2199">
        <v>0</v>
      </c>
      <c r="W2199">
        <v>0</v>
      </c>
      <c r="X2199">
        <v>1.1008154858238834</v>
      </c>
      <c r="Y2199">
        <v>0</v>
      </c>
      <c r="Z2199">
        <v>0</v>
      </c>
      <c r="AA2199">
        <v>0</v>
      </c>
      <c r="AB2199">
        <v>20.41934050793461</v>
      </c>
      <c r="AC2199">
        <v>0</v>
      </c>
      <c r="AD2199">
        <v>0</v>
      </c>
      <c r="AE2199">
        <v>21.520155993758493</v>
      </c>
    </row>
    <row r="2200" spans="1:31" x14ac:dyDescent="0.25">
      <c r="A2200">
        <v>2304474</v>
      </c>
      <c r="B2200">
        <v>1</v>
      </c>
      <c r="C2200" t="s">
        <v>80</v>
      </c>
      <c r="D2200" t="s">
        <v>101</v>
      </c>
      <c r="E2200" t="s">
        <v>164</v>
      </c>
      <c r="F2200" t="s">
        <v>6622</v>
      </c>
      <c r="G2200" t="s">
        <v>184</v>
      </c>
      <c r="H2200" t="s">
        <v>167</v>
      </c>
      <c r="I2200" t="s">
        <v>136</v>
      </c>
      <c r="J2200" t="s">
        <v>137</v>
      </c>
      <c r="K2200" t="s">
        <v>138</v>
      </c>
      <c r="L2200" t="s">
        <v>6623</v>
      </c>
      <c r="M2200" t="s">
        <v>6624</v>
      </c>
      <c r="N2200">
        <v>1.38</v>
      </c>
      <c r="O2200">
        <v>0</v>
      </c>
      <c r="P2200">
        <v>1505</v>
      </c>
      <c r="Q2200">
        <v>0</v>
      </c>
      <c r="R2200">
        <v>1</v>
      </c>
      <c r="S2200">
        <v>0</v>
      </c>
      <c r="T2200">
        <v>235</v>
      </c>
      <c r="U2200">
        <v>0</v>
      </c>
      <c r="V2200">
        <v>0</v>
      </c>
      <c r="W2200">
        <v>0</v>
      </c>
      <c r="X2200">
        <v>418.65447185277378</v>
      </c>
      <c r="Y2200">
        <v>0</v>
      </c>
      <c r="Z2200">
        <v>0</v>
      </c>
      <c r="AA2200">
        <v>0</v>
      </c>
      <c r="AB2200">
        <v>332.78866724303811</v>
      </c>
      <c r="AC2200">
        <v>0</v>
      </c>
      <c r="AD2200">
        <v>0</v>
      </c>
      <c r="AE2200">
        <v>751.44313909581183</v>
      </c>
    </row>
    <row r="2201" spans="1:31" x14ac:dyDescent="0.25">
      <c r="A2201">
        <v>2304531</v>
      </c>
      <c r="B2201">
        <v>1</v>
      </c>
      <c r="C2201" t="s">
        <v>80</v>
      </c>
      <c r="D2201" t="s">
        <v>95</v>
      </c>
      <c r="E2201" t="s">
        <v>164</v>
      </c>
      <c r="F2201" t="s">
        <v>6625</v>
      </c>
      <c r="G2201" t="s">
        <v>500</v>
      </c>
      <c r="H2201" t="s">
        <v>167</v>
      </c>
      <c r="I2201" t="s">
        <v>136</v>
      </c>
      <c r="J2201" t="s">
        <v>137</v>
      </c>
      <c r="K2201" t="s">
        <v>138</v>
      </c>
      <c r="L2201" t="s">
        <v>6626</v>
      </c>
      <c r="M2201" t="s">
        <v>6627</v>
      </c>
      <c r="N2201">
        <v>2.9872222220000002</v>
      </c>
      <c r="O2201">
        <v>0</v>
      </c>
      <c r="P2201">
        <v>122</v>
      </c>
      <c r="Q2201">
        <v>0</v>
      </c>
      <c r="R2201">
        <v>1</v>
      </c>
      <c r="S2201">
        <v>18</v>
      </c>
      <c r="T2201">
        <v>6</v>
      </c>
      <c r="U2201">
        <v>1</v>
      </c>
      <c r="V2201">
        <v>0</v>
      </c>
      <c r="W2201">
        <v>0</v>
      </c>
      <c r="X2201">
        <v>82.434912050962936</v>
      </c>
      <c r="Y2201">
        <v>0</v>
      </c>
      <c r="Z2201">
        <v>0.12849080842198946</v>
      </c>
      <c r="AA2201">
        <v>272.751404898266</v>
      </c>
      <c r="AB2201">
        <v>6.9371402005800613</v>
      </c>
      <c r="AC2201">
        <v>10.824090390437341</v>
      </c>
      <c r="AD2201">
        <v>0</v>
      </c>
      <c r="AE2201">
        <v>373.07603834866831</v>
      </c>
    </row>
    <row r="2202" spans="1:31" x14ac:dyDescent="0.25">
      <c r="A2202">
        <v>2304869</v>
      </c>
      <c r="B2202">
        <v>1</v>
      </c>
      <c r="C2202" t="s">
        <v>81</v>
      </c>
      <c r="D2202" t="s">
        <v>118</v>
      </c>
      <c r="E2202" t="s">
        <v>132</v>
      </c>
      <c r="F2202" t="s">
        <v>6628</v>
      </c>
      <c r="G2202" t="s">
        <v>134</v>
      </c>
      <c r="H2202" t="s">
        <v>135</v>
      </c>
      <c r="I2202" t="s">
        <v>136</v>
      </c>
      <c r="J2202" t="s">
        <v>137</v>
      </c>
      <c r="K2202" t="s">
        <v>138</v>
      </c>
      <c r="L2202" t="s">
        <v>6629</v>
      </c>
      <c r="M2202" t="s">
        <v>6630</v>
      </c>
      <c r="N2202">
        <v>0.61805555499999998</v>
      </c>
      <c r="O2202">
        <v>0</v>
      </c>
      <c r="P2202">
        <v>3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0.55380199065110058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0.55380199065110058</v>
      </c>
    </row>
    <row r="2203" spans="1:31" x14ac:dyDescent="0.25">
      <c r="A2203">
        <v>2304823</v>
      </c>
      <c r="B2203">
        <v>1</v>
      </c>
      <c r="C2203" t="s">
        <v>80</v>
      </c>
      <c r="D2203" t="s">
        <v>90</v>
      </c>
      <c r="E2203" t="s">
        <v>141</v>
      </c>
      <c r="F2203" t="s">
        <v>6631</v>
      </c>
      <c r="G2203" t="s">
        <v>188</v>
      </c>
      <c r="H2203" t="s">
        <v>135</v>
      </c>
      <c r="I2203" t="s">
        <v>136</v>
      </c>
      <c r="J2203" t="s">
        <v>137</v>
      </c>
      <c r="K2203" t="s">
        <v>138</v>
      </c>
      <c r="L2203" t="s">
        <v>6632</v>
      </c>
      <c r="M2203" t="s">
        <v>6633</v>
      </c>
      <c r="N2203">
        <v>5.6686111109999997</v>
      </c>
      <c r="O2203">
        <v>0</v>
      </c>
      <c r="P2203">
        <v>4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6.6435028908440525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6.6435028908440525</v>
      </c>
    </row>
    <row r="2204" spans="1:31" x14ac:dyDescent="0.25">
      <c r="A2204">
        <v>2304434</v>
      </c>
      <c r="B2204">
        <v>1</v>
      </c>
      <c r="C2204" t="s">
        <v>81</v>
      </c>
      <c r="D2204" t="s">
        <v>123</v>
      </c>
      <c r="E2204" t="s">
        <v>182</v>
      </c>
      <c r="F2204" t="s">
        <v>5028</v>
      </c>
      <c r="G2204" t="s">
        <v>184</v>
      </c>
      <c r="H2204" t="s">
        <v>167</v>
      </c>
      <c r="I2204" t="s">
        <v>136</v>
      </c>
      <c r="J2204" t="s">
        <v>137</v>
      </c>
      <c r="K2204" t="s">
        <v>138</v>
      </c>
      <c r="L2204" t="s">
        <v>6634</v>
      </c>
      <c r="M2204" t="s">
        <v>6635</v>
      </c>
      <c r="N2204">
        <v>2.1936111110000001</v>
      </c>
      <c r="O2204">
        <v>3</v>
      </c>
      <c r="P2204">
        <v>36</v>
      </c>
      <c r="Q2204">
        <v>118</v>
      </c>
      <c r="R2204">
        <v>285</v>
      </c>
      <c r="S2204">
        <v>19</v>
      </c>
      <c r="T2204">
        <v>69</v>
      </c>
      <c r="U2204">
        <v>0</v>
      </c>
      <c r="V2204">
        <v>0</v>
      </c>
      <c r="W2204">
        <v>0.88484471079139793</v>
      </c>
      <c r="X2204">
        <v>14.106040055064478</v>
      </c>
      <c r="Y2204">
        <v>97.777270397608191</v>
      </c>
      <c r="Z2204">
        <v>224.9981844763914</v>
      </c>
      <c r="AA2204">
        <v>34.541201923701884</v>
      </c>
      <c r="AB2204">
        <v>81.737778306496338</v>
      </c>
      <c r="AC2204">
        <v>0</v>
      </c>
      <c r="AD2204">
        <v>0</v>
      </c>
      <c r="AE2204">
        <v>454.04531987005367</v>
      </c>
    </row>
    <row r="2205" spans="1:31" x14ac:dyDescent="0.25">
      <c r="A2205">
        <v>2304574</v>
      </c>
      <c r="B2205">
        <v>1</v>
      </c>
      <c r="C2205" t="s">
        <v>80</v>
      </c>
      <c r="D2205" t="s">
        <v>99</v>
      </c>
      <c r="E2205" t="s">
        <v>141</v>
      </c>
      <c r="F2205" t="s">
        <v>6636</v>
      </c>
      <c r="G2205" t="s">
        <v>188</v>
      </c>
      <c r="H2205" t="s">
        <v>135</v>
      </c>
      <c r="I2205" t="s">
        <v>136</v>
      </c>
      <c r="J2205" t="s">
        <v>137</v>
      </c>
      <c r="K2205" t="s">
        <v>138</v>
      </c>
      <c r="L2205" t="s">
        <v>6637</v>
      </c>
      <c r="M2205" t="s">
        <v>6638</v>
      </c>
      <c r="N2205">
        <v>6.2638888880000003</v>
      </c>
      <c r="O2205">
        <v>0</v>
      </c>
      <c r="P2205">
        <v>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0.56901675844036115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0.56901675844036115</v>
      </c>
    </row>
    <row r="2206" spans="1:31" x14ac:dyDescent="0.25">
      <c r="A2206">
        <v>2304411</v>
      </c>
      <c r="B2206">
        <v>1</v>
      </c>
      <c r="C2206" t="s">
        <v>80</v>
      </c>
      <c r="D2206" t="s">
        <v>83</v>
      </c>
      <c r="E2206" t="s">
        <v>141</v>
      </c>
      <c r="F2206" t="s">
        <v>6639</v>
      </c>
      <c r="G2206" t="s">
        <v>143</v>
      </c>
      <c r="H2206" t="s">
        <v>135</v>
      </c>
      <c r="I2206" t="s">
        <v>136</v>
      </c>
      <c r="J2206" t="s">
        <v>137</v>
      </c>
      <c r="K2206" t="s">
        <v>138</v>
      </c>
      <c r="L2206" t="s">
        <v>6640</v>
      </c>
      <c r="M2206" t="s">
        <v>6641</v>
      </c>
      <c r="N2206">
        <v>0.54416666599999997</v>
      </c>
      <c r="O2206">
        <v>0</v>
      </c>
      <c r="P2206">
        <v>3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0.41860481542028999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0.41860481542028999</v>
      </c>
    </row>
    <row r="2207" spans="1:31" x14ac:dyDescent="0.25">
      <c r="A2207">
        <v>2304597</v>
      </c>
      <c r="B2207">
        <v>1</v>
      </c>
      <c r="C2207" t="s">
        <v>80</v>
      </c>
      <c r="D2207" t="s">
        <v>88</v>
      </c>
      <c r="E2207" t="s">
        <v>208</v>
      </c>
      <c r="F2207" t="s">
        <v>675</v>
      </c>
      <c r="G2207" t="s">
        <v>299</v>
      </c>
      <c r="H2207" t="s">
        <v>135</v>
      </c>
      <c r="I2207" t="s">
        <v>136</v>
      </c>
      <c r="J2207" t="s">
        <v>137</v>
      </c>
      <c r="K2207" t="s">
        <v>300</v>
      </c>
      <c r="L2207" t="s">
        <v>6642</v>
      </c>
      <c r="M2207" t="s">
        <v>6643</v>
      </c>
      <c r="N2207">
        <v>1.291388888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3</v>
      </c>
      <c r="U2207">
        <v>0</v>
      </c>
      <c r="V2207">
        <v>1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78.624692350489738</v>
      </c>
      <c r="AC2207">
        <v>0</v>
      </c>
      <c r="AD2207">
        <v>385.8606234889229</v>
      </c>
      <c r="AE2207">
        <v>464.48531583941264</v>
      </c>
    </row>
    <row r="2208" spans="1:31" x14ac:dyDescent="0.25">
      <c r="A2208">
        <v>2304809</v>
      </c>
      <c r="B2208">
        <v>1</v>
      </c>
      <c r="C2208" t="s">
        <v>81</v>
      </c>
      <c r="D2208" t="s">
        <v>119</v>
      </c>
      <c r="E2208" t="s">
        <v>233</v>
      </c>
      <c r="F2208" t="s">
        <v>6174</v>
      </c>
      <c r="G2208" t="s">
        <v>184</v>
      </c>
      <c r="H2208" t="s">
        <v>167</v>
      </c>
      <c r="I2208" t="s">
        <v>136</v>
      </c>
      <c r="J2208" t="s">
        <v>137</v>
      </c>
      <c r="K2208" t="s">
        <v>138</v>
      </c>
      <c r="L2208" t="s">
        <v>6644</v>
      </c>
      <c r="M2208" t="s">
        <v>6645</v>
      </c>
      <c r="N2208">
        <v>8.0555555000000001E-2</v>
      </c>
      <c r="O2208">
        <v>0</v>
      </c>
      <c r="P2208">
        <v>2583</v>
      </c>
      <c r="Q2208">
        <v>151</v>
      </c>
      <c r="R2208">
        <v>329</v>
      </c>
      <c r="S2208">
        <v>6</v>
      </c>
      <c r="T2208">
        <v>191</v>
      </c>
      <c r="U2208">
        <v>0</v>
      </c>
      <c r="V2208">
        <v>0</v>
      </c>
      <c r="W2208">
        <v>0</v>
      </c>
      <c r="X2208">
        <v>37.748222772355504</v>
      </c>
      <c r="Y2208">
        <v>78.830145002220604</v>
      </c>
      <c r="Z2208">
        <v>53.741775677290391</v>
      </c>
      <c r="AA2208">
        <v>0.96140838726986677</v>
      </c>
      <c r="AB2208">
        <v>4.8402293473461837</v>
      </c>
      <c r="AC2208">
        <v>0</v>
      </c>
      <c r="AD2208">
        <v>0</v>
      </c>
      <c r="AE2208">
        <v>176.12178118648256</v>
      </c>
    </row>
    <row r="2209" spans="1:31" x14ac:dyDescent="0.25">
      <c r="A2209">
        <v>2304909</v>
      </c>
      <c r="B2209">
        <v>1</v>
      </c>
      <c r="C2209" t="s">
        <v>80</v>
      </c>
      <c r="D2209" t="s">
        <v>87</v>
      </c>
      <c r="E2209" t="s">
        <v>141</v>
      </c>
      <c r="F2209" t="s">
        <v>6646</v>
      </c>
      <c r="G2209" t="s">
        <v>143</v>
      </c>
      <c r="H2209" t="s">
        <v>135</v>
      </c>
      <c r="I2209" t="s">
        <v>136</v>
      </c>
      <c r="J2209" t="s">
        <v>137</v>
      </c>
      <c r="K2209" t="s">
        <v>138</v>
      </c>
      <c r="L2209" t="s">
        <v>6647</v>
      </c>
      <c r="M2209" t="s">
        <v>6648</v>
      </c>
      <c r="N2209">
        <v>2.5980555550000002</v>
      </c>
      <c r="O2209">
        <v>0</v>
      </c>
      <c r="P2209">
        <v>2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3.0349661372166001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3.0349661372166001</v>
      </c>
    </row>
    <row r="2210" spans="1:31" x14ac:dyDescent="0.25">
      <c r="A2210">
        <v>2304760</v>
      </c>
      <c r="B2210">
        <v>1</v>
      </c>
      <c r="C2210" t="s">
        <v>80</v>
      </c>
      <c r="D2210" t="s">
        <v>93</v>
      </c>
      <c r="E2210" t="s">
        <v>132</v>
      </c>
      <c r="F2210" t="s">
        <v>6649</v>
      </c>
      <c r="G2210" t="s">
        <v>134</v>
      </c>
      <c r="H2210" t="s">
        <v>135</v>
      </c>
      <c r="I2210" t="s">
        <v>136</v>
      </c>
      <c r="J2210" t="s">
        <v>137</v>
      </c>
      <c r="K2210" t="s">
        <v>138</v>
      </c>
      <c r="L2210" t="s">
        <v>6650</v>
      </c>
      <c r="M2210" t="s">
        <v>6651</v>
      </c>
      <c r="N2210">
        <v>1.9044444439999999</v>
      </c>
      <c r="O2210">
        <v>0</v>
      </c>
      <c r="P2210">
        <v>18</v>
      </c>
      <c r="Q2210">
        <v>0</v>
      </c>
      <c r="R2210">
        <v>10</v>
      </c>
      <c r="S2210">
        <v>0</v>
      </c>
      <c r="T2210">
        <v>4</v>
      </c>
      <c r="U2210">
        <v>0</v>
      </c>
      <c r="V2210">
        <v>0</v>
      </c>
      <c r="W2210">
        <v>0</v>
      </c>
      <c r="X2210">
        <v>5.9281327669832393</v>
      </c>
      <c r="Y2210">
        <v>0</v>
      </c>
      <c r="Z2210">
        <v>15.995564949739981</v>
      </c>
      <c r="AA2210">
        <v>0</v>
      </c>
      <c r="AB2210">
        <v>14.822999840571132</v>
      </c>
      <c r="AC2210">
        <v>0</v>
      </c>
      <c r="AD2210">
        <v>0</v>
      </c>
      <c r="AE2210">
        <v>36.746697557294354</v>
      </c>
    </row>
    <row r="2211" spans="1:31" x14ac:dyDescent="0.25">
      <c r="A2211">
        <v>2304511</v>
      </c>
      <c r="B2211">
        <v>1</v>
      </c>
      <c r="C2211" t="s">
        <v>81</v>
      </c>
      <c r="D2211" t="s">
        <v>128</v>
      </c>
      <c r="E2211" t="s">
        <v>748</v>
      </c>
      <c r="F2211" t="s">
        <v>6652</v>
      </c>
      <c r="G2211" t="s">
        <v>453</v>
      </c>
      <c r="H2211" t="s">
        <v>135</v>
      </c>
      <c r="I2211" t="s">
        <v>136</v>
      </c>
      <c r="J2211" t="s">
        <v>3</v>
      </c>
      <c r="K2211" t="s">
        <v>138</v>
      </c>
      <c r="L2211" t="s">
        <v>6653</v>
      </c>
      <c r="M2211" t="s">
        <v>6654</v>
      </c>
      <c r="N2211">
        <v>7.5822222220000004</v>
      </c>
      <c r="O2211">
        <v>0</v>
      </c>
      <c r="P2211">
        <v>107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159.46436437235252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159.46436437235252</v>
      </c>
    </row>
    <row r="2212" spans="1:31" x14ac:dyDescent="0.25">
      <c r="A2212">
        <v>2304454</v>
      </c>
      <c r="B2212">
        <v>1</v>
      </c>
      <c r="C2212" t="s">
        <v>81</v>
      </c>
      <c r="D2212" t="s">
        <v>115</v>
      </c>
      <c r="E2212" t="s">
        <v>233</v>
      </c>
      <c r="F2212" t="s">
        <v>6655</v>
      </c>
      <c r="G2212" t="s">
        <v>184</v>
      </c>
      <c r="H2212" t="s">
        <v>167</v>
      </c>
      <c r="I2212" t="s">
        <v>136</v>
      </c>
      <c r="J2212" t="s">
        <v>137</v>
      </c>
      <c r="K2212" t="s">
        <v>138</v>
      </c>
      <c r="L2212" t="s">
        <v>6656</v>
      </c>
      <c r="M2212" t="s">
        <v>6657</v>
      </c>
      <c r="N2212">
        <v>5.9166666E-2</v>
      </c>
      <c r="O2212">
        <v>0</v>
      </c>
      <c r="P2212">
        <v>689</v>
      </c>
      <c r="Q2212">
        <v>4</v>
      </c>
      <c r="R2212">
        <v>67</v>
      </c>
      <c r="S2212">
        <v>1</v>
      </c>
      <c r="T2212">
        <v>24</v>
      </c>
      <c r="U2212">
        <v>0</v>
      </c>
      <c r="V2212">
        <v>0</v>
      </c>
      <c r="W2212">
        <v>0</v>
      </c>
      <c r="X2212">
        <v>3.2482744356999125</v>
      </c>
      <c r="Y2212">
        <v>0.41502248257598495</v>
      </c>
      <c r="Z2212">
        <v>1.1259537884676751</v>
      </c>
      <c r="AA2212">
        <v>8.0597362821749993E-2</v>
      </c>
      <c r="AB2212">
        <v>0.84749818509138342</v>
      </c>
      <c r="AC2212">
        <v>0</v>
      </c>
      <c r="AD2212">
        <v>0</v>
      </c>
      <c r="AE2212">
        <v>5.7173462546567055</v>
      </c>
    </row>
    <row r="2213" spans="1:31" x14ac:dyDescent="0.25">
      <c r="A2213">
        <v>2304703</v>
      </c>
      <c r="B2213">
        <v>1</v>
      </c>
      <c r="C2213" t="s">
        <v>81</v>
      </c>
      <c r="D2213" t="s">
        <v>112</v>
      </c>
      <c r="E2213" t="s">
        <v>132</v>
      </c>
      <c r="F2213" t="s">
        <v>6658</v>
      </c>
      <c r="G2213" t="s">
        <v>134</v>
      </c>
      <c r="H2213" t="s">
        <v>135</v>
      </c>
      <c r="I2213" t="s">
        <v>136</v>
      </c>
      <c r="J2213" t="s">
        <v>137</v>
      </c>
      <c r="K2213" t="s">
        <v>138</v>
      </c>
      <c r="L2213" t="s">
        <v>6659</v>
      </c>
      <c r="M2213" t="s">
        <v>6660</v>
      </c>
      <c r="N2213">
        <v>1.7622222219999999</v>
      </c>
      <c r="O2213">
        <v>0</v>
      </c>
      <c r="P2213">
        <v>4</v>
      </c>
      <c r="Q2213">
        <v>0</v>
      </c>
      <c r="R2213">
        <v>30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0.84381798903844674</v>
      </c>
      <c r="Y2213">
        <v>0</v>
      </c>
      <c r="Z2213">
        <v>4.3278381595558404</v>
      </c>
      <c r="AA2213">
        <v>0</v>
      </c>
      <c r="AB2213">
        <v>0</v>
      </c>
      <c r="AC2213">
        <v>0</v>
      </c>
      <c r="AD2213">
        <v>0</v>
      </c>
      <c r="AE2213">
        <v>5.1716561485942876</v>
      </c>
    </row>
    <row r="2214" spans="1:31" x14ac:dyDescent="0.25">
      <c r="A2214">
        <v>2304846</v>
      </c>
      <c r="B2214">
        <v>1</v>
      </c>
      <c r="C2214" t="s">
        <v>81</v>
      </c>
      <c r="D2214" t="s">
        <v>118</v>
      </c>
      <c r="E2214" t="s">
        <v>132</v>
      </c>
      <c r="F2214" t="s">
        <v>6661</v>
      </c>
      <c r="G2214" t="s">
        <v>230</v>
      </c>
      <c r="H2214" t="s">
        <v>135</v>
      </c>
      <c r="I2214" t="s">
        <v>136</v>
      </c>
      <c r="J2214" t="s">
        <v>137</v>
      </c>
      <c r="K2214" t="s">
        <v>138</v>
      </c>
      <c r="L2214" t="s">
        <v>6662</v>
      </c>
      <c r="M2214" t="s">
        <v>6663</v>
      </c>
      <c r="N2214">
        <v>0.81361111100000005</v>
      </c>
      <c r="O2214">
        <v>0</v>
      </c>
      <c r="P2214">
        <v>39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5.1599978250430194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5.1599978250430194</v>
      </c>
    </row>
    <row r="2215" spans="1:31" x14ac:dyDescent="0.25">
      <c r="A2215">
        <v>2304563</v>
      </c>
      <c r="B2215">
        <v>1</v>
      </c>
      <c r="C2215" t="s">
        <v>80</v>
      </c>
      <c r="D2215" t="s">
        <v>91</v>
      </c>
      <c r="E2215" t="s">
        <v>233</v>
      </c>
      <c r="F2215" t="s">
        <v>6664</v>
      </c>
      <c r="G2215" t="s">
        <v>837</v>
      </c>
      <c r="H2215" t="s">
        <v>167</v>
      </c>
      <c r="I2215" t="s">
        <v>136</v>
      </c>
      <c r="J2215" t="s">
        <v>137</v>
      </c>
      <c r="K2215" t="s">
        <v>138</v>
      </c>
      <c r="L2215" t="s">
        <v>6665</v>
      </c>
      <c r="M2215" t="s">
        <v>6666</v>
      </c>
      <c r="N2215">
        <v>0.20138888799999999</v>
      </c>
      <c r="O2215">
        <v>0</v>
      </c>
      <c r="P2215">
        <v>7547</v>
      </c>
      <c r="Q2215">
        <v>0</v>
      </c>
      <c r="R2215">
        <v>1</v>
      </c>
      <c r="S2215">
        <v>1</v>
      </c>
      <c r="T2215">
        <v>371</v>
      </c>
      <c r="U2215">
        <v>1</v>
      </c>
      <c r="V2215">
        <v>0</v>
      </c>
      <c r="W2215">
        <v>0</v>
      </c>
      <c r="X2215">
        <v>331.1840954848409</v>
      </c>
      <c r="Y2215">
        <v>0</v>
      </c>
      <c r="Z2215">
        <v>2.6645489905347226E-2</v>
      </c>
      <c r="AA2215">
        <v>3.2383854878609304</v>
      </c>
      <c r="AB2215">
        <v>122.95172232839373</v>
      </c>
      <c r="AC2215">
        <v>0</v>
      </c>
      <c r="AD2215">
        <v>0</v>
      </c>
      <c r="AE2215">
        <v>457.40084879100084</v>
      </c>
    </row>
    <row r="2216" spans="1:31" x14ac:dyDescent="0.25">
      <c r="A2216">
        <v>2304400</v>
      </c>
      <c r="B2216">
        <v>1</v>
      </c>
      <c r="C2216" t="s">
        <v>80</v>
      </c>
      <c r="D2216" t="s">
        <v>108</v>
      </c>
      <c r="E2216" t="s">
        <v>132</v>
      </c>
      <c r="F2216" t="s">
        <v>6667</v>
      </c>
      <c r="G2216" t="s">
        <v>917</v>
      </c>
      <c r="H2216" t="s">
        <v>135</v>
      </c>
      <c r="I2216" t="s">
        <v>136</v>
      </c>
      <c r="J2216" t="s">
        <v>137</v>
      </c>
      <c r="K2216" t="s">
        <v>300</v>
      </c>
      <c r="L2216" t="s">
        <v>6668</v>
      </c>
      <c r="M2216" t="s">
        <v>6669</v>
      </c>
      <c r="N2216">
        <v>9.1844444440000004</v>
      </c>
      <c r="O2216">
        <v>0</v>
      </c>
      <c r="P2216">
        <v>188</v>
      </c>
      <c r="Q2216">
        <v>0</v>
      </c>
      <c r="R2216">
        <v>4</v>
      </c>
      <c r="S2216">
        <v>0</v>
      </c>
      <c r="T2216">
        <v>13</v>
      </c>
      <c r="U2216">
        <v>0</v>
      </c>
      <c r="V2216">
        <v>0</v>
      </c>
      <c r="W2216">
        <v>0</v>
      </c>
      <c r="X2216">
        <v>380.36141308837477</v>
      </c>
      <c r="Y2216">
        <v>0</v>
      </c>
      <c r="Z2216">
        <v>4.8092401329594798</v>
      </c>
      <c r="AA2216">
        <v>0</v>
      </c>
      <c r="AB2216">
        <v>93.201304304013263</v>
      </c>
      <c r="AC2216">
        <v>0</v>
      </c>
      <c r="AD2216">
        <v>0</v>
      </c>
      <c r="AE2216">
        <v>478.37195752534751</v>
      </c>
    </row>
    <row r="2217" spans="1:31" x14ac:dyDescent="0.25">
      <c r="A2217">
        <v>2304417</v>
      </c>
      <c r="B2217">
        <v>1</v>
      </c>
      <c r="C2217" t="s">
        <v>80</v>
      </c>
      <c r="D2217" t="s">
        <v>90</v>
      </c>
      <c r="E2217" t="s">
        <v>132</v>
      </c>
      <c r="F2217" t="s">
        <v>6670</v>
      </c>
      <c r="G2217" t="s">
        <v>917</v>
      </c>
      <c r="H2217" t="s">
        <v>135</v>
      </c>
      <c r="I2217" t="s">
        <v>136</v>
      </c>
      <c r="J2217" t="s">
        <v>137</v>
      </c>
      <c r="K2217" t="s">
        <v>300</v>
      </c>
      <c r="L2217" t="s">
        <v>6671</v>
      </c>
      <c r="M2217" t="s">
        <v>6672</v>
      </c>
      <c r="N2217">
        <v>8.8111111110000007</v>
      </c>
      <c r="O2217">
        <v>0</v>
      </c>
      <c r="P2217">
        <v>55</v>
      </c>
      <c r="Q2217">
        <v>0</v>
      </c>
      <c r="R2217">
        <v>0</v>
      </c>
      <c r="S2217">
        <v>0</v>
      </c>
      <c r="T2217">
        <v>1</v>
      </c>
      <c r="U2217">
        <v>0</v>
      </c>
      <c r="V2217">
        <v>0</v>
      </c>
      <c r="W2217">
        <v>0</v>
      </c>
      <c r="X2217">
        <v>121.95664045852337</v>
      </c>
      <c r="Y2217">
        <v>0</v>
      </c>
      <c r="Z2217">
        <v>0</v>
      </c>
      <c r="AA2217">
        <v>0</v>
      </c>
      <c r="AB2217">
        <v>3.4802669572174909</v>
      </c>
      <c r="AC2217">
        <v>0</v>
      </c>
      <c r="AD2217">
        <v>0</v>
      </c>
      <c r="AE2217">
        <v>125.43690741574086</v>
      </c>
    </row>
    <row r="2218" spans="1:31" x14ac:dyDescent="0.25">
      <c r="A2218">
        <v>2304394</v>
      </c>
      <c r="B2218">
        <v>1</v>
      </c>
      <c r="C2218" t="s">
        <v>80</v>
      </c>
      <c r="D2218" t="s">
        <v>93</v>
      </c>
      <c r="E2218" t="s">
        <v>233</v>
      </c>
      <c r="F2218" t="s">
        <v>6673</v>
      </c>
      <c r="G2218" t="s">
        <v>299</v>
      </c>
      <c r="H2218" t="s">
        <v>167</v>
      </c>
      <c r="I2218" t="s">
        <v>136</v>
      </c>
      <c r="J2218" t="s">
        <v>137</v>
      </c>
      <c r="K2218" t="s">
        <v>300</v>
      </c>
      <c r="L2218" t="s">
        <v>6674</v>
      </c>
      <c r="M2218" t="s">
        <v>6675</v>
      </c>
      <c r="N2218">
        <v>6.8938888880000002</v>
      </c>
      <c r="O2218">
        <v>3</v>
      </c>
      <c r="P2218">
        <v>4</v>
      </c>
      <c r="Q2218">
        <v>38</v>
      </c>
      <c r="R2218">
        <v>1</v>
      </c>
      <c r="S2218">
        <v>8</v>
      </c>
      <c r="T2218">
        <v>12</v>
      </c>
      <c r="U2218">
        <v>1</v>
      </c>
      <c r="V2218">
        <v>0</v>
      </c>
      <c r="W2218">
        <v>15.383571524066557</v>
      </c>
      <c r="X2218">
        <v>22.033437073146146</v>
      </c>
      <c r="Y2218">
        <v>1454.4265890937372</v>
      </c>
      <c r="Z2218">
        <v>7.5558361429483112</v>
      </c>
      <c r="AA2218">
        <v>201.92294794701306</v>
      </c>
      <c r="AB2218">
        <v>132.01994846554436</v>
      </c>
      <c r="AC2218">
        <v>215.7884398719213</v>
      </c>
      <c r="AD2218">
        <v>0</v>
      </c>
      <c r="AE2218">
        <v>2049.1307701183769</v>
      </c>
    </row>
    <row r="2219" spans="1:31" x14ac:dyDescent="0.25">
      <c r="A2219">
        <v>2304878</v>
      </c>
      <c r="B2219">
        <v>1</v>
      </c>
      <c r="C2219" t="s">
        <v>80</v>
      </c>
      <c r="D2219" t="s">
        <v>95</v>
      </c>
      <c r="E2219" t="s">
        <v>164</v>
      </c>
      <c r="F2219" t="s">
        <v>6676</v>
      </c>
      <c r="G2219" t="s">
        <v>184</v>
      </c>
      <c r="H2219" t="s">
        <v>167</v>
      </c>
      <c r="I2219" t="s">
        <v>136</v>
      </c>
      <c r="J2219" t="s">
        <v>137</v>
      </c>
      <c r="K2219" t="s">
        <v>138</v>
      </c>
      <c r="L2219" t="s">
        <v>6677</v>
      </c>
      <c r="M2219" t="s">
        <v>6678</v>
      </c>
      <c r="N2219">
        <v>0.94888888800000004</v>
      </c>
      <c r="O2219">
        <v>0</v>
      </c>
      <c r="P2219">
        <v>990</v>
      </c>
      <c r="Q2219">
        <v>0</v>
      </c>
      <c r="R2219">
        <v>0</v>
      </c>
      <c r="S2219">
        <v>0</v>
      </c>
      <c r="T2219">
        <v>72</v>
      </c>
      <c r="U2219">
        <v>0</v>
      </c>
      <c r="V2219">
        <v>0</v>
      </c>
      <c r="W2219">
        <v>0</v>
      </c>
      <c r="X2219">
        <v>225.27387809402373</v>
      </c>
      <c r="Y2219">
        <v>0</v>
      </c>
      <c r="Z2219">
        <v>0</v>
      </c>
      <c r="AA2219">
        <v>0</v>
      </c>
      <c r="AB2219">
        <v>28.524646567975857</v>
      </c>
      <c r="AC2219">
        <v>0</v>
      </c>
      <c r="AD2219">
        <v>0</v>
      </c>
      <c r="AE2219">
        <v>253.79852466199958</v>
      </c>
    </row>
    <row r="2220" spans="1:31" x14ac:dyDescent="0.25">
      <c r="A2220">
        <v>2304440</v>
      </c>
      <c r="B2220">
        <v>1</v>
      </c>
      <c r="C2220" t="s">
        <v>81</v>
      </c>
      <c r="D2220" t="s">
        <v>127</v>
      </c>
      <c r="E2220" t="s">
        <v>182</v>
      </c>
      <c r="F2220" t="s">
        <v>707</v>
      </c>
      <c r="G2220" t="s">
        <v>184</v>
      </c>
      <c r="H2220" t="s">
        <v>167</v>
      </c>
      <c r="I2220" t="s">
        <v>136</v>
      </c>
      <c r="J2220" t="s">
        <v>137</v>
      </c>
      <c r="K2220" t="s">
        <v>138</v>
      </c>
      <c r="L2220" t="s">
        <v>6679</v>
      </c>
      <c r="M2220" t="s">
        <v>6680</v>
      </c>
      <c r="N2220">
        <v>1.233055555</v>
      </c>
      <c r="O2220">
        <v>2</v>
      </c>
      <c r="P2220">
        <v>1295</v>
      </c>
      <c r="Q2220">
        <v>28</v>
      </c>
      <c r="R2220">
        <v>82</v>
      </c>
      <c r="S2220">
        <v>6</v>
      </c>
      <c r="T2220">
        <v>101</v>
      </c>
      <c r="U2220">
        <v>2</v>
      </c>
      <c r="V2220">
        <v>0</v>
      </c>
      <c r="W2220">
        <v>0.89515703132334512</v>
      </c>
      <c r="X2220">
        <v>234.40659060618697</v>
      </c>
      <c r="Y2220">
        <v>28.990601453366438</v>
      </c>
      <c r="Z2220">
        <v>19.803816560191294</v>
      </c>
      <c r="AA2220">
        <v>17.595242345421056</v>
      </c>
      <c r="AB2220">
        <v>38.33320974798616</v>
      </c>
      <c r="AC2220">
        <v>3.8162747896081566</v>
      </c>
      <c r="AD2220">
        <v>0</v>
      </c>
      <c r="AE2220">
        <v>343.84089253408348</v>
      </c>
    </row>
    <row r="2221" spans="1:31" x14ac:dyDescent="0.25">
      <c r="A2221">
        <v>2304832</v>
      </c>
      <c r="B2221">
        <v>1</v>
      </c>
      <c r="C2221" t="s">
        <v>81</v>
      </c>
      <c r="D2221" t="s">
        <v>123</v>
      </c>
      <c r="E2221" t="s">
        <v>164</v>
      </c>
      <c r="F2221" t="s">
        <v>6681</v>
      </c>
      <c r="G2221" t="s">
        <v>195</v>
      </c>
      <c r="H2221" t="s">
        <v>167</v>
      </c>
      <c r="I2221" t="s">
        <v>136</v>
      </c>
      <c r="J2221" t="s">
        <v>137</v>
      </c>
      <c r="K2221" t="s">
        <v>138</v>
      </c>
      <c r="L2221" t="s">
        <v>6682</v>
      </c>
      <c r="M2221" t="s">
        <v>6683</v>
      </c>
      <c r="N2221">
        <v>1.9936111110000001</v>
      </c>
      <c r="O2221">
        <v>0</v>
      </c>
      <c r="P2221">
        <v>0</v>
      </c>
      <c r="Q2221">
        <v>0</v>
      </c>
      <c r="R2221">
        <v>8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27.960142093570113</v>
      </c>
      <c r="AA2221">
        <v>0</v>
      </c>
      <c r="AB2221">
        <v>0</v>
      </c>
      <c r="AC2221">
        <v>0</v>
      </c>
      <c r="AD2221">
        <v>0</v>
      </c>
      <c r="AE2221">
        <v>27.960142093570113</v>
      </c>
    </row>
    <row r="2222" spans="1:31" x14ac:dyDescent="0.25">
      <c r="A2222">
        <v>2304523</v>
      </c>
      <c r="B2222">
        <v>1</v>
      </c>
      <c r="C2222" t="s">
        <v>80</v>
      </c>
      <c r="D2222" t="s">
        <v>100</v>
      </c>
      <c r="E2222" t="s">
        <v>132</v>
      </c>
      <c r="F2222" t="s">
        <v>6684</v>
      </c>
      <c r="G2222" t="s">
        <v>453</v>
      </c>
      <c r="H2222" t="s">
        <v>135</v>
      </c>
      <c r="I2222" t="s">
        <v>136</v>
      </c>
      <c r="J2222" t="s">
        <v>3</v>
      </c>
      <c r="K2222" t="s">
        <v>138</v>
      </c>
      <c r="L2222" t="s">
        <v>6685</v>
      </c>
      <c r="M2222" t="s">
        <v>6686</v>
      </c>
      <c r="N2222">
        <v>0.80583333300000004</v>
      </c>
      <c r="O2222">
        <v>0</v>
      </c>
      <c r="P2222">
        <v>41</v>
      </c>
      <c r="Q2222">
        <v>0</v>
      </c>
      <c r="R2222">
        <v>8</v>
      </c>
      <c r="S2222">
        <v>0</v>
      </c>
      <c r="T2222">
        <v>1</v>
      </c>
      <c r="U2222">
        <v>0</v>
      </c>
      <c r="V2222">
        <v>0</v>
      </c>
      <c r="W2222">
        <v>0</v>
      </c>
      <c r="X2222">
        <v>7.5359771872975063</v>
      </c>
      <c r="Y2222">
        <v>0</v>
      </c>
      <c r="Z2222">
        <v>2.1686795266682477</v>
      </c>
      <c r="AA2222">
        <v>0</v>
      </c>
      <c r="AB2222">
        <v>8.5107401178232497E-2</v>
      </c>
      <c r="AC2222">
        <v>0</v>
      </c>
      <c r="AD2222">
        <v>0</v>
      </c>
      <c r="AE2222">
        <v>9.7897641151439867</v>
      </c>
    </row>
    <row r="2223" spans="1:31" x14ac:dyDescent="0.25">
      <c r="A2223">
        <v>2304626</v>
      </c>
      <c r="B2223">
        <v>1</v>
      </c>
      <c r="C2223" t="s">
        <v>81</v>
      </c>
      <c r="D2223" t="s">
        <v>124</v>
      </c>
      <c r="E2223" t="s">
        <v>141</v>
      </c>
      <c r="F2223" t="s">
        <v>3495</v>
      </c>
      <c r="G2223" t="s">
        <v>143</v>
      </c>
      <c r="H2223" t="s">
        <v>135</v>
      </c>
      <c r="I2223" t="s">
        <v>136</v>
      </c>
      <c r="J2223" t="s">
        <v>137</v>
      </c>
      <c r="K2223" t="s">
        <v>138</v>
      </c>
      <c r="L2223" t="s">
        <v>6687</v>
      </c>
      <c r="M2223" t="s">
        <v>6688</v>
      </c>
      <c r="N2223">
        <v>0.52</v>
      </c>
      <c r="O2223">
        <v>0</v>
      </c>
      <c r="P2223">
        <v>2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4.4762091183680006E-2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4.4762091183680006E-2</v>
      </c>
    </row>
    <row r="2224" spans="1:31" x14ac:dyDescent="0.25">
      <c r="A2224">
        <v>2304477</v>
      </c>
      <c r="B2224">
        <v>1</v>
      </c>
      <c r="C2224" t="s">
        <v>81</v>
      </c>
      <c r="D2224" t="s">
        <v>128</v>
      </c>
      <c r="E2224" t="s">
        <v>208</v>
      </c>
      <c r="F2224" t="s">
        <v>6689</v>
      </c>
      <c r="G2224" t="s">
        <v>917</v>
      </c>
      <c r="H2224" t="s">
        <v>135</v>
      </c>
      <c r="I2224" t="s">
        <v>136</v>
      </c>
      <c r="J2224" t="s">
        <v>137</v>
      </c>
      <c r="K2224" t="s">
        <v>300</v>
      </c>
      <c r="L2224" t="s">
        <v>6690</v>
      </c>
      <c r="M2224" t="s">
        <v>6691</v>
      </c>
      <c r="N2224">
        <v>1.4594444440000001</v>
      </c>
      <c r="O2224">
        <v>0</v>
      </c>
      <c r="P2224">
        <v>525</v>
      </c>
      <c r="Q2224">
        <v>0</v>
      </c>
      <c r="R2224">
        <v>0</v>
      </c>
      <c r="S2224">
        <v>0</v>
      </c>
      <c r="T2224">
        <v>32</v>
      </c>
      <c r="U2224">
        <v>0</v>
      </c>
      <c r="V2224">
        <v>0</v>
      </c>
      <c r="W2224">
        <v>0</v>
      </c>
      <c r="X2224">
        <v>143.7182792495118</v>
      </c>
      <c r="Y2224">
        <v>0</v>
      </c>
      <c r="Z2224">
        <v>0</v>
      </c>
      <c r="AA2224">
        <v>0</v>
      </c>
      <c r="AB2224">
        <v>46.401949769619193</v>
      </c>
      <c r="AC2224">
        <v>0</v>
      </c>
      <c r="AD2224">
        <v>0</v>
      </c>
      <c r="AE2224">
        <v>190.12022901913099</v>
      </c>
    </row>
    <row r="2225" spans="1:31" x14ac:dyDescent="0.25">
      <c r="A2225">
        <v>2304726</v>
      </c>
      <c r="B2225">
        <v>1</v>
      </c>
      <c r="C2225" t="s">
        <v>80</v>
      </c>
      <c r="D2225" t="s">
        <v>100</v>
      </c>
      <c r="E2225" t="s">
        <v>141</v>
      </c>
      <c r="F2225" t="s">
        <v>6692</v>
      </c>
      <c r="G2225" t="s">
        <v>143</v>
      </c>
      <c r="H2225" t="s">
        <v>135</v>
      </c>
      <c r="I2225" t="s">
        <v>136</v>
      </c>
      <c r="J2225" t="s">
        <v>137</v>
      </c>
      <c r="K2225" t="s">
        <v>138</v>
      </c>
      <c r="L2225" t="s">
        <v>6693</v>
      </c>
      <c r="M2225" t="s">
        <v>6694</v>
      </c>
      <c r="N2225">
        <v>1.71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1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</row>
    <row r="2226" spans="1:31" x14ac:dyDescent="0.25">
      <c r="A2226">
        <v>2304457</v>
      </c>
      <c r="B2226">
        <v>1</v>
      </c>
      <c r="C2226" t="s">
        <v>80</v>
      </c>
      <c r="D2226" t="s">
        <v>102</v>
      </c>
      <c r="E2226" t="s">
        <v>164</v>
      </c>
      <c r="F2226" t="s">
        <v>6695</v>
      </c>
      <c r="G2226" t="s">
        <v>917</v>
      </c>
      <c r="H2226" t="s">
        <v>167</v>
      </c>
      <c r="I2226" t="s">
        <v>136</v>
      </c>
      <c r="J2226" t="s">
        <v>137</v>
      </c>
      <c r="K2226" t="s">
        <v>300</v>
      </c>
      <c r="L2226" t="s">
        <v>6696</v>
      </c>
      <c r="M2226" t="s">
        <v>6697</v>
      </c>
      <c r="N2226">
        <v>3.46</v>
      </c>
      <c r="O2226">
        <v>0</v>
      </c>
      <c r="P2226">
        <v>27</v>
      </c>
      <c r="Q2226">
        <v>0</v>
      </c>
      <c r="R2226">
        <v>20</v>
      </c>
      <c r="S2226">
        <v>0</v>
      </c>
      <c r="T2226">
        <v>12</v>
      </c>
      <c r="U2226">
        <v>0</v>
      </c>
      <c r="V2226">
        <v>0</v>
      </c>
      <c r="W2226">
        <v>0</v>
      </c>
      <c r="X2226">
        <v>25.515592341640346</v>
      </c>
      <c r="Y2226">
        <v>0</v>
      </c>
      <c r="Z2226">
        <v>33.041941416577096</v>
      </c>
      <c r="AA2226">
        <v>0</v>
      </c>
      <c r="AB2226">
        <v>57.079760959415069</v>
      </c>
      <c r="AC2226">
        <v>0</v>
      </c>
      <c r="AD2226">
        <v>0</v>
      </c>
      <c r="AE2226">
        <v>115.63729471763251</v>
      </c>
    </row>
    <row r="2227" spans="1:31" x14ac:dyDescent="0.25">
      <c r="A2227">
        <v>2304337</v>
      </c>
      <c r="B2227">
        <v>1</v>
      </c>
      <c r="C2227" t="s">
        <v>80</v>
      </c>
      <c r="D2227" t="s">
        <v>107</v>
      </c>
      <c r="E2227" t="s">
        <v>182</v>
      </c>
      <c r="F2227" t="s">
        <v>6698</v>
      </c>
      <c r="G2227" t="s">
        <v>184</v>
      </c>
      <c r="H2227" t="s">
        <v>167</v>
      </c>
      <c r="I2227" t="s">
        <v>136</v>
      </c>
      <c r="J2227" t="s">
        <v>137</v>
      </c>
      <c r="K2227" t="s">
        <v>138</v>
      </c>
      <c r="L2227" t="s">
        <v>6699</v>
      </c>
      <c r="M2227" t="s">
        <v>6700</v>
      </c>
      <c r="N2227">
        <v>0.89194444399999995</v>
      </c>
      <c r="O2227">
        <v>1</v>
      </c>
      <c r="P2227">
        <v>479</v>
      </c>
      <c r="Q2227">
        <v>19</v>
      </c>
      <c r="R2227">
        <v>38</v>
      </c>
      <c r="S2227">
        <v>7</v>
      </c>
      <c r="T2227">
        <v>27</v>
      </c>
      <c r="U2227">
        <v>1</v>
      </c>
      <c r="V2227">
        <v>0</v>
      </c>
      <c r="W2227">
        <v>0.15537248319180003</v>
      </c>
      <c r="X2227">
        <v>84.542366481596147</v>
      </c>
      <c r="Y2227">
        <v>110.89532867752555</v>
      </c>
      <c r="Z2227">
        <v>11.146694497323752</v>
      </c>
      <c r="AA2227">
        <v>8.8663783485650622</v>
      </c>
      <c r="AB2227">
        <v>16.304007602502342</v>
      </c>
      <c r="AC2227">
        <v>56.647928965607647</v>
      </c>
      <c r="AD2227">
        <v>0</v>
      </c>
      <c r="AE2227">
        <v>288.5580770563123</v>
      </c>
    </row>
    <row r="2228" spans="1:31" x14ac:dyDescent="0.25">
      <c r="A2228">
        <v>2304294</v>
      </c>
      <c r="B2228">
        <v>1</v>
      </c>
      <c r="C2228" t="s">
        <v>80</v>
      </c>
      <c r="D2228" t="s">
        <v>104</v>
      </c>
      <c r="E2228" t="s">
        <v>182</v>
      </c>
      <c r="F2228" t="s">
        <v>6701</v>
      </c>
      <c r="G2228" t="s">
        <v>184</v>
      </c>
      <c r="H2228" t="s">
        <v>167</v>
      </c>
      <c r="I2228" t="s">
        <v>136</v>
      </c>
      <c r="J2228" t="s">
        <v>137</v>
      </c>
      <c r="K2228" t="s">
        <v>138</v>
      </c>
      <c r="L2228" t="s">
        <v>6702</v>
      </c>
      <c r="M2228" t="s">
        <v>6703</v>
      </c>
      <c r="N2228">
        <v>1.4583333329999999</v>
      </c>
      <c r="O2228">
        <v>2</v>
      </c>
      <c r="P2228">
        <v>4329</v>
      </c>
      <c r="Q2228">
        <v>18</v>
      </c>
      <c r="R2228">
        <v>134</v>
      </c>
      <c r="S2228">
        <v>7</v>
      </c>
      <c r="T2228">
        <v>656</v>
      </c>
      <c r="U2228">
        <v>5</v>
      </c>
      <c r="V2228">
        <v>1</v>
      </c>
      <c r="W2228">
        <v>0.61420858177569726</v>
      </c>
      <c r="X2228">
        <v>1103.069611083512</v>
      </c>
      <c r="Y2228">
        <v>20.025921352310721</v>
      </c>
      <c r="Z2228">
        <v>40.722493348872511</v>
      </c>
      <c r="AA2228">
        <v>28.328857333125011</v>
      </c>
      <c r="AB2228">
        <v>265.31120546870375</v>
      </c>
      <c r="AC2228">
        <v>315.39191175724812</v>
      </c>
      <c r="AD2228">
        <v>7.0822943927777789E-4</v>
      </c>
      <c r="AE2228">
        <v>1773.464917154987</v>
      </c>
    </row>
    <row r="2229" spans="1:31" x14ac:dyDescent="0.25">
      <c r="A2229">
        <v>2304835</v>
      </c>
      <c r="B2229">
        <v>1</v>
      </c>
      <c r="C2229" t="s">
        <v>80</v>
      </c>
      <c r="D2229" t="s">
        <v>87</v>
      </c>
      <c r="E2229" t="s">
        <v>141</v>
      </c>
      <c r="F2229" t="s">
        <v>6704</v>
      </c>
      <c r="G2229" t="s">
        <v>453</v>
      </c>
      <c r="H2229" t="s">
        <v>135</v>
      </c>
      <c r="I2229" t="s">
        <v>136</v>
      </c>
      <c r="J2229" t="s">
        <v>137</v>
      </c>
      <c r="K2229" t="s">
        <v>138</v>
      </c>
      <c r="L2229" t="s">
        <v>6705</v>
      </c>
      <c r="M2229" t="s">
        <v>6706</v>
      </c>
      <c r="N2229">
        <v>2.054444444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2.6168469386824533</v>
      </c>
      <c r="AC2229">
        <v>0</v>
      </c>
      <c r="AD2229">
        <v>0</v>
      </c>
      <c r="AE2229">
        <v>2.6168469386824533</v>
      </c>
    </row>
    <row r="2230" spans="1:31" x14ac:dyDescent="0.25">
      <c r="A2230">
        <v>2304935</v>
      </c>
      <c r="B2230">
        <v>1</v>
      </c>
      <c r="C2230" t="s">
        <v>81</v>
      </c>
      <c r="D2230" t="s">
        <v>118</v>
      </c>
      <c r="E2230" t="s">
        <v>132</v>
      </c>
      <c r="F2230" t="s">
        <v>6707</v>
      </c>
      <c r="G2230" t="s">
        <v>1047</v>
      </c>
      <c r="H2230" t="s">
        <v>135</v>
      </c>
      <c r="I2230" t="s">
        <v>136</v>
      </c>
      <c r="J2230" t="s">
        <v>137</v>
      </c>
      <c r="K2230" t="s">
        <v>138</v>
      </c>
      <c r="L2230" t="s">
        <v>6708</v>
      </c>
      <c r="M2230" t="s">
        <v>6709</v>
      </c>
      <c r="N2230">
        <v>1.6641666660000001</v>
      </c>
      <c r="O2230">
        <v>0</v>
      </c>
      <c r="P2230">
        <v>75</v>
      </c>
      <c r="Q2230">
        <v>0</v>
      </c>
      <c r="R2230">
        <v>0</v>
      </c>
      <c r="S2230">
        <v>0</v>
      </c>
      <c r="T2230">
        <v>1</v>
      </c>
      <c r="U2230">
        <v>0</v>
      </c>
      <c r="V2230">
        <v>0</v>
      </c>
      <c r="W2230">
        <v>0</v>
      </c>
      <c r="X2230">
        <v>27.728659910671915</v>
      </c>
      <c r="Y2230">
        <v>0</v>
      </c>
      <c r="Z2230">
        <v>0</v>
      </c>
      <c r="AA2230">
        <v>0</v>
      </c>
      <c r="AB2230">
        <v>5.8789004611341678E-2</v>
      </c>
      <c r="AC2230">
        <v>0</v>
      </c>
      <c r="AD2230">
        <v>0</v>
      </c>
      <c r="AE2230">
        <v>27.787448915283257</v>
      </c>
    </row>
    <row r="2231" spans="1:31" x14ac:dyDescent="0.25">
      <c r="A2231">
        <v>2304712</v>
      </c>
      <c r="B2231">
        <v>1</v>
      </c>
      <c r="C2231" t="s">
        <v>81</v>
      </c>
      <c r="D2231" t="s">
        <v>117</v>
      </c>
      <c r="E2231" t="s">
        <v>233</v>
      </c>
      <c r="F2231" t="s">
        <v>3528</v>
      </c>
      <c r="G2231" t="s">
        <v>195</v>
      </c>
      <c r="H2231" t="s">
        <v>167</v>
      </c>
      <c r="I2231" t="s">
        <v>136</v>
      </c>
      <c r="J2231" t="s">
        <v>137</v>
      </c>
      <c r="K2231" t="s">
        <v>138</v>
      </c>
      <c r="L2231" t="s">
        <v>6710</v>
      </c>
      <c r="M2231" t="s">
        <v>6711</v>
      </c>
      <c r="N2231">
        <v>1.3219444440000001</v>
      </c>
      <c r="O2231">
        <v>2</v>
      </c>
      <c r="P2231">
        <v>535</v>
      </c>
      <c r="Q2231">
        <v>12</v>
      </c>
      <c r="R2231">
        <v>39</v>
      </c>
      <c r="S2231">
        <v>3</v>
      </c>
      <c r="T2231">
        <v>21</v>
      </c>
      <c r="U2231">
        <v>0</v>
      </c>
      <c r="V2231">
        <v>0</v>
      </c>
      <c r="W2231">
        <v>1.6307365025240355</v>
      </c>
      <c r="X2231">
        <v>79.762323524446245</v>
      </c>
      <c r="Y2231">
        <v>5.9065864669450256</v>
      </c>
      <c r="Z2231">
        <v>12.66288343774236</v>
      </c>
      <c r="AA2231">
        <v>9.9283379062754307</v>
      </c>
      <c r="AB2231">
        <v>14.009388251059278</v>
      </c>
      <c r="AC2231">
        <v>0</v>
      </c>
      <c r="AD2231">
        <v>0</v>
      </c>
      <c r="AE2231">
        <v>123.90025608899238</v>
      </c>
    </row>
    <row r="2232" spans="1:31" x14ac:dyDescent="0.25">
      <c r="A2232">
        <v>2304463</v>
      </c>
      <c r="B2232">
        <v>1</v>
      </c>
      <c r="C2232" t="s">
        <v>81</v>
      </c>
      <c r="D2232" t="s">
        <v>112</v>
      </c>
      <c r="E2232" t="s">
        <v>208</v>
      </c>
      <c r="F2232" t="s">
        <v>6712</v>
      </c>
      <c r="G2232" t="s">
        <v>210</v>
      </c>
      <c r="H2232" t="s">
        <v>135</v>
      </c>
      <c r="I2232" t="s">
        <v>136</v>
      </c>
      <c r="J2232" t="s">
        <v>137</v>
      </c>
      <c r="K2232" t="s">
        <v>138</v>
      </c>
      <c r="L2232" t="s">
        <v>6713</v>
      </c>
      <c r="M2232" t="s">
        <v>6714</v>
      </c>
      <c r="N2232">
        <v>6.346666666</v>
      </c>
      <c r="O2232">
        <v>0</v>
      </c>
      <c r="P2232">
        <v>39</v>
      </c>
      <c r="Q2232">
        <v>0</v>
      </c>
      <c r="R2232">
        <v>23</v>
      </c>
      <c r="S2232">
        <v>0</v>
      </c>
      <c r="T2232">
        <v>3</v>
      </c>
      <c r="U2232">
        <v>0</v>
      </c>
      <c r="V2232">
        <v>0</v>
      </c>
      <c r="W2232">
        <v>0</v>
      </c>
      <c r="X2232">
        <v>16.463008504701765</v>
      </c>
      <c r="Y2232">
        <v>0</v>
      </c>
      <c r="Z2232">
        <v>12.593405120852731</v>
      </c>
      <c r="AA2232">
        <v>0</v>
      </c>
      <c r="AB2232">
        <v>20.864767400337019</v>
      </c>
      <c r="AC2232">
        <v>0</v>
      </c>
      <c r="AD2232">
        <v>0</v>
      </c>
      <c r="AE2232">
        <v>49.921181025891514</v>
      </c>
    </row>
    <row r="2233" spans="1:31" x14ac:dyDescent="0.25">
      <c r="A2233">
        <v>2304606</v>
      </c>
      <c r="B2233">
        <v>1</v>
      </c>
      <c r="C2233" t="s">
        <v>81</v>
      </c>
      <c r="D2233" t="s">
        <v>125</v>
      </c>
      <c r="E2233" t="s">
        <v>208</v>
      </c>
      <c r="F2233" t="s">
        <v>6715</v>
      </c>
      <c r="G2233" t="s">
        <v>310</v>
      </c>
      <c r="H2233" t="s">
        <v>135</v>
      </c>
      <c r="I2233" t="s">
        <v>136</v>
      </c>
      <c r="J2233" t="s">
        <v>137</v>
      </c>
      <c r="K2233" t="s">
        <v>138</v>
      </c>
      <c r="L2233" t="s">
        <v>6716</v>
      </c>
      <c r="M2233" t="s">
        <v>6717</v>
      </c>
      <c r="N2233">
        <v>1.6202777770000001</v>
      </c>
      <c r="O2233">
        <v>0</v>
      </c>
      <c r="P2233">
        <v>0</v>
      </c>
      <c r="Q2233">
        <v>0</v>
      </c>
      <c r="R2233">
        <v>12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4.3112175150622898</v>
      </c>
      <c r="AA2233">
        <v>0</v>
      </c>
      <c r="AB2233">
        <v>0</v>
      </c>
      <c r="AC2233">
        <v>0</v>
      </c>
      <c r="AD2233">
        <v>0</v>
      </c>
      <c r="AE2233">
        <v>4.3112175150622898</v>
      </c>
    </row>
    <row r="2234" spans="1:31" x14ac:dyDescent="0.25">
      <c r="A2234">
        <v>2305288</v>
      </c>
      <c r="B2234">
        <v>1</v>
      </c>
      <c r="C2234" t="s">
        <v>80</v>
      </c>
      <c r="D2234" t="s">
        <v>84</v>
      </c>
      <c r="E2234" t="s">
        <v>132</v>
      </c>
      <c r="F2234" t="s">
        <v>6718</v>
      </c>
      <c r="G2234" t="s">
        <v>375</v>
      </c>
      <c r="H2234" t="s">
        <v>135</v>
      </c>
      <c r="I2234" t="s">
        <v>136</v>
      </c>
      <c r="J2234" t="s">
        <v>137</v>
      </c>
      <c r="K2234" t="s">
        <v>138</v>
      </c>
      <c r="L2234" t="s">
        <v>6719</v>
      </c>
      <c r="M2234" t="s">
        <v>6720</v>
      </c>
      <c r="N2234">
        <v>5.2263888879999998</v>
      </c>
      <c r="O2234">
        <v>0</v>
      </c>
      <c r="P2234">
        <v>29</v>
      </c>
      <c r="Q2234">
        <v>0</v>
      </c>
      <c r="R2234">
        <v>18</v>
      </c>
      <c r="S2234">
        <v>0</v>
      </c>
      <c r="T2234">
        <v>2</v>
      </c>
      <c r="U2234">
        <v>0</v>
      </c>
      <c r="V2234">
        <v>0</v>
      </c>
      <c r="W2234">
        <v>0</v>
      </c>
      <c r="X2234">
        <v>29.40084218268564</v>
      </c>
      <c r="Y2234">
        <v>0</v>
      </c>
      <c r="Z2234">
        <v>22.293934595245503</v>
      </c>
      <c r="AA2234">
        <v>0</v>
      </c>
      <c r="AB2234">
        <v>7.9523158271448766</v>
      </c>
      <c r="AC2234">
        <v>0</v>
      </c>
      <c r="AD2234">
        <v>0</v>
      </c>
      <c r="AE2234">
        <v>59.647092605076018</v>
      </c>
    </row>
    <row r="2235" spans="1:31" x14ac:dyDescent="0.25">
      <c r="A2235">
        <v>2304953</v>
      </c>
      <c r="B2235">
        <v>1</v>
      </c>
      <c r="C2235" t="s">
        <v>80</v>
      </c>
      <c r="D2235" t="s">
        <v>85</v>
      </c>
      <c r="E2235" t="s">
        <v>748</v>
      </c>
      <c r="F2235" t="s">
        <v>6721</v>
      </c>
      <c r="G2235" t="s">
        <v>1517</v>
      </c>
      <c r="H2235" t="s">
        <v>135</v>
      </c>
      <c r="I2235" t="s">
        <v>136</v>
      </c>
      <c r="J2235" t="s">
        <v>137</v>
      </c>
      <c r="K2235" t="s">
        <v>138</v>
      </c>
      <c r="L2235" t="s">
        <v>6722</v>
      </c>
      <c r="M2235" t="s">
        <v>6723</v>
      </c>
      <c r="N2235">
        <v>0.88861111100000001</v>
      </c>
      <c r="O2235">
        <v>0</v>
      </c>
      <c r="P2235">
        <v>21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14.508956682680971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14.508956682680971</v>
      </c>
    </row>
    <row r="2236" spans="1:31" x14ac:dyDescent="0.25">
      <c r="A2236">
        <v>2305408</v>
      </c>
      <c r="B2236">
        <v>1</v>
      </c>
      <c r="C2236" t="s">
        <v>81</v>
      </c>
      <c r="D2236" t="s">
        <v>126</v>
      </c>
      <c r="E2236" t="s">
        <v>164</v>
      </c>
      <c r="F2236" t="s">
        <v>6724</v>
      </c>
      <c r="G2236" t="s">
        <v>184</v>
      </c>
      <c r="H2236" t="s">
        <v>167</v>
      </c>
      <c r="I2236" t="s">
        <v>280</v>
      </c>
      <c r="J2236" t="s">
        <v>137</v>
      </c>
      <c r="K2236" t="s">
        <v>138</v>
      </c>
      <c r="L2236" t="s">
        <v>6725</v>
      </c>
      <c r="M2236" t="s">
        <v>6726</v>
      </c>
      <c r="N2236">
        <v>2.8888888000000001E-2</v>
      </c>
      <c r="O2236">
        <v>1</v>
      </c>
      <c r="P2236">
        <v>637</v>
      </c>
      <c r="Q2236">
        <v>24</v>
      </c>
      <c r="R2236">
        <v>193</v>
      </c>
      <c r="S2236">
        <v>4</v>
      </c>
      <c r="T2236">
        <v>44</v>
      </c>
      <c r="U2236">
        <v>0</v>
      </c>
      <c r="V2236">
        <v>0</v>
      </c>
      <c r="W2236">
        <v>8.6132050369733329E-3</v>
      </c>
      <c r="X2236">
        <v>1.5727759490146598</v>
      </c>
      <c r="Y2236">
        <v>2.4326188812964133</v>
      </c>
      <c r="Z2236">
        <v>0.97081620201623731</v>
      </c>
      <c r="AA2236">
        <v>0.81696887695756659</v>
      </c>
      <c r="AB2236">
        <v>0.56631647021331766</v>
      </c>
      <c r="AC2236">
        <v>0</v>
      </c>
      <c r="AD2236">
        <v>0</v>
      </c>
      <c r="AE2236">
        <v>6.3681095845351683</v>
      </c>
    </row>
    <row r="2237" spans="1:31" x14ac:dyDescent="0.25">
      <c r="A2237">
        <v>2305331</v>
      </c>
      <c r="B2237">
        <v>1</v>
      </c>
      <c r="C2237" t="s">
        <v>81</v>
      </c>
      <c r="D2237" t="s">
        <v>112</v>
      </c>
      <c r="E2237" t="s">
        <v>141</v>
      </c>
      <c r="F2237" t="s">
        <v>6727</v>
      </c>
      <c r="G2237" t="s">
        <v>188</v>
      </c>
      <c r="H2237" t="s">
        <v>135</v>
      </c>
      <c r="I2237" t="s">
        <v>136</v>
      </c>
      <c r="J2237" t="s">
        <v>137</v>
      </c>
      <c r="K2237" t="s">
        <v>138</v>
      </c>
      <c r="L2237" t="s">
        <v>6728</v>
      </c>
      <c r="M2237" t="s">
        <v>6729</v>
      </c>
      <c r="N2237">
        <v>4.3802777769999999</v>
      </c>
      <c r="O2237">
        <v>0</v>
      </c>
      <c r="P2237">
        <v>6</v>
      </c>
      <c r="Q2237">
        <v>0</v>
      </c>
      <c r="R2237">
        <v>0</v>
      </c>
      <c r="S2237">
        <v>0</v>
      </c>
      <c r="T2237">
        <v>3</v>
      </c>
      <c r="U2237">
        <v>0</v>
      </c>
      <c r="V2237">
        <v>0</v>
      </c>
      <c r="W2237">
        <v>0</v>
      </c>
      <c r="X2237">
        <v>3.1493022410711982</v>
      </c>
      <c r="Y2237">
        <v>0</v>
      </c>
      <c r="Z2237">
        <v>0</v>
      </c>
      <c r="AA2237">
        <v>0</v>
      </c>
      <c r="AB2237">
        <v>2.4719978197797099</v>
      </c>
      <c r="AC2237">
        <v>0</v>
      </c>
      <c r="AD2237">
        <v>0</v>
      </c>
      <c r="AE2237">
        <v>5.6213000608509081</v>
      </c>
    </row>
    <row r="2238" spans="1:31" x14ac:dyDescent="0.25">
      <c r="A2238">
        <v>2305474</v>
      </c>
      <c r="B2238">
        <v>1</v>
      </c>
      <c r="C2238" t="s">
        <v>81</v>
      </c>
      <c r="D2238" t="s">
        <v>113</v>
      </c>
      <c r="E2238" t="s">
        <v>141</v>
      </c>
      <c r="F2238" t="s">
        <v>6730</v>
      </c>
      <c r="G2238" t="s">
        <v>143</v>
      </c>
      <c r="H2238" t="s">
        <v>135</v>
      </c>
      <c r="I2238" t="s">
        <v>136</v>
      </c>
      <c r="J2238" t="s">
        <v>137</v>
      </c>
      <c r="K2238" t="s">
        <v>138</v>
      </c>
      <c r="L2238" t="s">
        <v>6731</v>
      </c>
      <c r="M2238" t="s">
        <v>6732</v>
      </c>
      <c r="N2238">
        <v>0.92277777699999997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1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0.11316824734236389</v>
      </c>
      <c r="AC2238">
        <v>0</v>
      </c>
      <c r="AD2238">
        <v>0</v>
      </c>
      <c r="AE2238">
        <v>0.11316824734236389</v>
      </c>
    </row>
    <row r="2239" spans="1:31" x14ac:dyDescent="0.25">
      <c r="A2239">
        <v>2305431</v>
      </c>
      <c r="B2239">
        <v>1</v>
      </c>
      <c r="C2239" t="s">
        <v>80</v>
      </c>
      <c r="D2239" t="s">
        <v>106</v>
      </c>
      <c r="E2239" t="s">
        <v>141</v>
      </c>
      <c r="F2239" t="s">
        <v>6733</v>
      </c>
      <c r="G2239" t="s">
        <v>143</v>
      </c>
      <c r="H2239" t="s">
        <v>135</v>
      </c>
      <c r="I2239" t="s">
        <v>136</v>
      </c>
      <c r="J2239" t="s">
        <v>137</v>
      </c>
      <c r="K2239" t="s">
        <v>138</v>
      </c>
      <c r="L2239" t="s">
        <v>6734</v>
      </c>
      <c r="M2239" t="s">
        <v>6735</v>
      </c>
      <c r="N2239">
        <v>4.977222222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1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5.2757167172238724</v>
      </c>
      <c r="AC2239">
        <v>0</v>
      </c>
      <c r="AD2239">
        <v>0</v>
      </c>
      <c r="AE2239">
        <v>5.2757167172238724</v>
      </c>
    </row>
    <row r="2240" spans="1:31" x14ac:dyDescent="0.25">
      <c r="A2240">
        <v>2305451</v>
      </c>
      <c r="B2240">
        <v>1</v>
      </c>
      <c r="C2240" t="s">
        <v>80</v>
      </c>
      <c r="D2240" t="s">
        <v>96</v>
      </c>
      <c r="E2240" t="s">
        <v>141</v>
      </c>
      <c r="F2240" t="s">
        <v>6736</v>
      </c>
      <c r="G2240" t="s">
        <v>202</v>
      </c>
      <c r="H2240" t="s">
        <v>135</v>
      </c>
      <c r="I2240" t="s">
        <v>136</v>
      </c>
      <c r="J2240" t="s">
        <v>137</v>
      </c>
      <c r="K2240" t="s">
        <v>138</v>
      </c>
      <c r="L2240" t="s">
        <v>6737</v>
      </c>
      <c r="M2240" t="s">
        <v>6738</v>
      </c>
      <c r="N2240">
        <v>2.375277777</v>
      </c>
      <c r="O2240">
        <v>0</v>
      </c>
      <c r="P2240">
        <v>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1.7334866020117399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1.7334866020117399</v>
      </c>
    </row>
    <row r="2241" spans="1:31" x14ac:dyDescent="0.25">
      <c r="A2241">
        <v>2305245</v>
      </c>
      <c r="B2241">
        <v>1</v>
      </c>
      <c r="C2241" t="s">
        <v>80</v>
      </c>
      <c r="D2241" t="s">
        <v>97</v>
      </c>
      <c r="E2241" t="s">
        <v>233</v>
      </c>
      <c r="F2241" t="s">
        <v>1914</v>
      </c>
      <c r="G2241" t="s">
        <v>2867</v>
      </c>
      <c r="H2241" t="s">
        <v>167</v>
      </c>
      <c r="I2241" t="s">
        <v>136</v>
      </c>
      <c r="J2241" t="s">
        <v>137</v>
      </c>
      <c r="K2241" t="s">
        <v>138</v>
      </c>
      <c r="L2241" t="s">
        <v>6739</v>
      </c>
      <c r="M2241" t="s">
        <v>6740</v>
      </c>
      <c r="N2241">
        <v>2.2280555550000001</v>
      </c>
      <c r="O2241">
        <v>6</v>
      </c>
      <c r="P2241">
        <v>874</v>
      </c>
      <c r="Q2241">
        <v>13</v>
      </c>
      <c r="R2241">
        <v>426</v>
      </c>
      <c r="S2241">
        <v>19</v>
      </c>
      <c r="T2241">
        <v>233</v>
      </c>
      <c r="U2241">
        <v>2</v>
      </c>
      <c r="V2241">
        <v>1</v>
      </c>
      <c r="W2241">
        <v>105.79174980676326</v>
      </c>
      <c r="X2241">
        <v>813.02296181127144</v>
      </c>
      <c r="Y2241">
        <v>174.31360054512797</v>
      </c>
      <c r="Z2241">
        <v>469.68536883330586</v>
      </c>
      <c r="AA2241">
        <v>460.6097117756625</v>
      </c>
      <c r="AB2241">
        <v>602.46770365723023</v>
      </c>
      <c r="AC2241">
        <v>90.689952650186072</v>
      </c>
      <c r="AD2241">
        <v>4.3382436613606865</v>
      </c>
      <c r="AE2241">
        <v>2720.9192927409081</v>
      </c>
    </row>
    <row r="2242" spans="1:31" x14ac:dyDescent="0.25">
      <c r="A2242">
        <v>2305494</v>
      </c>
      <c r="B2242">
        <v>1</v>
      </c>
      <c r="C2242" t="s">
        <v>81</v>
      </c>
      <c r="D2242" t="s">
        <v>127</v>
      </c>
      <c r="E2242" t="s">
        <v>164</v>
      </c>
      <c r="F2242" t="s">
        <v>6741</v>
      </c>
      <c r="G2242" t="s">
        <v>184</v>
      </c>
      <c r="H2242" t="s">
        <v>167</v>
      </c>
      <c r="I2242" t="s">
        <v>136</v>
      </c>
      <c r="J2242" t="s">
        <v>137</v>
      </c>
      <c r="K2242" t="s">
        <v>138</v>
      </c>
      <c r="L2242" t="s">
        <v>6742</v>
      </c>
      <c r="M2242" t="s">
        <v>6743</v>
      </c>
      <c r="N2242">
        <v>1.260277777</v>
      </c>
      <c r="O2242">
        <v>0</v>
      </c>
      <c r="P2242">
        <v>899</v>
      </c>
      <c r="Q2242">
        <v>9</v>
      </c>
      <c r="R2242">
        <v>26</v>
      </c>
      <c r="S2242">
        <v>3</v>
      </c>
      <c r="T2242">
        <v>108</v>
      </c>
      <c r="U2242">
        <v>0</v>
      </c>
      <c r="V2242">
        <v>1</v>
      </c>
      <c r="W2242">
        <v>0</v>
      </c>
      <c r="X2242">
        <v>322.93536159071124</v>
      </c>
      <c r="Y2242">
        <v>2.0597771433304</v>
      </c>
      <c r="Z2242">
        <v>6.6283391376807694</v>
      </c>
      <c r="AA2242">
        <v>18.05820750075927</v>
      </c>
      <c r="AB2242">
        <v>46.838701157501561</v>
      </c>
      <c r="AC2242">
        <v>0</v>
      </c>
      <c r="AD2242">
        <v>6.7707617600281349</v>
      </c>
      <c r="AE2242">
        <v>403.29114829001139</v>
      </c>
    </row>
    <row r="2243" spans="1:31" x14ac:dyDescent="0.25">
      <c r="A2243">
        <v>2305102</v>
      </c>
      <c r="B2243">
        <v>1</v>
      </c>
      <c r="C2243" t="s">
        <v>80</v>
      </c>
      <c r="D2243" t="s">
        <v>90</v>
      </c>
      <c r="E2243" t="s">
        <v>208</v>
      </c>
      <c r="F2243" t="s">
        <v>6744</v>
      </c>
      <c r="G2243" t="s">
        <v>917</v>
      </c>
      <c r="H2243" t="s">
        <v>135</v>
      </c>
      <c r="I2243" t="s">
        <v>136</v>
      </c>
      <c r="J2243" t="s">
        <v>137</v>
      </c>
      <c r="K2243" t="s">
        <v>300</v>
      </c>
      <c r="L2243" t="s">
        <v>6745</v>
      </c>
      <c r="M2243" t="s">
        <v>6746</v>
      </c>
      <c r="N2243">
        <v>8.3761111110000002</v>
      </c>
      <c r="O2243">
        <v>0</v>
      </c>
      <c r="P2243">
        <v>602</v>
      </c>
      <c r="Q2243">
        <v>0</v>
      </c>
      <c r="R2243">
        <v>0</v>
      </c>
      <c r="S2243">
        <v>0</v>
      </c>
      <c r="T2243">
        <v>38</v>
      </c>
      <c r="U2243">
        <v>0</v>
      </c>
      <c r="V2243">
        <v>0</v>
      </c>
      <c r="W2243">
        <v>0</v>
      </c>
      <c r="X2243">
        <v>1069.2940758718653</v>
      </c>
      <c r="Y2243">
        <v>0</v>
      </c>
      <c r="Z2243">
        <v>0</v>
      </c>
      <c r="AA2243">
        <v>0</v>
      </c>
      <c r="AB2243">
        <v>307.95562656987255</v>
      </c>
      <c r="AC2243">
        <v>0</v>
      </c>
      <c r="AD2243">
        <v>0</v>
      </c>
      <c r="AE2243">
        <v>1377.2497024417378</v>
      </c>
    </row>
    <row r="2244" spans="1:31" x14ac:dyDescent="0.25">
      <c r="A2244">
        <v>2305537</v>
      </c>
      <c r="B2244">
        <v>1</v>
      </c>
      <c r="C2244" t="s">
        <v>81</v>
      </c>
      <c r="D2244" t="s">
        <v>127</v>
      </c>
      <c r="E2244" t="s">
        <v>164</v>
      </c>
      <c r="F2244" t="s">
        <v>6747</v>
      </c>
      <c r="G2244" t="s">
        <v>184</v>
      </c>
      <c r="H2244" t="s">
        <v>167</v>
      </c>
      <c r="I2244" t="s">
        <v>136</v>
      </c>
      <c r="J2244" t="s">
        <v>137</v>
      </c>
      <c r="K2244" t="s">
        <v>138</v>
      </c>
      <c r="L2244" t="s">
        <v>6748</v>
      </c>
      <c r="M2244" t="s">
        <v>6749</v>
      </c>
      <c r="N2244">
        <v>2.1913888880000001</v>
      </c>
      <c r="O2244">
        <v>0</v>
      </c>
      <c r="P2244">
        <v>0</v>
      </c>
      <c r="Q2244">
        <v>9</v>
      </c>
      <c r="R2244">
        <v>8</v>
      </c>
      <c r="S2244">
        <v>2</v>
      </c>
      <c r="T2244">
        <v>2</v>
      </c>
      <c r="U2244">
        <v>0</v>
      </c>
      <c r="V2244">
        <v>0</v>
      </c>
      <c r="W2244">
        <v>0</v>
      </c>
      <c r="X2244">
        <v>0</v>
      </c>
      <c r="Y2244">
        <v>3.0173749519034532</v>
      </c>
      <c r="Z2244">
        <v>5.2563667895670241</v>
      </c>
      <c r="AA2244">
        <v>17.337136599906035</v>
      </c>
      <c r="AB2244">
        <v>6.2378860772229299</v>
      </c>
      <c r="AC2244">
        <v>0</v>
      </c>
      <c r="AD2244">
        <v>0</v>
      </c>
      <c r="AE2244">
        <v>31.848764418599444</v>
      </c>
    </row>
    <row r="2245" spans="1:31" x14ac:dyDescent="0.25">
      <c r="A2245">
        <v>2305013</v>
      </c>
      <c r="B2245">
        <v>1</v>
      </c>
      <c r="C2245" t="s">
        <v>81</v>
      </c>
      <c r="D2245" t="s">
        <v>128</v>
      </c>
      <c r="E2245" t="s">
        <v>141</v>
      </c>
      <c r="F2245" t="s">
        <v>6750</v>
      </c>
      <c r="G2245" t="s">
        <v>202</v>
      </c>
      <c r="H2245" t="s">
        <v>135</v>
      </c>
      <c r="I2245" t="s">
        <v>136</v>
      </c>
      <c r="J2245" t="s">
        <v>137</v>
      </c>
      <c r="K2245" t="s">
        <v>138</v>
      </c>
      <c r="L2245" t="s">
        <v>6751</v>
      </c>
      <c r="M2245" t="s">
        <v>6752</v>
      </c>
      <c r="N2245">
        <v>6.5824999999999996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5.4042093755763103</v>
      </c>
      <c r="AC2245">
        <v>0</v>
      </c>
      <c r="AD2245">
        <v>0</v>
      </c>
      <c r="AE2245">
        <v>5.4042093755763103</v>
      </c>
    </row>
    <row r="2246" spans="1:31" x14ac:dyDescent="0.25">
      <c r="A2246">
        <v>2305345</v>
      </c>
      <c r="B2246">
        <v>1</v>
      </c>
      <c r="C2246" t="s">
        <v>80</v>
      </c>
      <c r="D2246" t="s">
        <v>97</v>
      </c>
      <c r="E2246" t="s">
        <v>141</v>
      </c>
      <c r="F2246" t="s">
        <v>6753</v>
      </c>
      <c r="G2246" t="s">
        <v>143</v>
      </c>
      <c r="H2246" t="s">
        <v>135</v>
      </c>
      <c r="I2246" t="s">
        <v>136</v>
      </c>
      <c r="J2246" t="s">
        <v>137</v>
      </c>
      <c r="K2246" t="s">
        <v>138</v>
      </c>
      <c r="L2246" t="s">
        <v>6754</v>
      </c>
      <c r="M2246" t="s">
        <v>6755</v>
      </c>
      <c r="N2246">
        <v>2.1177777770000001</v>
      </c>
      <c r="O2246">
        <v>0</v>
      </c>
      <c r="P2246">
        <v>3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0.98624813567324277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0.98624813567324277</v>
      </c>
    </row>
    <row r="2247" spans="1:31" x14ac:dyDescent="0.25">
      <c r="A2247">
        <v>2305159</v>
      </c>
      <c r="B2247">
        <v>1</v>
      </c>
      <c r="C2247" t="s">
        <v>81</v>
      </c>
      <c r="D2247" t="s">
        <v>127</v>
      </c>
      <c r="E2247" t="s">
        <v>182</v>
      </c>
      <c r="F2247" t="s">
        <v>6756</v>
      </c>
      <c r="G2247" t="s">
        <v>184</v>
      </c>
      <c r="H2247" t="s">
        <v>167</v>
      </c>
      <c r="I2247" t="s">
        <v>136</v>
      </c>
      <c r="J2247" t="s">
        <v>137</v>
      </c>
      <c r="K2247" t="s">
        <v>138</v>
      </c>
      <c r="L2247" t="s">
        <v>6757</v>
      </c>
      <c r="M2247" t="s">
        <v>6758</v>
      </c>
      <c r="N2247">
        <v>1.260277777</v>
      </c>
      <c r="O2247">
        <v>2</v>
      </c>
      <c r="P2247">
        <v>12</v>
      </c>
      <c r="Q2247">
        <v>198</v>
      </c>
      <c r="R2247">
        <v>101</v>
      </c>
      <c r="S2247">
        <v>18</v>
      </c>
      <c r="T2247">
        <v>4</v>
      </c>
      <c r="U2247">
        <v>0</v>
      </c>
      <c r="V2247">
        <v>0</v>
      </c>
      <c r="W2247">
        <v>2.7539461635295837</v>
      </c>
      <c r="X2247">
        <v>1.0404531459522723</v>
      </c>
      <c r="Y2247">
        <v>150.50943738346018</v>
      </c>
      <c r="Z2247">
        <v>51.983485528842643</v>
      </c>
      <c r="AA2247">
        <v>87.913249201713356</v>
      </c>
      <c r="AB2247">
        <v>3.1219018624397723</v>
      </c>
      <c r="AC2247">
        <v>0</v>
      </c>
      <c r="AD2247">
        <v>0</v>
      </c>
      <c r="AE2247">
        <v>297.3224732859378</v>
      </c>
    </row>
    <row r="2248" spans="1:31" x14ac:dyDescent="0.25">
      <c r="A2248">
        <v>2305082</v>
      </c>
      <c r="B2248">
        <v>1</v>
      </c>
      <c r="C2248" t="s">
        <v>80</v>
      </c>
      <c r="D2248" t="s">
        <v>90</v>
      </c>
      <c r="E2248" t="s">
        <v>132</v>
      </c>
      <c r="F2248" t="s">
        <v>6759</v>
      </c>
      <c r="G2248" t="s">
        <v>917</v>
      </c>
      <c r="H2248" t="s">
        <v>135</v>
      </c>
      <c r="I2248" t="s">
        <v>136</v>
      </c>
      <c r="J2248" t="s">
        <v>137</v>
      </c>
      <c r="K2248" t="s">
        <v>300</v>
      </c>
      <c r="L2248" t="s">
        <v>6760</v>
      </c>
      <c r="M2248" t="s">
        <v>6761</v>
      </c>
      <c r="N2248">
        <v>8.4366666660000007</v>
      </c>
      <c r="O2248">
        <v>0</v>
      </c>
      <c r="P2248">
        <v>79</v>
      </c>
      <c r="Q2248">
        <v>0</v>
      </c>
      <c r="R2248">
        <v>0</v>
      </c>
      <c r="S2248">
        <v>0</v>
      </c>
      <c r="T2248">
        <v>10</v>
      </c>
      <c r="U2248">
        <v>0</v>
      </c>
      <c r="V2248">
        <v>0</v>
      </c>
      <c r="W2248">
        <v>0</v>
      </c>
      <c r="X2248">
        <v>167.54317488234216</v>
      </c>
      <c r="Y2248">
        <v>0</v>
      </c>
      <c r="Z2248">
        <v>0</v>
      </c>
      <c r="AA2248">
        <v>0</v>
      </c>
      <c r="AB2248">
        <v>170.83511024213138</v>
      </c>
      <c r="AC2248">
        <v>0</v>
      </c>
      <c r="AD2248">
        <v>0</v>
      </c>
      <c r="AE2248">
        <v>338.37828512447356</v>
      </c>
    </row>
    <row r="2249" spans="1:31" x14ac:dyDescent="0.25">
      <c r="A2249">
        <v>2305205</v>
      </c>
      <c r="B2249">
        <v>1</v>
      </c>
      <c r="C2249" t="s">
        <v>80</v>
      </c>
      <c r="D2249" t="s">
        <v>87</v>
      </c>
      <c r="E2249" t="s">
        <v>132</v>
      </c>
      <c r="F2249" t="s">
        <v>6762</v>
      </c>
      <c r="G2249" t="s">
        <v>453</v>
      </c>
      <c r="H2249" t="s">
        <v>135</v>
      </c>
      <c r="I2249" t="s">
        <v>136</v>
      </c>
      <c r="J2249" t="s">
        <v>3</v>
      </c>
      <c r="K2249" t="s">
        <v>138</v>
      </c>
      <c r="L2249" t="s">
        <v>6763</v>
      </c>
      <c r="M2249" t="s">
        <v>6764</v>
      </c>
      <c r="N2249">
        <v>9.823611111</v>
      </c>
      <c r="O2249">
        <v>0</v>
      </c>
      <c r="P2249">
        <v>28</v>
      </c>
      <c r="Q2249">
        <v>0</v>
      </c>
      <c r="R2249">
        <v>0</v>
      </c>
      <c r="S2249">
        <v>0</v>
      </c>
      <c r="T2249">
        <v>5</v>
      </c>
      <c r="U2249">
        <v>0</v>
      </c>
      <c r="V2249">
        <v>1</v>
      </c>
      <c r="W2249">
        <v>0</v>
      </c>
      <c r="X2249">
        <v>97.537414562953103</v>
      </c>
      <c r="Y2249">
        <v>0</v>
      </c>
      <c r="Z2249">
        <v>0</v>
      </c>
      <c r="AA2249">
        <v>0</v>
      </c>
      <c r="AB2249">
        <v>109.8022818640261</v>
      </c>
      <c r="AC2249">
        <v>0</v>
      </c>
      <c r="AD2249">
        <v>143.83473449941843</v>
      </c>
      <c r="AE2249">
        <v>351.17443092639763</v>
      </c>
    </row>
    <row r="2250" spans="1:31" x14ac:dyDescent="0.25">
      <c r="A2250">
        <v>2305059</v>
      </c>
      <c r="B2250">
        <v>1</v>
      </c>
      <c r="C2250" t="s">
        <v>81</v>
      </c>
      <c r="D2250" t="s">
        <v>112</v>
      </c>
      <c r="E2250" t="s">
        <v>208</v>
      </c>
      <c r="F2250" t="s">
        <v>2216</v>
      </c>
      <c r="G2250" t="s">
        <v>917</v>
      </c>
      <c r="H2250" t="s">
        <v>135</v>
      </c>
      <c r="I2250" t="s">
        <v>136</v>
      </c>
      <c r="J2250" t="s">
        <v>137</v>
      </c>
      <c r="K2250" t="s">
        <v>300</v>
      </c>
      <c r="L2250" t="s">
        <v>6765</v>
      </c>
      <c r="M2250" t="s">
        <v>6766</v>
      </c>
      <c r="N2250">
        <v>8.3686111109999999</v>
      </c>
      <c r="O2250">
        <v>0</v>
      </c>
      <c r="P2250">
        <v>25</v>
      </c>
      <c r="Q2250">
        <v>0</v>
      </c>
      <c r="R2250">
        <v>51</v>
      </c>
      <c r="S2250">
        <v>0</v>
      </c>
      <c r="T2250">
        <v>4</v>
      </c>
      <c r="U2250">
        <v>0</v>
      </c>
      <c r="V2250">
        <v>0</v>
      </c>
      <c r="W2250">
        <v>0</v>
      </c>
      <c r="X2250">
        <v>39.425230910357612</v>
      </c>
      <c r="Y2250">
        <v>0</v>
      </c>
      <c r="Z2250">
        <v>64.857470125304772</v>
      </c>
      <c r="AA2250">
        <v>0</v>
      </c>
      <c r="AB2250">
        <v>24.345789655350462</v>
      </c>
      <c r="AC2250">
        <v>0</v>
      </c>
      <c r="AD2250">
        <v>0</v>
      </c>
      <c r="AE2250">
        <v>128.62849069101284</v>
      </c>
    </row>
    <row r="2251" spans="1:31" x14ac:dyDescent="0.25">
      <c r="A2251">
        <v>2305328</v>
      </c>
      <c r="B2251">
        <v>1</v>
      </c>
      <c r="C2251" t="s">
        <v>80</v>
      </c>
      <c r="D2251" t="s">
        <v>96</v>
      </c>
      <c r="E2251" t="s">
        <v>141</v>
      </c>
      <c r="F2251" t="s">
        <v>6767</v>
      </c>
      <c r="G2251" t="s">
        <v>490</v>
      </c>
      <c r="H2251" t="s">
        <v>135</v>
      </c>
      <c r="I2251" t="s">
        <v>136</v>
      </c>
      <c r="J2251" t="s">
        <v>137</v>
      </c>
      <c r="K2251" t="s">
        <v>138</v>
      </c>
      <c r="L2251" t="s">
        <v>6768</v>
      </c>
      <c r="M2251" t="s">
        <v>6769</v>
      </c>
      <c r="N2251">
        <v>2.9338888879999998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1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0.58599109352536838</v>
      </c>
      <c r="AC2251">
        <v>0</v>
      </c>
      <c r="AD2251">
        <v>0</v>
      </c>
      <c r="AE2251">
        <v>0.58599109352536838</v>
      </c>
    </row>
    <row r="2252" spans="1:31" x14ac:dyDescent="0.25">
      <c r="A2252">
        <v>2305222</v>
      </c>
      <c r="B2252">
        <v>1</v>
      </c>
      <c r="C2252" t="s">
        <v>81</v>
      </c>
      <c r="D2252" t="s">
        <v>122</v>
      </c>
      <c r="E2252" t="s">
        <v>208</v>
      </c>
      <c r="F2252" t="s">
        <v>6770</v>
      </c>
      <c r="G2252" t="s">
        <v>336</v>
      </c>
      <c r="H2252" t="s">
        <v>135</v>
      </c>
      <c r="I2252" t="s">
        <v>136</v>
      </c>
      <c r="J2252" t="s">
        <v>137</v>
      </c>
      <c r="K2252" t="s">
        <v>138</v>
      </c>
      <c r="L2252" t="s">
        <v>6771</v>
      </c>
      <c r="M2252" t="s">
        <v>6772</v>
      </c>
      <c r="N2252">
        <v>2.0699999999999998</v>
      </c>
      <c r="O2252">
        <v>0</v>
      </c>
      <c r="P2252">
        <v>44</v>
      </c>
      <c r="Q2252">
        <v>0</v>
      </c>
      <c r="R2252">
        <v>0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12.624466438359377</v>
      </c>
      <c r="Y2252">
        <v>0</v>
      </c>
      <c r="Z2252">
        <v>0</v>
      </c>
      <c r="AA2252">
        <v>0</v>
      </c>
      <c r="AB2252">
        <v>3.0640314747738668</v>
      </c>
      <c r="AC2252">
        <v>0</v>
      </c>
      <c r="AD2252">
        <v>0</v>
      </c>
      <c r="AE2252">
        <v>15.688497913133244</v>
      </c>
    </row>
    <row r="2253" spans="1:31" x14ac:dyDescent="0.25">
      <c r="A2253">
        <v>2305019</v>
      </c>
      <c r="B2253">
        <v>1</v>
      </c>
      <c r="C2253" t="s">
        <v>81</v>
      </c>
      <c r="D2253" t="s">
        <v>112</v>
      </c>
      <c r="E2253" t="s">
        <v>164</v>
      </c>
      <c r="F2253" t="s">
        <v>6773</v>
      </c>
      <c r="G2253" t="s">
        <v>299</v>
      </c>
      <c r="H2253" t="s">
        <v>167</v>
      </c>
      <c r="I2253" t="s">
        <v>136</v>
      </c>
      <c r="J2253" t="s">
        <v>137</v>
      </c>
      <c r="K2253" t="s">
        <v>300</v>
      </c>
      <c r="L2253" t="s">
        <v>6774</v>
      </c>
      <c r="M2253" t="s">
        <v>6775</v>
      </c>
      <c r="N2253">
        <v>0.76777777700000005</v>
      </c>
      <c r="O2253">
        <v>0</v>
      </c>
      <c r="P2253">
        <v>27</v>
      </c>
      <c r="Q2253">
        <v>17</v>
      </c>
      <c r="R2253">
        <v>69</v>
      </c>
      <c r="S2253">
        <v>13</v>
      </c>
      <c r="T2253">
        <v>10</v>
      </c>
      <c r="U2253">
        <v>4</v>
      </c>
      <c r="V2253">
        <v>0</v>
      </c>
      <c r="W2253">
        <v>0</v>
      </c>
      <c r="X2253">
        <v>4.4026609607106586</v>
      </c>
      <c r="Y2253">
        <v>5.4830636052232249</v>
      </c>
      <c r="Z2253">
        <v>15.285316409815429</v>
      </c>
      <c r="AA2253">
        <v>36.946461457921188</v>
      </c>
      <c r="AB2253">
        <v>4.3233574294702741</v>
      </c>
      <c r="AC2253">
        <v>495.35476759310387</v>
      </c>
      <c r="AD2253">
        <v>0</v>
      </c>
      <c r="AE2253">
        <v>561.79562745624469</v>
      </c>
    </row>
    <row r="2254" spans="1:31" x14ac:dyDescent="0.25">
      <c r="A2254">
        <v>2305076</v>
      </c>
      <c r="B2254">
        <v>1</v>
      </c>
      <c r="C2254" t="s">
        <v>80</v>
      </c>
      <c r="D2254" t="s">
        <v>93</v>
      </c>
      <c r="E2254" t="s">
        <v>164</v>
      </c>
      <c r="F2254" t="s">
        <v>6776</v>
      </c>
      <c r="G2254" t="s">
        <v>195</v>
      </c>
      <c r="H2254" t="s">
        <v>167</v>
      </c>
      <c r="I2254" t="s">
        <v>136</v>
      </c>
      <c r="J2254" t="s">
        <v>137</v>
      </c>
      <c r="K2254" t="s">
        <v>138</v>
      </c>
      <c r="L2254" t="s">
        <v>6777</v>
      </c>
      <c r="M2254" t="s">
        <v>6778</v>
      </c>
      <c r="N2254">
        <v>5.2238888880000003</v>
      </c>
      <c r="O2254">
        <v>0</v>
      </c>
      <c r="P2254">
        <v>9</v>
      </c>
      <c r="Q2254">
        <v>0</v>
      </c>
      <c r="R2254">
        <v>1</v>
      </c>
      <c r="S2254">
        <v>0</v>
      </c>
      <c r="T2254">
        <v>1</v>
      </c>
      <c r="U2254">
        <v>0</v>
      </c>
      <c r="V2254">
        <v>0</v>
      </c>
      <c r="W2254">
        <v>0</v>
      </c>
      <c r="X2254">
        <v>2.6974937922580513</v>
      </c>
      <c r="Y2254">
        <v>0</v>
      </c>
      <c r="Z2254">
        <v>4.8026669371754664</v>
      </c>
      <c r="AA2254">
        <v>0</v>
      </c>
      <c r="AB2254">
        <v>1.2005924812612379</v>
      </c>
      <c r="AC2254">
        <v>0</v>
      </c>
      <c r="AD2254">
        <v>0</v>
      </c>
      <c r="AE2254">
        <v>8.7007532106947547</v>
      </c>
    </row>
    <row r="2255" spans="1:31" x14ac:dyDescent="0.25">
      <c r="A2255">
        <v>2305165</v>
      </c>
      <c r="B2255">
        <v>1</v>
      </c>
      <c r="C2255" t="s">
        <v>80</v>
      </c>
      <c r="D2255" t="s">
        <v>96</v>
      </c>
      <c r="E2255" t="s">
        <v>141</v>
      </c>
      <c r="F2255" t="s">
        <v>6779</v>
      </c>
      <c r="G2255" t="s">
        <v>202</v>
      </c>
      <c r="H2255" t="s">
        <v>135</v>
      </c>
      <c r="I2255" t="s">
        <v>136</v>
      </c>
      <c r="J2255" t="s">
        <v>137</v>
      </c>
      <c r="K2255" t="s">
        <v>138</v>
      </c>
      <c r="L2255" t="s">
        <v>6780</v>
      </c>
      <c r="M2255" t="s">
        <v>6781</v>
      </c>
      <c r="N2255">
        <v>2.4474999999999998</v>
      </c>
      <c r="O2255">
        <v>0</v>
      </c>
      <c r="P2255">
        <v>2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2.4341064657266887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2.4341064657266887</v>
      </c>
    </row>
    <row r="2256" spans="1:31" x14ac:dyDescent="0.25">
      <c r="A2256">
        <v>2305268</v>
      </c>
      <c r="B2256">
        <v>1</v>
      </c>
      <c r="C2256" t="s">
        <v>80</v>
      </c>
      <c r="D2256" t="s">
        <v>92</v>
      </c>
      <c r="E2256" t="s">
        <v>141</v>
      </c>
      <c r="F2256" t="s">
        <v>6782</v>
      </c>
      <c r="G2256" t="s">
        <v>202</v>
      </c>
      <c r="H2256" t="s">
        <v>135</v>
      </c>
      <c r="I2256" t="s">
        <v>136</v>
      </c>
      <c r="J2256" t="s">
        <v>137</v>
      </c>
      <c r="K2256" t="s">
        <v>138</v>
      </c>
      <c r="L2256" t="s">
        <v>6783</v>
      </c>
      <c r="M2256" t="s">
        <v>6784</v>
      </c>
      <c r="N2256">
        <v>3.8119444439999999</v>
      </c>
      <c r="O2256">
        <v>0</v>
      </c>
      <c r="P2256">
        <v>9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9.5456308139131352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9.5456308139131352</v>
      </c>
    </row>
    <row r="2257" spans="1:31" x14ac:dyDescent="0.25">
      <c r="A2257">
        <v>2305285</v>
      </c>
      <c r="B2257">
        <v>1</v>
      </c>
      <c r="C2257" t="s">
        <v>80</v>
      </c>
      <c r="D2257" t="s">
        <v>107</v>
      </c>
      <c r="E2257" t="s">
        <v>164</v>
      </c>
      <c r="F2257" t="s">
        <v>6785</v>
      </c>
      <c r="G2257" t="s">
        <v>184</v>
      </c>
      <c r="H2257" t="s">
        <v>167</v>
      </c>
      <c r="I2257" t="s">
        <v>136</v>
      </c>
      <c r="J2257" t="s">
        <v>137</v>
      </c>
      <c r="K2257" t="s">
        <v>138</v>
      </c>
      <c r="L2257" t="s">
        <v>6786</v>
      </c>
      <c r="M2257" t="s">
        <v>6787</v>
      </c>
      <c r="N2257">
        <v>1.182222222</v>
      </c>
      <c r="O2257">
        <v>0</v>
      </c>
      <c r="P2257">
        <v>215</v>
      </c>
      <c r="Q2257">
        <v>0</v>
      </c>
      <c r="R2257">
        <v>0</v>
      </c>
      <c r="S2257">
        <v>0</v>
      </c>
      <c r="T2257">
        <v>14</v>
      </c>
      <c r="U2257">
        <v>0</v>
      </c>
      <c r="V2257">
        <v>1</v>
      </c>
      <c r="W2257">
        <v>0</v>
      </c>
      <c r="X2257">
        <v>39.478568888366908</v>
      </c>
      <c r="Y2257">
        <v>0</v>
      </c>
      <c r="Z2257">
        <v>0</v>
      </c>
      <c r="AA2257">
        <v>0</v>
      </c>
      <c r="AB2257">
        <v>11.03447949406848</v>
      </c>
      <c r="AC2257">
        <v>0</v>
      </c>
      <c r="AD2257">
        <v>211.33239902223596</v>
      </c>
      <c r="AE2257">
        <v>261.84544740467135</v>
      </c>
    </row>
    <row r="2258" spans="1:31" x14ac:dyDescent="0.25">
      <c r="A2258">
        <v>2305497</v>
      </c>
      <c r="B2258">
        <v>1</v>
      </c>
      <c r="C2258" t="s">
        <v>81</v>
      </c>
      <c r="D2258" t="s">
        <v>123</v>
      </c>
      <c r="E2258" t="s">
        <v>233</v>
      </c>
      <c r="F2258" t="s">
        <v>6788</v>
      </c>
      <c r="G2258" t="s">
        <v>184</v>
      </c>
      <c r="H2258" t="s">
        <v>167</v>
      </c>
      <c r="I2258" t="s">
        <v>136</v>
      </c>
      <c r="J2258" t="s">
        <v>137</v>
      </c>
      <c r="K2258" t="s">
        <v>138</v>
      </c>
      <c r="L2258" t="s">
        <v>6789</v>
      </c>
      <c r="M2258" t="s">
        <v>6790</v>
      </c>
      <c r="N2258">
        <v>0.68277777699999997</v>
      </c>
      <c r="O2258">
        <v>7</v>
      </c>
      <c r="P2258">
        <v>592</v>
      </c>
      <c r="Q2258">
        <v>469</v>
      </c>
      <c r="R2258">
        <v>554</v>
      </c>
      <c r="S2258">
        <v>51</v>
      </c>
      <c r="T2258">
        <v>109</v>
      </c>
      <c r="U2258">
        <v>2</v>
      </c>
      <c r="V2258">
        <v>0</v>
      </c>
      <c r="W2258">
        <v>23.973832747410086</v>
      </c>
      <c r="X2258">
        <v>91.208306513570946</v>
      </c>
      <c r="Y2258">
        <v>321.96860156583472</v>
      </c>
      <c r="Z2258">
        <v>377.91228372309382</v>
      </c>
      <c r="AA2258">
        <v>67.792270197465683</v>
      </c>
      <c r="AB2258">
        <v>40.712200092099643</v>
      </c>
      <c r="AC2258">
        <v>65.658650047245857</v>
      </c>
      <c r="AD2258">
        <v>0</v>
      </c>
      <c r="AE2258">
        <v>989.22614488672082</v>
      </c>
    </row>
    <row r="2259" spans="1:31" x14ac:dyDescent="0.25">
      <c r="A2259">
        <v>2305477</v>
      </c>
      <c r="B2259">
        <v>1</v>
      </c>
      <c r="C2259" t="s">
        <v>81</v>
      </c>
      <c r="D2259" t="s">
        <v>124</v>
      </c>
      <c r="E2259" t="s">
        <v>182</v>
      </c>
      <c r="F2259" t="s">
        <v>6791</v>
      </c>
      <c r="G2259" t="s">
        <v>195</v>
      </c>
      <c r="H2259" t="s">
        <v>167</v>
      </c>
      <c r="I2259" t="s">
        <v>136</v>
      </c>
      <c r="J2259" t="s">
        <v>137</v>
      </c>
      <c r="K2259" t="s">
        <v>138</v>
      </c>
      <c r="L2259" t="s">
        <v>6792</v>
      </c>
      <c r="M2259" t="s">
        <v>6793</v>
      </c>
      <c r="N2259">
        <v>2.1558333329999999</v>
      </c>
      <c r="O2259">
        <v>11</v>
      </c>
      <c r="P2259">
        <v>448</v>
      </c>
      <c r="Q2259">
        <v>292</v>
      </c>
      <c r="R2259">
        <v>44</v>
      </c>
      <c r="S2259">
        <v>22</v>
      </c>
      <c r="T2259">
        <v>30</v>
      </c>
      <c r="U2259">
        <v>0</v>
      </c>
      <c r="V2259">
        <v>0</v>
      </c>
      <c r="W2259">
        <v>16.155611025755377</v>
      </c>
      <c r="X2259">
        <v>178.92653608511378</v>
      </c>
      <c r="Y2259">
        <v>556.33552571120379</v>
      </c>
      <c r="Z2259">
        <v>85.584129713786155</v>
      </c>
      <c r="AA2259">
        <v>429.34301695501404</v>
      </c>
      <c r="AB2259">
        <v>17.38225587746318</v>
      </c>
      <c r="AC2259">
        <v>0</v>
      </c>
      <c r="AD2259">
        <v>0</v>
      </c>
      <c r="AE2259">
        <v>1283.7270753683365</v>
      </c>
    </row>
    <row r="2260" spans="1:31" x14ac:dyDescent="0.25">
      <c r="A2260">
        <v>2304936</v>
      </c>
      <c r="B2260">
        <v>1</v>
      </c>
      <c r="C2260" t="s">
        <v>80</v>
      </c>
      <c r="D2260" t="s">
        <v>90</v>
      </c>
      <c r="E2260" t="s">
        <v>141</v>
      </c>
      <c r="F2260" t="s">
        <v>6794</v>
      </c>
      <c r="G2260" t="s">
        <v>202</v>
      </c>
      <c r="H2260" t="s">
        <v>135</v>
      </c>
      <c r="I2260" t="s">
        <v>136</v>
      </c>
      <c r="J2260" t="s">
        <v>137</v>
      </c>
      <c r="K2260" t="s">
        <v>138</v>
      </c>
      <c r="L2260" t="s">
        <v>6795</v>
      </c>
      <c r="M2260" t="s">
        <v>6796</v>
      </c>
      <c r="N2260">
        <v>1.7194444440000001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0.45053245732283004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0.45053245732283004</v>
      </c>
    </row>
    <row r="2261" spans="1:31" x14ac:dyDescent="0.25">
      <c r="A2261">
        <v>2305056</v>
      </c>
      <c r="B2261">
        <v>1</v>
      </c>
      <c r="C2261" t="s">
        <v>80</v>
      </c>
      <c r="D2261" t="s">
        <v>111</v>
      </c>
      <c r="E2261" t="s">
        <v>208</v>
      </c>
      <c r="F2261" t="s">
        <v>6538</v>
      </c>
      <c r="G2261" t="s">
        <v>917</v>
      </c>
      <c r="H2261" t="s">
        <v>135</v>
      </c>
      <c r="I2261" t="s">
        <v>136</v>
      </c>
      <c r="J2261" t="s">
        <v>137</v>
      </c>
      <c r="K2261" t="s">
        <v>300</v>
      </c>
      <c r="L2261" t="s">
        <v>6797</v>
      </c>
      <c r="M2261" t="s">
        <v>6798</v>
      </c>
      <c r="N2261">
        <v>7.6008333329999997</v>
      </c>
      <c r="O2261">
        <v>0</v>
      </c>
      <c r="P2261">
        <v>558</v>
      </c>
      <c r="Q2261">
        <v>0</v>
      </c>
      <c r="R2261">
        <v>0</v>
      </c>
      <c r="S2261">
        <v>0</v>
      </c>
      <c r="T2261">
        <v>51</v>
      </c>
      <c r="U2261">
        <v>0</v>
      </c>
      <c r="V2261">
        <v>2</v>
      </c>
      <c r="W2261">
        <v>0</v>
      </c>
      <c r="X2261">
        <v>1250.8947267290002</v>
      </c>
      <c r="Y2261">
        <v>0</v>
      </c>
      <c r="Z2261">
        <v>0</v>
      </c>
      <c r="AA2261">
        <v>0</v>
      </c>
      <c r="AB2261">
        <v>163.58733291138185</v>
      </c>
      <c r="AC2261">
        <v>0</v>
      </c>
      <c r="AD2261">
        <v>99.775897862307787</v>
      </c>
      <c r="AE2261">
        <v>1514.2579575026898</v>
      </c>
    </row>
    <row r="2262" spans="1:31" x14ac:dyDescent="0.25">
      <c r="A2262">
        <v>2305242</v>
      </c>
      <c r="B2262">
        <v>1</v>
      </c>
      <c r="C2262" t="s">
        <v>80</v>
      </c>
      <c r="D2262" t="s">
        <v>82</v>
      </c>
      <c r="E2262" t="s">
        <v>233</v>
      </c>
      <c r="F2262" t="s">
        <v>6799</v>
      </c>
      <c r="G2262" t="s">
        <v>184</v>
      </c>
      <c r="H2262" t="s">
        <v>167</v>
      </c>
      <c r="I2262" t="s">
        <v>136</v>
      </c>
      <c r="J2262" t="s">
        <v>137</v>
      </c>
      <c r="K2262" t="s">
        <v>138</v>
      </c>
      <c r="L2262" t="s">
        <v>6800</v>
      </c>
      <c r="M2262" t="s">
        <v>6801</v>
      </c>
      <c r="N2262">
        <v>3.4127777770000001</v>
      </c>
      <c r="O2262">
        <v>0</v>
      </c>
      <c r="P2262">
        <v>37</v>
      </c>
      <c r="Q2262">
        <v>0</v>
      </c>
      <c r="R2262">
        <v>0</v>
      </c>
      <c r="S2262">
        <v>2</v>
      </c>
      <c r="T2262">
        <v>1134</v>
      </c>
      <c r="U2262">
        <v>0</v>
      </c>
      <c r="V2262">
        <v>1</v>
      </c>
      <c r="W2262">
        <v>0</v>
      </c>
      <c r="X2262">
        <v>20.968521046399783</v>
      </c>
      <c r="Y2262">
        <v>0</v>
      </c>
      <c r="Z2262">
        <v>0</v>
      </c>
      <c r="AA2262">
        <v>515.72338777837092</v>
      </c>
      <c r="AB2262">
        <v>2477.3093809331585</v>
      </c>
      <c r="AC2262">
        <v>0</v>
      </c>
      <c r="AD2262">
        <v>4.2879513025617229</v>
      </c>
      <c r="AE2262">
        <v>3018.2892410604909</v>
      </c>
    </row>
    <row r="2263" spans="1:31" x14ac:dyDescent="0.25">
      <c r="A2263">
        <v>2305491</v>
      </c>
      <c r="B2263">
        <v>1</v>
      </c>
      <c r="C2263" t="s">
        <v>81</v>
      </c>
      <c r="D2263" t="s">
        <v>112</v>
      </c>
      <c r="E2263" t="s">
        <v>141</v>
      </c>
      <c r="F2263" t="s">
        <v>6802</v>
      </c>
      <c r="G2263" t="s">
        <v>202</v>
      </c>
      <c r="H2263" t="s">
        <v>135</v>
      </c>
      <c r="I2263" t="s">
        <v>136</v>
      </c>
      <c r="J2263" t="s">
        <v>137</v>
      </c>
      <c r="K2263" t="s">
        <v>138</v>
      </c>
      <c r="L2263" t="s">
        <v>6803</v>
      </c>
      <c r="M2263" t="s">
        <v>6804</v>
      </c>
      <c r="N2263">
        <v>0.92749999999999999</v>
      </c>
      <c r="O2263">
        <v>0</v>
      </c>
      <c r="P2263">
        <v>3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0.83026391533297483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0.83026391533297483</v>
      </c>
    </row>
    <row r="2264" spans="1:31" x14ac:dyDescent="0.25">
      <c r="A2264">
        <v>2305099</v>
      </c>
      <c r="B2264">
        <v>1</v>
      </c>
      <c r="C2264" t="s">
        <v>81</v>
      </c>
      <c r="D2264" t="s">
        <v>128</v>
      </c>
      <c r="E2264" t="s">
        <v>208</v>
      </c>
      <c r="F2264" t="s">
        <v>6805</v>
      </c>
      <c r="G2264" t="s">
        <v>917</v>
      </c>
      <c r="H2264" t="s">
        <v>135</v>
      </c>
      <c r="I2264" t="s">
        <v>136</v>
      </c>
      <c r="J2264" t="s">
        <v>137</v>
      </c>
      <c r="K2264" t="s">
        <v>300</v>
      </c>
      <c r="L2264" t="s">
        <v>6806</v>
      </c>
      <c r="M2264" t="s">
        <v>6807</v>
      </c>
      <c r="N2264">
        <v>1.923888888</v>
      </c>
      <c r="O2264">
        <v>0</v>
      </c>
      <c r="P2264">
        <v>493</v>
      </c>
      <c r="Q2264">
        <v>0</v>
      </c>
      <c r="R2264">
        <v>0</v>
      </c>
      <c r="S2264">
        <v>0</v>
      </c>
      <c r="T2264">
        <v>20</v>
      </c>
      <c r="U2264">
        <v>0</v>
      </c>
      <c r="V2264">
        <v>0</v>
      </c>
      <c r="W2264">
        <v>0</v>
      </c>
      <c r="X2264">
        <v>178.16297465653847</v>
      </c>
      <c r="Y2264">
        <v>0</v>
      </c>
      <c r="Z2264">
        <v>0</v>
      </c>
      <c r="AA2264">
        <v>0</v>
      </c>
      <c r="AB2264">
        <v>43.579905827203859</v>
      </c>
      <c r="AC2264">
        <v>0</v>
      </c>
      <c r="AD2264">
        <v>0</v>
      </c>
      <c r="AE2264">
        <v>221.74288048374234</v>
      </c>
    </row>
    <row r="2265" spans="1:31" x14ac:dyDescent="0.25">
      <c r="A2265">
        <v>2305540</v>
      </c>
      <c r="B2265">
        <v>1</v>
      </c>
      <c r="C2265" t="s">
        <v>80</v>
      </c>
      <c r="D2265" t="s">
        <v>88</v>
      </c>
      <c r="E2265" t="s">
        <v>141</v>
      </c>
      <c r="F2265" t="s">
        <v>6808</v>
      </c>
      <c r="G2265" t="s">
        <v>202</v>
      </c>
      <c r="H2265" t="s">
        <v>135</v>
      </c>
      <c r="I2265" t="s">
        <v>136</v>
      </c>
      <c r="J2265" t="s">
        <v>137</v>
      </c>
      <c r="K2265" t="s">
        <v>138</v>
      </c>
      <c r="L2265" t="s">
        <v>6809</v>
      </c>
      <c r="M2265" t="s">
        <v>6810</v>
      </c>
      <c r="N2265">
        <v>0.462777777</v>
      </c>
      <c r="O2265">
        <v>0</v>
      </c>
      <c r="P2265">
        <v>4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0.47436427152198618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0.47436427152198618</v>
      </c>
    </row>
    <row r="2266" spans="1:31" x14ac:dyDescent="0.25">
      <c r="A2266">
        <v>2305085</v>
      </c>
      <c r="B2266">
        <v>1</v>
      </c>
      <c r="C2266" t="s">
        <v>80</v>
      </c>
      <c r="D2266" t="s">
        <v>90</v>
      </c>
      <c r="E2266" t="s">
        <v>132</v>
      </c>
      <c r="F2266" t="s">
        <v>6811</v>
      </c>
      <c r="G2266" t="s">
        <v>917</v>
      </c>
      <c r="H2266" t="s">
        <v>135</v>
      </c>
      <c r="I2266" t="s">
        <v>136</v>
      </c>
      <c r="J2266" t="s">
        <v>137</v>
      </c>
      <c r="K2266" t="s">
        <v>300</v>
      </c>
      <c r="L2266" t="s">
        <v>6760</v>
      </c>
      <c r="M2266" t="s">
        <v>6812</v>
      </c>
      <c r="N2266">
        <v>8.4049999999999994</v>
      </c>
      <c r="O2266">
        <v>0</v>
      </c>
      <c r="P2266">
        <v>182</v>
      </c>
      <c r="Q2266">
        <v>0</v>
      </c>
      <c r="R2266">
        <v>0</v>
      </c>
      <c r="S2266">
        <v>0</v>
      </c>
      <c r="T2266">
        <v>13</v>
      </c>
      <c r="U2266">
        <v>0</v>
      </c>
      <c r="V2266">
        <v>0</v>
      </c>
      <c r="W2266">
        <v>0</v>
      </c>
      <c r="X2266">
        <v>343.05473271520481</v>
      </c>
      <c r="Y2266">
        <v>0</v>
      </c>
      <c r="Z2266">
        <v>0</v>
      </c>
      <c r="AA2266">
        <v>0</v>
      </c>
      <c r="AB2266">
        <v>29.308449648981544</v>
      </c>
      <c r="AC2266">
        <v>0</v>
      </c>
      <c r="AD2266">
        <v>0</v>
      </c>
      <c r="AE2266">
        <v>372.36318236418634</v>
      </c>
    </row>
    <row r="2267" spans="1:31" x14ac:dyDescent="0.25">
      <c r="A2267">
        <v>2305417</v>
      </c>
      <c r="B2267">
        <v>1</v>
      </c>
      <c r="C2267" t="s">
        <v>81</v>
      </c>
      <c r="D2267" t="s">
        <v>128</v>
      </c>
      <c r="E2267" t="s">
        <v>141</v>
      </c>
      <c r="F2267" t="s">
        <v>6813</v>
      </c>
      <c r="G2267" t="s">
        <v>490</v>
      </c>
      <c r="H2267" t="s">
        <v>135</v>
      </c>
      <c r="I2267" t="s">
        <v>136</v>
      </c>
      <c r="J2267" t="s">
        <v>137</v>
      </c>
      <c r="K2267" t="s">
        <v>138</v>
      </c>
      <c r="L2267" t="s">
        <v>6814</v>
      </c>
      <c r="M2267" t="s">
        <v>6815</v>
      </c>
      <c r="N2267">
        <v>2.33</v>
      </c>
      <c r="O2267">
        <v>0</v>
      </c>
      <c r="P2267">
        <v>2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0.62955891536238062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0.62955891536238062</v>
      </c>
    </row>
    <row r="2268" spans="1:31" x14ac:dyDescent="0.25">
      <c r="A2268">
        <v>2305062</v>
      </c>
      <c r="B2268">
        <v>1</v>
      </c>
      <c r="C2268" t="s">
        <v>80</v>
      </c>
      <c r="D2268" t="s">
        <v>94</v>
      </c>
      <c r="E2268" t="s">
        <v>233</v>
      </c>
      <c r="F2268" t="s">
        <v>4176</v>
      </c>
      <c r="G2268" t="s">
        <v>299</v>
      </c>
      <c r="H2268" t="s">
        <v>167</v>
      </c>
      <c r="I2268" t="s">
        <v>136</v>
      </c>
      <c r="J2268" t="s">
        <v>137</v>
      </c>
      <c r="K2268" t="s">
        <v>300</v>
      </c>
      <c r="L2268" t="s">
        <v>6816</v>
      </c>
      <c r="M2268" t="s">
        <v>6817</v>
      </c>
      <c r="N2268">
        <v>7.9366666659999998</v>
      </c>
      <c r="O2268">
        <v>1</v>
      </c>
      <c r="P2268">
        <v>237</v>
      </c>
      <c r="Q2268">
        <v>13</v>
      </c>
      <c r="R2268">
        <v>44</v>
      </c>
      <c r="S2268">
        <v>15</v>
      </c>
      <c r="T2268">
        <v>81</v>
      </c>
      <c r="U2268">
        <v>6</v>
      </c>
      <c r="V2268">
        <v>0</v>
      </c>
      <c r="W2268">
        <v>6.0241524801210788</v>
      </c>
      <c r="X2268">
        <v>292.19398339130765</v>
      </c>
      <c r="Y2268">
        <v>31.724296875698194</v>
      </c>
      <c r="Z2268">
        <v>114.18828043451164</v>
      </c>
      <c r="AA2268">
        <v>676.78442241790003</v>
      </c>
      <c r="AB2268">
        <v>154.626780216958</v>
      </c>
      <c r="AC2268">
        <v>2353.2405546600444</v>
      </c>
      <c r="AD2268">
        <v>0</v>
      </c>
      <c r="AE2268">
        <v>3628.7824704765408</v>
      </c>
    </row>
    <row r="2269" spans="1:31" x14ac:dyDescent="0.25">
      <c r="A2269">
        <v>2305208</v>
      </c>
      <c r="B2269">
        <v>1</v>
      </c>
      <c r="C2269" t="s">
        <v>80</v>
      </c>
      <c r="D2269" t="s">
        <v>100</v>
      </c>
      <c r="E2269" t="s">
        <v>748</v>
      </c>
      <c r="F2269" t="s">
        <v>6818</v>
      </c>
      <c r="G2269" t="s">
        <v>799</v>
      </c>
      <c r="H2269" t="s">
        <v>135</v>
      </c>
      <c r="I2269" t="s">
        <v>136</v>
      </c>
      <c r="J2269" t="s">
        <v>137</v>
      </c>
      <c r="K2269" t="s">
        <v>138</v>
      </c>
      <c r="L2269" t="s">
        <v>6819</v>
      </c>
      <c r="M2269" t="s">
        <v>6820</v>
      </c>
      <c r="N2269">
        <v>0.90472222199999996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15</v>
      </c>
      <c r="U2269">
        <v>0</v>
      </c>
      <c r="V2269">
        <v>2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17.437164564829253</v>
      </c>
      <c r="AC2269">
        <v>0</v>
      </c>
      <c r="AD2269">
        <v>53.169944701490493</v>
      </c>
      <c r="AE2269">
        <v>70.607109266319753</v>
      </c>
    </row>
    <row r="2270" spans="1:31" x14ac:dyDescent="0.25">
      <c r="A2270">
        <v>2305423</v>
      </c>
      <c r="B2270">
        <v>1</v>
      </c>
      <c r="C2270" t="s">
        <v>81</v>
      </c>
      <c r="D2270" t="s">
        <v>121</v>
      </c>
      <c r="E2270" t="s">
        <v>141</v>
      </c>
      <c r="F2270" t="s">
        <v>6821</v>
      </c>
      <c r="G2270" t="s">
        <v>453</v>
      </c>
      <c r="H2270" t="s">
        <v>135</v>
      </c>
      <c r="I2270" t="s">
        <v>136</v>
      </c>
      <c r="J2270" t="s">
        <v>137</v>
      </c>
      <c r="K2270" t="s">
        <v>138</v>
      </c>
      <c r="L2270" t="s">
        <v>6822</v>
      </c>
      <c r="M2270" t="s">
        <v>6823</v>
      </c>
      <c r="N2270">
        <v>1.9430555549999999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1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2.3984974809836697</v>
      </c>
      <c r="AC2270">
        <v>0</v>
      </c>
      <c r="AD2270">
        <v>0</v>
      </c>
      <c r="AE2270">
        <v>2.3984974809836697</v>
      </c>
    </row>
    <row r="2271" spans="1:31" x14ac:dyDescent="0.25">
      <c r="A2271">
        <v>2305068</v>
      </c>
      <c r="B2271">
        <v>1</v>
      </c>
      <c r="C2271" t="s">
        <v>80</v>
      </c>
      <c r="D2271" t="s">
        <v>105</v>
      </c>
      <c r="E2271" t="s">
        <v>208</v>
      </c>
      <c r="F2271" t="s">
        <v>6824</v>
      </c>
      <c r="G2271" t="s">
        <v>917</v>
      </c>
      <c r="H2271" t="s">
        <v>135</v>
      </c>
      <c r="I2271" t="s">
        <v>136</v>
      </c>
      <c r="J2271" t="s">
        <v>137</v>
      </c>
      <c r="K2271" t="s">
        <v>300</v>
      </c>
      <c r="L2271" t="s">
        <v>6825</v>
      </c>
      <c r="M2271" t="s">
        <v>6826</v>
      </c>
      <c r="N2271">
        <v>4.4513888880000003</v>
      </c>
      <c r="O2271">
        <v>0</v>
      </c>
      <c r="P2271">
        <v>65</v>
      </c>
      <c r="Q2271">
        <v>0</v>
      </c>
      <c r="R2271">
        <v>3</v>
      </c>
      <c r="S2271">
        <v>0</v>
      </c>
      <c r="T2271">
        <v>11</v>
      </c>
      <c r="U2271">
        <v>0</v>
      </c>
      <c r="V2271">
        <v>0</v>
      </c>
      <c r="W2271">
        <v>0</v>
      </c>
      <c r="X2271">
        <v>67.060356245956143</v>
      </c>
      <c r="Y2271">
        <v>0</v>
      </c>
      <c r="Z2271">
        <v>62.592104084586808</v>
      </c>
      <c r="AA2271">
        <v>0</v>
      </c>
      <c r="AB2271">
        <v>77.524978096106835</v>
      </c>
      <c r="AC2271">
        <v>0</v>
      </c>
      <c r="AD2271">
        <v>0</v>
      </c>
      <c r="AE2271">
        <v>207.17743842664981</v>
      </c>
    </row>
    <row r="2272" spans="1:31" x14ac:dyDescent="0.25">
      <c r="A2272">
        <v>2305457</v>
      </c>
      <c r="B2272">
        <v>1</v>
      </c>
      <c r="C2272" t="s">
        <v>80</v>
      </c>
      <c r="D2272" t="s">
        <v>106</v>
      </c>
      <c r="E2272" t="s">
        <v>141</v>
      </c>
      <c r="F2272" t="s">
        <v>6827</v>
      </c>
      <c r="G2272" t="s">
        <v>143</v>
      </c>
      <c r="H2272" t="s">
        <v>135</v>
      </c>
      <c r="I2272" t="s">
        <v>136</v>
      </c>
      <c r="J2272" t="s">
        <v>137</v>
      </c>
      <c r="K2272" t="s">
        <v>138</v>
      </c>
      <c r="L2272" t="s">
        <v>6828</v>
      </c>
      <c r="M2272" t="s">
        <v>6829</v>
      </c>
      <c r="N2272">
        <v>1.368333333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0.51770307476876409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0.51770307476876409</v>
      </c>
    </row>
    <row r="2273" spans="1:31" x14ac:dyDescent="0.25">
      <c r="A2273">
        <v>2305271</v>
      </c>
      <c r="B2273">
        <v>1</v>
      </c>
      <c r="C2273" t="s">
        <v>80</v>
      </c>
      <c r="D2273" t="s">
        <v>83</v>
      </c>
      <c r="E2273" t="s">
        <v>164</v>
      </c>
      <c r="F2273" t="s">
        <v>6830</v>
      </c>
      <c r="G2273" t="s">
        <v>2867</v>
      </c>
      <c r="H2273" t="s">
        <v>167</v>
      </c>
      <c r="I2273" t="s">
        <v>136</v>
      </c>
      <c r="J2273" t="s">
        <v>137</v>
      </c>
      <c r="K2273" t="s">
        <v>138</v>
      </c>
      <c r="L2273" t="s">
        <v>6831</v>
      </c>
      <c r="M2273" t="s">
        <v>6832</v>
      </c>
      <c r="N2273">
        <v>1.2483333329999999</v>
      </c>
      <c r="O2273">
        <v>0</v>
      </c>
      <c r="P2273">
        <v>8</v>
      </c>
      <c r="Q2273">
        <v>0</v>
      </c>
      <c r="R2273">
        <v>0</v>
      </c>
      <c r="S2273">
        <v>0</v>
      </c>
      <c r="T2273">
        <v>5</v>
      </c>
      <c r="U2273">
        <v>0</v>
      </c>
      <c r="V2273">
        <v>0</v>
      </c>
      <c r="W2273">
        <v>0</v>
      </c>
      <c r="X2273">
        <v>3.7626391945407027</v>
      </c>
      <c r="Y2273">
        <v>0</v>
      </c>
      <c r="Z2273">
        <v>0</v>
      </c>
      <c r="AA2273">
        <v>0</v>
      </c>
      <c r="AB2273">
        <v>0.78506114949460326</v>
      </c>
      <c r="AC2273">
        <v>0</v>
      </c>
      <c r="AD2273">
        <v>0</v>
      </c>
      <c r="AE2273">
        <v>4.5477003440353059</v>
      </c>
    </row>
    <row r="2274" spans="1:31" x14ac:dyDescent="0.25">
      <c r="A2274">
        <v>2305463</v>
      </c>
      <c r="B2274">
        <v>1</v>
      </c>
      <c r="C2274" t="s">
        <v>81</v>
      </c>
      <c r="D2274" t="s">
        <v>121</v>
      </c>
      <c r="E2274" t="s">
        <v>182</v>
      </c>
      <c r="F2274" t="s">
        <v>6833</v>
      </c>
      <c r="G2274" t="s">
        <v>184</v>
      </c>
      <c r="H2274" t="s">
        <v>167</v>
      </c>
      <c r="I2274" t="s">
        <v>136</v>
      </c>
      <c r="J2274" t="s">
        <v>137</v>
      </c>
      <c r="K2274" t="s">
        <v>138</v>
      </c>
      <c r="L2274" t="s">
        <v>6834</v>
      </c>
      <c r="M2274" t="s">
        <v>6835</v>
      </c>
      <c r="N2274">
        <v>5.6666665999999997E-2</v>
      </c>
      <c r="O2274">
        <v>0</v>
      </c>
      <c r="P2274">
        <v>700</v>
      </c>
      <c r="Q2274">
        <v>0</v>
      </c>
      <c r="R2274">
        <v>11</v>
      </c>
      <c r="S2274">
        <v>0</v>
      </c>
      <c r="T2274">
        <v>42</v>
      </c>
      <c r="U2274">
        <v>0</v>
      </c>
      <c r="V2274">
        <v>0</v>
      </c>
      <c r="W2274">
        <v>0</v>
      </c>
      <c r="X2274">
        <v>4.0743375756334661</v>
      </c>
      <c r="Y2274">
        <v>0</v>
      </c>
      <c r="Z2274">
        <v>8.3890983310266662E-2</v>
      </c>
      <c r="AA2274">
        <v>0</v>
      </c>
      <c r="AB2274">
        <v>0.74249820749049988</v>
      </c>
      <c r="AC2274">
        <v>0</v>
      </c>
      <c r="AD2274">
        <v>0</v>
      </c>
      <c r="AE2274">
        <v>4.9007267664342322</v>
      </c>
    </row>
    <row r="2275" spans="1:31" x14ac:dyDescent="0.25">
      <c r="A2275">
        <v>2305022</v>
      </c>
      <c r="B2275">
        <v>1</v>
      </c>
      <c r="C2275" t="s">
        <v>80</v>
      </c>
      <c r="D2275" t="s">
        <v>88</v>
      </c>
      <c r="E2275" t="s">
        <v>164</v>
      </c>
      <c r="F2275" t="s">
        <v>6836</v>
      </c>
      <c r="G2275" t="s">
        <v>184</v>
      </c>
      <c r="H2275" t="s">
        <v>167</v>
      </c>
      <c r="I2275" t="s">
        <v>136</v>
      </c>
      <c r="J2275" t="s">
        <v>137</v>
      </c>
      <c r="K2275" t="s">
        <v>138</v>
      </c>
      <c r="L2275" t="s">
        <v>6837</v>
      </c>
      <c r="M2275" t="s">
        <v>6838</v>
      </c>
      <c r="N2275">
        <v>0.77749999999999997</v>
      </c>
      <c r="O2275">
        <v>0</v>
      </c>
      <c r="P2275">
        <v>3282</v>
      </c>
      <c r="Q2275">
        <v>0</v>
      </c>
      <c r="R2275">
        <v>0</v>
      </c>
      <c r="S2275">
        <v>0</v>
      </c>
      <c r="T2275">
        <v>181</v>
      </c>
      <c r="U2275">
        <v>0</v>
      </c>
      <c r="V2275">
        <v>0</v>
      </c>
      <c r="W2275">
        <v>0</v>
      </c>
      <c r="X2275">
        <v>542.61860771266981</v>
      </c>
      <c r="Y2275">
        <v>0</v>
      </c>
      <c r="Z2275">
        <v>0</v>
      </c>
      <c r="AA2275">
        <v>0</v>
      </c>
      <c r="AB2275">
        <v>81.916001272291012</v>
      </c>
      <c r="AC2275">
        <v>0</v>
      </c>
      <c r="AD2275">
        <v>0</v>
      </c>
      <c r="AE2275">
        <v>624.53460898496087</v>
      </c>
    </row>
    <row r="2276" spans="1:31" x14ac:dyDescent="0.25">
      <c r="A2276">
        <v>2305002</v>
      </c>
      <c r="B2276">
        <v>1</v>
      </c>
      <c r="C2276" t="s">
        <v>80</v>
      </c>
      <c r="D2276" t="s">
        <v>103</v>
      </c>
      <c r="E2276" t="s">
        <v>283</v>
      </c>
      <c r="F2276" t="s">
        <v>889</v>
      </c>
      <c r="G2276" t="s">
        <v>184</v>
      </c>
      <c r="H2276" t="s">
        <v>167</v>
      </c>
      <c r="I2276" t="s">
        <v>280</v>
      </c>
      <c r="J2276" t="s">
        <v>137</v>
      </c>
      <c r="K2276" t="s">
        <v>138</v>
      </c>
      <c r="L2276" t="s">
        <v>6839</v>
      </c>
      <c r="M2276" t="s">
        <v>6840</v>
      </c>
      <c r="N2276">
        <v>3.0295276999999999E-2</v>
      </c>
      <c r="O2276">
        <v>2</v>
      </c>
      <c r="P2276">
        <v>375</v>
      </c>
      <c r="Q2276">
        <v>38</v>
      </c>
      <c r="R2276">
        <v>85</v>
      </c>
      <c r="S2276">
        <v>22</v>
      </c>
      <c r="T2276">
        <v>60</v>
      </c>
      <c r="U2276">
        <v>5</v>
      </c>
      <c r="V2276">
        <v>1</v>
      </c>
      <c r="W2276">
        <v>1.7550865234705001E-2</v>
      </c>
      <c r="X2276">
        <v>2.4524436184833269</v>
      </c>
      <c r="Y2276">
        <v>4.2401173772895744</v>
      </c>
      <c r="Z2276">
        <v>1.4342587488155063</v>
      </c>
      <c r="AA2276">
        <v>1.4207129074144142</v>
      </c>
      <c r="AB2276">
        <v>0.83891520758693539</v>
      </c>
      <c r="AC2276">
        <v>15.412467258828688</v>
      </c>
      <c r="AD2276">
        <v>0.83124032641722501</v>
      </c>
      <c r="AE2276">
        <v>26.647706310070376</v>
      </c>
    </row>
    <row r="2277" spans="1:31" x14ac:dyDescent="0.25">
      <c r="A2277">
        <v>2305523</v>
      </c>
      <c r="B2277">
        <v>1</v>
      </c>
      <c r="C2277" t="s">
        <v>80</v>
      </c>
      <c r="D2277" t="s">
        <v>96</v>
      </c>
      <c r="E2277" t="s">
        <v>748</v>
      </c>
      <c r="F2277" t="s">
        <v>6841</v>
      </c>
      <c r="G2277" t="s">
        <v>1517</v>
      </c>
      <c r="H2277" t="s">
        <v>135</v>
      </c>
      <c r="I2277" t="s">
        <v>136</v>
      </c>
      <c r="J2277" t="s">
        <v>137</v>
      </c>
      <c r="K2277" t="s">
        <v>138</v>
      </c>
      <c r="L2277" t="s">
        <v>6842</v>
      </c>
      <c r="M2277" t="s">
        <v>6843</v>
      </c>
      <c r="N2277">
        <v>3.099444444</v>
      </c>
      <c r="O2277">
        <v>0</v>
      </c>
      <c r="P2277">
        <v>27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27.380174865184646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27.380174865184646</v>
      </c>
    </row>
    <row r="2278" spans="1:31" x14ac:dyDescent="0.25">
      <c r="A2278">
        <v>2304959</v>
      </c>
      <c r="B2278">
        <v>1</v>
      </c>
      <c r="C2278" t="s">
        <v>80</v>
      </c>
      <c r="D2278" t="s">
        <v>84</v>
      </c>
      <c r="E2278" t="s">
        <v>208</v>
      </c>
      <c r="F2278" t="s">
        <v>6844</v>
      </c>
      <c r="G2278" t="s">
        <v>210</v>
      </c>
      <c r="H2278" t="s">
        <v>135</v>
      </c>
      <c r="I2278" t="s">
        <v>136</v>
      </c>
      <c r="J2278" t="s">
        <v>3</v>
      </c>
      <c r="K2278" t="s">
        <v>138</v>
      </c>
      <c r="L2278" t="s">
        <v>6845</v>
      </c>
      <c r="M2278" t="s">
        <v>6846</v>
      </c>
      <c r="N2278">
        <v>9.9577777770000004</v>
      </c>
      <c r="O2278">
        <v>0</v>
      </c>
      <c r="P2278">
        <v>242</v>
      </c>
      <c r="Q2278">
        <v>0</v>
      </c>
      <c r="R2278">
        <v>0</v>
      </c>
      <c r="S2278">
        <v>0</v>
      </c>
      <c r="T2278">
        <v>9</v>
      </c>
      <c r="U2278">
        <v>0</v>
      </c>
      <c r="V2278">
        <v>0</v>
      </c>
      <c r="W2278">
        <v>0</v>
      </c>
      <c r="X2278">
        <v>508.71049039646118</v>
      </c>
      <c r="Y2278">
        <v>0</v>
      </c>
      <c r="Z2278">
        <v>0</v>
      </c>
      <c r="AA2278">
        <v>0</v>
      </c>
      <c r="AB2278">
        <v>37.166231409533978</v>
      </c>
      <c r="AC2278">
        <v>0</v>
      </c>
      <c r="AD2278">
        <v>0</v>
      </c>
      <c r="AE2278">
        <v>545.8767218059952</v>
      </c>
    </row>
    <row r="2279" spans="1:31" x14ac:dyDescent="0.25">
      <c r="A2279">
        <v>2305380</v>
      </c>
      <c r="B2279">
        <v>1</v>
      </c>
      <c r="C2279" t="s">
        <v>80</v>
      </c>
      <c r="D2279" t="s">
        <v>88</v>
      </c>
      <c r="E2279" t="s">
        <v>141</v>
      </c>
      <c r="F2279" t="s">
        <v>6847</v>
      </c>
      <c r="G2279" t="s">
        <v>202</v>
      </c>
      <c r="H2279" t="s">
        <v>135</v>
      </c>
      <c r="I2279" t="s">
        <v>136</v>
      </c>
      <c r="J2279" t="s">
        <v>137</v>
      </c>
      <c r="K2279" t="s">
        <v>138</v>
      </c>
      <c r="L2279" t="s">
        <v>6848</v>
      </c>
      <c r="M2279" t="s">
        <v>6849</v>
      </c>
      <c r="N2279">
        <v>2.2469444439999999</v>
      </c>
      <c r="O2279">
        <v>0</v>
      </c>
      <c r="P2279">
        <v>9</v>
      </c>
      <c r="Q2279">
        <v>0</v>
      </c>
      <c r="R2279">
        <v>0</v>
      </c>
      <c r="S2279">
        <v>0</v>
      </c>
      <c r="T2279">
        <v>2</v>
      </c>
      <c r="U2279">
        <v>0</v>
      </c>
      <c r="V2279">
        <v>0</v>
      </c>
      <c r="W2279">
        <v>0</v>
      </c>
      <c r="X2279">
        <v>5.2885466235725938</v>
      </c>
      <c r="Y2279">
        <v>0</v>
      </c>
      <c r="Z2279">
        <v>0</v>
      </c>
      <c r="AA2279">
        <v>0</v>
      </c>
      <c r="AB2279">
        <v>9.4248145488553945</v>
      </c>
      <c r="AC2279">
        <v>0</v>
      </c>
      <c r="AD2279">
        <v>0</v>
      </c>
      <c r="AE2279">
        <v>14.713361172427987</v>
      </c>
    </row>
    <row r="2280" spans="1:31" x14ac:dyDescent="0.25">
      <c r="A2280">
        <v>2305437</v>
      </c>
      <c r="B2280">
        <v>1</v>
      </c>
      <c r="C2280" t="s">
        <v>80</v>
      </c>
      <c r="D2280" t="s">
        <v>111</v>
      </c>
      <c r="E2280" t="s">
        <v>132</v>
      </c>
      <c r="F2280" t="s">
        <v>6850</v>
      </c>
      <c r="G2280" t="s">
        <v>824</v>
      </c>
      <c r="H2280" t="s">
        <v>135</v>
      </c>
      <c r="I2280" t="s">
        <v>136</v>
      </c>
      <c r="J2280" t="s">
        <v>137</v>
      </c>
      <c r="K2280" t="s">
        <v>138</v>
      </c>
      <c r="L2280" t="s">
        <v>6851</v>
      </c>
      <c r="M2280" t="s">
        <v>6852</v>
      </c>
      <c r="N2280">
        <v>0.57305555500000005</v>
      </c>
      <c r="O2280">
        <v>0</v>
      </c>
      <c r="P2280">
        <v>48</v>
      </c>
      <c r="Q2280">
        <v>0</v>
      </c>
      <c r="R2280">
        <v>18</v>
      </c>
      <c r="S2280">
        <v>0</v>
      </c>
      <c r="T2280">
        <v>18</v>
      </c>
      <c r="U2280">
        <v>0</v>
      </c>
      <c r="V2280">
        <v>0</v>
      </c>
      <c r="W2280">
        <v>0</v>
      </c>
      <c r="X2280">
        <v>8.8819273036615964</v>
      </c>
      <c r="Y2280">
        <v>0</v>
      </c>
      <c r="Z2280">
        <v>7.1280654104722574</v>
      </c>
      <c r="AA2280">
        <v>0</v>
      </c>
      <c r="AB2280">
        <v>18.60816515596278</v>
      </c>
      <c r="AC2280">
        <v>0</v>
      </c>
      <c r="AD2280">
        <v>0</v>
      </c>
      <c r="AE2280">
        <v>34.618157870096638</v>
      </c>
    </row>
    <row r="2281" spans="1:31" x14ac:dyDescent="0.25">
      <c r="A2281">
        <v>2305443</v>
      </c>
      <c r="B2281">
        <v>1</v>
      </c>
      <c r="C2281" t="s">
        <v>81</v>
      </c>
      <c r="D2281" t="s">
        <v>123</v>
      </c>
      <c r="E2281" t="s">
        <v>132</v>
      </c>
      <c r="F2281" t="s">
        <v>6853</v>
      </c>
      <c r="G2281" t="s">
        <v>134</v>
      </c>
      <c r="H2281" t="s">
        <v>135</v>
      </c>
      <c r="I2281" t="s">
        <v>136</v>
      </c>
      <c r="J2281" t="s">
        <v>137</v>
      </c>
      <c r="K2281" t="s">
        <v>138</v>
      </c>
      <c r="L2281" t="s">
        <v>6854</v>
      </c>
      <c r="M2281" t="s">
        <v>6855</v>
      </c>
      <c r="N2281">
        <v>1.160555555</v>
      </c>
      <c r="O2281">
        <v>0</v>
      </c>
      <c r="P2281">
        <v>3</v>
      </c>
      <c r="Q2281">
        <v>0</v>
      </c>
      <c r="R2281">
        <v>10</v>
      </c>
      <c r="S2281">
        <v>0</v>
      </c>
      <c r="T2281">
        <v>3</v>
      </c>
      <c r="U2281">
        <v>0</v>
      </c>
      <c r="V2281">
        <v>0</v>
      </c>
      <c r="W2281">
        <v>0</v>
      </c>
      <c r="X2281">
        <v>0.49371815785189277</v>
      </c>
      <c r="Y2281">
        <v>0</v>
      </c>
      <c r="Z2281">
        <v>7.9207662973264625</v>
      </c>
      <c r="AA2281">
        <v>0</v>
      </c>
      <c r="AB2281">
        <v>1.2751700581232939</v>
      </c>
      <c r="AC2281">
        <v>0</v>
      </c>
      <c r="AD2281">
        <v>0</v>
      </c>
      <c r="AE2281">
        <v>9.6896545133016492</v>
      </c>
    </row>
    <row r="2282" spans="1:31" x14ac:dyDescent="0.25">
      <c r="A2282">
        <v>2305045</v>
      </c>
      <c r="B2282">
        <v>1</v>
      </c>
      <c r="C2282" t="s">
        <v>81</v>
      </c>
      <c r="D2282" t="s">
        <v>122</v>
      </c>
      <c r="E2282" t="s">
        <v>141</v>
      </c>
      <c r="F2282" t="s">
        <v>6856</v>
      </c>
      <c r="G2282" t="s">
        <v>188</v>
      </c>
      <c r="H2282" t="s">
        <v>135</v>
      </c>
      <c r="I2282" t="s">
        <v>136</v>
      </c>
      <c r="J2282" t="s">
        <v>137</v>
      </c>
      <c r="K2282" t="s">
        <v>138</v>
      </c>
      <c r="L2282" t="s">
        <v>6857</v>
      </c>
      <c r="M2282" t="s">
        <v>6858</v>
      </c>
      <c r="N2282">
        <v>0.97111111100000003</v>
      </c>
      <c r="O2282">
        <v>0</v>
      </c>
      <c r="P2282">
        <v>2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0.51165969577129333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0.51165969577129333</v>
      </c>
    </row>
    <row r="2283" spans="1:31" x14ac:dyDescent="0.25">
      <c r="A2283">
        <v>2305145</v>
      </c>
      <c r="B2283">
        <v>1</v>
      </c>
      <c r="C2283" t="s">
        <v>80</v>
      </c>
      <c r="D2283" t="s">
        <v>93</v>
      </c>
      <c r="E2283" t="s">
        <v>233</v>
      </c>
      <c r="F2283" t="s">
        <v>6859</v>
      </c>
      <c r="G2283" t="s">
        <v>299</v>
      </c>
      <c r="H2283" t="s">
        <v>167</v>
      </c>
      <c r="I2283" t="s">
        <v>136</v>
      </c>
      <c r="J2283" t="s">
        <v>137</v>
      </c>
      <c r="K2283" t="s">
        <v>300</v>
      </c>
      <c r="L2283" t="s">
        <v>6860</v>
      </c>
      <c r="M2283" t="s">
        <v>6861</v>
      </c>
      <c r="N2283">
        <v>7.8030555550000003</v>
      </c>
      <c r="O2283">
        <v>1</v>
      </c>
      <c r="P2283">
        <v>1571</v>
      </c>
      <c r="Q2283">
        <v>2</v>
      </c>
      <c r="R2283">
        <v>174</v>
      </c>
      <c r="S2283">
        <v>9</v>
      </c>
      <c r="T2283">
        <v>300</v>
      </c>
      <c r="U2283">
        <v>3</v>
      </c>
      <c r="V2283">
        <v>3</v>
      </c>
      <c r="W2283">
        <v>105.50221966963025</v>
      </c>
      <c r="X2283">
        <v>2000.1502093595723</v>
      </c>
      <c r="Y2283">
        <v>82.957160706983487</v>
      </c>
      <c r="Z2283">
        <v>726.30742163228695</v>
      </c>
      <c r="AA2283">
        <v>119.02982682736186</v>
      </c>
      <c r="AB2283">
        <v>1233.8557563566762</v>
      </c>
      <c r="AC2283">
        <v>578.76903646942776</v>
      </c>
      <c r="AD2283">
        <v>1392.1237421541625</v>
      </c>
      <c r="AE2283">
        <v>6238.6953731761023</v>
      </c>
    </row>
    <row r="2284" spans="1:31" x14ac:dyDescent="0.25">
      <c r="A2284">
        <v>2304942</v>
      </c>
      <c r="B2284">
        <v>1</v>
      </c>
      <c r="C2284" t="s">
        <v>80</v>
      </c>
      <c r="D2284" t="s">
        <v>103</v>
      </c>
      <c r="E2284" t="s">
        <v>182</v>
      </c>
      <c r="F2284" t="s">
        <v>1905</v>
      </c>
      <c r="G2284" t="s">
        <v>184</v>
      </c>
      <c r="H2284" t="s">
        <v>167</v>
      </c>
      <c r="I2284" t="s">
        <v>136</v>
      </c>
      <c r="J2284" t="s">
        <v>137</v>
      </c>
      <c r="K2284" t="s">
        <v>138</v>
      </c>
      <c r="L2284" t="s">
        <v>6862</v>
      </c>
      <c r="M2284" t="s">
        <v>6863</v>
      </c>
      <c r="N2284">
        <v>1.1827777770000001</v>
      </c>
      <c r="O2284">
        <v>0</v>
      </c>
      <c r="P2284">
        <v>0</v>
      </c>
      <c r="Q2284">
        <v>1</v>
      </c>
      <c r="R2284">
        <v>0</v>
      </c>
      <c r="S2284">
        <v>2</v>
      </c>
      <c r="T2284">
        <v>0</v>
      </c>
      <c r="U2284">
        <v>4</v>
      </c>
      <c r="V2284">
        <v>0</v>
      </c>
      <c r="W2284">
        <v>0</v>
      </c>
      <c r="X2284">
        <v>0</v>
      </c>
      <c r="Y2284">
        <v>0.61327879266256613</v>
      </c>
      <c r="Z2284">
        <v>0</v>
      </c>
      <c r="AA2284">
        <v>9.2367184128996165</v>
      </c>
      <c r="AB2284">
        <v>0</v>
      </c>
      <c r="AC2284">
        <v>4518.8667766110548</v>
      </c>
      <c r="AD2284">
        <v>0</v>
      </c>
      <c r="AE2284">
        <v>4528.7167738166172</v>
      </c>
    </row>
    <row r="2285" spans="1:31" x14ac:dyDescent="0.25">
      <c r="A2285">
        <v>2305274</v>
      </c>
      <c r="B2285">
        <v>1</v>
      </c>
      <c r="C2285" t="s">
        <v>80</v>
      </c>
      <c r="D2285" t="s">
        <v>99</v>
      </c>
      <c r="E2285" t="s">
        <v>208</v>
      </c>
      <c r="F2285" t="s">
        <v>6864</v>
      </c>
      <c r="G2285" t="s">
        <v>490</v>
      </c>
      <c r="H2285" t="s">
        <v>135</v>
      </c>
      <c r="I2285" t="s">
        <v>136</v>
      </c>
      <c r="J2285" t="s">
        <v>137</v>
      </c>
      <c r="K2285" t="s">
        <v>138</v>
      </c>
      <c r="L2285" t="s">
        <v>6865</v>
      </c>
      <c r="M2285" t="s">
        <v>6866</v>
      </c>
      <c r="N2285">
        <v>0.28249999999999997</v>
      </c>
      <c r="O2285">
        <v>0</v>
      </c>
      <c r="P2285">
        <v>156</v>
      </c>
      <c r="Q2285">
        <v>0</v>
      </c>
      <c r="R2285">
        <v>0</v>
      </c>
      <c r="S2285">
        <v>0</v>
      </c>
      <c r="T2285">
        <v>10</v>
      </c>
      <c r="U2285">
        <v>0</v>
      </c>
      <c r="V2285">
        <v>0</v>
      </c>
      <c r="W2285">
        <v>0</v>
      </c>
      <c r="X2285">
        <v>9.348998329710458</v>
      </c>
      <c r="Y2285">
        <v>0</v>
      </c>
      <c r="Z2285">
        <v>0</v>
      </c>
      <c r="AA2285">
        <v>0</v>
      </c>
      <c r="AB2285">
        <v>1.51179772540096</v>
      </c>
      <c r="AC2285">
        <v>0</v>
      </c>
      <c r="AD2285">
        <v>0</v>
      </c>
      <c r="AE2285">
        <v>10.860796055111418</v>
      </c>
    </row>
    <row r="2286" spans="1:31" x14ac:dyDescent="0.25">
      <c r="A2286">
        <v>2305088</v>
      </c>
      <c r="B2286">
        <v>1</v>
      </c>
      <c r="C2286" t="s">
        <v>81</v>
      </c>
      <c r="D2286" t="s">
        <v>128</v>
      </c>
      <c r="E2286" t="s">
        <v>132</v>
      </c>
      <c r="F2286" t="s">
        <v>6867</v>
      </c>
      <c r="G2286" t="s">
        <v>375</v>
      </c>
      <c r="H2286" t="s">
        <v>135</v>
      </c>
      <c r="I2286" t="s">
        <v>136</v>
      </c>
      <c r="J2286" t="s">
        <v>137</v>
      </c>
      <c r="K2286" t="s">
        <v>138</v>
      </c>
      <c r="L2286" t="s">
        <v>6868</v>
      </c>
      <c r="M2286" t="s">
        <v>6869</v>
      </c>
      <c r="N2286">
        <v>1.121388888</v>
      </c>
      <c r="O2286">
        <v>0</v>
      </c>
      <c r="P2286">
        <v>107</v>
      </c>
      <c r="Q2286">
        <v>0</v>
      </c>
      <c r="R2286">
        <v>0</v>
      </c>
      <c r="S2286">
        <v>0</v>
      </c>
      <c r="T2286">
        <v>2</v>
      </c>
      <c r="U2286">
        <v>0</v>
      </c>
      <c r="V2286">
        <v>0</v>
      </c>
      <c r="W2286">
        <v>0</v>
      </c>
      <c r="X2286">
        <v>28.298037165784454</v>
      </c>
      <c r="Y2286">
        <v>0</v>
      </c>
      <c r="Z2286">
        <v>0</v>
      </c>
      <c r="AA2286">
        <v>0</v>
      </c>
      <c r="AB2286">
        <v>3.2270776492322946</v>
      </c>
      <c r="AC2286">
        <v>0</v>
      </c>
      <c r="AD2286">
        <v>0</v>
      </c>
      <c r="AE2286">
        <v>31.52511481501675</v>
      </c>
    </row>
    <row r="2287" spans="1:31" x14ac:dyDescent="0.25">
      <c r="A2287">
        <v>2305105</v>
      </c>
      <c r="B2287">
        <v>1</v>
      </c>
      <c r="C2287" t="s">
        <v>80</v>
      </c>
      <c r="D2287" t="s">
        <v>94</v>
      </c>
      <c r="E2287" t="s">
        <v>164</v>
      </c>
      <c r="F2287" t="s">
        <v>6870</v>
      </c>
      <c r="G2287" t="s">
        <v>917</v>
      </c>
      <c r="H2287" t="s">
        <v>167</v>
      </c>
      <c r="I2287" t="s">
        <v>136</v>
      </c>
      <c r="J2287" t="s">
        <v>137</v>
      </c>
      <c r="K2287" t="s">
        <v>300</v>
      </c>
      <c r="L2287" t="s">
        <v>6871</v>
      </c>
      <c r="M2287" t="s">
        <v>6872</v>
      </c>
      <c r="N2287">
        <v>4.7283333330000001</v>
      </c>
      <c r="O2287">
        <v>0</v>
      </c>
      <c r="P2287">
        <v>298</v>
      </c>
      <c r="Q2287">
        <v>0</v>
      </c>
      <c r="R2287">
        <v>1</v>
      </c>
      <c r="S2287">
        <v>4</v>
      </c>
      <c r="T2287">
        <v>8</v>
      </c>
      <c r="U2287">
        <v>1</v>
      </c>
      <c r="V2287">
        <v>0</v>
      </c>
      <c r="W2287">
        <v>0</v>
      </c>
      <c r="X2287">
        <v>137.84107777957834</v>
      </c>
      <c r="Y2287">
        <v>0</v>
      </c>
      <c r="Z2287">
        <v>7.4347063186349996E-2</v>
      </c>
      <c r="AA2287">
        <v>24.941627966610309</v>
      </c>
      <c r="AB2287">
        <v>2.1316997860680003</v>
      </c>
      <c r="AC2287">
        <v>288.98776189746621</v>
      </c>
      <c r="AD2287">
        <v>0</v>
      </c>
      <c r="AE2287">
        <v>453.97651449290919</v>
      </c>
    </row>
    <row r="2288" spans="1:31" x14ac:dyDescent="0.25">
      <c r="A2288">
        <v>2305506</v>
      </c>
      <c r="B2288">
        <v>1</v>
      </c>
      <c r="C2288" t="s">
        <v>80</v>
      </c>
      <c r="D2288" t="s">
        <v>106</v>
      </c>
      <c r="E2288" t="s">
        <v>141</v>
      </c>
      <c r="F2288" t="s">
        <v>6873</v>
      </c>
      <c r="G2288" t="s">
        <v>188</v>
      </c>
      <c r="H2288" t="s">
        <v>135</v>
      </c>
      <c r="I2288" t="s">
        <v>136</v>
      </c>
      <c r="J2288" t="s">
        <v>137</v>
      </c>
      <c r="K2288" t="s">
        <v>138</v>
      </c>
      <c r="L2288" t="s">
        <v>6874</v>
      </c>
      <c r="M2288" t="s">
        <v>6875</v>
      </c>
      <c r="N2288">
        <v>1.7752777769999999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2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1.9333560788220934</v>
      </c>
      <c r="AC2288">
        <v>0</v>
      </c>
      <c r="AD2288">
        <v>0</v>
      </c>
      <c r="AE2288">
        <v>1.9333560788220934</v>
      </c>
    </row>
    <row r="2289" spans="1:31" x14ac:dyDescent="0.25">
      <c r="A2289">
        <v>2305211</v>
      </c>
      <c r="B2289">
        <v>1</v>
      </c>
      <c r="C2289" t="s">
        <v>80</v>
      </c>
      <c r="D2289" t="s">
        <v>85</v>
      </c>
      <c r="E2289" t="s">
        <v>208</v>
      </c>
      <c r="F2289" t="s">
        <v>6876</v>
      </c>
      <c r="G2289" t="s">
        <v>799</v>
      </c>
      <c r="H2289" t="s">
        <v>135</v>
      </c>
      <c r="I2289" t="s">
        <v>136</v>
      </c>
      <c r="J2289" t="s">
        <v>137</v>
      </c>
      <c r="K2289" t="s">
        <v>138</v>
      </c>
      <c r="L2289" t="s">
        <v>6877</v>
      </c>
      <c r="M2289" t="s">
        <v>6878</v>
      </c>
      <c r="N2289">
        <v>3.1269444439999998</v>
      </c>
      <c r="O2289">
        <v>0</v>
      </c>
      <c r="P2289">
        <v>334</v>
      </c>
      <c r="Q2289">
        <v>0</v>
      </c>
      <c r="R2289">
        <v>0</v>
      </c>
      <c r="S2289">
        <v>0</v>
      </c>
      <c r="T2289">
        <v>25</v>
      </c>
      <c r="U2289">
        <v>0</v>
      </c>
      <c r="V2289">
        <v>0</v>
      </c>
      <c r="W2289">
        <v>0</v>
      </c>
      <c r="X2289">
        <v>216.98523286923327</v>
      </c>
      <c r="Y2289">
        <v>0</v>
      </c>
      <c r="Z2289">
        <v>0</v>
      </c>
      <c r="AA2289">
        <v>0</v>
      </c>
      <c r="AB2289">
        <v>36.029796056981326</v>
      </c>
      <c r="AC2289">
        <v>0</v>
      </c>
      <c r="AD2289">
        <v>0</v>
      </c>
      <c r="AE2289">
        <v>253.0150289262146</v>
      </c>
    </row>
    <row r="2290" spans="1:31" x14ac:dyDescent="0.25">
      <c r="A2290">
        <v>2305460</v>
      </c>
      <c r="B2290">
        <v>1</v>
      </c>
      <c r="C2290" t="s">
        <v>80</v>
      </c>
      <c r="D2290" t="s">
        <v>107</v>
      </c>
      <c r="E2290" t="s">
        <v>182</v>
      </c>
      <c r="F2290" t="s">
        <v>6879</v>
      </c>
      <c r="G2290" t="s">
        <v>184</v>
      </c>
      <c r="H2290" t="s">
        <v>167</v>
      </c>
      <c r="I2290" t="s">
        <v>136</v>
      </c>
      <c r="J2290" t="s">
        <v>137</v>
      </c>
      <c r="K2290" t="s">
        <v>138</v>
      </c>
      <c r="L2290" t="s">
        <v>6880</v>
      </c>
      <c r="M2290" t="s">
        <v>6881</v>
      </c>
      <c r="N2290">
        <v>0.65749999999999997</v>
      </c>
      <c r="O2290">
        <v>1</v>
      </c>
      <c r="P2290">
        <v>1818</v>
      </c>
      <c r="Q2290">
        <v>0</v>
      </c>
      <c r="R2290">
        <v>1</v>
      </c>
      <c r="S2290">
        <v>0</v>
      </c>
      <c r="T2290">
        <v>105</v>
      </c>
      <c r="U2290">
        <v>0</v>
      </c>
      <c r="V2290">
        <v>2</v>
      </c>
      <c r="W2290">
        <v>10.109313008062912</v>
      </c>
      <c r="X2290">
        <v>179.69616189423107</v>
      </c>
      <c r="Y2290">
        <v>0</v>
      </c>
      <c r="Z2290">
        <v>1.9426465125385</v>
      </c>
      <c r="AA2290">
        <v>0</v>
      </c>
      <c r="AB2290">
        <v>51.277817020172385</v>
      </c>
      <c r="AC2290">
        <v>0</v>
      </c>
      <c r="AD2290">
        <v>0.78035250214915008</v>
      </c>
      <c r="AE2290">
        <v>243.80629093715402</v>
      </c>
    </row>
    <row r="2291" spans="1:31" x14ac:dyDescent="0.25">
      <c r="A2291">
        <v>2305065</v>
      </c>
      <c r="B2291">
        <v>1</v>
      </c>
      <c r="C2291" t="s">
        <v>81</v>
      </c>
      <c r="D2291" t="s">
        <v>123</v>
      </c>
      <c r="E2291" t="s">
        <v>164</v>
      </c>
      <c r="F2291" t="s">
        <v>6882</v>
      </c>
      <c r="G2291" t="s">
        <v>299</v>
      </c>
      <c r="H2291" t="s">
        <v>167</v>
      </c>
      <c r="I2291" t="s">
        <v>136</v>
      </c>
      <c r="J2291" t="s">
        <v>137</v>
      </c>
      <c r="K2291" t="s">
        <v>300</v>
      </c>
      <c r="L2291" t="s">
        <v>6883</v>
      </c>
      <c r="M2291" t="s">
        <v>6884</v>
      </c>
      <c r="N2291">
        <v>7.233055555</v>
      </c>
      <c r="O2291">
        <v>0</v>
      </c>
      <c r="P2291">
        <v>4696</v>
      </c>
      <c r="Q2291">
        <v>0</v>
      </c>
      <c r="R2291">
        <v>3</v>
      </c>
      <c r="S2291">
        <v>0</v>
      </c>
      <c r="T2291">
        <v>200</v>
      </c>
      <c r="U2291">
        <v>0</v>
      </c>
      <c r="V2291">
        <v>0</v>
      </c>
      <c r="W2291">
        <v>0</v>
      </c>
      <c r="X2291">
        <v>5927.6428792676161</v>
      </c>
      <c r="Y2291">
        <v>0</v>
      </c>
      <c r="Z2291">
        <v>4.1612540198462451</v>
      </c>
      <c r="AA2291">
        <v>0</v>
      </c>
      <c r="AB2291">
        <v>938.76693688490548</v>
      </c>
      <c r="AC2291">
        <v>0</v>
      </c>
      <c r="AD2291">
        <v>0</v>
      </c>
      <c r="AE2291">
        <v>6870.5710701723683</v>
      </c>
    </row>
    <row r="2292" spans="1:31" x14ac:dyDescent="0.25">
      <c r="A2292">
        <v>2305520</v>
      </c>
      <c r="B2292">
        <v>1</v>
      </c>
      <c r="C2292" t="s">
        <v>81</v>
      </c>
      <c r="D2292" t="s">
        <v>123</v>
      </c>
      <c r="E2292" t="s">
        <v>182</v>
      </c>
      <c r="F2292" t="s">
        <v>6885</v>
      </c>
      <c r="G2292" t="s">
        <v>184</v>
      </c>
      <c r="H2292" t="s">
        <v>167</v>
      </c>
      <c r="I2292" t="s">
        <v>136</v>
      </c>
      <c r="J2292" t="s">
        <v>137</v>
      </c>
      <c r="K2292" t="s">
        <v>138</v>
      </c>
      <c r="L2292" t="s">
        <v>6886</v>
      </c>
      <c r="M2292" t="s">
        <v>6887</v>
      </c>
      <c r="N2292">
        <v>0.97194444400000002</v>
      </c>
      <c r="O2292">
        <v>0</v>
      </c>
      <c r="P2292">
        <v>363</v>
      </c>
      <c r="Q2292">
        <v>4</v>
      </c>
      <c r="R2292">
        <v>80</v>
      </c>
      <c r="S2292">
        <v>6</v>
      </c>
      <c r="T2292">
        <v>46</v>
      </c>
      <c r="U2292">
        <v>0</v>
      </c>
      <c r="V2292">
        <v>0</v>
      </c>
      <c r="W2292">
        <v>0</v>
      </c>
      <c r="X2292">
        <v>84.854806279861123</v>
      </c>
      <c r="Y2292">
        <v>15.141363896867711</v>
      </c>
      <c r="Z2292">
        <v>43.058518236927867</v>
      </c>
      <c r="AA2292">
        <v>26.980377818206051</v>
      </c>
      <c r="AB2292">
        <v>31.048908525518137</v>
      </c>
      <c r="AC2292">
        <v>0</v>
      </c>
      <c r="AD2292">
        <v>0</v>
      </c>
      <c r="AE2292">
        <v>201.0839747573809</v>
      </c>
    </row>
    <row r="2293" spans="1:31" x14ac:dyDescent="0.25">
      <c r="A2293">
        <v>2305334</v>
      </c>
      <c r="B2293">
        <v>1</v>
      </c>
      <c r="C2293" t="s">
        <v>80</v>
      </c>
      <c r="D2293" t="s">
        <v>92</v>
      </c>
      <c r="E2293" t="s">
        <v>141</v>
      </c>
      <c r="F2293" t="s">
        <v>6888</v>
      </c>
      <c r="G2293" t="s">
        <v>202</v>
      </c>
      <c r="H2293" t="s">
        <v>135</v>
      </c>
      <c r="I2293" t="s">
        <v>136</v>
      </c>
      <c r="J2293" t="s">
        <v>137</v>
      </c>
      <c r="K2293" t="s">
        <v>138</v>
      </c>
      <c r="L2293" t="s">
        <v>6889</v>
      </c>
      <c r="M2293" t="s">
        <v>6890</v>
      </c>
      <c r="N2293">
        <v>0.39694444400000001</v>
      </c>
      <c r="O2293">
        <v>0</v>
      </c>
      <c r="P2293">
        <v>4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0.2825086957413589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0.2825086957413589</v>
      </c>
    </row>
    <row r="2294" spans="1:31" x14ac:dyDescent="0.25">
      <c r="A2294">
        <v>2305191</v>
      </c>
      <c r="B2294">
        <v>1</v>
      </c>
      <c r="C2294" t="s">
        <v>80</v>
      </c>
      <c r="D2294" t="s">
        <v>91</v>
      </c>
      <c r="E2294" t="s">
        <v>141</v>
      </c>
      <c r="F2294" t="s">
        <v>6891</v>
      </c>
      <c r="G2294" t="s">
        <v>202</v>
      </c>
      <c r="H2294" t="s">
        <v>135</v>
      </c>
      <c r="I2294" t="s">
        <v>136</v>
      </c>
      <c r="J2294" t="s">
        <v>137</v>
      </c>
      <c r="K2294" t="s">
        <v>138</v>
      </c>
      <c r="L2294" t="s">
        <v>6892</v>
      </c>
      <c r="M2294" t="s">
        <v>6893</v>
      </c>
      <c r="N2294">
        <v>1.2636111109999999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2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1.4557537795349627</v>
      </c>
      <c r="AC2294">
        <v>0</v>
      </c>
      <c r="AD2294">
        <v>0</v>
      </c>
      <c r="AE2294">
        <v>1.4557537795349627</v>
      </c>
    </row>
    <row r="2295" spans="1:31" x14ac:dyDescent="0.25">
      <c r="A2295">
        <v>2305546</v>
      </c>
      <c r="B2295">
        <v>1</v>
      </c>
      <c r="C2295" t="s">
        <v>81</v>
      </c>
      <c r="D2295" t="s">
        <v>112</v>
      </c>
      <c r="E2295" t="s">
        <v>141</v>
      </c>
      <c r="F2295" t="s">
        <v>6894</v>
      </c>
      <c r="G2295" t="s">
        <v>143</v>
      </c>
      <c r="H2295" t="s">
        <v>135</v>
      </c>
      <c r="I2295" t="s">
        <v>136</v>
      </c>
      <c r="J2295" t="s">
        <v>137</v>
      </c>
      <c r="K2295" t="s">
        <v>138</v>
      </c>
      <c r="L2295" t="s">
        <v>6895</v>
      </c>
      <c r="M2295" t="s">
        <v>6896</v>
      </c>
      <c r="N2295">
        <v>0.92527777700000002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0.21645582162389998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0.21645582162389998</v>
      </c>
    </row>
    <row r="2296" spans="1:31" x14ac:dyDescent="0.25">
      <c r="A2296">
        <v>2304979</v>
      </c>
      <c r="B2296">
        <v>1</v>
      </c>
      <c r="C2296" t="s">
        <v>81</v>
      </c>
      <c r="D2296" t="s">
        <v>119</v>
      </c>
      <c r="E2296" t="s">
        <v>233</v>
      </c>
      <c r="F2296" t="s">
        <v>2382</v>
      </c>
      <c r="G2296" t="s">
        <v>184</v>
      </c>
      <c r="H2296" t="s">
        <v>167</v>
      </c>
      <c r="I2296" t="s">
        <v>136</v>
      </c>
      <c r="J2296" t="s">
        <v>137</v>
      </c>
      <c r="K2296" t="s">
        <v>138</v>
      </c>
      <c r="L2296" t="s">
        <v>6897</v>
      </c>
      <c r="M2296" t="s">
        <v>6898</v>
      </c>
      <c r="N2296">
        <v>0.36111111099999998</v>
      </c>
      <c r="O2296">
        <v>0</v>
      </c>
      <c r="P2296">
        <v>1004</v>
      </c>
      <c r="Q2296">
        <v>19</v>
      </c>
      <c r="R2296">
        <v>240</v>
      </c>
      <c r="S2296">
        <v>0</v>
      </c>
      <c r="T2296">
        <v>64</v>
      </c>
      <c r="U2296">
        <v>0</v>
      </c>
      <c r="V2296">
        <v>0</v>
      </c>
      <c r="W2296">
        <v>0</v>
      </c>
      <c r="X2296">
        <v>48.487147225757475</v>
      </c>
      <c r="Y2296">
        <v>8.5418602274167483</v>
      </c>
      <c r="Z2296">
        <v>66.605040350410633</v>
      </c>
      <c r="AA2296">
        <v>0</v>
      </c>
      <c r="AB2296">
        <v>5.0263180513747496</v>
      </c>
      <c r="AC2296">
        <v>0</v>
      </c>
      <c r="AD2296">
        <v>0</v>
      </c>
      <c r="AE2296">
        <v>128.66036585495959</v>
      </c>
    </row>
    <row r="2297" spans="1:31" x14ac:dyDescent="0.25">
      <c r="A2297">
        <v>2305360</v>
      </c>
      <c r="B2297">
        <v>1</v>
      </c>
      <c r="C2297" t="s">
        <v>80</v>
      </c>
      <c r="D2297" t="s">
        <v>96</v>
      </c>
      <c r="E2297" t="s">
        <v>141</v>
      </c>
      <c r="F2297" t="s">
        <v>6899</v>
      </c>
      <c r="G2297" t="s">
        <v>143</v>
      </c>
      <c r="H2297" t="s">
        <v>135</v>
      </c>
      <c r="I2297" t="s">
        <v>136</v>
      </c>
      <c r="J2297" t="s">
        <v>137</v>
      </c>
      <c r="K2297" t="s">
        <v>138</v>
      </c>
      <c r="L2297" t="s">
        <v>6900</v>
      </c>
      <c r="M2297" t="s">
        <v>6901</v>
      </c>
      <c r="N2297">
        <v>1.758611111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0.20538327788067556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0.20538327788067556</v>
      </c>
    </row>
    <row r="2298" spans="1:31" x14ac:dyDescent="0.25">
      <c r="A2298">
        <v>2305005</v>
      </c>
      <c r="B2298">
        <v>1</v>
      </c>
      <c r="C2298" t="s">
        <v>80</v>
      </c>
      <c r="D2298" t="s">
        <v>105</v>
      </c>
      <c r="E2298" t="s">
        <v>141</v>
      </c>
      <c r="F2298" t="s">
        <v>6902</v>
      </c>
      <c r="G2298" t="s">
        <v>188</v>
      </c>
      <c r="H2298" t="s">
        <v>135</v>
      </c>
      <c r="I2298" t="s">
        <v>136</v>
      </c>
      <c r="J2298" t="s">
        <v>137</v>
      </c>
      <c r="K2298" t="s">
        <v>138</v>
      </c>
      <c r="L2298" t="s">
        <v>6903</v>
      </c>
      <c r="M2298" t="s">
        <v>6904</v>
      </c>
      <c r="N2298">
        <v>3.2116666660000002</v>
      </c>
      <c r="O2298">
        <v>0</v>
      </c>
      <c r="P2298">
        <v>11</v>
      </c>
      <c r="Q2298">
        <v>0</v>
      </c>
      <c r="R2298">
        <v>0</v>
      </c>
      <c r="S2298">
        <v>0</v>
      </c>
      <c r="T2298">
        <v>1</v>
      </c>
      <c r="U2298">
        <v>0</v>
      </c>
      <c r="V2298">
        <v>0</v>
      </c>
      <c r="W2298">
        <v>0</v>
      </c>
      <c r="X2298">
        <v>9.3734940662143185</v>
      </c>
      <c r="Y2298">
        <v>0</v>
      </c>
      <c r="Z2298">
        <v>0</v>
      </c>
      <c r="AA2298">
        <v>0</v>
      </c>
      <c r="AB2298">
        <v>0.33319303203237499</v>
      </c>
      <c r="AC2298">
        <v>0</v>
      </c>
      <c r="AD2298">
        <v>0</v>
      </c>
      <c r="AE2298">
        <v>9.7066870982466931</v>
      </c>
    </row>
    <row r="2299" spans="1:31" x14ac:dyDescent="0.25">
      <c r="A2299">
        <v>2305377</v>
      </c>
      <c r="B2299">
        <v>1</v>
      </c>
      <c r="C2299" t="s">
        <v>80</v>
      </c>
      <c r="D2299" t="s">
        <v>101</v>
      </c>
      <c r="E2299" t="s">
        <v>182</v>
      </c>
      <c r="F2299" t="s">
        <v>6905</v>
      </c>
      <c r="G2299" t="s">
        <v>184</v>
      </c>
      <c r="H2299" t="s">
        <v>167</v>
      </c>
      <c r="I2299" t="s">
        <v>136</v>
      </c>
      <c r="J2299" t="s">
        <v>137</v>
      </c>
      <c r="K2299" t="s">
        <v>138</v>
      </c>
      <c r="L2299" t="s">
        <v>6906</v>
      </c>
      <c r="M2299" t="s">
        <v>6907</v>
      </c>
      <c r="N2299">
        <v>1.278333333</v>
      </c>
      <c r="O2299">
        <v>4</v>
      </c>
      <c r="P2299">
        <v>0</v>
      </c>
      <c r="Q2299">
        <v>3</v>
      </c>
      <c r="R2299">
        <v>0</v>
      </c>
      <c r="S2299">
        <v>6</v>
      </c>
      <c r="T2299">
        <v>0</v>
      </c>
      <c r="U2299">
        <v>0</v>
      </c>
      <c r="V2299">
        <v>0</v>
      </c>
      <c r="W2299">
        <v>4.7134519782765976</v>
      </c>
      <c r="X2299">
        <v>0</v>
      </c>
      <c r="Y2299">
        <v>2.6142096444138128</v>
      </c>
      <c r="Z2299">
        <v>0</v>
      </c>
      <c r="AA2299">
        <v>38.413449502692394</v>
      </c>
      <c r="AB2299">
        <v>0</v>
      </c>
      <c r="AC2299">
        <v>0</v>
      </c>
      <c r="AD2299">
        <v>0</v>
      </c>
      <c r="AE2299">
        <v>45.741111125382801</v>
      </c>
    </row>
    <row r="2300" spans="1:31" x14ac:dyDescent="0.25">
      <c r="A2300">
        <v>2305526</v>
      </c>
      <c r="B2300">
        <v>1</v>
      </c>
      <c r="C2300" t="s">
        <v>81</v>
      </c>
      <c r="D2300" t="s">
        <v>127</v>
      </c>
      <c r="E2300" t="s">
        <v>208</v>
      </c>
      <c r="F2300" t="s">
        <v>6908</v>
      </c>
      <c r="G2300" t="s">
        <v>310</v>
      </c>
      <c r="H2300" t="s">
        <v>135</v>
      </c>
      <c r="I2300" t="s">
        <v>136</v>
      </c>
      <c r="J2300" t="s">
        <v>137</v>
      </c>
      <c r="K2300" t="s">
        <v>138</v>
      </c>
      <c r="L2300" t="s">
        <v>6909</v>
      </c>
      <c r="M2300" t="s">
        <v>6910</v>
      </c>
      <c r="N2300">
        <v>1.403333333</v>
      </c>
      <c r="O2300">
        <v>0</v>
      </c>
      <c r="P2300">
        <v>84</v>
      </c>
      <c r="Q2300">
        <v>0</v>
      </c>
      <c r="R2300">
        <v>27</v>
      </c>
      <c r="S2300">
        <v>0</v>
      </c>
      <c r="T2300">
        <v>4</v>
      </c>
      <c r="U2300">
        <v>0</v>
      </c>
      <c r="V2300">
        <v>0</v>
      </c>
      <c r="W2300">
        <v>0</v>
      </c>
      <c r="X2300">
        <v>21.400090874920547</v>
      </c>
      <c r="Y2300">
        <v>0</v>
      </c>
      <c r="Z2300">
        <v>20.717886986599872</v>
      </c>
      <c r="AA2300">
        <v>0</v>
      </c>
      <c r="AB2300">
        <v>3.9218684672889008</v>
      </c>
      <c r="AC2300">
        <v>0</v>
      </c>
      <c r="AD2300">
        <v>0</v>
      </c>
      <c r="AE2300">
        <v>46.039846328809318</v>
      </c>
    </row>
    <row r="2301" spans="1:31" x14ac:dyDescent="0.25">
      <c r="A2301">
        <v>2305354</v>
      </c>
      <c r="B2301">
        <v>1</v>
      </c>
      <c r="C2301" t="s">
        <v>81</v>
      </c>
      <c r="D2301" t="s">
        <v>117</v>
      </c>
      <c r="E2301" t="s">
        <v>132</v>
      </c>
      <c r="F2301" t="s">
        <v>6911</v>
      </c>
      <c r="G2301" t="s">
        <v>375</v>
      </c>
      <c r="H2301" t="s">
        <v>135</v>
      </c>
      <c r="I2301" t="s">
        <v>136</v>
      </c>
      <c r="J2301" t="s">
        <v>137</v>
      </c>
      <c r="K2301" t="s">
        <v>138</v>
      </c>
      <c r="L2301" t="s">
        <v>6912</v>
      </c>
      <c r="M2301" t="s">
        <v>6913</v>
      </c>
      <c r="N2301">
        <v>2.4341666659999999</v>
      </c>
      <c r="O2301">
        <v>0</v>
      </c>
      <c r="P2301">
        <v>10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1.8493828110474384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1.8493828110474384</v>
      </c>
    </row>
    <row r="2302" spans="1:31" x14ac:dyDescent="0.25">
      <c r="A2302">
        <v>2305042</v>
      </c>
      <c r="B2302">
        <v>1</v>
      </c>
      <c r="C2302" t="s">
        <v>81</v>
      </c>
      <c r="D2302" t="s">
        <v>120</v>
      </c>
      <c r="E2302" t="s">
        <v>182</v>
      </c>
      <c r="F2302" t="s">
        <v>2543</v>
      </c>
      <c r="G2302" t="s">
        <v>299</v>
      </c>
      <c r="H2302" t="s">
        <v>167</v>
      </c>
      <c r="I2302" t="s">
        <v>136</v>
      </c>
      <c r="J2302" t="s">
        <v>137</v>
      </c>
      <c r="K2302" t="s">
        <v>300</v>
      </c>
      <c r="L2302" t="s">
        <v>6914</v>
      </c>
      <c r="M2302" t="s">
        <v>6915</v>
      </c>
      <c r="N2302">
        <v>8.6477777769999999</v>
      </c>
      <c r="O2302">
        <v>0</v>
      </c>
      <c r="P2302">
        <v>298</v>
      </c>
      <c r="Q2302">
        <v>3</v>
      </c>
      <c r="R2302">
        <v>23</v>
      </c>
      <c r="S2302">
        <v>0</v>
      </c>
      <c r="T2302">
        <v>30</v>
      </c>
      <c r="U2302">
        <v>0</v>
      </c>
      <c r="V2302">
        <v>0</v>
      </c>
      <c r="W2302">
        <v>0</v>
      </c>
      <c r="X2302">
        <v>520.42119163746122</v>
      </c>
      <c r="Y2302">
        <v>25.094035911108257</v>
      </c>
      <c r="Z2302">
        <v>345.19697878726737</v>
      </c>
      <c r="AA2302">
        <v>0</v>
      </c>
      <c r="AB2302">
        <v>195.43613023345202</v>
      </c>
      <c r="AC2302">
        <v>0</v>
      </c>
      <c r="AD2302">
        <v>0</v>
      </c>
      <c r="AE2302">
        <v>1086.1483365692889</v>
      </c>
    </row>
    <row r="2303" spans="1:31" x14ac:dyDescent="0.25">
      <c r="A2303">
        <v>2305483</v>
      </c>
      <c r="B2303">
        <v>1</v>
      </c>
      <c r="C2303" t="s">
        <v>80</v>
      </c>
      <c r="D2303" t="s">
        <v>102</v>
      </c>
      <c r="E2303" t="s">
        <v>164</v>
      </c>
      <c r="F2303" t="s">
        <v>6916</v>
      </c>
      <c r="G2303" t="s">
        <v>184</v>
      </c>
      <c r="H2303" t="s">
        <v>167</v>
      </c>
      <c r="I2303" t="s">
        <v>136</v>
      </c>
      <c r="J2303" t="s">
        <v>137</v>
      </c>
      <c r="K2303" t="s">
        <v>138</v>
      </c>
      <c r="L2303" t="s">
        <v>6917</v>
      </c>
      <c r="M2303" t="s">
        <v>6918</v>
      </c>
      <c r="N2303">
        <v>0.76638888800000005</v>
      </c>
      <c r="O2303">
        <v>0</v>
      </c>
      <c r="P2303">
        <v>609</v>
      </c>
      <c r="Q2303">
        <v>0</v>
      </c>
      <c r="R2303">
        <v>36</v>
      </c>
      <c r="S2303">
        <v>1</v>
      </c>
      <c r="T2303">
        <v>148</v>
      </c>
      <c r="U2303">
        <v>0</v>
      </c>
      <c r="V2303">
        <v>0</v>
      </c>
      <c r="W2303">
        <v>0</v>
      </c>
      <c r="X2303">
        <v>86.335009841070715</v>
      </c>
      <c r="Y2303">
        <v>0</v>
      </c>
      <c r="Z2303">
        <v>4.0122362561933365</v>
      </c>
      <c r="AA2303">
        <v>0.82743464168683056</v>
      </c>
      <c r="AB2303">
        <v>41.202513246231362</v>
      </c>
      <c r="AC2303">
        <v>0</v>
      </c>
      <c r="AD2303">
        <v>0</v>
      </c>
      <c r="AE2303">
        <v>132.37719398518226</v>
      </c>
    </row>
    <row r="2304" spans="1:31" x14ac:dyDescent="0.25">
      <c r="A2304">
        <v>2304999</v>
      </c>
      <c r="B2304">
        <v>1</v>
      </c>
      <c r="C2304" t="s">
        <v>81</v>
      </c>
      <c r="D2304" t="s">
        <v>113</v>
      </c>
      <c r="E2304" t="s">
        <v>132</v>
      </c>
      <c r="F2304" t="s">
        <v>6919</v>
      </c>
      <c r="G2304" t="s">
        <v>1047</v>
      </c>
      <c r="H2304" t="s">
        <v>135</v>
      </c>
      <c r="I2304" t="s">
        <v>136</v>
      </c>
      <c r="J2304" t="s">
        <v>137</v>
      </c>
      <c r="K2304" t="s">
        <v>138</v>
      </c>
      <c r="L2304" t="s">
        <v>6920</v>
      </c>
      <c r="M2304" t="s">
        <v>6921</v>
      </c>
      <c r="N2304">
        <v>1.0147222220000001</v>
      </c>
      <c r="O2304">
        <v>0</v>
      </c>
      <c r="P2304">
        <v>10</v>
      </c>
      <c r="Q2304">
        <v>0</v>
      </c>
      <c r="R2304">
        <v>1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1.1239004706659024</v>
      </c>
      <c r="Y2304">
        <v>0</v>
      </c>
      <c r="Z2304">
        <v>0.14195414830006223</v>
      </c>
      <c r="AA2304">
        <v>0</v>
      </c>
      <c r="AB2304">
        <v>0</v>
      </c>
      <c r="AC2304">
        <v>0</v>
      </c>
      <c r="AD2304">
        <v>0</v>
      </c>
      <c r="AE2304">
        <v>1.2658546189659645</v>
      </c>
    </row>
    <row r="2305" spans="1:31" x14ac:dyDescent="0.25">
      <c r="A2305">
        <v>2305148</v>
      </c>
      <c r="B2305">
        <v>1</v>
      </c>
      <c r="C2305" t="s">
        <v>80</v>
      </c>
      <c r="D2305" t="s">
        <v>83</v>
      </c>
      <c r="E2305" t="s">
        <v>141</v>
      </c>
      <c r="F2305" t="s">
        <v>6922</v>
      </c>
      <c r="G2305" t="s">
        <v>202</v>
      </c>
      <c r="H2305" t="s">
        <v>135</v>
      </c>
      <c r="I2305" t="s">
        <v>136</v>
      </c>
      <c r="J2305" t="s">
        <v>137</v>
      </c>
      <c r="K2305" t="s">
        <v>138</v>
      </c>
      <c r="L2305" t="s">
        <v>6923</v>
      </c>
      <c r="M2305" t="s">
        <v>6924</v>
      </c>
      <c r="N2305">
        <v>3.1716666660000001</v>
      </c>
      <c r="O2305">
        <v>0</v>
      </c>
      <c r="P2305">
        <v>39</v>
      </c>
      <c r="Q2305">
        <v>0</v>
      </c>
      <c r="R2305">
        <v>0</v>
      </c>
      <c r="S2305">
        <v>0</v>
      </c>
      <c r="T2305">
        <v>1</v>
      </c>
      <c r="U2305">
        <v>0</v>
      </c>
      <c r="V2305">
        <v>0</v>
      </c>
      <c r="W2305">
        <v>0</v>
      </c>
      <c r="X2305">
        <v>27.372623424358338</v>
      </c>
      <c r="Y2305">
        <v>0</v>
      </c>
      <c r="Z2305">
        <v>0</v>
      </c>
      <c r="AA2305">
        <v>0</v>
      </c>
      <c r="AB2305">
        <v>0.51594549178738336</v>
      </c>
      <c r="AC2305">
        <v>0</v>
      </c>
      <c r="AD2305">
        <v>0</v>
      </c>
      <c r="AE2305">
        <v>27.888568916145722</v>
      </c>
    </row>
    <row r="2306" spans="1:31" x14ac:dyDescent="0.25">
      <c r="A2306">
        <v>2305291</v>
      </c>
      <c r="B2306">
        <v>1</v>
      </c>
      <c r="C2306" t="s">
        <v>80</v>
      </c>
      <c r="D2306" t="s">
        <v>84</v>
      </c>
      <c r="E2306" t="s">
        <v>141</v>
      </c>
      <c r="F2306" t="s">
        <v>6925</v>
      </c>
      <c r="G2306" t="s">
        <v>143</v>
      </c>
      <c r="H2306" t="s">
        <v>135</v>
      </c>
      <c r="I2306" t="s">
        <v>136</v>
      </c>
      <c r="J2306" t="s">
        <v>137</v>
      </c>
      <c r="K2306" t="s">
        <v>138</v>
      </c>
      <c r="L2306" t="s">
        <v>6926</v>
      </c>
      <c r="M2306" t="s">
        <v>6927</v>
      </c>
      <c r="N2306">
        <v>9.2647222219999996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2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21.662312972337507</v>
      </c>
      <c r="AC2306">
        <v>0</v>
      </c>
      <c r="AD2306">
        <v>0</v>
      </c>
      <c r="AE2306">
        <v>21.662312972337507</v>
      </c>
    </row>
    <row r="2307" spans="1:31" x14ac:dyDescent="0.25">
      <c r="A2307">
        <v>2305440</v>
      </c>
      <c r="B2307">
        <v>1</v>
      </c>
      <c r="C2307" t="s">
        <v>80</v>
      </c>
      <c r="D2307" t="s">
        <v>106</v>
      </c>
      <c r="E2307" t="s">
        <v>141</v>
      </c>
      <c r="F2307" t="s">
        <v>6928</v>
      </c>
      <c r="G2307" t="s">
        <v>143</v>
      </c>
      <c r="H2307" t="s">
        <v>135</v>
      </c>
      <c r="I2307" t="s">
        <v>136</v>
      </c>
      <c r="J2307" t="s">
        <v>137</v>
      </c>
      <c r="K2307" t="s">
        <v>138</v>
      </c>
      <c r="L2307" t="s">
        <v>6929</v>
      </c>
      <c r="M2307" t="s">
        <v>6930</v>
      </c>
      <c r="N2307">
        <v>3.7888888879999998</v>
      </c>
      <c r="O2307">
        <v>0</v>
      </c>
      <c r="P2307">
        <v>1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0.93756560364894448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0.93756560364894448</v>
      </c>
    </row>
    <row r="2308" spans="1:31" x14ac:dyDescent="0.25">
      <c r="A2308">
        <v>2305014</v>
      </c>
      <c r="B2308">
        <v>1</v>
      </c>
      <c r="C2308" t="s">
        <v>80</v>
      </c>
      <c r="D2308" t="s">
        <v>96</v>
      </c>
      <c r="E2308" t="s">
        <v>748</v>
      </c>
      <c r="F2308" t="s">
        <v>2522</v>
      </c>
      <c r="G2308" t="s">
        <v>750</v>
      </c>
      <c r="H2308" t="s">
        <v>135</v>
      </c>
      <c r="I2308" t="s">
        <v>136</v>
      </c>
      <c r="J2308" t="s">
        <v>137</v>
      </c>
      <c r="K2308" t="s">
        <v>138</v>
      </c>
      <c r="L2308" t="s">
        <v>6931</v>
      </c>
      <c r="M2308" t="s">
        <v>6932</v>
      </c>
      <c r="N2308">
        <v>2.1916666660000002</v>
      </c>
      <c r="O2308">
        <v>0</v>
      </c>
      <c r="P2308">
        <v>13</v>
      </c>
      <c r="Q2308">
        <v>0</v>
      </c>
      <c r="R2308">
        <v>0</v>
      </c>
      <c r="S2308">
        <v>0</v>
      </c>
      <c r="T2308">
        <v>1</v>
      </c>
      <c r="U2308">
        <v>0</v>
      </c>
      <c r="V2308">
        <v>0</v>
      </c>
      <c r="W2308">
        <v>0</v>
      </c>
      <c r="X2308">
        <v>5.6172415364734682</v>
      </c>
      <c r="Y2308">
        <v>0</v>
      </c>
      <c r="Z2308">
        <v>0</v>
      </c>
      <c r="AA2308">
        <v>0</v>
      </c>
      <c r="AB2308">
        <v>0.71278006934094451</v>
      </c>
      <c r="AC2308">
        <v>0</v>
      </c>
      <c r="AD2308">
        <v>0</v>
      </c>
      <c r="AE2308">
        <v>6.3300216058144123</v>
      </c>
    </row>
    <row r="2309" spans="1:31" x14ac:dyDescent="0.25">
      <c r="A2309">
        <v>2304991</v>
      </c>
      <c r="B2309">
        <v>1</v>
      </c>
      <c r="C2309" t="s">
        <v>81</v>
      </c>
      <c r="D2309" t="s">
        <v>117</v>
      </c>
      <c r="E2309" t="s">
        <v>233</v>
      </c>
      <c r="F2309" t="s">
        <v>3528</v>
      </c>
      <c r="G2309" t="s">
        <v>184</v>
      </c>
      <c r="H2309" t="s">
        <v>167</v>
      </c>
      <c r="I2309" t="s">
        <v>280</v>
      </c>
      <c r="J2309" t="s">
        <v>137</v>
      </c>
      <c r="K2309" t="s">
        <v>138</v>
      </c>
      <c r="L2309" t="s">
        <v>6933</v>
      </c>
      <c r="M2309" t="s">
        <v>6934</v>
      </c>
      <c r="N2309">
        <v>3.0833333000000001E-2</v>
      </c>
      <c r="O2309">
        <v>2</v>
      </c>
      <c r="P2309">
        <v>535</v>
      </c>
      <c r="Q2309">
        <v>12</v>
      </c>
      <c r="R2309">
        <v>39</v>
      </c>
      <c r="S2309">
        <v>3</v>
      </c>
      <c r="T2309">
        <v>21</v>
      </c>
      <c r="U2309">
        <v>0</v>
      </c>
      <c r="V2309">
        <v>0</v>
      </c>
      <c r="W2309">
        <v>2.502728407174E-2</v>
      </c>
      <c r="X2309">
        <v>1.583554284966904</v>
      </c>
      <c r="Y2309">
        <v>0.12559042246081417</v>
      </c>
      <c r="Z2309">
        <v>0.23007295160338256</v>
      </c>
      <c r="AA2309">
        <v>0.17290548901137168</v>
      </c>
      <c r="AB2309">
        <v>0.23131350459122335</v>
      </c>
      <c r="AC2309">
        <v>0</v>
      </c>
      <c r="AD2309">
        <v>0</v>
      </c>
      <c r="AE2309">
        <v>2.3684639367054361</v>
      </c>
    </row>
    <row r="2310" spans="1:31" x14ac:dyDescent="0.25">
      <c r="A2310">
        <v>2305160</v>
      </c>
      <c r="B2310">
        <v>1</v>
      </c>
      <c r="C2310" t="s">
        <v>80</v>
      </c>
      <c r="D2310" t="s">
        <v>96</v>
      </c>
      <c r="E2310" t="s">
        <v>141</v>
      </c>
      <c r="F2310" t="s">
        <v>6935</v>
      </c>
      <c r="G2310" t="s">
        <v>188</v>
      </c>
      <c r="H2310" t="s">
        <v>135</v>
      </c>
      <c r="I2310" t="s">
        <v>136</v>
      </c>
      <c r="J2310" t="s">
        <v>137</v>
      </c>
      <c r="K2310" t="s">
        <v>138</v>
      </c>
      <c r="L2310" t="s">
        <v>6936</v>
      </c>
      <c r="M2310" t="s">
        <v>6937</v>
      </c>
      <c r="N2310">
        <v>0.76527777699999999</v>
      </c>
      <c r="O2310">
        <v>0</v>
      </c>
      <c r="P2310">
        <v>1</v>
      </c>
      <c r="Q2310">
        <v>0</v>
      </c>
      <c r="R2310">
        <v>0</v>
      </c>
      <c r="S2310">
        <v>0</v>
      </c>
      <c r="T2310">
        <v>1</v>
      </c>
      <c r="U2310">
        <v>0</v>
      </c>
      <c r="V2310">
        <v>0</v>
      </c>
      <c r="W2310">
        <v>0</v>
      </c>
      <c r="X2310">
        <v>4.4451759065584719E-2</v>
      </c>
      <c r="Y2310">
        <v>0</v>
      </c>
      <c r="Z2310">
        <v>0</v>
      </c>
      <c r="AA2310">
        <v>0</v>
      </c>
      <c r="AB2310">
        <v>0.18015120475592497</v>
      </c>
      <c r="AC2310">
        <v>0</v>
      </c>
      <c r="AD2310">
        <v>0</v>
      </c>
      <c r="AE2310">
        <v>0.22460296382150968</v>
      </c>
    </row>
    <row r="2311" spans="1:31" x14ac:dyDescent="0.25">
      <c r="A2311">
        <v>2305363</v>
      </c>
      <c r="B2311">
        <v>1</v>
      </c>
      <c r="C2311" t="s">
        <v>80</v>
      </c>
      <c r="D2311" t="s">
        <v>92</v>
      </c>
      <c r="E2311" t="s">
        <v>141</v>
      </c>
      <c r="F2311" t="s">
        <v>6938</v>
      </c>
      <c r="G2311" t="s">
        <v>143</v>
      </c>
      <c r="H2311" t="s">
        <v>135</v>
      </c>
      <c r="I2311" t="s">
        <v>136</v>
      </c>
      <c r="J2311" t="s">
        <v>137</v>
      </c>
      <c r="K2311" t="s">
        <v>138</v>
      </c>
      <c r="L2311" t="s">
        <v>6939</v>
      </c>
      <c r="M2311" t="s">
        <v>6940</v>
      </c>
      <c r="N2311">
        <v>0.77638888800000005</v>
      </c>
      <c r="O2311">
        <v>0</v>
      </c>
      <c r="P2311">
        <v>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1.2628473883984834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1.2628473883984834</v>
      </c>
    </row>
    <row r="2312" spans="1:31" x14ac:dyDescent="0.25">
      <c r="A2312">
        <v>2305555</v>
      </c>
      <c r="B2312">
        <v>1</v>
      </c>
      <c r="C2312" t="s">
        <v>80</v>
      </c>
      <c r="D2312" t="s">
        <v>107</v>
      </c>
      <c r="E2312" t="s">
        <v>141</v>
      </c>
      <c r="F2312" t="s">
        <v>6941</v>
      </c>
      <c r="G2312" t="s">
        <v>202</v>
      </c>
      <c r="H2312" t="s">
        <v>135</v>
      </c>
      <c r="I2312" t="s">
        <v>136</v>
      </c>
      <c r="J2312" t="s">
        <v>137</v>
      </c>
      <c r="K2312" t="s">
        <v>138</v>
      </c>
      <c r="L2312" t="s">
        <v>6942</v>
      </c>
      <c r="M2312" t="s">
        <v>6943</v>
      </c>
      <c r="N2312">
        <v>2.0672222219999998</v>
      </c>
      <c r="O2312">
        <v>0</v>
      </c>
      <c r="P2312">
        <v>2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0.87020900382304023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0.87020900382304023</v>
      </c>
    </row>
    <row r="2313" spans="1:31" x14ac:dyDescent="0.25">
      <c r="A2313">
        <v>2305114</v>
      </c>
      <c r="B2313">
        <v>1</v>
      </c>
      <c r="C2313" t="s">
        <v>80</v>
      </c>
      <c r="D2313" t="s">
        <v>90</v>
      </c>
      <c r="E2313" t="s">
        <v>132</v>
      </c>
      <c r="F2313" t="s">
        <v>6479</v>
      </c>
      <c r="G2313" t="s">
        <v>917</v>
      </c>
      <c r="H2313" t="s">
        <v>135</v>
      </c>
      <c r="I2313" t="s">
        <v>136</v>
      </c>
      <c r="J2313" t="s">
        <v>137</v>
      </c>
      <c r="K2313" t="s">
        <v>300</v>
      </c>
      <c r="L2313" t="s">
        <v>6944</v>
      </c>
      <c r="M2313" t="s">
        <v>6945</v>
      </c>
      <c r="N2313">
        <v>7.1341666659999996</v>
      </c>
      <c r="O2313">
        <v>0</v>
      </c>
      <c r="P2313">
        <v>222</v>
      </c>
      <c r="Q2313">
        <v>0</v>
      </c>
      <c r="R2313">
        <v>0</v>
      </c>
      <c r="S2313">
        <v>0</v>
      </c>
      <c r="T2313">
        <v>28</v>
      </c>
      <c r="U2313">
        <v>0</v>
      </c>
      <c r="V2313">
        <v>0</v>
      </c>
      <c r="W2313">
        <v>0</v>
      </c>
      <c r="X2313">
        <v>750.2160788165661</v>
      </c>
      <c r="Y2313">
        <v>0</v>
      </c>
      <c r="Z2313">
        <v>0</v>
      </c>
      <c r="AA2313">
        <v>0</v>
      </c>
      <c r="AB2313">
        <v>116.11918338487504</v>
      </c>
      <c r="AC2313">
        <v>0</v>
      </c>
      <c r="AD2313">
        <v>0</v>
      </c>
      <c r="AE2313">
        <v>866.33526220144108</v>
      </c>
    </row>
    <row r="2314" spans="1:31" x14ac:dyDescent="0.25">
      <c r="A2314">
        <v>2305077</v>
      </c>
      <c r="B2314">
        <v>1</v>
      </c>
      <c r="C2314" t="s">
        <v>81</v>
      </c>
      <c r="D2314" t="s">
        <v>128</v>
      </c>
      <c r="E2314" t="s">
        <v>132</v>
      </c>
      <c r="F2314" t="s">
        <v>6946</v>
      </c>
      <c r="G2314" t="s">
        <v>917</v>
      </c>
      <c r="H2314" t="s">
        <v>135</v>
      </c>
      <c r="I2314" t="s">
        <v>136</v>
      </c>
      <c r="J2314" t="s">
        <v>137</v>
      </c>
      <c r="K2314" t="s">
        <v>300</v>
      </c>
      <c r="L2314" t="s">
        <v>6947</v>
      </c>
      <c r="M2314" t="s">
        <v>6948</v>
      </c>
      <c r="N2314">
        <v>7.3366666660000002</v>
      </c>
      <c r="O2314">
        <v>0</v>
      </c>
      <c r="P2314">
        <v>95</v>
      </c>
      <c r="Q2314">
        <v>0</v>
      </c>
      <c r="R2314">
        <v>0</v>
      </c>
      <c r="S2314">
        <v>0</v>
      </c>
      <c r="T2314">
        <v>11</v>
      </c>
      <c r="U2314">
        <v>0</v>
      </c>
      <c r="V2314">
        <v>0</v>
      </c>
      <c r="W2314">
        <v>0</v>
      </c>
      <c r="X2314">
        <v>132.14961247630083</v>
      </c>
      <c r="Y2314">
        <v>0</v>
      </c>
      <c r="Z2314">
        <v>0</v>
      </c>
      <c r="AA2314">
        <v>0</v>
      </c>
      <c r="AB2314">
        <v>335.05142100182161</v>
      </c>
      <c r="AC2314">
        <v>0</v>
      </c>
      <c r="AD2314">
        <v>0</v>
      </c>
      <c r="AE2314">
        <v>467.20103347812244</v>
      </c>
    </row>
    <row r="2315" spans="1:31" x14ac:dyDescent="0.25">
      <c r="A2315">
        <v>2305409</v>
      </c>
      <c r="B2315">
        <v>1</v>
      </c>
      <c r="C2315" t="s">
        <v>80</v>
      </c>
      <c r="D2315" t="s">
        <v>92</v>
      </c>
      <c r="E2315" t="s">
        <v>748</v>
      </c>
      <c r="F2315" t="s">
        <v>6949</v>
      </c>
      <c r="G2315" t="s">
        <v>750</v>
      </c>
      <c r="H2315" t="s">
        <v>135</v>
      </c>
      <c r="I2315" t="s">
        <v>136</v>
      </c>
      <c r="J2315" t="s">
        <v>137</v>
      </c>
      <c r="K2315" t="s">
        <v>138</v>
      </c>
      <c r="L2315" t="s">
        <v>6950</v>
      </c>
      <c r="M2315" t="s">
        <v>6951</v>
      </c>
      <c r="N2315">
        <v>1.628055555</v>
      </c>
      <c r="O2315">
        <v>0</v>
      </c>
      <c r="P2315">
        <v>111</v>
      </c>
      <c r="Q2315">
        <v>0</v>
      </c>
      <c r="R2315">
        <v>0</v>
      </c>
      <c r="S2315">
        <v>0</v>
      </c>
      <c r="T2315">
        <v>1</v>
      </c>
      <c r="U2315">
        <v>0</v>
      </c>
      <c r="V2315">
        <v>0</v>
      </c>
      <c r="W2315">
        <v>0</v>
      </c>
      <c r="X2315">
        <v>42.22734021415463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42.22734021415463</v>
      </c>
    </row>
    <row r="2316" spans="1:31" x14ac:dyDescent="0.25">
      <c r="A2316">
        <v>2305429</v>
      </c>
      <c r="B2316">
        <v>1</v>
      </c>
      <c r="C2316" t="s">
        <v>80</v>
      </c>
      <c r="D2316" t="s">
        <v>111</v>
      </c>
      <c r="E2316" t="s">
        <v>208</v>
      </c>
      <c r="F2316" t="s">
        <v>6538</v>
      </c>
      <c r="G2316" t="s">
        <v>490</v>
      </c>
      <c r="H2316" t="s">
        <v>135</v>
      </c>
      <c r="I2316" t="s">
        <v>136</v>
      </c>
      <c r="J2316" t="s">
        <v>137</v>
      </c>
      <c r="K2316" t="s">
        <v>138</v>
      </c>
      <c r="L2316" t="s">
        <v>6952</v>
      </c>
      <c r="M2316" t="s">
        <v>6953</v>
      </c>
      <c r="N2316">
        <v>0.330555555</v>
      </c>
      <c r="O2316">
        <v>0</v>
      </c>
      <c r="P2316">
        <v>558</v>
      </c>
      <c r="Q2316">
        <v>0</v>
      </c>
      <c r="R2316">
        <v>0</v>
      </c>
      <c r="S2316">
        <v>0</v>
      </c>
      <c r="T2316">
        <v>51</v>
      </c>
      <c r="U2316">
        <v>0</v>
      </c>
      <c r="V2316">
        <v>2</v>
      </c>
      <c r="W2316">
        <v>0</v>
      </c>
      <c r="X2316">
        <v>53.700405135000182</v>
      </c>
      <c r="Y2316">
        <v>0</v>
      </c>
      <c r="Z2316">
        <v>0</v>
      </c>
      <c r="AA2316">
        <v>0</v>
      </c>
      <c r="AB2316">
        <v>6.2475809758274918</v>
      </c>
      <c r="AC2316">
        <v>0</v>
      </c>
      <c r="AD2316">
        <v>3.6797747704077715</v>
      </c>
      <c r="AE2316">
        <v>63.627760881235446</v>
      </c>
    </row>
    <row r="2317" spans="1:31" x14ac:dyDescent="0.25">
      <c r="A2317">
        <v>2305449</v>
      </c>
      <c r="B2317">
        <v>1</v>
      </c>
      <c r="C2317" t="s">
        <v>80</v>
      </c>
      <c r="D2317" t="s">
        <v>83</v>
      </c>
      <c r="E2317" t="s">
        <v>132</v>
      </c>
      <c r="F2317" t="s">
        <v>6954</v>
      </c>
      <c r="G2317" t="s">
        <v>134</v>
      </c>
      <c r="H2317" t="s">
        <v>135</v>
      </c>
      <c r="I2317" t="s">
        <v>136</v>
      </c>
      <c r="J2317" t="s">
        <v>137</v>
      </c>
      <c r="K2317" t="s">
        <v>138</v>
      </c>
      <c r="L2317" t="s">
        <v>6955</v>
      </c>
      <c r="M2317" t="s">
        <v>6956</v>
      </c>
      <c r="N2317">
        <v>1.5733333329999999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1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4.4088411431005001</v>
      </c>
      <c r="AC2317">
        <v>0</v>
      </c>
      <c r="AD2317">
        <v>0</v>
      </c>
      <c r="AE2317">
        <v>4.4088411431005001</v>
      </c>
    </row>
    <row r="2318" spans="1:31" x14ac:dyDescent="0.25">
      <c r="A2318">
        <v>2305529</v>
      </c>
      <c r="B2318">
        <v>1</v>
      </c>
      <c r="C2318" t="s">
        <v>80</v>
      </c>
      <c r="D2318" t="s">
        <v>95</v>
      </c>
      <c r="E2318" t="s">
        <v>164</v>
      </c>
      <c r="F2318" t="s">
        <v>6957</v>
      </c>
      <c r="G2318" t="s">
        <v>195</v>
      </c>
      <c r="H2318" t="s">
        <v>167</v>
      </c>
      <c r="I2318" t="s">
        <v>136</v>
      </c>
      <c r="J2318" t="s">
        <v>137</v>
      </c>
      <c r="K2318" t="s">
        <v>138</v>
      </c>
      <c r="L2318" t="s">
        <v>6958</v>
      </c>
      <c r="M2318" t="s">
        <v>6959</v>
      </c>
      <c r="N2318">
        <v>2.2127777769999999</v>
      </c>
      <c r="O2318">
        <v>0</v>
      </c>
      <c r="P2318">
        <v>55</v>
      </c>
      <c r="Q2318">
        <v>0</v>
      </c>
      <c r="R2318">
        <v>0</v>
      </c>
      <c r="S2318">
        <v>0</v>
      </c>
      <c r="T2318">
        <v>3</v>
      </c>
      <c r="U2318">
        <v>0</v>
      </c>
      <c r="V2318">
        <v>0</v>
      </c>
      <c r="W2318">
        <v>0</v>
      </c>
      <c r="X2318">
        <v>22.901559585669741</v>
      </c>
      <c r="Y2318">
        <v>0</v>
      </c>
      <c r="Z2318">
        <v>0</v>
      </c>
      <c r="AA2318">
        <v>0</v>
      </c>
      <c r="AB2318">
        <v>1.35482554287</v>
      </c>
      <c r="AC2318">
        <v>0</v>
      </c>
      <c r="AD2318">
        <v>0</v>
      </c>
      <c r="AE2318">
        <v>24.25638512853974</v>
      </c>
    </row>
    <row r="2319" spans="1:31" x14ac:dyDescent="0.25">
      <c r="A2319">
        <v>2305137</v>
      </c>
      <c r="B2319">
        <v>1</v>
      </c>
      <c r="C2319" t="s">
        <v>80</v>
      </c>
      <c r="D2319" t="s">
        <v>100</v>
      </c>
      <c r="E2319" t="s">
        <v>208</v>
      </c>
      <c r="F2319" t="s">
        <v>5617</v>
      </c>
      <c r="G2319" t="s">
        <v>799</v>
      </c>
      <c r="H2319" t="s">
        <v>135</v>
      </c>
      <c r="I2319" t="s">
        <v>136</v>
      </c>
      <c r="J2319" t="s">
        <v>137</v>
      </c>
      <c r="K2319" t="s">
        <v>138</v>
      </c>
      <c r="L2319" t="s">
        <v>6960</v>
      </c>
      <c r="M2319" t="s">
        <v>6961</v>
      </c>
      <c r="N2319">
        <v>1.035833333</v>
      </c>
      <c r="O2319">
        <v>0</v>
      </c>
      <c r="P2319">
        <v>66</v>
      </c>
      <c r="Q2319">
        <v>0</v>
      </c>
      <c r="R2319">
        <v>14</v>
      </c>
      <c r="S2319">
        <v>0</v>
      </c>
      <c r="T2319">
        <v>25</v>
      </c>
      <c r="U2319">
        <v>0</v>
      </c>
      <c r="V2319">
        <v>0</v>
      </c>
      <c r="W2319">
        <v>0</v>
      </c>
      <c r="X2319">
        <v>15.475989386105313</v>
      </c>
      <c r="Y2319">
        <v>0</v>
      </c>
      <c r="Z2319">
        <v>3.9794088457733872</v>
      </c>
      <c r="AA2319">
        <v>0</v>
      </c>
      <c r="AB2319">
        <v>15.820825481534067</v>
      </c>
      <c r="AC2319">
        <v>0</v>
      </c>
      <c r="AD2319">
        <v>0</v>
      </c>
      <c r="AE2319">
        <v>35.276223713412769</v>
      </c>
    </row>
    <row r="2320" spans="1:31" x14ac:dyDescent="0.25">
      <c r="A2320">
        <v>2305386</v>
      </c>
      <c r="B2320">
        <v>1</v>
      </c>
      <c r="C2320" t="s">
        <v>80</v>
      </c>
      <c r="D2320" t="s">
        <v>109</v>
      </c>
      <c r="E2320" t="s">
        <v>132</v>
      </c>
      <c r="F2320" t="s">
        <v>6962</v>
      </c>
      <c r="G2320" t="s">
        <v>134</v>
      </c>
      <c r="H2320" t="s">
        <v>135</v>
      </c>
      <c r="I2320" t="s">
        <v>136</v>
      </c>
      <c r="J2320" t="s">
        <v>137</v>
      </c>
      <c r="K2320" t="s">
        <v>138</v>
      </c>
      <c r="L2320" t="s">
        <v>6963</v>
      </c>
      <c r="M2320" t="s">
        <v>6964</v>
      </c>
      <c r="N2320">
        <v>0.60805555499999997</v>
      </c>
      <c r="O2320">
        <v>0</v>
      </c>
      <c r="P2320">
        <v>66</v>
      </c>
      <c r="Q2320">
        <v>0</v>
      </c>
      <c r="R2320">
        <v>5</v>
      </c>
      <c r="S2320">
        <v>0</v>
      </c>
      <c r="T2320">
        <v>9</v>
      </c>
      <c r="U2320">
        <v>0</v>
      </c>
      <c r="V2320">
        <v>0</v>
      </c>
      <c r="W2320">
        <v>0</v>
      </c>
      <c r="X2320">
        <v>4.9304661897347009</v>
      </c>
      <c r="Y2320">
        <v>0</v>
      </c>
      <c r="Z2320">
        <v>1.0523697247434247</v>
      </c>
      <c r="AA2320">
        <v>0</v>
      </c>
      <c r="AB2320">
        <v>0.44240559010570946</v>
      </c>
      <c r="AC2320">
        <v>0</v>
      </c>
      <c r="AD2320">
        <v>0</v>
      </c>
      <c r="AE2320">
        <v>6.4252415045838349</v>
      </c>
    </row>
    <row r="2321" spans="1:31" x14ac:dyDescent="0.25">
      <c r="A2321">
        <v>2305094</v>
      </c>
      <c r="B2321">
        <v>1</v>
      </c>
      <c r="C2321" t="s">
        <v>80</v>
      </c>
      <c r="D2321" t="s">
        <v>87</v>
      </c>
      <c r="E2321" t="s">
        <v>208</v>
      </c>
      <c r="F2321" t="s">
        <v>6965</v>
      </c>
      <c r="G2321" t="s">
        <v>299</v>
      </c>
      <c r="H2321" t="s">
        <v>135</v>
      </c>
      <c r="I2321" t="s">
        <v>136</v>
      </c>
      <c r="J2321" t="s">
        <v>137</v>
      </c>
      <c r="K2321" t="s">
        <v>300</v>
      </c>
      <c r="L2321" t="s">
        <v>6966</v>
      </c>
      <c r="M2321" t="s">
        <v>6967</v>
      </c>
      <c r="N2321">
        <v>1.0522222219999999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22</v>
      </c>
      <c r="U2321">
        <v>0</v>
      </c>
      <c r="V2321">
        <v>1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39.34448135176973</v>
      </c>
      <c r="AC2321">
        <v>0</v>
      </c>
      <c r="AD2321">
        <v>43.697743779684544</v>
      </c>
      <c r="AE2321">
        <v>83.042225131454273</v>
      </c>
    </row>
    <row r="2322" spans="1:31" x14ac:dyDescent="0.25">
      <c r="A2322">
        <v>2305486</v>
      </c>
      <c r="B2322">
        <v>1</v>
      </c>
      <c r="C2322" t="s">
        <v>80</v>
      </c>
      <c r="D2322" t="s">
        <v>107</v>
      </c>
      <c r="E2322" t="s">
        <v>132</v>
      </c>
      <c r="F2322" t="s">
        <v>6968</v>
      </c>
      <c r="G2322" t="s">
        <v>134</v>
      </c>
      <c r="H2322" t="s">
        <v>135</v>
      </c>
      <c r="I2322" t="s">
        <v>136</v>
      </c>
      <c r="J2322" t="s">
        <v>137</v>
      </c>
      <c r="K2322" t="s">
        <v>138</v>
      </c>
      <c r="L2322" t="s">
        <v>6969</v>
      </c>
      <c r="M2322" t="s">
        <v>6970</v>
      </c>
      <c r="N2322">
        <v>0.67611111099999999</v>
      </c>
      <c r="O2322">
        <v>0</v>
      </c>
      <c r="P2322">
        <v>14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1.2121250955499527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1.2121250955499527</v>
      </c>
    </row>
    <row r="2323" spans="1:31" x14ac:dyDescent="0.25">
      <c r="A2323">
        <v>2305243</v>
      </c>
      <c r="B2323">
        <v>1</v>
      </c>
      <c r="C2323" t="s">
        <v>81</v>
      </c>
      <c r="D2323" t="s">
        <v>118</v>
      </c>
      <c r="E2323" t="s">
        <v>164</v>
      </c>
      <c r="F2323" t="s">
        <v>6971</v>
      </c>
      <c r="G2323" t="s">
        <v>299</v>
      </c>
      <c r="H2323" t="s">
        <v>167</v>
      </c>
      <c r="I2323" t="s">
        <v>136</v>
      </c>
      <c r="J2323" t="s">
        <v>137</v>
      </c>
      <c r="K2323" t="s">
        <v>300</v>
      </c>
      <c r="L2323" t="s">
        <v>6972</v>
      </c>
      <c r="M2323" t="s">
        <v>6973</v>
      </c>
      <c r="N2323">
        <v>2.0022222219999999</v>
      </c>
      <c r="O2323">
        <v>0</v>
      </c>
      <c r="P2323">
        <v>148</v>
      </c>
      <c r="Q2323">
        <v>0</v>
      </c>
      <c r="R2323">
        <v>0</v>
      </c>
      <c r="S2323">
        <v>0</v>
      </c>
      <c r="T2323">
        <v>11</v>
      </c>
      <c r="U2323">
        <v>0</v>
      </c>
      <c r="V2323">
        <v>0</v>
      </c>
      <c r="W2323">
        <v>0</v>
      </c>
      <c r="X2323">
        <v>70.77655255806016</v>
      </c>
      <c r="Y2323">
        <v>0</v>
      </c>
      <c r="Z2323">
        <v>0</v>
      </c>
      <c r="AA2323">
        <v>0</v>
      </c>
      <c r="AB2323">
        <v>31.585052013624409</v>
      </c>
      <c r="AC2323">
        <v>0</v>
      </c>
      <c r="AD2323">
        <v>0</v>
      </c>
      <c r="AE2323">
        <v>102.36160457168457</v>
      </c>
    </row>
    <row r="2324" spans="1:31" x14ac:dyDescent="0.25">
      <c r="A2324">
        <v>2305180</v>
      </c>
      <c r="B2324">
        <v>1</v>
      </c>
      <c r="C2324" t="s">
        <v>80</v>
      </c>
      <c r="D2324" t="s">
        <v>93</v>
      </c>
      <c r="E2324" t="s">
        <v>132</v>
      </c>
      <c r="F2324" t="s">
        <v>6974</v>
      </c>
      <c r="G2324" t="s">
        <v>134</v>
      </c>
      <c r="H2324" t="s">
        <v>135</v>
      </c>
      <c r="I2324" t="s">
        <v>136</v>
      </c>
      <c r="J2324" t="s">
        <v>137</v>
      </c>
      <c r="K2324" t="s">
        <v>138</v>
      </c>
      <c r="L2324" t="s">
        <v>6975</v>
      </c>
      <c r="M2324" t="s">
        <v>6976</v>
      </c>
      <c r="N2324">
        <v>5.5274999999999999</v>
      </c>
      <c r="O2324">
        <v>0</v>
      </c>
      <c r="P2324">
        <v>0</v>
      </c>
      <c r="Q2324">
        <v>0</v>
      </c>
      <c r="R2324">
        <v>2</v>
      </c>
      <c r="S2324">
        <v>0</v>
      </c>
      <c r="T2324">
        <v>2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6.0671698471068609</v>
      </c>
      <c r="AA2324">
        <v>0</v>
      </c>
      <c r="AB2324">
        <v>0.25066691218829551</v>
      </c>
      <c r="AC2324">
        <v>0</v>
      </c>
      <c r="AD2324">
        <v>0</v>
      </c>
      <c r="AE2324">
        <v>6.3178367592951563</v>
      </c>
    </row>
    <row r="2325" spans="1:31" x14ac:dyDescent="0.25">
      <c r="A2325">
        <v>2305512</v>
      </c>
      <c r="B2325">
        <v>1</v>
      </c>
      <c r="C2325" t="s">
        <v>80</v>
      </c>
      <c r="D2325" t="s">
        <v>103</v>
      </c>
      <c r="E2325" t="s">
        <v>141</v>
      </c>
      <c r="F2325" t="s">
        <v>6977</v>
      </c>
      <c r="G2325" t="s">
        <v>143</v>
      </c>
      <c r="H2325" t="s">
        <v>135</v>
      </c>
      <c r="I2325" t="s">
        <v>136</v>
      </c>
      <c r="J2325" t="s">
        <v>137</v>
      </c>
      <c r="K2325" t="s">
        <v>138</v>
      </c>
      <c r="L2325" t="s">
        <v>6978</v>
      </c>
      <c r="M2325" t="s">
        <v>6979</v>
      </c>
      <c r="N2325">
        <v>2.2733333330000001</v>
      </c>
      <c r="O2325">
        <v>0</v>
      </c>
      <c r="P2325">
        <v>2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1.81434995389312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1.81434995389312</v>
      </c>
    </row>
    <row r="2326" spans="1:31" x14ac:dyDescent="0.25">
      <c r="A2326">
        <v>2304988</v>
      </c>
      <c r="B2326">
        <v>1</v>
      </c>
      <c r="C2326" t="s">
        <v>80</v>
      </c>
      <c r="D2326" t="s">
        <v>88</v>
      </c>
      <c r="E2326" t="s">
        <v>164</v>
      </c>
      <c r="F2326" t="s">
        <v>827</v>
      </c>
      <c r="G2326" t="s">
        <v>184</v>
      </c>
      <c r="H2326" t="s">
        <v>167</v>
      </c>
      <c r="I2326" t="s">
        <v>136</v>
      </c>
      <c r="J2326" t="s">
        <v>137</v>
      </c>
      <c r="K2326" t="s">
        <v>138</v>
      </c>
      <c r="L2326" t="s">
        <v>6980</v>
      </c>
      <c r="M2326" t="s">
        <v>6981</v>
      </c>
      <c r="N2326">
        <v>1.7875000000000001</v>
      </c>
      <c r="O2326">
        <v>0</v>
      </c>
      <c r="P2326">
        <v>599</v>
      </c>
      <c r="Q2326">
        <v>0</v>
      </c>
      <c r="R2326">
        <v>0</v>
      </c>
      <c r="S2326">
        <v>0</v>
      </c>
      <c r="T2326">
        <v>62</v>
      </c>
      <c r="U2326">
        <v>0</v>
      </c>
      <c r="V2326">
        <v>0</v>
      </c>
      <c r="W2326">
        <v>0</v>
      </c>
      <c r="X2326">
        <v>205.36753521497894</v>
      </c>
      <c r="Y2326">
        <v>0</v>
      </c>
      <c r="Z2326">
        <v>0</v>
      </c>
      <c r="AA2326">
        <v>0</v>
      </c>
      <c r="AB2326">
        <v>64.013385123892377</v>
      </c>
      <c r="AC2326">
        <v>0</v>
      </c>
      <c r="AD2326">
        <v>0</v>
      </c>
      <c r="AE2326">
        <v>269.38092033887131</v>
      </c>
    </row>
    <row r="2327" spans="1:31" x14ac:dyDescent="0.25">
      <c r="A2327">
        <v>2305034</v>
      </c>
      <c r="B2327">
        <v>1</v>
      </c>
      <c r="C2327" t="s">
        <v>81</v>
      </c>
      <c r="D2327" t="s">
        <v>128</v>
      </c>
      <c r="E2327" t="s">
        <v>182</v>
      </c>
      <c r="F2327" t="s">
        <v>6982</v>
      </c>
      <c r="G2327" t="s">
        <v>299</v>
      </c>
      <c r="H2327" t="s">
        <v>167</v>
      </c>
      <c r="I2327" t="s">
        <v>136</v>
      </c>
      <c r="J2327" t="s">
        <v>137</v>
      </c>
      <c r="K2327" t="s">
        <v>300</v>
      </c>
      <c r="L2327" t="s">
        <v>6983</v>
      </c>
      <c r="M2327" t="s">
        <v>6984</v>
      </c>
      <c r="N2327">
        <v>8.1530555549999999</v>
      </c>
      <c r="O2327">
        <v>0</v>
      </c>
      <c r="P2327">
        <v>41</v>
      </c>
      <c r="Q2327">
        <v>0</v>
      </c>
      <c r="R2327">
        <v>1</v>
      </c>
      <c r="S2327">
        <v>0</v>
      </c>
      <c r="T2327">
        <v>4</v>
      </c>
      <c r="U2327">
        <v>0</v>
      </c>
      <c r="V2327">
        <v>0</v>
      </c>
      <c r="W2327">
        <v>0</v>
      </c>
      <c r="X2327">
        <v>43.468958591541018</v>
      </c>
      <c r="Y2327">
        <v>0</v>
      </c>
      <c r="Z2327">
        <v>2.2547100475445738</v>
      </c>
      <c r="AA2327">
        <v>0</v>
      </c>
      <c r="AB2327">
        <v>12.213189891087119</v>
      </c>
      <c r="AC2327">
        <v>0</v>
      </c>
      <c r="AD2327">
        <v>0</v>
      </c>
      <c r="AE2327">
        <v>57.936858530172707</v>
      </c>
    </row>
    <row r="2328" spans="1:31" x14ac:dyDescent="0.25">
      <c r="A2328">
        <v>2305174</v>
      </c>
      <c r="B2328">
        <v>1</v>
      </c>
      <c r="C2328" t="s">
        <v>80</v>
      </c>
      <c r="D2328" t="s">
        <v>97</v>
      </c>
      <c r="E2328" t="s">
        <v>132</v>
      </c>
      <c r="F2328" t="s">
        <v>6985</v>
      </c>
      <c r="G2328" t="s">
        <v>134</v>
      </c>
      <c r="H2328" t="s">
        <v>135</v>
      </c>
      <c r="I2328" t="s">
        <v>136</v>
      </c>
      <c r="J2328" t="s">
        <v>137</v>
      </c>
      <c r="K2328" t="s">
        <v>138</v>
      </c>
      <c r="L2328" t="s">
        <v>6986</v>
      </c>
      <c r="M2328" t="s">
        <v>6987</v>
      </c>
      <c r="N2328">
        <v>2.1974999999999998</v>
      </c>
      <c r="O2328">
        <v>0</v>
      </c>
      <c r="P2328">
        <v>80</v>
      </c>
      <c r="Q2328">
        <v>0</v>
      </c>
      <c r="R2328">
        <v>0</v>
      </c>
      <c r="S2328">
        <v>0</v>
      </c>
      <c r="T2328">
        <v>10</v>
      </c>
      <c r="U2328">
        <v>0</v>
      </c>
      <c r="V2328">
        <v>0</v>
      </c>
      <c r="W2328">
        <v>0</v>
      </c>
      <c r="X2328">
        <v>85.673409596125865</v>
      </c>
      <c r="Y2328">
        <v>0</v>
      </c>
      <c r="Z2328">
        <v>0</v>
      </c>
      <c r="AA2328">
        <v>0</v>
      </c>
      <c r="AB2328">
        <v>14.283865675579182</v>
      </c>
      <c r="AC2328">
        <v>0</v>
      </c>
      <c r="AD2328">
        <v>0</v>
      </c>
      <c r="AE2328">
        <v>99.957275271705043</v>
      </c>
    </row>
    <row r="2329" spans="1:31" x14ac:dyDescent="0.25">
      <c r="A2329">
        <v>2305472</v>
      </c>
      <c r="B2329">
        <v>1</v>
      </c>
      <c r="C2329" t="s">
        <v>81</v>
      </c>
      <c r="D2329" t="s">
        <v>121</v>
      </c>
      <c r="E2329" t="s">
        <v>141</v>
      </c>
      <c r="F2329" t="s">
        <v>6988</v>
      </c>
      <c r="G2329" t="s">
        <v>188</v>
      </c>
      <c r="H2329" t="s">
        <v>135</v>
      </c>
      <c r="I2329" t="s">
        <v>136</v>
      </c>
      <c r="J2329" t="s">
        <v>137</v>
      </c>
      <c r="K2329" t="s">
        <v>138</v>
      </c>
      <c r="L2329" t="s">
        <v>6989</v>
      </c>
      <c r="M2329" t="s">
        <v>6990</v>
      </c>
      <c r="N2329">
        <v>1.0961111109999999</v>
      </c>
      <c r="O2329">
        <v>0</v>
      </c>
      <c r="P2329">
        <v>2</v>
      </c>
      <c r="Q2329">
        <v>0</v>
      </c>
      <c r="R2329">
        <v>0</v>
      </c>
      <c r="S2329">
        <v>0</v>
      </c>
      <c r="T2329">
        <v>2</v>
      </c>
      <c r="U2329">
        <v>0</v>
      </c>
      <c r="V2329">
        <v>0</v>
      </c>
      <c r="W2329">
        <v>0</v>
      </c>
      <c r="X2329">
        <v>0.31225546235000001</v>
      </c>
      <c r="Y2329">
        <v>0</v>
      </c>
      <c r="Z2329">
        <v>0</v>
      </c>
      <c r="AA2329">
        <v>0</v>
      </c>
      <c r="AB2329">
        <v>0.32771917273969275</v>
      </c>
      <c r="AC2329">
        <v>0</v>
      </c>
      <c r="AD2329">
        <v>0</v>
      </c>
      <c r="AE2329">
        <v>0.63997463508969277</v>
      </c>
    </row>
    <row r="2330" spans="1:31" x14ac:dyDescent="0.25">
      <c r="A2330">
        <v>2305320</v>
      </c>
      <c r="B2330">
        <v>1</v>
      </c>
      <c r="C2330" t="s">
        <v>81</v>
      </c>
      <c r="D2330" t="s">
        <v>124</v>
      </c>
      <c r="E2330" t="s">
        <v>141</v>
      </c>
      <c r="F2330" t="s">
        <v>6991</v>
      </c>
      <c r="G2330" t="s">
        <v>143</v>
      </c>
      <c r="H2330" t="s">
        <v>135</v>
      </c>
      <c r="I2330" t="s">
        <v>136</v>
      </c>
      <c r="J2330" t="s">
        <v>137</v>
      </c>
      <c r="K2330" t="s">
        <v>138</v>
      </c>
      <c r="L2330" t="s">
        <v>6992</v>
      </c>
      <c r="M2330" t="s">
        <v>6993</v>
      </c>
      <c r="N2330">
        <v>1.1419444439999999</v>
      </c>
      <c r="O2330">
        <v>0</v>
      </c>
      <c r="P2330">
        <v>3</v>
      </c>
      <c r="Q2330">
        <v>0</v>
      </c>
      <c r="R2330">
        <v>0</v>
      </c>
      <c r="S2330">
        <v>0</v>
      </c>
      <c r="T2330">
        <v>1</v>
      </c>
      <c r="U2330">
        <v>0</v>
      </c>
      <c r="V2330">
        <v>0</v>
      </c>
      <c r="W2330">
        <v>0</v>
      </c>
      <c r="X2330">
        <v>0.68206966033054539</v>
      </c>
      <c r="Y2330">
        <v>0</v>
      </c>
      <c r="Z2330">
        <v>0</v>
      </c>
      <c r="AA2330">
        <v>0</v>
      </c>
      <c r="AB2330">
        <v>8.2744106990116667E-2</v>
      </c>
      <c r="AC2330">
        <v>0</v>
      </c>
      <c r="AD2330">
        <v>0</v>
      </c>
      <c r="AE2330">
        <v>0.76481376732066209</v>
      </c>
    </row>
    <row r="2331" spans="1:31" x14ac:dyDescent="0.25">
      <c r="A2331">
        <v>2305366</v>
      </c>
      <c r="B2331">
        <v>1</v>
      </c>
      <c r="C2331" t="s">
        <v>80</v>
      </c>
      <c r="D2331" t="s">
        <v>102</v>
      </c>
      <c r="E2331" t="s">
        <v>208</v>
      </c>
      <c r="F2331" t="s">
        <v>6994</v>
      </c>
      <c r="G2331" t="s">
        <v>134</v>
      </c>
      <c r="H2331" t="s">
        <v>135</v>
      </c>
      <c r="I2331" t="s">
        <v>136</v>
      </c>
      <c r="J2331" t="s">
        <v>137</v>
      </c>
      <c r="K2331" t="s">
        <v>138</v>
      </c>
      <c r="L2331" t="s">
        <v>6995</v>
      </c>
      <c r="M2331" t="s">
        <v>6996</v>
      </c>
      <c r="N2331">
        <v>4.7891666659999999</v>
      </c>
      <c r="O2331">
        <v>0</v>
      </c>
      <c r="P2331">
        <v>1</v>
      </c>
      <c r="Q2331">
        <v>0</v>
      </c>
      <c r="R2331">
        <v>19</v>
      </c>
      <c r="S2331">
        <v>0</v>
      </c>
      <c r="T2331">
        <v>3</v>
      </c>
      <c r="U2331">
        <v>0</v>
      </c>
      <c r="V2331">
        <v>0</v>
      </c>
      <c r="W2331">
        <v>0</v>
      </c>
      <c r="X2331">
        <v>0.72308463321951666</v>
      </c>
      <c r="Y2331">
        <v>0</v>
      </c>
      <c r="Z2331">
        <v>21.789592594624278</v>
      </c>
      <c r="AA2331">
        <v>0</v>
      </c>
      <c r="AB2331">
        <v>17.461196338437176</v>
      </c>
      <c r="AC2331">
        <v>0</v>
      </c>
      <c r="AD2331">
        <v>0</v>
      </c>
      <c r="AE2331">
        <v>39.973873566280972</v>
      </c>
    </row>
    <row r="2332" spans="1:31" x14ac:dyDescent="0.25">
      <c r="A2332">
        <v>2305097</v>
      </c>
      <c r="B2332">
        <v>1</v>
      </c>
      <c r="C2332" t="s">
        <v>80</v>
      </c>
      <c r="D2332" t="s">
        <v>106</v>
      </c>
      <c r="E2332" t="s">
        <v>132</v>
      </c>
      <c r="F2332" t="s">
        <v>6997</v>
      </c>
      <c r="G2332" t="s">
        <v>134</v>
      </c>
      <c r="H2332" t="s">
        <v>135</v>
      </c>
      <c r="I2332" t="s">
        <v>136</v>
      </c>
      <c r="J2332" t="s">
        <v>137</v>
      </c>
      <c r="K2332" t="s">
        <v>138</v>
      </c>
      <c r="L2332" t="s">
        <v>6998</v>
      </c>
      <c r="M2332" t="s">
        <v>6999</v>
      </c>
      <c r="N2332">
        <v>9.1063888879999997</v>
      </c>
      <c r="O2332">
        <v>0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48.982538718905445</v>
      </c>
      <c r="AA2332">
        <v>0</v>
      </c>
      <c r="AB2332">
        <v>0</v>
      </c>
      <c r="AC2332">
        <v>0</v>
      </c>
      <c r="AD2332">
        <v>0</v>
      </c>
      <c r="AE2332">
        <v>48.982538718905445</v>
      </c>
    </row>
    <row r="2333" spans="1:31" x14ac:dyDescent="0.25">
      <c r="A2333">
        <v>2305240</v>
      </c>
      <c r="B2333">
        <v>1</v>
      </c>
      <c r="C2333" t="s">
        <v>81</v>
      </c>
      <c r="D2333" t="s">
        <v>122</v>
      </c>
      <c r="E2333" t="s">
        <v>141</v>
      </c>
      <c r="F2333" t="s">
        <v>7000</v>
      </c>
      <c r="G2333" t="s">
        <v>490</v>
      </c>
      <c r="H2333" t="s">
        <v>135</v>
      </c>
      <c r="I2333" t="s">
        <v>136</v>
      </c>
      <c r="J2333" t="s">
        <v>137</v>
      </c>
      <c r="K2333" t="s">
        <v>138</v>
      </c>
      <c r="L2333" t="s">
        <v>7001</v>
      </c>
      <c r="M2333" t="s">
        <v>7002</v>
      </c>
      <c r="N2333">
        <v>2.7852777770000001</v>
      </c>
      <c r="O2333">
        <v>0</v>
      </c>
      <c r="P2333">
        <v>2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0.8030171924327224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0.8030171924327224</v>
      </c>
    </row>
    <row r="2334" spans="1:31" x14ac:dyDescent="0.25">
      <c r="A2334">
        <v>2305426</v>
      </c>
      <c r="B2334">
        <v>1</v>
      </c>
      <c r="C2334" t="s">
        <v>80</v>
      </c>
      <c r="D2334" t="s">
        <v>95</v>
      </c>
      <c r="E2334" t="s">
        <v>141</v>
      </c>
      <c r="F2334" t="s">
        <v>7003</v>
      </c>
      <c r="G2334" t="s">
        <v>202</v>
      </c>
      <c r="H2334" t="s">
        <v>135</v>
      </c>
      <c r="I2334" t="s">
        <v>136</v>
      </c>
      <c r="J2334" t="s">
        <v>137</v>
      </c>
      <c r="K2334" t="s">
        <v>138</v>
      </c>
      <c r="L2334" t="s">
        <v>7004</v>
      </c>
      <c r="M2334" t="s">
        <v>7005</v>
      </c>
      <c r="N2334">
        <v>0.64861111100000002</v>
      </c>
      <c r="O2334">
        <v>0</v>
      </c>
      <c r="P2334">
        <v>5</v>
      </c>
      <c r="Q2334">
        <v>0</v>
      </c>
      <c r="R2334">
        <v>0</v>
      </c>
      <c r="S2334">
        <v>0</v>
      </c>
      <c r="T2334">
        <v>4</v>
      </c>
      <c r="U2334">
        <v>0</v>
      </c>
      <c r="V2334">
        <v>0</v>
      </c>
      <c r="W2334">
        <v>0</v>
      </c>
      <c r="X2334">
        <v>0.50322908405283551</v>
      </c>
      <c r="Y2334">
        <v>0</v>
      </c>
      <c r="Z2334">
        <v>0</v>
      </c>
      <c r="AA2334">
        <v>0</v>
      </c>
      <c r="AB2334">
        <v>8.2265914707874312</v>
      </c>
      <c r="AC2334">
        <v>0</v>
      </c>
      <c r="AD2334">
        <v>0</v>
      </c>
      <c r="AE2334">
        <v>8.7298205548402663</v>
      </c>
    </row>
    <row r="2335" spans="1:31" x14ac:dyDescent="0.25">
      <c r="A2335">
        <v>2305340</v>
      </c>
      <c r="B2335">
        <v>1</v>
      </c>
      <c r="C2335" t="s">
        <v>80</v>
      </c>
      <c r="D2335" t="s">
        <v>82</v>
      </c>
      <c r="E2335" t="s">
        <v>132</v>
      </c>
      <c r="F2335" t="s">
        <v>605</v>
      </c>
      <c r="G2335" t="s">
        <v>134</v>
      </c>
      <c r="H2335" t="s">
        <v>135</v>
      </c>
      <c r="I2335" t="s">
        <v>136</v>
      </c>
      <c r="J2335" t="s">
        <v>137</v>
      </c>
      <c r="K2335" t="s">
        <v>138</v>
      </c>
      <c r="L2335" t="s">
        <v>7006</v>
      </c>
      <c r="M2335" t="s">
        <v>7007</v>
      </c>
      <c r="N2335">
        <v>1.2680555549999999</v>
      </c>
      <c r="O2335">
        <v>0</v>
      </c>
      <c r="P2335">
        <v>154</v>
      </c>
      <c r="Q2335">
        <v>0</v>
      </c>
      <c r="R2335">
        <v>0</v>
      </c>
      <c r="S2335">
        <v>0</v>
      </c>
      <c r="T2335">
        <v>12</v>
      </c>
      <c r="U2335">
        <v>0</v>
      </c>
      <c r="V2335">
        <v>0</v>
      </c>
      <c r="W2335">
        <v>0</v>
      </c>
      <c r="X2335">
        <v>53.905127240449758</v>
      </c>
      <c r="Y2335">
        <v>0</v>
      </c>
      <c r="Z2335">
        <v>0</v>
      </c>
      <c r="AA2335">
        <v>0</v>
      </c>
      <c r="AB2335">
        <v>10.606470296001316</v>
      </c>
      <c r="AC2335">
        <v>0</v>
      </c>
      <c r="AD2335">
        <v>0</v>
      </c>
      <c r="AE2335">
        <v>64.511597536451077</v>
      </c>
    </row>
    <row r="2336" spans="1:31" x14ac:dyDescent="0.25">
      <c r="A2336">
        <v>2305091</v>
      </c>
      <c r="B2336">
        <v>1</v>
      </c>
      <c r="C2336" t="s">
        <v>80</v>
      </c>
      <c r="D2336" t="s">
        <v>104</v>
      </c>
      <c r="E2336" t="s">
        <v>132</v>
      </c>
      <c r="F2336" t="s">
        <v>7008</v>
      </c>
      <c r="G2336" t="s">
        <v>375</v>
      </c>
      <c r="H2336" t="s">
        <v>135</v>
      </c>
      <c r="I2336" t="s">
        <v>136</v>
      </c>
      <c r="J2336" t="s">
        <v>137</v>
      </c>
      <c r="K2336" t="s">
        <v>138</v>
      </c>
      <c r="L2336" t="s">
        <v>7009</v>
      </c>
      <c r="M2336" t="s">
        <v>7010</v>
      </c>
      <c r="N2336">
        <v>4.556944444</v>
      </c>
      <c r="O2336">
        <v>0</v>
      </c>
      <c r="P2336">
        <v>57</v>
      </c>
      <c r="Q2336">
        <v>0</v>
      </c>
      <c r="R2336">
        <v>0</v>
      </c>
      <c r="S2336">
        <v>0</v>
      </c>
      <c r="T2336">
        <v>15</v>
      </c>
      <c r="U2336">
        <v>0</v>
      </c>
      <c r="V2336">
        <v>0</v>
      </c>
      <c r="W2336">
        <v>0</v>
      </c>
      <c r="X2336">
        <v>60.340203224827505</v>
      </c>
      <c r="Y2336">
        <v>0</v>
      </c>
      <c r="Z2336">
        <v>0</v>
      </c>
      <c r="AA2336">
        <v>0</v>
      </c>
      <c r="AB2336">
        <v>31.219963786672775</v>
      </c>
      <c r="AC2336">
        <v>0</v>
      </c>
      <c r="AD2336">
        <v>0</v>
      </c>
      <c r="AE2336">
        <v>91.560167011500283</v>
      </c>
    </row>
    <row r="2337" spans="1:31" x14ac:dyDescent="0.25">
      <c r="A2337">
        <v>2305532</v>
      </c>
      <c r="B2337">
        <v>1</v>
      </c>
      <c r="C2337" t="s">
        <v>80</v>
      </c>
      <c r="D2337" t="s">
        <v>104</v>
      </c>
      <c r="E2337" t="s">
        <v>182</v>
      </c>
      <c r="F2337" t="s">
        <v>7011</v>
      </c>
      <c r="G2337" t="s">
        <v>184</v>
      </c>
      <c r="H2337" t="s">
        <v>167</v>
      </c>
      <c r="I2337" t="s">
        <v>136</v>
      </c>
      <c r="J2337" t="s">
        <v>137</v>
      </c>
      <c r="K2337" t="s">
        <v>138</v>
      </c>
      <c r="L2337" t="s">
        <v>7012</v>
      </c>
      <c r="M2337" t="s">
        <v>7013</v>
      </c>
      <c r="N2337">
        <v>0.49833333299999999</v>
      </c>
      <c r="O2337">
        <v>1</v>
      </c>
      <c r="P2337">
        <v>96</v>
      </c>
      <c r="Q2337">
        <v>6</v>
      </c>
      <c r="R2337">
        <v>11</v>
      </c>
      <c r="S2337">
        <v>4</v>
      </c>
      <c r="T2337">
        <v>40</v>
      </c>
      <c r="U2337">
        <v>0</v>
      </c>
      <c r="V2337">
        <v>0</v>
      </c>
      <c r="W2337">
        <v>0.51372787377600004</v>
      </c>
      <c r="X2337">
        <v>15.030488824713803</v>
      </c>
      <c r="Y2337">
        <v>2.5051331662579952</v>
      </c>
      <c r="Z2337">
        <v>4.6281642108283414</v>
      </c>
      <c r="AA2337">
        <v>3.357876030846783</v>
      </c>
      <c r="AB2337">
        <v>14.478086140508383</v>
      </c>
      <c r="AC2337">
        <v>0</v>
      </c>
      <c r="AD2337">
        <v>0</v>
      </c>
      <c r="AE2337">
        <v>40.513476246931305</v>
      </c>
    </row>
    <row r="2338" spans="1:31" x14ac:dyDescent="0.25">
      <c r="A2338">
        <v>2305446</v>
      </c>
      <c r="B2338">
        <v>1</v>
      </c>
      <c r="C2338" t="s">
        <v>81</v>
      </c>
      <c r="D2338" t="s">
        <v>127</v>
      </c>
      <c r="E2338" t="s">
        <v>132</v>
      </c>
      <c r="F2338" t="s">
        <v>7014</v>
      </c>
      <c r="G2338" t="s">
        <v>134</v>
      </c>
      <c r="H2338" t="s">
        <v>135</v>
      </c>
      <c r="I2338" t="s">
        <v>136</v>
      </c>
      <c r="J2338" t="s">
        <v>137</v>
      </c>
      <c r="K2338" t="s">
        <v>138</v>
      </c>
      <c r="L2338" t="s">
        <v>7015</v>
      </c>
      <c r="M2338" t="s">
        <v>7016</v>
      </c>
      <c r="N2338">
        <v>1.0008333330000001</v>
      </c>
      <c r="O2338">
        <v>0</v>
      </c>
      <c r="P2338">
        <v>199</v>
      </c>
      <c r="Q2338">
        <v>0</v>
      </c>
      <c r="R2338">
        <v>0</v>
      </c>
      <c r="S2338">
        <v>0</v>
      </c>
      <c r="T2338">
        <v>14</v>
      </c>
      <c r="U2338">
        <v>0</v>
      </c>
      <c r="V2338">
        <v>0</v>
      </c>
      <c r="W2338">
        <v>0</v>
      </c>
      <c r="X2338">
        <v>36.178233373213516</v>
      </c>
      <c r="Y2338">
        <v>0</v>
      </c>
      <c r="Z2338">
        <v>0</v>
      </c>
      <c r="AA2338">
        <v>0</v>
      </c>
      <c r="AB2338">
        <v>8.155660907138758</v>
      </c>
      <c r="AC2338">
        <v>0</v>
      </c>
      <c r="AD2338">
        <v>0</v>
      </c>
      <c r="AE2338">
        <v>44.333894280352276</v>
      </c>
    </row>
    <row r="2339" spans="1:31" x14ac:dyDescent="0.25">
      <c r="A2339">
        <v>2305389</v>
      </c>
      <c r="B2339">
        <v>1</v>
      </c>
      <c r="C2339" t="s">
        <v>80</v>
      </c>
      <c r="D2339" t="s">
        <v>93</v>
      </c>
      <c r="E2339" t="s">
        <v>132</v>
      </c>
      <c r="F2339" t="s">
        <v>7017</v>
      </c>
      <c r="G2339" t="s">
        <v>336</v>
      </c>
      <c r="H2339" t="s">
        <v>135</v>
      </c>
      <c r="I2339" t="s">
        <v>136</v>
      </c>
      <c r="J2339" t="s">
        <v>137</v>
      </c>
      <c r="K2339" t="s">
        <v>138</v>
      </c>
      <c r="L2339" t="s">
        <v>7018</v>
      </c>
      <c r="M2339" t="s">
        <v>7019</v>
      </c>
      <c r="N2339">
        <v>1.9969444439999999</v>
      </c>
      <c r="O2339">
        <v>0</v>
      </c>
      <c r="P2339">
        <v>0</v>
      </c>
      <c r="Q2339">
        <v>0</v>
      </c>
      <c r="R2339">
        <v>20</v>
      </c>
      <c r="S2339">
        <v>0</v>
      </c>
      <c r="T2339">
        <v>2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3.2725558036247251</v>
      </c>
      <c r="AA2339">
        <v>0</v>
      </c>
      <c r="AB2339">
        <v>2.5855309951799468</v>
      </c>
      <c r="AC2339">
        <v>0</v>
      </c>
      <c r="AD2339">
        <v>0</v>
      </c>
      <c r="AE2339">
        <v>5.8580867988046723</v>
      </c>
    </row>
    <row r="2340" spans="1:31" x14ac:dyDescent="0.25">
      <c r="A2340">
        <v>2305489</v>
      </c>
      <c r="B2340">
        <v>1</v>
      </c>
      <c r="C2340" t="s">
        <v>81</v>
      </c>
      <c r="D2340" t="s">
        <v>118</v>
      </c>
      <c r="E2340" t="s">
        <v>208</v>
      </c>
      <c r="F2340" t="s">
        <v>7020</v>
      </c>
      <c r="G2340" t="s">
        <v>310</v>
      </c>
      <c r="H2340" t="s">
        <v>135</v>
      </c>
      <c r="I2340" t="s">
        <v>136</v>
      </c>
      <c r="J2340" t="s">
        <v>137</v>
      </c>
      <c r="K2340" t="s">
        <v>138</v>
      </c>
      <c r="L2340" t="s">
        <v>7021</v>
      </c>
      <c r="M2340" t="s">
        <v>7022</v>
      </c>
      <c r="N2340">
        <v>2.6833333330000002</v>
      </c>
      <c r="O2340">
        <v>0</v>
      </c>
      <c r="P2340">
        <v>0</v>
      </c>
      <c r="Q2340">
        <v>0</v>
      </c>
      <c r="R2340">
        <v>13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54.761969101614142</v>
      </c>
      <c r="AA2340">
        <v>0</v>
      </c>
      <c r="AB2340">
        <v>0</v>
      </c>
      <c r="AC2340">
        <v>0</v>
      </c>
      <c r="AD2340">
        <v>0</v>
      </c>
      <c r="AE2340">
        <v>54.761969101614142</v>
      </c>
    </row>
    <row r="2341" spans="1:31" x14ac:dyDescent="0.25">
      <c r="A2341">
        <v>2305037</v>
      </c>
      <c r="B2341">
        <v>1</v>
      </c>
      <c r="C2341" t="s">
        <v>81</v>
      </c>
      <c r="D2341" t="s">
        <v>128</v>
      </c>
      <c r="E2341" t="s">
        <v>208</v>
      </c>
      <c r="F2341" t="s">
        <v>7023</v>
      </c>
      <c r="G2341" t="s">
        <v>310</v>
      </c>
      <c r="H2341" t="s">
        <v>135</v>
      </c>
      <c r="I2341" t="s">
        <v>136</v>
      </c>
      <c r="J2341" t="s">
        <v>137</v>
      </c>
      <c r="K2341" t="s">
        <v>138</v>
      </c>
      <c r="L2341" t="s">
        <v>7024</v>
      </c>
      <c r="M2341" t="s">
        <v>7025</v>
      </c>
      <c r="N2341">
        <v>1.053055555</v>
      </c>
      <c r="O2341">
        <v>0</v>
      </c>
      <c r="P2341">
        <v>177</v>
      </c>
      <c r="Q2341">
        <v>0</v>
      </c>
      <c r="R2341">
        <v>1</v>
      </c>
      <c r="S2341">
        <v>0</v>
      </c>
      <c r="T2341">
        <v>42</v>
      </c>
      <c r="U2341">
        <v>0</v>
      </c>
      <c r="V2341">
        <v>0</v>
      </c>
      <c r="W2341">
        <v>0</v>
      </c>
      <c r="X2341">
        <v>35.815961722557589</v>
      </c>
      <c r="Y2341">
        <v>0</v>
      </c>
      <c r="Z2341">
        <v>1.2888230306371666E-2</v>
      </c>
      <c r="AA2341">
        <v>0</v>
      </c>
      <c r="AB2341">
        <v>12.87314345852556</v>
      </c>
      <c r="AC2341">
        <v>0</v>
      </c>
      <c r="AD2341">
        <v>0</v>
      </c>
      <c r="AE2341">
        <v>48.701993411389523</v>
      </c>
    </row>
    <row r="2342" spans="1:31" x14ac:dyDescent="0.25">
      <c r="A2342">
        <v>2305083</v>
      </c>
      <c r="B2342">
        <v>1</v>
      </c>
      <c r="C2342" t="s">
        <v>80</v>
      </c>
      <c r="D2342" t="s">
        <v>104</v>
      </c>
      <c r="E2342" t="s">
        <v>164</v>
      </c>
      <c r="F2342" t="s">
        <v>7026</v>
      </c>
      <c r="G2342" t="s">
        <v>917</v>
      </c>
      <c r="H2342" t="s">
        <v>167</v>
      </c>
      <c r="I2342" t="s">
        <v>136</v>
      </c>
      <c r="J2342" t="s">
        <v>137</v>
      </c>
      <c r="K2342" t="s">
        <v>300</v>
      </c>
      <c r="L2342" t="s">
        <v>7027</v>
      </c>
      <c r="M2342" t="s">
        <v>7028</v>
      </c>
      <c r="N2342">
        <v>8.1836111109999994</v>
      </c>
      <c r="O2342">
        <v>0</v>
      </c>
      <c r="P2342">
        <v>0</v>
      </c>
      <c r="Q2342">
        <v>0</v>
      </c>
      <c r="R2342">
        <v>0</v>
      </c>
      <c r="S2342">
        <v>1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40.835861813429673</v>
      </c>
      <c r="AB2342">
        <v>0</v>
      </c>
      <c r="AC2342">
        <v>0</v>
      </c>
      <c r="AD2342">
        <v>0</v>
      </c>
      <c r="AE2342">
        <v>40.835861813429673</v>
      </c>
    </row>
    <row r="2343" spans="1:31" x14ac:dyDescent="0.25">
      <c r="A2343">
        <v>2305123</v>
      </c>
      <c r="B2343">
        <v>1</v>
      </c>
      <c r="C2343" t="s">
        <v>80</v>
      </c>
      <c r="D2343" t="s">
        <v>93</v>
      </c>
      <c r="E2343" t="s">
        <v>132</v>
      </c>
      <c r="F2343" t="s">
        <v>7029</v>
      </c>
      <c r="G2343" t="s">
        <v>134</v>
      </c>
      <c r="H2343" t="s">
        <v>135</v>
      </c>
      <c r="I2343" t="s">
        <v>136</v>
      </c>
      <c r="J2343" t="s">
        <v>137</v>
      </c>
      <c r="K2343" t="s">
        <v>138</v>
      </c>
      <c r="L2343" t="s">
        <v>7030</v>
      </c>
      <c r="M2343" t="s">
        <v>7031</v>
      </c>
      <c r="N2343">
        <v>1.426666666</v>
      </c>
      <c r="O2343">
        <v>0</v>
      </c>
      <c r="P2343">
        <v>6</v>
      </c>
      <c r="Q2343">
        <v>0</v>
      </c>
      <c r="R2343">
        <v>5</v>
      </c>
      <c r="S2343">
        <v>0</v>
      </c>
      <c r="T2343">
        <v>3</v>
      </c>
      <c r="U2343">
        <v>0</v>
      </c>
      <c r="V2343">
        <v>0</v>
      </c>
      <c r="W2343">
        <v>0</v>
      </c>
      <c r="X2343">
        <v>2.1423400016719163</v>
      </c>
      <c r="Y2343">
        <v>0</v>
      </c>
      <c r="Z2343">
        <v>4.6005318593022881</v>
      </c>
      <c r="AA2343">
        <v>0</v>
      </c>
      <c r="AB2343">
        <v>4.9779646174393566</v>
      </c>
      <c r="AC2343">
        <v>0</v>
      </c>
      <c r="AD2343">
        <v>0</v>
      </c>
      <c r="AE2343">
        <v>11.720836478413561</v>
      </c>
    </row>
    <row r="2344" spans="1:31" x14ac:dyDescent="0.25">
      <c r="A2344">
        <v>2305166</v>
      </c>
      <c r="B2344">
        <v>1</v>
      </c>
      <c r="C2344" t="s">
        <v>80</v>
      </c>
      <c r="D2344" t="s">
        <v>92</v>
      </c>
      <c r="E2344" t="s">
        <v>141</v>
      </c>
      <c r="F2344" t="s">
        <v>7032</v>
      </c>
      <c r="G2344" t="s">
        <v>202</v>
      </c>
      <c r="H2344" t="s">
        <v>135</v>
      </c>
      <c r="I2344" t="s">
        <v>136</v>
      </c>
      <c r="J2344" t="s">
        <v>137</v>
      </c>
      <c r="K2344" t="s">
        <v>138</v>
      </c>
      <c r="L2344" t="s">
        <v>7033</v>
      </c>
      <c r="M2344" t="s">
        <v>7034</v>
      </c>
      <c r="N2344">
        <v>2.1638888879999998</v>
      </c>
      <c r="O2344">
        <v>0</v>
      </c>
      <c r="P2344">
        <v>10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4.663719670847545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4.663719670847545</v>
      </c>
    </row>
    <row r="2345" spans="1:31" x14ac:dyDescent="0.25">
      <c r="A2345">
        <v>2304974</v>
      </c>
      <c r="B2345">
        <v>1</v>
      </c>
      <c r="C2345" t="s">
        <v>80</v>
      </c>
      <c r="D2345" t="s">
        <v>93</v>
      </c>
      <c r="E2345" t="s">
        <v>132</v>
      </c>
      <c r="F2345" t="s">
        <v>7035</v>
      </c>
      <c r="G2345" t="s">
        <v>134</v>
      </c>
      <c r="H2345" t="s">
        <v>135</v>
      </c>
      <c r="I2345" t="s">
        <v>136</v>
      </c>
      <c r="J2345" t="s">
        <v>137</v>
      </c>
      <c r="K2345" t="s">
        <v>138</v>
      </c>
      <c r="L2345" t="s">
        <v>7036</v>
      </c>
      <c r="M2345" t="s">
        <v>7037</v>
      </c>
      <c r="N2345">
        <v>1.792777777</v>
      </c>
      <c r="O2345">
        <v>0</v>
      </c>
      <c r="P2345">
        <v>0</v>
      </c>
      <c r="Q2345">
        <v>0</v>
      </c>
      <c r="R2345">
        <v>3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0.81885724810714011</v>
      </c>
      <c r="AA2345">
        <v>0</v>
      </c>
      <c r="AB2345">
        <v>0</v>
      </c>
      <c r="AC2345">
        <v>0</v>
      </c>
      <c r="AD2345">
        <v>0</v>
      </c>
      <c r="AE2345">
        <v>0.81885724810714011</v>
      </c>
    </row>
    <row r="2346" spans="1:31" x14ac:dyDescent="0.25">
      <c r="A2346">
        <v>2305120</v>
      </c>
      <c r="B2346">
        <v>1</v>
      </c>
      <c r="C2346" t="s">
        <v>80</v>
      </c>
      <c r="D2346" t="s">
        <v>96</v>
      </c>
      <c r="E2346" t="s">
        <v>182</v>
      </c>
      <c r="F2346" t="s">
        <v>7038</v>
      </c>
      <c r="G2346" t="s">
        <v>917</v>
      </c>
      <c r="H2346" t="s">
        <v>167</v>
      </c>
      <c r="I2346" t="s">
        <v>136</v>
      </c>
      <c r="J2346" t="s">
        <v>137</v>
      </c>
      <c r="K2346" t="s">
        <v>300</v>
      </c>
      <c r="L2346" t="s">
        <v>7039</v>
      </c>
      <c r="M2346" t="s">
        <v>7040</v>
      </c>
      <c r="N2346">
        <v>1.4497222219999999</v>
      </c>
      <c r="O2346">
        <v>0</v>
      </c>
      <c r="P2346">
        <v>31</v>
      </c>
      <c r="Q2346">
        <v>0</v>
      </c>
      <c r="R2346">
        <v>0</v>
      </c>
      <c r="S2346">
        <v>5</v>
      </c>
      <c r="T2346">
        <v>28</v>
      </c>
      <c r="U2346">
        <v>0</v>
      </c>
      <c r="V2346">
        <v>0</v>
      </c>
      <c r="W2346">
        <v>0</v>
      </c>
      <c r="X2346">
        <v>36.793958046379785</v>
      </c>
      <c r="Y2346">
        <v>0</v>
      </c>
      <c r="Z2346">
        <v>0</v>
      </c>
      <c r="AA2346">
        <v>519.02230823891205</v>
      </c>
      <c r="AB2346">
        <v>160.11890665153535</v>
      </c>
      <c r="AC2346">
        <v>0</v>
      </c>
      <c r="AD2346">
        <v>0</v>
      </c>
      <c r="AE2346">
        <v>715.93517293682714</v>
      </c>
    </row>
    <row r="2347" spans="1:31" x14ac:dyDescent="0.25">
      <c r="A2347">
        <v>2305415</v>
      </c>
      <c r="B2347">
        <v>1</v>
      </c>
      <c r="C2347" t="s">
        <v>80</v>
      </c>
      <c r="D2347" t="s">
        <v>96</v>
      </c>
      <c r="E2347" t="s">
        <v>141</v>
      </c>
      <c r="F2347" t="s">
        <v>7041</v>
      </c>
      <c r="G2347" t="s">
        <v>490</v>
      </c>
      <c r="H2347" t="s">
        <v>135</v>
      </c>
      <c r="I2347" t="s">
        <v>136</v>
      </c>
      <c r="J2347" t="s">
        <v>137</v>
      </c>
      <c r="K2347" t="s">
        <v>138</v>
      </c>
      <c r="L2347" t="s">
        <v>7042</v>
      </c>
      <c r="M2347" t="s">
        <v>7043</v>
      </c>
      <c r="N2347">
        <v>3.469166666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1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4.0195888936602557</v>
      </c>
      <c r="AC2347">
        <v>0</v>
      </c>
      <c r="AD2347">
        <v>0</v>
      </c>
      <c r="AE2347">
        <v>4.0195888936602557</v>
      </c>
    </row>
    <row r="2348" spans="1:31" x14ac:dyDescent="0.25">
      <c r="A2348">
        <v>2304980</v>
      </c>
      <c r="B2348">
        <v>1</v>
      </c>
      <c r="C2348" t="s">
        <v>80</v>
      </c>
      <c r="D2348" t="s">
        <v>88</v>
      </c>
      <c r="E2348" t="s">
        <v>233</v>
      </c>
      <c r="F2348" t="s">
        <v>7044</v>
      </c>
      <c r="G2348" t="s">
        <v>184</v>
      </c>
      <c r="H2348" t="s">
        <v>167</v>
      </c>
      <c r="I2348" t="s">
        <v>136</v>
      </c>
      <c r="J2348" t="s">
        <v>137</v>
      </c>
      <c r="K2348" t="s">
        <v>138</v>
      </c>
      <c r="L2348" t="s">
        <v>7045</v>
      </c>
      <c r="M2348" t="s">
        <v>7046</v>
      </c>
      <c r="N2348">
        <v>0.164722222</v>
      </c>
      <c r="O2348">
        <v>0</v>
      </c>
      <c r="P2348">
        <v>9928</v>
      </c>
      <c r="Q2348">
        <v>0</v>
      </c>
      <c r="R2348">
        <v>1</v>
      </c>
      <c r="S2348">
        <v>1</v>
      </c>
      <c r="T2348">
        <v>545</v>
      </c>
      <c r="U2348">
        <v>0</v>
      </c>
      <c r="V2348">
        <v>0</v>
      </c>
      <c r="W2348">
        <v>0</v>
      </c>
      <c r="X2348">
        <v>301.63067157362082</v>
      </c>
      <c r="Y2348">
        <v>0</v>
      </c>
      <c r="Z2348">
        <v>8.3126175938400011E-3</v>
      </c>
      <c r="AA2348">
        <v>1.9091720241417534</v>
      </c>
      <c r="AB2348">
        <v>36.799447323078802</v>
      </c>
      <c r="AC2348">
        <v>0</v>
      </c>
      <c r="AD2348">
        <v>0</v>
      </c>
      <c r="AE2348">
        <v>340.34760353843524</v>
      </c>
    </row>
    <row r="2349" spans="1:31" x14ac:dyDescent="0.25">
      <c r="A2349">
        <v>2305312</v>
      </c>
      <c r="B2349">
        <v>1</v>
      </c>
      <c r="C2349" t="s">
        <v>80</v>
      </c>
      <c r="D2349" t="s">
        <v>103</v>
      </c>
      <c r="E2349" t="s">
        <v>132</v>
      </c>
      <c r="F2349" t="s">
        <v>7047</v>
      </c>
      <c r="G2349" t="s">
        <v>134</v>
      </c>
      <c r="H2349" t="s">
        <v>135</v>
      </c>
      <c r="I2349" t="s">
        <v>136</v>
      </c>
      <c r="J2349" t="s">
        <v>137</v>
      </c>
      <c r="K2349" t="s">
        <v>138</v>
      </c>
      <c r="L2349" t="s">
        <v>7048</v>
      </c>
      <c r="M2349" t="s">
        <v>7049</v>
      </c>
      <c r="N2349">
        <v>0.65138888800000005</v>
      </c>
      <c r="O2349">
        <v>0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0.37489473207322499</v>
      </c>
      <c r="AA2349">
        <v>0</v>
      </c>
      <c r="AB2349">
        <v>0</v>
      </c>
      <c r="AC2349">
        <v>0</v>
      </c>
      <c r="AD2349">
        <v>0</v>
      </c>
      <c r="AE2349">
        <v>0.37489473207322499</v>
      </c>
    </row>
    <row r="2350" spans="1:31" x14ac:dyDescent="0.25">
      <c r="A2350">
        <v>2305286</v>
      </c>
      <c r="B2350">
        <v>1</v>
      </c>
      <c r="C2350" t="s">
        <v>80</v>
      </c>
      <c r="D2350" t="s">
        <v>94</v>
      </c>
      <c r="E2350" t="s">
        <v>233</v>
      </c>
      <c r="F2350" t="s">
        <v>7050</v>
      </c>
      <c r="G2350" t="s">
        <v>184</v>
      </c>
      <c r="H2350" t="s">
        <v>167</v>
      </c>
      <c r="I2350" t="s">
        <v>136</v>
      </c>
      <c r="J2350" t="s">
        <v>137</v>
      </c>
      <c r="K2350" t="s">
        <v>138</v>
      </c>
      <c r="L2350" t="s">
        <v>7051</v>
      </c>
      <c r="M2350" t="s">
        <v>7052</v>
      </c>
      <c r="N2350">
        <v>0.17499999999999999</v>
      </c>
      <c r="O2350">
        <v>0</v>
      </c>
      <c r="P2350">
        <v>546</v>
      </c>
      <c r="Q2350">
        <v>0</v>
      </c>
      <c r="R2350">
        <v>0</v>
      </c>
      <c r="S2350">
        <v>0</v>
      </c>
      <c r="T2350">
        <v>39</v>
      </c>
      <c r="U2350">
        <v>0</v>
      </c>
      <c r="V2350">
        <v>0</v>
      </c>
      <c r="W2350">
        <v>0</v>
      </c>
      <c r="X2350">
        <v>20.85898919290242</v>
      </c>
      <c r="Y2350">
        <v>0</v>
      </c>
      <c r="Z2350">
        <v>0</v>
      </c>
      <c r="AA2350">
        <v>0</v>
      </c>
      <c r="AB2350">
        <v>7.5567228659411949</v>
      </c>
      <c r="AC2350">
        <v>0</v>
      </c>
      <c r="AD2350">
        <v>0</v>
      </c>
      <c r="AE2350">
        <v>28.415712058843617</v>
      </c>
    </row>
    <row r="2351" spans="1:31" x14ac:dyDescent="0.25">
      <c r="A2351">
        <v>2305355</v>
      </c>
      <c r="B2351">
        <v>1</v>
      </c>
      <c r="C2351" t="s">
        <v>81</v>
      </c>
      <c r="D2351" t="s">
        <v>128</v>
      </c>
      <c r="E2351" t="s">
        <v>141</v>
      </c>
      <c r="F2351" t="s">
        <v>7053</v>
      </c>
      <c r="G2351" t="s">
        <v>143</v>
      </c>
      <c r="H2351" t="s">
        <v>135</v>
      </c>
      <c r="I2351" t="s">
        <v>136</v>
      </c>
      <c r="J2351" t="s">
        <v>137</v>
      </c>
      <c r="K2351" t="s">
        <v>138</v>
      </c>
      <c r="L2351" t="s">
        <v>7054</v>
      </c>
      <c r="M2351" t="s">
        <v>7055</v>
      </c>
      <c r="N2351">
        <v>3.3975</v>
      </c>
      <c r="O2351">
        <v>0</v>
      </c>
      <c r="P2351">
        <v>11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10.464062376433601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10.464062376433601</v>
      </c>
    </row>
    <row r="2352" spans="1:31" x14ac:dyDescent="0.25">
      <c r="A2352">
        <v>2305498</v>
      </c>
      <c r="B2352">
        <v>1</v>
      </c>
      <c r="C2352" t="s">
        <v>81</v>
      </c>
      <c r="D2352" t="s">
        <v>117</v>
      </c>
      <c r="E2352" t="s">
        <v>132</v>
      </c>
      <c r="F2352" t="s">
        <v>7056</v>
      </c>
      <c r="G2352" t="s">
        <v>134</v>
      </c>
      <c r="H2352" t="s">
        <v>135</v>
      </c>
      <c r="I2352" t="s">
        <v>136</v>
      </c>
      <c r="J2352" t="s">
        <v>137</v>
      </c>
      <c r="K2352" t="s">
        <v>138</v>
      </c>
      <c r="L2352" t="s">
        <v>7057</v>
      </c>
      <c r="M2352" t="s">
        <v>7058</v>
      </c>
      <c r="N2352">
        <v>1.5508333329999999</v>
      </c>
      <c r="O2352">
        <v>0</v>
      </c>
      <c r="P2352">
        <v>9</v>
      </c>
      <c r="Q2352">
        <v>0</v>
      </c>
      <c r="R2352">
        <v>1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1.9131279510631285</v>
      </c>
      <c r="Y2352">
        <v>0</v>
      </c>
      <c r="Z2352">
        <v>2.2806951908015002E-2</v>
      </c>
      <c r="AA2352">
        <v>0</v>
      </c>
      <c r="AB2352">
        <v>0</v>
      </c>
      <c r="AC2352">
        <v>0</v>
      </c>
      <c r="AD2352">
        <v>0</v>
      </c>
      <c r="AE2352">
        <v>1.9359349029711435</v>
      </c>
    </row>
    <row r="2353" spans="1:31" x14ac:dyDescent="0.25">
      <c r="A2353">
        <v>2305435</v>
      </c>
      <c r="B2353">
        <v>1</v>
      </c>
      <c r="C2353" t="s">
        <v>80</v>
      </c>
      <c r="D2353" t="s">
        <v>103</v>
      </c>
      <c r="E2353" t="s">
        <v>182</v>
      </c>
      <c r="F2353" t="s">
        <v>7059</v>
      </c>
      <c r="G2353" t="s">
        <v>184</v>
      </c>
      <c r="H2353" t="s">
        <v>167</v>
      </c>
      <c r="I2353" t="s">
        <v>136</v>
      </c>
      <c r="J2353" t="s">
        <v>137</v>
      </c>
      <c r="K2353" t="s">
        <v>138</v>
      </c>
      <c r="L2353" t="s">
        <v>7060</v>
      </c>
      <c r="M2353" t="s">
        <v>7061</v>
      </c>
      <c r="N2353">
        <v>1.0425</v>
      </c>
      <c r="O2353">
        <v>0</v>
      </c>
      <c r="P2353">
        <v>2</v>
      </c>
      <c r="Q2353">
        <v>5</v>
      </c>
      <c r="R2353">
        <v>10</v>
      </c>
      <c r="S2353">
        <v>3</v>
      </c>
      <c r="T2353">
        <v>5</v>
      </c>
      <c r="U2353">
        <v>1</v>
      </c>
      <c r="V2353">
        <v>0</v>
      </c>
      <c r="W2353">
        <v>0</v>
      </c>
      <c r="X2353">
        <v>1.5230983704725654</v>
      </c>
      <c r="Y2353">
        <v>44.540633642291382</v>
      </c>
      <c r="Z2353">
        <v>37.361589253655559</v>
      </c>
      <c r="AA2353">
        <v>2.3602401352300277</v>
      </c>
      <c r="AB2353">
        <v>26.231078559196902</v>
      </c>
      <c r="AC2353">
        <v>51.847789020031641</v>
      </c>
      <c r="AD2353">
        <v>0</v>
      </c>
      <c r="AE2353">
        <v>163.86442898087807</v>
      </c>
    </row>
    <row r="2354" spans="1:31" x14ac:dyDescent="0.25">
      <c r="A2354">
        <v>2304937</v>
      </c>
      <c r="B2354">
        <v>1</v>
      </c>
      <c r="C2354" t="s">
        <v>80</v>
      </c>
      <c r="D2354" t="s">
        <v>85</v>
      </c>
      <c r="E2354" t="s">
        <v>141</v>
      </c>
      <c r="F2354" t="s">
        <v>7062</v>
      </c>
      <c r="G2354" t="s">
        <v>143</v>
      </c>
      <c r="H2354" t="s">
        <v>135</v>
      </c>
      <c r="I2354" t="s">
        <v>136</v>
      </c>
      <c r="J2354" t="s">
        <v>137</v>
      </c>
      <c r="K2354" t="s">
        <v>138</v>
      </c>
      <c r="L2354" t="s">
        <v>7063</v>
      </c>
      <c r="M2354" t="s">
        <v>7064</v>
      </c>
      <c r="N2354">
        <v>1.1186111110000001</v>
      </c>
      <c r="O2354">
        <v>0</v>
      </c>
      <c r="P2354">
        <v>6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1.7036548700031733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1.7036548700031733</v>
      </c>
    </row>
    <row r="2355" spans="1:31" x14ac:dyDescent="0.25">
      <c r="A2355">
        <v>2305100</v>
      </c>
      <c r="B2355">
        <v>1</v>
      </c>
      <c r="C2355" t="s">
        <v>80</v>
      </c>
      <c r="D2355" t="s">
        <v>90</v>
      </c>
      <c r="E2355" t="s">
        <v>132</v>
      </c>
      <c r="F2355" t="s">
        <v>7065</v>
      </c>
      <c r="G2355" t="s">
        <v>917</v>
      </c>
      <c r="H2355" t="s">
        <v>135</v>
      </c>
      <c r="I2355" t="s">
        <v>136</v>
      </c>
      <c r="J2355" t="s">
        <v>137</v>
      </c>
      <c r="K2355" t="s">
        <v>300</v>
      </c>
      <c r="L2355" t="s">
        <v>7066</v>
      </c>
      <c r="M2355" t="s">
        <v>7067</v>
      </c>
      <c r="N2355">
        <v>7.8666666660000004</v>
      </c>
      <c r="O2355">
        <v>0</v>
      </c>
      <c r="P2355">
        <v>56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105.43766329007525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105.43766329007525</v>
      </c>
    </row>
    <row r="2356" spans="1:31" x14ac:dyDescent="0.25">
      <c r="A2356">
        <v>2304994</v>
      </c>
      <c r="B2356">
        <v>1</v>
      </c>
      <c r="C2356" t="s">
        <v>80</v>
      </c>
      <c r="D2356" t="s">
        <v>105</v>
      </c>
      <c r="E2356" t="s">
        <v>164</v>
      </c>
      <c r="F2356" t="s">
        <v>7068</v>
      </c>
      <c r="G2356" t="s">
        <v>917</v>
      </c>
      <c r="H2356" t="s">
        <v>167</v>
      </c>
      <c r="I2356" t="s">
        <v>136</v>
      </c>
      <c r="J2356" t="s">
        <v>137</v>
      </c>
      <c r="K2356" t="s">
        <v>300</v>
      </c>
      <c r="L2356" t="s">
        <v>7069</v>
      </c>
      <c r="M2356" t="s">
        <v>7070</v>
      </c>
      <c r="N2356">
        <v>0.83361111099999996</v>
      </c>
      <c r="O2356">
        <v>0</v>
      </c>
      <c r="P2356">
        <v>10</v>
      </c>
      <c r="Q2356">
        <v>0</v>
      </c>
      <c r="R2356">
        <v>14</v>
      </c>
      <c r="S2356">
        <v>0</v>
      </c>
      <c r="T2356">
        <v>75</v>
      </c>
      <c r="U2356">
        <v>0</v>
      </c>
      <c r="V2356">
        <v>0</v>
      </c>
      <c r="W2356">
        <v>0</v>
      </c>
      <c r="X2356">
        <v>2.8135655880355102</v>
      </c>
      <c r="Y2356">
        <v>0</v>
      </c>
      <c r="Z2356">
        <v>1.5903890749211793</v>
      </c>
      <c r="AA2356">
        <v>0</v>
      </c>
      <c r="AB2356">
        <v>30.012175001660392</v>
      </c>
      <c r="AC2356">
        <v>0</v>
      </c>
      <c r="AD2356">
        <v>0</v>
      </c>
      <c r="AE2356">
        <v>34.416129664617081</v>
      </c>
    </row>
    <row r="2357" spans="1:31" x14ac:dyDescent="0.25">
      <c r="A2357">
        <v>2305392</v>
      </c>
      <c r="B2357">
        <v>1</v>
      </c>
      <c r="C2357" t="s">
        <v>80</v>
      </c>
      <c r="D2357" t="s">
        <v>104</v>
      </c>
      <c r="E2357" t="s">
        <v>182</v>
      </c>
      <c r="F2357" t="s">
        <v>7071</v>
      </c>
      <c r="G2357" t="s">
        <v>917</v>
      </c>
      <c r="H2357" t="s">
        <v>167</v>
      </c>
      <c r="I2357" t="s">
        <v>136</v>
      </c>
      <c r="J2357" t="s">
        <v>137</v>
      </c>
      <c r="K2357" t="s">
        <v>300</v>
      </c>
      <c r="L2357" t="s">
        <v>7072</v>
      </c>
      <c r="M2357" t="s">
        <v>7073</v>
      </c>
      <c r="N2357">
        <v>1.412222222</v>
      </c>
      <c r="O2357">
        <v>16</v>
      </c>
      <c r="P2357">
        <v>92</v>
      </c>
      <c r="Q2357">
        <v>17</v>
      </c>
      <c r="R2357">
        <v>20</v>
      </c>
      <c r="S2357">
        <v>40</v>
      </c>
      <c r="T2357">
        <v>25</v>
      </c>
      <c r="U2357">
        <v>5</v>
      </c>
      <c r="V2357">
        <v>2</v>
      </c>
      <c r="W2357">
        <v>25.580136114918073</v>
      </c>
      <c r="X2357">
        <v>73.535562003881324</v>
      </c>
      <c r="Y2357">
        <v>36.465131747812315</v>
      </c>
      <c r="Z2357">
        <v>16.31518635970421</v>
      </c>
      <c r="AA2357">
        <v>364.25929869483269</v>
      </c>
      <c r="AB2357">
        <v>35.680378375894151</v>
      </c>
      <c r="AC2357">
        <v>921.69116982782396</v>
      </c>
      <c r="AD2357">
        <v>77.501641755653878</v>
      </c>
      <c r="AE2357">
        <v>1551.0285048805208</v>
      </c>
    </row>
    <row r="2358" spans="1:31" x14ac:dyDescent="0.25">
      <c r="A2358">
        <v>2305292</v>
      </c>
      <c r="B2358">
        <v>1</v>
      </c>
      <c r="C2358" t="s">
        <v>80</v>
      </c>
      <c r="D2358" t="s">
        <v>93</v>
      </c>
      <c r="E2358" t="s">
        <v>132</v>
      </c>
      <c r="F2358" t="s">
        <v>7074</v>
      </c>
      <c r="G2358" t="s">
        <v>134</v>
      </c>
      <c r="H2358" t="s">
        <v>135</v>
      </c>
      <c r="I2358" t="s">
        <v>136</v>
      </c>
      <c r="J2358" t="s">
        <v>137</v>
      </c>
      <c r="K2358" t="s">
        <v>138</v>
      </c>
      <c r="L2358" t="s">
        <v>7075</v>
      </c>
      <c r="M2358" t="s">
        <v>7076</v>
      </c>
      <c r="N2358">
        <v>1.521111111</v>
      </c>
      <c r="O2358">
        <v>0</v>
      </c>
      <c r="P2358">
        <v>2</v>
      </c>
      <c r="Q2358">
        <v>0</v>
      </c>
      <c r="R2358">
        <v>6</v>
      </c>
      <c r="S2358">
        <v>0</v>
      </c>
      <c r="T2358">
        <v>2</v>
      </c>
      <c r="U2358">
        <v>0</v>
      </c>
      <c r="V2358">
        <v>0</v>
      </c>
      <c r="W2358">
        <v>0</v>
      </c>
      <c r="X2358">
        <v>0.47857008095148895</v>
      </c>
      <c r="Y2358">
        <v>0</v>
      </c>
      <c r="Z2358">
        <v>0.14693409326489112</v>
      </c>
      <c r="AA2358">
        <v>0</v>
      </c>
      <c r="AB2358">
        <v>2.3302032644244446</v>
      </c>
      <c r="AC2358">
        <v>0</v>
      </c>
      <c r="AD2358">
        <v>0</v>
      </c>
      <c r="AE2358">
        <v>2.9557074386408244</v>
      </c>
    </row>
    <row r="2359" spans="1:31" x14ac:dyDescent="0.25">
      <c r="A2359">
        <v>2305535</v>
      </c>
      <c r="B2359">
        <v>1</v>
      </c>
      <c r="C2359" t="s">
        <v>80</v>
      </c>
      <c r="D2359" t="s">
        <v>94</v>
      </c>
      <c r="E2359" t="s">
        <v>132</v>
      </c>
      <c r="F2359" t="s">
        <v>7077</v>
      </c>
      <c r="G2359" t="s">
        <v>134</v>
      </c>
      <c r="H2359" t="s">
        <v>135</v>
      </c>
      <c r="I2359" t="s">
        <v>136</v>
      </c>
      <c r="J2359" t="s">
        <v>137</v>
      </c>
      <c r="K2359" t="s">
        <v>138</v>
      </c>
      <c r="L2359" t="s">
        <v>7078</v>
      </c>
      <c r="M2359" t="s">
        <v>7079</v>
      </c>
      <c r="N2359">
        <v>0.96388888800000005</v>
      </c>
      <c r="O2359">
        <v>0</v>
      </c>
      <c r="P2359">
        <v>7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0.49913126662583335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0.49913126662583335</v>
      </c>
    </row>
    <row r="2360" spans="1:31" x14ac:dyDescent="0.25">
      <c r="A2360">
        <v>2305395</v>
      </c>
      <c r="B2360">
        <v>1</v>
      </c>
      <c r="C2360" t="s">
        <v>80</v>
      </c>
      <c r="D2360" t="s">
        <v>103</v>
      </c>
      <c r="E2360" t="s">
        <v>208</v>
      </c>
      <c r="F2360" t="s">
        <v>7080</v>
      </c>
      <c r="G2360" t="s">
        <v>134</v>
      </c>
      <c r="H2360" t="s">
        <v>135</v>
      </c>
      <c r="I2360" t="s">
        <v>136</v>
      </c>
      <c r="J2360" t="s">
        <v>137</v>
      </c>
      <c r="K2360" t="s">
        <v>138</v>
      </c>
      <c r="L2360" t="s">
        <v>7081</v>
      </c>
      <c r="M2360" t="s">
        <v>7082</v>
      </c>
      <c r="N2360">
        <v>1.2791666660000001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9</v>
      </c>
      <c r="U2360">
        <v>0</v>
      </c>
      <c r="V2360">
        <v>5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3.4478463188710005</v>
      </c>
      <c r="AC2360">
        <v>0</v>
      </c>
      <c r="AD2360">
        <v>283.59396929957063</v>
      </c>
      <c r="AE2360">
        <v>287.0418156184416</v>
      </c>
    </row>
    <row r="2361" spans="1:31" x14ac:dyDescent="0.25">
      <c r="A2361">
        <v>2305063</v>
      </c>
      <c r="B2361">
        <v>1</v>
      </c>
      <c r="C2361" t="s">
        <v>81</v>
      </c>
      <c r="D2361" t="s">
        <v>118</v>
      </c>
      <c r="E2361" t="s">
        <v>233</v>
      </c>
      <c r="F2361" t="s">
        <v>7083</v>
      </c>
      <c r="G2361" t="s">
        <v>299</v>
      </c>
      <c r="H2361" t="s">
        <v>167</v>
      </c>
      <c r="I2361" t="s">
        <v>136</v>
      </c>
      <c r="J2361" t="s">
        <v>137</v>
      </c>
      <c r="K2361" t="s">
        <v>300</v>
      </c>
      <c r="L2361" t="s">
        <v>7084</v>
      </c>
      <c r="M2361" t="s">
        <v>7085</v>
      </c>
      <c r="N2361">
        <v>8.0386111109999998</v>
      </c>
      <c r="O2361">
        <v>13</v>
      </c>
      <c r="P2361">
        <v>260</v>
      </c>
      <c r="Q2361">
        <v>53</v>
      </c>
      <c r="R2361">
        <v>79</v>
      </c>
      <c r="S2361">
        <v>13</v>
      </c>
      <c r="T2361">
        <v>40</v>
      </c>
      <c r="U2361">
        <v>1</v>
      </c>
      <c r="V2361">
        <v>0</v>
      </c>
      <c r="W2361">
        <v>41.755011185056986</v>
      </c>
      <c r="X2361">
        <v>512.52916394237047</v>
      </c>
      <c r="Y2361">
        <v>293.51812311765059</v>
      </c>
      <c r="Z2361">
        <v>142.12261047692419</v>
      </c>
      <c r="AA2361">
        <v>205.16298881798238</v>
      </c>
      <c r="AB2361">
        <v>338.29219429788975</v>
      </c>
      <c r="AC2361">
        <v>1161.8503262179925</v>
      </c>
      <c r="AD2361">
        <v>0</v>
      </c>
      <c r="AE2361">
        <v>2695.2304180558667</v>
      </c>
    </row>
    <row r="2362" spans="1:31" x14ac:dyDescent="0.25">
      <c r="A2362">
        <v>2305558</v>
      </c>
      <c r="B2362">
        <v>1</v>
      </c>
      <c r="C2362" t="s">
        <v>80</v>
      </c>
      <c r="D2362" t="s">
        <v>95</v>
      </c>
      <c r="E2362" t="s">
        <v>132</v>
      </c>
      <c r="F2362" t="s">
        <v>7086</v>
      </c>
      <c r="G2362" t="s">
        <v>134</v>
      </c>
      <c r="H2362" t="s">
        <v>135</v>
      </c>
      <c r="I2362" t="s">
        <v>136</v>
      </c>
      <c r="J2362" t="s">
        <v>137</v>
      </c>
      <c r="K2362" t="s">
        <v>138</v>
      </c>
      <c r="L2362" t="s">
        <v>7087</v>
      </c>
      <c r="M2362" t="s">
        <v>7088</v>
      </c>
      <c r="N2362">
        <v>0.60305555499999997</v>
      </c>
      <c r="O2362">
        <v>0</v>
      </c>
      <c r="P2362">
        <v>5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0.28345118982058087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0.28345118982058087</v>
      </c>
    </row>
    <row r="2363" spans="1:31" x14ac:dyDescent="0.25">
      <c r="A2363">
        <v>2305040</v>
      </c>
      <c r="B2363">
        <v>1</v>
      </c>
      <c r="C2363" t="s">
        <v>81</v>
      </c>
      <c r="D2363" t="s">
        <v>119</v>
      </c>
      <c r="E2363" t="s">
        <v>132</v>
      </c>
      <c r="F2363" t="s">
        <v>7089</v>
      </c>
      <c r="G2363" t="s">
        <v>375</v>
      </c>
      <c r="H2363" t="s">
        <v>135</v>
      </c>
      <c r="I2363" t="s">
        <v>136</v>
      </c>
      <c r="J2363" t="s">
        <v>137</v>
      </c>
      <c r="K2363" t="s">
        <v>138</v>
      </c>
      <c r="L2363" t="s">
        <v>7090</v>
      </c>
      <c r="M2363" t="s">
        <v>7091</v>
      </c>
      <c r="N2363">
        <v>1.4936111110000001</v>
      </c>
      <c r="O2363">
        <v>0</v>
      </c>
      <c r="P2363">
        <v>5</v>
      </c>
      <c r="Q2363">
        <v>0</v>
      </c>
      <c r="R2363">
        <v>1</v>
      </c>
      <c r="S2363">
        <v>0</v>
      </c>
      <c r="T2363">
        <v>1</v>
      </c>
      <c r="U2363">
        <v>0</v>
      </c>
      <c r="V2363">
        <v>0</v>
      </c>
      <c r="W2363">
        <v>0</v>
      </c>
      <c r="X2363">
        <v>1.6006849654389268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1.6006849654389268</v>
      </c>
    </row>
    <row r="2364" spans="1:31" x14ac:dyDescent="0.25">
      <c r="A2364">
        <v>2305372</v>
      </c>
      <c r="B2364">
        <v>1</v>
      </c>
      <c r="C2364" t="s">
        <v>80</v>
      </c>
      <c r="D2364" t="s">
        <v>93</v>
      </c>
      <c r="E2364" t="s">
        <v>141</v>
      </c>
      <c r="F2364" t="s">
        <v>7092</v>
      </c>
      <c r="G2364" t="s">
        <v>143</v>
      </c>
      <c r="H2364" t="s">
        <v>135</v>
      </c>
      <c r="I2364" t="s">
        <v>136</v>
      </c>
      <c r="J2364" t="s">
        <v>137</v>
      </c>
      <c r="K2364" t="s">
        <v>138</v>
      </c>
      <c r="L2364" t="s">
        <v>7093</v>
      </c>
      <c r="M2364" t="s">
        <v>7094</v>
      </c>
      <c r="N2364">
        <v>4.0041666659999997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2.9575646341972223E-3</v>
      </c>
      <c r="AC2364">
        <v>0</v>
      </c>
      <c r="AD2364">
        <v>0</v>
      </c>
      <c r="AE2364">
        <v>2.9575646341972223E-3</v>
      </c>
    </row>
    <row r="2365" spans="1:31" x14ac:dyDescent="0.25">
      <c r="A2365">
        <v>2305057</v>
      </c>
      <c r="B2365">
        <v>1</v>
      </c>
      <c r="C2365" t="s">
        <v>80</v>
      </c>
      <c r="D2365" t="s">
        <v>88</v>
      </c>
      <c r="E2365" t="s">
        <v>164</v>
      </c>
      <c r="F2365" t="s">
        <v>7095</v>
      </c>
      <c r="G2365" t="s">
        <v>184</v>
      </c>
      <c r="H2365" t="s">
        <v>167</v>
      </c>
      <c r="I2365" t="s">
        <v>136</v>
      </c>
      <c r="J2365" t="s">
        <v>137</v>
      </c>
      <c r="K2365" t="s">
        <v>138</v>
      </c>
      <c r="L2365" t="s">
        <v>7096</v>
      </c>
      <c r="M2365" t="s">
        <v>7097</v>
      </c>
      <c r="N2365">
        <v>0.63388888799999998</v>
      </c>
      <c r="O2365">
        <v>0</v>
      </c>
      <c r="P2365">
        <v>3633</v>
      </c>
      <c r="Q2365">
        <v>0</v>
      </c>
      <c r="R2365">
        <v>1</v>
      </c>
      <c r="S2365">
        <v>0</v>
      </c>
      <c r="T2365">
        <v>158</v>
      </c>
      <c r="U2365">
        <v>0</v>
      </c>
      <c r="V2365">
        <v>0</v>
      </c>
      <c r="W2365">
        <v>0</v>
      </c>
      <c r="X2365">
        <v>520.24300025999139</v>
      </c>
      <c r="Y2365">
        <v>0</v>
      </c>
      <c r="Z2365">
        <v>3.639091323483E-2</v>
      </c>
      <c r="AA2365">
        <v>0</v>
      </c>
      <c r="AB2365">
        <v>30.237279756113278</v>
      </c>
      <c r="AC2365">
        <v>0</v>
      </c>
      <c r="AD2365">
        <v>0</v>
      </c>
      <c r="AE2365">
        <v>550.51667092933951</v>
      </c>
    </row>
    <row r="2366" spans="1:31" x14ac:dyDescent="0.25">
      <c r="A2366">
        <v>2305518</v>
      </c>
      <c r="B2366">
        <v>1</v>
      </c>
      <c r="C2366" t="s">
        <v>80</v>
      </c>
      <c r="D2366" t="s">
        <v>82</v>
      </c>
      <c r="E2366" t="s">
        <v>164</v>
      </c>
      <c r="F2366" t="s">
        <v>7098</v>
      </c>
      <c r="G2366" t="s">
        <v>443</v>
      </c>
      <c r="H2366" t="s">
        <v>167</v>
      </c>
      <c r="I2366" t="s">
        <v>136</v>
      </c>
      <c r="J2366" t="s">
        <v>137</v>
      </c>
      <c r="K2366" t="s">
        <v>138</v>
      </c>
      <c r="L2366" t="s">
        <v>7099</v>
      </c>
      <c r="M2366" t="s">
        <v>7100</v>
      </c>
      <c r="N2366">
        <v>0.89277777700000005</v>
      </c>
      <c r="O2366">
        <v>0</v>
      </c>
      <c r="P2366">
        <v>284</v>
      </c>
      <c r="Q2366">
        <v>0</v>
      </c>
      <c r="R2366">
        <v>0</v>
      </c>
      <c r="S2366">
        <v>0</v>
      </c>
      <c r="T2366">
        <v>164</v>
      </c>
      <c r="U2366">
        <v>0</v>
      </c>
      <c r="V2366">
        <v>0</v>
      </c>
      <c r="W2366">
        <v>0</v>
      </c>
      <c r="X2366">
        <v>104.15689790154619</v>
      </c>
      <c r="Y2366">
        <v>0</v>
      </c>
      <c r="Z2366">
        <v>0</v>
      </c>
      <c r="AA2366">
        <v>0</v>
      </c>
      <c r="AB2366">
        <v>133.10276706157046</v>
      </c>
      <c r="AC2366">
        <v>0</v>
      </c>
      <c r="AD2366">
        <v>0</v>
      </c>
      <c r="AE2366">
        <v>237.25966496311665</v>
      </c>
    </row>
    <row r="2367" spans="1:31" x14ac:dyDescent="0.25">
      <c r="A2367">
        <v>2305080</v>
      </c>
      <c r="B2367">
        <v>1</v>
      </c>
      <c r="C2367" t="s">
        <v>80</v>
      </c>
      <c r="D2367" t="s">
        <v>90</v>
      </c>
      <c r="E2367" t="s">
        <v>132</v>
      </c>
      <c r="F2367" t="s">
        <v>7101</v>
      </c>
      <c r="G2367" t="s">
        <v>917</v>
      </c>
      <c r="H2367" t="s">
        <v>135</v>
      </c>
      <c r="I2367" t="s">
        <v>136</v>
      </c>
      <c r="J2367" t="s">
        <v>137</v>
      </c>
      <c r="K2367" t="s">
        <v>300</v>
      </c>
      <c r="L2367" t="s">
        <v>7102</v>
      </c>
      <c r="M2367" t="s">
        <v>6913</v>
      </c>
      <c r="N2367">
        <v>8.4416666659999997</v>
      </c>
      <c r="O2367">
        <v>0</v>
      </c>
      <c r="P2367">
        <v>61</v>
      </c>
      <c r="Q2367">
        <v>0</v>
      </c>
      <c r="R2367">
        <v>0</v>
      </c>
      <c r="S2367">
        <v>0</v>
      </c>
      <c r="T2367">
        <v>2</v>
      </c>
      <c r="U2367">
        <v>0</v>
      </c>
      <c r="V2367">
        <v>0</v>
      </c>
      <c r="W2367">
        <v>0</v>
      </c>
      <c r="X2367">
        <v>118.3241611513269</v>
      </c>
      <c r="Y2367">
        <v>0</v>
      </c>
      <c r="Z2367">
        <v>0</v>
      </c>
      <c r="AA2367">
        <v>0</v>
      </c>
      <c r="AB2367">
        <v>1.8226190278308416</v>
      </c>
      <c r="AC2367">
        <v>0</v>
      </c>
      <c r="AD2367">
        <v>0</v>
      </c>
      <c r="AE2367">
        <v>120.14678017915774</v>
      </c>
    </row>
    <row r="2368" spans="1:31" x14ac:dyDescent="0.25">
      <c r="A2368">
        <v>2305163</v>
      </c>
      <c r="B2368">
        <v>1</v>
      </c>
      <c r="C2368" t="s">
        <v>80</v>
      </c>
      <c r="D2368" t="s">
        <v>90</v>
      </c>
      <c r="E2368" t="s">
        <v>141</v>
      </c>
      <c r="F2368" t="s">
        <v>7103</v>
      </c>
      <c r="G2368" t="s">
        <v>453</v>
      </c>
      <c r="H2368" t="s">
        <v>135</v>
      </c>
      <c r="I2368" t="s">
        <v>136</v>
      </c>
      <c r="J2368" t="s">
        <v>3</v>
      </c>
      <c r="K2368" t="s">
        <v>138</v>
      </c>
      <c r="L2368" t="s">
        <v>7104</v>
      </c>
      <c r="M2368" t="s">
        <v>7105</v>
      </c>
      <c r="N2368">
        <v>3.1316666660000001</v>
      </c>
      <c r="O2368">
        <v>0</v>
      </c>
      <c r="P2368">
        <v>5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1.7442412653759933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1.7442412653759933</v>
      </c>
    </row>
    <row r="2369" spans="1:31" x14ac:dyDescent="0.25">
      <c r="A2369">
        <v>2305272</v>
      </c>
      <c r="B2369">
        <v>1</v>
      </c>
      <c r="C2369" t="s">
        <v>80</v>
      </c>
      <c r="D2369" t="s">
        <v>87</v>
      </c>
      <c r="E2369" t="s">
        <v>164</v>
      </c>
      <c r="F2369" t="s">
        <v>7106</v>
      </c>
      <c r="G2369" t="s">
        <v>299</v>
      </c>
      <c r="H2369" t="s">
        <v>167</v>
      </c>
      <c r="I2369" t="s">
        <v>136</v>
      </c>
      <c r="J2369" t="s">
        <v>137</v>
      </c>
      <c r="K2369" t="s">
        <v>300</v>
      </c>
      <c r="L2369" t="s">
        <v>7107</v>
      </c>
      <c r="M2369" t="s">
        <v>7108</v>
      </c>
      <c r="N2369">
        <v>1.1299999999999999</v>
      </c>
      <c r="O2369">
        <v>0</v>
      </c>
      <c r="P2369">
        <v>1</v>
      </c>
      <c r="Q2369">
        <v>0</v>
      </c>
      <c r="R2369">
        <v>0</v>
      </c>
      <c r="S2369">
        <v>2</v>
      </c>
      <c r="T2369">
        <v>33</v>
      </c>
      <c r="U2369">
        <v>1</v>
      </c>
      <c r="V2369">
        <v>7</v>
      </c>
      <c r="W2369">
        <v>0</v>
      </c>
      <c r="X2369">
        <v>0</v>
      </c>
      <c r="Y2369">
        <v>0</v>
      </c>
      <c r="Z2369">
        <v>0</v>
      </c>
      <c r="AA2369">
        <v>23.606081561510528</v>
      </c>
      <c r="AB2369">
        <v>112.01361343544755</v>
      </c>
      <c r="AC2369">
        <v>37.868298809795093</v>
      </c>
      <c r="AD2369">
        <v>447.65330954757854</v>
      </c>
      <c r="AE2369">
        <v>621.14130335433174</v>
      </c>
    </row>
    <row r="2370" spans="1:31" x14ac:dyDescent="0.25">
      <c r="A2370">
        <v>2305266</v>
      </c>
      <c r="B2370">
        <v>1</v>
      </c>
      <c r="C2370" t="s">
        <v>81</v>
      </c>
      <c r="D2370" t="s">
        <v>112</v>
      </c>
      <c r="E2370" t="s">
        <v>164</v>
      </c>
      <c r="F2370" t="s">
        <v>7109</v>
      </c>
      <c r="G2370" t="s">
        <v>184</v>
      </c>
      <c r="H2370" t="s">
        <v>167</v>
      </c>
      <c r="I2370" t="s">
        <v>136</v>
      </c>
      <c r="J2370" t="s">
        <v>137</v>
      </c>
      <c r="K2370" t="s">
        <v>138</v>
      </c>
      <c r="L2370" t="s">
        <v>7110</v>
      </c>
      <c r="M2370" t="s">
        <v>7111</v>
      </c>
      <c r="N2370">
        <v>1.132222222</v>
      </c>
      <c r="O2370">
        <v>0</v>
      </c>
      <c r="P2370">
        <v>61</v>
      </c>
      <c r="Q2370">
        <v>0</v>
      </c>
      <c r="R2370">
        <v>62</v>
      </c>
      <c r="S2370">
        <v>0</v>
      </c>
      <c r="T2370">
        <v>7</v>
      </c>
      <c r="U2370">
        <v>0</v>
      </c>
      <c r="V2370">
        <v>0</v>
      </c>
      <c r="W2370">
        <v>0</v>
      </c>
      <c r="X2370">
        <v>9.20796874908409</v>
      </c>
      <c r="Y2370">
        <v>0</v>
      </c>
      <c r="Z2370">
        <v>4.3500351436747637</v>
      </c>
      <c r="AA2370">
        <v>0</v>
      </c>
      <c r="AB2370">
        <v>4.1484044517757033</v>
      </c>
      <c r="AC2370">
        <v>0</v>
      </c>
      <c r="AD2370">
        <v>0</v>
      </c>
      <c r="AE2370">
        <v>17.706408344534559</v>
      </c>
    </row>
    <row r="2371" spans="1:31" x14ac:dyDescent="0.25">
      <c r="A2371">
        <v>2305017</v>
      </c>
      <c r="B2371">
        <v>1</v>
      </c>
      <c r="C2371" t="s">
        <v>80</v>
      </c>
      <c r="D2371" t="s">
        <v>106</v>
      </c>
      <c r="E2371" t="s">
        <v>164</v>
      </c>
      <c r="F2371" t="s">
        <v>7112</v>
      </c>
      <c r="G2371" t="s">
        <v>421</v>
      </c>
      <c r="H2371" t="s">
        <v>167</v>
      </c>
      <c r="I2371" t="s">
        <v>136</v>
      </c>
      <c r="J2371" t="s">
        <v>137</v>
      </c>
      <c r="K2371" t="s">
        <v>138</v>
      </c>
      <c r="L2371" t="s">
        <v>7113</v>
      </c>
      <c r="M2371" t="s">
        <v>7114</v>
      </c>
      <c r="N2371">
        <v>5.278611111</v>
      </c>
      <c r="O2371">
        <v>0</v>
      </c>
      <c r="P2371">
        <v>3</v>
      </c>
      <c r="Q2371">
        <v>0</v>
      </c>
      <c r="R2371">
        <v>17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5.1637170434062334</v>
      </c>
      <c r="Y2371">
        <v>0</v>
      </c>
      <c r="Z2371">
        <v>80.710616780251968</v>
      </c>
      <c r="AA2371">
        <v>0</v>
      </c>
      <c r="AB2371">
        <v>0</v>
      </c>
      <c r="AC2371">
        <v>0</v>
      </c>
      <c r="AD2371">
        <v>0</v>
      </c>
      <c r="AE2371">
        <v>85.874333823658205</v>
      </c>
    </row>
    <row r="2372" spans="1:31" x14ac:dyDescent="0.25">
      <c r="A2372">
        <v>2304977</v>
      </c>
      <c r="B2372">
        <v>1</v>
      </c>
      <c r="C2372" t="s">
        <v>80</v>
      </c>
      <c r="D2372" t="s">
        <v>96</v>
      </c>
      <c r="E2372" t="s">
        <v>182</v>
      </c>
      <c r="F2372" t="s">
        <v>7115</v>
      </c>
      <c r="G2372" t="s">
        <v>184</v>
      </c>
      <c r="H2372" t="s">
        <v>167</v>
      </c>
      <c r="I2372" t="s">
        <v>136</v>
      </c>
      <c r="J2372" t="s">
        <v>137</v>
      </c>
      <c r="K2372" t="s">
        <v>138</v>
      </c>
      <c r="L2372" t="s">
        <v>7116</v>
      </c>
      <c r="M2372" t="s">
        <v>7117</v>
      </c>
      <c r="N2372">
        <v>1.671944444</v>
      </c>
      <c r="O2372">
        <v>1</v>
      </c>
      <c r="P2372">
        <v>1119</v>
      </c>
      <c r="Q2372">
        <v>0</v>
      </c>
      <c r="R2372">
        <v>17</v>
      </c>
      <c r="S2372">
        <v>3</v>
      </c>
      <c r="T2372">
        <v>115</v>
      </c>
      <c r="U2372">
        <v>0</v>
      </c>
      <c r="V2372">
        <v>0</v>
      </c>
      <c r="W2372">
        <v>0.98435137614454449</v>
      </c>
      <c r="X2372">
        <v>598.12974921747445</v>
      </c>
      <c r="Y2372">
        <v>0</v>
      </c>
      <c r="Z2372">
        <v>10.110980657243852</v>
      </c>
      <c r="AA2372">
        <v>20.223049713581236</v>
      </c>
      <c r="AB2372">
        <v>102.30965046477279</v>
      </c>
      <c r="AC2372">
        <v>0</v>
      </c>
      <c r="AD2372">
        <v>0</v>
      </c>
      <c r="AE2372">
        <v>731.75778142921683</v>
      </c>
    </row>
    <row r="2373" spans="1:31" x14ac:dyDescent="0.25">
      <c r="A2373">
        <v>2305103</v>
      </c>
      <c r="B2373">
        <v>1</v>
      </c>
      <c r="C2373" t="s">
        <v>81</v>
      </c>
      <c r="D2373" t="s">
        <v>120</v>
      </c>
      <c r="E2373" t="s">
        <v>141</v>
      </c>
      <c r="F2373" t="s">
        <v>7118</v>
      </c>
      <c r="G2373" t="s">
        <v>143</v>
      </c>
      <c r="H2373" t="s">
        <v>135</v>
      </c>
      <c r="I2373" t="s">
        <v>136</v>
      </c>
      <c r="J2373" t="s">
        <v>137</v>
      </c>
      <c r="K2373" t="s">
        <v>138</v>
      </c>
      <c r="L2373" t="s">
        <v>7119</v>
      </c>
      <c r="M2373" t="s">
        <v>7120</v>
      </c>
      <c r="N2373">
        <v>1.806944444</v>
      </c>
      <c r="O2373">
        <v>0</v>
      </c>
      <c r="P2373">
        <v>1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0.64892307202364341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0.64892307202364341</v>
      </c>
    </row>
    <row r="2374" spans="1:31" x14ac:dyDescent="0.25">
      <c r="A2374">
        <v>2305352</v>
      </c>
      <c r="B2374">
        <v>1</v>
      </c>
      <c r="C2374" t="s">
        <v>80</v>
      </c>
      <c r="D2374" t="s">
        <v>84</v>
      </c>
      <c r="E2374" t="s">
        <v>141</v>
      </c>
      <c r="F2374" t="s">
        <v>7121</v>
      </c>
      <c r="G2374" t="s">
        <v>143</v>
      </c>
      <c r="H2374" t="s">
        <v>135</v>
      </c>
      <c r="I2374" t="s">
        <v>136</v>
      </c>
      <c r="J2374" t="s">
        <v>137</v>
      </c>
      <c r="K2374" t="s">
        <v>138</v>
      </c>
      <c r="L2374" t="s">
        <v>7122</v>
      </c>
      <c r="M2374" t="s">
        <v>7123</v>
      </c>
      <c r="N2374">
        <v>5.9144444439999999</v>
      </c>
      <c r="O2374">
        <v>0</v>
      </c>
      <c r="P2374">
        <v>12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13.880941324071699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13.880941324071699</v>
      </c>
    </row>
    <row r="2375" spans="1:31" x14ac:dyDescent="0.25">
      <c r="A2375">
        <v>2305246</v>
      </c>
      <c r="B2375">
        <v>1</v>
      </c>
      <c r="C2375" t="s">
        <v>80</v>
      </c>
      <c r="D2375" t="s">
        <v>97</v>
      </c>
      <c r="E2375" t="s">
        <v>141</v>
      </c>
      <c r="F2375" t="s">
        <v>7124</v>
      </c>
      <c r="G2375" t="s">
        <v>453</v>
      </c>
      <c r="H2375" t="s">
        <v>135</v>
      </c>
      <c r="I2375" t="s">
        <v>136</v>
      </c>
      <c r="J2375" t="s">
        <v>137</v>
      </c>
      <c r="K2375" t="s">
        <v>138</v>
      </c>
      <c r="L2375" t="s">
        <v>7125</v>
      </c>
      <c r="M2375" t="s">
        <v>7126</v>
      </c>
      <c r="N2375">
        <v>4.824166666</v>
      </c>
      <c r="O2375">
        <v>0</v>
      </c>
      <c r="P2375">
        <v>1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1.3276070910485136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1.3276070910485136</v>
      </c>
    </row>
    <row r="2376" spans="1:31" x14ac:dyDescent="0.25">
      <c r="A2376">
        <v>2305275</v>
      </c>
      <c r="B2376">
        <v>1</v>
      </c>
      <c r="C2376" t="s">
        <v>81</v>
      </c>
      <c r="D2376" t="s">
        <v>119</v>
      </c>
      <c r="E2376" t="s">
        <v>141</v>
      </c>
      <c r="F2376" t="s">
        <v>7127</v>
      </c>
      <c r="G2376" t="s">
        <v>143</v>
      </c>
      <c r="H2376" t="s">
        <v>135</v>
      </c>
      <c r="I2376" t="s">
        <v>136</v>
      </c>
      <c r="J2376" t="s">
        <v>137</v>
      </c>
      <c r="K2376" t="s">
        <v>138</v>
      </c>
      <c r="L2376" t="s">
        <v>7128</v>
      </c>
      <c r="M2376" t="s">
        <v>7129</v>
      </c>
      <c r="N2376">
        <v>1.4683333329999999</v>
      </c>
      <c r="O2376">
        <v>0</v>
      </c>
      <c r="P2376">
        <v>1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</row>
    <row r="2377" spans="1:31" x14ac:dyDescent="0.25">
      <c r="A2377">
        <v>2305298</v>
      </c>
      <c r="B2377">
        <v>1</v>
      </c>
      <c r="C2377" t="s">
        <v>80</v>
      </c>
      <c r="D2377" t="s">
        <v>100</v>
      </c>
      <c r="E2377" t="s">
        <v>141</v>
      </c>
      <c r="F2377" t="s">
        <v>7130</v>
      </c>
      <c r="G2377" t="s">
        <v>490</v>
      </c>
      <c r="H2377" t="s">
        <v>135</v>
      </c>
      <c r="I2377" t="s">
        <v>136</v>
      </c>
      <c r="J2377" t="s">
        <v>137</v>
      </c>
      <c r="K2377" t="s">
        <v>138</v>
      </c>
      <c r="L2377" t="s">
        <v>7131</v>
      </c>
      <c r="M2377" t="s">
        <v>7132</v>
      </c>
      <c r="N2377">
        <v>4.4627777770000003</v>
      </c>
      <c r="O2377">
        <v>0</v>
      </c>
      <c r="P2377">
        <v>0</v>
      </c>
      <c r="Q2377">
        <v>0</v>
      </c>
      <c r="R2377">
        <v>3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8.0801117525034893</v>
      </c>
      <c r="AA2377">
        <v>0</v>
      </c>
      <c r="AB2377">
        <v>0</v>
      </c>
      <c r="AC2377">
        <v>0</v>
      </c>
      <c r="AD2377">
        <v>0</v>
      </c>
      <c r="AE2377">
        <v>8.0801117525034893</v>
      </c>
    </row>
    <row r="2378" spans="1:31" x14ac:dyDescent="0.25">
      <c r="A2378">
        <v>2305258</v>
      </c>
      <c r="B2378">
        <v>1</v>
      </c>
      <c r="C2378" t="s">
        <v>80</v>
      </c>
      <c r="D2378" t="s">
        <v>88</v>
      </c>
      <c r="E2378" t="s">
        <v>141</v>
      </c>
      <c r="F2378" t="s">
        <v>7133</v>
      </c>
      <c r="G2378" t="s">
        <v>490</v>
      </c>
      <c r="H2378" t="s">
        <v>135</v>
      </c>
      <c r="I2378" t="s">
        <v>136</v>
      </c>
      <c r="J2378" t="s">
        <v>137</v>
      </c>
      <c r="K2378" t="s">
        <v>138</v>
      </c>
      <c r="L2378" t="s">
        <v>7134</v>
      </c>
      <c r="M2378" t="s">
        <v>7135</v>
      </c>
      <c r="N2378">
        <v>4.130833333</v>
      </c>
      <c r="O2378">
        <v>0</v>
      </c>
      <c r="P2378">
        <v>30</v>
      </c>
      <c r="Q2378">
        <v>0</v>
      </c>
      <c r="R2378">
        <v>0</v>
      </c>
      <c r="S2378">
        <v>0</v>
      </c>
      <c r="T2378">
        <v>2</v>
      </c>
      <c r="U2378">
        <v>0</v>
      </c>
      <c r="V2378">
        <v>0</v>
      </c>
      <c r="W2378">
        <v>0</v>
      </c>
      <c r="X2378">
        <v>33.582671750114024</v>
      </c>
      <c r="Y2378">
        <v>0</v>
      </c>
      <c r="Z2378">
        <v>0</v>
      </c>
      <c r="AA2378">
        <v>0</v>
      </c>
      <c r="AB2378">
        <v>6.8625699484126486</v>
      </c>
      <c r="AC2378">
        <v>0</v>
      </c>
      <c r="AD2378">
        <v>0</v>
      </c>
      <c r="AE2378">
        <v>40.445241698526672</v>
      </c>
    </row>
    <row r="2379" spans="1:31" x14ac:dyDescent="0.25">
      <c r="A2379">
        <v>2305066</v>
      </c>
      <c r="B2379">
        <v>1</v>
      </c>
      <c r="C2379" t="s">
        <v>80</v>
      </c>
      <c r="D2379" t="s">
        <v>108</v>
      </c>
      <c r="E2379" t="s">
        <v>208</v>
      </c>
      <c r="F2379" t="s">
        <v>2397</v>
      </c>
      <c r="G2379" t="s">
        <v>917</v>
      </c>
      <c r="H2379" t="s">
        <v>135</v>
      </c>
      <c r="I2379" t="s">
        <v>136</v>
      </c>
      <c r="J2379" t="s">
        <v>137</v>
      </c>
      <c r="K2379" t="s">
        <v>300</v>
      </c>
      <c r="L2379" t="s">
        <v>7136</v>
      </c>
      <c r="M2379" t="s">
        <v>7137</v>
      </c>
      <c r="N2379">
        <v>7.9561111110000002</v>
      </c>
      <c r="O2379">
        <v>0</v>
      </c>
      <c r="P2379">
        <v>321</v>
      </c>
      <c r="Q2379">
        <v>0</v>
      </c>
      <c r="R2379">
        <v>3</v>
      </c>
      <c r="S2379">
        <v>0</v>
      </c>
      <c r="T2379">
        <v>39</v>
      </c>
      <c r="U2379">
        <v>0</v>
      </c>
      <c r="V2379">
        <v>0</v>
      </c>
      <c r="W2379">
        <v>0</v>
      </c>
      <c r="X2379">
        <v>493.94968106181017</v>
      </c>
      <c r="Y2379">
        <v>0</v>
      </c>
      <c r="Z2379">
        <v>1.6885424050809026</v>
      </c>
      <c r="AA2379">
        <v>0</v>
      </c>
      <c r="AB2379">
        <v>248.07807998957412</v>
      </c>
      <c r="AC2379">
        <v>0</v>
      </c>
      <c r="AD2379">
        <v>0</v>
      </c>
      <c r="AE2379">
        <v>743.7163034564652</v>
      </c>
    </row>
    <row r="2380" spans="1:31" x14ac:dyDescent="0.25">
      <c r="A2380">
        <v>2305421</v>
      </c>
      <c r="B2380">
        <v>1</v>
      </c>
      <c r="C2380" t="s">
        <v>80</v>
      </c>
      <c r="D2380" t="s">
        <v>93</v>
      </c>
      <c r="E2380" t="s">
        <v>141</v>
      </c>
      <c r="F2380" t="s">
        <v>7138</v>
      </c>
      <c r="G2380" t="s">
        <v>143</v>
      </c>
      <c r="H2380" t="s">
        <v>135</v>
      </c>
      <c r="I2380" t="s">
        <v>136</v>
      </c>
      <c r="J2380" t="s">
        <v>137</v>
      </c>
      <c r="K2380" t="s">
        <v>138</v>
      </c>
      <c r="L2380" t="s">
        <v>7139</v>
      </c>
      <c r="M2380" t="s">
        <v>7140</v>
      </c>
      <c r="N2380">
        <v>6.0616666659999998</v>
      </c>
      <c r="O2380">
        <v>0</v>
      </c>
      <c r="P2380">
        <v>1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0.68829686781151334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0.68829686781151334</v>
      </c>
    </row>
    <row r="2381" spans="1:31" x14ac:dyDescent="0.25">
      <c r="A2381">
        <v>2305467</v>
      </c>
      <c r="B2381">
        <v>1</v>
      </c>
      <c r="C2381" t="s">
        <v>80</v>
      </c>
      <c r="D2381" t="s">
        <v>110</v>
      </c>
      <c r="E2381" t="s">
        <v>132</v>
      </c>
      <c r="F2381" t="s">
        <v>7141</v>
      </c>
      <c r="G2381" t="s">
        <v>490</v>
      </c>
      <c r="H2381" t="s">
        <v>135</v>
      </c>
      <c r="I2381" t="s">
        <v>136</v>
      </c>
      <c r="J2381" t="s">
        <v>137</v>
      </c>
      <c r="K2381" t="s">
        <v>138</v>
      </c>
      <c r="L2381" t="s">
        <v>7142</v>
      </c>
      <c r="M2381" t="s">
        <v>7143</v>
      </c>
      <c r="N2381">
        <v>0.79527777700000002</v>
      </c>
      <c r="O2381">
        <v>0</v>
      </c>
      <c r="P2381">
        <v>76</v>
      </c>
      <c r="Q2381">
        <v>0</v>
      </c>
      <c r="R2381">
        <v>0</v>
      </c>
      <c r="S2381">
        <v>0</v>
      </c>
      <c r="T2381">
        <v>5</v>
      </c>
      <c r="U2381">
        <v>0</v>
      </c>
      <c r="V2381">
        <v>0</v>
      </c>
      <c r="W2381">
        <v>0</v>
      </c>
      <c r="X2381">
        <v>17.792474697717701</v>
      </c>
      <c r="Y2381">
        <v>0</v>
      </c>
      <c r="Z2381">
        <v>0</v>
      </c>
      <c r="AA2381">
        <v>0</v>
      </c>
      <c r="AB2381">
        <v>1.4957293915759009</v>
      </c>
      <c r="AC2381">
        <v>0</v>
      </c>
      <c r="AD2381">
        <v>0</v>
      </c>
      <c r="AE2381">
        <v>19.2882040892936</v>
      </c>
    </row>
    <row r="2382" spans="1:31" x14ac:dyDescent="0.25">
      <c r="A2382">
        <v>2305461</v>
      </c>
      <c r="B2382">
        <v>1</v>
      </c>
      <c r="C2382" t="s">
        <v>81</v>
      </c>
      <c r="D2382" t="s">
        <v>119</v>
      </c>
      <c r="E2382" t="s">
        <v>132</v>
      </c>
      <c r="F2382" t="s">
        <v>7089</v>
      </c>
      <c r="G2382" t="s">
        <v>134</v>
      </c>
      <c r="H2382" t="s">
        <v>135</v>
      </c>
      <c r="I2382" t="s">
        <v>136</v>
      </c>
      <c r="J2382" t="s">
        <v>137</v>
      </c>
      <c r="K2382" t="s">
        <v>138</v>
      </c>
      <c r="L2382" t="s">
        <v>7144</v>
      </c>
      <c r="M2382" t="s">
        <v>7145</v>
      </c>
      <c r="N2382">
        <v>1.019722222</v>
      </c>
      <c r="O2382">
        <v>0</v>
      </c>
      <c r="P2382">
        <v>5</v>
      </c>
      <c r="Q2382">
        <v>0</v>
      </c>
      <c r="R2382">
        <v>1</v>
      </c>
      <c r="S2382">
        <v>0</v>
      </c>
      <c r="T2382">
        <v>1</v>
      </c>
      <c r="U2382">
        <v>0</v>
      </c>
      <c r="V2382">
        <v>0</v>
      </c>
      <c r="W2382">
        <v>0</v>
      </c>
      <c r="X2382">
        <v>1.1241910983049801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1.1241910983049801</v>
      </c>
    </row>
    <row r="2383" spans="1:31" x14ac:dyDescent="0.25">
      <c r="A2383">
        <v>2305169</v>
      </c>
      <c r="B2383">
        <v>1</v>
      </c>
      <c r="C2383" t="s">
        <v>80</v>
      </c>
      <c r="D2383" t="s">
        <v>93</v>
      </c>
      <c r="E2383" t="s">
        <v>141</v>
      </c>
      <c r="F2383" t="s">
        <v>7146</v>
      </c>
      <c r="G2383" t="s">
        <v>490</v>
      </c>
      <c r="H2383" t="s">
        <v>135</v>
      </c>
      <c r="I2383" t="s">
        <v>136</v>
      </c>
      <c r="J2383" t="s">
        <v>137</v>
      </c>
      <c r="K2383" t="s">
        <v>138</v>
      </c>
      <c r="L2383" t="s">
        <v>7147</v>
      </c>
      <c r="M2383" t="s">
        <v>7148</v>
      </c>
      <c r="N2383">
        <v>7.7291666660000002</v>
      </c>
      <c r="O2383">
        <v>0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1.0557847776733249</v>
      </c>
      <c r="AA2383">
        <v>0</v>
      </c>
      <c r="AB2383">
        <v>0</v>
      </c>
      <c r="AC2383">
        <v>0</v>
      </c>
      <c r="AD2383">
        <v>0</v>
      </c>
      <c r="AE2383">
        <v>1.0557847776733249</v>
      </c>
    </row>
    <row r="2384" spans="1:31" x14ac:dyDescent="0.25">
      <c r="A2384">
        <v>2305049</v>
      </c>
      <c r="B2384">
        <v>1</v>
      </c>
      <c r="C2384" t="s">
        <v>81</v>
      </c>
      <c r="D2384" t="s">
        <v>123</v>
      </c>
      <c r="E2384" t="s">
        <v>208</v>
      </c>
      <c r="F2384" t="s">
        <v>7149</v>
      </c>
      <c r="G2384" t="s">
        <v>917</v>
      </c>
      <c r="H2384" t="s">
        <v>135</v>
      </c>
      <c r="I2384" t="s">
        <v>136</v>
      </c>
      <c r="J2384" t="s">
        <v>137</v>
      </c>
      <c r="K2384" t="s">
        <v>300</v>
      </c>
      <c r="L2384" t="s">
        <v>7150</v>
      </c>
      <c r="M2384" t="s">
        <v>7151</v>
      </c>
      <c r="N2384">
        <v>7.8788888879999996</v>
      </c>
      <c r="O2384">
        <v>0</v>
      </c>
      <c r="P2384">
        <v>107</v>
      </c>
      <c r="Q2384">
        <v>0</v>
      </c>
      <c r="R2384">
        <v>2</v>
      </c>
      <c r="S2384">
        <v>0</v>
      </c>
      <c r="T2384">
        <v>6</v>
      </c>
      <c r="U2384">
        <v>0</v>
      </c>
      <c r="V2384">
        <v>0</v>
      </c>
      <c r="W2384">
        <v>0</v>
      </c>
      <c r="X2384">
        <v>120.9580579369469</v>
      </c>
      <c r="Y2384">
        <v>0</v>
      </c>
      <c r="Z2384">
        <v>0.31999600338258555</v>
      </c>
      <c r="AA2384">
        <v>0</v>
      </c>
      <c r="AB2384">
        <v>35.412276595767644</v>
      </c>
      <c r="AC2384">
        <v>0</v>
      </c>
      <c r="AD2384">
        <v>0</v>
      </c>
      <c r="AE2384">
        <v>156.69033053609712</v>
      </c>
    </row>
    <row r="2385" spans="1:31" x14ac:dyDescent="0.25">
      <c r="A2385">
        <v>2305527</v>
      </c>
      <c r="B2385">
        <v>1</v>
      </c>
      <c r="C2385" t="s">
        <v>81</v>
      </c>
      <c r="D2385" t="s">
        <v>128</v>
      </c>
      <c r="E2385" t="s">
        <v>141</v>
      </c>
      <c r="F2385" t="s">
        <v>7152</v>
      </c>
      <c r="G2385" t="s">
        <v>188</v>
      </c>
      <c r="H2385" t="s">
        <v>135</v>
      </c>
      <c r="I2385" t="s">
        <v>136</v>
      </c>
      <c r="J2385" t="s">
        <v>137</v>
      </c>
      <c r="K2385" t="s">
        <v>138</v>
      </c>
      <c r="L2385" t="s">
        <v>7153</v>
      </c>
      <c r="M2385" t="s">
        <v>7154</v>
      </c>
      <c r="N2385">
        <v>4.9722222220000001</v>
      </c>
      <c r="O2385">
        <v>0</v>
      </c>
      <c r="P2385">
        <v>9</v>
      </c>
      <c r="Q2385">
        <v>0</v>
      </c>
      <c r="R2385">
        <v>0</v>
      </c>
      <c r="S2385">
        <v>0</v>
      </c>
      <c r="T2385">
        <v>2</v>
      </c>
      <c r="U2385">
        <v>0</v>
      </c>
      <c r="V2385">
        <v>0</v>
      </c>
      <c r="W2385">
        <v>0</v>
      </c>
      <c r="X2385">
        <v>8.8855591084459284</v>
      </c>
      <c r="Y2385">
        <v>0</v>
      </c>
      <c r="Z2385">
        <v>0</v>
      </c>
      <c r="AA2385">
        <v>0</v>
      </c>
      <c r="AB2385">
        <v>0.41153930466555783</v>
      </c>
      <c r="AC2385">
        <v>0</v>
      </c>
      <c r="AD2385">
        <v>0</v>
      </c>
      <c r="AE2385">
        <v>9.2970984131114864</v>
      </c>
    </row>
    <row r="2386" spans="1:31" x14ac:dyDescent="0.25">
      <c r="A2386">
        <v>2305029</v>
      </c>
      <c r="B2386">
        <v>1</v>
      </c>
      <c r="C2386" t="s">
        <v>81</v>
      </c>
      <c r="D2386" t="s">
        <v>112</v>
      </c>
      <c r="E2386" t="s">
        <v>132</v>
      </c>
      <c r="F2386" t="s">
        <v>7155</v>
      </c>
      <c r="G2386" t="s">
        <v>134</v>
      </c>
      <c r="H2386" t="s">
        <v>135</v>
      </c>
      <c r="I2386" t="s">
        <v>136</v>
      </c>
      <c r="J2386" t="s">
        <v>137</v>
      </c>
      <c r="K2386" t="s">
        <v>138</v>
      </c>
      <c r="L2386" t="s">
        <v>7156</v>
      </c>
      <c r="M2386" t="s">
        <v>7157</v>
      </c>
      <c r="N2386">
        <v>3.0633333330000001</v>
      </c>
      <c r="O2386">
        <v>0</v>
      </c>
      <c r="P2386">
        <v>1</v>
      </c>
      <c r="Q2386">
        <v>0</v>
      </c>
      <c r="R2386">
        <v>2</v>
      </c>
      <c r="S2386">
        <v>0</v>
      </c>
      <c r="T2386">
        <v>3</v>
      </c>
      <c r="U2386">
        <v>0</v>
      </c>
      <c r="V2386">
        <v>0</v>
      </c>
      <c r="W2386">
        <v>0</v>
      </c>
      <c r="X2386">
        <v>0.22386756865720472</v>
      </c>
      <c r="Y2386">
        <v>0</v>
      </c>
      <c r="Z2386">
        <v>3.2531565415491293</v>
      </c>
      <c r="AA2386">
        <v>0</v>
      </c>
      <c r="AB2386">
        <v>8.8351123442457276</v>
      </c>
      <c r="AC2386">
        <v>0</v>
      </c>
      <c r="AD2386">
        <v>0</v>
      </c>
      <c r="AE2386">
        <v>12.312136454452062</v>
      </c>
    </row>
    <row r="2387" spans="1:31" x14ac:dyDescent="0.25">
      <c r="A2387">
        <v>2305378</v>
      </c>
      <c r="B2387">
        <v>1</v>
      </c>
      <c r="C2387" t="s">
        <v>81</v>
      </c>
      <c r="D2387" t="s">
        <v>123</v>
      </c>
      <c r="E2387" t="s">
        <v>164</v>
      </c>
      <c r="F2387" t="s">
        <v>7158</v>
      </c>
      <c r="G2387" t="s">
        <v>1436</v>
      </c>
      <c r="H2387" t="s">
        <v>167</v>
      </c>
      <c r="I2387" t="s">
        <v>136</v>
      </c>
      <c r="J2387" t="s">
        <v>137</v>
      </c>
      <c r="K2387" t="s">
        <v>138</v>
      </c>
      <c r="L2387" t="s">
        <v>7159</v>
      </c>
      <c r="M2387" t="s">
        <v>7160</v>
      </c>
      <c r="N2387">
        <v>0.59250000000000003</v>
      </c>
      <c r="O2387">
        <v>0</v>
      </c>
      <c r="P2387">
        <v>3945</v>
      </c>
      <c r="Q2387">
        <v>0</v>
      </c>
      <c r="R2387">
        <v>0</v>
      </c>
      <c r="S2387">
        <v>0</v>
      </c>
      <c r="T2387">
        <v>215</v>
      </c>
      <c r="U2387">
        <v>0</v>
      </c>
      <c r="V2387">
        <v>0</v>
      </c>
      <c r="W2387">
        <v>0</v>
      </c>
      <c r="X2387">
        <v>410.15564641090947</v>
      </c>
      <c r="Y2387">
        <v>0</v>
      </c>
      <c r="Z2387">
        <v>0</v>
      </c>
      <c r="AA2387">
        <v>0</v>
      </c>
      <c r="AB2387">
        <v>89.647411489115271</v>
      </c>
      <c r="AC2387">
        <v>0</v>
      </c>
      <c r="AD2387">
        <v>0</v>
      </c>
      <c r="AE2387">
        <v>499.80305790002473</v>
      </c>
    </row>
    <row r="2388" spans="1:31" x14ac:dyDescent="0.25">
      <c r="A2388">
        <v>2305092</v>
      </c>
      <c r="B2388">
        <v>1</v>
      </c>
      <c r="C2388" t="s">
        <v>81</v>
      </c>
      <c r="D2388" t="s">
        <v>118</v>
      </c>
      <c r="E2388" t="s">
        <v>164</v>
      </c>
      <c r="F2388" t="s">
        <v>7161</v>
      </c>
      <c r="G2388" t="s">
        <v>195</v>
      </c>
      <c r="H2388" t="s">
        <v>167</v>
      </c>
      <c r="I2388" t="s">
        <v>136</v>
      </c>
      <c r="J2388" t="s">
        <v>137</v>
      </c>
      <c r="K2388" t="s">
        <v>138</v>
      </c>
      <c r="L2388" t="s">
        <v>7162</v>
      </c>
      <c r="M2388" t="s">
        <v>7163</v>
      </c>
      <c r="N2388">
        <v>1.825555555</v>
      </c>
      <c r="O2388">
        <v>0</v>
      </c>
      <c r="P2388">
        <v>74</v>
      </c>
      <c r="Q2388">
        <v>0</v>
      </c>
      <c r="R2388">
        <v>3</v>
      </c>
      <c r="S2388">
        <v>0</v>
      </c>
      <c r="T2388">
        <v>1</v>
      </c>
      <c r="U2388">
        <v>0</v>
      </c>
      <c r="V2388">
        <v>0</v>
      </c>
      <c r="W2388">
        <v>0</v>
      </c>
      <c r="X2388">
        <v>30.656257545790588</v>
      </c>
      <c r="Y2388">
        <v>0</v>
      </c>
      <c r="Z2388">
        <v>3.6234267805758869</v>
      </c>
      <c r="AA2388">
        <v>0</v>
      </c>
      <c r="AB2388">
        <v>0</v>
      </c>
      <c r="AC2388">
        <v>0</v>
      </c>
      <c r="AD2388">
        <v>0</v>
      </c>
      <c r="AE2388">
        <v>34.279684326366478</v>
      </c>
    </row>
    <row r="2389" spans="1:31" x14ac:dyDescent="0.25">
      <c r="A2389">
        <v>2305235</v>
      </c>
      <c r="B2389">
        <v>1</v>
      </c>
      <c r="C2389" t="s">
        <v>80</v>
      </c>
      <c r="D2389" t="s">
        <v>84</v>
      </c>
      <c r="E2389" t="s">
        <v>208</v>
      </c>
      <c r="F2389" t="s">
        <v>7164</v>
      </c>
      <c r="G2389" t="s">
        <v>799</v>
      </c>
      <c r="H2389" t="s">
        <v>135</v>
      </c>
      <c r="I2389" t="s">
        <v>136</v>
      </c>
      <c r="J2389" t="s">
        <v>137</v>
      </c>
      <c r="K2389" t="s">
        <v>138</v>
      </c>
      <c r="L2389" t="s">
        <v>7165</v>
      </c>
      <c r="M2389" t="s">
        <v>7166</v>
      </c>
      <c r="N2389">
        <v>2.5780555550000002</v>
      </c>
      <c r="O2389">
        <v>0</v>
      </c>
      <c r="P2389">
        <v>517</v>
      </c>
      <c r="Q2389">
        <v>0</v>
      </c>
      <c r="R2389">
        <v>0</v>
      </c>
      <c r="S2389">
        <v>0</v>
      </c>
      <c r="T2389">
        <v>19</v>
      </c>
      <c r="U2389">
        <v>0</v>
      </c>
      <c r="V2389">
        <v>0</v>
      </c>
      <c r="W2389">
        <v>0</v>
      </c>
      <c r="X2389">
        <v>262.03122784398107</v>
      </c>
      <c r="Y2389">
        <v>0</v>
      </c>
      <c r="Z2389">
        <v>0</v>
      </c>
      <c r="AA2389">
        <v>0</v>
      </c>
      <c r="AB2389">
        <v>22.597821072137805</v>
      </c>
      <c r="AC2389">
        <v>0</v>
      </c>
      <c r="AD2389">
        <v>0</v>
      </c>
      <c r="AE2389">
        <v>284.6290489161189</v>
      </c>
    </row>
    <row r="2390" spans="1:31" x14ac:dyDescent="0.25">
      <c r="A2390">
        <v>2305109</v>
      </c>
      <c r="B2390">
        <v>1</v>
      </c>
      <c r="C2390" t="s">
        <v>80</v>
      </c>
      <c r="D2390" t="s">
        <v>108</v>
      </c>
      <c r="E2390" t="s">
        <v>182</v>
      </c>
      <c r="F2390" t="s">
        <v>7167</v>
      </c>
      <c r="G2390" t="s">
        <v>917</v>
      </c>
      <c r="H2390" t="s">
        <v>167</v>
      </c>
      <c r="I2390" t="s">
        <v>136</v>
      </c>
      <c r="J2390" t="s">
        <v>137</v>
      </c>
      <c r="K2390" t="s">
        <v>300</v>
      </c>
      <c r="L2390" t="s">
        <v>7168</v>
      </c>
      <c r="M2390" t="s">
        <v>7169</v>
      </c>
      <c r="N2390">
        <v>9.5277777770000007</v>
      </c>
      <c r="O2390">
        <v>0</v>
      </c>
      <c r="P2390">
        <v>1938</v>
      </c>
      <c r="Q2390">
        <v>2</v>
      </c>
      <c r="R2390">
        <v>417</v>
      </c>
      <c r="S2390">
        <v>14</v>
      </c>
      <c r="T2390">
        <v>264</v>
      </c>
      <c r="U2390">
        <v>0</v>
      </c>
      <c r="V2390">
        <v>0</v>
      </c>
      <c r="W2390">
        <v>0</v>
      </c>
      <c r="X2390">
        <v>2568.8173864035984</v>
      </c>
      <c r="Y2390">
        <v>517.05562200572831</v>
      </c>
      <c r="Z2390">
        <v>641.65963422281993</v>
      </c>
      <c r="AA2390">
        <v>326.58179957440547</v>
      </c>
      <c r="AB2390">
        <v>1350.2103772378721</v>
      </c>
      <c r="AC2390">
        <v>0</v>
      </c>
      <c r="AD2390">
        <v>0</v>
      </c>
      <c r="AE2390">
        <v>5404.3248194444241</v>
      </c>
    </row>
    <row r="2391" spans="1:31" x14ac:dyDescent="0.25">
      <c r="A2391">
        <v>2305069</v>
      </c>
      <c r="B2391">
        <v>1</v>
      </c>
      <c r="C2391" t="s">
        <v>80</v>
      </c>
      <c r="D2391" t="s">
        <v>106</v>
      </c>
      <c r="E2391" t="s">
        <v>233</v>
      </c>
      <c r="F2391" t="s">
        <v>7170</v>
      </c>
      <c r="G2391" t="s">
        <v>184</v>
      </c>
      <c r="H2391" t="s">
        <v>167</v>
      </c>
      <c r="I2391" t="s">
        <v>136</v>
      </c>
      <c r="J2391" t="s">
        <v>137</v>
      </c>
      <c r="K2391" t="s">
        <v>138</v>
      </c>
      <c r="L2391" t="s">
        <v>7171</v>
      </c>
      <c r="M2391" t="s">
        <v>7172</v>
      </c>
      <c r="N2391">
        <v>5.7905555550000001</v>
      </c>
      <c r="O2391">
        <v>0</v>
      </c>
      <c r="P2391">
        <v>4</v>
      </c>
      <c r="Q2391">
        <v>32</v>
      </c>
      <c r="R2391">
        <v>268</v>
      </c>
      <c r="S2391">
        <v>8</v>
      </c>
      <c r="T2391">
        <v>62</v>
      </c>
      <c r="U2391">
        <v>0</v>
      </c>
      <c r="V2391">
        <v>0</v>
      </c>
      <c r="W2391">
        <v>0</v>
      </c>
      <c r="X2391">
        <v>7.2140277541546673</v>
      </c>
      <c r="Y2391">
        <v>578.20313229666931</v>
      </c>
      <c r="Z2391">
        <v>1912.8308523285891</v>
      </c>
      <c r="AA2391">
        <v>62.544752427832563</v>
      </c>
      <c r="AB2391">
        <v>439.80442922751217</v>
      </c>
      <c r="AC2391">
        <v>0</v>
      </c>
      <c r="AD2391">
        <v>0</v>
      </c>
      <c r="AE2391">
        <v>3000.5971940347576</v>
      </c>
    </row>
    <row r="2392" spans="1:31" x14ac:dyDescent="0.25">
      <c r="A2392">
        <v>2305464</v>
      </c>
      <c r="B2392">
        <v>1</v>
      </c>
      <c r="C2392" t="s">
        <v>80</v>
      </c>
      <c r="D2392" t="s">
        <v>96</v>
      </c>
      <c r="E2392" t="s">
        <v>141</v>
      </c>
      <c r="F2392" t="s">
        <v>7173</v>
      </c>
      <c r="G2392" t="s">
        <v>143</v>
      </c>
      <c r="H2392" t="s">
        <v>135</v>
      </c>
      <c r="I2392" t="s">
        <v>136</v>
      </c>
      <c r="J2392" t="s">
        <v>137</v>
      </c>
      <c r="K2392" t="s">
        <v>138</v>
      </c>
      <c r="L2392" t="s">
        <v>7174</v>
      </c>
      <c r="M2392" t="s">
        <v>7175</v>
      </c>
      <c r="N2392">
        <v>3.2727777769999999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2.5385775745089583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2.5385775745089583</v>
      </c>
    </row>
    <row r="2393" spans="1:31" x14ac:dyDescent="0.25">
      <c r="A2393">
        <v>2305026</v>
      </c>
      <c r="B2393">
        <v>1</v>
      </c>
      <c r="C2393" t="s">
        <v>80</v>
      </c>
      <c r="D2393" t="s">
        <v>93</v>
      </c>
      <c r="E2393" t="s">
        <v>208</v>
      </c>
      <c r="F2393" t="s">
        <v>7176</v>
      </c>
      <c r="G2393" t="s">
        <v>310</v>
      </c>
      <c r="H2393" t="s">
        <v>135</v>
      </c>
      <c r="I2393" t="s">
        <v>136</v>
      </c>
      <c r="J2393" t="s">
        <v>137</v>
      </c>
      <c r="K2393" t="s">
        <v>138</v>
      </c>
      <c r="L2393" t="s">
        <v>7177</v>
      </c>
      <c r="M2393" t="s">
        <v>7178</v>
      </c>
      <c r="N2393">
        <v>0.58027777700000005</v>
      </c>
      <c r="O2393">
        <v>0</v>
      </c>
      <c r="P2393">
        <v>2</v>
      </c>
      <c r="Q2393">
        <v>0</v>
      </c>
      <c r="R2393">
        <v>3</v>
      </c>
      <c r="S2393">
        <v>0</v>
      </c>
      <c r="T2393">
        <v>3</v>
      </c>
      <c r="U2393">
        <v>0</v>
      </c>
      <c r="V2393">
        <v>0</v>
      </c>
      <c r="W2393">
        <v>0</v>
      </c>
      <c r="X2393">
        <v>4.5963866817802783E-2</v>
      </c>
      <c r="Y2393">
        <v>0</v>
      </c>
      <c r="Z2393">
        <v>1.5146095166601667E-2</v>
      </c>
      <c r="AA2393">
        <v>0</v>
      </c>
      <c r="AB2393">
        <v>0.41813044170587227</v>
      </c>
      <c r="AC2393">
        <v>0</v>
      </c>
      <c r="AD2393">
        <v>0</v>
      </c>
      <c r="AE2393">
        <v>0.47924040369027671</v>
      </c>
    </row>
    <row r="2394" spans="1:31" x14ac:dyDescent="0.25">
      <c r="A2394">
        <v>2305358</v>
      </c>
      <c r="B2394">
        <v>1</v>
      </c>
      <c r="C2394" t="s">
        <v>81</v>
      </c>
      <c r="D2394" t="s">
        <v>118</v>
      </c>
      <c r="E2394" t="s">
        <v>164</v>
      </c>
      <c r="F2394" t="s">
        <v>7179</v>
      </c>
      <c r="G2394" t="s">
        <v>195</v>
      </c>
      <c r="H2394" t="s">
        <v>167</v>
      </c>
      <c r="I2394" t="s">
        <v>136</v>
      </c>
      <c r="J2394" t="s">
        <v>137</v>
      </c>
      <c r="K2394" t="s">
        <v>138</v>
      </c>
      <c r="L2394" t="s">
        <v>7180</v>
      </c>
      <c r="M2394" t="s">
        <v>7181</v>
      </c>
      <c r="N2394">
        <v>1.294166666</v>
      </c>
      <c r="O2394">
        <v>2</v>
      </c>
      <c r="P2394">
        <v>0</v>
      </c>
      <c r="Q2394">
        <v>3</v>
      </c>
      <c r="R2394">
        <v>0</v>
      </c>
      <c r="S2394">
        <v>3</v>
      </c>
      <c r="T2394">
        <v>0</v>
      </c>
      <c r="U2394">
        <v>0</v>
      </c>
      <c r="V2394">
        <v>0</v>
      </c>
      <c r="W2394">
        <v>0.76274882211307515</v>
      </c>
      <c r="X2394">
        <v>0</v>
      </c>
      <c r="Y2394">
        <v>1.4570701055754425</v>
      </c>
      <c r="Z2394">
        <v>0</v>
      </c>
      <c r="AA2394">
        <v>11.572068864340114</v>
      </c>
      <c r="AB2394">
        <v>0</v>
      </c>
      <c r="AC2394">
        <v>0</v>
      </c>
      <c r="AD2394">
        <v>0</v>
      </c>
      <c r="AE2394">
        <v>13.791887792028632</v>
      </c>
    </row>
    <row r="2395" spans="1:31" x14ac:dyDescent="0.25">
      <c r="A2395">
        <v>2305524</v>
      </c>
      <c r="B2395">
        <v>1</v>
      </c>
      <c r="C2395" t="s">
        <v>80</v>
      </c>
      <c r="D2395" t="s">
        <v>96</v>
      </c>
      <c r="E2395" t="s">
        <v>141</v>
      </c>
      <c r="F2395" t="s">
        <v>3666</v>
      </c>
      <c r="G2395" t="s">
        <v>143</v>
      </c>
      <c r="H2395" t="s">
        <v>135</v>
      </c>
      <c r="I2395" t="s">
        <v>136</v>
      </c>
      <c r="J2395" t="s">
        <v>137</v>
      </c>
      <c r="K2395" t="s">
        <v>138</v>
      </c>
      <c r="L2395" t="s">
        <v>7182</v>
      </c>
      <c r="M2395" t="s">
        <v>7183</v>
      </c>
      <c r="N2395">
        <v>1.8208333329999999</v>
      </c>
      <c r="O2395">
        <v>0</v>
      </c>
      <c r="P2395">
        <v>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1.3958422612330279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1.3958422612330279</v>
      </c>
    </row>
    <row r="2396" spans="1:31" x14ac:dyDescent="0.25">
      <c r="A2396">
        <v>2305215</v>
      </c>
      <c r="B2396">
        <v>1</v>
      </c>
      <c r="C2396" t="s">
        <v>80</v>
      </c>
      <c r="D2396" t="s">
        <v>90</v>
      </c>
      <c r="E2396" t="s">
        <v>132</v>
      </c>
      <c r="F2396" t="s">
        <v>7184</v>
      </c>
      <c r="G2396" t="s">
        <v>134</v>
      </c>
      <c r="H2396" t="s">
        <v>135</v>
      </c>
      <c r="I2396" t="s">
        <v>136</v>
      </c>
      <c r="J2396" t="s">
        <v>137</v>
      </c>
      <c r="K2396" t="s">
        <v>138</v>
      </c>
      <c r="L2396" t="s">
        <v>7185</v>
      </c>
      <c r="M2396" t="s">
        <v>7186</v>
      </c>
      <c r="N2396">
        <v>0.764444444</v>
      </c>
      <c r="O2396">
        <v>0</v>
      </c>
      <c r="P2396">
        <v>216</v>
      </c>
      <c r="Q2396">
        <v>0</v>
      </c>
      <c r="R2396">
        <v>0</v>
      </c>
      <c r="S2396">
        <v>0</v>
      </c>
      <c r="T2396">
        <v>17</v>
      </c>
      <c r="U2396">
        <v>0</v>
      </c>
      <c r="V2396">
        <v>0</v>
      </c>
      <c r="W2396">
        <v>0</v>
      </c>
      <c r="X2396">
        <v>41.060893112180509</v>
      </c>
      <c r="Y2396">
        <v>0</v>
      </c>
      <c r="Z2396">
        <v>0</v>
      </c>
      <c r="AA2396">
        <v>0</v>
      </c>
      <c r="AB2396">
        <v>3.0024540296545079</v>
      </c>
      <c r="AC2396">
        <v>0</v>
      </c>
      <c r="AD2396">
        <v>0</v>
      </c>
      <c r="AE2396">
        <v>44.063347141835017</v>
      </c>
    </row>
    <row r="2397" spans="1:31" x14ac:dyDescent="0.25">
      <c r="A2397">
        <v>2305381</v>
      </c>
      <c r="B2397">
        <v>1</v>
      </c>
      <c r="C2397" t="s">
        <v>81</v>
      </c>
      <c r="D2397" t="s">
        <v>112</v>
      </c>
      <c r="E2397" t="s">
        <v>132</v>
      </c>
      <c r="F2397" t="s">
        <v>7187</v>
      </c>
      <c r="G2397" t="s">
        <v>375</v>
      </c>
      <c r="H2397" t="s">
        <v>135</v>
      </c>
      <c r="I2397" t="s">
        <v>136</v>
      </c>
      <c r="J2397" t="s">
        <v>137</v>
      </c>
      <c r="K2397" t="s">
        <v>138</v>
      </c>
      <c r="L2397" t="s">
        <v>7188</v>
      </c>
      <c r="M2397" t="s">
        <v>7189</v>
      </c>
      <c r="N2397">
        <v>2.500277777</v>
      </c>
      <c r="O2397">
        <v>0</v>
      </c>
      <c r="P2397">
        <v>0</v>
      </c>
      <c r="Q2397">
        <v>0</v>
      </c>
      <c r="R2397">
        <v>2</v>
      </c>
      <c r="S2397">
        <v>0</v>
      </c>
      <c r="T2397">
        <v>30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6.6670182021327218</v>
      </c>
      <c r="AA2397">
        <v>0</v>
      </c>
      <c r="AB2397">
        <v>53.649830226937055</v>
      </c>
      <c r="AC2397">
        <v>0</v>
      </c>
      <c r="AD2397">
        <v>0</v>
      </c>
      <c r="AE2397">
        <v>60.316848429069779</v>
      </c>
    </row>
    <row r="2398" spans="1:31" x14ac:dyDescent="0.25">
      <c r="A2398">
        <v>2305401</v>
      </c>
      <c r="B2398">
        <v>1</v>
      </c>
      <c r="C2398" t="s">
        <v>80</v>
      </c>
      <c r="D2398" t="s">
        <v>85</v>
      </c>
      <c r="E2398" t="s">
        <v>141</v>
      </c>
      <c r="F2398" t="s">
        <v>7190</v>
      </c>
      <c r="G2398" t="s">
        <v>202</v>
      </c>
      <c r="H2398" t="s">
        <v>135</v>
      </c>
      <c r="I2398" t="s">
        <v>136</v>
      </c>
      <c r="J2398" t="s">
        <v>137</v>
      </c>
      <c r="K2398" t="s">
        <v>138</v>
      </c>
      <c r="L2398" t="s">
        <v>7191</v>
      </c>
      <c r="M2398" t="s">
        <v>7192</v>
      </c>
      <c r="N2398">
        <v>1.338055555</v>
      </c>
      <c r="O2398">
        <v>0</v>
      </c>
      <c r="P2398">
        <v>17</v>
      </c>
      <c r="Q2398">
        <v>0</v>
      </c>
      <c r="R2398">
        <v>0</v>
      </c>
      <c r="S2398">
        <v>0</v>
      </c>
      <c r="T2398">
        <v>3</v>
      </c>
      <c r="U2398">
        <v>0</v>
      </c>
      <c r="V2398">
        <v>0</v>
      </c>
      <c r="W2398">
        <v>0</v>
      </c>
      <c r="X2398">
        <v>5.9544190298344226</v>
      </c>
      <c r="Y2398">
        <v>0</v>
      </c>
      <c r="Z2398">
        <v>0</v>
      </c>
      <c r="AA2398">
        <v>0</v>
      </c>
      <c r="AB2398">
        <v>4.1891551917851082</v>
      </c>
      <c r="AC2398">
        <v>0</v>
      </c>
      <c r="AD2398">
        <v>0</v>
      </c>
      <c r="AE2398">
        <v>10.143574221619531</v>
      </c>
    </row>
    <row r="2399" spans="1:31" x14ac:dyDescent="0.25">
      <c r="A2399">
        <v>2304983</v>
      </c>
      <c r="B2399">
        <v>1</v>
      </c>
      <c r="C2399" t="s">
        <v>80</v>
      </c>
      <c r="D2399" t="s">
        <v>105</v>
      </c>
      <c r="E2399" t="s">
        <v>233</v>
      </c>
      <c r="F2399" t="s">
        <v>7193</v>
      </c>
      <c r="G2399" t="s">
        <v>184</v>
      </c>
      <c r="H2399" t="s">
        <v>167</v>
      </c>
      <c r="I2399" t="s">
        <v>136</v>
      </c>
      <c r="J2399" t="s">
        <v>137</v>
      </c>
      <c r="K2399" t="s">
        <v>138</v>
      </c>
      <c r="L2399" t="s">
        <v>7194</v>
      </c>
      <c r="M2399" t="s">
        <v>7195</v>
      </c>
      <c r="N2399">
        <v>0.55000000000000004</v>
      </c>
      <c r="O2399">
        <v>7</v>
      </c>
      <c r="P2399">
        <v>6232</v>
      </c>
      <c r="Q2399">
        <v>16</v>
      </c>
      <c r="R2399">
        <v>64</v>
      </c>
      <c r="S2399">
        <v>22</v>
      </c>
      <c r="T2399">
        <v>886</v>
      </c>
      <c r="U2399">
        <v>6</v>
      </c>
      <c r="V2399">
        <v>1</v>
      </c>
      <c r="W2399">
        <v>3.0161231221498999</v>
      </c>
      <c r="X2399">
        <v>634.74410984501367</v>
      </c>
      <c r="Y2399">
        <v>25.781788802843248</v>
      </c>
      <c r="Z2399">
        <v>8.8480502225631987</v>
      </c>
      <c r="AA2399">
        <v>53.372621046130192</v>
      </c>
      <c r="AB2399">
        <v>230.48041703804137</v>
      </c>
      <c r="AC2399">
        <v>236.56379326958873</v>
      </c>
      <c r="AD2399">
        <v>1.3946080142441999</v>
      </c>
      <c r="AE2399">
        <v>1194.2015113605746</v>
      </c>
    </row>
    <row r="2400" spans="1:31" x14ac:dyDescent="0.25">
      <c r="A2400">
        <v>2304960</v>
      </c>
      <c r="B2400">
        <v>1</v>
      </c>
      <c r="C2400" t="s">
        <v>80</v>
      </c>
      <c r="D2400" t="s">
        <v>85</v>
      </c>
      <c r="E2400" t="s">
        <v>132</v>
      </c>
      <c r="F2400" t="s">
        <v>7196</v>
      </c>
      <c r="G2400" t="s">
        <v>1517</v>
      </c>
      <c r="H2400" t="s">
        <v>135</v>
      </c>
      <c r="I2400" t="s">
        <v>136</v>
      </c>
      <c r="J2400" t="s">
        <v>137</v>
      </c>
      <c r="K2400" t="s">
        <v>138</v>
      </c>
      <c r="L2400" t="s">
        <v>7197</v>
      </c>
      <c r="M2400" t="s">
        <v>7198</v>
      </c>
      <c r="N2400">
        <v>6.7536111109999997</v>
      </c>
      <c r="O2400">
        <v>0</v>
      </c>
      <c r="P2400">
        <v>21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135.03311831015819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135.03311831015819</v>
      </c>
    </row>
    <row r="2401" spans="1:31" x14ac:dyDescent="0.25">
      <c r="A2401">
        <v>2305444</v>
      </c>
      <c r="B2401">
        <v>1</v>
      </c>
      <c r="C2401" t="s">
        <v>80</v>
      </c>
      <c r="D2401" t="s">
        <v>103</v>
      </c>
      <c r="E2401" t="s">
        <v>182</v>
      </c>
      <c r="F2401" t="s">
        <v>7199</v>
      </c>
      <c r="G2401" t="s">
        <v>184</v>
      </c>
      <c r="H2401" t="s">
        <v>167</v>
      </c>
      <c r="I2401" t="s">
        <v>136</v>
      </c>
      <c r="J2401" t="s">
        <v>137</v>
      </c>
      <c r="K2401" t="s">
        <v>138</v>
      </c>
      <c r="L2401" t="s">
        <v>7200</v>
      </c>
      <c r="M2401" t="s">
        <v>7201</v>
      </c>
      <c r="N2401">
        <v>0.579166666</v>
      </c>
      <c r="O2401">
        <v>0</v>
      </c>
      <c r="P2401">
        <v>291</v>
      </c>
      <c r="Q2401">
        <v>38</v>
      </c>
      <c r="R2401">
        <v>5</v>
      </c>
      <c r="S2401">
        <v>6</v>
      </c>
      <c r="T2401">
        <v>14</v>
      </c>
      <c r="U2401">
        <v>0</v>
      </c>
      <c r="V2401">
        <v>0</v>
      </c>
      <c r="W2401">
        <v>0</v>
      </c>
      <c r="X2401">
        <v>27.757262931605691</v>
      </c>
      <c r="Y2401">
        <v>179.54363217423071</v>
      </c>
      <c r="Z2401">
        <v>2.1767220773620086</v>
      </c>
      <c r="AA2401">
        <v>23.784178730326254</v>
      </c>
      <c r="AB2401">
        <v>2.8085634663919468</v>
      </c>
      <c r="AC2401">
        <v>0</v>
      </c>
      <c r="AD2401">
        <v>0</v>
      </c>
      <c r="AE2401">
        <v>236.0703593799166</v>
      </c>
    </row>
    <row r="2402" spans="1:31" x14ac:dyDescent="0.25">
      <c r="A2402">
        <v>2305338</v>
      </c>
      <c r="B2402">
        <v>1</v>
      </c>
      <c r="C2402" t="s">
        <v>81</v>
      </c>
      <c r="D2402" t="s">
        <v>123</v>
      </c>
      <c r="E2402" t="s">
        <v>164</v>
      </c>
      <c r="F2402" t="s">
        <v>7202</v>
      </c>
      <c r="G2402" t="s">
        <v>184</v>
      </c>
      <c r="H2402" t="s">
        <v>167</v>
      </c>
      <c r="I2402" t="s">
        <v>136</v>
      </c>
      <c r="J2402" t="s">
        <v>137</v>
      </c>
      <c r="K2402" t="s">
        <v>138</v>
      </c>
      <c r="L2402" t="s">
        <v>7203</v>
      </c>
      <c r="M2402" t="s">
        <v>7159</v>
      </c>
      <c r="N2402">
        <v>0.55833333299999999</v>
      </c>
      <c r="O2402">
        <v>0</v>
      </c>
      <c r="P2402">
        <v>9581</v>
      </c>
      <c r="Q2402">
        <v>0</v>
      </c>
      <c r="R2402">
        <v>2</v>
      </c>
      <c r="S2402">
        <v>3</v>
      </c>
      <c r="T2402">
        <v>1552</v>
      </c>
      <c r="U2402">
        <v>3</v>
      </c>
      <c r="V2402">
        <v>5</v>
      </c>
      <c r="W2402">
        <v>0</v>
      </c>
      <c r="X2402">
        <v>924.36093166498472</v>
      </c>
      <c r="Y2402">
        <v>0</v>
      </c>
      <c r="Z2402">
        <v>2.8705856640499999E-2</v>
      </c>
      <c r="AA2402">
        <v>42.571485689494473</v>
      </c>
      <c r="AB2402">
        <v>392.38281390134711</v>
      </c>
      <c r="AC2402">
        <v>49.209122527824661</v>
      </c>
      <c r="AD2402">
        <v>121.06884989648302</v>
      </c>
      <c r="AE2402">
        <v>1529.6219095367744</v>
      </c>
    </row>
    <row r="2403" spans="1:31" x14ac:dyDescent="0.25">
      <c r="A2403">
        <v>2305487</v>
      </c>
      <c r="B2403">
        <v>1</v>
      </c>
      <c r="C2403" t="s">
        <v>80</v>
      </c>
      <c r="D2403" t="s">
        <v>100</v>
      </c>
      <c r="E2403" t="s">
        <v>141</v>
      </c>
      <c r="F2403" t="s">
        <v>7204</v>
      </c>
      <c r="G2403" t="s">
        <v>143</v>
      </c>
      <c r="H2403" t="s">
        <v>135</v>
      </c>
      <c r="I2403" t="s">
        <v>136</v>
      </c>
      <c r="J2403" t="s">
        <v>137</v>
      </c>
      <c r="K2403" t="s">
        <v>138</v>
      </c>
      <c r="L2403" t="s">
        <v>7205</v>
      </c>
      <c r="M2403" t="s">
        <v>7206</v>
      </c>
      <c r="N2403">
        <v>1.0636111109999999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1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0.46919785466057001</v>
      </c>
      <c r="AC2403">
        <v>0</v>
      </c>
      <c r="AD2403">
        <v>0</v>
      </c>
      <c r="AE2403">
        <v>0.46919785466057001</v>
      </c>
    </row>
    <row r="2404" spans="1:31" x14ac:dyDescent="0.25">
      <c r="A2404">
        <v>2304989</v>
      </c>
      <c r="B2404">
        <v>1</v>
      </c>
      <c r="C2404" t="s">
        <v>80</v>
      </c>
      <c r="D2404" t="s">
        <v>93</v>
      </c>
      <c r="E2404" t="s">
        <v>132</v>
      </c>
      <c r="F2404" t="s">
        <v>7207</v>
      </c>
      <c r="G2404" t="s">
        <v>134</v>
      </c>
      <c r="H2404" t="s">
        <v>135</v>
      </c>
      <c r="I2404" t="s">
        <v>136</v>
      </c>
      <c r="J2404" t="s">
        <v>137</v>
      </c>
      <c r="K2404" t="s">
        <v>138</v>
      </c>
      <c r="L2404" t="s">
        <v>7208</v>
      </c>
      <c r="M2404" t="s">
        <v>7209</v>
      </c>
      <c r="N2404">
        <v>7.085555555</v>
      </c>
      <c r="O2404">
        <v>0</v>
      </c>
      <c r="P2404">
        <v>5</v>
      </c>
      <c r="Q2404">
        <v>0</v>
      </c>
      <c r="R2404">
        <v>2</v>
      </c>
      <c r="S2404">
        <v>0</v>
      </c>
      <c r="T2404">
        <v>1</v>
      </c>
      <c r="U2404">
        <v>0</v>
      </c>
      <c r="V2404">
        <v>0</v>
      </c>
      <c r="W2404">
        <v>0</v>
      </c>
      <c r="X2404">
        <v>9.4500169031536334</v>
      </c>
      <c r="Y2404">
        <v>0</v>
      </c>
      <c r="Z2404">
        <v>6.5730929767579047</v>
      </c>
      <c r="AA2404">
        <v>0</v>
      </c>
      <c r="AB2404">
        <v>10.722599828196781</v>
      </c>
      <c r="AC2404">
        <v>0</v>
      </c>
      <c r="AD2404">
        <v>0</v>
      </c>
      <c r="AE2404">
        <v>26.745709708108318</v>
      </c>
    </row>
    <row r="2405" spans="1:31" x14ac:dyDescent="0.25">
      <c r="A2405">
        <v>2305035</v>
      </c>
      <c r="B2405">
        <v>1</v>
      </c>
      <c r="C2405" t="s">
        <v>81</v>
      </c>
      <c r="D2405" t="s">
        <v>127</v>
      </c>
      <c r="E2405" t="s">
        <v>208</v>
      </c>
      <c r="F2405" t="s">
        <v>7210</v>
      </c>
      <c r="G2405" t="s">
        <v>299</v>
      </c>
      <c r="H2405" t="s">
        <v>135</v>
      </c>
      <c r="I2405" t="s">
        <v>136</v>
      </c>
      <c r="J2405" t="s">
        <v>137</v>
      </c>
      <c r="K2405" t="s">
        <v>300</v>
      </c>
      <c r="L2405" t="s">
        <v>7211</v>
      </c>
      <c r="M2405" t="s">
        <v>7212</v>
      </c>
      <c r="N2405">
        <v>2.7066666659999998</v>
      </c>
      <c r="O2405">
        <v>0</v>
      </c>
      <c r="P2405">
        <v>1</v>
      </c>
      <c r="Q2405">
        <v>0</v>
      </c>
      <c r="R2405">
        <v>3</v>
      </c>
      <c r="S2405">
        <v>0</v>
      </c>
      <c r="T2405">
        <v>20</v>
      </c>
      <c r="U2405">
        <v>0</v>
      </c>
      <c r="V2405">
        <v>0</v>
      </c>
      <c r="W2405">
        <v>0</v>
      </c>
      <c r="X2405">
        <v>2.1420748079369551</v>
      </c>
      <c r="Y2405">
        <v>0</v>
      </c>
      <c r="Z2405">
        <v>2.639151651645427</v>
      </c>
      <c r="AA2405">
        <v>0</v>
      </c>
      <c r="AB2405">
        <v>87.083984893540759</v>
      </c>
      <c r="AC2405">
        <v>0</v>
      </c>
      <c r="AD2405">
        <v>0</v>
      </c>
      <c r="AE2405">
        <v>91.865211353123144</v>
      </c>
    </row>
    <row r="2406" spans="1:31" x14ac:dyDescent="0.25">
      <c r="A2406">
        <v>2305058</v>
      </c>
      <c r="B2406">
        <v>1</v>
      </c>
      <c r="C2406" t="s">
        <v>80</v>
      </c>
      <c r="D2406" t="s">
        <v>96</v>
      </c>
      <c r="E2406" t="s">
        <v>141</v>
      </c>
      <c r="F2406" t="s">
        <v>7213</v>
      </c>
      <c r="G2406" t="s">
        <v>188</v>
      </c>
      <c r="H2406" t="s">
        <v>135</v>
      </c>
      <c r="I2406" t="s">
        <v>136</v>
      </c>
      <c r="J2406" t="s">
        <v>137</v>
      </c>
      <c r="K2406" t="s">
        <v>138</v>
      </c>
      <c r="L2406" t="s">
        <v>7214</v>
      </c>
      <c r="M2406" t="s">
        <v>7215</v>
      </c>
      <c r="N2406">
        <v>3.2172222220000002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0.35893100491028507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0.35893100491028507</v>
      </c>
    </row>
    <row r="2407" spans="1:31" x14ac:dyDescent="0.25">
      <c r="A2407">
        <v>2305072</v>
      </c>
      <c r="B2407">
        <v>1</v>
      </c>
      <c r="C2407" t="s">
        <v>81</v>
      </c>
      <c r="D2407" t="s">
        <v>114</v>
      </c>
      <c r="E2407" t="s">
        <v>132</v>
      </c>
      <c r="F2407" t="s">
        <v>7216</v>
      </c>
      <c r="G2407" t="s">
        <v>336</v>
      </c>
      <c r="H2407" t="s">
        <v>135</v>
      </c>
      <c r="I2407" t="s">
        <v>136</v>
      </c>
      <c r="J2407" t="s">
        <v>137</v>
      </c>
      <c r="K2407" t="s">
        <v>138</v>
      </c>
      <c r="L2407" t="s">
        <v>7217</v>
      </c>
      <c r="M2407" t="s">
        <v>7218</v>
      </c>
      <c r="N2407">
        <v>1.798611111</v>
      </c>
      <c r="O2407">
        <v>0</v>
      </c>
      <c r="P2407">
        <v>96</v>
      </c>
      <c r="Q2407">
        <v>0</v>
      </c>
      <c r="R2407">
        <v>0</v>
      </c>
      <c r="S2407">
        <v>0</v>
      </c>
      <c r="T2407">
        <v>6</v>
      </c>
      <c r="U2407">
        <v>0</v>
      </c>
      <c r="V2407">
        <v>0</v>
      </c>
      <c r="W2407">
        <v>0</v>
      </c>
      <c r="X2407">
        <v>13.135171745100173</v>
      </c>
      <c r="Y2407">
        <v>0</v>
      </c>
      <c r="Z2407">
        <v>0</v>
      </c>
      <c r="AA2407">
        <v>0</v>
      </c>
      <c r="AB2407">
        <v>4.774990020172547</v>
      </c>
      <c r="AC2407">
        <v>0</v>
      </c>
      <c r="AD2407">
        <v>0</v>
      </c>
      <c r="AE2407">
        <v>17.910161765272719</v>
      </c>
    </row>
    <row r="2408" spans="1:31" x14ac:dyDescent="0.25">
      <c r="A2408">
        <v>2305513</v>
      </c>
      <c r="B2408">
        <v>1</v>
      </c>
      <c r="C2408" t="s">
        <v>81</v>
      </c>
      <c r="D2408" t="s">
        <v>128</v>
      </c>
      <c r="E2408" t="s">
        <v>141</v>
      </c>
      <c r="F2408" t="s">
        <v>7219</v>
      </c>
      <c r="G2408" t="s">
        <v>188</v>
      </c>
      <c r="H2408" t="s">
        <v>135</v>
      </c>
      <c r="I2408" t="s">
        <v>136</v>
      </c>
      <c r="J2408" t="s">
        <v>137</v>
      </c>
      <c r="K2408" t="s">
        <v>138</v>
      </c>
      <c r="L2408" t="s">
        <v>7220</v>
      </c>
      <c r="M2408" t="s">
        <v>7221</v>
      </c>
      <c r="N2408">
        <v>1.435277777</v>
      </c>
      <c r="O2408">
        <v>0</v>
      </c>
      <c r="P2408">
        <v>7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1.9253242536670603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1.9253242536670603</v>
      </c>
    </row>
    <row r="2409" spans="1:31" x14ac:dyDescent="0.25">
      <c r="A2409">
        <v>2305453</v>
      </c>
      <c r="B2409">
        <v>1</v>
      </c>
      <c r="C2409" t="s">
        <v>80</v>
      </c>
      <c r="D2409" t="s">
        <v>104</v>
      </c>
      <c r="E2409" t="s">
        <v>208</v>
      </c>
      <c r="F2409" t="s">
        <v>7222</v>
      </c>
      <c r="G2409" t="s">
        <v>310</v>
      </c>
      <c r="H2409" t="s">
        <v>135</v>
      </c>
      <c r="I2409" t="s">
        <v>136</v>
      </c>
      <c r="J2409" t="s">
        <v>137</v>
      </c>
      <c r="K2409" t="s">
        <v>138</v>
      </c>
      <c r="L2409" t="s">
        <v>7223</v>
      </c>
      <c r="M2409" t="s">
        <v>7224</v>
      </c>
      <c r="N2409">
        <v>1.5238888880000001</v>
      </c>
      <c r="O2409">
        <v>0</v>
      </c>
      <c r="P2409">
        <v>28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8.6717969588152304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8.6717969588152304</v>
      </c>
    </row>
    <row r="2410" spans="1:31" x14ac:dyDescent="0.25">
      <c r="A2410">
        <v>2305098</v>
      </c>
      <c r="B2410">
        <v>1</v>
      </c>
      <c r="C2410" t="s">
        <v>80</v>
      </c>
      <c r="D2410" t="s">
        <v>96</v>
      </c>
      <c r="E2410" t="s">
        <v>141</v>
      </c>
      <c r="F2410" t="s">
        <v>7225</v>
      </c>
      <c r="G2410" t="s">
        <v>143</v>
      </c>
      <c r="H2410" t="s">
        <v>135</v>
      </c>
      <c r="I2410" t="s">
        <v>136</v>
      </c>
      <c r="J2410" t="s">
        <v>137</v>
      </c>
      <c r="K2410" t="s">
        <v>138</v>
      </c>
      <c r="L2410" t="s">
        <v>7226</v>
      </c>
      <c r="M2410" t="s">
        <v>7227</v>
      </c>
      <c r="N2410">
        <v>1.5902777770000001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11.373710648822973</v>
      </c>
      <c r="AC2410">
        <v>0</v>
      </c>
      <c r="AD2410">
        <v>0</v>
      </c>
      <c r="AE2410">
        <v>11.373710648822973</v>
      </c>
    </row>
    <row r="2411" spans="1:31" x14ac:dyDescent="0.25">
      <c r="A2411">
        <v>2305284</v>
      </c>
      <c r="B2411">
        <v>1</v>
      </c>
      <c r="C2411" t="s">
        <v>80</v>
      </c>
      <c r="D2411" t="s">
        <v>97</v>
      </c>
      <c r="E2411" t="s">
        <v>164</v>
      </c>
      <c r="F2411" t="s">
        <v>7228</v>
      </c>
      <c r="G2411" t="s">
        <v>195</v>
      </c>
      <c r="H2411" t="s">
        <v>167</v>
      </c>
      <c r="I2411" t="s">
        <v>136</v>
      </c>
      <c r="J2411" t="s">
        <v>137</v>
      </c>
      <c r="K2411" t="s">
        <v>138</v>
      </c>
      <c r="L2411" t="s">
        <v>7229</v>
      </c>
      <c r="M2411" t="s">
        <v>7230</v>
      </c>
      <c r="N2411">
        <v>2.818333333</v>
      </c>
      <c r="O2411">
        <v>0</v>
      </c>
      <c r="P2411">
        <v>35</v>
      </c>
      <c r="Q2411">
        <v>0</v>
      </c>
      <c r="R2411">
        <v>19</v>
      </c>
      <c r="S2411">
        <v>3</v>
      </c>
      <c r="T2411">
        <v>8</v>
      </c>
      <c r="U2411">
        <v>0</v>
      </c>
      <c r="V2411">
        <v>0</v>
      </c>
      <c r="W2411">
        <v>0</v>
      </c>
      <c r="X2411">
        <v>47.587557272796303</v>
      </c>
      <c r="Y2411">
        <v>0</v>
      </c>
      <c r="Z2411">
        <v>26.175686927635564</v>
      </c>
      <c r="AA2411">
        <v>11.191250378404627</v>
      </c>
      <c r="AB2411">
        <v>18.336867288283862</v>
      </c>
      <c r="AC2411">
        <v>0</v>
      </c>
      <c r="AD2411">
        <v>0</v>
      </c>
      <c r="AE2411">
        <v>103.29136186712037</v>
      </c>
    </row>
    <row r="2412" spans="1:31" x14ac:dyDescent="0.25">
      <c r="A2412">
        <v>2305427</v>
      </c>
      <c r="B2412">
        <v>1</v>
      </c>
      <c r="C2412" t="s">
        <v>81</v>
      </c>
      <c r="D2412" t="s">
        <v>118</v>
      </c>
      <c r="E2412" t="s">
        <v>164</v>
      </c>
      <c r="F2412" t="s">
        <v>7231</v>
      </c>
      <c r="G2412" t="s">
        <v>195</v>
      </c>
      <c r="H2412" t="s">
        <v>167</v>
      </c>
      <c r="I2412" t="s">
        <v>136</v>
      </c>
      <c r="J2412" t="s">
        <v>137</v>
      </c>
      <c r="K2412" t="s">
        <v>138</v>
      </c>
      <c r="L2412" t="s">
        <v>7232</v>
      </c>
      <c r="M2412" t="s">
        <v>7233</v>
      </c>
      <c r="N2412">
        <v>1.3844444440000001</v>
      </c>
      <c r="O2412">
        <v>0</v>
      </c>
      <c r="P2412">
        <v>0</v>
      </c>
      <c r="Q2412">
        <v>9</v>
      </c>
      <c r="R2412">
        <v>0</v>
      </c>
      <c r="S2412">
        <v>1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13.636918259927308</v>
      </c>
      <c r="Z2412">
        <v>0</v>
      </c>
      <c r="AA2412">
        <v>8.0304727652437499E-2</v>
      </c>
      <c r="AB2412">
        <v>0</v>
      </c>
      <c r="AC2412">
        <v>0</v>
      </c>
      <c r="AD2412">
        <v>0</v>
      </c>
      <c r="AE2412">
        <v>13.717222987579746</v>
      </c>
    </row>
    <row r="2413" spans="1:31" x14ac:dyDescent="0.25">
      <c r="A2413">
        <v>2305447</v>
      </c>
      <c r="B2413">
        <v>1</v>
      </c>
      <c r="C2413" t="s">
        <v>80</v>
      </c>
      <c r="D2413" t="s">
        <v>95</v>
      </c>
      <c r="E2413" t="s">
        <v>132</v>
      </c>
      <c r="F2413" t="s">
        <v>6221</v>
      </c>
      <c r="G2413" t="s">
        <v>1047</v>
      </c>
      <c r="H2413" t="s">
        <v>135</v>
      </c>
      <c r="I2413" t="s">
        <v>136</v>
      </c>
      <c r="J2413" t="s">
        <v>137</v>
      </c>
      <c r="K2413" t="s">
        <v>138</v>
      </c>
      <c r="L2413" t="s">
        <v>7234</v>
      </c>
      <c r="M2413" t="s">
        <v>7235</v>
      </c>
      <c r="N2413">
        <v>1.118055555</v>
      </c>
      <c r="O2413">
        <v>0</v>
      </c>
      <c r="P2413">
        <v>74</v>
      </c>
      <c r="Q2413">
        <v>0</v>
      </c>
      <c r="R2413">
        <v>0</v>
      </c>
      <c r="S2413">
        <v>0</v>
      </c>
      <c r="T2413">
        <v>3</v>
      </c>
      <c r="U2413">
        <v>0</v>
      </c>
      <c r="V2413">
        <v>0</v>
      </c>
      <c r="W2413">
        <v>0</v>
      </c>
      <c r="X2413">
        <v>17.522195856169024</v>
      </c>
      <c r="Y2413">
        <v>0</v>
      </c>
      <c r="Z2413">
        <v>0</v>
      </c>
      <c r="AA2413">
        <v>0</v>
      </c>
      <c r="AB2413">
        <v>3.2295542605084266</v>
      </c>
      <c r="AC2413">
        <v>0</v>
      </c>
      <c r="AD2413">
        <v>0</v>
      </c>
      <c r="AE2413">
        <v>20.751750116677449</v>
      </c>
    </row>
    <row r="2414" spans="1:31" x14ac:dyDescent="0.25">
      <c r="A2414">
        <v>2305055</v>
      </c>
      <c r="B2414">
        <v>1</v>
      </c>
      <c r="C2414" t="s">
        <v>81</v>
      </c>
      <c r="D2414" t="s">
        <v>112</v>
      </c>
      <c r="E2414" t="s">
        <v>233</v>
      </c>
      <c r="F2414" t="s">
        <v>5757</v>
      </c>
      <c r="G2414" t="s">
        <v>184</v>
      </c>
      <c r="H2414" t="s">
        <v>167</v>
      </c>
      <c r="I2414" t="s">
        <v>136</v>
      </c>
      <c r="J2414" t="s">
        <v>137</v>
      </c>
      <c r="K2414" t="s">
        <v>138</v>
      </c>
      <c r="L2414" t="s">
        <v>7236</v>
      </c>
      <c r="M2414" t="s">
        <v>7237</v>
      </c>
      <c r="N2414">
        <v>1.6130555550000001</v>
      </c>
      <c r="O2414">
        <v>2</v>
      </c>
      <c r="P2414">
        <v>241</v>
      </c>
      <c r="Q2414">
        <v>124</v>
      </c>
      <c r="R2414">
        <v>347</v>
      </c>
      <c r="S2414">
        <v>5</v>
      </c>
      <c r="T2414">
        <v>31</v>
      </c>
      <c r="U2414">
        <v>4</v>
      </c>
      <c r="V2414">
        <v>2</v>
      </c>
      <c r="W2414">
        <v>6.8123447177100005E-2</v>
      </c>
      <c r="X2414">
        <v>55.050829411899507</v>
      </c>
      <c r="Y2414">
        <v>50.764126102736526</v>
      </c>
      <c r="Z2414">
        <v>88.015108546201446</v>
      </c>
      <c r="AA2414">
        <v>30.989737063692807</v>
      </c>
      <c r="AB2414">
        <v>39.66476122762117</v>
      </c>
      <c r="AC2414">
        <v>697.36908637589738</v>
      </c>
      <c r="AD2414">
        <v>298.86878825202956</v>
      </c>
      <c r="AE2414">
        <v>1260.7905604272555</v>
      </c>
    </row>
    <row r="2415" spans="1:31" x14ac:dyDescent="0.25">
      <c r="A2415">
        <v>2305433</v>
      </c>
      <c r="B2415">
        <v>1</v>
      </c>
      <c r="C2415" t="s">
        <v>80</v>
      </c>
      <c r="D2415" t="s">
        <v>87</v>
      </c>
      <c r="E2415" t="s">
        <v>208</v>
      </c>
      <c r="F2415" t="s">
        <v>7238</v>
      </c>
      <c r="G2415" t="s">
        <v>490</v>
      </c>
      <c r="H2415" t="s">
        <v>135</v>
      </c>
      <c r="I2415" t="s">
        <v>136</v>
      </c>
      <c r="J2415" t="s">
        <v>137</v>
      </c>
      <c r="K2415" t="s">
        <v>138</v>
      </c>
      <c r="L2415" t="s">
        <v>7239</v>
      </c>
      <c r="M2415" t="s">
        <v>7240</v>
      </c>
      <c r="N2415">
        <v>3.5894444440000002</v>
      </c>
      <c r="O2415">
        <v>0</v>
      </c>
      <c r="P2415">
        <v>29</v>
      </c>
      <c r="Q2415">
        <v>0</v>
      </c>
      <c r="R2415">
        <v>0</v>
      </c>
      <c r="S2415">
        <v>0</v>
      </c>
      <c r="T2415">
        <v>21</v>
      </c>
      <c r="U2415">
        <v>0</v>
      </c>
      <c r="V2415">
        <v>3</v>
      </c>
      <c r="W2415">
        <v>0</v>
      </c>
      <c r="X2415">
        <v>39.090859183751256</v>
      </c>
      <c r="Y2415">
        <v>0</v>
      </c>
      <c r="Z2415">
        <v>0</v>
      </c>
      <c r="AA2415">
        <v>0</v>
      </c>
      <c r="AB2415">
        <v>104.22290710706241</v>
      </c>
      <c r="AC2415">
        <v>0</v>
      </c>
      <c r="AD2415">
        <v>205.07811400646389</v>
      </c>
      <c r="AE2415">
        <v>348.39188029727757</v>
      </c>
    </row>
    <row r="2416" spans="1:31" x14ac:dyDescent="0.25">
      <c r="A2416">
        <v>2305533</v>
      </c>
      <c r="B2416">
        <v>1</v>
      </c>
      <c r="C2416" t="s">
        <v>80</v>
      </c>
      <c r="D2416" t="s">
        <v>82</v>
      </c>
      <c r="E2416" t="s">
        <v>164</v>
      </c>
      <c r="F2416" t="s">
        <v>7241</v>
      </c>
      <c r="G2416" t="s">
        <v>184</v>
      </c>
      <c r="H2416" t="s">
        <v>167</v>
      </c>
      <c r="I2416" t="s">
        <v>136</v>
      </c>
      <c r="J2416" t="s">
        <v>137</v>
      </c>
      <c r="K2416" t="s">
        <v>138</v>
      </c>
      <c r="L2416" t="s">
        <v>7242</v>
      </c>
      <c r="M2416" t="s">
        <v>7243</v>
      </c>
      <c r="N2416">
        <v>0.69166666600000004</v>
      </c>
      <c r="O2416">
        <v>0</v>
      </c>
      <c r="P2416">
        <v>36</v>
      </c>
      <c r="Q2416">
        <v>0</v>
      </c>
      <c r="R2416">
        <v>0</v>
      </c>
      <c r="S2416">
        <v>0</v>
      </c>
      <c r="T2416">
        <v>1057</v>
      </c>
      <c r="U2416">
        <v>0</v>
      </c>
      <c r="V2416">
        <v>0</v>
      </c>
      <c r="W2416">
        <v>0</v>
      </c>
      <c r="X2416">
        <v>4.3765761406033334</v>
      </c>
      <c r="Y2416">
        <v>0</v>
      </c>
      <c r="Z2416">
        <v>0</v>
      </c>
      <c r="AA2416">
        <v>0</v>
      </c>
      <c r="AB2416">
        <v>273.80388969396938</v>
      </c>
      <c r="AC2416">
        <v>0</v>
      </c>
      <c r="AD2416">
        <v>0</v>
      </c>
      <c r="AE2416">
        <v>278.18046583457271</v>
      </c>
    </row>
    <row r="2417" spans="1:31" x14ac:dyDescent="0.25">
      <c r="A2417">
        <v>2305141</v>
      </c>
      <c r="B2417">
        <v>1</v>
      </c>
      <c r="C2417" t="s">
        <v>80</v>
      </c>
      <c r="D2417" t="s">
        <v>106</v>
      </c>
      <c r="E2417" t="s">
        <v>132</v>
      </c>
      <c r="F2417" t="s">
        <v>3806</v>
      </c>
      <c r="G2417" t="s">
        <v>134</v>
      </c>
      <c r="H2417" t="s">
        <v>135</v>
      </c>
      <c r="I2417" t="s">
        <v>136</v>
      </c>
      <c r="J2417" t="s">
        <v>137</v>
      </c>
      <c r="K2417" t="s">
        <v>138</v>
      </c>
      <c r="L2417" t="s">
        <v>7244</v>
      </c>
      <c r="M2417" t="s">
        <v>7245</v>
      </c>
      <c r="N2417">
        <v>4.5816666660000003</v>
      </c>
      <c r="O2417">
        <v>0</v>
      </c>
      <c r="P2417">
        <v>0</v>
      </c>
      <c r="Q2417">
        <v>0</v>
      </c>
      <c r="R2417">
        <v>2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3.6315821832226201</v>
      </c>
      <c r="AA2417">
        <v>0</v>
      </c>
      <c r="AB2417">
        <v>0</v>
      </c>
      <c r="AC2417">
        <v>0</v>
      </c>
      <c r="AD2417">
        <v>0</v>
      </c>
      <c r="AE2417">
        <v>3.6315821832226201</v>
      </c>
    </row>
    <row r="2418" spans="1:31" x14ac:dyDescent="0.25">
      <c r="A2418">
        <v>2305390</v>
      </c>
      <c r="B2418">
        <v>1</v>
      </c>
      <c r="C2418" t="s">
        <v>80</v>
      </c>
      <c r="D2418" t="s">
        <v>95</v>
      </c>
      <c r="E2418" t="s">
        <v>164</v>
      </c>
      <c r="F2418" t="s">
        <v>7246</v>
      </c>
      <c r="G2418" t="s">
        <v>195</v>
      </c>
      <c r="H2418" t="s">
        <v>167</v>
      </c>
      <c r="I2418" t="s">
        <v>136</v>
      </c>
      <c r="J2418" t="s">
        <v>137</v>
      </c>
      <c r="K2418" t="s">
        <v>138</v>
      </c>
      <c r="L2418" t="s">
        <v>7247</v>
      </c>
      <c r="M2418" t="s">
        <v>7248</v>
      </c>
      <c r="N2418">
        <v>0.59916666600000001</v>
      </c>
      <c r="O2418">
        <v>0</v>
      </c>
      <c r="P2418">
        <v>0</v>
      </c>
      <c r="Q2418">
        <v>0</v>
      </c>
      <c r="R2418">
        <v>0</v>
      </c>
      <c r="S2418">
        <v>1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0.76445923718323605</v>
      </c>
      <c r="AB2418">
        <v>0</v>
      </c>
      <c r="AC2418">
        <v>0</v>
      </c>
      <c r="AD2418">
        <v>0</v>
      </c>
      <c r="AE2418">
        <v>0.76445923718323605</v>
      </c>
    </row>
    <row r="2419" spans="1:31" x14ac:dyDescent="0.25">
      <c r="A2419">
        <v>2305015</v>
      </c>
      <c r="B2419">
        <v>1</v>
      </c>
      <c r="C2419" t="s">
        <v>80</v>
      </c>
      <c r="D2419" t="s">
        <v>82</v>
      </c>
      <c r="E2419" t="s">
        <v>208</v>
      </c>
      <c r="F2419" t="s">
        <v>7249</v>
      </c>
      <c r="G2419" t="s">
        <v>490</v>
      </c>
      <c r="H2419" t="s">
        <v>135</v>
      </c>
      <c r="I2419" t="s">
        <v>136</v>
      </c>
      <c r="J2419" t="s">
        <v>137</v>
      </c>
      <c r="K2419" t="s">
        <v>138</v>
      </c>
      <c r="L2419" t="s">
        <v>7250</v>
      </c>
      <c r="M2419" t="s">
        <v>7251</v>
      </c>
      <c r="N2419">
        <v>1.595277777</v>
      </c>
      <c r="O2419">
        <v>0</v>
      </c>
      <c r="P2419">
        <v>531</v>
      </c>
      <c r="Q2419">
        <v>0</v>
      </c>
      <c r="R2419">
        <v>0</v>
      </c>
      <c r="S2419">
        <v>0</v>
      </c>
      <c r="T2419">
        <v>207</v>
      </c>
      <c r="U2419">
        <v>0</v>
      </c>
      <c r="V2419">
        <v>0</v>
      </c>
      <c r="W2419">
        <v>0</v>
      </c>
      <c r="X2419">
        <v>173.70375139366283</v>
      </c>
      <c r="Y2419">
        <v>0</v>
      </c>
      <c r="Z2419">
        <v>0</v>
      </c>
      <c r="AA2419">
        <v>0</v>
      </c>
      <c r="AB2419">
        <v>227.05260377101504</v>
      </c>
      <c r="AC2419">
        <v>0</v>
      </c>
      <c r="AD2419">
        <v>0</v>
      </c>
      <c r="AE2419">
        <v>400.75635516467787</v>
      </c>
    </row>
    <row r="2420" spans="1:31" x14ac:dyDescent="0.25">
      <c r="A2420">
        <v>2305201</v>
      </c>
      <c r="B2420">
        <v>1</v>
      </c>
      <c r="C2420" t="s">
        <v>80</v>
      </c>
      <c r="D2420" t="s">
        <v>99</v>
      </c>
      <c r="E2420" t="s">
        <v>141</v>
      </c>
      <c r="F2420" t="s">
        <v>7252</v>
      </c>
      <c r="G2420" t="s">
        <v>143</v>
      </c>
      <c r="H2420" t="s">
        <v>135</v>
      </c>
      <c r="I2420" t="s">
        <v>136</v>
      </c>
      <c r="J2420" t="s">
        <v>137</v>
      </c>
      <c r="K2420" t="s">
        <v>138</v>
      </c>
      <c r="L2420" t="s">
        <v>7253</v>
      </c>
      <c r="M2420" t="s">
        <v>7254</v>
      </c>
      <c r="N2420">
        <v>2.3772222219999999</v>
      </c>
      <c r="O2420">
        <v>0</v>
      </c>
      <c r="P2420">
        <v>1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0.54289139416380006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0.54289139416380006</v>
      </c>
    </row>
    <row r="2421" spans="1:31" x14ac:dyDescent="0.25">
      <c r="A2421">
        <v>2305161</v>
      </c>
      <c r="B2421">
        <v>1</v>
      </c>
      <c r="C2421" t="s">
        <v>80</v>
      </c>
      <c r="D2421" t="s">
        <v>96</v>
      </c>
      <c r="E2421" t="s">
        <v>141</v>
      </c>
      <c r="F2421" t="s">
        <v>7255</v>
      </c>
      <c r="G2421" t="s">
        <v>188</v>
      </c>
      <c r="H2421" t="s">
        <v>135</v>
      </c>
      <c r="I2421" t="s">
        <v>136</v>
      </c>
      <c r="J2421" t="s">
        <v>137</v>
      </c>
      <c r="K2421" t="s">
        <v>138</v>
      </c>
      <c r="L2421" t="s">
        <v>7256</v>
      </c>
      <c r="M2421" t="s">
        <v>7257</v>
      </c>
      <c r="N2421">
        <v>2.0274999999999999</v>
      </c>
      <c r="O2421">
        <v>0</v>
      </c>
      <c r="P2421">
        <v>1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1.5610158485495447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1.5610158485495447</v>
      </c>
    </row>
    <row r="2422" spans="1:31" x14ac:dyDescent="0.25">
      <c r="A2422">
        <v>2305078</v>
      </c>
      <c r="B2422">
        <v>1</v>
      </c>
      <c r="C2422" t="s">
        <v>80</v>
      </c>
      <c r="D2422" t="s">
        <v>106</v>
      </c>
      <c r="E2422" t="s">
        <v>141</v>
      </c>
      <c r="F2422" t="s">
        <v>7258</v>
      </c>
      <c r="G2422" t="s">
        <v>143</v>
      </c>
      <c r="H2422" t="s">
        <v>135</v>
      </c>
      <c r="I2422" t="s">
        <v>136</v>
      </c>
      <c r="J2422" t="s">
        <v>137</v>
      </c>
      <c r="K2422" t="s">
        <v>138</v>
      </c>
      <c r="L2422" t="s">
        <v>7259</v>
      </c>
      <c r="M2422" t="s">
        <v>7260</v>
      </c>
      <c r="N2422">
        <v>4.5444444439999998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1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6.6716440019985441</v>
      </c>
      <c r="AC2422">
        <v>0</v>
      </c>
      <c r="AD2422">
        <v>0</v>
      </c>
      <c r="AE2422">
        <v>6.6716440019985441</v>
      </c>
    </row>
    <row r="2423" spans="1:31" x14ac:dyDescent="0.25">
      <c r="A2423">
        <v>2305470</v>
      </c>
      <c r="B2423">
        <v>1</v>
      </c>
      <c r="C2423" t="s">
        <v>80</v>
      </c>
      <c r="D2423" t="s">
        <v>96</v>
      </c>
      <c r="E2423" t="s">
        <v>141</v>
      </c>
      <c r="F2423" t="s">
        <v>7261</v>
      </c>
      <c r="G2423" t="s">
        <v>143</v>
      </c>
      <c r="H2423" t="s">
        <v>135</v>
      </c>
      <c r="I2423" t="s">
        <v>136</v>
      </c>
      <c r="J2423" t="s">
        <v>137</v>
      </c>
      <c r="K2423" t="s">
        <v>138</v>
      </c>
      <c r="L2423" t="s">
        <v>7262</v>
      </c>
      <c r="M2423" t="s">
        <v>7263</v>
      </c>
      <c r="N2423">
        <v>2.8786111110000001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1.3405614510356778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1.3405614510356778</v>
      </c>
    </row>
    <row r="2424" spans="1:31" x14ac:dyDescent="0.25">
      <c r="A2424">
        <v>2304975</v>
      </c>
      <c r="B2424">
        <v>1</v>
      </c>
      <c r="C2424" t="s">
        <v>81</v>
      </c>
      <c r="D2424" t="s">
        <v>123</v>
      </c>
      <c r="E2424" t="s">
        <v>164</v>
      </c>
      <c r="F2424" t="s">
        <v>7264</v>
      </c>
      <c r="G2424" t="s">
        <v>837</v>
      </c>
      <c r="H2424" t="s">
        <v>167</v>
      </c>
      <c r="I2424" t="s">
        <v>136</v>
      </c>
      <c r="J2424" t="s">
        <v>137</v>
      </c>
      <c r="K2424" t="s">
        <v>300</v>
      </c>
      <c r="L2424" t="s">
        <v>7265</v>
      </c>
      <c r="M2424" t="s">
        <v>7266</v>
      </c>
      <c r="N2424">
        <v>0.4975</v>
      </c>
      <c r="O2424">
        <v>2</v>
      </c>
      <c r="P2424">
        <v>1794</v>
      </c>
      <c r="Q2424">
        <v>16</v>
      </c>
      <c r="R2424">
        <v>71</v>
      </c>
      <c r="S2424">
        <v>3</v>
      </c>
      <c r="T2424">
        <v>103</v>
      </c>
      <c r="U2424">
        <v>0</v>
      </c>
      <c r="V2424">
        <v>0</v>
      </c>
      <c r="W2424">
        <v>8.3484663221290015E-2</v>
      </c>
      <c r="X2424">
        <v>156.17007677646419</v>
      </c>
      <c r="Y2424">
        <v>6.9560129835442126</v>
      </c>
      <c r="Z2424">
        <v>10.004763004577224</v>
      </c>
      <c r="AA2424">
        <v>0.89036115261171001</v>
      </c>
      <c r="AB2424">
        <v>19.684121453287645</v>
      </c>
      <c r="AC2424">
        <v>0</v>
      </c>
      <c r="AD2424">
        <v>0</v>
      </c>
      <c r="AE2424">
        <v>193.78882003370629</v>
      </c>
    </row>
    <row r="2425" spans="1:31" x14ac:dyDescent="0.25">
      <c r="A2425">
        <v>2305510</v>
      </c>
      <c r="B2425">
        <v>1</v>
      </c>
      <c r="C2425" t="s">
        <v>81</v>
      </c>
      <c r="D2425" t="s">
        <v>115</v>
      </c>
      <c r="E2425" t="s">
        <v>141</v>
      </c>
      <c r="F2425" t="s">
        <v>7267</v>
      </c>
      <c r="G2425" t="s">
        <v>143</v>
      </c>
      <c r="H2425" t="s">
        <v>135</v>
      </c>
      <c r="I2425" t="s">
        <v>136</v>
      </c>
      <c r="J2425" t="s">
        <v>137</v>
      </c>
      <c r="K2425" t="s">
        <v>138</v>
      </c>
      <c r="L2425" t="s">
        <v>7268</v>
      </c>
      <c r="M2425" t="s">
        <v>7269</v>
      </c>
      <c r="N2425">
        <v>1.876944444</v>
      </c>
      <c r="O2425">
        <v>0</v>
      </c>
      <c r="P2425">
        <v>2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1.3053808422180554E-2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1.3053808422180554E-2</v>
      </c>
    </row>
    <row r="2426" spans="1:31" x14ac:dyDescent="0.25">
      <c r="A2426">
        <v>2305430</v>
      </c>
      <c r="B2426">
        <v>1</v>
      </c>
      <c r="C2426" t="s">
        <v>80</v>
      </c>
      <c r="D2426" t="s">
        <v>98</v>
      </c>
      <c r="E2426" t="s">
        <v>208</v>
      </c>
      <c r="F2426" t="s">
        <v>7270</v>
      </c>
      <c r="G2426" t="s">
        <v>490</v>
      </c>
      <c r="H2426" t="s">
        <v>135</v>
      </c>
      <c r="I2426" t="s">
        <v>136</v>
      </c>
      <c r="J2426" t="s">
        <v>137</v>
      </c>
      <c r="K2426" t="s">
        <v>138</v>
      </c>
      <c r="L2426" t="s">
        <v>7271</v>
      </c>
      <c r="M2426" t="s">
        <v>7272</v>
      </c>
      <c r="N2426">
        <v>0.39972222200000002</v>
      </c>
      <c r="O2426">
        <v>0</v>
      </c>
      <c r="P2426">
        <v>118</v>
      </c>
      <c r="Q2426">
        <v>0</v>
      </c>
      <c r="R2426">
        <v>4</v>
      </c>
      <c r="S2426">
        <v>0</v>
      </c>
      <c r="T2426">
        <v>40</v>
      </c>
      <c r="U2426">
        <v>0</v>
      </c>
      <c r="V2426">
        <v>0</v>
      </c>
      <c r="W2426">
        <v>0</v>
      </c>
      <c r="X2426">
        <v>8.31703288475736</v>
      </c>
      <c r="Y2426">
        <v>0</v>
      </c>
      <c r="Z2426">
        <v>3.4742480489927778E-2</v>
      </c>
      <c r="AA2426">
        <v>0</v>
      </c>
      <c r="AB2426">
        <v>3.8388020741357725</v>
      </c>
      <c r="AC2426">
        <v>0</v>
      </c>
      <c r="AD2426">
        <v>0</v>
      </c>
      <c r="AE2426">
        <v>12.190577439383061</v>
      </c>
    </row>
    <row r="2427" spans="1:31" x14ac:dyDescent="0.25">
      <c r="A2427">
        <v>2305387</v>
      </c>
      <c r="B2427">
        <v>1</v>
      </c>
      <c r="C2427" t="s">
        <v>80</v>
      </c>
      <c r="D2427" t="s">
        <v>101</v>
      </c>
      <c r="E2427" t="s">
        <v>132</v>
      </c>
      <c r="F2427" t="s">
        <v>7273</v>
      </c>
      <c r="G2427" t="s">
        <v>490</v>
      </c>
      <c r="H2427" t="s">
        <v>135</v>
      </c>
      <c r="I2427" t="s">
        <v>136</v>
      </c>
      <c r="J2427" t="s">
        <v>137</v>
      </c>
      <c r="K2427" t="s">
        <v>138</v>
      </c>
      <c r="L2427" t="s">
        <v>7274</v>
      </c>
      <c r="M2427" t="s">
        <v>7275</v>
      </c>
      <c r="N2427">
        <v>0.57499999999999996</v>
      </c>
      <c r="O2427">
        <v>0</v>
      </c>
      <c r="P2427">
        <v>13</v>
      </c>
      <c r="Q2427">
        <v>0</v>
      </c>
      <c r="R2427">
        <v>1</v>
      </c>
      <c r="S2427">
        <v>0</v>
      </c>
      <c r="T2427">
        <v>3</v>
      </c>
      <c r="U2427">
        <v>0</v>
      </c>
      <c r="V2427">
        <v>0</v>
      </c>
      <c r="W2427">
        <v>0</v>
      </c>
      <c r="X2427">
        <v>2.9720232410470562</v>
      </c>
      <c r="Y2427">
        <v>0</v>
      </c>
      <c r="Z2427">
        <v>2.5604525755345834E-2</v>
      </c>
      <c r="AA2427">
        <v>0</v>
      </c>
      <c r="AB2427">
        <v>1.1810066852594112</v>
      </c>
      <c r="AC2427">
        <v>0</v>
      </c>
      <c r="AD2427">
        <v>0</v>
      </c>
      <c r="AE2427">
        <v>4.1786344520618135</v>
      </c>
    </row>
    <row r="2428" spans="1:31" x14ac:dyDescent="0.25">
      <c r="A2428">
        <v>2305493</v>
      </c>
      <c r="B2428">
        <v>1</v>
      </c>
      <c r="C2428" t="s">
        <v>80</v>
      </c>
      <c r="D2428" t="s">
        <v>98</v>
      </c>
      <c r="E2428" t="s">
        <v>208</v>
      </c>
      <c r="F2428" t="s">
        <v>7276</v>
      </c>
      <c r="G2428" t="s">
        <v>134</v>
      </c>
      <c r="H2428" t="s">
        <v>135</v>
      </c>
      <c r="I2428" t="s">
        <v>136</v>
      </c>
      <c r="J2428" t="s">
        <v>137</v>
      </c>
      <c r="K2428" t="s">
        <v>138</v>
      </c>
      <c r="L2428" t="s">
        <v>7277</v>
      </c>
      <c r="M2428" t="s">
        <v>7278</v>
      </c>
      <c r="N2428">
        <v>1.538888888</v>
      </c>
      <c r="O2428">
        <v>0</v>
      </c>
      <c r="P2428">
        <v>0</v>
      </c>
      <c r="Q2428">
        <v>0</v>
      </c>
      <c r="R2428">
        <v>4</v>
      </c>
      <c r="S2428">
        <v>1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11.244014026478759</v>
      </c>
      <c r="AA2428">
        <v>0.23682151067586418</v>
      </c>
      <c r="AB2428">
        <v>0</v>
      </c>
      <c r="AC2428">
        <v>0</v>
      </c>
      <c r="AD2428">
        <v>0</v>
      </c>
      <c r="AE2428">
        <v>11.480835537154622</v>
      </c>
    </row>
    <row r="2429" spans="1:31" x14ac:dyDescent="0.25">
      <c r="A2429">
        <v>2305138</v>
      </c>
      <c r="B2429">
        <v>1</v>
      </c>
      <c r="C2429" t="s">
        <v>80</v>
      </c>
      <c r="D2429" t="s">
        <v>93</v>
      </c>
      <c r="E2429" t="s">
        <v>164</v>
      </c>
      <c r="F2429" t="s">
        <v>7279</v>
      </c>
      <c r="G2429" t="s">
        <v>917</v>
      </c>
      <c r="H2429" t="s">
        <v>167</v>
      </c>
      <c r="I2429" t="s">
        <v>136</v>
      </c>
      <c r="J2429" t="s">
        <v>137</v>
      </c>
      <c r="K2429" t="s">
        <v>300</v>
      </c>
      <c r="L2429" t="s">
        <v>7280</v>
      </c>
      <c r="M2429" t="s">
        <v>7281</v>
      </c>
      <c r="N2429">
        <v>7.8191666660000001</v>
      </c>
      <c r="O2429">
        <v>0</v>
      </c>
      <c r="P2429">
        <v>62</v>
      </c>
      <c r="Q2429">
        <v>0</v>
      </c>
      <c r="R2429">
        <v>6</v>
      </c>
      <c r="S2429">
        <v>0</v>
      </c>
      <c r="T2429">
        <v>16</v>
      </c>
      <c r="U2429">
        <v>0</v>
      </c>
      <c r="V2429">
        <v>0</v>
      </c>
      <c r="W2429">
        <v>0</v>
      </c>
      <c r="X2429">
        <v>93.149116920418209</v>
      </c>
      <c r="Y2429">
        <v>0</v>
      </c>
      <c r="Z2429">
        <v>53.058551133153571</v>
      </c>
      <c r="AA2429">
        <v>0</v>
      </c>
      <c r="AB2429">
        <v>100.55331460807676</v>
      </c>
      <c r="AC2429">
        <v>0</v>
      </c>
      <c r="AD2429">
        <v>0</v>
      </c>
      <c r="AE2429">
        <v>246.76098266164854</v>
      </c>
    </row>
    <row r="2430" spans="1:31" x14ac:dyDescent="0.25">
      <c r="A2430">
        <v>2305344</v>
      </c>
      <c r="B2430">
        <v>1</v>
      </c>
      <c r="C2430" t="s">
        <v>80</v>
      </c>
      <c r="D2430" t="s">
        <v>104</v>
      </c>
      <c r="E2430" t="s">
        <v>132</v>
      </c>
      <c r="F2430" t="s">
        <v>7282</v>
      </c>
      <c r="G2430" t="s">
        <v>134</v>
      </c>
      <c r="H2430" t="s">
        <v>135</v>
      </c>
      <c r="I2430" t="s">
        <v>136</v>
      </c>
      <c r="J2430" t="s">
        <v>137</v>
      </c>
      <c r="K2430" t="s">
        <v>138</v>
      </c>
      <c r="L2430" t="s">
        <v>7283</v>
      </c>
      <c r="M2430" t="s">
        <v>7284</v>
      </c>
      <c r="N2430">
        <v>1.939444444</v>
      </c>
      <c r="O2430">
        <v>0</v>
      </c>
      <c r="P2430">
        <v>95</v>
      </c>
      <c r="Q2430">
        <v>0</v>
      </c>
      <c r="R2430">
        <v>0</v>
      </c>
      <c r="S2430">
        <v>0</v>
      </c>
      <c r="T2430">
        <v>11</v>
      </c>
      <c r="U2430">
        <v>0</v>
      </c>
      <c r="V2430">
        <v>0</v>
      </c>
      <c r="W2430">
        <v>0</v>
      </c>
      <c r="X2430">
        <v>41.896533727622973</v>
      </c>
      <c r="Y2430">
        <v>0</v>
      </c>
      <c r="Z2430">
        <v>0</v>
      </c>
      <c r="AA2430">
        <v>0</v>
      </c>
      <c r="AB2430">
        <v>5.5754705147907968</v>
      </c>
      <c r="AC2430">
        <v>0</v>
      </c>
      <c r="AD2430">
        <v>0</v>
      </c>
      <c r="AE2430">
        <v>47.472004242413767</v>
      </c>
    </row>
    <row r="2431" spans="1:31" x14ac:dyDescent="0.25">
      <c r="A2431">
        <v>2305227</v>
      </c>
      <c r="B2431">
        <v>1</v>
      </c>
      <c r="C2431" t="s">
        <v>80</v>
      </c>
      <c r="D2431" t="s">
        <v>101</v>
      </c>
      <c r="E2431" t="s">
        <v>164</v>
      </c>
      <c r="F2431" t="s">
        <v>7285</v>
      </c>
      <c r="G2431" t="s">
        <v>184</v>
      </c>
      <c r="H2431" t="s">
        <v>167</v>
      </c>
      <c r="I2431" t="s">
        <v>136</v>
      </c>
      <c r="J2431" t="s">
        <v>137</v>
      </c>
      <c r="K2431" t="s">
        <v>138</v>
      </c>
      <c r="L2431" t="s">
        <v>7286</v>
      </c>
      <c r="M2431" t="s">
        <v>7287</v>
      </c>
      <c r="N2431">
        <v>2.6458333330000001</v>
      </c>
      <c r="O2431">
        <v>0</v>
      </c>
      <c r="P2431">
        <v>58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43.678230120308264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43.678230120308264</v>
      </c>
    </row>
    <row r="2432" spans="1:31" x14ac:dyDescent="0.25">
      <c r="A2432">
        <v>2305087</v>
      </c>
      <c r="B2432">
        <v>1</v>
      </c>
      <c r="C2432" t="s">
        <v>80</v>
      </c>
      <c r="D2432" t="s">
        <v>104</v>
      </c>
      <c r="E2432" t="s">
        <v>182</v>
      </c>
      <c r="F2432" t="s">
        <v>7071</v>
      </c>
      <c r="G2432" t="s">
        <v>917</v>
      </c>
      <c r="H2432" t="s">
        <v>167</v>
      </c>
      <c r="I2432" t="s">
        <v>136</v>
      </c>
      <c r="J2432" t="s">
        <v>137</v>
      </c>
      <c r="K2432" t="s">
        <v>300</v>
      </c>
      <c r="L2432" t="s">
        <v>7288</v>
      </c>
      <c r="M2432" t="s">
        <v>7289</v>
      </c>
      <c r="N2432">
        <v>0.87138888800000003</v>
      </c>
      <c r="O2432">
        <v>16</v>
      </c>
      <c r="P2432">
        <v>92</v>
      </c>
      <c r="Q2432">
        <v>17</v>
      </c>
      <c r="R2432">
        <v>20</v>
      </c>
      <c r="S2432">
        <v>39</v>
      </c>
      <c r="T2432">
        <v>25</v>
      </c>
      <c r="U2432">
        <v>5</v>
      </c>
      <c r="V2432">
        <v>2</v>
      </c>
      <c r="W2432">
        <v>15.342550976539073</v>
      </c>
      <c r="X2432">
        <v>44.997528228086885</v>
      </c>
      <c r="Y2432">
        <v>21.7009954380833</v>
      </c>
      <c r="Z2432">
        <v>9.7366870413595876</v>
      </c>
      <c r="AA2432">
        <v>235.01238777974169</v>
      </c>
      <c r="AB2432">
        <v>23.911904836492219</v>
      </c>
      <c r="AC2432">
        <v>673.63404044799563</v>
      </c>
      <c r="AD2432">
        <v>54.358412315151185</v>
      </c>
      <c r="AE2432">
        <v>1078.6945070634495</v>
      </c>
    </row>
    <row r="2433" spans="1:31" x14ac:dyDescent="0.25">
      <c r="A2433">
        <v>2305419</v>
      </c>
      <c r="B2433">
        <v>1</v>
      </c>
      <c r="C2433" t="s">
        <v>80</v>
      </c>
      <c r="D2433" t="s">
        <v>107</v>
      </c>
      <c r="E2433" t="s">
        <v>132</v>
      </c>
      <c r="F2433" t="s">
        <v>2495</v>
      </c>
      <c r="G2433" t="s">
        <v>134</v>
      </c>
      <c r="H2433" t="s">
        <v>135</v>
      </c>
      <c r="I2433" t="s">
        <v>136</v>
      </c>
      <c r="J2433" t="s">
        <v>137</v>
      </c>
      <c r="K2433" t="s">
        <v>138</v>
      </c>
      <c r="L2433" t="s">
        <v>7290</v>
      </c>
      <c r="M2433" t="s">
        <v>7291</v>
      </c>
      <c r="N2433">
        <v>4.381388888</v>
      </c>
      <c r="O2433">
        <v>0</v>
      </c>
      <c r="P2433">
        <v>26</v>
      </c>
      <c r="Q2433">
        <v>0</v>
      </c>
      <c r="R2433">
        <v>0</v>
      </c>
      <c r="S2433">
        <v>0</v>
      </c>
      <c r="T2433">
        <v>5</v>
      </c>
      <c r="U2433">
        <v>0</v>
      </c>
      <c r="V2433">
        <v>0</v>
      </c>
      <c r="W2433">
        <v>0</v>
      </c>
      <c r="X2433">
        <v>23.26799864380369</v>
      </c>
      <c r="Y2433">
        <v>0</v>
      </c>
      <c r="Z2433">
        <v>0</v>
      </c>
      <c r="AA2433">
        <v>0</v>
      </c>
      <c r="AB2433">
        <v>17.131771194529446</v>
      </c>
      <c r="AC2433">
        <v>0</v>
      </c>
      <c r="AD2433">
        <v>0</v>
      </c>
      <c r="AE2433">
        <v>40.399769838333135</v>
      </c>
    </row>
    <row r="2434" spans="1:31" x14ac:dyDescent="0.25">
      <c r="A2434">
        <v>2305064</v>
      </c>
      <c r="B2434">
        <v>1</v>
      </c>
      <c r="C2434" t="s">
        <v>80</v>
      </c>
      <c r="D2434" t="s">
        <v>110</v>
      </c>
      <c r="E2434" t="s">
        <v>164</v>
      </c>
      <c r="F2434" t="s">
        <v>7292</v>
      </c>
      <c r="G2434" t="s">
        <v>299</v>
      </c>
      <c r="H2434" t="s">
        <v>167</v>
      </c>
      <c r="I2434" t="s">
        <v>136</v>
      </c>
      <c r="J2434" t="s">
        <v>137</v>
      </c>
      <c r="K2434" t="s">
        <v>300</v>
      </c>
      <c r="L2434" t="s">
        <v>7293</v>
      </c>
      <c r="M2434" t="s">
        <v>7294</v>
      </c>
      <c r="N2434">
        <v>6.5491666659999996</v>
      </c>
      <c r="O2434">
        <v>0</v>
      </c>
      <c r="P2434">
        <v>2101</v>
      </c>
      <c r="Q2434">
        <v>0</v>
      </c>
      <c r="R2434">
        <v>0</v>
      </c>
      <c r="S2434">
        <v>0</v>
      </c>
      <c r="T2434">
        <v>261</v>
      </c>
      <c r="U2434">
        <v>0</v>
      </c>
      <c r="V2434">
        <v>0</v>
      </c>
      <c r="W2434">
        <v>0</v>
      </c>
      <c r="X2434">
        <v>3787.8521252496835</v>
      </c>
      <c r="Y2434">
        <v>0</v>
      </c>
      <c r="Z2434">
        <v>0</v>
      </c>
      <c r="AA2434">
        <v>0</v>
      </c>
      <c r="AB2434">
        <v>995.38975380689544</v>
      </c>
      <c r="AC2434">
        <v>0</v>
      </c>
      <c r="AD2434">
        <v>0</v>
      </c>
      <c r="AE2434">
        <v>4783.2418790565789</v>
      </c>
    </row>
    <row r="2435" spans="1:31" x14ac:dyDescent="0.25">
      <c r="A2435">
        <v>2305081</v>
      </c>
      <c r="B2435">
        <v>1</v>
      </c>
      <c r="C2435" t="s">
        <v>80</v>
      </c>
      <c r="D2435" t="s">
        <v>93</v>
      </c>
      <c r="E2435" t="s">
        <v>208</v>
      </c>
      <c r="F2435" t="s">
        <v>7295</v>
      </c>
      <c r="G2435" t="s">
        <v>917</v>
      </c>
      <c r="H2435" t="s">
        <v>135</v>
      </c>
      <c r="I2435" t="s">
        <v>136</v>
      </c>
      <c r="J2435" t="s">
        <v>137</v>
      </c>
      <c r="K2435" t="s">
        <v>300</v>
      </c>
      <c r="L2435" t="s">
        <v>7296</v>
      </c>
      <c r="M2435" t="s">
        <v>7297</v>
      </c>
      <c r="N2435">
        <v>7.9050000000000002</v>
      </c>
      <c r="O2435">
        <v>0</v>
      </c>
      <c r="P2435">
        <v>15</v>
      </c>
      <c r="Q2435">
        <v>0</v>
      </c>
      <c r="R2435">
        <v>8</v>
      </c>
      <c r="S2435">
        <v>0</v>
      </c>
      <c r="T2435">
        <v>9</v>
      </c>
      <c r="U2435">
        <v>0</v>
      </c>
      <c r="V2435">
        <v>0</v>
      </c>
      <c r="W2435">
        <v>0</v>
      </c>
      <c r="X2435">
        <v>16.585641269088807</v>
      </c>
      <c r="Y2435">
        <v>0</v>
      </c>
      <c r="Z2435">
        <v>16.332840592372762</v>
      </c>
      <c r="AA2435">
        <v>0</v>
      </c>
      <c r="AB2435">
        <v>41.589951063641848</v>
      </c>
      <c r="AC2435">
        <v>0</v>
      </c>
      <c r="AD2435">
        <v>0</v>
      </c>
      <c r="AE2435">
        <v>74.508432925103421</v>
      </c>
    </row>
    <row r="2436" spans="1:31" x14ac:dyDescent="0.25">
      <c r="A2436">
        <v>2305459</v>
      </c>
      <c r="B2436">
        <v>1</v>
      </c>
      <c r="C2436" t="s">
        <v>81</v>
      </c>
      <c r="D2436" t="s">
        <v>113</v>
      </c>
      <c r="E2436" t="s">
        <v>208</v>
      </c>
      <c r="F2436" t="s">
        <v>7298</v>
      </c>
      <c r="G2436" t="s">
        <v>310</v>
      </c>
      <c r="H2436" t="s">
        <v>135</v>
      </c>
      <c r="I2436" t="s">
        <v>136</v>
      </c>
      <c r="J2436" t="s">
        <v>137</v>
      </c>
      <c r="K2436" t="s">
        <v>138</v>
      </c>
      <c r="L2436" t="s">
        <v>7299</v>
      </c>
      <c r="M2436" t="s">
        <v>7300</v>
      </c>
      <c r="N2436">
        <v>2.1972222220000002</v>
      </c>
      <c r="O2436">
        <v>0</v>
      </c>
      <c r="P2436">
        <v>3</v>
      </c>
      <c r="Q2436">
        <v>0</v>
      </c>
      <c r="R2436">
        <v>12</v>
      </c>
      <c r="S2436">
        <v>0</v>
      </c>
      <c r="T2436">
        <v>1</v>
      </c>
      <c r="U2436">
        <v>0</v>
      </c>
      <c r="V2436">
        <v>0</v>
      </c>
      <c r="W2436">
        <v>0</v>
      </c>
      <c r="X2436">
        <v>1.1702260321767617</v>
      </c>
      <c r="Y2436">
        <v>0</v>
      </c>
      <c r="Z2436">
        <v>20.89836216809945</v>
      </c>
      <c r="AA2436">
        <v>0</v>
      </c>
      <c r="AB2436">
        <v>0.26891522301746662</v>
      </c>
      <c r="AC2436">
        <v>0</v>
      </c>
      <c r="AD2436">
        <v>0</v>
      </c>
      <c r="AE2436">
        <v>22.337503423293676</v>
      </c>
    </row>
    <row r="2437" spans="1:31" x14ac:dyDescent="0.25">
      <c r="A2437">
        <v>2305210</v>
      </c>
      <c r="B2437">
        <v>1</v>
      </c>
      <c r="C2437" t="s">
        <v>81</v>
      </c>
      <c r="D2437" t="s">
        <v>127</v>
      </c>
      <c r="E2437" t="s">
        <v>208</v>
      </c>
      <c r="F2437" t="s">
        <v>7301</v>
      </c>
      <c r="G2437" t="s">
        <v>299</v>
      </c>
      <c r="H2437" t="s">
        <v>135</v>
      </c>
      <c r="I2437" t="s">
        <v>136</v>
      </c>
      <c r="J2437" t="s">
        <v>137</v>
      </c>
      <c r="K2437" t="s">
        <v>300</v>
      </c>
      <c r="L2437" t="s">
        <v>7302</v>
      </c>
      <c r="M2437" t="s">
        <v>7303</v>
      </c>
      <c r="N2437">
        <v>0.70361111099999996</v>
      </c>
      <c r="O2437">
        <v>0</v>
      </c>
      <c r="P2437">
        <v>334</v>
      </c>
      <c r="Q2437">
        <v>0</v>
      </c>
      <c r="R2437">
        <v>0</v>
      </c>
      <c r="S2437">
        <v>0</v>
      </c>
      <c r="T2437">
        <v>14</v>
      </c>
      <c r="U2437">
        <v>0</v>
      </c>
      <c r="V2437">
        <v>0</v>
      </c>
      <c r="W2437">
        <v>0</v>
      </c>
      <c r="X2437">
        <v>53.863253826764549</v>
      </c>
      <c r="Y2437">
        <v>0</v>
      </c>
      <c r="Z2437">
        <v>0</v>
      </c>
      <c r="AA2437">
        <v>0</v>
      </c>
      <c r="AB2437">
        <v>10.253825227183738</v>
      </c>
      <c r="AC2437">
        <v>0</v>
      </c>
      <c r="AD2437">
        <v>0</v>
      </c>
      <c r="AE2437">
        <v>64.117079053948288</v>
      </c>
    </row>
    <row r="2438" spans="1:31" x14ac:dyDescent="0.25">
      <c r="A2438">
        <v>2305164</v>
      </c>
      <c r="B2438">
        <v>1</v>
      </c>
      <c r="C2438" t="s">
        <v>80</v>
      </c>
      <c r="D2438" t="s">
        <v>110</v>
      </c>
      <c r="E2438" t="s">
        <v>141</v>
      </c>
      <c r="F2438" t="s">
        <v>7304</v>
      </c>
      <c r="G2438" t="s">
        <v>143</v>
      </c>
      <c r="H2438" t="s">
        <v>135</v>
      </c>
      <c r="I2438" t="s">
        <v>136</v>
      </c>
      <c r="J2438" t="s">
        <v>137</v>
      </c>
      <c r="K2438" t="s">
        <v>138</v>
      </c>
      <c r="L2438" t="s">
        <v>7305</v>
      </c>
      <c r="M2438" t="s">
        <v>7306</v>
      </c>
      <c r="N2438">
        <v>3.5150000000000001</v>
      </c>
      <c r="O2438">
        <v>0</v>
      </c>
      <c r="P2438">
        <v>12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13.329990762802563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13.329990762802563</v>
      </c>
    </row>
    <row r="2439" spans="1:31" x14ac:dyDescent="0.25">
      <c r="A2439">
        <v>2305018</v>
      </c>
      <c r="B2439">
        <v>1</v>
      </c>
      <c r="C2439" t="s">
        <v>80</v>
      </c>
      <c r="D2439" t="s">
        <v>100</v>
      </c>
      <c r="E2439" t="s">
        <v>233</v>
      </c>
      <c r="F2439" t="s">
        <v>7307</v>
      </c>
      <c r="G2439" t="s">
        <v>184</v>
      </c>
      <c r="H2439" t="s">
        <v>167</v>
      </c>
      <c r="I2439" t="s">
        <v>136</v>
      </c>
      <c r="J2439" t="s">
        <v>137</v>
      </c>
      <c r="K2439" t="s">
        <v>138</v>
      </c>
      <c r="L2439" t="s">
        <v>7308</v>
      </c>
      <c r="M2439" t="s">
        <v>7309</v>
      </c>
      <c r="N2439">
        <v>0.25777777699999999</v>
      </c>
      <c r="O2439">
        <v>0</v>
      </c>
      <c r="P2439">
        <v>763</v>
      </c>
      <c r="Q2439">
        <v>2</v>
      </c>
      <c r="R2439">
        <v>35</v>
      </c>
      <c r="S2439">
        <v>10</v>
      </c>
      <c r="T2439">
        <v>119</v>
      </c>
      <c r="U2439">
        <v>6</v>
      </c>
      <c r="V2439">
        <v>4</v>
      </c>
      <c r="W2439">
        <v>0</v>
      </c>
      <c r="X2439">
        <v>49.326831385255595</v>
      </c>
      <c r="Y2439">
        <v>0.74526518386955565</v>
      </c>
      <c r="Z2439">
        <v>4.0788406699782218</v>
      </c>
      <c r="AA2439">
        <v>12.399318270404533</v>
      </c>
      <c r="AB2439">
        <v>29.726071101464875</v>
      </c>
      <c r="AC2439">
        <v>18.487358004539203</v>
      </c>
      <c r="AD2439">
        <v>45.408850963956354</v>
      </c>
      <c r="AE2439">
        <v>160.17253557946833</v>
      </c>
    </row>
    <row r="2440" spans="1:31" x14ac:dyDescent="0.25">
      <c r="A2440">
        <v>2305333</v>
      </c>
      <c r="B2440">
        <v>1</v>
      </c>
      <c r="C2440" t="s">
        <v>80</v>
      </c>
      <c r="D2440" t="s">
        <v>106</v>
      </c>
      <c r="E2440" t="s">
        <v>141</v>
      </c>
      <c r="F2440" t="s">
        <v>7310</v>
      </c>
      <c r="G2440" t="s">
        <v>143</v>
      </c>
      <c r="H2440" t="s">
        <v>135</v>
      </c>
      <c r="I2440" t="s">
        <v>136</v>
      </c>
      <c r="J2440" t="s">
        <v>137</v>
      </c>
      <c r="K2440" t="s">
        <v>138</v>
      </c>
      <c r="L2440" t="s">
        <v>7311</v>
      </c>
      <c r="M2440" t="s">
        <v>7312</v>
      </c>
      <c r="N2440">
        <v>3.4477777770000002</v>
      </c>
      <c r="O2440">
        <v>0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1.0132360720504905</v>
      </c>
      <c r="AA2440">
        <v>0</v>
      </c>
      <c r="AB2440">
        <v>0</v>
      </c>
      <c r="AC2440">
        <v>0</v>
      </c>
      <c r="AD2440">
        <v>0</v>
      </c>
      <c r="AE2440">
        <v>1.0132360720504905</v>
      </c>
    </row>
    <row r="2441" spans="1:31" x14ac:dyDescent="0.25">
      <c r="A2441">
        <v>2304978</v>
      </c>
      <c r="B2441">
        <v>1</v>
      </c>
      <c r="C2441" t="s">
        <v>81</v>
      </c>
      <c r="D2441" t="s">
        <v>118</v>
      </c>
      <c r="E2441" t="s">
        <v>182</v>
      </c>
      <c r="F2441" t="s">
        <v>7313</v>
      </c>
      <c r="G2441" t="s">
        <v>184</v>
      </c>
      <c r="H2441" t="s">
        <v>167</v>
      </c>
      <c r="I2441" t="s">
        <v>136</v>
      </c>
      <c r="J2441" t="s">
        <v>137</v>
      </c>
      <c r="K2441" t="s">
        <v>138</v>
      </c>
      <c r="L2441" t="s">
        <v>7314</v>
      </c>
      <c r="M2441" t="s">
        <v>7315</v>
      </c>
      <c r="N2441">
        <v>1.716111111</v>
      </c>
      <c r="O2441">
        <v>0</v>
      </c>
      <c r="P2441">
        <v>225</v>
      </c>
      <c r="Q2441">
        <v>0</v>
      </c>
      <c r="R2441">
        <v>4</v>
      </c>
      <c r="S2441">
        <v>0</v>
      </c>
      <c r="T2441">
        <v>15</v>
      </c>
      <c r="U2441">
        <v>0</v>
      </c>
      <c r="V2441">
        <v>0</v>
      </c>
      <c r="W2441">
        <v>0</v>
      </c>
      <c r="X2441">
        <v>66.22055071238573</v>
      </c>
      <c r="Y2441">
        <v>0</v>
      </c>
      <c r="Z2441">
        <v>9.0275126520112506E-2</v>
      </c>
      <c r="AA2441">
        <v>0</v>
      </c>
      <c r="AB2441">
        <v>4.5943388132638887</v>
      </c>
      <c r="AC2441">
        <v>0</v>
      </c>
      <c r="AD2441">
        <v>0</v>
      </c>
      <c r="AE2441">
        <v>70.905164652169731</v>
      </c>
    </row>
    <row r="2442" spans="1:31" x14ac:dyDescent="0.25">
      <c r="A2442">
        <v>2305545</v>
      </c>
      <c r="B2442">
        <v>1</v>
      </c>
      <c r="C2442" t="s">
        <v>80</v>
      </c>
      <c r="D2442" t="s">
        <v>82</v>
      </c>
      <c r="E2442" t="s">
        <v>141</v>
      </c>
      <c r="F2442" t="s">
        <v>7316</v>
      </c>
      <c r="G2442" t="s">
        <v>143</v>
      </c>
      <c r="H2442" t="s">
        <v>135</v>
      </c>
      <c r="I2442" t="s">
        <v>136</v>
      </c>
      <c r="J2442" t="s">
        <v>137</v>
      </c>
      <c r="K2442" t="s">
        <v>138</v>
      </c>
      <c r="L2442" t="s">
        <v>7317</v>
      </c>
      <c r="M2442" t="s">
        <v>7318</v>
      </c>
      <c r="N2442">
        <v>1.7949999999999999</v>
      </c>
      <c r="O2442">
        <v>0</v>
      </c>
      <c r="P2442">
        <v>3</v>
      </c>
      <c r="Q2442">
        <v>0</v>
      </c>
      <c r="R2442">
        <v>0</v>
      </c>
      <c r="S2442">
        <v>0</v>
      </c>
      <c r="T2442">
        <v>2</v>
      </c>
      <c r="U2442">
        <v>0</v>
      </c>
      <c r="V2442">
        <v>0</v>
      </c>
      <c r="W2442">
        <v>0</v>
      </c>
      <c r="X2442">
        <v>1.9724165371647919</v>
      </c>
      <c r="Y2442">
        <v>0</v>
      </c>
      <c r="Z2442">
        <v>0</v>
      </c>
      <c r="AA2442">
        <v>0</v>
      </c>
      <c r="AB2442">
        <v>0.30605958291598334</v>
      </c>
      <c r="AC2442">
        <v>0</v>
      </c>
      <c r="AD2442">
        <v>0</v>
      </c>
      <c r="AE2442">
        <v>2.278476120080775</v>
      </c>
    </row>
    <row r="2443" spans="1:31" x14ac:dyDescent="0.25">
      <c r="A2443">
        <v>2305353</v>
      </c>
      <c r="B2443">
        <v>1</v>
      </c>
      <c r="C2443" t="s">
        <v>80</v>
      </c>
      <c r="D2443" t="s">
        <v>85</v>
      </c>
      <c r="E2443" t="s">
        <v>208</v>
      </c>
      <c r="F2443" t="s">
        <v>6876</v>
      </c>
      <c r="G2443" t="s">
        <v>799</v>
      </c>
      <c r="H2443" t="s">
        <v>135</v>
      </c>
      <c r="I2443" t="s">
        <v>136</v>
      </c>
      <c r="J2443" t="s">
        <v>137</v>
      </c>
      <c r="K2443" t="s">
        <v>138</v>
      </c>
      <c r="L2443" t="s">
        <v>7319</v>
      </c>
      <c r="M2443" t="s">
        <v>7320</v>
      </c>
      <c r="N2443">
        <v>1.3616666660000001</v>
      </c>
      <c r="O2443">
        <v>0</v>
      </c>
      <c r="P2443">
        <v>334</v>
      </c>
      <c r="Q2443">
        <v>0</v>
      </c>
      <c r="R2443">
        <v>0</v>
      </c>
      <c r="S2443">
        <v>0</v>
      </c>
      <c r="T2443">
        <v>25</v>
      </c>
      <c r="U2443">
        <v>0</v>
      </c>
      <c r="V2443">
        <v>0</v>
      </c>
      <c r="W2443">
        <v>0</v>
      </c>
      <c r="X2443">
        <v>95.04778197556908</v>
      </c>
      <c r="Y2443">
        <v>0</v>
      </c>
      <c r="Z2443">
        <v>0</v>
      </c>
      <c r="AA2443">
        <v>0</v>
      </c>
      <c r="AB2443">
        <v>15.241809646800158</v>
      </c>
      <c r="AC2443">
        <v>0</v>
      </c>
      <c r="AD2443">
        <v>0</v>
      </c>
      <c r="AE2443">
        <v>110.28959162236924</v>
      </c>
    </row>
    <row r="2444" spans="1:31" x14ac:dyDescent="0.25">
      <c r="A2444">
        <v>2305104</v>
      </c>
      <c r="B2444">
        <v>1</v>
      </c>
      <c r="C2444" t="s">
        <v>81</v>
      </c>
      <c r="D2444" t="s">
        <v>112</v>
      </c>
      <c r="E2444" t="s">
        <v>141</v>
      </c>
      <c r="F2444" t="s">
        <v>7321</v>
      </c>
      <c r="G2444" t="s">
        <v>143</v>
      </c>
      <c r="H2444" t="s">
        <v>135</v>
      </c>
      <c r="I2444" t="s">
        <v>136</v>
      </c>
      <c r="J2444" t="s">
        <v>137</v>
      </c>
      <c r="K2444" t="s">
        <v>138</v>
      </c>
      <c r="L2444" t="s">
        <v>7322</v>
      </c>
      <c r="M2444" t="s">
        <v>7323</v>
      </c>
      <c r="N2444">
        <v>2.2144444440000002</v>
      </c>
      <c r="O2444">
        <v>0</v>
      </c>
      <c r="P2444">
        <v>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4.456648272996E-2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4.456648272996E-2</v>
      </c>
    </row>
    <row r="2445" spans="1:31" x14ac:dyDescent="0.25">
      <c r="A2445">
        <v>2305233</v>
      </c>
      <c r="B2445">
        <v>1</v>
      </c>
      <c r="C2445" t="s">
        <v>80</v>
      </c>
      <c r="D2445" t="s">
        <v>84</v>
      </c>
      <c r="E2445" t="s">
        <v>748</v>
      </c>
      <c r="F2445" t="s">
        <v>7324</v>
      </c>
      <c r="G2445" t="s">
        <v>134</v>
      </c>
      <c r="H2445" t="s">
        <v>135</v>
      </c>
      <c r="I2445" t="s">
        <v>136</v>
      </c>
      <c r="J2445" t="s">
        <v>137</v>
      </c>
      <c r="K2445" t="s">
        <v>138</v>
      </c>
      <c r="L2445" t="s">
        <v>7325</v>
      </c>
      <c r="M2445" t="s">
        <v>7326</v>
      </c>
      <c r="N2445">
        <v>3.8972222219999999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2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8.2289909160702326</v>
      </c>
      <c r="AC2445">
        <v>0</v>
      </c>
      <c r="AD2445">
        <v>0</v>
      </c>
      <c r="AE2445">
        <v>8.2289909160702326</v>
      </c>
    </row>
    <row r="2446" spans="1:31" x14ac:dyDescent="0.25">
      <c r="A2446">
        <v>2305496</v>
      </c>
      <c r="B2446">
        <v>1</v>
      </c>
      <c r="C2446" t="s">
        <v>80</v>
      </c>
      <c r="D2446" t="s">
        <v>82</v>
      </c>
      <c r="E2446" t="s">
        <v>283</v>
      </c>
      <c r="F2446" t="s">
        <v>7327</v>
      </c>
      <c r="G2446" t="s">
        <v>184</v>
      </c>
      <c r="H2446" t="s">
        <v>167</v>
      </c>
      <c r="I2446" t="s">
        <v>136</v>
      </c>
      <c r="J2446" t="s">
        <v>137</v>
      </c>
      <c r="K2446" t="s">
        <v>138</v>
      </c>
      <c r="L2446" t="s">
        <v>7328</v>
      </c>
      <c r="M2446" t="s">
        <v>7329</v>
      </c>
      <c r="N2446">
        <v>0.610139722</v>
      </c>
      <c r="O2446">
        <v>0</v>
      </c>
      <c r="P2446">
        <v>412</v>
      </c>
      <c r="Q2446">
        <v>0</v>
      </c>
      <c r="R2446">
        <v>0</v>
      </c>
      <c r="S2446">
        <v>8</v>
      </c>
      <c r="T2446">
        <v>437</v>
      </c>
      <c r="U2446">
        <v>0</v>
      </c>
      <c r="V2446">
        <v>0</v>
      </c>
      <c r="W2446">
        <v>0</v>
      </c>
      <c r="X2446">
        <v>106.13160997085495</v>
      </c>
      <c r="Y2446">
        <v>0</v>
      </c>
      <c r="Z2446">
        <v>0</v>
      </c>
      <c r="AA2446">
        <v>45.686700272003719</v>
      </c>
      <c r="AB2446">
        <v>196.18164592069198</v>
      </c>
      <c r="AC2446">
        <v>0</v>
      </c>
      <c r="AD2446">
        <v>0</v>
      </c>
      <c r="AE2446">
        <v>347.99995616355068</v>
      </c>
    </row>
    <row r="2447" spans="1:31" x14ac:dyDescent="0.25">
      <c r="A2447">
        <v>2305247</v>
      </c>
      <c r="B2447">
        <v>1</v>
      </c>
      <c r="C2447" t="s">
        <v>81</v>
      </c>
      <c r="D2447" t="s">
        <v>121</v>
      </c>
      <c r="E2447" t="s">
        <v>182</v>
      </c>
      <c r="F2447" t="s">
        <v>7330</v>
      </c>
      <c r="G2447" t="s">
        <v>184</v>
      </c>
      <c r="H2447" t="s">
        <v>167</v>
      </c>
      <c r="I2447" t="s">
        <v>136</v>
      </c>
      <c r="J2447" t="s">
        <v>137</v>
      </c>
      <c r="K2447" t="s">
        <v>138</v>
      </c>
      <c r="L2447" t="s">
        <v>7331</v>
      </c>
      <c r="M2447" t="s">
        <v>7332</v>
      </c>
      <c r="N2447">
        <v>2.35</v>
      </c>
      <c r="O2447">
        <v>0</v>
      </c>
      <c r="P2447">
        <v>370</v>
      </c>
      <c r="Q2447">
        <v>1</v>
      </c>
      <c r="R2447">
        <v>32</v>
      </c>
      <c r="S2447">
        <v>1</v>
      </c>
      <c r="T2447">
        <v>30</v>
      </c>
      <c r="U2447">
        <v>0</v>
      </c>
      <c r="V2447">
        <v>0</v>
      </c>
      <c r="W2447">
        <v>0</v>
      </c>
      <c r="X2447">
        <v>91.173143691153172</v>
      </c>
      <c r="Y2447">
        <v>4.6186353456938667</v>
      </c>
      <c r="Z2447">
        <v>4.5029096398834616</v>
      </c>
      <c r="AA2447">
        <v>3.1734373723941749</v>
      </c>
      <c r="AB2447">
        <v>64.205303031744293</v>
      </c>
      <c r="AC2447">
        <v>0</v>
      </c>
      <c r="AD2447">
        <v>0</v>
      </c>
      <c r="AE2447">
        <v>167.67342908086897</v>
      </c>
    </row>
    <row r="2448" spans="1:31" x14ac:dyDescent="0.25">
      <c r="A2448">
        <v>2305539</v>
      </c>
      <c r="B2448">
        <v>1</v>
      </c>
      <c r="C2448" t="s">
        <v>80</v>
      </c>
      <c r="D2448" t="s">
        <v>94</v>
      </c>
      <c r="E2448" t="s">
        <v>233</v>
      </c>
      <c r="F2448" t="s">
        <v>7333</v>
      </c>
      <c r="G2448" t="s">
        <v>184</v>
      </c>
      <c r="H2448" t="s">
        <v>167</v>
      </c>
      <c r="I2448" t="s">
        <v>136</v>
      </c>
      <c r="J2448" t="s">
        <v>137</v>
      </c>
      <c r="K2448" t="s">
        <v>138</v>
      </c>
      <c r="L2448" t="s">
        <v>7334</v>
      </c>
      <c r="M2448" t="s">
        <v>7335</v>
      </c>
      <c r="N2448">
        <v>0.45611111100000001</v>
      </c>
      <c r="O2448">
        <v>0</v>
      </c>
      <c r="P2448">
        <v>0</v>
      </c>
      <c r="Q2448">
        <v>6</v>
      </c>
      <c r="R2448">
        <v>0</v>
      </c>
      <c r="S2448">
        <v>5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5.5821257725328453</v>
      </c>
      <c r="Z2448">
        <v>0</v>
      </c>
      <c r="AA2448">
        <v>9.4011266308806842</v>
      </c>
      <c r="AB2448">
        <v>0</v>
      </c>
      <c r="AC2448">
        <v>0</v>
      </c>
      <c r="AD2448">
        <v>0</v>
      </c>
      <c r="AE2448">
        <v>14.98325240341353</v>
      </c>
    </row>
    <row r="2449" spans="1:31" x14ac:dyDescent="0.25">
      <c r="A2449">
        <v>2305290</v>
      </c>
      <c r="B2449">
        <v>1</v>
      </c>
      <c r="C2449" t="s">
        <v>80</v>
      </c>
      <c r="D2449" t="s">
        <v>96</v>
      </c>
      <c r="E2449" t="s">
        <v>141</v>
      </c>
      <c r="F2449" t="s">
        <v>7336</v>
      </c>
      <c r="G2449" t="s">
        <v>143</v>
      </c>
      <c r="H2449" t="s">
        <v>135</v>
      </c>
      <c r="I2449" t="s">
        <v>136</v>
      </c>
      <c r="J2449" t="s">
        <v>137</v>
      </c>
      <c r="K2449" t="s">
        <v>138</v>
      </c>
      <c r="L2449" t="s">
        <v>7337</v>
      </c>
      <c r="M2449" t="s">
        <v>7338</v>
      </c>
      <c r="N2449">
        <v>1.708611111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1.6680239133655073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1.6680239133655073</v>
      </c>
    </row>
    <row r="2450" spans="1:31" x14ac:dyDescent="0.25">
      <c r="A2450">
        <v>2305147</v>
      </c>
      <c r="B2450">
        <v>1</v>
      </c>
      <c r="C2450" t="s">
        <v>80</v>
      </c>
      <c r="D2450" t="s">
        <v>109</v>
      </c>
      <c r="E2450" t="s">
        <v>141</v>
      </c>
      <c r="F2450" t="s">
        <v>7339</v>
      </c>
      <c r="G2450" t="s">
        <v>188</v>
      </c>
      <c r="H2450" t="s">
        <v>135</v>
      </c>
      <c r="I2450" t="s">
        <v>136</v>
      </c>
      <c r="J2450" t="s">
        <v>137</v>
      </c>
      <c r="K2450" t="s">
        <v>138</v>
      </c>
      <c r="L2450" t="s">
        <v>7340</v>
      </c>
      <c r="M2450" t="s">
        <v>7341</v>
      </c>
      <c r="N2450">
        <v>2.539722222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0.99266011940674437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0.99266011940674437</v>
      </c>
    </row>
    <row r="2451" spans="1:31" x14ac:dyDescent="0.25">
      <c r="A2451">
        <v>2305061</v>
      </c>
      <c r="B2451">
        <v>1</v>
      </c>
      <c r="C2451" t="s">
        <v>80</v>
      </c>
      <c r="D2451" t="s">
        <v>83</v>
      </c>
      <c r="E2451" t="s">
        <v>208</v>
      </c>
      <c r="F2451" t="s">
        <v>7342</v>
      </c>
      <c r="G2451" t="s">
        <v>299</v>
      </c>
      <c r="H2451" t="s">
        <v>135</v>
      </c>
      <c r="I2451" t="s">
        <v>136</v>
      </c>
      <c r="J2451" t="s">
        <v>137</v>
      </c>
      <c r="K2451" t="s">
        <v>300</v>
      </c>
      <c r="L2451" t="s">
        <v>7343</v>
      </c>
      <c r="M2451" t="s">
        <v>7344</v>
      </c>
      <c r="N2451">
        <v>0.79666666600000002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28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63.303830392858799</v>
      </c>
      <c r="AC2451">
        <v>0</v>
      </c>
      <c r="AD2451">
        <v>0</v>
      </c>
      <c r="AE2451">
        <v>63.303830392858799</v>
      </c>
    </row>
    <row r="2452" spans="1:31" x14ac:dyDescent="0.25">
      <c r="A2452">
        <v>2305084</v>
      </c>
      <c r="B2452">
        <v>1</v>
      </c>
      <c r="C2452" t="s">
        <v>80</v>
      </c>
      <c r="D2452" t="s">
        <v>84</v>
      </c>
      <c r="E2452" t="s">
        <v>141</v>
      </c>
      <c r="F2452" t="s">
        <v>7345</v>
      </c>
      <c r="G2452" t="s">
        <v>188</v>
      </c>
      <c r="H2452" t="s">
        <v>135</v>
      </c>
      <c r="I2452" t="s">
        <v>136</v>
      </c>
      <c r="J2452" t="s">
        <v>137</v>
      </c>
      <c r="K2452" t="s">
        <v>138</v>
      </c>
      <c r="L2452" t="s">
        <v>7346</v>
      </c>
      <c r="M2452" t="s">
        <v>7347</v>
      </c>
      <c r="N2452">
        <v>9.5491666659999996</v>
      </c>
      <c r="O2452">
        <v>0</v>
      </c>
      <c r="P2452">
        <v>7</v>
      </c>
      <c r="Q2452">
        <v>0</v>
      </c>
      <c r="R2452">
        <v>0</v>
      </c>
      <c r="S2452">
        <v>0</v>
      </c>
      <c r="T2452">
        <v>2</v>
      </c>
      <c r="U2452">
        <v>0</v>
      </c>
      <c r="V2452">
        <v>0</v>
      </c>
      <c r="W2452">
        <v>0</v>
      </c>
      <c r="X2452">
        <v>18.055303789030372</v>
      </c>
      <c r="Y2452">
        <v>0</v>
      </c>
      <c r="Z2452">
        <v>0</v>
      </c>
      <c r="AA2452">
        <v>0</v>
      </c>
      <c r="AB2452">
        <v>88.687767510569671</v>
      </c>
      <c r="AC2452">
        <v>0</v>
      </c>
      <c r="AD2452">
        <v>0</v>
      </c>
      <c r="AE2452">
        <v>106.74307129960005</v>
      </c>
    </row>
    <row r="2453" spans="1:31" x14ac:dyDescent="0.25">
      <c r="A2453">
        <v>2305230</v>
      </c>
      <c r="B2453">
        <v>1</v>
      </c>
      <c r="C2453" t="s">
        <v>80</v>
      </c>
      <c r="D2453" t="s">
        <v>83</v>
      </c>
      <c r="E2453" t="s">
        <v>164</v>
      </c>
      <c r="F2453" t="s">
        <v>2906</v>
      </c>
      <c r="G2453" t="s">
        <v>184</v>
      </c>
      <c r="H2453" t="s">
        <v>167</v>
      </c>
      <c r="I2453" t="s">
        <v>136</v>
      </c>
      <c r="J2453" t="s">
        <v>137</v>
      </c>
      <c r="K2453" t="s">
        <v>138</v>
      </c>
      <c r="L2453" t="s">
        <v>7348</v>
      </c>
      <c r="M2453" t="s">
        <v>7349</v>
      </c>
      <c r="N2453">
        <v>1.134166666</v>
      </c>
      <c r="O2453">
        <v>0</v>
      </c>
      <c r="P2453">
        <v>3103</v>
      </c>
      <c r="Q2453">
        <v>1</v>
      </c>
      <c r="R2453">
        <v>3</v>
      </c>
      <c r="S2453">
        <v>12</v>
      </c>
      <c r="T2453">
        <v>1349</v>
      </c>
      <c r="U2453">
        <v>7</v>
      </c>
      <c r="V2453">
        <v>51</v>
      </c>
      <c r="W2453">
        <v>0</v>
      </c>
      <c r="X2453">
        <v>825.45645291204369</v>
      </c>
      <c r="Y2453">
        <v>216.16918486849926</v>
      </c>
      <c r="Z2453">
        <v>2.6418081802136961</v>
      </c>
      <c r="AA2453">
        <v>106.61836993295965</v>
      </c>
      <c r="AB2453">
        <v>1477.6140634470137</v>
      </c>
      <c r="AC2453">
        <v>340.11530441306394</v>
      </c>
      <c r="AD2453">
        <v>2252.585389486268</v>
      </c>
      <c r="AE2453">
        <v>5221.2005732400621</v>
      </c>
    </row>
    <row r="2454" spans="1:31" x14ac:dyDescent="0.25">
      <c r="A2454">
        <v>2305376</v>
      </c>
      <c r="B2454">
        <v>1</v>
      </c>
      <c r="C2454" t="s">
        <v>80</v>
      </c>
      <c r="D2454" t="s">
        <v>96</v>
      </c>
      <c r="E2454" t="s">
        <v>182</v>
      </c>
      <c r="F2454" t="s">
        <v>5785</v>
      </c>
      <c r="G2454" t="s">
        <v>184</v>
      </c>
      <c r="H2454" t="s">
        <v>167</v>
      </c>
      <c r="I2454" t="s">
        <v>136</v>
      </c>
      <c r="J2454" t="s">
        <v>137</v>
      </c>
      <c r="K2454" t="s">
        <v>138</v>
      </c>
      <c r="L2454" t="s">
        <v>7350</v>
      </c>
      <c r="M2454" t="s">
        <v>7351</v>
      </c>
      <c r="N2454">
        <v>0.162222222</v>
      </c>
      <c r="O2454">
        <v>0</v>
      </c>
      <c r="P2454">
        <v>276</v>
      </c>
      <c r="Q2454">
        <v>10</v>
      </c>
      <c r="R2454">
        <v>26</v>
      </c>
      <c r="S2454">
        <v>9</v>
      </c>
      <c r="T2454">
        <v>41</v>
      </c>
      <c r="U2454">
        <v>3</v>
      </c>
      <c r="V2454">
        <v>0</v>
      </c>
      <c r="W2454">
        <v>0</v>
      </c>
      <c r="X2454">
        <v>15.305565807349144</v>
      </c>
      <c r="Y2454">
        <v>0.76161798262599112</v>
      </c>
      <c r="Z2454">
        <v>1.8559686514438907</v>
      </c>
      <c r="AA2454">
        <v>8.4458286559502227</v>
      </c>
      <c r="AB2454">
        <v>4.1618706063998667</v>
      </c>
      <c r="AC2454">
        <v>13.65697161427544</v>
      </c>
      <c r="AD2454">
        <v>0</v>
      </c>
      <c r="AE2454">
        <v>44.187823318044558</v>
      </c>
    </row>
    <row r="2455" spans="1:31" x14ac:dyDescent="0.25">
      <c r="A2455">
        <v>2304961</v>
      </c>
      <c r="B2455">
        <v>1</v>
      </c>
      <c r="C2455" t="s">
        <v>81</v>
      </c>
      <c r="D2455" t="s">
        <v>115</v>
      </c>
      <c r="E2455" t="s">
        <v>164</v>
      </c>
      <c r="F2455" t="s">
        <v>7352</v>
      </c>
      <c r="G2455" t="s">
        <v>195</v>
      </c>
      <c r="H2455" t="s">
        <v>167</v>
      </c>
      <c r="I2455" t="s">
        <v>136</v>
      </c>
      <c r="J2455" t="s">
        <v>137</v>
      </c>
      <c r="K2455" t="s">
        <v>138</v>
      </c>
      <c r="L2455" t="s">
        <v>7353</v>
      </c>
      <c r="M2455" t="s">
        <v>7354</v>
      </c>
      <c r="N2455">
        <v>1.83</v>
      </c>
      <c r="O2455">
        <v>0</v>
      </c>
      <c r="P2455">
        <v>30</v>
      </c>
      <c r="Q2455">
        <v>0</v>
      </c>
      <c r="R2455">
        <v>0</v>
      </c>
      <c r="S2455">
        <v>0</v>
      </c>
      <c r="T2455">
        <v>1</v>
      </c>
      <c r="U2455">
        <v>0</v>
      </c>
      <c r="V2455">
        <v>0</v>
      </c>
      <c r="W2455">
        <v>0</v>
      </c>
      <c r="X2455">
        <v>6.7436944769308038</v>
      </c>
      <c r="Y2455">
        <v>0</v>
      </c>
      <c r="Z2455">
        <v>0</v>
      </c>
      <c r="AA2455">
        <v>0</v>
      </c>
      <c r="AB2455">
        <v>0.20659440004742585</v>
      </c>
      <c r="AC2455">
        <v>0</v>
      </c>
      <c r="AD2455">
        <v>0</v>
      </c>
      <c r="AE2455">
        <v>6.9502888769782301</v>
      </c>
    </row>
    <row r="2456" spans="1:31" x14ac:dyDescent="0.25">
      <c r="A2456">
        <v>2305124</v>
      </c>
      <c r="B2456">
        <v>1</v>
      </c>
      <c r="C2456" t="s">
        <v>80</v>
      </c>
      <c r="D2456" t="s">
        <v>95</v>
      </c>
      <c r="E2456" t="s">
        <v>164</v>
      </c>
      <c r="F2456" t="s">
        <v>7355</v>
      </c>
      <c r="G2456" t="s">
        <v>299</v>
      </c>
      <c r="H2456" t="s">
        <v>167</v>
      </c>
      <c r="I2456" t="s">
        <v>136</v>
      </c>
      <c r="J2456" t="s">
        <v>137</v>
      </c>
      <c r="K2456" t="s">
        <v>300</v>
      </c>
      <c r="L2456" t="s">
        <v>7356</v>
      </c>
      <c r="M2456" t="s">
        <v>7357</v>
      </c>
      <c r="N2456">
        <v>2.0733333329999999</v>
      </c>
      <c r="O2456">
        <v>0</v>
      </c>
      <c r="P2456">
        <v>0</v>
      </c>
      <c r="Q2456">
        <v>0</v>
      </c>
      <c r="R2456">
        <v>0</v>
      </c>
      <c r="S2456">
        <v>7</v>
      </c>
      <c r="T2456">
        <v>1</v>
      </c>
      <c r="U2456">
        <v>1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183.60887603312543</v>
      </c>
      <c r="AB2456">
        <v>7.6015950447857694</v>
      </c>
      <c r="AC2456">
        <v>272.58248124153408</v>
      </c>
      <c r="AD2456">
        <v>0</v>
      </c>
      <c r="AE2456">
        <v>463.79295231944525</v>
      </c>
    </row>
    <row r="2457" spans="1:31" x14ac:dyDescent="0.25">
      <c r="A2457">
        <v>2305462</v>
      </c>
      <c r="B2457">
        <v>1</v>
      </c>
      <c r="C2457" t="s">
        <v>80</v>
      </c>
      <c r="D2457" t="s">
        <v>83</v>
      </c>
      <c r="E2457" t="s">
        <v>132</v>
      </c>
      <c r="F2457" t="s">
        <v>7358</v>
      </c>
      <c r="G2457" t="s">
        <v>490</v>
      </c>
      <c r="H2457" t="s">
        <v>135</v>
      </c>
      <c r="I2457" t="s">
        <v>136</v>
      </c>
      <c r="J2457" t="s">
        <v>137</v>
      </c>
      <c r="K2457" t="s">
        <v>138</v>
      </c>
      <c r="L2457" t="s">
        <v>7359</v>
      </c>
      <c r="M2457" t="s">
        <v>7360</v>
      </c>
      <c r="N2457">
        <v>0.31166666599999998</v>
      </c>
      <c r="O2457">
        <v>0</v>
      </c>
      <c r="P2457">
        <v>46</v>
      </c>
      <c r="Q2457">
        <v>0</v>
      </c>
      <c r="R2457">
        <v>0</v>
      </c>
      <c r="S2457">
        <v>0</v>
      </c>
      <c r="T2457">
        <v>3</v>
      </c>
      <c r="U2457">
        <v>0</v>
      </c>
      <c r="V2457">
        <v>0</v>
      </c>
      <c r="W2457">
        <v>0</v>
      </c>
      <c r="X2457">
        <v>3.8782339657085196</v>
      </c>
      <c r="Y2457">
        <v>0</v>
      </c>
      <c r="Z2457">
        <v>0</v>
      </c>
      <c r="AA2457">
        <v>0</v>
      </c>
      <c r="AB2457">
        <v>0.27707569621123329</v>
      </c>
      <c r="AC2457">
        <v>0</v>
      </c>
      <c r="AD2457">
        <v>0</v>
      </c>
      <c r="AE2457">
        <v>4.1553096619197527</v>
      </c>
    </row>
    <row r="2458" spans="1:31" x14ac:dyDescent="0.25">
      <c r="A2458">
        <v>2305170</v>
      </c>
      <c r="B2458">
        <v>1</v>
      </c>
      <c r="C2458" t="s">
        <v>81</v>
      </c>
      <c r="D2458" t="s">
        <v>124</v>
      </c>
      <c r="E2458" t="s">
        <v>141</v>
      </c>
      <c r="F2458" t="s">
        <v>7361</v>
      </c>
      <c r="G2458" t="s">
        <v>490</v>
      </c>
      <c r="H2458" t="s">
        <v>135</v>
      </c>
      <c r="I2458" t="s">
        <v>136</v>
      </c>
      <c r="J2458" t="s">
        <v>137</v>
      </c>
      <c r="K2458" t="s">
        <v>138</v>
      </c>
      <c r="L2458" t="s">
        <v>7362</v>
      </c>
      <c r="M2458" t="s">
        <v>7363</v>
      </c>
      <c r="N2458">
        <v>1.0547222220000001</v>
      </c>
      <c r="O2458">
        <v>0</v>
      </c>
      <c r="P2458">
        <v>7</v>
      </c>
      <c r="Q2458">
        <v>0</v>
      </c>
      <c r="R2458">
        <v>0</v>
      </c>
      <c r="S2458">
        <v>0</v>
      </c>
      <c r="T2458">
        <v>2</v>
      </c>
      <c r="U2458">
        <v>0</v>
      </c>
      <c r="V2458">
        <v>0</v>
      </c>
      <c r="W2458">
        <v>0</v>
      </c>
      <c r="X2458">
        <v>1.6663842112743001</v>
      </c>
      <c r="Y2458">
        <v>0</v>
      </c>
      <c r="Z2458">
        <v>0</v>
      </c>
      <c r="AA2458">
        <v>0</v>
      </c>
      <c r="AB2458">
        <v>3.1459252230757615</v>
      </c>
      <c r="AC2458">
        <v>0</v>
      </c>
      <c r="AD2458">
        <v>0</v>
      </c>
      <c r="AE2458">
        <v>4.8123094343500616</v>
      </c>
    </row>
    <row r="2459" spans="1:31" x14ac:dyDescent="0.25">
      <c r="A2459">
        <v>2305001</v>
      </c>
      <c r="B2459">
        <v>1</v>
      </c>
      <c r="C2459" t="s">
        <v>80</v>
      </c>
      <c r="D2459" t="s">
        <v>108</v>
      </c>
      <c r="E2459" t="s">
        <v>141</v>
      </c>
      <c r="F2459" t="s">
        <v>7364</v>
      </c>
      <c r="G2459" t="s">
        <v>143</v>
      </c>
      <c r="H2459" t="s">
        <v>135</v>
      </c>
      <c r="I2459" t="s">
        <v>136</v>
      </c>
      <c r="J2459" t="s">
        <v>137</v>
      </c>
      <c r="K2459" t="s">
        <v>138</v>
      </c>
      <c r="L2459" t="s">
        <v>7365</v>
      </c>
      <c r="M2459" t="s">
        <v>7366</v>
      </c>
      <c r="N2459">
        <v>3.2116666660000002</v>
      </c>
      <c r="O2459">
        <v>0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3.70601253213737</v>
      </c>
      <c r="AA2459">
        <v>0</v>
      </c>
      <c r="AB2459">
        <v>0</v>
      </c>
      <c r="AC2459">
        <v>0</v>
      </c>
      <c r="AD2459">
        <v>0</v>
      </c>
      <c r="AE2459">
        <v>3.70601253213737</v>
      </c>
    </row>
    <row r="2460" spans="1:31" x14ac:dyDescent="0.25">
      <c r="A2460">
        <v>2305336</v>
      </c>
      <c r="B2460">
        <v>1</v>
      </c>
      <c r="C2460" t="s">
        <v>80</v>
      </c>
      <c r="D2460" t="s">
        <v>93</v>
      </c>
      <c r="E2460" t="s">
        <v>141</v>
      </c>
      <c r="F2460" t="s">
        <v>7367</v>
      </c>
      <c r="G2460" t="s">
        <v>202</v>
      </c>
      <c r="H2460" t="s">
        <v>135</v>
      </c>
      <c r="I2460" t="s">
        <v>136</v>
      </c>
      <c r="J2460" t="s">
        <v>137</v>
      </c>
      <c r="K2460" t="s">
        <v>138</v>
      </c>
      <c r="L2460" t="s">
        <v>7368</v>
      </c>
      <c r="M2460" t="s">
        <v>7369</v>
      </c>
      <c r="N2460">
        <v>5.0625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2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174.35340853718881</v>
      </c>
      <c r="AC2460">
        <v>0</v>
      </c>
      <c r="AD2460">
        <v>0</v>
      </c>
      <c r="AE2460">
        <v>174.35340853718881</v>
      </c>
    </row>
    <row r="2461" spans="1:31" x14ac:dyDescent="0.25">
      <c r="A2461">
        <v>2305456</v>
      </c>
      <c r="B2461">
        <v>1</v>
      </c>
      <c r="C2461" t="s">
        <v>80</v>
      </c>
      <c r="D2461" t="s">
        <v>107</v>
      </c>
      <c r="E2461" t="s">
        <v>141</v>
      </c>
      <c r="F2461" t="s">
        <v>7370</v>
      </c>
      <c r="G2461" t="s">
        <v>188</v>
      </c>
      <c r="H2461" t="s">
        <v>135</v>
      </c>
      <c r="I2461" t="s">
        <v>136</v>
      </c>
      <c r="J2461" t="s">
        <v>137</v>
      </c>
      <c r="K2461" t="s">
        <v>138</v>
      </c>
      <c r="L2461" t="s">
        <v>7371</v>
      </c>
      <c r="M2461" t="s">
        <v>7372</v>
      </c>
      <c r="N2461">
        <v>4.5222222219999999</v>
      </c>
      <c r="O2461">
        <v>0</v>
      </c>
      <c r="P2461">
        <v>1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3.3474991177471394E-2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3.3474991177471394E-2</v>
      </c>
    </row>
    <row r="2462" spans="1:31" x14ac:dyDescent="0.25">
      <c r="A2462">
        <v>2305293</v>
      </c>
      <c r="B2462">
        <v>1</v>
      </c>
      <c r="C2462" t="s">
        <v>81</v>
      </c>
      <c r="D2462" t="s">
        <v>120</v>
      </c>
      <c r="E2462" t="s">
        <v>208</v>
      </c>
      <c r="F2462" t="s">
        <v>7373</v>
      </c>
      <c r="G2462" t="s">
        <v>310</v>
      </c>
      <c r="H2462" t="s">
        <v>135</v>
      </c>
      <c r="I2462" t="s">
        <v>136</v>
      </c>
      <c r="J2462" t="s">
        <v>137</v>
      </c>
      <c r="K2462" t="s">
        <v>138</v>
      </c>
      <c r="L2462" t="s">
        <v>7374</v>
      </c>
      <c r="M2462" t="s">
        <v>7375</v>
      </c>
      <c r="N2462">
        <v>1.111111111</v>
      </c>
      <c r="O2462">
        <v>0</v>
      </c>
      <c r="P2462">
        <v>138</v>
      </c>
      <c r="Q2462">
        <v>0</v>
      </c>
      <c r="R2462">
        <v>1</v>
      </c>
      <c r="S2462">
        <v>0</v>
      </c>
      <c r="T2462">
        <v>14</v>
      </c>
      <c r="U2462">
        <v>0</v>
      </c>
      <c r="V2462">
        <v>0</v>
      </c>
      <c r="W2462">
        <v>0</v>
      </c>
      <c r="X2462">
        <v>23.371449940585567</v>
      </c>
      <c r="Y2462">
        <v>0</v>
      </c>
      <c r="Z2462">
        <v>5.2131789552819441E-2</v>
      </c>
      <c r="AA2462">
        <v>0</v>
      </c>
      <c r="AB2462">
        <v>4.6326761761424882</v>
      </c>
      <c r="AC2462">
        <v>0</v>
      </c>
      <c r="AD2462">
        <v>0</v>
      </c>
      <c r="AE2462">
        <v>28.056257906280877</v>
      </c>
    </row>
    <row r="2463" spans="1:31" x14ac:dyDescent="0.25">
      <c r="A2463">
        <v>2305542</v>
      </c>
      <c r="B2463">
        <v>1</v>
      </c>
      <c r="C2463" t="s">
        <v>80</v>
      </c>
      <c r="D2463" t="s">
        <v>90</v>
      </c>
      <c r="E2463" t="s">
        <v>141</v>
      </c>
      <c r="F2463" t="s">
        <v>7376</v>
      </c>
      <c r="G2463" t="s">
        <v>143</v>
      </c>
      <c r="H2463" t="s">
        <v>135</v>
      </c>
      <c r="I2463" t="s">
        <v>136</v>
      </c>
      <c r="J2463" t="s">
        <v>137</v>
      </c>
      <c r="K2463" t="s">
        <v>138</v>
      </c>
      <c r="L2463" t="s">
        <v>7377</v>
      </c>
      <c r="M2463" t="s">
        <v>7378</v>
      </c>
      <c r="N2463">
        <v>1.6927777770000001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1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3.394302449993134</v>
      </c>
      <c r="AC2463">
        <v>0</v>
      </c>
      <c r="AD2463">
        <v>0</v>
      </c>
      <c r="AE2463">
        <v>3.394302449993134</v>
      </c>
    </row>
    <row r="2464" spans="1:31" x14ac:dyDescent="0.25">
      <c r="A2464">
        <v>2305436</v>
      </c>
      <c r="B2464">
        <v>1</v>
      </c>
      <c r="C2464" t="s">
        <v>80</v>
      </c>
      <c r="D2464" t="s">
        <v>102</v>
      </c>
      <c r="E2464" t="s">
        <v>132</v>
      </c>
      <c r="F2464" t="s">
        <v>7379</v>
      </c>
      <c r="G2464" t="s">
        <v>375</v>
      </c>
      <c r="H2464" t="s">
        <v>135</v>
      </c>
      <c r="I2464" t="s">
        <v>136</v>
      </c>
      <c r="J2464" t="s">
        <v>137</v>
      </c>
      <c r="K2464" t="s">
        <v>138</v>
      </c>
      <c r="L2464" t="s">
        <v>7380</v>
      </c>
      <c r="M2464" t="s">
        <v>7381</v>
      </c>
      <c r="N2464">
        <v>2.3444444440000001</v>
      </c>
      <c r="O2464">
        <v>0</v>
      </c>
      <c r="P2464">
        <v>3</v>
      </c>
      <c r="Q2464">
        <v>0</v>
      </c>
      <c r="R2464">
        <v>15</v>
      </c>
      <c r="S2464">
        <v>0</v>
      </c>
      <c r="T2464">
        <v>8</v>
      </c>
      <c r="U2464">
        <v>0</v>
      </c>
      <c r="V2464">
        <v>0</v>
      </c>
      <c r="W2464">
        <v>0</v>
      </c>
      <c r="X2464">
        <v>0.93283734872916002</v>
      </c>
      <c r="Y2464">
        <v>0</v>
      </c>
      <c r="Z2464">
        <v>8.8758785123099493</v>
      </c>
      <c r="AA2464">
        <v>0</v>
      </c>
      <c r="AB2464">
        <v>8.7186225793206233</v>
      </c>
      <c r="AC2464">
        <v>0</v>
      </c>
      <c r="AD2464">
        <v>0</v>
      </c>
      <c r="AE2464">
        <v>18.527338440359735</v>
      </c>
    </row>
    <row r="2465" spans="1:31" x14ac:dyDescent="0.25">
      <c r="A2465">
        <v>2304938</v>
      </c>
      <c r="B2465">
        <v>1</v>
      </c>
      <c r="C2465" t="s">
        <v>80</v>
      </c>
      <c r="D2465" t="s">
        <v>90</v>
      </c>
      <c r="E2465" t="s">
        <v>141</v>
      </c>
      <c r="F2465" t="s">
        <v>7382</v>
      </c>
      <c r="G2465" t="s">
        <v>143</v>
      </c>
      <c r="H2465" t="s">
        <v>135</v>
      </c>
      <c r="I2465" t="s">
        <v>136</v>
      </c>
      <c r="J2465" t="s">
        <v>137</v>
      </c>
      <c r="K2465" t="s">
        <v>138</v>
      </c>
      <c r="L2465" t="s">
        <v>7383</v>
      </c>
      <c r="M2465" t="s">
        <v>7384</v>
      </c>
      <c r="N2465">
        <v>0.73027777699999996</v>
      </c>
      <c r="O2465">
        <v>0</v>
      </c>
      <c r="P2465">
        <v>2</v>
      </c>
      <c r="Q2465">
        <v>0</v>
      </c>
      <c r="R2465">
        <v>0</v>
      </c>
      <c r="S2465">
        <v>0</v>
      </c>
      <c r="T2465">
        <v>1</v>
      </c>
      <c r="U2465">
        <v>0</v>
      </c>
      <c r="V2465">
        <v>0</v>
      </c>
      <c r="W2465">
        <v>0</v>
      </c>
      <c r="X2465">
        <v>0.45723776807029837</v>
      </c>
      <c r="Y2465">
        <v>0</v>
      </c>
      <c r="Z2465">
        <v>0</v>
      </c>
      <c r="AA2465">
        <v>0</v>
      </c>
      <c r="AB2465">
        <v>0.29251205720334444</v>
      </c>
      <c r="AC2465">
        <v>0</v>
      </c>
      <c r="AD2465">
        <v>0</v>
      </c>
      <c r="AE2465">
        <v>0.74974982527364276</v>
      </c>
    </row>
    <row r="2466" spans="1:31" x14ac:dyDescent="0.25">
      <c r="A2466">
        <v>2305101</v>
      </c>
      <c r="B2466">
        <v>1</v>
      </c>
      <c r="C2466" t="s">
        <v>80</v>
      </c>
      <c r="D2466" t="s">
        <v>103</v>
      </c>
      <c r="E2466" t="s">
        <v>164</v>
      </c>
      <c r="F2466" t="s">
        <v>7385</v>
      </c>
      <c r="G2466" t="s">
        <v>421</v>
      </c>
      <c r="H2466" t="s">
        <v>167</v>
      </c>
      <c r="I2466" t="s">
        <v>136</v>
      </c>
      <c r="J2466" t="s">
        <v>137</v>
      </c>
      <c r="K2466" t="s">
        <v>138</v>
      </c>
      <c r="L2466" t="s">
        <v>7386</v>
      </c>
      <c r="M2466" t="s">
        <v>7387</v>
      </c>
      <c r="N2466">
        <v>5.4130555549999997</v>
      </c>
      <c r="O2466">
        <v>0</v>
      </c>
      <c r="P2466">
        <v>402</v>
      </c>
      <c r="Q2466">
        <v>0</v>
      </c>
      <c r="R2466">
        <v>0</v>
      </c>
      <c r="S2466">
        <v>0</v>
      </c>
      <c r="T2466">
        <v>15</v>
      </c>
      <c r="U2466">
        <v>0</v>
      </c>
      <c r="V2466">
        <v>0</v>
      </c>
      <c r="W2466">
        <v>0</v>
      </c>
      <c r="X2466">
        <v>573.90866502237907</v>
      </c>
      <c r="Y2466">
        <v>0</v>
      </c>
      <c r="Z2466">
        <v>0</v>
      </c>
      <c r="AA2466">
        <v>0</v>
      </c>
      <c r="AB2466">
        <v>115.02856105222278</v>
      </c>
      <c r="AC2466">
        <v>0</v>
      </c>
      <c r="AD2466">
        <v>0</v>
      </c>
      <c r="AE2466">
        <v>688.93722607460188</v>
      </c>
    </row>
    <row r="2467" spans="1:31" x14ac:dyDescent="0.25">
      <c r="A2467">
        <v>2305144</v>
      </c>
      <c r="B2467">
        <v>1</v>
      </c>
      <c r="C2467" t="s">
        <v>80</v>
      </c>
      <c r="D2467" t="s">
        <v>87</v>
      </c>
      <c r="E2467" t="s">
        <v>208</v>
      </c>
      <c r="F2467" t="s">
        <v>6206</v>
      </c>
      <c r="G2467" t="s">
        <v>299</v>
      </c>
      <c r="H2467" t="s">
        <v>135</v>
      </c>
      <c r="I2467" t="s">
        <v>136</v>
      </c>
      <c r="J2467" t="s">
        <v>137</v>
      </c>
      <c r="K2467" t="s">
        <v>300</v>
      </c>
      <c r="L2467" t="s">
        <v>7388</v>
      </c>
      <c r="M2467" t="s">
        <v>7389</v>
      </c>
      <c r="N2467">
        <v>0.39944444400000001</v>
      </c>
      <c r="O2467">
        <v>0</v>
      </c>
      <c r="P2467">
        <v>106</v>
      </c>
      <c r="Q2467">
        <v>0</v>
      </c>
      <c r="R2467">
        <v>0</v>
      </c>
      <c r="S2467">
        <v>0</v>
      </c>
      <c r="T2467">
        <v>33</v>
      </c>
      <c r="U2467">
        <v>0</v>
      </c>
      <c r="V2467">
        <v>4</v>
      </c>
      <c r="W2467">
        <v>0</v>
      </c>
      <c r="X2467">
        <v>14.439829219395298</v>
      </c>
      <c r="Y2467">
        <v>0</v>
      </c>
      <c r="Z2467">
        <v>0</v>
      </c>
      <c r="AA2467">
        <v>0</v>
      </c>
      <c r="AB2467">
        <v>22.843575653107543</v>
      </c>
      <c r="AC2467">
        <v>0</v>
      </c>
      <c r="AD2467">
        <v>156.01083926714793</v>
      </c>
      <c r="AE2467">
        <v>193.29424413965077</v>
      </c>
    </row>
    <row r="2468" spans="1:31" x14ac:dyDescent="0.25">
      <c r="A2468">
        <v>2305820</v>
      </c>
      <c r="B2468">
        <v>1</v>
      </c>
      <c r="C2468" t="s">
        <v>80</v>
      </c>
      <c r="D2468" t="s">
        <v>102</v>
      </c>
      <c r="E2468" t="s">
        <v>233</v>
      </c>
      <c r="F2468" t="s">
        <v>7390</v>
      </c>
      <c r="G2468" t="s">
        <v>184</v>
      </c>
      <c r="H2468" t="s">
        <v>167</v>
      </c>
      <c r="I2468" t="s">
        <v>136</v>
      </c>
      <c r="J2468" t="s">
        <v>137</v>
      </c>
      <c r="K2468" t="s">
        <v>138</v>
      </c>
      <c r="L2468" t="s">
        <v>7391</v>
      </c>
      <c r="M2468" t="s">
        <v>7392</v>
      </c>
      <c r="N2468">
        <v>0.259444444</v>
      </c>
      <c r="O2468">
        <v>1</v>
      </c>
      <c r="P2468">
        <v>1038</v>
      </c>
      <c r="Q2468">
        <v>2</v>
      </c>
      <c r="R2468">
        <v>15</v>
      </c>
      <c r="S2468">
        <v>5</v>
      </c>
      <c r="T2468">
        <v>72</v>
      </c>
      <c r="U2468">
        <v>0</v>
      </c>
      <c r="V2468">
        <v>0</v>
      </c>
      <c r="W2468">
        <v>0.36249790601361553</v>
      </c>
      <c r="X2468">
        <v>33.088249601375637</v>
      </c>
      <c r="Y2468">
        <v>0.46205825836127834</v>
      </c>
      <c r="Z2468">
        <v>1.9880523267941244</v>
      </c>
      <c r="AA2468">
        <v>1.4094943030408054</v>
      </c>
      <c r="AB2468">
        <v>6.371753674447584</v>
      </c>
      <c r="AC2468">
        <v>0</v>
      </c>
      <c r="AD2468">
        <v>0</v>
      </c>
      <c r="AE2468">
        <v>43.682106070033051</v>
      </c>
    </row>
    <row r="2469" spans="1:31" x14ac:dyDescent="0.25">
      <c r="A2469">
        <v>2305843</v>
      </c>
      <c r="B2469">
        <v>1</v>
      </c>
      <c r="C2469" t="s">
        <v>81</v>
      </c>
      <c r="D2469" t="s">
        <v>127</v>
      </c>
      <c r="E2469" t="s">
        <v>182</v>
      </c>
      <c r="F2469" t="s">
        <v>707</v>
      </c>
      <c r="G2469" t="s">
        <v>184</v>
      </c>
      <c r="H2469" t="s">
        <v>167</v>
      </c>
      <c r="I2469" t="s">
        <v>136</v>
      </c>
      <c r="J2469" t="s">
        <v>137</v>
      </c>
      <c r="K2469" t="s">
        <v>138</v>
      </c>
      <c r="L2469" t="s">
        <v>7393</v>
      </c>
      <c r="M2469" t="s">
        <v>7394</v>
      </c>
      <c r="N2469">
        <v>1.791388888</v>
      </c>
      <c r="O2469">
        <v>2</v>
      </c>
      <c r="P2469">
        <v>1309</v>
      </c>
      <c r="Q2469">
        <v>30</v>
      </c>
      <c r="R2469">
        <v>83</v>
      </c>
      <c r="S2469">
        <v>13</v>
      </c>
      <c r="T2469">
        <v>108</v>
      </c>
      <c r="U2469">
        <v>2</v>
      </c>
      <c r="V2469">
        <v>0</v>
      </c>
      <c r="W2469">
        <v>1.4055750228189017</v>
      </c>
      <c r="X2469">
        <v>326.30765186258975</v>
      </c>
      <c r="Y2469">
        <v>41.48983410049636</v>
      </c>
      <c r="Z2469">
        <v>27.237712827044671</v>
      </c>
      <c r="AA2469">
        <v>58.777427025837035</v>
      </c>
      <c r="AB2469">
        <v>54.152292933220131</v>
      </c>
      <c r="AC2469">
        <v>3.6963796975180983</v>
      </c>
      <c r="AD2469">
        <v>0</v>
      </c>
      <c r="AE2469">
        <v>513.06687346952492</v>
      </c>
    </row>
    <row r="2470" spans="1:31" x14ac:dyDescent="0.25">
      <c r="A2470">
        <v>2305989</v>
      </c>
      <c r="B2470">
        <v>1</v>
      </c>
      <c r="C2470" t="s">
        <v>80</v>
      </c>
      <c r="D2470" t="s">
        <v>92</v>
      </c>
      <c r="E2470" t="s">
        <v>208</v>
      </c>
      <c r="F2470" t="s">
        <v>4211</v>
      </c>
      <c r="G2470" t="s">
        <v>310</v>
      </c>
      <c r="H2470" t="s">
        <v>135</v>
      </c>
      <c r="I2470" t="s">
        <v>136</v>
      </c>
      <c r="J2470" t="s">
        <v>137</v>
      </c>
      <c r="K2470" t="s">
        <v>138</v>
      </c>
      <c r="L2470" t="s">
        <v>7395</v>
      </c>
      <c r="M2470" t="s">
        <v>7396</v>
      </c>
      <c r="N2470">
        <v>1.4724999999999999</v>
      </c>
      <c r="O2470">
        <v>0</v>
      </c>
      <c r="P2470">
        <v>176</v>
      </c>
      <c r="Q2470">
        <v>0</v>
      </c>
      <c r="R2470">
        <v>0</v>
      </c>
      <c r="S2470">
        <v>0</v>
      </c>
      <c r="T2470">
        <v>6</v>
      </c>
      <c r="U2470">
        <v>0</v>
      </c>
      <c r="V2470">
        <v>0</v>
      </c>
      <c r="W2470">
        <v>0</v>
      </c>
      <c r="X2470">
        <v>54.301552486667561</v>
      </c>
      <c r="Y2470">
        <v>0</v>
      </c>
      <c r="Z2470">
        <v>0</v>
      </c>
      <c r="AA2470">
        <v>0</v>
      </c>
      <c r="AB2470">
        <v>4.0799693259524696</v>
      </c>
      <c r="AC2470">
        <v>0</v>
      </c>
      <c r="AD2470">
        <v>0</v>
      </c>
      <c r="AE2470">
        <v>58.381521812620029</v>
      </c>
    </row>
    <row r="2471" spans="1:31" x14ac:dyDescent="0.25">
      <c r="A2471">
        <v>2305651</v>
      </c>
      <c r="B2471">
        <v>1</v>
      </c>
      <c r="C2471" t="s">
        <v>81</v>
      </c>
      <c r="D2471" t="s">
        <v>112</v>
      </c>
      <c r="E2471" t="s">
        <v>233</v>
      </c>
      <c r="F2471" t="s">
        <v>7397</v>
      </c>
      <c r="G2471" t="s">
        <v>299</v>
      </c>
      <c r="H2471" t="s">
        <v>167</v>
      </c>
      <c r="I2471" t="s">
        <v>136</v>
      </c>
      <c r="J2471" t="s">
        <v>137</v>
      </c>
      <c r="K2471" t="s">
        <v>300</v>
      </c>
      <c r="L2471" t="s">
        <v>7398</v>
      </c>
      <c r="M2471" t="s">
        <v>7399</v>
      </c>
      <c r="N2471">
        <v>3.8844444440000001</v>
      </c>
      <c r="O2471">
        <v>3</v>
      </c>
      <c r="P2471">
        <v>946</v>
      </c>
      <c r="Q2471">
        <v>101</v>
      </c>
      <c r="R2471">
        <v>323</v>
      </c>
      <c r="S2471">
        <v>15</v>
      </c>
      <c r="T2471">
        <v>114</v>
      </c>
      <c r="U2471">
        <v>1</v>
      </c>
      <c r="V2471">
        <v>0</v>
      </c>
      <c r="W2471">
        <v>1.3747510738236202</v>
      </c>
      <c r="X2471">
        <v>469.74656525280091</v>
      </c>
      <c r="Y2471">
        <v>420.56353389398959</v>
      </c>
      <c r="Z2471">
        <v>248.83036088190619</v>
      </c>
      <c r="AA2471">
        <v>176.14983426688207</v>
      </c>
      <c r="AB2471">
        <v>191.46730481856613</v>
      </c>
      <c r="AC2471">
        <v>12.045944678824734</v>
      </c>
      <c r="AD2471">
        <v>0</v>
      </c>
      <c r="AE2471">
        <v>1520.1782948667933</v>
      </c>
    </row>
    <row r="2472" spans="1:31" x14ac:dyDescent="0.25">
      <c r="A2472">
        <v>2305966</v>
      </c>
      <c r="B2472">
        <v>1</v>
      </c>
      <c r="C2472" t="s">
        <v>80</v>
      </c>
      <c r="D2472" t="s">
        <v>105</v>
      </c>
      <c r="E2472" t="s">
        <v>164</v>
      </c>
      <c r="F2472" t="s">
        <v>7400</v>
      </c>
      <c r="G2472" t="s">
        <v>195</v>
      </c>
      <c r="H2472" t="s">
        <v>167</v>
      </c>
      <c r="I2472" t="s">
        <v>136</v>
      </c>
      <c r="J2472" t="s">
        <v>137</v>
      </c>
      <c r="K2472" t="s">
        <v>138</v>
      </c>
      <c r="L2472" t="s">
        <v>7401</v>
      </c>
      <c r="M2472" t="s">
        <v>7402</v>
      </c>
      <c r="N2472">
        <v>1.6402777770000001</v>
      </c>
      <c r="O2472">
        <v>0</v>
      </c>
      <c r="P2472">
        <v>0</v>
      </c>
      <c r="Q2472">
        <v>1</v>
      </c>
      <c r="R2472">
        <v>0</v>
      </c>
      <c r="S2472">
        <v>5</v>
      </c>
      <c r="T2472">
        <v>0</v>
      </c>
      <c r="U2472">
        <v>2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16.009658877936165</v>
      </c>
      <c r="AB2472">
        <v>0</v>
      </c>
      <c r="AC2472">
        <v>30.215886746947064</v>
      </c>
      <c r="AD2472">
        <v>0</v>
      </c>
      <c r="AE2472">
        <v>46.225545624883225</v>
      </c>
    </row>
    <row r="2473" spans="1:31" x14ac:dyDescent="0.25">
      <c r="A2473">
        <v>2305697</v>
      </c>
      <c r="B2473">
        <v>1</v>
      </c>
      <c r="C2473" t="s">
        <v>80</v>
      </c>
      <c r="D2473" t="s">
        <v>107</v>
      </c>
      <c r="E2473" t="s">
        <v>233</v>
      </c>
      <c r="F2473" t="s">
        <v>7403</v>
      </c>
      <c r="G2473" t="s">
        <v>917</v>
      </c>
      <c r="H2473" t="s">
        <v>167</v>
      </c>
      <c r="I2473" t="s">
        <v>136</v>
      </c>
      <c r="J2473" t="s">
        <v>137</v>
      </c>
      <c r="K2473" t="s">
        <v>300</v>
      </c>
      <c r="L2473" t="s">
        <v>7404</v>
      </c>
      <c r="M2473" t="s">
        <v>7405</v>
      </c>
      <c r="N2473">
        <v>3.8811111110000001</v>
      </c>
      <c r="O2473">
        <v>2</v>
      </c>
      <c r="P2473">
        <v>5827</v>
      </c>
      <c r="Q2473">
        <v>1</v>
      </c>
      <c r="R2473">
        <v>44</v>
      </c>
      <c r="S2473">
        <v>9</v>
      </c>
      <c r="T2473">
        <v>324</v>
      </c>
      <c r="U2473">
        <v>0</v>
      </c>
      <c r="V2473">
        <v>2</v>
      </c>
      <c r="W2473">
        <v>37.113821401397082</v>
      </c>
      <c r="X2473">
        <v>3448.2144288421291</v>
      </c>
      <c r="Y2473">
        <v>0.42780686107853061</v>
      </c>
      <c r="Z2473">
        <v>50.071626389960699</v>
      </c>
      <c r="AA2473">
        <v>144.9852053282697</v>
      </c>
      <c r="AB2473">
        <v>1022.7744807783434</v>
      </c>
      <c r="AC2473">
        <v>0</v>
      </c>
      <c r="AD2473">
        <v>959.41572614427309</v>
      </c>
      <c r="AE2473">
        <v>5663.0030957454519</v>
      </c>
    </row>
    <row r="2474" spans="1:31" x14ac:dyDescent="0.25">
      <c r="A2474">
        <v>2305943</v>
      </c>
      <c r="B2474">
        <v>1</v>
      </c>
      <c r="C2474" t="s">
        <v>80</v>
      </c>
      <c r="D2474" t="s">
        <v>96</v>
      </c>
      <c r="E2474" t="s">
        <v>141</v>
      </c>
      <c r="F2474" t="s">
        <v>7406</v>
      </c>
      <c r="G2474" t="s">
        <v>143</v>
      </c>
      <c r="H2474" t="s">
        <v>135</v>
      </c>
      <c r="I2474" t="s">
        <v>136</v>
      </c>
      <c r="J2474" t="s">
        <v>137</v>
      </c>
      <c r="K2474" t="s">
        <v>138</v>
      </c>
      <c r="L2474" t="s">
        <v>7407</v>
      </c>
      <c r="M2474" t="s">
        <v>7408</v>
      </c>
      <c r="N2474">
        <v>1.483333333</v>
      </c>
      <c r="O2474">
        <v>0</v>
      </c>
      <c r="P2474">
        <v>1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0.67900732489245508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0.67900732489245508</v>
      </c>
    </row>
    <row r="2475" spans="1:31" x14ac:dyDescent="0.25">
      <c r="A2475">
        <v>2305920</v>
      </c>
      <c r="B2475">
        <v>1</v>
      </c>
      <c r="C2475" t="s">
        <v>80</v>
      </c>
      <c r="D2475" t="s">
        <v>97</v>
      </c>
      <c r="E2475" t="s">
        <v>164</v>
      </c>
      <c r="F2475" t="s">
        <v>7409</v>
      </c>
      <c r="G2475" t="s">
        <v>195</v>
      </c>
      <c r="H2475" t="s">
        <v>167</v>
      </c>
      <c r="I2475" t="s">
        <v>136</v>
      </c>
      <c r="J2475" t="s">
        <v>137</v>
      </c>
      <c r="K2475" t="s">
        <v>138</v>
      </c>
      <c r="L2475" t="s">
        <v>7410</v>
      </c>
      <c r="M2475" t="s">
        <v>7411</v>
      </c>
      <c r="N2475">
        <v>1.031666666</v>
      </c>
      <c r="O2475">
        <v>0</v>
      </c>
      <c r="P2475">
        <v>21</v>
      </c>
      <c r="Q2475">
        <v>0</v>
      </c>
      <c r="R2475">
        <v>70</v>
      </c>
      <c r="S2475">
        <v>0</v>
      </c>
      <c r="T2475">
        <v>12</v>
      </c>
      <c r="U2475">
        <v>0</v>
      </c>
      <c r="V2475">
        <v>0</v>
      </c>
      <c r="W2475">
        <v>0</v>
      </c>
      <c r="X2475">
        <v>8.0041608503647179</v>
      </c>
      <c r="Y2475">
        <v>0</v>
      </c>
      <c r="Z2475">
        <v>27.304991992936472</v>
      </c>
      <c r="AA2475">
        <v>0</v>
      </c>
      <c r="AB2475">
        <v>6.6760227403306951</v>
      </c>
      <c r="AC2475">
        <v>0</v>
      </c>
      <c r="AD2475">
        <v>0</v>
      </c>
      <c r="AE2475">
        <v>41.985175583631886</v>
      </c>
    </row>
    <row r="2476" spans="1:31" x14ac:dyDescent="0.25">
      <c r="A2476">
        <v>2305674</v>
      </c>
      <c r="B2476">
        <v>1</v>
      </c>
      <c r="C2476" t="s">
        <v>81</v>
      </c>
      <c r="D2476" t="s">
        <v>126</v>
      </c>
      <c r="E2476" t="s">
        <v>182</v>
      </c>
      <c r="F2476" t="s">
        <v>7412</v>
      </c>
      <c r="G2476" t="s">
        <v>299</v>
      </c>
      <c r="H2476" t="s">
        <v>167</v>
      </c>
      <c r="I2476" t="s">
        <v>136</v>
      </c>
      <c r="J2476" t="s">
        <v>137</v>
      </c>
      <c r="K2476" t="s">
        <v>300</v>
      </c>
      <c r="L2476" t="s">
        <v>7413</v>
      </c>
      <c r="M2476" t="s">
        <v>7414</v>
      </c>
      <c r="N2476">
        <v>2.6405555550000002</v>
      </c>
      <c r="O2476">
        <v>0</v>
      </c>
      <c r="P2476">
        <v>299</v>
      </c>
      <c r="Q2476">
        <v>0</v>
      </c>
      <c r="R2476">
        <v>17</v>
      </c>
      <c r="S2476">
        <v>0</v>
      </c>
      <c r="T2476">
        <v>82</v>
      </c>
      <c r="U2476">
        <v>1</v>
      </c>
      <c r="V2476">
        <v>0</v>
      </c>
      <c r="W2476">
        <v>0</v>
      </c>
      <c r="X2476">
        <v>96.707552219956312</v>
      </c>
      <c r="Y2476">
        <v>0</v>
      </c>
      <c r="Z2476">
        <v>6.6841468767605603</v>
      </c>
      <c r="AA2476">
        <v>0</v>
      </c>
      <c r="AB2476">
        <v>91.254308045425077</v>
      </c>
      <c r="AC2476">
        <v>1.6664330656225634</v>
      </c>
      <c r="AD2476">
        <v>0</v>
      </c>
      <c r="AE2476">
        <v>196.31244020776452</v>
      </c>
    </row>
    <row r="2477" spans="1:31" x14ac:dyDescent="0.25">
      <c r="A2477">
        <v>2305657</v>
      </c>
      <c r="B2477">
        <v>1</v>
      </c>
      <c r="C2477" t="s">
        <v>80</v>
      </c>
      <c r="D2477" t="s">
        <v>105</v>
      </c>
      <c r="E2477" t="s">
        <v>132</v>
      </c>
      <c r="F2477" t="s">
        <v>7415</v>
      </c>
      <c r="G2477" t="s">
        <v>917</v>
      </c>
      <c r="H2477" t="s">
        <v>135</v>
      </c>
      <c r="I2477" t="s">
        <v>136</v>
      </c>
      <c r="J2477" t="s">
        <v>137</v>
      </c>
      <c r="K2477" t="s">
        <v>300</v>
      </c>
      <c r="L2477" t="s">
        <v>7416</v>
      </c>
      <c r="M2477" t="s">
        <v>7417</v>
      </c>
      <c r="N2477">
        <v>7.8036111110000004</v>
      </c>
      <c r="O2477">
        <v>0</v>
      </c>
      <c r="P2477">
        <v>17</v>
      </c>
      <c r="Q2477">
        <v>0</v>
      </c>
      <c r="R2477">
        <v>0</v>
      </c>
      <c r="S2477">
        <v>0</v>
      </c>
      <c r="T2477">
        <v>4</v>
      </c>
      <c r="U2477">
        <v>0</v>
      </c>
      <c r="V2477">
        <v>0</v>
      </c>
      <c r="W2477">
        <v>0</v>
      </c>
      <c r="X2477">
        <v>31.454368968974688</v>
      </c>
      <c r="Y2477">
        <v>0</v>
      </c>
      <c r="Z2477">
        <v>0</v>
      </c>
      <c r="AA2477">
        <v>0</v>
      </c>
      <c r="AB2477">
        <v>5.7776220308850217</v>
      </c>
      <c r="AC2477">
        <v>0</v>
      </c>
      <c r="AD2477">
        <v>0</v>
      </c>
      <c r="AE2477">
        <v>37.231990999859711</v>
      </c>
    </row>
    <row r="2478" spans="1:31" x14ac:dyDescent="0.25">
      <c r="A2478">
        <v>2305757</v>
      </c>
      <c r="B2478">
        <v>1</v>
      </c>
      <c r="C2478" t="s">
        <v>81</v>
      </c>
      <c r="D2478" t="s">
        <v>118</v>
      </c>
      <c r="E2478" t="s">
        <v>182</v>
      </c>
      <c r="F2478" t="s">
        <v>7418</v>
      </c>
      <c r="G2478" t="s">
        <v>184</v>
      </c>
      <c r="H2478" t="s">
        <v>167</v>
      </c>
      <c r="I2478" t="s">
        <v>136</v>
      </c>
      <c r="J2478" t="s">
        <v>137</v>
      </c>
      <c r="K2478" t="s">
        <v>138</v>
      </c>
      <c r="L2478" t="s">
        <v>7419</v>
      </c>
      <c r="M2478" t="s">
        <v>7420</v>
      </c>
      <c r="N2478">
        <v>1.6369444440000001</v>
      </c>
      <c r="O2478">
        <v>0</v>
      </c>
      <c r="P2478">
        <v>1</v>
      </c>
      <c r="Q2478">
        <v>0</v>
      </c>
      <c r="R2478">
        <v>56</v>
      </c>
      <c r="S2478">
        <v>0</v>
      </c>
      <c r="T2478">
        <v>3</v>
      </c>
      <c r="U2478">
        <v>0</v>
      </c>
      <c r="V2478">
        <v>0</v>
      </c>
      <c r="W2478">
        <v>0</v>
      </c>
      <c r="X2478">
        <v>9.9671925322413896E-2</v>
      </c>
      <c r="Y2478">
        <v>0</v>
      </c>
      <c r="Z2478">
        <v>113.15682431035569</v>
      </c>
      <c r="AA2478">
        <v>0</v>
      </c>
      <c r="AB2478">
        <v>3.4806039641064528</v>
      </c>
      <c r="AC2478">
        <v>0</v>
      </c>
      <c r="AD2478">
        <v>0</v>
      </c>
      <c r="AE2478">
        <v>116.73710019978455</v>
      </c>
    </row>
    <row r="2479" spans="1:31" x14ac:dyDescent="0.25">
      <c r="A2479">
        <v>2305737</v>
      </c>
      <c r="B2479">
        <v>1</v>
      </c>
      <c r="C2479" t="s">
        <v>81</v>
      </c>
      <c r="D2479" t="s">
        <v>122</v>
      </c>
      <c r="E2479" t="s">
        <v>182</v>
      </c>
      <c r="F2479" t="s">
        <v>7421</v>
      </c>
      <c r="G2479" t="s">
        <v>421</v>
      </c>
      <c r="H2479" t="s">
        <v>167</v>
      </c>
      <c r="I2479" t="s">
        <v>136</v>
      </c>
      <c r="J2479" t="s">
        <v>137</v>
      </c>
      <c r="K2479" t="s">
        <v>138</v>
      </c>
      <c r="L2479" t="s">
        <v>7422</v>
      </c>
      <c r="M2479" t="s">
        <v>7423</v>
      </c>
      <c r="N2479">
        <v>2.6216666659999999</v>
      </c>
      <c r="O2479">
        <v>0</v>
      </c>
      <c r="P2479">
        <v>217</v>
      </c>
      <c r="Q2479">
        <v>0</v>
      </c>
      <c r="R2479">
        <v>0</v>
      </c>
      <c r="S2479">
        <v>0</v>
      </c>
      <c r="T2479">
        <v>16</v>
      </c>
      <c r="U2479">
        <v>0</v>
      </c>
      <c r="V2479">
        <v>0</v>
      </c>
      <c r="W2479">
        <v>0</v>
      </c>
      <c r="X2479">
        <v>50.054060283326244</v>
      </c>
      <c r="Y2479">
        <v>0</v>
      </c>
      <c r="Z2479">
        <v>0</v>
      </c>
      <c r="AA2479">
        <v>0</v>
      </c>
      <c r="AB2479">
        <v>9.8769951918984429</v>
      </c>
      <c r="AC2479">
        <v>0</v>
      </c>
      <c r="AD2479">
        <v>0</v>
      </c>
      <c r="AE2479">
        <v>59.931055475224689</v>
      </c>
    </row>
    <row r="2480" spans="1:31" x14ac:dyDescent="0.25">
      <c r="A2480">
        <v>2305594</v>
      </c>
      <c r="B2480">
        <v>1</v>
      </c>
      <c r="C2480" t="s">
        <v>81</v>
      </c>
      <c r="D2480" t="s">
        <v>121</v>
      </c>
      <c r="E2480" t="s">
        <v>164</v>
      </c>
      <c r="F2480" t="s">
        <v>7424</v>
      </c>
      <c r="G2480" t="s">
        <v>184</v>
      </c>
      <c r="H2480" t="s">
        <v>167</v>
      </c>
      <c r="I2480" t="s">
        <v>136</v>
      </c>
      <c r="J2480" t="s">
        <v>137</v>
      </c>
      <c r="K2480" t="s">
        <v>138</v>
      </c>
      <c r="L2480" t="s">
        <v>7425</v>
      </c>
      <c r="M2480" t="s">
        <v>7426</v>
      </c>
      <c r="N2480">
        <v>2.3875000000000002</v>
      </c>
      <c r="O2480">
        <v>0</v>
      </c>
      <c r="P2480">
        <v>889</v>
      </c>
      <c r="Q2480">
        <v>0</v>
      </c>
      <c r="R2480">
        <v>14</v>
      </c>
      <c r="S2480">
        <v>5</v>
      </c>
      <c r="T2480">
        <v>227</v>
      </c>
      <c r="U2480">
        <v>0</v>
      </c>
      <c r="V2480">
        <v>1</v>
      </c>
      <c r="W2480">
        <v>0</v>
      </c>
      <c r="X2480">
        <v>248.41172902230781</v>
      </c>
      <c r="Y2480">
        <v>0</v>
      </c>
      <c r="Z2480">
        <v>6.6562039404196351</v>
      </c>
      <c r="AA2480">
        <v>127.05067739070054</v>
      </c>
      <c r="AB2480">
        <v>91.913029618090874</v>
      </c>
      <c r="AC2480">
        <v>0</v>
      </c>
      <c r="AD2480">
        <v>194.32401640230145</v>
      </c>
      <c r="AE2480">
        <v>668.35565637382035</v>
      </c>
    </row>
    <row r="2481" spans="1:31" x14ac:dyDescent="0.25">
      <c r="A2481">
        <v>2306066</v>
      </c>
      <c r="B2481">
        <v>1</v>
      </c>
      <c r="C2481" t="s">
        <v>80</v>
      </c>
      <c r="D2481" t="s">
        <v>89</v>
      </c>
      <c r="E2481" t="s">
        <v>132</v>
      </c>
      <c r="F2481" t="s">
        <v>7427</v>
      </c>
      <c r="G2481" t="s">
        <v>134</v>
      </c>
      <c r="H2481" t="s">
        <v>135</v>
      </c>
      <c r="I2481" t="s">
        <v>136</v>
      </c>
      <c r="J2481" t="s">
        <v>137</v>
      </c>
      <c r="K2481" t="s">
        <v>138</v>
      </c>
      <c r="L2481" t="s">
        <v>7428</v>
      </c>
      <c r="M2481" t="s">
        <v>7429</v>
      </c>
      <c r="N2481">
        <v>1.003055555</v>
      </c>
      <c r="O2481">
        <v>0</v>
      </c>
      <c r="P2481">
        <v>28</v>
      </c>
      <c r="Q2481">
        <v>0</v>
      </c>
      <c r="R2481">
        <v>0</v>
      </c>
      <c r="S2481">
        <v>0</v>
      </c>
      <c r="T2481">
        <v>4</v>
      </c>
      <c r="U2481">
        <v>0</v>
      </c>
      <c r="V2481">
        <v>0</v>
      </c>
      <c r="W2481">
        <v>0</v>
      </c>
      <c r="X2481">
        <v>17.554353544396587</v>
      </c>
      <c r="Y2481">
        <v>0</v>
      </c>
      <c r="Z2481">
        <v>0</v>
      </c>
      <c r="AA2481">
        <v>0</v>
      </c>
      <c r="AB2481">
        <v>2.6149709220550057</v>
      </c>
      <c r="AC2481">
        <v>0</v>
      </c>
      <c r="AD2481">
        <v>0</v>
      </c>
      <c r="AE2481">
        <v>20.169324466451592</v>
      </c>
    </row>
    <row r="2482" spans="1:31" x14ac:dyDescent="0.25">
      <c r="A2482">
        <v>2305923</v>
      </c>
      <c r="B2482">
        <v>1</v>
      </c>
      <c r="C2482" t="s">
        <v>80</v>
      </c>
      <c r="D2482" t="s">
        <v>96</v>
      </c>
      <c r="E2482" t="s">
        <v>141</v>
      </c>
      <c r="F2482" t="s">
        <v>7430</v>
      </c>
      <c r="G2482" t="s">
        <v>188</v>
      </c>
      <c r="H2482" t="s">
        <v>135</v>
      </c>
      <c r="I2482" t="s">
        <v>136</v>
      </c>
      <c r="J2482" t="s">
        <v>137</v>
      </c>
      <c r="K2482" t="s">
        <v>138</v>
      </c>
      <c r="L2482" t="s">
        <v>7431</v>
      </c>
      <c r="M2482" t="s">
        <v>7432</v>
      </c>
      <c r="N2482">
        <v>0.39944444400000001</v>
      </c>
      <c r="O2482">
        <v>0</v>
      </c>
      <c r="P2482">
        <v>1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0.32262430692149502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0.32262430692149502</v>
      </c>
    </row>
    <row r="2483" spans="1:31" x14ac:dyDescent="0.25">
      <c r="A2483">
        <v>2305837</v>
      </c>
      <c r="B2483">
        <v>1</v>
      </c>
      <c r="C2483" t="s">
        <v>80</v>
      </c>
      <c r="D2483" t="s">
        <v>104</v>
      </c>
      <c r="E2483" t="s">
        <v>141</v>
      </c>
      <c r="F2483" t="s">
        <v>7433</v>
      </c>
      <c r="G2483" t="s">
        <v>143</v>
      </c>
      <c r="H2483" t="s">
        <v>135</v>
      </c>
      <c r="I2483" t="s">
        <v>136</v>
      </c>
      <c r="J2483" t="s">
        <v>137</v>
      </c>
      <c r="K2483" t="s">
        <v>138</v>
      </c>
      <c r="L2483" t="s">
        <v>7434</v>
      </c>
      <c r="M2483" t="s">
        <v>7435</v>
      </c>
      <c r="N2483">
        <v>1.9983333329999999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1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0.71382145372598993</v>
      </c>
      <c r="AC2483">
        <v>0</v>
      </c>
      <c r="AD2483">
        <v>0</v>
      </c>
      <c r="AE2483">
        <v>0.71382145372598993</v>
      </c>
    </row>
    <row r="2484" spans="1:31" x14ac:dyDescent="0.25">
      <c r="A2484">
        <v>2305986</v>
      </c>
      <c r="B2484">
        <v>1</v>
      </c>
      <c r="C2484" t="s">
        <v>80</v>
      </c>
      <c r="D2484" t="s">
        <v>95</v>
      </c>
      <c r="E2484" t="s">
        <v>182</v>
      </c>
      <c r="F2484" t="s">
        <v>7436</v>
      </c>
      <c r="G2484" t="s">
        <v>184</v>
      </c>
      <c r="H2484" t="s">
        <v>167</v>
      </c>
      <c r="I2484" t="s">
        <v>136</v>
      </c>
      <c r="J2484" t="s">
        <v>137</v>
      </c>
      <c r="K2484" t="s">
        <v>138</v>
      </c>
      <c r="L2484" t="s">
        <v>7437</v>
      </c>
      <c r="M2484" t="s">
        <v>7438</v>
      </c>
      <c r="N2484">
        <v>7.6666665999999994E-2</v>
      </c>
      <c r="O2484">
        <v>0</v>
      </c>
      <c r="P2484">
        <v>917</v>
      </c>
      <c r="Q2484">
        <v>0</v>
      </c>
      <c r="R2484">
        <v>9</v>
      </c>
      <c r="S2484">
        <v>0</v>
      </c>
      <c r="T2484">
        <v>64</v>
      </c>
      <c r="U2484">
        <v>0</v>
      </c>
      <c r="V2484">
        <v>0</v>
      </c>
      <c r="W2484">
        <v>0</v>
      </c>
      <c r="X2484">
        <v>16.168646468816195</v>
      </c>
      <c r="Y2484">
        <v>0</v>
      </c>
      <c r="Z2484">
        <v>0.14990391687321664</v>
      </c>
      <c r="AA2484">
        <v>0</v>
      </c>
      <c r="AB2484">
        <v>3.7912986781802784</v>
      </c>
      <c r="AC2484">
        <v>0</v>
      </c>
      <c r="AD2484">
        <v>0</v>
      </c>
      <c r="AE2484">
        <v>20.109849063869692</v>
      </c>
    </row>
    <row r="2485" spans="1:31" x14ac:dyDescent="0.25">
      <c r="A2485">
        <v>2305654</v>
      </c>
      <c r="B2485">
        <v>1</v>
      </c>
      <c r="C2485" t="s">
        <v>80</v>
      </c>
      <c r="D2485" t="s">
        <v>90</v>
      </c>
      <c r="E2485" t="s">
        <v>164</v>
      </c>
      <c r="F2485" t="s">
        <v>7439</v>
      </c>
      <c r="G2485" t="s">
        <v>917</v>
      </c>
      <c r="H2485" t="s">
        <v>167</v>
      </c>
      <c r="I2485" t="s">
        <v>136</v>
      </c>
      <c r="J2485" t="s">
        <v>137</v>
      </c>
      <c r="K2485" t="s">
        <v>300</v>
      </c>
      <c r="L2485" t="s">
        <v>7440</v>
      </c>
      <c r="M2485" t="s">
        <v>7441</v>
      </c>
      <c r="N2485">
        <v>1.153333333</v>
      </c>
      <c r="O2485">
        <v>0</v>
      </c>
      <c r="P2485">
        <v>862</v>
      </c>
      <c r="Q2485">
        <v>0</v>
      </c>
      <c r="R2485">
        <v>0</v>
      </c>
      <c r="S2485">
        <v>0</v>
      </c>
      <c r="T2485">
        <v>50</v>
      </c>
      <c r="U2485">
        <v>0</v>
      </c>
      <c r="V2485">
        <v>1</v>
      </c>
      <c r="W2485">
        <v>0</v>
      </c>
      <c r="X2485">
        <v>188.60127318643373</v>
      </c>
      <c r="Y2485">
        <v>0</v>
      </c>
      <c r="Z2485">
        <v>0</v>
      </c>
      <c r="AA2485">
        <v>0</v>
      </c>
      <c r="AB2485">
        <v>53.070628057012492</v>
      </c>
      <c r="AC2485">
        <v>0</v>
      </c>
      <c r="AD2485">
        <v>15.773755858517735</v>
      </c>
      <c r="AE2485">
        <v>257.44565710196395</v>
      </c>
    </row>
    <row r="2486" spans="1:31" x14ac:dyDescent="0.25">
      <c r="A2486">
        <v>2306009</v>
      </c>
      <c r="B2486">
        <v>1</v>
      </c>
      <c r="C2486" t="s">
        <v>81</v>
      </c>
      <c r="D2486" t="s">
        <v>118</v>
      </c>
      <c r="E2486" t="s">
        <v>141</v>
      </c>
      <c r="F2486" t="s">
        <v>7442</v>
      </c>
      <c r="G2486" t="s">
        <v>202</v>
      </c>
      <c r="H2486" t="s">
        <v>135</v>
      </c>
      <c r="I2486" t="s">
        <v>136</v>
      </c>
      <c r="J2486" t="s">
        <v>137</v>
      </c>
      <c r="K2486" t="s">
        <v>138</v>
      </c>
      <c r="L2486" t="s">
        <v>7443</v>
      </c>
      <c r="M2486" t="s">
        <v>7444</v>
      </c>
      <c r="N2486">
        <v>1.270277777</v>
      </c>
      <c r="O2486">
        <v>0</v>
      </c>
      <c r="P2486">
        <v>12</v>
      </c>
      <c r="Q2486">
        <v>0</v>
      </c>
      <c r="R2486">
        <v>0</v>
      </c>
      <c r="S2486">
        <v>0</v>
      </c>
      <c r="T2486">
        <v>2</v>
      </c>
      <c r="U2486">
        <v>0</v>
      </c>
      <c r="V2486">
        <v>0</v>
      </c>
      <c r="W2486">
        <v>0</v>
      </c>
      <c r="X2486">
        <v>3.0550091158835357</v>
      </c>
      <c r="Y2486">
        <v>0</v>
      </c>
      <c r="Z2486">
        <v>0</v>
      </c>
      <c r="AA2486">
        <v>0</v>
      </c>
      <c r="AB2486">
        <v>2.925309666557828</v>
      </c>
      <c r="AC2486">
        <v>0</v>
      </c>
      <c r="AD2486">
        <v>0</v>
      </c>
      <c r="AE2486">
        <v>5.9803187824413637</v>
      </c>
    </row>
    <row r="2487" spans="1:31" x14ac:dyDescent="0.25">
      <c r="A2487">
        <v>2305963</v>
      </c>
      <c r="B2487">
        <v>1</v>
      </c>
      <c r="C2487" t="s">
        <v>80</v>
      </c>
      <c r="D2487" t="s">
        <v>83</v>
      </c>
      <c r="E2487" t="s">
        <v>208</v>
      </c>
      <c r="F2487" t="s">
        <v>7445</v>
      </c>
      <c r="G2487" t="s">
        <v>310</v>
      </c>
      <c r="H2487" t="s">
        <v>135</v>
      </c>
      <c r="I2487" t="s">
        <v>136</v>
      </c>
      <c r="J2487" t="s">
        <v>137</v>
      </c>
      <c r="K2487" t="s">
        <v>138</v>
      </c>
      <c r="L2487" t="s">
        <v>7446</v>
      </c>
      <c r="M2487" t="s">
        <v>7447</v>
      </c>
      <c r="N2487">
        <v>1.3730555550000001</v>
      </c>
      <c r="O2487">
        <v>0</v>
      </c>
      <c r="P2487">
        <v>689</v>
      </c>
      <c r="Q2487">
        <v>0</v>
      </c>
      <c r="R2487">
        <v>0</v>
      </c>
      <c r="S2487">
        <v>0</v>
      </c>
      <c r="T2487">
        <v>36</v>
      </c>
      <c r="U2487">
        <v>0</v>
      </c>
      <c r="V2487">
        <v>0</v>
      </c>
      <c r="W2487">
        <v>0</v>
      </c>
      <c r="X2487">
        <v>219.58440371496843</v>
      </c>
      <c r="Y2487">
        <v>0</v>
      </c>
      <c r="Z2487">
        <v>0</v>
      </c>
      <c r="AA2487">
        <v>0</v>
      </c>
      <c r="AB2487">
        <v>40.559114977107512</v>
      </c>
      <c r="AC2487">
        <v>0</v>
      </c>
      <c r="AD2487">
        <v>0</v>
      </c>
      <c r="AE2487">
        <v>260.14351869207593</v>
      </c>
    </row>
    <row r="2488" spans="1:31" x14ac:dyDescent="0.25">
      <c r="A2488">
        <v>2305823</v>
      </c>
      <c r="B2488">
        <v>1</v>
      </c>
      <c r="C2488" t="s">
        <v>80</v>
      </c>
      <c r="D2488" t="s">
        <v>82</v>
      </c>
      <c r="E2488" t="s">
        <v>141</v>
      </c>
      <c r="F2488" t="s">
        <v>7448</v>
      </c>
      <c r="G2488" t="s">
        <v>143</v>
      </c>
      <c r="H2488" t="s">
        <v>135</v>
      </c>
      <c r="I2488" t="s">
        <v>136</v>
      </c>
      <c r="J2488" t="s">
        <v>137</v>
      </c>
      <c r="K2488" t="s">
        <v>138</v>
      </c>
      <c r="L2488" t="s">
        <v>7449</v>
      </c>
      <c r="M2488" t="s">
        <v>7450</v>
      </c>
      <c r="N2488">
        <v>3.3458333329999999</v>
      </c>
      <c r="O2488">
        <v>0</v>
      </c>
      <c r="P2488">
        <v>1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</row>
    <row r="2489" spans="1:31" x14ac:dyDescent="0.25">
      <c r="A2489">
        <v>2305800</v>
      </c>
      <c r="B2489">
        <v>1</v>
      </c>
      <c r="C2489" t="s">
        <v>80</v>
      </c>
      <c r="D2489" t="s">
        <v>100</v>
      </c>
      <c r="E2489" t="s">
        <v>233</v>
      </c>
      <c r="F2489" t="s">
        <v>7451</v>
      </c>
      <c r="G2489" t="s">
        <v>837</v>
      </c>
      <c r="H2489" t="s">
        <v>167</v>
      </c>
      <c r="I2489" t="s">
        <v>136</v>
      </c>
      <c r="J2489" t="s">
        <v>137</v>
      </c>
      <c r="K2489" t="s">
        <v>138</v>
      </c>
      <c r="L2489" t="s">
        <v>7452</v>
      </c>
      <c r="M2489" t="s">
        <v>7453</v>
      </c>
      <c r="N2489">
        <v>0.69666666600000005</v>
      </c>
      <c r="O2489">
        <v>6</v>
      </c>
      <c r="P2489">
        <v>308</v>
      </c>
      <c r="Q2489">
        <v>27</v>
      </c>
      <c r="R2489">
        <v>71</v>
      </c>
      <c r="S2489">
        <v>9</v>
      </c>
      <c r="T2489">
        <v>53</v>
      </c>
      <c r="U2489">
        <v>0</v>
      </c>
      <c r="V2489">
        <v>0</v>
      </c>
      <c r="W2489">
        <v>5.8852622798359135</v>
      </c>
      <c r="X2489">
        <v>64.485027064478857</v>
      </c>
      <c r="Y2489">
        <v>104.70096333630913</v>
      </c>
      <c r="Z2489">
        <v>58.598658366796606</v>
      </c>
      <c r="AA2489">
        <v>11.293314652886529</v>
      </c>
      <c r="AB2489">
        <v>15.452592688032423</v>
      </c>
      <c r="AC2489">
        <v>0</v>
      </c>
      <c r="AD2489">
        <v>0</v>
      </c>
      <c r="AE2489">
        <v>260.41581838833946</v>
      </c>
    </row>
    <row r="2490" spans="1:31" x14ac:dyDescent="0.25">
      <c r="A2490">
        <v>2305671</v>
      </c>
      <c r="B2490">
        <v>1</v>
      </c>
      <c r="C2490" t="s">
        <v>80</v>
      </c>
      <c r="D2490" t="s">
        <v>100</v>
      </c>
      <c r="E2490" t="s">
        <v>233</v>
      </c>
      <c r="F2490" t="s">
        <v>7451</v>
      </c>
      <c r="G2490" t="s">
        <v>184</v>
      </c>
      <c r="H2490" t="s">
        <v>167</v>
      </c>
      <c r="I2490" t="s">
        <v>136</v>
      </c>
      <c r="J2490" t="s">
        <v>137</v>
      </c>
      <c r="K2490" t="s">
        <v>138</v>
      </c>
      <c r="L2490" t="s">
        <v>7454</v>
      </c>
      <c r="M2490" t="s">
        <v>7455</v>
      </c>
      <c r="N2490">
        <v>1.8447222219999999</v>
      </c>
      <c r="O2490">
        <v>6</v>
      </c>
      <c r="P2490">
        <v>308</v>
      </c>
      <c r="Q2490">
        <v>27</v>
      </c>
      <c r="R2490">
        <v>71</v>
      </c>
      <c r="S2490">
        <v>9</v>
      </c>
      <c r="T2490">
        <v>53</v>
      </c>
      <c r="U2490">
        <v>0</v>
      </c>
      <c r="V2490">
        <v>0</v>
      </c>
      <c r="W2490">
        <v>15.051751413203114</v>
      </c>
      <c r="X2490">
        <v>163.70963068841755</v>
      </c>
      <c r="Y2490">
        <v>264.18178722967008</v>
      </c>
      <c r="Z2490">
        <v>151.36068735683617</v>
      </c>
      <c r="AA2490">
        <v>28.771355686809255</v>
      </c>
      <c r="AB2490">
        <v>39.907996973667565</v>
      </c>
      <c r="AC2490">
        <v>0</v>
      </c>
      <c r="AD2490">
        <v>0</v>
      </c>
      <c r="AE2490">
        <v>662.98320934860362</v>
      </c>
    </row>
    <row r="2491" spans="1:31" x14ac:dyDescent="0.25">
      <c r="A2491">
        <v>2305568</v>
      </c>
      <c r="B2491">
        <v>1</v>
      </c>
      <c r="C2491" t="s">
        <v>80</v>
      </c>
      <c r="D2491" t="s">
        <v>91</v>
      </c>
      <c r="E2491" t="s">
        <v>164</v>
      </c>
      <c r="F2491" t="s">
        <v>7456</v>
      </c>
      <c r="G2491" t="s">
        <v>195</v>
      </c>
      <c r="H2491" t="s">
        <v>167</v>
      </c>
      <c r="I2491" t="s">
        <v>136</v>
      </c>
      <c r="J2491" t="s">
        <v>137</v>
      </c>
      <c r="K2491" t="s">
        <v>138</v>
      </c>
      <c r="L2491" t="s">
        <v>7457</v>
      </c>
      <c r="M2491" t="s">
        <v>7458</v>
      </c>
      <c r="N2491">
        <v>1.405277777</v>
      </c>
      <c r="O2491">
        <v>0</v>
      </c>
      <c r="P2491">
        <v>2</v>
      </c>
      <c r="Q2491">
        <v>0</v>
      </c>
      <c r="R2491">
        <v>0</v>
      </c>
      <c r="S2491">
        <v>0</v>
      </c>
      <c r="T2491">
        <v>5</v>
      </c>
      <c r="U2491">
        <v>0</v>
      </c>
      <c r="V2491">
        <v>0</v>
      </c>
      <c r="W2491">
        <v>0</v>
      </c>
      <c r="X2491">
        <v>0.46754678918960391</v>
      </c>
      <c r="Y2491">
        <v>0</v>
      </c>
      <c r="Z2491">
        <v>0</v>
      </c>
      <c r="AA2491">
        <v>0</v>
      </c>
      <c r="AB2491">
        <v>23.073301027193235</v>
      </c>
      <c r="AC2491">
        <v>0</v>
      </c>
      <c r="AD2491">
        <v>0</v>
      </c>
      <c r="AE2491">
        <v>23.54084781638284</v>
      </c>
    </row>
    <row r="2492" spans="1:31" x14ac:dyDescent="0.25">
      <c r="A2492">
        <v>2305714</v>
      </c>
      <c r="B2492">
        <v>1</v>
      </c>
      <c r="C2492" t="s">
        <v>80</v>
      </c>
      <c r="D2492" t="s">
        <v>84</v>
      </c>
      <c r="E2492" t="s">
        <v>164</v>
      </c>
      <c r="F2492" t="s">
        <v>1400</v>
      </c>
      <c r="G2492" t="s">
        <v>184</v>
      </c>
      <c r="H2492" t="s">
        <v>167</v>
      </c>
      <c r="I2492" t="s">
        <v>136</v>
      </c>
      <c r="J2492" t="s">
        <v>137</v>
      </c>
      <c r="K2492" t="s">
        <v>138</v>
      </c>
      <c r="L2492" t="s">
        <v>7459</v>
      </c>
      <c r="M2492" t="s">
        <v>7460</v>
      </c>
      <c r="N2492">
        <v>2.1958333329999999</v>
      </c>
      <c r="O2492">
        <v>1</v>
      </c>
      <c r="P2492">
        <v>857</v>
      </c>
      <c r="Q2492">
        <v>2</v>
      </c>
      <c r="R2492">
        <v>42</v>
      </c>
      <c r="S2492">
        <v>3</v>
      </c>
      <c r="T2492">
        <v>100</v>
      </c>
      <c r="U2492">
        <v>0</v>
      </c>
      <c r="V2492">
        <v>0</v>
      </c>
      <c r="W2492">
        <v>0.55419598107165002</v>
      </c>
      <c r="X2492">
        <v>381.74213587527214</v>
      </c>
      <c r="Y2492">
        <v>1.6320408728708957</v>
      </c>
      <c r="Z2492">
        <v>44.071524079658765</v>
      </c>
      <c r="AA2492">
        <v>9.0782501207688551</v>
      </c>
      <c r="AB2492">
        <v>149.42127066611465</v>
      </c>
      <c r="AC2492">
        <v>0</v>
      </c>
      <c r="AD2492">
        <v>0</v>
      </c>
      <c r="AE2492">
        <v>586.499417595757</v>
      </c>
    </row>
    <row r="2493" spans="1:31" x14ac:dyDescent="0.25">
      <c r="A2493">
        <v>2305691</v>
      </c>
      <c r="B2493">
        <v>1</v>
      </c>
      <c r="C2493" t="s">
        <v>80</v>
      </c>
      <c r="D2493" t="s">
        <v>104</v>
      </c>
      <c r="E2493" t="s">
        <v>208</v>
      </c>
      <c r="F2493" t="s">
        <v>7461</v>
      </c>
      <c r="G2493" t="s">
        <v>3728</v>
      </c>
      <c r="H2493" t="s">
        <v>135</v>
      </c>
      <c r="I2493" t="s">
        <v>136</v>
      </c>
      <c r="J2493" t="s">
        <v>137</v>
      </c>
      <c r="K2493" t="s">
        <v>138</v>
      </c>
      <c r="L2493" t="s">
        <v>7462</v>
      </c>
      <c r="M2493" t="s">
        <v>7463</v>
      </c>
      <c r="N2493">
        <v>2.6949999999999998</v>
      </c>
      <c r="O2493">
        <v>0</v>
      </c>
      <c r="P2493">
        <v>69</v>
      </c>
      <c r="Q2493">
        <v>0</v>
      </c>
      <c r="R2493">
        <v>25</v>
      </c>
      <c r="S2493">
        <v>0</v>
      </c>
      <c r="T2493">
        <v>19</v>
      </c>
      <c r="U2493">
        <v>0</v>
      </c>
      <c r="V2493">
        <v>0</v>
      </c>
      <c r="W2493">
        <v>0</v>
      </c>
      <c r="X2493">
        <v>30.267045787531771</v>
      </c>
      <c r="Y2493">
        <v>0</v>
      </c>
      <c r="Z2493">
        <v>16.67885453982845</v>
      </c>
      <c r="AA2493">
        <v>0</v>
      </c>
      <c r="AB2493">
        <v>21.847656688856098</v>
      </c>
      <c r="AC2493">
        <v>0</v>
      </c>
      <c r="AD2493">
        <v>0</v>
      </c>
      <c r="AE2493">
        <v>68.793557016216312</v>
      </c>
    </row>
    <row r="2494" spans="1:31" x14ac:dyDescent="0.25">
      <c r="A2494">
        <v>2305946</v>
      </c>
      <c r="B2494">
        <v>1</v>
      </c>
      <c r="C2494" t="s">
        <v>80</v>
      </c>
      <c r="D2494" t="s">
        <v>105</v>
      </c>
      <c r="E2494" t="s">
        <v>132</v>
      </c>
      <c r="F2494" t="s">
        <v>7464</v>
      </c>
      <c r="G2494" t="s">
        <v>134</v>
      </c>
      <c r="H2494" t="s">
        <v>135</v>
      </c>
      <c r="I2494" t="s">
        <v>136</v>
      </c>
      <c r="J2494" t="s">
        <v>137</v>
      </c>
      <c r="K2494" t="s">
        <v>138</v>
      </c>
      <c r="L2494" t="s">
        <v>7465</v>
      </c>
      <c r="M2494" t="s">
        <v>7466</v>
      </c>
      <c r="N2494">
        <v>0.72111111100000003</v>
      </c>
      <c r="O2494">
        <v>0</v>
      </c>
      <c r="P2494">
        <v>0</v>
      </c>
      <c r="Q2494">
        <v>0</v>
      </c>
      <c r="R2494">
        <v>15</v>
      </c>
      <c r="S2494">
        <v>0</v>
      </c>
      <c r="T2494">
        <v>1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13.201181026420366</v>
      </c>
      <c r="AA2494">
        <v>0</v>
      </c>
      <c r="AB2494">
        <v>0.34940958304427078</v>
      </c>
      <c r="AC2494">
        <v>0</v>
      </c>
      <c r="AD2494">
        <v>0</v>
      </c>
      <c r="AE2494">
        <v>13.550590609464637</v>
      </c>
    </row>
    <row r="2495" spans="1:31" x14ac:dyDescent="0.25">
      <c r="A2495">
        <v>2306026</v>
      </c>
      <c r="B2495">
        <v>1</v>
      </c>
      <c r="C2495" t="s">
        <v>81</v>
      </c>
      <c r="D2495" t="s">
        <v>113</v>
      </c>
      <c r="E2495" t="s">
        <v>141</v>
      </c>
      <c r="F2495" t="s">
        <v>2134</v>
      </c>
      <c r="G2495" t="s">
        <v>143</v>
      </c>
      <c r="H2495" t="s">
        <v>135</v>
      </c>
      <c r="I2495" t="s">
        <v>136</v>
      </c>
      <c r="J2495" t="s">
        <v>137</v>
      </c>
      <c r="K2495" t="s">
        <v>138</v>
      </c>
      <c r="L2495" t="s">
        <v>7467</v>
      </c>
      <c r="M2495" t="s">
        <v>7468</v>
      </c>
      <c r="N2495">
        <v>1.314166666</v>
      </c>
      <c r="O2495">
        <v>0</v>
      </c>
      <c r="P2495">
        <v>3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0.71076962578905833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0.71076962578905833</v>
      </c>
    </row>
    <row r="2496" spans="1:31" x14ac:dyDescent="0.25">
      <c r="A2496">
        <v>2305840</v>
      </c>
      <c r="B2496">
        <v>1</v>
      </c>
      <c r="C2496" t="s">
        <v>80</v>
      </c>
      <c r="D2496" t="s">
        <v>105</v>
      </c>
      <c r="E2496" t="s">
        <v>141</v>
      </c>
      <c r="F2496" t="s">
        <v>7469</v>
      </c>
      <c r="G2496" t="s">
        <v>188</v>
      </c>
      <c r="H2496" t="s">
        <v>135</v>
      </c>
      <c r="I2496" t="s">
        <v>136</v>
      </c>
      <c r="J2496" t="s">
        <v>137</v>
      </c>
      <c r="K2496" t="s">
        <v>138</v>
      </c>
      <c r="L2496" t="s">
        <v>7470</v>
      </c>
      <c r="M2496" t="s">
        <v>7471</v>
      </c>
      <c r="N2496">
        <v>4.8655555550000003</v>
      </c>
      <c r="O2496">
        <v>0</v>
      </c>
      <c r="P2496">
        <v>13</v>
      </c>
      <c r="Q2496">
        <v>0</v>
      </c>
      <c r="R2496">
        <v>0</v>
      </c>
      <c r="S2496">
        <v>0</v>
      </c>
      <c r="T2496">
        <v>1</v>
      </c>
      <c r="U2496">
        <v>0</v>
      </c>
      <c r="V2496">
        <v>0</v>
      </c>
      <c r="W2496">
        <v>0</v>
      </c>
      <c r="X2496">
        <v>14.45244179086813</v>
      </c>
      <c r="Y2496">
        <v>0</v>
      </c>
      <c r="Z2496">
        <v>0</v>
      </c>
      <c r="AA2496">
        <v>0</v>
      </c>
      <c r="AB2496">
        <v>0.11264200852833335</v>
      </c>
      <c r="AC2496">
        <v>0</v>
      </c>
      <c r="AD2496">
        <v>0</v>
      </c>
      <c r="AE2496">
        <v>14.565083799396463</v>
      </c>
    </row>
    <row r="2497" spans="1:31" x14ac:dyDescent="0.25">
      <c r="A2497">
        <v>2305734</v>
      </c>
      <c r="B2497">
        <v>1</v>
      </c>
      <c r="C2497" t="s">
        <v>80</v>
      </c>
      <c r="D2497" t="s">
        <v>100</v>
      </c>
      <c r="E2497" t="s">
        <v>182</v>
      </c>
      <c r="F2497" t="s">
        <v>7472</v>
      </c>
      <c r="G2497" t="s">
        <v>184</v>
      </c>
      <c r="H2497" t="s">
        <v>167</v>
      </c>
      <c r="I2497" t="s">
        <v>136</v>
      </c>
      <c r="J2497" t="s">
        <v>137</v>
      </c>
      <c r="K2497" t="s">
        <v>138</v>
      </c>
      <c r="L2497" t="s">
        <v>7473</v>
      </c>
      <c r="M2497" t="s">
        <v>7474</v>
      </c>
      <c r="N2497">
        <v>1.2138888880000001</v>
      </c>
      <c r="O2497">
        <v>4</v>
      </c>
      <c r="P2497">
        <v>154</v>
      </c>
      <c r="Q2497">
        <v>6</v>
      </c>
      <c r="R2497">
        <v>60</v>
      </c>
      <c r="S2497">
        <v>12</v>
      </c>
      <c r="T2497">
        <v>63</v>
      </c>
      <c r="U2497">
        <v>2</v>
      </c>
      <c r="V2497">
        <v>0</v>
      </c>
      <c r="W2497">
        <v>3.1451986865086918</v>
      </c>
      <c r="X2497">
        <v>44.918054706981238</v>
      </c>
      <c r="Y2497">
        <v>22.479533609178713</v>
      </c>
      <c r="Z2497">
        <v>28.074898359782683</v>
      </c>
      <c r="AA2497">
        <v>82.953590184334729</v>
      </c>
      <c r="AB2497">
        <v>45.094889423184028</v>
      </c>
      <c r="AC2497">
        <v>93.173945925322016</v>
      </c>
      <c r="AD2497">
        <v>0</v>
      </c>
      <c r="AE2497">
        <v>319.84011089529213</v>
      </c>
    </row>
    <row r="2498" spans="1:31" x14ac:dyDescent="0.25">
      <c r="A2498">
        <v>2305740</v>
      </c>
      <c r="B2498">
        <v>1</v>
      </c>
      <c r="C2498" t="s">
        <v>80</v>
      </c>
      <c r="D2498" t="s">
        <v>107</v>
      </c>
      <c r="E2498" t="s">
        <v>141</v>
      </c>
      <c r="F2498" t="s">
        <v>7475</v>
      </c>
      <c r="G2498" t="s">
        <v>490</v>
      </c>
      <c r="H2498" t="s">
        <v>135</v>
      </c>
      <c r="I2498" t="s">
        <v>136</v>
      </c>
      <c r="J2498" t="s">
        <v>137</v>
      </c>
      <c r="K2498" t="s">
        <v>138</v>
      </c>
      <c r="L2498" t="s">
        <v>7476</v>
      </c>
      <c r="M2498" t="s">
        <v>7477</v>
      </c>
      <c r="N2498">
        <v>3.3944444439999999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1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1.1207668315869701</v>
      </c>
      <c r="AC2498">
        <v>0</v>
      </c>
      <c r="AD2498">
        <v>0</v>
      </c>
      <c r="AE2498">
        <v>1.1207668315869701</v>
      </c>
    </row>
    <row r="2499" spans="1:31" x14ac:dyDescent="0.25">
      <c r="A2499">
        <v>2305983</v>
      </c>
      <c r="B2499">
        <v>1</v>
      </c>
      <c r="C2499" t="s">
        <v>80</v>
      </c>
      <c r="D2499" t="s">
        <v>93</v>
      </c>
      <c r="E2499" t="s">
        <v>132</v>
      </c>
      <c r="F2499" t="s">
        <v>7478</v>
      </c>
      <c r="G2499" t="s">
        <v>490</v>
      </c>
      <c r="H2499" t="s">
        <v>135</v>
      </c>
      <c r="I2499" t="s">
        <v>136</v>
      </c>
      <c r="J2499" t="s">
        <v>137</v>
      </c>
      <c r="K2499" t="s">
        <v>138</v>
      </c>
      <c r="L2499" t="s">
        <v>7479</v>
      </c>
      <c r="M2499" t="s">
        <v>7480</v>
      </c>
      <c r="N2499">
        <v>0.77083333300000001</v>
      </c>
      <c r="O2499">
        <v>0</v>
      </c>
      <c r="P2499">
        <v>121</v>
      </c>
      <c r="Q2499">
        <v>0</v>
      </c>
      <c r="R2499">
        <v>0</v>
      </c>
      <c r="S2499">
        <v>0</v>
      </c>
      <c r="T2499">
        <v>4</v>
      </c>
      <c r="U2499">
        <v>0</v>
      </c>
      <c r="V2499">
        <v>0</v>
      </c>
      <c r="W2499">
        <v>0</v>
      </c>
      <c r="X2499">
        <v>19.861632596358621</v>
      </c>
      <c r="Y2499">
        <v>0</v>
      </c>
      <c r="Z2499">
        <v>0</v>
      </c>
      <c r="AA2499">
        <v>0</v>
      </c>
      <c r="AB2499">
        <v>8.8116910886333333E-2</v>
      </c>
      <c r="AC2499">
        <v>0</v>
      </c>
      <c r="AD2499">
        <v>0</v>
      </c>
      <c r="AE2499">
        <v>19.949749507244956</v>
      </c>
    </row>
    <row r="2500" spans="1:31" x14ac:dyDescent="0.25">
      <c r="A2500">
        <v>2305591</v>
      </c>
      <c r="B2500">
        <v>1</v>
      </c>
      <c r="C2500" t="s">
        <v>80</v>
      </c>
      <c r="D2500" t="s">
        <v>100</v>
      </c>
      <c r="E2500" t="s">
        <v>141</v>
      </c>
      <c r="F2500" t="s">
        <v>7481</v>
      </c>
      <c r="G2500" t="s">
        <v>188</v>
      </c>
      <c r="H2500" t="s">
        <v>135</v>
      </c>
      <c r="I2500" t="s">
        <v>136</v>
      </c>
      <c r="J2500" t="s">
        <v>137</v>
      </c>
      <c r="K2500" t="s">
        <v>138</v>
      </c>
      <c r="L2500" t="s">
        <v>7482</v>
      </c>
      <c r="M2500" t="s">
        <v>7483</v>
      </c>
      <c r="N2500">
        <v>5.1041666660000002</v>
      </c>
      <c r="O2500">
        <v>0</v>
      </c>
      <c r="P2500">
        <v>1</v>
      </c>
      <c r="Q2500">
        <v>0</v>
      </c>
      <c r="R2500">
        <v>1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1.7092865679651393E-2</v>
      </c>
      <c r="Y2500">
        <v>0</v>
      </c>
      <c r="Z2500">
        <v>2.9423661198750006E-2</v>
      </c>
      <c r="AA2500">
        <v>0</v>
      </c>
      <c r="AB2500">
        <v>0</v>
      </c>
      <c r="AC2500">
        <v>0</v>
      </c>
      <c r="AD2500">
        <v>0</v>
      </c>
      <c r="AE2500">
        <v>4.6516526878401396E-2</v>
      </c>
    </row>
    <row r="2501" spans="1:31" x14ac:dyDescent="0.25">
      <c r="A2501">
        <v>2305883</v>
      </c>
      <c r="B2501">
        <v>1</v>
      </c>
      <c r="C2501" t="s">
        <v>80</v>
      </c>
      <c r="D2501" t="s">
        <v>93</v>
      </c>
      <c r="E2501" t="s">
        <v>132</v>
      </c>
      <c r="F2501" t="s">
        <v>7484</v>
      </c>
      <c r="G2501" t="s">
        <v>134</v>
      </c>
      <c r="H2501" t="s">
        <v>135</v>
      </c>
      <c r="I2501" t="s">
        <v>136</v>
      </c>
      <c r="J2501" t="s">
        <v>137</v>
      </c>
      <c r="K2501" t="s">
        <v>138</v>
      </c>
      <c r="L2501" t="s">
        <v>7485</v>
      </c>
      <c r="M2501" t="s">
        <v>7486</v>
      </c>
      <c r="N2501">
        <v>0.68</v>
      </c>
      <c r="O2501">
        <v>0</v>
      </c>
      <c r="P2501">
        <v>0</v>
      </c>
      <c r="Q2501">
        <v>0</v>
      </c>
      <c r="R2501">
        <v>17</v>
      </c>
      <c r="S2501">
        <v>0</v>
      </c>
      <c r="T2501">
        <v>2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7.5815834454401259</v>
      </c>
      <c r="AA2501">
        <v>0</v>
      </c>
      <c r="AB2501">
        <v>0.87487466408839198</v>
      </c>
      <c r="AC2501">
        <v>0</v>
      </c>
      <c r="AD2501">
        <v>0</v>
      </c>
      <c r="AE2501">
        <v>8.4564581095285174</v>
      </c>
    </row>
    <row r="2502" spans="1:31" x14ac:dyDescent="0.25">
      <c r="A2502">
        <v>2305703</v>
      </c>
      <c r="B2502">
        <v>1</v>
      </c>
      <c r="C2502" t="s">
        <v>80</v>
      </c>
      <c r="D2502" t="s">
        <v>111</v>
      </c>
      <c r="E2502" t="s">
        <v>132</v>
      </c>
      <c r="F2502" t="s">
        <v>7487</v>
      </c>
      <c r="G2502" t="s">
        <v>299</v>
      </c>
      <c r="H2502" t="s">
        <v>135</v>
      </c>
      <c r="I2502" t="s">
        <v>136</v>
      </c>
      <c r="J2502" t="s">
        <v>137</v>
      </c>
      <c r="K2502" t="s">
        <v>300</v>
      </c>
      <c r="L2502" t="s">
        <v>7488</v>
      </c>
      <c r="M2502" t="s">
        <v>7489</v>
      </c>
      <c r="N2502">
        <v>1.4613888880000001</v>
      </c>
      <c r="O2502">
        <v>0</v>
      </c>
      <c r="P2502">
        <v>177</v>
      </c>
      <c r="Q2502">
        <v>0</v>
      </c>
      <c r="R2502">
        <v>0</v>
      </c>
      <c r="S2502">
        <v>0</v>
      </c>
      <c r="T2502">
        <v>17</v>
      </c>
      <c r="U2502">
        <v>0</v>
      </c>
      <c r="V2502">
        <v>0</v>
      </c>
      <c r="W2502">
        <v>0</v>
      </c>
      <c r="X2502">
        <v>72.909746743173713</v>
      </c>
      <c r="Y2502">
        <v>0</v>
      </c>
      <c r="Z2502">
        <v>0</v>
      </c>
      <c r="AA2502">
        <v>0</v>
      </c>
      <c r="AB2502">
        <v>15.567632900192908</v>
      </c>
      <c r="AC2502">
        <v>0</v>
      </c>
      <c r="AD2502">
        <v>0</v>
      </c>
      <c r="AE2502">
        <v>88.477379643366618</v>
      </c>
    </row>
    <row r="2503" spans="1:31" x14ac:dyDescent="0.25">
      <c r="A2503">
        <v>2306035</v>
      </c>
      <c r="B2503">
        <v>1</v>
      </c>
      <c r="C2503" t="s">
        <v>80</v>
      </c>
      <c r="D2503" t="s">
        <v>100</v>
      </c>
      <c r="E2503" t="s">
        <v>141</v>
      </c>
      <c r="F2503" t="s">
        <v>7490</v>
      </c>
      <c r="G2503" t="s">
        <v>188</v>
      </c>
      <c r="H2503" t="s">
        <v>135</v>
      </c>
      <c r="I2503" t="s">
        <v>136</v>
      </c>
      <c r="J2503" t="s">
        <v>137</v>
      </c>
      <c r="K2503" t="s">
        <v>138</v>
      </c>
      <c r="L2503" t="s">
        <v>7491</v>
      </c>
      <c r="M2503" t="s">
        <v>7492</v>
      </c>
      <c r="N2503">
        <v>5.0466666660000001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0.64379043695909333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0.64379043695909333</v>
      </c>
    </row>
    <row r="2504" spans="1:31" x14ac:dyDescent="0.25">
      <c r="A2504">
        <v>2306012</v>
      </c>
      <c r="B2504">
        <v>1</v>
      </c>
      <c r="C2504" t="s">
        <v>81</v>
      </c>
      <c r="D2504" t="s">
        <v>128</v>
      </c>
      <c r="E2504" t="s">
        <v>141</v>
      </c>
      <c r="F2504" t="s">
        <v>7493</v>
      </c>
      <c r="G2504" t="s">
        <v>202</v>
      </c>
      <c r="H2504" t="s">
        <v>135</v>
      </c>
      <c r="I2504" t="s">
        <v>136</v>
      </c>
      <c r="J2504" t="s">
        <v>137</v>
      </c>
      <c r="K2504" t="s">
        <v>138</v>
      </c>
      <c r="L2504" t="s">
        <v>7494</v>
      </c>
      <c r="M2504" t="s">
        <v>7495</v>
      </c>
      <c r="N2504">
        <v>1.1444444439999999</v>
      </c>
      <c r="O2504">
        <v>0</v>
      </c>
      <c r="P2504">
        <v>2</v>
      </c>
      <c r="Q2504">
        <v>0</v>
      </c>
      <c r="R2504">
        <v>0</v>
      </c>
      <c r="S2504">
        <v>0</v>
      </c>
      <c r="T2504">
        <v>1</v>
      </c>
      <c r="U2504">
        <v>0</v>
      </c>
      <c r="V2504">
        <v>0</v>
      </c>
      <c r="W2504">
        <v>0</v>
      </c>
      <c r="X2504">
        <v>0.80760596844160015</v>
      </c>
      <c r="Y2504">
        <v>0</v>
      </c>
      <c r="Z2504">
        <v>0</v>
      </c>
      <c r="AA2504">
        <v>0</v>
      </c>
      <c r="AB2504">
        <v>2.0229860725113005</v>
      </c>
      <c r="AC2504">
        <v>0</v>
      </c>
      <c r="AD2504">
        <v>0</v>
      </c>
      <c r="AE2504">
        <v>2.8305920409529008</v>
      </c>
    </row>
    <row r="2505" spans="1:31" x14ac:dyDescent="0.25">
      <c r="A2505">
        <v>2305680</v>
      </c>
      <c r="B2505">
        <v>1</v>
      </c>
      <c r="C2505" t="s">
        <v>81</v>
      </c>
      <c r="D2505" t="s">
        <v>118</v>
      </c>
      <c r="E2505" t="s">
        <v>233</v>
      </c>
      <c r="F2505" t="s">
        <v>7496</v>
      </c>
      <c r="G2505" t="s">
        <v>299</v>
      </c>
      <c r="H2505" t="s">
        <v>167</v>
      </c>
      <c r="I2505" t="s">
        <v>136</v>
      </c>
      <c r="J2505" t="s">
        <v>137</v>
      </c>
      <c r="K2505" t="s">
        <v>300</v>
      </c>
      <c r="L2505" t="s">
        <v>7497</v>
      </c>
      <c r="M2505" t="s">
        <v>7498</v>
      </c>
      <c r="N2505">
        <v>8.43</v>
      </c>
      <c r="O2505">
        <v>0</v>
      </c>
      <c r="P2505">
        <v>1149</v>
      </c>
      <c r="Q2505">
        <v>0</v>
      </c>
      <c r="R2505">
        <v>56</v>
      </c>
      <c r="S2505">
        <v>1</v>
      </c>
      <c r="T2505">
        <v>124</v>
      </c>
      <c r="U2505">
        <v>0</v>
      </c>
      <c r="V2505">
        <v>0</v>
      </c>
      <c r="W2505">
        <v>0</v>
      </c>
      <c r="X2505">
        <v>1874.0677821911318</v>
      </c>
      <c r="Y2505">
        <v>0</v>
      </c>
      <c r="Z2505">
        <v>178.78037899009689</v>
      </c>
      <c r="AA2505">
        <v>41.025699573515801</v>
      </c>
      <c r="AB2505">
        <v>709.71749635238245</v>
      </c>
      <c r="AC2505">
        <v>0</v>
      </c>
      <c r="AD2505">
        <v>0</v>
      </c>
      <c r="AE2505">
        <v>2803.5913571071269</v>
      </c>
    </row>
    <row r="2506" spans="1:31" x14ac:dyDescent="0.25">
      <c r="A2506">
        <v>2305889</v>
      </c>
      <c r="B2506">
        <v>1</v>
      </c>
      <c r="C2506" t="s">
        <v>81</v>
      </c>
      <c r="D2506" t="s">
        <v>128</v>
      </c>
      <c r="E2506" t="s">
        <v>164</v>
      </c>
      <c r="F2506" t="s">
        <v>7499</v>
      </c>
      <c r="G2506" t="s">
        <v>166</v>
      </c>
      <c r="H2506" t="s">
        <v>167</v>
      </c>
      <c r="I2506" t="s">
        <v>136</v>
      </c>
      <c r="J2506" t="s">
        <v>137</v>
      </c>
      <c r="K2506" t="s">
        <v>138</v>
      </c>
      <c r="L2506" t="s">
        <v>7500</v>
      </c>
      <c r="M2506" t="s">
        <v>7501</v>
      </c>
      <c r="N2506">
        <v>3.906111111</v>
      </c>
      <c r="O2506">
        <v>0</v>
      </c>
      <c r="P2506">
        <v>52</v>
      </c>
      <c r="Q2506">
        <v>0</v>
      </c>
      <c r="R2506">
        <v>1</v>
      </c>
      <c r="S2506">
        <v>0</v>
      </c>
      <c r="T2506">
        <v>4</v>
      </c>
      <c r="U2506">
        <v>0</v>
      </c>
      <c r="V2506">
        <v>0</v>
      </c>
      <c r="W2506">
        <v>0</v>
      </c>
      <c r="X2506">
        <v>36.517227220474382</v>
      </c>
      <c r="Y2506">
        <v>0</v>
      </c>
      <c r="Z2506">
        <v>6.5634015664232175</v>
      </c>
      <c r="AA2506">
        <v>0</v>
      </c>
      <c r="AB2506">
        <v>8.8486370716314988E-2</v>
      </c>
      <c r="AC2506">
        <v>0</v>
      </c>
      <c r="AD2506">
        <v>0</v>
      </c>
      <c r="AE2506">
        <v>43.169115157613916</v>
      </c>
    </row>
    <row r="2507" spans="1:31" x14ac:dyDescent="0.25">
      <c r="A2507">
        <v>2305803</v>
      </c>
      <c r="B2507">
        <v>1</v>
      </c>
      <c r="C2507" t="s">
        <v>80</v>
      </c>
      <c r="D2507" t="s">
        <v>97</v>
      </c>
      <c r="E2507" t="s">
        <v>141</v>
      </c>
      <c r="F2507" t="s">
        <v>7502</v>
      </c>
      <c r="G2507" t="s">
        <v>188</v>
      </c>
      <c r="H2507" t="s">
        <v>135</v>
      </c>
      <c r="I2507" t="s">
        <v>136</v>
      </c>
      <c r="J2507" t="s">
        <v>137</v>
      </c>
      <c r="K2507" t="s">
        <v>138</v>
      </c>
      <c r="L2507" t="s">
        <v>7503</v>
      </c>
      <c r="M2507" t="s">
        <v>7504</v>
      </c>
      <c r="N2507">
        <v>2.9163888880000002</v>
      </c>
      <c r="O2507">
        <v>0</v>
      </c>
      <c r="P2507">
        <v>1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0.33271899935689664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0.33271899935689664</v>
      </c>
    </row>
    <row r="2508" spans="1:31" x14ac:dyDescent="0.25">
      <c r="A2508">
        <v>2305663</v>
      </c>
      <c r="B2508">
        <v>1</v>
      </c>
      <c r="C2508" t="s">
        <v>80</v>
      </c>
      <c r="D2508" t="s">
        <v>88</v>
      </c>
      <c r="E2508" t="s">
        <v>164</v>
      </c>
      <c r="F2508" t="s">
        <v>7505</v>
      </c>
      <c r="G2508" t="s">
        <v>917</v>
      </c>
      <c r="H2508" t="s">
        <v>167</v>
      </c>
      <c r="I2508" t="s">
        <v>136</v>
      </c>
      <c r="J2508" t="s">
        <v>137</v>
      </c>
      <c r="K2508" t="s">
        <v>300</v>
      </c>
      <c r="L2508" t="s">
        <v>7506</v>
      </c>
      <c r="M2508" t="s">
        <v>7507</v>
      </c>
      <c r="N2508">
        <v>9.8175000000000008</v>
      </c>
      <c r="O2508">
        <v>0</v>
      </c>
      <c r="P2508">
        <v>402</v>
      </c>
      <c r="Q2508">
        <v>0</v>
      </c>
      <c r="R2508">
        <v>0</v>
      </c>
      <c r="S2508">
        <v>0</v>
      </c>
      <c r="T2508">
        <v>12</v>
      </c>
      <c r="U2508">
        <v>0</v>
      </c>
      <c r="V2508">
        <v>0</v>
      </c>
      <c r="W2508">
        <v>0</v>
      </c>
      <c r="X2508">
        <v>851.51785328315918</v>
      </c>
      <c r="Y2508">
        <v>0</v>
      </c>
      <c r="Z2508">
        <v>0</v>
      </c>
      <c r="AA2508">
        <v>0</v>
      </c>
      <c r="AB2508">
        <v>20.912275514597216</v>
      </c>
      <c r="AC2508">
        <v>0</v>
      </c>
      <c r="AD2508">
        <v>0</v>
      </c>
      <c r="AE2508">
        <v>872.43012879775642</v>
      </c>
    </row>
    <row r="2509" spans="1:31" x14ac:dyDescent="0.25">
      <c r="A2509">
        <v>2305949</v>
      </c>
      <c r="B2509">
        <v>1</v>
      </c>
      <c r="C2509" t="s">
        <v>80</v>
      </c>
      <c r="D2509" t="s">
        <v>85</v>
      </c>
      <c r="E2509" t="s">
        <v>141</v>
      </c>
      <c r="F2509" t="s">
        <v>7508</v>
      </c>
      <c r="G2509" t="s">
        <v>143</v>
      </c>
      <c r="H2509" t="s">
        <v>135</v>
      </c>
      <c r="I2509" t="s">
        <v>136</v>
      </c>
      <c r="J2509" t="s">
        <v>137</v>
      </c>
      <c r="K2509" t="s">
        <v>138</v>
      </c>
      <c r="L2509" t="s">
        <v>7509</v>
      </c>
      <c r="M2509" t="s">
        <v>7510</v>
      </c>
      <c r="N2509">
        <v>1.257777777</v>
      </c>
      <c r="O2509">
        <v>0</v>
      </c>
      <c r="P2509">
        <v>7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1.9641787214067823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1.9641787214067823</v>
      </c>
    </row>
    <row r="2510" spans="1:31" x14ac:dyDescent="0.25">
      <c r="A2510">
        <v>2305643</v>
      </c>
      <c r="B2510">
        <v>1</v>
      </c>
      <c r="C2510" t="s">
        <v>80</v>
      </c>
      <c r="D2510" t="s">
        <v>83</v>
      </c>
      <c r="E2510" t="s">
        <v>141</v>
      </c>
      <c r="F2510" t="s">
        <v>7511</v>
      </c>
      <c r="G2510" t="s">
        <v>188</v>
      </c>
      <c r="H2510" t="s">
        <v>135</v>
      </c>
      <c r="I2510" t="s">
        <v>136</v>
      </c>
      <c r="J2510" t="s">
        <v>137</v>
      </c>
      <c r="K2510" t="s">
        <v>138</v>
      </c>
      <c r="L2510" t="s">
        <v>7512</v>
      </c>
      <c r="M2510" t="s">
        <v>7513</v>
      </c>
      <c r="N2510">
        <v>6.5619444439999999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23</v>
      </c>
      <c r="U2510">
        <v>0</v>
      </c>
      <c r="V2510">
        <v>1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190.22033518860943</v>
      </c>
      <c r="AC2510">
        <v>0</v>
      </c>
      <c r="AD2510">
        <v>794.21017072695906</v>
      </c>
      <c r="AE2510">
        <v>984.43050591556846</v>
      </c>
    </row>
    <row r="2511" spans="1:31" x14ac:dyDescent="0.25">
      <c r="A2511">
        <v>2305574</v>
      </c>
      <c r="B2511">
        <v>1</v>
      </c>
      <c r="C2511" t="s">
        <v>81</v>
      </c>
      <c r="D2511" t="s">
        <v>116</v>
      </c>
      <c r="E2511" t="s">
        <v>233</v>
      </c>
      <c r="F2511" t="s">
        <v>7514</v>
      </c>
      <c r="G2511" t="s">
        <v>184</v>
      </c>
      <c r="H2511" t="s">
        <v>167</v>
      </c>
      <c r="I2511" t="s">
        <v>136</v>
      </c>
      <c r="J2511" t="s">
        <v>137</v>
      </c>
      <c r="K2511" t="s">
        <v>138</v>
      </c>
      <c r="L2511" t="s">
        <v>7515</v>
      </c>
      <c r="M2511" t="s">
        <v>7516</v>
      </c>
      <c r="N2511">
        <v>0.30694444399999998</v>
      </c>
      <c r="O2511">
        <v>2</v>
      </c>
      <c r="P2511">
        <v>1611</v>
      </c>
      <c r="Q2511">
        <v>14</v>
      </c>
      <c r="R2511">
        <v>99</v>
      </c>
      <c r="S2511">
        <v>14</v>
      </c>
      <c r="T2511">
        <v>79</v>
      </c>
      <c r="U2511">
        <v>0</v>
      </c>
      <c r="V2511">
        <v>0</v>
      </c>
      <c r="W2511">
        <v>0.60095606820260561</v>
      </c>
      <c r="X2511">
        <v>44.566521868168181</v>
      </c>
      <c r="Y2511">
        <v>14.354878831244758</v>
      </c>
      <c r="Z2511">
        <v>4.2253437804635601</v>
      </c>
      <c r="AA2511">
        <v>13.067726711106243</v>
      </c>
      <c r="AB2511">
        <v>5.8143894711418556</v>
      </c>
      <c r="AC2511">
        <v>0</v>
      </c>
      <c r="AD2511">
        <v>0</v>
      </c>
      <c r="AE2511">
        <v>82.629816730327207</v>
      </c>
    </row>
    <row r="2512" spans="1:31" x14ac:dyDescent="0.25">
      <c r="A2512">
        <v>2305623</v>
      </c>
      <c r="B2512">
        <v>1</v>
      </c>
      <c r="C2512" t="s">
        <v>81</v>
      </c>
      <c r="D2512" t="s">
        <v>127</v>
      </c>
      <c r="E2512" t="s">
        <v>164</v>
      </c>
      <c r="F2512" t="s">
        <v>7517</v>
      </c>
      <c r="G2512" t="s">
        <v>184</v>
      </c>
      <c r="H2512" t="s">
        <v>167</v>
      </c>
      <c r="I2512" t="s">
        <v>136</v>
      </c>
      <c r="J2512" t="s">
        <v>137</v>
      </c>
      <c r="K2512" t="s">
        <v>138</v>
      </c>
      <c r="L2512" t="s">
        <v>7518</v>
      </c>
      <c r="M2512" t="s">
        <v>7519</v>
      </c>
      <c r="N2512">
        <v>1.4997222219999999</v>
      </c>
      <c r="O2512">
        <v>0</v>
      </c>
      <c r="P2512">
        <v>273</v>
      </c>
      <c r="Q2512">
        <v>0</v>
      </c>
      <c r="R2512">
        <v>0</v>
      </c>
      <c r="S2512">
        <v>0</v>
      </c>
      <c r="T2512">
        <v>17</v>
      </c>
      <c r="U2512">
        <v>0</v>
      </c>
      <c r="V2512">
        <v>0</v>
      </c>
      <c r="W2512">
        <v>0</v>
      </c>
      <c r="X2512">
        <v>73.185760858132824</v>
      </c>
      <c r="Y2512">
        <v>0</v>
      </c>
      <c r="Z2512">
        <v>0</v>
      </c>
      <c r="AA2512">
        <v>0</v>
      </c>
      <c r="AB2512">
        <v>21.980155894016161</v>
      </c>
      <c r="AC2512">
        <v>0</v>
      </c>
      <c r="AD2512">
        <v>0</v>
      </c>
      <c r="AE2512">
        <v>95.165916752148988</v>
      </c>
    </row>
    <row r="2513" spans="1:31" x14ac:dyDescent="0.25">
      <c r="A2513">
        <v>2305743</v>
      </c>
      <c r="B2513">
        <v>1</v>
      </c>
      <c r="C2513" t="s">
        <v>81</v>
      </c>
      <c r="D2513" t="s">
        <v>123</v>
      </c>
      <c r="E2513" t="s">
        <v>233</v>
      </c>
      <c r="F2513" t="s">
        <v>7520</v>
      </c>
      <c r="G2513" t="s">
        <v>184</v>
      </c>
      <c r="H2513" t="s">
        <v>167</v>
      </c>
      <c r="I2513" t="s">
        <v>136</v>
      </c>
      <c r="J2513" t="s">
        <v>137</v>
      </c>
      <c r="K2513" t="s">
        <v>138</v>
      </c>
      <c r="L2513" t="s">
        <v>7521</v>
      </c>
      <c r="M2513" t="s">
        <v>7522</v>
      </c>
      <c r="N2513">
        <v>0.27361111100000002</v>
      </c>
      <c r="O2513">
        <v>0</v>
      </c>
      <c r="P2513">
        <v>924</v>
      </c>
      <c r="Q2513">
        <v>27</v>
      </c>
      <c r="R2513">
        <v>146</v>
      </c>
      <c r="S2513">
        <v>4</v>
      </c>
      <c r="T2513">
        <v>99</v>
      </c>
      <c r="U2513">
        <v>0</v>
      </c>
      <c r="V2513">
        <v>0</v>
      </c>
      <c r="W2513">
        <v>0</v>
      </c>
      <c r="X2513">
        <v>25.766275575024679</v>
      </c>
      <c r="Y2513">
        <v>1.1197707175059113</v>
      </c>
      <c r="Z2513">
        <v>10.075909756556817</v>
      </c>
      <c r="AA2513">
        <v>1.6353606972565722</v>
      </c>
      <c r="AB2513">
        <v>6.5090440524616646</v>
      </c>
      <c r="AC2513">
        <v>0</v>
      </c>
      <c r="AD2513">
        <v>0</v>
      </c>
      <c r="AE2513">
        <v>45.106360798805639</v>
      </c>
    </row>
    <row r="2514" spans="1:31" x14ac:dyDescent="0.25">
      <c r="A2514">
        <v>2305992</v>
      </c>
      <c r="B2514">
        <v>1</v>
      </c>
      <c r="C2514" t="s">
        <v>81</v>
      </c>
      <c r="D2514" t="s">
        <v>127</v>
      </c>
      <c r="E2514" t="s">
        <v>208</v>
      </c>
      <c r="F2514" t="s">
        <v>7523</v>
      </c>
      <c r="G2514" t="s">
        <v>310</v>
      </c>
      <c r="H2514" t="s">
        <v>135</v>
      </c>
      <c r="I2514" t="s">
        <v>136</v>
      </c>
      <c r="J2514" t="s">
        <v>137</v>
      </c>
      <c r="K2514" t="s">
        <v>138</v>
      </c>
      <c r="L2514" t="s">
        <v>7524</v>
      </c>
      <c r="M2514" t="s">
        <v>7525</v>
      </c>
      <c r="N2514">
        <v>6.1894444440000003</v>
      </c>
      <c r="O2514">
        <v>0</v>
      </c>
      <c r="P2514">
        <v>0</v>
      </c>
      <c r="Q2514">
        <v>0</v>
      </c>
      <c r="R2514">
        <v>5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15.334081116623139</v>
      </c>
      <c r="AA2514">
        <v>0</v>
      </c>
      <c r="AB2514">
        <v>0</v>
      </c>
      <c r="AC2514">
        <v>0</v>
      </c>
      <c r="AD2514">
        <v>0</v>
      </c>
      <c r="AE2514">
        <v>15.334081116623139</v>
      </c>
    </row>
    <row r="2515" spans="1:31" x14ac:dyDescent="0.25">
      <c r="A2515">
        <v>2305935</v>
      </c>
      <c r="B2515">
        <v>1</v>
      </c>
      <c r="C2515" t="s">
        <v>80</v>
      </c>
      <c r="D2515" t="s">
        <v>96</v>
      </c>
      <c r="E2515" t="s">
        <v>748</v>
      </c>
      <c r="F2515" t="s">
        <v>6841</v>
      </c>
      <c r="G2515" t="s">
        <v>490</v>
      </c>
      <c r="H2515" t="s">
        <v>135</v>
      </c>
      <c r="I2515" t="s">
        <v>136</v>
      </c>
      <c r="J2515" t="s">
        <v>137</v>
      </c>
      <c r="K2515" t="s">
        <v>138</v>
      </c>
      <c r="L2515" t="s">
        <v>7526</v>
      </c>
      <c r="M2515" t="s">
        <v>7527</v>
      </c>
      <c r="N2515">
        <v>0.67083333300000003</v>
      </c>
      <c r="O2515">
        <v>0</v>
      </c>
      <c r="P2515">
        <v>27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5.5581441275808006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5.5581441275808006</v>
      </c>
    </row>
    <row r="2516" spans="1:31" x14ac:dyDescent="0.25">
      <c r="A2516">
        <v>2305786</v>
      </c>
      <c r="B2516">
        <v>1</v>
      </c>
      <c r="C2516" t="s">
        <v>80</v>
      </c>
      <c r="D2516" t="s">
        <v>85</v>
      </c>
      <c r="E2516" t="s">
        <v>141</v>
      </c>
      <c r="F2516" t="s">
        <v>7528</v>
      </c>
      <c r="G2516" t="s">
        <v>202</v>
      </c>
      <c r="H2516" t="s">
        <v>135</v>
      </c>
      <c r="I2516" t="s">
        <v>136</v>
      </c>
      <c r="J2516" t="s">
        <v>137</v>
      </c>
      <c r="K2516" t="s">
        <v>138</v>
      </c>
      <c r="L2516" t="s">
        <v>7529</v>
      </c>
      <c r="M2516" t="s">
        <v>7530</v>
      </c>
      <c r="N2516">
        <v>0.98611111100000004</v>
      </c>
      <c r="O2516">
        <v>0</v>
      </c>
      <c r="P2516">
        <v>8</v>
      </c>
      <c r="Q2516">
        <v>0</v>
      </c>
      <c r="R2516">
        <v>0</v>
      </c>
      <c r="S2516">
        <v>0</v>
      </c>
      <c r="T2516">
        <v>2</v>
      </c>
      <c r="U2516">
        <v>0</v>
      </c>
      <c r="V2516">
        <v>0</v>
      </c>
      <c r="W2516">
        <v>0</v>
      </c>
      <c r="X2516">
        <v>3.0205242602909039</v>
      </c>
      <c r="Y2516">
        <v>0</v>
      </c>
      <c r="Z2516">
        <v>0</v>
      </c>
      <c r="AA2516">
        <v>0</v>
      </c>
      <c r="AB2516">
        <v>4.98237360580233</v>
      </c>
      <c r="AC2516">
        <v>0</v>
      </c>
      <c r="AD2516">
        <v>0</v>
      </c>
      <c r="AE2516">
        <v>8.0028978660932335</v>
      </c>
    </row>
    <row r="2517" spans="1:31" x14ac:dyDescent="0.25">
      <c r="A2517">
        <v>2305637</v>
      </c>
      <c r="B2517">
        <v>1</v>
      </c>
      <c r="C2517" t="s">
        <v>80</v>
      </c>
      <c r="D2517" t="s">
        <v>84</v>
      </c>
      <c r="E2517" t="s">
        <v>141</v>
      </c>
      <c r="F2517" t="s">
        <v>7531</v>
      </c>
      <c r="G2517" t="s">
        <v>143</v>
      </c>
      <c r="H2517" t="s">
        <v>135</v>
      </c>
      <c r="I2517" t="s">
        <v>136</v>
      </c>
      <c r="J2517" t="s">
        <v>137</v>
      </c>
      <c r="K2517" t="s">
        <v>138</v>
      </c>
      <c r="L2517" t="s">
        <v>7532</v>
      </c>
      <c r="M2517" t="s">
        <v>7533</v>
      </c>
      <c r="N2517">
        <v>0.87805555499999999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1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0.10612860951284749</v>
      </c>
      <c r="AC2517">
        <v>0</v>
      </c>
      <c r="AD2517">
        <v>0</v>
      </c>
      <c r="AE2517">
        <v>0.10612860951284749</v>
      </c>
    </row>
    <row r="2518" spans="1:31" x14ac:dyDescent="0.25">
      <c r="A2518">
        <v>2305892</v>
      </c>
      <c r="B2518">
        <v>1</v>
      </c>
      <c r="C2518" t="s">
        <v>80</v>
      </c>
      <c r="D2518" t="s">
        <v>95</v>
      </c>
      <c r="E2518" t="s">
        <v>233</v>
      </c>
      <c r="F2518" t="s">
        <v>7534</v>
      </c>
      <c r="G2518" t="s">
        <v>184</v>
      </c>
      <c r="H2518" t="s">
        <v>167</v>
      </c>
      <c r="I2518" t="s">
        <v>136</v>
      </c>
      <c r="J2518" t="s">
        <v>137</v>
      </c>
      <c r="K2518" t="s">
        <v>138</v>
      </c>
      <c r="L2518" t="s">
        <v>7535</v>
      </c>
      <c r="M2518" t="s">
        <v>7536</v>
      </c>
      <c r="N2518">
        <v>0.38305555499999999</v>
      </c>
      <c r="O2518">
        <v>0</v>
      </c>
      <c r="P2518">
        <v>4462</v>
      </c>
      <c r="Q2518">
        <v>0</v>
      </c>
      <c r="R2518">
        <v>0</v>
      </c>
      <c r="S2518">
        <v>1</v>
      </c>
      <c r="T2518">
        <v>1135</v>
      </c>
      <c r="U2518">
        <v>0</v>
      </c>
      <c r="V2518">
        <v>0</v>
      </c>
      <c r="W2518">
        <v>0</v>
      </c>
      <c r="X2518">
        <v>337.78949969333502</v>
      </c>
      <c r="Y2518">
        <v>0</v>
      </c>
      <c r="Z2518">
        <v>0</v>
      </c>
      <c r="AA2518">
        <v>0.39709921402275833</v>
      </c>
      <c r="AB2518">
        <v>256.2877648468247</v>
      </c>
      <c r="AC2518">
        <v>0</v>
      </c>
      <c r="AD2518">
        <v>0</v>
      </c>
      <c r="AE2518">
        <v>594.47436375418249</v>
      </c>
    </row>
    <row r="2519" spans="1:31" x14ac:dyDescent="0.25">
      <c r="A2519">
        <v>2305746</v>
      </c>
      <c r="B2519">
        <v>1</v>
      </c>
      <c r="C2519" t="s">
        <v>80</v>
      </c>
      <c r="D2519" t="s">
        <v>92</v>
      </c>
      <c r="E2519" t="s">
        <v>132</v>
      </c>
      <c r="F2519" t="s">
        <v>7537</v>
      </c>
      <c r="G2519" t="s">
        <v>375</v>
      </c>
      <c r="H2519" t="s">
        <v>135</v>
      </c>
      <c r="I2519" t="s">
        <v>136</v>
      </c>
      <c r="J2519" t="s">
        <v>137</v>
      </c>
      <c r="K2519" t="s">
        <v>138</v>
      </c>
      <c r="L2519" t="s">
        <v>7538</v>
      </c>
      <c r="M2519" t="s">
        <v>7539</v>
      </c>
      <c r="N2519">
        <v>1.5938888879999999</v>
      </c>
      <c r="O2519">
        <v>0</v>
      </c>
      <c r="P2519">
        <v>1</v>
      </c>
      <c r="Q2519">
        <v>0</v>
      </c>
      <c r="R2519">
        <v>6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0.1555845175604767</v>
      </c>
      <c r="Y2519">
        <v>0</v>
      </c>
      <c r="Z2519">
        <v>3.564348970554835</v>
      </c>
      <c r="AA2519">
        <v>0</v>
      </c>
      <c r="AB2519">
        <v>0</v>
      </c>
      <c r="AC2519">
        <v>0</v>
      </c>
      <c r="AD2519">
        <v>0</v>
      </c>
      <c r="AE2519">
        <v>3.7199334881153119</v>
      </c>
    </row>
    <row r="2520" spans="1:31" x14ac:dyDescent="0.25">
      <c r="A2520">
        <v>2305869</v>
      </c>
      <c r="B2520">
        <v>1</v>
      </c>
      <c r="C2520" t="s">
        <v>81</v>
      </c>
      <c r="D2520" t="s">
        <v>120</v>
      </c>
      <c r="E2520" t="s">
        <v>233</v>
      </c>
      <c r="F2520" t="s">
        <v>7540</v>
      </c>
      <c r="G2520" t="s">
        <v>184</v>
      </c>
      <c r="H2520" t="s">
        <v>167</v>
      </c>
      <c r="I2520" t="s">
        <v>136</v>
      </c>
      <c r="J2520" t="s">
        <v>137</v>
      </c>
      <c r="K2520" t="s">
        <v>138</v>
      </c>
      <c r="L2520" t="s">
        <v>7541</v>
      </c>
      <c r="M2520" t="s">
        <v>7542</v>
      </c>
      <c r="N2520">
        <v>9.1666665999999994E-2</v>
      </c>
      <c r="O2520">
        <v>6</v>
      </c>
      <c r="P2520">
        <v>4011</v>
      </c>
      <c r="Q2520">
        <v>104</v>
      </c>
      <c r="R2520">
        <v>127</v>
      </c>
      <c r="S2520">
        <v>31</v>
      </c>
      <c r="T2520">
        <v>392</v>
      </c>
      <c r="U2520">
        <v>8</v>
      </c>
      <c r="V2520">
        <v>0</v>
      </c>
      <c r="W2520">
        <v>9.2453408459316669E-2</v>
      </c>
      <c r="X2520">
        <v>66.198297056034193</v>
      </c>
      <c r="Y2520">
        <v>21.278371179933433</v>
      </c>
      <c r="Z2520">
        <v>3.1471558820286782</v>
      </c>
      <c r="AA2520">
        <v>6.0518881309360832</v>
      </c>
      <c r="AB2520">
        <v>15.479783228666793</v>
      </c>
      <c r="AC2520">
        <v>44.142708508889463</v>
      </c>
      <c r="AD2520">
        <v>0</v>
      </c>
      <c r="AE2520">
        <v>156.39065739494797</v>
      </c>
    </row>
    <row r="2521" spans="1:31" x14ac:dyDescent="0.25">
      <c r="A2521">
        <v>2305723</v>
      </c>
      <c r="B2521">
        <v>1</v>
      </c>
      <c r="C2521" t="s">
        <v>81</v>
      </c>
      <c r="D2521" t="s">
        <v>128</v>
      </c>
      <c r="E2521" t="s">
        <v>164</v>
      </c>
      <c r="F2521" t="s">
        <v>4058</v>
      </c>
      <c r="G2521" t="s">
        <v>184</v>
      </c>
      <c r="H2521" t="s">
        <v>167</v>
      </c>
      <c r="I2521" t="s">
        <v>136</v>
      </c>
      <c r="J2521" t="s">
        <v>137</v>
      </c>
      <c r="K2521" t="s">
        <v>138</v>
      </c>
      <c r="L2521" t="s">
        <v>7543</v>
      </c>
      <c r="M2521" t="s">
        <v>7544</v>
      </c>
      <c r="N2521">
        <v>2.9222222219999998</v>
      </c>
      <c r="O2521">
        <v>0</v>
      </c>
      <c r="P2521">
        <v>15</v>
      </c>
      <c r="Q2521">
        <v>0</v>
      </c>
      <c r="R2521">
        <v>20</v>
      </c>
      <c r="S2521">
        <v>10</v>
      </c>
      <c r="T2521">
        <v>6</v>
      </c>
      <c r="U2521">
        <v>2</v>
      </c>
      <c r="V2521">
        <v>0</v>
      </c>
      <c r="W2521">
        <v>0</v>
      </c>
      <c r="X2521">
        <v>12.299269151750675</v>
      </c>
      <c r="Y2521">
        <v>0</v>
      </c>
      <c r="Z2521">
        <v>39.301815899010506</v>
      </c>
      <c r="AA2521">
        <v>2101.2606083889759</v>
      </c>
      <c r="AB2521">
        <v>36.370548175958206</v>
      </c>
      <c r="AC2521">
        <v>137.13618422365749</v>
      </c>
      <c r="AD2521">
        <v>0</v>
      </c>
      <c r="AE2521">
        <v>2326.3684258393523</v>
      </c>
    </row>
    <row r="2522" spans="1:31" x14ac:dyDescent="0.25">
      <c r="A2522">
        <v>2305909</v>
      </c>
      <c r="B2522">
        <v>1</v>
      </c>
      <c r="C2522" t="s">
        <v>81</v>
      </c>
      <c r="D2522" t="s">
        <v>118</v>
      </c>
      <c r="E2522" t="s">
        <v>164</v>
      </c>
      <c r="F2522" t="s">
        <v>7545</v>
      </c>
      <c r="G2522" t="s">
        <v>184</v>
      </c>
      <c r="H2522" t="s">
        <v>167</v>
      </c>
      <c r="I2522" t="s">
        <v>136</v>
      </c>
      <c r="J2522" t="s">
        <v>137</v>
      </c>
      <c r="K2522" t="s">
        <v>138</v>
      </c>
      <c r="L2522" t="s">
        <v>7546</v>
      </c>
      <c r="M2522" t="s">
        <v>7547</v>
      </c>
      <c r="N2522">
        <v>1.7861111110000001</v>
      </c>
      <c r="O2522">
        <v>0</v>
      </c>
      <c r="P2522">
        <v>244</v>
      </c>
      <c r="Q2522">
        <v>0</v>
      </c>
      <c r="R2522">
        <v>14</v>
      </c>
      <c r="S2522">
        <v>0</v>
      </c>
      <c r="T2522">
        <v>22</v>
      </c>
      <c r="U2522">
        <v>0</v>
      </c>
      <c r="V2522">
        <v>0</v>
      </c>
      <c r="W2522">
        <v>0</v>
      </c>
      <c r="X2522">
        <v>71.425731284010382</v>
      </c>
      <c r="Y2522">
        <v>0</v>
      </c>
      <c r="Z2522">
        <v>17.351677371347225</v>
      </c>
      <c r="AA2522">
        <v>0</v>
      </c>
      <c r="AB2522">
        <v>13.037951968549205</v>
      </c>
      <c r="AC2522">
        <v>0</v>
      </c>
      <c r="AD2522">
        <v>0</v>
      </c>
      <c r="AE2522">
        <v>101.81536062390681</v>
      </c>
    </row>
    <row r="2523" spans="1:31" x14ac:dyDescent="0.25">
      <c r="A2523">
        <v>2305706</v>
      </c>
      <c r="B2523">
        <v>1</v>
      </c>
      <c r="C2523" t="s">
        <v>80</v>
      </c>
      <c r="D2523" t="s">
        <v>97</v>
      </c>
      <c r="E2523" t="s">
        <v>141</v>
      </c>
      <c r="F2523" t="s">
        <v>7548</v>
      </c>
      <c r="G2523" t="s">
        <v>143</v>
      </c>
      <c r="H2523" t="s">
        <v>135</v>
      </c>
      <c r="I2523" t="s">
        <v>136</v>
      </c>
      <c r="J2523" t="s">
        <v>137</v>
      </c>
      <c r="K2523" t="s">
        <v>138</v>
      </c>
      <c r="L2523" t="s">
        <v>7549</v>
      </c>
      <c r="M2523" t="s">
        <v>7550</v>
      </c>
      <c r="N2523">
        <v>1.520277777</v>
      </c>
      <c r="O2523">
        <v>0</v>
      </c>
      <c r="P2523">
        <v>1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1.2311447334648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1.2311447334648</v>
      </c>
    </row>
    <row r="2524" spans="1:31" x14ac:dyDescent="0.25">
      <c r="A2524">
        <v>2305852</v>
      </c>
      <c r="B2524">
        <v>1</v>
      </c>
      <c r="C2524" t="s">
        <v>80</v>
      </c>
      <c r="D2524" t="s">
        <v>102</v>
      </c>
      <c r="E2524" t="s">
        <v>141</v>
      </c>
      <c r="F2524" t="s">
        <v>7551</v>
      </c>
      <c r="G2524" t="s">
        <v>143</v>
      </c>
      <c r="H2524" t="s">
        <v>135</v>
      </c>
      <c r="I2524" t="s">
        <v>136</v>
      </c>
      <c r="J2524" t="s">
        <v>137</v>
      </c>
      <c r="K2524" t="s">
        <v>138</v>
      </c>
      <c r="L2524" t="s">
        <v>7552</v>
      </c>
      <c r="M2524" t="s">
        <v>7553</v>
      </c>
      <c r="N2524">
        <v>2.4275000000000002</v>
      </c>
      <c r="O2524">
        <v>0</v>
      </c>
      <c r="P2524">
        <v>4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1.3782474053887082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1.3782474053887082</v>
      </c>
    </row>
    <row r="2525" spans="1:31" x14ac:dyDescent="0.25">
      <c r="A2525">
        <v>2305806</v>
      </c>
      <c r="B2525">
        <v>1</v>
      </c>
      <c r="C2525" t="s">
        <v>81</v>
      </c>
      <c r="D2525" t="s">
        <v>121</v>
      </c>
      <c r="E2525" t="s">
        <v>141</v>
      </c>
      <c r="F2525" t="s">
        <v>7554</v>
      </c>
      <c r="G2525" t="s">
        <v>453</v>
      </c>
      <c r="H2525" t="s">
        <v>135</v>
      </c>
      <c r="I2525" t="s">
        <v>136</v>
      </c>
      <c r="J2525" t="s">
        <v>137</v>
      </c>
      <c r="K2525" t="s">
        <v>138</v>
      </c>
      <c r="L2525" t="s">
        <v>7555</v>
      </c>
      <c r="M2525" t="s">
        <v>7556</v>
      </c>
      <c r="N2525">
        <v>2.7733333330000001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1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9.1479608608400001E-3</v>
      </c>
      <c r="AC2525">
        <v>0</v>
      </c>
      <c r="AD2525">
        <v>0</v>
      </c>
      <c r="AE2525">
        <v>9.1479608608400001E-3</v>
      </c>
    </row>
    <row r="2526" spans="1:31" x14ac:dyDescent="0.25">
      <c r="A2526">
        <v>2305620</v>
      </c>
      <c r="B2526">
        <v>1</v>
      </c>
      <c r="C2526" t="s">
        <v>81</v>
      </c>
      <c r="D2526" t="s">
        <v>123</v>
      </c>
      <c r="E2526" t="s">
        <v>164</v>
      </c>
      <c r="F2526" t="s">
        <v>7264</v>
      </c>
      <c r="G2526" t="s">
        <v>184</v>
      </c>
      <c r="H2526" t="s">
        <v>167</v>
      </c>
      <c r="I2526" t="s">
        <v>136</v>
      </c>
      <c r="J2526" t="s">
        <v>137</v>
      </c>
      <c r="K2526" t="s">
        <v>138</v>
      </c>
      <c r="L2526" t="s">
        <v>7557</v>
      </c>
      <c r="M2526" t="s">
        <v>7558</v>
      </c>
      <c r="N2526">
        <v>0.42638888800000002</v>
      </c>
      <c r="O2526">
        <v>2</v>
      </c>
      <c r="P2526">
        <v>1823</v>
      </c>
      <c r="Q2526">
        <v>16</v>
      </c>
      <c r="R2526">
        <v>72</v>
      </c>
      <c r="S2526">
        <v>4</v>
      </c>
      <c r="T2526">
        <v>109</v>
      </c>
      <c r="U2526">
        <v>0</v>
      </c>
      <c r="V2526">
        <v>0</v>
      </c>
      <c r="W2526">
        <v>7.4555781758511103E-2</v>
      </c>
      <c r="X2526">
        <v>141.21037852526885</v>
      </c>
      <c r="Y2526">
        <v>6.3594360424765339</v>
      </c>
      <c r="Z2526">
        <v>9.7096219132860995</v>
      </c>
      <c r="AA2526">
        <v>1.101650831664289</v>
      </c>
      <c r="AB2526">
        <v>19.080193221592673</v>
      </c>
      <c r="AC2526">
        <v>0</v>
      </c>
      <c r="AD2526">
        <v>0</v>
      </c>
      <c r="AE2526">
        <v>177.53583631604698</v>
      </c>
    </row>
    <row r="2527" spans="1:31" x14ac:dyDescent="0.25">
      <c r="A2527">
        <v>2305975</v>
      </c>
      <c r="B2527">
        <v>1</v>
      </c>
      <c r="C2527" t="s">
        <v>80</v>
      </c>
      <c r="D2527" t="s">
        <v>83</v>
      </c>
      <c r="E2527" t="s">
        <v>748</v>
      </c>
      <c r="F2527" t="s">
        <v>7559</v>
      </c>
      <c r="G2527" t="s">
        <v>210</v>
      </c>
      <c r="H2527" t="s">
        <v>135</v>
      </c>
      <c r="I2527" t="s">
        <v>136</v>
      </c>
      <c r="J2527" t="s">
        <v>137</v>
      </c>
      <c r="K2527" t="s">
        <v>138</v>
      </c>
      <c r="L2527" t="s">
        <v>7560</v>
      </c>
      <c r="M2527" t="s">
        <v>7561</v>
      </c>
      <c r="N2527">
        <v>3.668055555</v>
      </c>
      <c r="O2527">
        <v>0</v>
      </c>
      <c r="P2527">
        <v>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1.5799510558544112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1.5799510558544112</v>
      </c>
    </row>
    <row r="2528" spans="1:31" x14ac:dyDescent="0.25">
      <c r="A2528">
        <v>2305597</v>
      </c>
      <c r="B2528">
        <v>1</v>
      </c>
      <c r="C2528" t="s">
        <v>80</v>
      </c>
      <c r="D2528" t="s">
        <v>105</v>
      </c>
      <c r="E2528" t="s">
        <v>164</v>
      </c>
      <c r="F2528" t="s">
        <v>7562</v>
      </c>
      <c r="G2528" t="s">
        <v>500</v>
      </c>
      <c r="H2528" t="s">
        <v>167</v>
      </c>
      <c r="I2528" t="s">
        <v>136</v>
      </c>
      <c r="J2528" t="s">
        <v>137</v>
      </c>
      <c r="K2528" t="s">
        <v>138</v>
      </c>
      <c r="L2528" t="s">
        <v>7563</v>
      </c>
      <c r="M2528" t="s">
        <v>7564</v>
      </c>
      <c r="N2528">
        <v>0.91111111099999997</v>
      </c>
      <c r="O2528">
        <v>0</v>
      </c>
      <c r="P2528">
        <v>112</v>
      </c>
      <c r="Q2528">
        <v>0</v>
      </c>
      <c r="R2528">
        <v>1</v>
      </c>
      <c r="S2528">
        <v>0</v>
      </c>
      <c r="T2528">
        <v>36</v>
      </c>
      <c r="U2528">
        <v>0</v>
      </c>
      <c r="V2528">
        <v>0</v>
      </c>
      <c r="W2528">
        <v>0</v>
      </c>
      <c r="X2528">
        <v>27.560784988396943</v>
      </c>
      <c r="Y2528">
        <v>0</v>
      </c>
      <c r="Z2528">
        <v>6.6926951759113326E-2</v>
      </c>
      <c r="AA2528">
        <v>0</v>
      </c>
      <c r="AB2528">
        <v>20.985970182539138</v>
      </c>
      <c r="AC2528">
        <v>0</v>
      </c>
      <c r="AD2528">
        <v>0</v>
      </c>
      <c r="AE2528">
        <v>48.613682122695195</v>
      </c>
    </row>
    <row r="2529" spans="1:31" x14ac:dyDescent="0.25">
      <c r="A2529">
        <v>2306018</v>
      </c>
      <c r="B2529">
        <v>1</v>
      </c>
      <c r="C2529" t="s">
        <v>80</v>
      </c>
      <c r="D2529" t="s">
        <v>93</v>
      </c>
      <c r="E2529" t="s">
        <v>208</v>
      </c>
      <c r="F2529" t="s">
        <v>7565</v>
      </c>
      <c r="G2529" t="s">
        <v>310</v>
      </c>
      <c r="H2529" t="s">
        <v>135</v>
      </c>
      <c r="I2529" t="s">
        <v>136</v>
      </c>
      <c r="J2529" t="s">
        <v>137</v>
      </c>
      <c r="K2529" t="s">
        <v>138</v>
      </c>
      <c r="L2529" t="s">
        <v>7566</v>
      </c>
      <c r="M2529" t="s">
        <v>7567</v>
      </c>
      <c r="N2529">
        <v>1.409166666</v>
      </c>
      <c r="O2529">
        <v>0</v>
      </c>
      <c r="P2529">
        <v>22</v>
      </c>
      <c r="Q2529">
        <v>0</v>
      </c>
      <c r="R2529">
        <v>22</v>
      </c>
      <c r="S2529">
        <v>0</v>
      </c>
      <c r="T2529">
        <v>10</v>
      </c>
      <c r="U2529">
        <v>0</v>
      </c>
      <c r="V2529">
        <v>0</v>
      </c>
      <c r="W2529">
        <v>0</v>
      </c>
      <c r="X2529">
        <v>9.3674217808902434</v>
      </c>
      <c r="Y2529">
        <v>0</v>
      </c>
      <c r="Z2529">
        <v>83.124734704621986</v>
      </c>
      <c r="AA2529">
        <v>0</v>
      </c>
      <c r="AB2529">
        <v>24.448999075296832</v>
      </c>
      <c r="AC2529">
        <v>0</v>
      </c>
      <c r="AD2529">
        <v>0</v>
      </c>
      <c r="AE2529">
        <v>116.94115556080905</v>
      </c>
    </row>
    <row r="2530" spans="1:31" x14ac:dyDescent="0.25">
      <c r="A2530">
        <v>2305577</v>
      </c>
      <c r="B2530">
        <v>1</v>
      </c>
      <c r="C2530" t="s">
        <v>80</v>
      </c>
      <c r="D2530" t="s">
        <v>103</v>
      </c>
      <c r="E2530" t="s">
        <v>283</v>
      </c>
      <c r="F2530" t="s">
        <v>7568</v>
      </c>
      <c r="G2530" t="s">
        <v>184</v>
      </c>
      <c r="H2530" t="s">
        <v>167</v>
      </c>
      <c r="I2530" t="s">
        <v>136</v>
      </c>
      <c r="J2530" t="s">
        <v>137</v>
      </c>
      <c r="K2530" t="s">
        <v>138</v>
      </c>
      <c r="L2530" t="s">
        <v>7569</v>
      </c>
      <c r="M2530" t="s">
        <v>7570</v>
      </c>
      <c r="N2530">
        <v>0.18558222199999999</v>
      </c>
      <c r="O2530">
        <v>0</v>
      </c>
      <c r="P2530">
        <v>5223</v>
      </c>
      <c r="Q2530">
        <v>15</v>
      </c>
      <c r="R2530">
        <v>86</v>
      </c>
      <c r="S2530">
        <v>47</v>
      </c>
      <c r="T2530">
        <v>493</v>
      </c>
      <c r="U2530">
        <v>71</v>
      </c>
      <c r="V2530">
        <v>4</v>
      </c>
      <c r="W2530">
        <v>0</v>
      </c>
      <c r="X2530">
        <v>206.26528947020492</v>
      </c>
      <c r="Y2530">
        <v>10.526545463863295</v>
      </c>
      <c r="Z2530">
        <v>15.789938966376861</v>
      </c>
      <c r="AA2530">
        <v>94.55060433307608</v>
      </c>
      <c r="AB2530">
        <v>53.093914377758189</v>
      </c>
      <c r="AC2530">
        <v>638.00609163917716</v>
      </c>
      <c r="AD2530">
        <v>12.418965329381976</v>
      </c>
      <c r="AE2530">
        <v>1030.6513495798386</v>
      </c>
    </row>
    <row r="2531" spans="1:31" x14ac:dyDescent="0.25">
      <c r="A2531">
        <v>2305826</v>
      </c>
      <c r="B2531">
        <v>1</v>
      </c>
      <c r="C2531" t="s">
        <v>80</v>
      </c>
      <c r="D2531" t="s">
        <v>100</v>
      </c>
      <c r="E2531" t="s">
        <v>182</v>
      </c>
      <c r="F2531" t="s">
        <v>4525</v>
      </c>
      <c r="G2531" t="s">
        <v>184</v>
      </c>
      <c r="H2531" t="s">
        <v>167</v>
      </c>
      <c r="I2531" t="s">
        <v>136</v>
      </c>
      <c r="J2531" t="s">
        <v>137</v>
      </c>
      <c r="K2531" t="s">
        <v>138</v>
      </c>
      <c r="L2531" t="s">
        <v>7571</v>
      </c>
      <c r="M2531" t="s">
        <v>7572</v>
      </c>
      <c r="N2531">
        <v>0.60083333299999997</v>
      </c>
      <c r="O2531">
        <v>0</v>
      </c>
      <c r="P2531">
        <v>254</v>
      </c>
      <c r="Q2531">
        <v>0</v>
      </c>
      <c r="R2531">
        <v>23</v>
      </c>
      <c r="S2531">
        <v>9</v>
      </c>
      <c r="T2531">
        <v>63</v>
      </c>
      <c r="U2531">
        <v>2</v>
      </c>
      <c r="V2531">
        <v>2</v>
      </c>
      <c r="W2531">
        <v>0</v>
      </c>
      <c r="X2531">
        <v>34.806594963239228</v>
      </c>
      <c r="Y2531">
        <v>0</v>
      </c>
      <c r="Z2531">
        <v>7.763256576999753</v>
      </c>
      <c r="AA2531">
        <v>42.275982147299594</v>
      </c>
      <c r="AB2531">
        <v>23.671798517951153</v>
      </c>
      <c r="AC2531">
        <v>53.512020832747467</v>
      </c>
      <c r="AD2531">
        <v>18.175457344503702</v>
      </c>
      <c r="AE2531">
        <v>180.20511038274091</v>
      </c>
    </row>
    <row r="2532" spans="1:31" x14ac:dyDescent="0.25">
      <c r="A2532">
        <v>2305789</v>
      </c>
      <c r="B2532">
        <v>1</v>
      </c>
      <c r="C2532" t="s">
        <v>80</v>
      </c>
      <c r="D2532" t="s">
        <v>94</v>
      </c>
      <c r="E2532" t="s">
        <v>141</v>
      </c>
      <c r="F2532" t="s">
        <v>7573</v>
      </c>
      <c r="G2532" t="s">
        <v>143</v>
      </c>
      <c r="H2532" t="s">
        <v>135</v>
      </c>
      <c r="I2532" t="s">
        <v>136</v>
      </c>
      <c r="J2532" t="s">
        <v>137</v>
      </c>
      <c r="K2532" t="s">
        <v>138</v>
      </c>
      <c r="L2532" t="s">
        <v>7574</v>
      </c>
      <c r="M2532" t="s">
        <v>7575</v>
      </c>
      <c r="N2532">
        <v>4.9608333330000001</v>
      </c>
      <c r="O2532">
        <v>0</v>
      </c>
      <c r="P2532">
        <v>2</v>
      </c>
      <c r="Q2532">
        <v>0</v>
      </c>
      <c r="R2532">
        <v>0</v>
      </c>
      <c r="S2532">
        <v>0</v>
      </c>
      <c r="T2532">
        <v>1</v>
      </c>
      <c r="U2532">
        <v>0</v>
      </c>
      <c r="V2532">
        <v>0</v>
      </c>
      <c r="W2532">
        <v>0</v>
      </c>
      <c r="X2532">
        <v>1.7944663614697001</v>
      </c>
      <c r="Y2532">
        <v>0</v>
      </c>
      <c r="Z2532">
        <v>0</v>
      </c>
      <c r="AA2532">
        <v>0</v>
      </c>
      <c r="AB2532">
        <v>5.536800160486866</v>
      </c>
      <c r="AC2532">
        <v>0</v>
      </c>
      <c r="AD2532">
        <v>0</v>
      </c>
      <c r="AE2532">
        <v>7.3312665219565663</v>
      </c>
    </row>
    <row r="2533" spans="1:31" x14ac:dyDescent="0.25">
      <c r="A2533">
        <v>2305783</v>
      </c>
      <c r="B2533">
        <v>1</v>
      </c>
      <c r="C2533" t="s">
        <v>80</v>
      </c>
      <c r="D2533" t="s">
        <v>95</v>
      </c>
      <c r="E2533" t="s">
        <v>182</v>
      </c>
      <c r="F2533" t="s">
        <v>4466</v>
      </c>
      <c r="G2533" t="s">
        <v>184</v>
      </c>
      <c r="H2533" t="s">
        <v>167</v>
      </c>
      <c r="I2533" t="s">
        <v>136</v>
      </c>
      <c r="J2533" t="s">
        <v>137</v>
      </c>
      <c r="K2533" t="s">
        <v>138</v>
      </c>
      <c r="L2533" t="s">
        <v>7576</v>
      </c>
      <c r="M2533" t="s">
        <v>7577</v>
      </c>
      <c r="N2533">
        <v>1.7066666660000001</v>
      </c>
      <c r="O2533">
        <v>4</v>
      </c>
      <c r="P2533">
        <v>177</v>
      </c>
      <c r="Q2533">
        <v>12</v>
      </c>
      <c r="R2533">
        <v>0</v>
      </c>
      <c r="S2533">
        <v>15</v>
      </c>
      <c r="T2533">
        <v>12</v>
      </c>
      <c r="U2533">
        <v>1</v>
      </c>
      <c r="V2533">
        <v>0</v>
      </c>
      <c r="W2533">
        <v>1.1641795347191113</v>
      </c>
      <c r="X2533">
        <v>32.923939023350584</v>
      </c>
      <c r="Y2533">
        <v>23.153586500844536</v>
      </c>
      <c r="Z2533">
        <v>0</v>
      </c>
      <c r="AA2533">
        <v>134.0052961812676</v>
      </c>
      <c r="AB2533">
        <v>8.2625545692409847</v>
      </c>
      <c r="AC2533">
        <v>4.2439425167024991</v>
      </c>
      <c r="AD2533">
        <v>0</v>
      </c>
      <c r="AE2533">
        <v>203.75349832612531</v>
      </c>
    </row>
    <row r="2534" spans="1:31" x14ac:dyDescent="0.25">
      <c r="A2534">
        <v>2306032</v>
      </c>
      <c r="B2534">
        <v>1</v>
      </c>
      <c r="C2534" t="s">
        <v>81</v>
      </c>
      <c r="D2534" t="s">
        <v>123</v>
      </c>
      <c r="E2534" t="s">
        <v>132</v>
      </c>
      <c r="F2534" t="s">
        <v>7578</v>
      </c>
      <c r="G2534" t="s">
        <v>134</v>
      </c>
      <c r="H2534" t="s">
        <v>135</v>
      </c>
      <c r="I2534" t="s">
        <v>136</v>
      </c>
      <c r="J2534" t="s">
        <v>137</v>
      </c>
      <c r="K2534" t="s">
        <v>138</v>
      </c>
      <c r="L2534" t="s">
        <v>7579</v>
      </c>
      <c r="M2534" t="s">
        <v>7580</v>
      </c>
      <c r="N2534">
        <v>1.3022222219999999</v>
      </c>
      <c r="O2534">
        <v>0</v>
      </c>
      <c r="P2534">
        <v>17</v>
      </c>
      <c r="Q2534">
        <v>0</v>
      </c>
      <c r="R2534">
        <v>1</v>
      </c>
      <c r="S2534">
        <v>0</v>
      </c>
      <c r="T2534">
        <v>3</v>
      </c>
      <c r="U2534">
        <v>0</v>
      </c>
      <c r="V2534">
        <v>0</v>
      </c>
      <c r="W2534">
        <v>0</v>
      </c>
      <c r="X2534">
        <v>4.2756407098431533</v>
      </c>
      <c r="Y2534">
        <v>0</v>
      </c>
      <c r="Z2534">
        <v>0.16526475940315277</v>
      </c>
      <c r="AA2534">
        <v>0</v>
      </c>
      <c r="AB2534">
        <v>2.3001723362998971</v>
      </c>
      <c r="AC2534">
        <v>0</v>
      </c>
      <c r="AD2534">
        <v>0</v>
      </c>
      <c r="AE2534">
        <v>6.7410778055462028</v>
      </c>
    </row>
    <row r="2535" spans="1:31" x14ac:dyDescent="0.25">
      <c r="A2535">
        <v>2305749</v>
      </c>
      <c r="B2535">
        <v>1</v>
      </c>
      <c r="C2535" t="s">
        <v>81</v>
      </c>
      <c r="D2535" t="s">
        <v>127</v>
      </c>
      <c r="E2535" t="s">
        <v>182</v>
      </c>
      <c r="F2535" t="s">
        <v>707</v>
      </c>
      <c r="G2535" t="s">
        <v>184</v>
      </c>
      <c r="H2535" t="s">
        <v>167</v>
      </c>
      <c r="I2535" t="s">
        <v>136</v>
      </c>
      <c r="J2535" t="s">
        <v>137</v>
      </c>
      <c r="K2535" t="s">
        <v>138</v>
      </c>
      <c r="L2535" t="s">
        <v>7581</v>
      </c>
      <c r="M2535" t="s">
        <v>7582</v>
      </c>
      <c r="N2535">
        <v>2.1527777769999998</v>
      </c>
      <c r="O2535">
        <v>2</v>
      </c>
      <c r="P2535">
        <v>1309</v>
      </c>
      <c r="Q2535">
        <v>30</v>
      </c>
      <c r="R2535">
        <v>83</v>
      </c>
      <c r="S2535">
        <v>13</v>
      </c>
      <c r="T2535">
        <v>108</v>
      </c>
      <c r="U2535">
        <v>2</v>
      </c>
      <c r="V2535">
        <v>0</v>
      </c>
      <c r="W2535">
        <v>1.7064136911709999</v>
      </c>
      <c r="X2535">
        <v>386.4393322726163</v>
      </c>
      <c r="Y2535">
        <v>50.20814223732495</v>
      </c>
      <c r="Z2535">
        <v>33.510524222047088</v>
      </c>
      <c r="AA2535">
        <v>71.30913530760408</v>
      </c>
      <c r="AB2535">
        <v>67.465218332313327</v>
      </c>
      <c r="AC2535">
        <v>4.7627405779157419</v>
      </c>
      <c r="AD2535">
        <v>0</v>
      </c>
      <c r="AE2535">
        <v>615.40150664099247</v>
      </c>
    </row>
    <row r="2536" spans="1:31" x14ac:dyDescent="0.25">
      <c r="A2536">
        <v>2305964</v>
      </c>
      <c r="B2536">
        <v>1</v>
      </c>
      <c r="C2536" t="s">
        <v>80</v>
      </c>
      <c r="D2536" t="s">
        <v>100</v>
      </c>
      <c r="E2536" t="s">
        <v>141</v>
      </c>
      <c r="F2536" t="s">
        <v>7583</v>
      </c>
      <c r="G2536" t="s">
        <v>143</v>
      </c>
      <c r="H2536" t="s">
        <v>135</v>
      </c>
      <c r="I2536" t="s">
        <v>136</v>
      </c>
      <c r="J2536" t="s">
        <v>137</v>
      </c>
      <c r="K2536" t="s">
        <v>138</v>
      </c>
      <c r="L2536" t="s">
        <v>7584</v>
      </c>
      <c r="M2536" t="s">
        <v>7585</v>
      </c>
      <c r="N2536">
        <v>1.220555555</v>
      </c>
      <c r="O2536">
        <v>0</v>
      </c>
      <c r="P2536">
        <v>1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0.95704076714053499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0.95704076714053499</v>
      </c>
    </row>
    <row r="2537" spans="1:31" x14ac:dyDescent="0.25">
      <c r="A2537">
        <v>2305941</v>
      </c>
      <c r="B2537">
        <v>1</v>
      </c>
      <c r="C2537" t="s">
        <v>80</v>
      </c>
      <c r="D2537" t="s">
        <v>96</v>
      </c>
      <c r="E2537" t="s">
        <v>164</v>
      </c>
      <c r="F2537" t="s">
        <v>7586</v>
      </c>
      <c r="G2537" t="s">
        <v>184</v>
      </c>
      <c r="H2537" t="s">
        <v>167</v>
      </c>
      <c r="I2537" t="s">
        <v>136</v>
      </c>
      <c r="J2537" t="s">
        <v>137</v>
      </c>
      <c r="K2537" t="s">
        <v>138</v>
      </c>
      <c r="L2537" t="s">
        <v>7587</v>
      </c>
      <c r="M2537" t="s">
        <v>7588</v>
      </c>
      <c r="N2537">
        <v>0.97499999999999998</v>
      </c>
      <c r="O2537">
        <v>3</v>
      </c>
      <c r="P2537">
        <v>191</v>
      </c>
      <c r="Q2537">
        <v>0</v>
      </c>
      <c r="R2537">
        <v>23</v>
      </c>
      <c r="S2537">
        <v>0</v>
      </c>
      <c r="T2537">
        <v>49</v>
      </c>
      <c r="U2537">
        <v>0</v>
      </c>
      <c r="V2537">
        <v>0</v>
      </c>
      <c r="W2537">
        <v>26.576724501093775</v>
      </c>
      <c r="X2537">
        <v>186.55887247971907</v>
      </c>
      <c r="Y2537">
        <v>0</v>
      </c>
      <c r="Z2537">
        <v>14.791056073116568</v>
      </c>
      <c r="AA2537">
        <v>0</v>
      </c>
      <c r="AB2537">
        <v>36.993299412975567</v>
      </c>
      <c r="AC2537">
        <v>0</v>
      </c>
      <c r="AD2537">
        <v>0</v>
      </c>
      <c r="AE2537">
        <v>264.91995246690499</v>
      </c>
    </row>
    <row r="2538" spans="1:31" x14ac:dyDescent="0.25">
      <c r="A2538">
        <v>2305603</v>
      </c>
      <c r="B2538">
        <v>1</v>
      </c>
      <c r="C2538" t="s">
        <v>81</v>
      </c>
      <c r="D2538" t="s">
        <v>127</v>
      </c>
      <c r="E2538" t="s">
        <v>233</v>
      </c>
      <c r="F2538" t="s">
        <v>7589</v>
      </c>
      <c r="G2538" t="s">
        <v>184</v>
      </c>
      <c r="H2538" t="s">
        <v>167</v>
      </c>
      <c r="I2538" t="s">
        <v>136</v>
      </c>
      <c r="J2538" t="s">
        <v>137</v>
      </c>
      <c r="K2538" t="s">
        <v>138</v>
      </c>
      <c r="L2538" t="s">
        <v>7590</v>
      </c>
      <c r="M2538" t="s">
        <v>7591</v>
      </c>
      <c r="N2538">
        <v>5.8333333000000001E-2</v>
      </c>
      <c r="O2538">
        <v>15</v>
      </c>
      <c r="P2538">
        <v>4710</v>
      </c>
      <c r="Q2538">
        <v>663</v>
      </c>
      <c r="R2538">
        <v>458</v>
      </c>
      <c r="S2538">
        <v>79</v>
      </c>
      <c r="T2538">
        <v>551</v>
      </c>
      <c r="U2538">
        <v>16</v>
      </c>
      <c r="V2538">
        <v>2</v>
      </c>
      <c r="W2538">
        <v>0.14309909576141669</v>
      </c>
      <c r="X2538">
        <v>42.508191779550557</v>
      </c>
      <c r="Y2538">
        <v>24.883282062913249</v>
      </c>
      <c r="Z2538">
        <v>11.081484073013309</v>
      </c>
      <c r="AA2538">
        <v>32.211645605823101</v>
      </c>
      <c r="AB2538">
        <v>10.147376622036667</v>
      </c>
      <c r="AC2538">
        <v>46.720634497683136</v>
      </c>
      <c r="AD2538">
        <v>9.196740454055001E-2</v>
      </c>
      <c r="AE2538">
        <v>167.787681141322</v>
      </c>
    </row>
    <row r="2539" spans="1:31" x14ac:dyDescent="0.25">
      <c r="A2539">
        <v>2305818</v>
      </c>
      <c r="B2539">
        <v>1</v>
      </c>
      <c r="C2539" t="s">
        <v>81</v>
      </c>
      <c r="D2539" t="s">
        <v>127</v>
      </c>
      <c r="E2539" t="s">
        <v>164</v>
      </c>
      <c r="F2539" t="s">
        <v>7592</v>
      </c>
      <c r="G2539" t="s">
        <v>299</v>
      </c>
      <c r="H2539" t="s">
        <v>167</v>
      </c>
      <c r="I2539" t="s">
        <v>136</v>
      </c>
      <c r="J2539" t="s">
        <v>137</v>
      </c>
      <c r="K2539" t="s">
        <v>300</v>
      </c>
      <c r="L2539" t="s">
        <v>7593</v>
      </c>
      <c r="M2539" t="s">
        <v>7594</v>
      </c>
      <c r="N2539">
        <v>1.5672222220000001</v>
      </c>
      <c r="O2539">
        <v>0</v>
      </c>
      <c r="P2539">
        <v>587</v>
      </c>
      <c r="Q2539">
        <v>0</v>
      </c>
      <c r="R2539">
        <v>1</v>
      </c>
      <c r="S2539">
        <v>0</v>
      </c>
      <c r="T2539">
        <v>38</v>
      </c>
      <c r="U2539">
        <v>0</v>
      </c>
      <c r="V2539">
        <v>0</v>
      </c>
      <c r="W2539">
        <v>0</v>
      </c>
      <c r="X2539">
        <v>269.57571211276479</v>
      </c>
      <c r="Y2539">
        <v>0</v>
      </c>
      <c r="Z2539">
        <v>0.16416233059904889</v>
      </c>
      <c r="AA2539">
        <v>0</v>
      </c>
      <c r="AB2539">
        <v>60.012925988215592</v>
      </c>
      <c r="AC2539">
        <v>0</v>
      </c>
      <c r="AD2539">
        <v>0</v>
      </c>
      <c r="AE2539">
        <v>329.75280043157943</v>
      </c>
    </row>
    <row r="2540" spans="1:31" x14ac:dyDescent="0.25">
      <c r="A2540">
        <v>2305626</v>
      </c>
      <c r="B2540">
        <v>1</v>
      </c>
      <c r="C2540" t="s">
        <v>81</v>
      </c>
      <c r="D2540" t="s">
        <v>127</v>
      </c>
      <c r="E2540" t="s">
        <v>164</v>
      </c>
      <c r="F2540" t="s">
        <v>6747</v>
      </c>
      <c r="G2540" t="s">
        <v>443</v>
      </c>
      <c r="H2540" t="s">
        <v>167</v>
      </c>
      <c r="I2540" t="s">
        <v>136</v>
      </c>
      <c r="J2540" t="s">
        <v>137</v>
      </c>
      <c r="K2540" t="s">
        <v>138</v>
      </c>
      <c r="L2540" t="s">
        <v>7595</v>
      </c>
      <c r="M2540" t="s">
        <v>7596</v>
      </c>
      <c r="N2540">
        <v>7.5152777769999997</v>
      </c>
      <c r="O2540">
        <v>0</v>
      </c>
      <c r="P2540">
        <v>0</v>
      </c>
      <c r="Q2540">
        <v>9</v>
      </c>
      <c r="R2540">
        <v>8</v>
      </c>
      <c r="S2540">
        <v>2</v>
      </c>
      <c r="T2540">
        <v>2</v>
      </c>
      <c r="U2540">
        <v>0</v>
      </c>
      <c r="V2540">
        <v>0</v>
      </c>
      <c r="W2540">
        <v>0</v>
      </c>
      <c r="X2540">
        <v>0</v>
      </c>
      <c r="Y2540">
        <v>13.990397122668716</v>
      </c>
      <c r="Z2540">
        <v>22.771108637929299</v>
      </c>
      <c r="AA2540">
        <v>61.291130020873794</v>
      </c>
      <c r="AB2540">
        <v>27.472820794937252</v>
      </c>
      <c r="AC2540">
        <v>0</v>
      </c>
      <c r="AD2540">
        <v>0</v>
      </c>
      <c r="AE2540">
        <v>125.52545657640906</v>
      </c>
    </row>
    <row r="2541" spans="1:31" x14ac:dyDescent="0.25">
      <c r="A2541">
        <v>2305795</v>
      </c>
      <c r="B2541">
        <v>1</v>
      </c>
      <c r="C2541" t="s">
        <v>80</v>
      </c>
      <c r="D2541" t="s">
        <v>100</v>
      </c>
      <c r="E2541" t="s">
        <v>164</v>
      </c>
      <c r="F2541" t="s">
        <v>7597</v>
      </c>
      <c r="G2541" t="s">
        <v>195</v>
      </c>
      <c r="H2541" t="s">
        <v>167</v>
      </c>
      <c r="I2541" t="s">
        <v>136</v>
      </c>
      <c r="J2541" t="s">
        <v>137</v>
      </c>
      <c r="K2541" t="s">
        <v>138</v>
      </c>
      <c r="L2541" t="s">
        <v>7598</v>
      </c>
      <c r="M2541" t="s">
        <v>7599</v>
      </c>
      <c r="N2541">
        <v>1.4227777770000001</v>
      </c>
      <c r="O2541">
        <v>0</v>
      </c>
      <c r="P2541">
        <v>24</v>
      </c>
      <c r="Q2541">
        <v>0</v>
      </c>
      <c r="R2541">
        <v>20</v>
      </c>
      <c r="S2541">
        <v>0</v>
      </c>
      <c r="T2541">
        <v>7</v>
      </c>
      <c r="U2541">
        <v>0</v>
      </c>
      <c r="V2541">
        <v>0</v>
      </c>
      <c r="W2541">
        <v>0</v>
      </c>
      <c r="X2541">
        <v>5.7800296182977009</v>
      </c>
      <c r="Y2541">
        <v>0</v>
      </c>
      <c r="Z2541">
        <v>13.346481775015775</v>
      </c>
      <c r="AA2541">
        <v>0</v>
      </c>
      <c r="AB2541">
        <v>9.9776118190723526</v>
      </c>
      <c r="AC2541">
        <v>0</v>
      </c>
      <c r="AD2541">
        <v>0</v>
      </c>
      <c r="AE2541">
        <v>29.104123212385829</v>
      </c>
    </row>
    <row r="2542" spans="1:31" x14ac:dyDescent="0.25">
      <c r="A2542">
        <v>2305649</v>
      </c>
      <c r="B2542">
        <v>1</v>
      </c>
      <c r="C2542" t="s">
        <v>80</v>
      </c>
      <c r="D2542" t="s">
        <v>83</v>
      </c>
      <c r="E2542" t="s">
        <v>748</v>
      </c>
      <c r="F2542" t="s">
        <v>7600</v>
      </c>
      <c r="G2542" t="s">
        <v>210</v>
      </c>
      <c r="H2542" t="s">
        <v>135</v>
      </c>
      <c r="I2542" t="s">
        <v>136</v>
      </c>
      <c r="J2542" t="s">
        <v>3</v>
      </c>
      <c r="K2542" t="s">
        <v>138</v>
      </c>
      <c r="L2542" t="s">
        <v>7601</v>
      </c>
      <c r="M2542" t="s">
        <v>7602</v>
      </c>
      <c r="N2542">
        <v>6.233333333</v>
      </c>
      <c r="O2542">
        <v>0</v>
      </c>
      <c r="P2542">
        <v>26</v>
      </c>
      <c r="Q2542">
        <v>0</v>
      </c>
      <c r="R2542">
        <v>0</v>
      </c>
      <c r="S2542">
        <v>0</v>
      </c>
      <c r="T2542">
        <v>1</v>
      </c>
      <c r="U2542">
        <v>0</v>
      </c>
      <c r="V2542">
        <v>0</v>
      </c>
      <c r="W2542">
        <v>0</v>
      </c>
      <c r="X2542">
        <v>29.489948810416323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29.489948810416323</v>
      </c>
    </row>
    <row r="2543" spans="1:31" x14ac:dyDescent="0.25">
      <c r="A2543">
        <v>2305895</v>
      </c>
      <c r="B2543">
        <v>1</v>
      </c>
      <c r="C2543" t="s">
        <v>80</v>
      </c>
      <c r="D2543" t="s">
        <v>111</v>
      </c>
      <c r="E2543" t="s">
        <v>208</v>
      </c>
      <c r="F2543" t="s">
        <v>7603</v>
      </c>
      <c r="G2543" t="s">
        <v>490</v>
      </c>
      <c r="H2543" t="s">
        <v>135</v>
      </c>
      <c r="I2543" t="s">
        <v>136</v>
      </c>
      <c r="J2543" t="s">
        <v>137</v>
      </c>
      <c r="K2543" t="s">
        <v>138</v>
      </c>
      <c r="L2543" t="s">
        <v>7604</v>
      </c>
      <c r="M2543" t="s">
        <v>7605</v>
      </c>
      <c r="N2543">
        <v>0.29333333299999997</v>
      </c>
      <c r="O2543">
        <v>0</v>
      </c>
      <c r="P2543">
        <v>68</v>
      </c>
      <c r="Q2543">
        <v>0</v>
      </c>
      <c r="R2543">
        <v>23</v>
      </c>
      <c r="S2543">
        <v>0</v>
      </c>
      <c r="T2543">
        <v>38</v>
      </c>
      <c r="U2543">
        <v>0</v>
      </c>
      <c r="V2543">
        <v>0</v>
      </c>
      <c r="W2543">
        <v>0</v>
      </c>
      <c r="X2543">
        <v>5.6326796017685581</v>
      </c>
      <c r="Y2543">
        <v>0</v>
      </c>
      <c r="Z2543">
        <v>4.0475011297858128</v>
      </c>
      <c r="AA2543">
        <v>0</v>
      </c>
      <c r="AB2543">
        <v>17.195220652680103</v>
      </c>
      <c r="AC2543">
        <v>0</v>
      </c>
      <c r="AD2543">
        <v>0</v>
      </c>
      <c r="AE2543">
        <v>26.875401384234472</v>
      </c>
    </row>
    <row r="2544" spans="1:31" x14ac:dyDescent="0.25">
      <c r="A2544">
        <v>2305772</v>
      </c>
      <c r="B2544">
        <v>1</v>
      </c>
      <c r="C2544" t="s">
        <v>81</v>
      </c>
      <c r="D2544" t="s">
        <v>123</v>
      </c>
      <c r="E2544" t="s">
        <v>132</v>
      </c>
      <c r="F2544" t="s">
        <v>7606</v>
      </c>
      <c r="G2544" t="s">
        <v>134</v>
      </c>
      <c r="H2544" t="s">
        <v>135</v>
      </c>
      <c r="I2544" t="s">
        <v>136</v>
      </c>
      <c r="J2544" t="s">
        <v>137</v>
      </c>
      <c r="K2544" t="s">
        <v>138</v>
      </c>
      <c r="L2544" t="s">
        <v>7607</v>
      </c>
      <c r="M2544" t="s">
        <v>7608</v>
      </c>
      <c r="N2544">
        <v>3.273055555</v>
      </c>
      <c r="O2544">
        <v>0</v>
      </c>
      <c r="P2544">
        <v>11</v>
      </c>
      <c r="Q2544">
        <v>0</v>
      </c>
      <c r="R2544">
        <v>1</v>
      </c>
      <c r="S2544">
        <v>0</v>
      </c>
      <c r="T2544">
        <v>1</v>
      </c>
      <c r="U2544">
        <v>0</v>
      </c>
      <c r="V2544">
        <v>0</v>
      </c>
      <c r="W2544">
        <v>0</v>
      </c>
      <c r="X2544">
        <v>3.889994200702513</v>
      </c>
      <c r="Y2544">
        <v>0</v>
      </c>
      <c r="Z2544">
        <v>0.4128437838131267</v>
      </c>
      <c r="AA2544">
        <v>0</v>
      </c>
      <c r="AB2544">
        <v>0</v>
      </c>
      <c r="AC2544">
        <v>0</v>
      </c>
      <c r="AD2544">
        <v>0</v>
      </c>
      <c r="AE2544">
        <v>4.3028379845156399</v>
      </c>
    </row>
    <row r="2545" spans="1:31" x14ac:dyDescent="0.25">
      <c r="A2545">
        <v>2306004</v>
      </c>
      <c r="B2545">
        <v>1</v>
      </c>
      <c r="C2545" t="s">
        <v>80</v>
      </c>
      <c r="D2545" t="s">
        <v>93</v>
      </c>
      <c r="E2545" t="s">
        <v>132</v>
      </c>
      <c r="F2545" t="s">
        <v>6482</v>
      </c>
      <c r="G2545" t="s">
        <v>134</v>
      </c>
      <c r="H2545" t="s">
        <v>135</v>
      </c>
      <c r="I2545" t="s">
        <v>136</v>
      </c>
      <c r="J2545" t="s">
        <v>137</v>
      </c>
      <c r="K2545" t="s">
        <v>138</v>
      </c>
      <c r="L2545" t="s">
        <v>7609</v>
      </c>
      <c r="M2545" t="s">
        <v>7610</v>
      </c>
      <c r="N2545">
        <v>1.8416666660000001</v>
      </c>
      <c r="O2545">
        <v>0</v>
      </c>
      <c r="P2545">
        <v>4</v>
      </c>
      <c r="Q2545">
        <v>0</v>
      </c>
      <c r="R2545">
        <v>3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2.9694058548588065</v>
      </c>
      <c r="Y2545">
        <v>0</v>
      </c>
      <c r="Z2545">
        <v>0.10325939048284166</v>
      </c>
      <c r="AA2545">
        <v>0</v>
      </c>
      <c r="AB2545">
        <v>5.5704161609387501E-2</v>
      </c>
      <c r="AC2545">
        <v>0</v>
      </c>
      <c r="AD2545">
        <v>0</v>
      </c>
      <c r="AE2545">
        <v>3.1283694069510357</v>
      </c>
    </row>
    <row r="2546" spans="1:31" x14ac:dyDescent="0.25">
      <c r="A2546">
        <v>2305755</v>
      </c>
      <c r="B2546">
        <v>1</v>
      </c>
      <c r="C2546" t="s">
        <v>81</v>
      </c>
      <c r="D2546" t="s">
        <v>128</v>
      </c>
      <c r="E2546" t="s">
        <v>132</v>
      </c>
      <c r="F2546" t="s">
        <v>7611</v>
      </c>
      <c r="G2546" t="s">
        <v>134</v>
      </c>
      <c r="H2546" t="s">
        <v>135</v>
      </c>
      <c r="I2546" t="s">
        <v>136</v>
      </c>
      <c r="J2546" t="s">
        <v>137</v>
      </c>
      <c r="K2546" t="s">
        <v>138</v>
      </c>
      <c r="L2546" t="s">
        <v>7612</v>
      </c>
      <c r="M2546" t="s">
        <v>7613</v>
      </c>
      <c r="N2546">
        <v>6.1455555549999996</v>
      </c>
      <c r="O2546">
        <v>0</v>
      </c>
      <c r="P2546">
        <v>92</v>
      </c>
      <c r="Q2546">
        <v>0</v>
      </c>
      <c r="R2546">
        <v>0</v>
      </c>
      <c r="S2546">
        <v>0</v>
      </c>
      <c r="T2546">
        <v>28</v>
      </c>
      <c r="U2546">
        <v>0</v>
      </c>
      <c r="V2546">
        <v>0</v>
      </c>
      <c r="W2546">
        <v>0</v>
      </c>
      <c r="X2546">
        <v>77.255985095342098</v>
      </c>
      <c r="Y2546">
        <v>0</v>
      </c>
      <c r="Z2546">
        <v>0</v>
      </c>
      <c r="AA2546">
        <v>0</v>
      </c>
      <c r="AB2546">
        <v>20.742355284648376</v>
      </c>
      <c r="AC2546">
        <v>0</v>
      </c>
      <c r="AD2546">
        <v>0</v>
      </c>
      <c r="AE2546">
        <v>97.998340379990481</v>
      </c>
    </row>
    <row r="2547" spans="1:31" x14ac:dyDescent="0.25">
      <c r="A2547">
        <v>2305672</v>
      </c>
      <c r="B2547">
        <v>1</v>
      </c>
      <c r="C2547" t="s">
        <v>80</v>
      </c>
      <c r="D2547" t="s">
        <v>108</v>
      </c>
      <c r="E2547" t="s">
        <v>208</v>
      </c>
      <c r="F2547" t="s">
        <v>2397</v>
      </c>
      <c r="G2547" t="s">
        <v>917</v>
      </c>
      <c r="H2547" t="s">
        <v>135</v>
      </c>
      <c r="I2547" t="s">
        <v>136</v>
      </c>
      <c r="J2547" t="s">
        <v>137</v>
      </c>
      <c r="K2547" t="s">
        <v>300</v>
      </c>
      <c r="L2547" t="s">
        <v>7614</v>
      </c>
      <c r="M2547" t="s">
        <v>7615</v>
      </c>
      <c r="N2547">
        <v>9.2530555549999995</v>
      </c>
      <c r="O2547">
        <v>0</v>
      </c>
      <c r="P2547">
        <v>328</v>
      </c>
      <c r="Q2547">
        <v>0</v>
      </c>
      <c r="R2547">
        <v>3</v>
      </c>
      <c r="S2547">
        <v>0</v>
      </c>
      <c r="T2547">
        <v>44</v>
      </c>
      <c r="U2547">
        <v>0</v>
      </c>
      <c r="V2547">
        <v>0</v>
      </c>
      <c r="W2547">
        <v>0</v>
      </c>
      <c r="X2547">
        <v>562.41449112789894</v>
      </c>
      <c r="Y2547">
        <v>0</v>
      </c>
      <c r="Z2547">
        <v>2.1587964313137156</v>
      </c>
      <c r="AA2547">
        <v>0</v>
      </c>
      <c r="AB2547">
        <v>273.76329752792469</v>
      </c>
      <c r="AC2547">
        <v>0</v>
      </c>
      <c r="AD2547">
        <v>0</v>
      </c>
      <c r="AE2547">
        <v>838.33658508713734</v>
      </c>
    </row>
    <row r="2548" spans="1:31" x14ac:dyDescent="0.25">
      <c r="A2548">
        <v>2306064</v>
      </c>
      <c r="B2548">
        <v>1</v>
      </c>
      <c r="C2548" t="s">
        <v>81</v>
      </c>
      <c r="D2548" t="s">
        <v>127</v>
      </c>
      <c r="E2548" t="s">
        <v>182</v>
      </c>
      <c r="F2548" t="s">
        <v>7616</v>
      </c>
      <c r="G2548" t="s">
        <v>184</v>
      </c>
      <c r="H2548" t="s">
        <v>167</v>
      </c>
      <c r="I2548" t="s">
        <v>136</v>
      </c>
      <c r="J2548" t="s">
        <v>137</v>
      </c>
      <c r="K2548" t="s">
        <v>138</v>
      </c>
      <c r="L2548" t="s">
        <v>7617</v>
      </c>
      <c r="M2548" t="s">
        <v>7618</v>
      </c>
      <c r="N2548">
        <v>2.3702777770000001</v>
      </c>
      <c r="O2548">
        <v>2</v>
      </c>
      <c r="P2548">
        <v>12</v>
      </c>
      <c r="Q2548">
        <v>199</v>
      </c>
      <c r="R2548">
        <v>104</v>
      </c>
      <c r="S2548">
        <v>20</v>
      </c>
      <c r="T2548">
        <v>5</v>
      </c>
      <c r="U2548">
        <v>0</v>
      </c>
      <c r="V2548">
        <v>0</v>
      </c>
      <c r="W2548">
        <v>5.8524853299403308</v>
      </c>
      <c r="X2548">
        <v>1.6615190834765239</v>
      </c>
      <c r="Y2548">
        <v>203.85342837837135</v>
      </c>
      <c r="Z2548">
        <v>74.566087191788768</v>
      </c>
      <c r="AA2548">
        <v>116.21666122644004</v>
      </c>
      <c r="AB2548">
        <v>5.002628921631751</v>
      </c>
      <c r="AC2548">
        <v>0</v>
      </c>
      <c r="AD2548">
        <v>0</v>
      </c>
      <c r="AE2548">
        <v>407.15281013164872</v>
      </c>
    </row>
    <row r="2549" spans="1:31" x14ac:dyDescent="0.25">
      <c r="A2549">
        <v>2305812</v>
      </c>
      <c r="B2549">
        <v>1</v>
      </c>
      <c r="C2549" t="s">
        <v>81</v>
      </c>
      <c r="D2549" t="s">
        <v>114</v>
      </c>
      <c r="E2549" t="s">
        <v>164</v>
      </c>
      <c r="F2549" t="s">
        <v>7619</v>
      </c>
      <c r="G2549" t="s">
        <v>195</v>
      </c>
      <c r="H2549" t="s">
        <v>167</v>
      </c>
      <c r="I2549" t="s">
        <v>136</v>
      </c>
      <c r="J2549" t="s">
        <v>137</v>
      </c>
      <c r="K2549" t="s">
        <v>138</v>
      </c>
      <c r="L2549" t="s">
        <v>7620</v>
      </c>
      <c r="M2549" t="s">
        <v>7621</v>
      </c>
      <c r="N2549">
        <v>0.73444444399999997</v>
      </c>
      <c r="O2549">
        <v>0</v>
      </c>
      <c r="P2549">
        <v>261</v>
      </c>
      <c r="Q2549">
        <v>0</v>
      </c>
      <c r="R2549">
        <v>0</v>
      </c>
      <c r="S2549">
        <v>0</v>
      </c>
      <c r="T2549">
        <v>20</v>
      </c>
      <c r="U2549">
        <v>0</v>
      </c>
      <c r="V2549">
        <v>0</v>
      </c>
      <c r="W2549">
        <v>0</v>
      </c>
      <c r="X2549">
        <v>24.79658189999342</v>
      </c>
      <c r="Y2549">
        <v>0</v>
      </c>
      <c r="Z2549">
        <v>0</v>
      </c>
      <c r="AA2549">
        <v>0</v>
      </c>
      <c r="AB2549">
        <v>3.5753847252330972</v>
      </c>
      <c r="AC2549">
        <v>0</v>
      </c>
      <c r="AD2549">
        <v>0</v>
      </c>
      <c r="AE2549">
        <v>28.371966625226516</v>
      </c>
    </row>
    <row r="2550" spans="1:31" x14ac:dyDescent="0.25">
      <c r="A2550">
        <v>2305709</v>
      </c>
      <c r="B2550">
        <v>1</v>
      </c>
      <c r="C2550" t="s">
        <v>81</v>
      </c>
      <c r="D2550" t="s">
        <v>114</v>
      </c>
      <c r="E2550" t="s">
        <v>233</v>
      </c>
      <c r="F2550" t="s">
        <v>7622</v>
      </c>
      <c r="G2550" t="s">
        <v>184</v>
      </c>
      <c r="H2550" t="s">
        <v>167</v>
      </c>
      <c r="I2550" t="s">
        <v>136</v>
      </c>
      <c r="J2550" t="s">
        <v>137</v>
      </c>
      <c r="K2550" t="s">
        <v>138</v>
      </c>
      <c r="L2550" t="s">
        <v>7623</v>
      </c>
      <c r="M2550" t="s">
        <v>7624</v>
      </c>
      <c r="N2550">
        <v>0.101944444</v>
      </c>
      <c r="O2550">
        <v>0</v>
      </c>
      <c r="P2550">
        <v>1815</v>
      </c>
      <c r="Q2550">
        <v>0</v>
      </c>
      <c r="R2550">
        <v>48</v>
      </c>
      <c r="S2550">
        <v>8</v>
      </c>
      <c r="T2550">
        <v>163</v>
      </c>
      <c r="U2550">
        <v>1</v>
      </c>
      <c r="V2550">
        <v>1</v>
      </c>
      <c r="W2550">
        <v>0</v>
      </c>
      <c r="X2550">
        <v>14.346148176477216</v>
      </c>
      <c r="Y2550">
        <v>0</v>
      </c>
      <c r="Z2550">
        <v>0.31650704103093724</v>
      </c>
      <c r="AA2550">
        <v>0.7213290691872376</v>
      </c>
      <c r="AB2550">
        <v>3.2004332284388535</v>
      </c>
      <c r="AC2550">
        <v>12.655033928644727</v>
      </c>
      <c r="AD2550">
        <v>0</v>
      </c>
      <c r="AE2550">
        <v>31.239451443778972</v>
      </c>
    </row>
    <row r="2551" spans="1:31" x14ac:dyDescent="0.25">
      <c r="A2551">
        <v>2305563</v>
      </c>
      <c r="B2551">
        <v>1</v>
      </c>
      <c r="C2551" t="s">
        <v>80</v>
      </c>
      <c r="D2551" t="s">
        <v>85</v>
      </c>
      <c r="E2551" t="s">
        <v>283</v>
      </c>
      <c r="F2551" t="s">
        <v>7625</v>
      </c>
      <c r="G2551" t="s">
        <v>210</v>
      </c>
      <c r="H2551" t="s">
        <v>167</v>
      </c>
      <c r="I2551" t="s">
        <v>136</v>
      </c>
      <c r="J2551" t="s">
        <v>3</v>
      </c>
      <c r="K2551" t="s">
        <v>138</v>
      </c>
      <c r="L2551" t="s">
        <v>7626</v>
      </c>
      <c r="M2551" t="s">
        <v>7627</v>
      </c>
      <c r="N2551">
        <v>1.6429499999999999</v>
      </c>
      <c r="O2551">
        <v>0</v>
      </c>
      <c r="P2551">
        <v>551</v>
      </c>
      <c r="Q2551">
        <v>0</v>
      </c>
      <c r="R2551">
        <v>0</v>
      </c>
      <c r="S2551">
        <v>0</v>
      </c>
      <c r="T2551">
        <v>39</v>
      </c>
      <c r="U2551">
        <v>0</v>
      </c>
      <c r="V2551">
        <v>1</v>
      </c>
      <c r="W2551">
        <v>0</v>
      </c>
      <c r="X2551">
        <v>215.68817395551073</v>
      </c>
      <c r="Y2551">
        <v>0</v>
      </c>
      <c r="Z2551">
        <v>0</v>
      </c>
      <c r="AA2551">
        <v>0</v>
      </c>
      <c r="AB2551">
        <v>70.757980374848302</v>
      </c>
      <c r="AC2551">
        <v>0</v>
      </c>
      <c r="AD2551">
        <v>84.817006787847177</v>
      </c>
      <c r="AE2551">
        <v>371.2631611182062</v>
      </c>
    </row>
    <row r="2552" spans="1:31" x14ac:dyDescent="0.25">
      <c r="A2552">
        <v>2305858</v>
      </c>
      <c r="B2552">
        <v>1</v>
      </c>
      <c r="C2552" t="s">
        <v>80</v>
      </c>
      <c r="D2552" t="s">
        <v>102</v>
      </c>
      <c r="E2552" t="s">
        <v>164</v>
      </c>
      <c r="F2552" t="s">
        <v>7628</v>
      </c>
      <c r="G2552" t="s">
        <v>500</v>
      </c>
      <c r="H2552" t="s">
        <v>167</v>
      </c>
      <c r="I2552" t="s">
        <v>136</v>
      </c>
      <c r="J2552" t="s">
        <v>137</v>
      </c>
      <c r="K2552" t="s">
        <v>138</v>
      </c>
      <c r="L2552" t="s">
        <v>7629</v>
      </c>
      <c r="M2552" t="s">
        <v>7604</v>
      </c>
      <c r="N2552">
        <v>1.000277777</v>
      </c>
      <c r="O2552">
        <v>0</v>
      </c>
      <c r="P2552">
        <v>53</v>
      </c>
      <c r="Q2552">
        <v>0</v>
      </c>
      <c r="R2552">
        <v>2</v>
      </c>
      <c r="S2552">
        <v>0</v>
      </c>
      <c r="T2552">
        <v>2</v>
      </c>
      <c r="U2552">
        <v>0</v>
      </c>
      <c r="V2552">
        <v>0</v>
      </c>
      <c r="W2552">
        <v>0</v>
      </c>
      <c r="X2552">
        <v>13.804677511824316</v>
      </c>
      <c r="Y2552">
        <v>0</v>
      </c>
      <c r="Z2552">
        <v>0.83301598333917182</v>
      </c>
      <c r="AA2552">
        <v>0</v>
      </c>
      <c r="AB2552">
        <v>0.18124935827322641</v>
      </c>
      <c r="AC2552">
        <v>0</v>
      </c>
      <c r="AD2552">
        <v>0</v>
      </c>
      <c r="AE2552">
        <v>14.818942853436713</v>
      </c>
    </row>
    <row r="2553" spans="1:31" x14ac:dyDescent="0.25">
      <c r="A2553">
        <v>2305998</v>
      </c>
      <c r="B2553">
        <v>1</v>
      </c>
      <c r="C2553" t="s">
        <v>80</v>
      </c>
      <c r="D2553" t="s">
        <v>85</v>
      </c>
      <c r="E2553" t="s">
        <v>141</v>
      </c>
      <c r="F2553" t="s">
        <v>7630</v>
      </c>
      <c r="G2553" t="s">
        <v>202</v>
      </c>
      <c r="H2553" t="s">
        <v>135</v>
      </c>
      <c r="I2553" t="s">
        <v>136</v>
      </c>
      <c r="J2553" t="s">
        <v>137</v>
      </c>
      <c r="K2553" t="s">
        <v>138</v>
      </c>
      <c r="L2553" t="s">
        <v>7631</v>
      </c>
      <c r="M2553" t="s">
        <v>7632</v>
      </c>
      <c r="N2553">
        <v>1.0438888879999999</v>
      </c>
      <c r="O2553">
        <v>0</v>
      </c>
      <c r="P2553">
        <v>11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2.8199227573040928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2.8199227573040928</v>
      </c>
    </row>
    <row r="2554" spans="1:31" x14ac:dyDescent="0.25">
      <c r="A2554">
        <v>2305692</v>
      </c>
      <c r="B2554">
        <v>1</v>
      </c>
      <c r="C2554" t="s">
        <v>80</v>
      </c>
      <c r="D2554" t="s">
        <v>92</v>
      </c>
      <c r="E2554" t="s">
        <v>141</v>
      </c>
      <c r="F2554" t="s">
        <v>7633</v>
      </c>
      <c r="G2554" t="s">
        <v>188</v>
      </c>
      <c r="H2554" t="s">
        <v>135</v>
      </c>
      <c r="I2554" t="s">
        <v>136</v>
      </c>
      <c r="J2554" t="s">
        <v>137</v>
      </c>
      <c r="K2554" t="s">
        <v>138</v>
      </c>
      <c r="L2554" t="s">
        <v>7634</v>
      </c>
      <c r="M2554" t="s">
        <v>7635</v>
      </c>
      <c r="N2554">
        <v>1.3661111109999999</v>
      </c>
      <c r="O2554">
        <v>0</v>
      </c>
      <c r="P2554">
        <v>1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0.95613433922469671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0.95613433922469671</v>
      </c>
    </row>
    <row r="2555" spans="1:31" x14ac:dyDescent="0.25">
      <c r="A2555">
        <v>2306041</v>
      </c>
      <c r="B2555">
        <v>1</v>
      </c>
      <c r="C2555" t="s">
        <v>80</v>
      </c>
      <c r="D2555" t="s">
        <v>93</v>
      </c>
      <c r="E2555" t="s">
        <v>132</v>
      </c>
      <c r="F2555" t="s">
        <v>7636</v>
      </c>
      <c r="G2555" t="s">
        <v>134</v>
      </c>
      <c r="H2555" t="s">
        <v>135</v>
      </c>
      <c r="I2555" t="s">
        <v>136</v>
      </c>
      <c r="J2555" t="s">
        <v>137</v>
      </c>
      <c r="K2555" t="s">
        <v>138</v>
      </c>
      <c r="L2555" t="s">
        <v>7637</v>
      </c>
      <c r="M2555" t="s">
        <v>7638</v>
      </c>
      <c r="N2555">
        <v>5.8152777770000004</v>
      </c>
      <c r="O2555">
        <v>0</v>
      </c>
      <c r="P2555">
        <v>60</v>
      </c>
      <c r="Q2555">
        <v>0</v>
      </c>
      <c r="R2555">
        <v>0</v>
      </c>
      <c r="S2555">
        <v>0</v>
      </c>
      <c r="T2555">
        <v>2</v>
      </c>
      <c r="U2555">
        <v>0</v>
      </c>
      <c r="V2555">
        <v>0</v>
      </c>
      <c r="W2555">
        <v>0</v>
      </c>
      <c r="X2555">
        <v>34.980510192447881</v>
      </c>
      <c r="Y2555">
        <v>0</v>
      </c>
      <c r="Z2555">
        <v>0</v>
      </c>
      <c r="AA2555">
        <v>0</v>
      </c>
      <c r="AB2555">
        <v>6.7319856654890015E-2</v>
      </c>
      <c r="AC2555">
        <v>0</v>
      </c>
      <c r="AD2555">
        <v>0</v>
      </c>
      <c r="AE2555">
        <v>35.047830049102771</v>
      </c>
    </row>
    <row r="2556" spans="1:31" x14ac:dyDescent="0.25">
      <c r="A2556">
        <v>2305792</v>
      </c>
      <c r="B2556">
        <v>1</v>
      </c>
      <c r="C2556" t="s">
        <v>81</v>
      </c>
      <c r="D2556" t="s">
        <v>117</v>
      </c>
      <c r="E2556" t="s">
        <v>132</v>
      </c>
      <c r="F2556" t="s">
        <v>7639</v>
      </c>
      <c r="G2556" t="s">
        <v>134</v>
      </c>
      <c r="H2556" t="s">
        <v>135</v>
      </c>
      <c r="I2556" t="s">
        <v>136</v>
      </c>
      <c r="J2556" t="s">
        <v>137</v>
      </c>
      <c r="K2556" t="s">
        <v>138</v>
      </c>
      <c r="L2556" t="s">
        <v>7640</v>
      </c>
      <c r="M2556" t="s">
        <v>7641</v>
      </c>
      <c r="N2556">
        <v>0.50833333300000005</v>
      </c>
      <c r="O2556">
        <v>0</v>
      </c>
      <c r="P2556">
        <v>7</v>
      </c>
      <c r="Q2556">
        <v>0</v>
      </c>
      <c r="R2556">
        <v>2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0.56113509831452779</v>
      </c>
      <c r="Y2556">
        <v>0</v>
      </c>
      <c r="Z2556">
        <v>1.7362588674527002</v>
      </c>
      <c r="AA2556">
        <v>0</v>
      </c>
      <c r="AB2556">
        <v>0</v>
      </c>
      <c r="AC2556">
        <v>0</v>
      </c>
      <c r="AD2556">
        <v>0</v>
      </c>
      <c r="AE2556">
        <v>2.297393965767228</v>
      </c>
    </row>
    <row r="2557" spans="1:31" x14ac:dyDescent="0.25">
      <c r="A2557">
        <v>2305586</v>
      </c>
      <c r="B2557">
        <v>1</v>
      </c>
      <c r="C2557" t="s">
        <v>80</v>
      </c>
      <c r="D2557" t="s">
        <v>103</v>
      </c>
      <c r="E2557" t="s">
        <v>233</v>
      </c>
      <c r="F2557" t="s">
        <v>7642</v>
      </c>
      <c r="G2557" t="s">
        <v>184</v>
      </c>
      <c r="H2557" t="s">
        <v>167</v>
      </c>
      <c r="I2557" t="s">
        <v>136</v>
      </c>
      <c r="J2557" t="s">
        <v>137</v>
      </c>
      <c r="K2557" t="s">
        <v>138</v>
      </c>
      <c r="L2557" t="s">
        <v>7643</v>
      </c>
      <c r="M2557" t="s">
        <v>7644</v>
      </c>
      <c r="N2557">
        <v>1.298333333</v>
      </c>
      <c r="O2557">
        <v>0</v>
      </c>
      <c r="P2557">
        <v>0</v>
      </c>
      <c r="Q2557">
        <v>0</v>
      </c>
      <c r="R2557">
        <v>0</v>
      </c>
      <c r="S2557">
        <v>1</v>
      </c>
      <c r="T2557">
        <v>0</v>
      </c>
      <c r="U2557">
        <v>8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1.5276666515033333</v>
      </c>
      <c r="AB2557">
        <v>0</v>
      </c>
      <c r="AC2557">
        <v>1301.1643884178659</v>
      </c>
      <c r="AD2557">
        <v>0</v>
      </c>
      <c r="AE2557">
        <v>1302.6920550693692</v>
      </c>
    </row>
    <row r="2558" spans="1:31" x14ac:dyDescent="0.25">
      <c r="A2558">
        <v>2305835</v>
      </c>
      <c r="B2558">
        <v>1</v>
      </c>
      <c r="C2558" t="s">
        <v>81</v>
      </c>
      <c r="D2558" t="s">
        <v>126</v>
      </c>
      <c r="E2558" t="s">
        <v>164</v>
      </c>
      <c r="F2558" t="s">
        <v>3105</v>
      </c>
      <c r="G2558" t="s">
        <v>299</v>
      </c>
      <c r="H2558" t="s">
        <v>167</v>
      </c>
      <c r="I2558" t="s">
        <v>136</v>
      </c>
      <c r="J2558" t="s">
        <v>137</v>
      </c>
      <c r="K2558" t="s">
        <v>300</v>
      </c>
      <c r="L2558" t="s">
        <v>7645</v>
      </c>
      <c r="M2558" t="s">
        <v>7646</v>
      </c>
      <c r="N2558">
        <v>0.86611111100000004</v>
      </c>
      <c r="O2558">
        <v>0</v>
      </c>
      <c r="P2558">
        <v>358</v>
      </c>
      <c r="Q2558">
        <v>0</v>
      </c>
      <c r="R2558">
        <v>28</v>
      </c>
      <c r="S2558">
        <v>1</v>
      </c>
      <c r="T2558">
        <v>77</v>
      </c>
      <c r="U2558">
        <v>1</v>
      </c>
      <c r="V2558">
        <v>0</v>
      </c>
      <c r="W2558">
        <v>0</v>
      </c>
      <c r="X2558">
        <v>35.332065006422447</v>
      </c>
      <c r="Y2558">
        <v>0</v>
      </c>
      <c r="Z2558">
        <v>2.9574100323509467</v>
      </c>
      <c r="AA2558">
        <v>0.85062598965924052</v>
      </c>
      <c r="AB2558">
        <v>10.773683017713637</v>
      </c>
      <c r="AC2558">
        <v>5.1741812977079444</v>
      </c>
      <c r="AD2558">
        <v>0</v>
      </c>
      <c r="AE2558">
        <v>55.087965343854222</v>
      </c>
    </row>
    <row r="2559" spans="1:31" x14ac:dyDescent="0.25">
      <c r="A2559">
        <v>2305984</v>
      </c>
      <c r="B2559">
        <v>1</v>
      </c>
      <c r="C2559" t="s">
        <v>80</v>
      </c>
      <c r="D2559" t="s">
        <v>95</v>
      </c>
      <c r="E2559" t="s">
        <v>233</v>
      </c>
      <c r="F2559" t="s">
        <v>7647</v>
      </c>
      <c r="G2559" t="s">
        <v>184</v>
      </c>
      <c r="H2559" t="s">
        <v>167</v>
      </c>
      <c r="I2559" t="s">
        <v>136</v>
      </c>
      <c r="J2559" t="s">
        <v>137</v>
      </c>
      <c r="K2559" t="s">
        <v>138</v>
      </c>
      <c r="L2559" t="s">
        <v>7648</v>
      </c>
      <c r="M2559" t="s">
        <v>7649</v>
      </c>
      <c r="N2559">
        <v>6.1666666000000002E-2</v>
      </c>
      <c r="O2559">
        <v>0</v>
      </c>
      <c r="P2559">
        <v>2040</v>
      </c>
      <c r="Q2559">
        <v>0</v>
      </c>
      <c r="R2559">
        <v>4</v>
      </c>
      <c r="S2559">
        <v>0</v>
      </c>
      <c r="T2559">
        <v>280</v>
      </c>
      <c r="U2559">
        <v>0</v>
      </c>
      <c r="V2559">
        <v>1</v>
      </c>
      <c r="W2559">
        <v>0</v>
      </c>
      <c r="X2559">
        <v>26.380100421933154</v>
      </c>
      <c r="Y2559">
        <v>0</v>
      </c>
      <c r="Z2559">
        <v>6.0545628923051667E-2</v>
      </c>
      <c r="AA2559">
        <v>0</v>
      </c>
      <c r="AB2559">
        <v>11.249827528760713</v>
      </c>
      <c r="AC2559">
        <v>0</v>
      </c>
      <c r="AD2559">
        <v>4.8382850806800003E-3</v>
      </c>
      <c r="AE2559">
        <v>37.695311864697601</v>
      </c>
    </row>
    <row r="2560" spans="1:31" x14ac:dyDescent="0.25">
      <c r="A2560">
        <v>2305686</v>
      </c>
      <c r="B2560">
        <v>1</v>
      </c>
      <c r="C2560" t="s">
        <v>81</v>
      </c>
      <c r="D2560" t="s">
        <v>112</v>
      </c>
      <c r="E2560" t="s">
        <v>283</v>
      </c>
      <c r="F2560" t="s">
        <v>7650</v>
      </c>
      <c r="G2560" t="s">
        <v>184</v>
      </c>
      <c r="H2560" t="s">
        <v>167</v>
      </c>
      <c r="I2560" t="s">
        <v>136</v>
      </c>
      <c r="J2560" t="s">
        <v>137</v>
      </c>
      <c r="K2560" t="s">
        <v>138</v>
      </c>
      <c r="L2560" t="s">
        <v>7651</v>
      </c>
      <c r="M2560" t="s">
        <v>7652</v>
      </c>
      <c r="N2560">
        <v>9.0833333000000002E-2</v>
      </c>
      <c r="O2560">
        <v>2</v>
      </c>
      <c r="P2560">
        <v>19095</v>
      </c>
      <c r="Q2560">
        <v>50</v>
      </c>
      <c r="R2560">
        <v>954</v>
      </c>
      <c r="S2560">
        <v>99</v>
      </c>
      <c r="T2560">
        <v>2162</v>
      </c>
      <c r="U2560">
        <v>11</v>
      </c>
      <c r="V2560">
        <v>7</v>
      </c>
      <c r="W2560">
        <v>0.13528998576827417</v>
      </c>
      <c r="X2560">
        <v>162.91866531995851</v>
      </c>
      <c r="Y2560">
        <v>15.830261684521947</v>
      </c>
      <c r="Z2560">
        <v>25.393287851315264</v>
      </c>
      <c r="AA2560">
        <v>21.25096616486335</v>
      </c>
      <c r="AB2560">
        <v>68.166065744954096</v>
      </c>
      <c r="AC2560">
        <v>78.081401882285022</v>
      </c>
      <c r="AD2560">
        <v>35.866620727872473</v>
      </c>
      <c r="AE2560">
        <v>407.64255936153893</v>
      </c>
    </row>
    <row r="2561" spans="1:31" x14ac:dyDescent="0.25">
      <c r="A2561">
        <v>2305735</v>
      </c>
      <c r="B2561">
        <v>1</v>
      </c>
      <c r="C2561" t="s">
        <v>81</v>
      </c>
      <c r="D2561" t="s">
        <v>128</v>
      </c>
      <c r="E2561" t="s">
        <v>748</v>
      </c>
      <c r="F2561" t="s">
        <v>7653</v>
      </c>
      <c r="G2561" t="s">
        <v>453</v>
      </c>
      <c r="H2561" t="s">
        <v>135</v>
      </c>
      <c r="I2561" t="s">
        <v>136</v>
      </c>
      <c r="J2561" t="s">
        <v>137</v>
      </c>
      <c r="K2561" t="s">
        <v>138</v>
      </c>
      <c r="L2561" t="s">
        <v>7654</v>
      </c>
      <c r="M2561" t="s">
        <v>7655</v>
      </c>
      <c r="N2561">
        <v>4.6336111109999996</v>
      </c>
      <c r="O2561">
        <v>0</v>
      </c>
      <c r="P2561">
        <v>80</v>
      </c>
      <c r="Q2561">
        <v>0</v>
      </c>
      <c r="R2561">
        <v>0</v>
      </c>
      <c r="S2561">
        <v>0</v>
      </c>
      <c r="T2561">
        <v>17</v>
      </c>
      <c r="U2561">
        <v>0</v>
      </c>
      <c r="V2561">
        <v>0</v>
      </c>
      <c r="W2561">
        <v>0</v>
      </c>
      <c r="X2561">
        <v>73.018027366326024</v>
      </c>
      <c r="Y2561">
        <v>0</v>
      </c>
      <c r="Z2561">
        <v>0</v>
      </c>
      <c r="AA2561">
        <v>0</v>
      </c>
      <c r="AB2561">
        <v>33.717227172167071</v>
      </c>
      <c r="AC2561">
        <v>0</v>
      </c>
      <c r="AD2561">
        <v>0</v>
      </c>
      <c r="AE2561">
        <v>106.73525453849309</v>
      </c>
    </row>
    <row r="2562" spans="1:31" x14ac:dyDescent="0.25">
      <c r="A2562">
        <v>2305915</v>
      </c>
      <c r="B2562">
        <v>1</v>
      </c>
      <c r="C2562" t="s">
        <v>80</v>
      </c>
      <c r="D2562" t="s">
        <v>95</v>
      </c>
      <c r="E2562" t="s">
        <v>233</v>
      </c>
      <c r="F2562" t="s">
        <v>7656</v>
      </c>
      <c r="G2562" t="s">
        <v>184</v>
      </c>
      <c r="H2562" t="s">
        <v>167</v>
      </c>
      <c r="I2562" t="s">
        <v>136</v>
      </c>
      <c r="J2562" t="s">
        <v>137</v>
      </c>
      <c r="K2562" t="s">
        <v>138</v>
      </c>
      <c r="L2562" t="s">
        <v>7657</v>
      </c>
      <c r="M2562" t="s">
        <v>7658</v>
      </c>
      <c r="N2562">
        <v>0.44916666599999999</v>
      </c>
      <c r="O2562">
        <v>0</v>
      </c>
      <c r="P2562">
        <v>2759</v>
      </c>
      <c r="Q2562">
        <v>0</v>
      </c>
      <c r="R2562">
        <v>0</v>
      </c>
      <c r="S2562">
        <v>0</v>
      </c>
      <c r="T2562">
        <v>490</v>
      </c>
      <c r="U2562">
        <v>0</v>
      </c>
      <c r="V2562">
        <v>0</v>
      </c>
      <c r="W2562">
        <v>0</v>
      </c>
      <c r="X2562">
        <v>248.41269966145416</v>
      </c>
      <c r="Y2562">
        <v>0</v>
      </c>
      <c r="Z2562">
        <v>0</v>
      </c>
      <c r="AA2562">
        <v>0</v>
      </c>
      <c r="AB2562">
        <v>137.61896213059168</v>
      </c>
      <c r="AC2562">
        <v>0</v>
      </c>
      <c r="AD2562">
        <v>0</v>
      </c>
      <c r="AE2562">
        <v>386.03166179204584</v>
      </c>
    </row>
    <row r="2563" spans="1:31" x14ac:dyDescent="0.25">
      <c r="A2563">
        <v>2305961</v>
      </c>
      <c r="B2563">
        <v>1</v>
      </c>
      <c r="C2563" t="s">
        <v>81</v>
      </c>
      <c r="D2563" t="s">
        <v>128</v>
      </c>
      <c r="E2563" t="s">
        <v>164</v>
      </c>
      <c r="F2563" t="s">
        <v>1210</v>
      </c>
      <c r="G2563" t="s">
        <v>184</v>
      </c>
      <c r="H2563" t="s">
        <v>167</v>
      </c>
      <c r="I2563" t="s">
        <v>136</v>
      </c>
      <c r="J2563" t="s">
        <v>137</v>
      </c>
      <c r="K2563" t="s">
        <v>138</v>
      </c>
      <c r="L2563" t="s">
        <v>7659</v>
      </c>
      <c r="M2563" t="s">
        <v>7660</v>
      </c>
      <c r="N2563">
        <v>4.1930555549999999</v>
      </c>
      <c r="O2563">
        <v>5</v>
      </c>
      <c r="P2563">
        <v>41</v>
      </c>
      <c r="Q2563">
        <v>14</v>
      </c>
      <c r="R2563">
        <v>93</v>
      </c>
      <c r="S2563">
        <v>10</v>
      </c>
      <c r="T2563">
        <v>7</v>
      </c>
      <c r="U2563">
        <v>2</v>
      </c>
      <c r="V2563">
        <v>0</v>
      </c>
      <c r="W2563">
        <v>10.821759415423999</v>
      </c>
      <c r="X2563">
        <v>26.339812105344997</v>
      </c>
      <c r="Y2563">
        <v>53.180226059222612</v>
      </c>
      <c r="Z2563">
        <v>193.39066286966954</v>
      </c>
      <c r="AA2563">
        <v>226.03866527597171</v>
      </c>
      <c r="AB2563">
        <v>33.454145737232373</v>
      </c>
      <c r="AC2563">
        <v>45.441509458290575</v>
      </c>
      <c r="AD2563">
        <v>0</v>
      </c>
      <c r="AE2563">
        <v>588.66678092115592</v>
      </c>
    </row>
    <row r="2564" spans="1:31" x14ac:dyDescent="0.25">
      <c r="A2564">
        <v>2305629</v>
      </c>
      <c r="B2564">
        <v>1</v>
      </c>
      <c r="C2564" t="s">
        <v>80</v>
      </c>
      <c r="D2564" t="s">
        <v>93</v>
      </c>
      <c r="E2564" t="s">
        <v>132</v>
      </c>
      <c r="F2564" t="s">
        <v>7661</v>
      </c>
      <c r="G2564" t="s">
        <v>134</v>
      </c>
      <c r="H2564" t="s">
        <v>135</v>
      </c>
      <c r="I2564" t="s">
        <v>136</v>
      </c>
      <c r="J2564" t="s">
        <v>137</v>
      </c>
      <c r="K2564" t="s">
        <v>138</v>
      </c>
      <c r="L2564" t="s">
        <v>7662</v>
      </c>
      <c r="M2564" t="s">
        <v>7663</v>
      </c>
      <c r="N2564">
        <v>3.9052777769999998</v>
      </c>
      <c r="O2564">
        <v>0</v>
      </c>
      <c r="P2564">
        <v>57</v>
      </c>
      <c r="Q2564">
        <v>0</v>
      </c>
      <c r="R2564">
        <v>0</v>
      </c>
      <c r="S2564">
        <v>0</v>
      </c>
      <c r="T2564">
        <v>10</v>
      </c>
      <c r="U2564">
        <v>0</v>
      </c>
      <c r="V2564">
        <v>0</v>
      </c>
      <c r="W2564">
        <v>0</v>
      </c>
      <c r="X2564">
        <v>44.49952380327332</v>
      </c>
      <c r="Y2564">
        <v>0</v>
      </c>
      <c r="Z2564">
        <v>0</v>
      </c>
      <c r="AA2564">
        <v>0</v>
      </c>
      <c r="AB2564">
        <v>33.06113844032096</v>
      </c>
      <c r="AC2564">
        <v>0</v>
      </c>
      <c r="AD2564">
        <v>0</v>
      </c>
      <c r="AE2564">
        <v>77.56066224359428</v>
      </c>
    </row>
    <row r="2565" spans="1:31" x14ac:dyDescent="0.25">
      <c r="A2565">
        <v>2305938</v>
      </c>
      <c r="B2565">
        <v>1</v>
      </c>
      <c r="C2565" t="s">
        <v>80</v>
      </c>
      <c r="D2565" t="s">
        <v>93</v>
      </c>
      <c r="E2565" t="s">
        <v>141</v>
      </c>
      <c r="F2565" t="s">
        <v>7664</v>
      </c>
      <c r="G2565" t="s">
        <v>143</v>
      </c>
      <c r="H2565" t="s">
        <v>135</v>
      </c>
      <c r="I2565" t="s">
        <v>136</v>
      </c>
      <c r="J2565" t="s">
        <v>137</v>
      </c>
      <c r="K2565" t="s">
        <v>138</v>
      </c>
      <c r="L2565" t="s">
        <v>7665</v>
      </c>
      <c r="M2565" t="s">
        <v>7666</v>
      </c>
      <c r="N2565">
        <v>2.1802777770000001</v>
      </c>
      <c r="O2565">
        <v>0</v>
      </c>
      <c r="P2565">
        <v>1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0.49599961652250002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0.49599961652250002</v>
      </c>
    </row>
    <row r="2566" spans="1:31" x14ac:dyDescent="0.25">
      <c r="A2566">
        <v>2305752</v>
      </c>
      <c r="B2566">
        <v>1</v>
      </c>
      <c r="C2566" t="s">
        <v>81</v>
      </c>
      <c r="D2566" t="s">
        <v>118</v>
      </c>
      <c r="E2566" t="s">
        <v>164</v>
      </c>
      <c r="F2566" t="s">
        <v>7667</v>
      </c>
      <c r="G2566" t="s">
        <v>421</v>
      </c>
      <c r="H2566" t="s">
        <v>167</v>
      </c>
      <c r="I2566" t="s">
        <v>136</v>
      </c>
      <c r="J2566" t="s">
        <v>137</v>
      </c>
      <c r="K2566" t="s">
        <v>138</v>
      </c>
      <c r="L2566" t="s">
        <v>7668</v>
      </c>
      <c r="M2566" t="s">
        <v>7669</v>
      </c>
      <c r="N2566">
        <v>1.603611111</v>
      </c>
      <c r="O2566">
        <v>0</v>
      </c>
      <c r="P2566">
        <v>0</v>
      </c>
      <c r="Q2566">
        <v>0</v>
      </c>
      <c r="R2566">
        <v>6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15.497057680316711</v>
      </c>
      <c r="AA2566">
        <v>0</v>
      </c>
      <c r="AB2566">
        <v>0</v>
      </c>
      <c r="AC2566">
        <v>0</v>
      </c>
      <c r="AD2566">
        <v>0</v>
      </c>
      <c r="AE2566">
        <v>15.497057680316711</v>
      </c>
    </row>
    <row r="2567" spans="1:31" x14ac:dyDescent="0.25">
      <c r="A2567">
        <v>2305769</v>
      </c>
      <c r="B2567">
        <v>1</v>
      </c>
      <c r="C2567" t="s">
        <v>80</v>
      </c>
      <c r="D2567" t="s">
        <v>96</v>
      </c>
      <c r="E2567" t="s">
        <v>141</v>
      </c>
      <c r="F2567" t="s">
        <v>7670</v>
      </c>
      <c r="G2567" t="s">
        <v>202</v>
      </c>
      <c r="H2567" t="s">
        <v>135</v>
      </c>
      <c r="I2567" t="s">
        <v>136</v>
      </c>
      <c r="J2567" t="s">
        <v>137</v>
      </c>
      <c r="K2567" t="s">
        <v>138</v>
      </c>
      <c r="L2567" t="s">
        <v>7671</v>
      </c>
      <c r="M2567" t="s">
        <v>7672</v>
      </c>
      <c r="N2567">
        <v>0.68111111099999999</v>
      </c>
      <c r="O2567">
        <v>0</v>
      </c>
      <c r="P2567">
        <v>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0.45312322825418005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0.45312322825418005</v>
      </c>
    </row>
    <row r="2568" spans="1:31" x14ac:dyDescent="0.25">
      <c r="A2568">
        <v>2305898</v>
      </c>
      <c r="B2568">
        <v>1</v>
      </c>
      <c r="C2568" t="s">
        <v>81</v>
      </c>
      <c r="D2568" t="s">
        <v>118</v>
      </c>
      <c r="E2568" t="s">
        <v>132</v>
      </c>
      <c r="F2568" t="s">
        <v>7673</v>
      </c>
      <c r="G2568" t="s">
        <v>799</v>
      </c>
      <c r="H2568" t="s">
        <v>135</v>
      </c>
      <c r="I2568" t="s">
        <v>136</v>
      </c>
      <c r="J2568" t="s">
        <v>137</v>
      </c>
      <c r="K2568" t="s">
        <v>138</v>
      </c>
      <c r="L2568" t="s">
        <v>7674</v>
      </c>
      <c r="M2568" t="s">
        <v>7675</v>
      </c>
      <c r="N2568">
        <v>3.2355555549999999</v>
      </c>
      <c r="O2568">
        <v>0</v>
      </c>
      <c r="P2568">
        <v>22</v>
      </c>
      <c r="Q2568">
        <v>0</v>
      </c>
      <c r="R2568">
        <v>0</v>
      </c>
      <c r="S2568">
        <v>0</v>
      </c>
      <c r="T2568">
        <v>1</v>
      </c>
      <c r="U2568">
        <v>0</v>
      </c>
      <c r="V2568">
        <v>0</v>
      </c>
      <c r="W2568">
        <v>0</v>
      </c>
      <c r="X2568">
        <v>15.039394945518572</v>
      </c>
      <c r="Y2568">
        <v>0</v>
      </c>
      <c r="Z2568">
        <v>0</v>
      </c>
      <c r="AA2568">
        <v>0</v>
      </c>
      <c r="AB2568">
        <v>0.2252678150277303</v>
      </c>
      <c r="AC2568">
        <v>0</v>
      </c>
      <c r="AD2568">
        <v>0</v>
      </c>
      <c r="AE2568">
        <v>15.264662760546301</v>
      </c>
    </row>
    <row r="2569" spans="1:31" x14ac:dyDescent="0.25">
      <c r="A2569">
        <v>2305566</v>
      </c>
      <c r="B2569">
        <v>1</v>
      </c>
      <c r="C2569" t="s">
        <v>80</v>
      </c>
      <c r="D2569" t="s">
        <v>97</v>
      </c>
      <c r="E2569" t="s">
        <v>141</v>
      </c>
      <c r="F2569" t="s">
        <v>7676</v>
      </c>
      <c r="G2569" t="s">
        <v>188</v>
      </c>
      <c r="H2569" t="s">
        <v>135</v>
      </c>
      <c r="I2569" t="s">
        <v>136</v>
      </c>
      <c r="J2569" t="s">
        <v>137</v>
      </c>
      <c r="K2569" t="s">
        <v>138</v>
      </c>
      <c r="L2569" t="s">
        <v>7677</v>
      </c>
      <c r="M2569" t="s">
        <v>7678</v>
      </c>
      <c r="N2569">
        <v>1.605555555</v>
      </c>
      <c r="O2569">
        <v>0</v>
      </c>
      <c r="P2569">
        <v>2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1.0314045788735335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1.0314045788735335</v>
      </c>
    </row>
    <row r="2570" spans="1:31" x14ac:dyDescent="0.25">
      <c r="A2570">
        <v>2306001</v>
      </c>
      <c r="B2570">
        <v>1</v>
      </c>
      <c r="C2570" t="s">
        <v>81</v>
      </c>
      <c r="D2570" t="s">
        <v>122</v>
      </c>
      <c r="E2570" t="s">
        <v>132</v>
      </c>
      <c r="F2570" t="s">
        <v>7679</v>
      </c>
      <c r="G2570" t="s">
        <v>134</v>
      </c>
      <c r="H2570" t="s">
        <v>135</v>
      </c>
      <c r="I2570" t="s">
        <v>136</v>
      </c>
      <c r="J2570" t="s">
        <v>137</v>
      </c>
      <c r="K2570" t="s">
        <v>138</v>
      </c>
      <c r="L2570" t="s">
        <v>7680</v>
      </c>
      <c r="M2570" t="s">
        <v>7681</v>
      </c>
      <c r="N2570">
        <v>0.71111111100000002</v>
      </c>
      <c r="O2570">
        <v>0</v>
      </c>
      <c r="P2570">
        <v>201</v>
      </c>
      <c r="Q2570">
        <v>0</v>
      </c>
      <c r="R2570">
        <v>0</v>
      </c>
      <c r="S2570">
        <v>0</v>
      </c>
      <c r="T2570">
        <v>6</v>
      </c>
      <c r="U2570">
        <v>0</v>
      </c>
      <c r="V2570">
        <v>0</v>
      </c>
      <c r="W2570">
        <v>0</v>
      </c>
      <c r="X2570">
        <v>26.488675697282826</v>
      </c>
      <c r="Y2570">
        <v>0</v>
      </c>
      <c r="Z2570">
        <v>0</v>
      </c>
      <c r="AA2570">
        <v>0</v>
      </c>
      <c r="AB2570">
        <v>1.0325573544277336</v>
      </c>
      <c r="AC2570">
        <v>0</v>
      </c>
      <c r="AD2570">
        <v>0</v>
      </c>
      <c r="AE2570">
        <v>27.52123305171056</v>
      </c>
    </row>
    <row r="2571" spans="1:31" x14ac:dyDescent="0.25">
      <c r="A2571">
        <v>2305712</v>
      </c>
      <c r="B2571">
        <v>1</v>
      </c>
      <c r="C2571" t="s">
        <v>81</v>
      </c>
      <c r="D2571" t="s">
        <v>128</v>
      </c>
      <c r="E2571" t="s">
        <v>182</v>
      </c>
      <c r="F2571" t="s">
        <v>7682</v>
      </c>
      <c r="G2571" t="s">
        <v>184</v>
      </c>
      <c r="H2571" t="s">
        <v>167</v>
      </c>
      <c r="I2571" t="s">
        <v>136</v>
      </c>
      <c r="J2571" t="s">
        <v>137</v>
      </c>
      <c r="K2571" t="s">
        <v>138</v>
      </c>
      <c r="L2571" t="s">
        <v>7683</v>
      </c>
      <c r="M2571" t="s">
        <v>7684</v>
      </c>
      <c r="N2571">
        <v>6.7175000000000002</v>
      </c>
      <c r="O2571">
        <v>0</v>
      </c>
      <c r="P2571">
        <v>236</v>
      </c>
      <c r="Q2571">
        <v>4</v>
      </c>
      <c r="R2571">
        <v>4</v>
      </c>
      <c r="S2571">
        <v>13</v>
      </c>
      <c r="T2571">
        <v>28</v>
      </c>
      <c r="U2571">
        <v>2</v>
      </c>
      <c r="V2571">
        <v>0</v>
      </c>
      <c r="W2571">
        <v>0</v>
      </c>
      <c r="X2571">
        <v>315.36832540090694</v>
      </c>
      <c r="Y2571">
        <v>46.699775885736038</v>
      </c>
      <c r="Z2571">
        <v>20.710733414816261</v>
      </c>
      <c r="AA2571">
        <v>123.03476023107875</v>
      </c>
      <c r="AB2571">
        <v>88.213900433595313</v>
      </c>
      <c r="AC2571">
        <v>3694.4621463976823</v>
      </c>
      <c r="AD2571">
        <v>0</v>
      </c>
      <c r="AE2571">
        <v>4288.4896417638156</v>
      </c>
    </row>
    <row r="2572" spans="1:31" x14ac:dyDescent="0.25">
      <c r="A2572">
        <v>2305689</v>
      </c>
      <c r="B2572">
        <v>1</v>
      </c>
      <c r="C2572" t="s">
        <v>80</v>
      </c>
      <c r="D2572" t="s">
        <v>108</v>
      </c>
      <c r="E2572" t="s">
        <v>141</v>
      </c>
      <c r="F2572" t="s">
        <v>7685</v>
      </c>
      <c r="G2572" t="s">
        <v>143</v>
      </c>
      <c r="H2572" t="s">
        <v>135</v>
      </c>
      <c r="I2572" t="s">
        <v>136</v>
      </c>
      <c r="J2572" t="s">
        <v>137</v>
      </c>
      <c r="K2572" t="s">
        <v>138</v>
      </c>
      <c r="L2572" t="s">
        <v>7686</v>
      </c>
      <c r="M2572" t="s">
        <v>7687</v>
      </c>
      <c r="N2572">
        <v>1.2894444439999999</v>
      </c>
      <c r="O2572">
        <v>0</v>
      </c>
      <c r="P2572">
        <v>1</v>
      </c>
      <c r="Q2572">
        <v>0</v>
      </c>
      <c r="R2572">
        <v>1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1.683589876909722E-3</v>
      </c>
      <c r="AA2572">
        <v>0</v>
      </c>
      <c r="AB2572">
        <v>0</v>
      </c>
      <c r="AC2572">
        <v>0</v>
      </c>
      <c r="AD2572">
        <v>0</v>
      </c>
      <c r="AE2572">
        <v>1.683589876909722E-3</v>
      </c>
    </row>
    <row r="2573" spans="1:31" x14ac:dyDescent="0.25">
      <c r="A2573">
        <v>2305901</v>
      </c>
      <c r="B2573">
        <v>1</v>
      </c>
      <c r="C2573" t="s">
        <v>80</v>
      </c>
      <c r="D2573" t="s">
        <v>104</v>
      </c>
      <c r="E2573" t="s">
        <v>141</v>
      </c>
      <c r="F2573" t="s">
        <v>7688</v>
      </c>
      <c r="G2573" t="s">
        <v>490</v>
      </c>
      <c r="H2573" t="s">
        <v>135</v>
      </c>
      <c r="I2573" t="s">
        <v>136</v>
      </c>
      <c r="J2573" t="s">
        <v>137</v>
      </c>
      <c r="K2573" t="s">
        <v>138</v>
      </c>
      <c r="L2573" t="s">
        <v>7689</v>
      </c>
      <c r="M2573" t="s">
        <v>7690</v>
      </c>
      <c r="N2573">
        <v>2.605277777</v>
      </c>
      <c r="O2573">
        <v>0</v>
      </c>
      <c r="P2573">
        <v>4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2.5475903678788723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2.5475903678788723</v>
      </c>
    </row>
    <row r="2574" spans="1:31" x14ac:dyDescent="0.25">
      <c r="A2574">
        <v>2305669</v>
      </c>
      <c r="B2574">
        <v>1</v>
      </c>
      <c r="C2574" t="s">
        <v>80</v>
      </c>
      <c r="D2574" t="s">
        <v>100</v>
      </c>
      <c r="E2574" t="s">
        <v>208</v>
      </c>
      <c r="F2574" t="s">
        <v>7691</v>
      </c>
      <c r="G2574" t="s">
        <v>917</v>
      </c>
      <c r="H2574" t="s">
        <v>135</v>
      </c>
      <c r="I2574" t="s">
        <v>136</v>
      </c>
      <c r="J2574" t="s">
        <v>137</v>
      </c>
      <c r="K2574" t="s">
        <v>300</v>
      </c>
      <c r="L2574" t="s">
        <v>7692</v>
      </c>
      <c r="M2574" t="s">
        <v>7693</v>
      </c>
      <c r="N2574">
        <v>8.4952777770000001</v>
      </c>
      <c r="O2574">
        <v>0</v>
      </c>
      <c r="P2574">
        <v>99</v>
      </c>
      <c r="Q2574">
        <v>0</v>
      </c>
      <c r="R2574">
        <v>7</v>
      </c>
      <c r="S2574">
        <v>0</v>
      </c>
      <c r="T2574">
        <v>35</v>
      </c>
      <c r="U2574">
        <v>0</v>
      </c>
      <c r="V2574">
        <v>0</v>
      </c>
      <c r="W2574">
        <v>0</v>
      </c>
      <c r="X2574">
        <v>230.28799587307478</v>
      </c>
      <c r="Y2574">
        <v>0</v>
      </c>
      <c r="Z2574">
        <v>50.651776710401634</v>
      </c>
      <c r="AA2574">
        <v>0</v>
      </c>
      <c r="AB2574">
        <v>195.34785872456894</v>
      </c>
      <c r="AC2574">
        <v>0</v>
      </c>
      <c r="AD2574">
        <v>0</v>
      </c>
      <c r="AE2574">
        <v>476.28763130804532</v>
      </c>
    </row>
    <row r="2575" spans="1:31" x14ac:dyDescent="0.25">
      <c r="A2575">
        <v>2305646</v>
      </c>
      <c r="B2575">
        <v>1</v>
      </c>
      <c r="C2575" t="s">
        <v>81</v>
      </c>
      <c r="D2575" t="s">
        <v>117</v>
      </c>
      <c r="E2575" t="s">
        <v>164</v>
      </c>
      <c r="F2575" t="s">
        <v>7694</v>
      </c>
      <c r="G2575" t="s">
        <v>184</v>
      </c>
      <c r="H2575" t="s">
        <v>167</v>
      </c>
      <c r="I2575" t="s">
        <v>136</v>
      </c>
      <c r="J2575" t="s">
        <v>137</v>
      </c>
      <c r="K2575" t="s">
        <v>138</v>
      </c>
      <c r="L2575" t="s">
        <v>7695</v>
      </c>
      <c r="M2575" t="s">
        <v>7696</v>
      </c>
      <c r="N2575">
        <v>3.349444444</v>
      </c>
      <c r="O2575">
        <v>0</v>
      </c>
      <c r="P2575">
        <v>19</v>
      </c>
      <c r="Q2575">
        <v>0</v>
      </c>
      <c r="R2575">
        <v>0</v>
      </c>
      <c r="S2575">
        <v>0</v>
      </c>
      <c r="T2575">
        <v>1</v>
      </c>
      <c r="U2575">
        <v>0</v>
      </c>
      <c r="V2575">
        <v>0</v>
      </c>
      <c r="W2575">
        <v>0</v>
      </c>
      <c r="X2575">
        <v>6.8952869685591001</v>
      </c>
      <c r="Y2575">
        <v>0</v>
      </c>
      <c r="Z2575">
        <v>0</v>
      </c>
      <c r="AA2575">
        <v>0</v>
      </c>
      <c r="AB2575">
        <v>3.766604157184366</v>
      </c>
      <c r="AC2575">
        <v>0</v>
      </c>
      <c r="AD2575">
        <v>0</v>
      </c>
      <c r="AE2575">
        <v>10.661891125743466</v>
      </c>
    </row>
    <row r="2576" spans="1:31" x14ac:dyDescent="0.25">
      <c r="A2576">
        <v>2306067</v>
      </c>
      <c r="B2576">
        <v>1</v>
      </c>
      <c r="C2576" t="s">
        <v>80</v>
      </c>
      <c r="D2576" t="s">
        <v>84</v>
      </c>
      <c r="E2576" t="s">
        <v>132</v>
      </c>
      <c r="F2576" t="s">
        <v>7697</v>
      </c>
      <c r="G2576" t="s">
        <v>375</v>
      </c>
      <c r="H2576" t="s">
        <v>135</v>
      </c>
      <c r="I2576" t="s">
        <v>136</v>
      </c>
      <c r="J2576" t="s">
        <v>137</v>
      </c>
      <c r="K2576" t="s">
        <v>138</v>
      </c>
      <c r="L2576" t="s">
        <v>7698</v>
      </c>
      <c r="M2576" t="s">
        <v>7699</v>
      </c>
      <c r="N2576">
        <v>2.2972222219999998</v>
      </c>
      <c r="O2576">
        <v>0</v>
      </c>
      <c r="P2576">
        <v>194</v>
      </c>
      <c r="Q2576">
        <v>0</v>
      </c>
      <c r="R2576">
        <v>0</v>
      </c>
      <c r="S2576">
        <v>0</v>
      </c>
      <c r="T2576">
        <v>22</v>
      </c>
      <c r="U2576">
        <v>0</v>
      </c>
      <c r="V2576">
        <v>0</v>
      </c>
      <c r="W2576">
        <v>0</v>
      </c>
      <c r="X2576">
        <v>115.51381248315597</v>
      </c>
      <c r="Y2576">
        <v>0</v>
      </c>
      <c r="Z2576">
        <v>0</v>
      </c>
      <c r="AA2576">
        <v>0</v>
      </c>
      <c r="AB2576">
        <v>10.650472960211761</v>
      </c>
      <c r="AC2576">
        <v>0</v>
      </c>
      <c r="AD2576">
        <v>0</v>
      </c>
      <c r="AE2576">
        <v>126.16428544336773</v>
      </c>
    </row>
    <row r="2577" spans="1:31" x14ac:dyDescent="0.25">
      <c r="A2577">
        <v>2305589</v>
      </c>
      <c r="B2577">
        <v>1</v>
      </c>
      <c r="C2577" t="s">
        <v>80</v>
      </c>
      <c r="D2577" t="s">
        <v>88</v>
      </c>
      <c r="E2577" t="s">
        <v>182</v>
      </c>
      <c r="F2577" t="s">
        <v>3320</v>
      </c>
      <c r="G2577" t="s">
        <v>184</v>
      </c>
      <c r="H2577" t="s">
        <v>167</v>
      </c>
      <c r="I2577" t="s">
        <v>136</v>
      </c>
      <c r="J2577" t="s">
        <v>137</v>
      </c>
      <c r="K2577" t="s">
        <v>138</v>
      </c>
      <c r="L2577" t="s">
        <v>7700</v>
      </c>
      <c r="M2577" t="s">
        <v>7701</v>
      </c>
      <c r="N2577">
        <v>0.49666666599999998</v>
      </c>
      <c r="O2577">
        <v>0</v>
      </c>
      <c r="P2577">
        <v>0</v>
      </c>
      <c r="Q2577">
        <v>0</v>
      </c>
      <c r="R2577">
        <v>0</v>
      </c>
      <c r="S2577">
        <v>8</v>
      </c>
      <c r="T2577">
        <v>7</v>
      </c>
      <c r="U2577">
        <v>8</v>
      </c>
      <c r="V2577">
        <v>2</v>
      </c>
      <c r="W2577">
        <v>0</v>
      </c>
      <c r="X2577">
        <v>0</v>
      </c>
      <c r="Y2577">
        <v>0</v>
      </c>
      <c r="Z2577">
        <v>0</v>
      </c>
      <c r="AA2577">
        <v>33.509864926430097</v>
      </c>
      <c r="AB2577">
        <v>16.801308846982398</v>
      </c>
      <c r="AC2577">
        <v>223.29971409008056</v>
      </c>
      <c r="AD2577">
        <v>56.03266004088416</v>
      </c>
      <c r="AE2577">
        <v>329.64354790437721</v>
      </c>
    </row>
    <row r="2578" spans="1:31" x14ac:dyDescent="0.25">
      <c r="A2578">
        <v>2305838</v>
      </c>
      <c r="B2578">
        <v>1</v>
      </c>
      <c r="C2578" t="s">
        <v>80</v>
      </c>
      <c r="D2578" t="s">
        <v>84</v>
      </c>
      <c r="E2578" t="s">
        <v>141</v>
      </c>
      <c r="F2578" t="s">
        <v>7702</v>
      </c>
      <c r="G2578" t="s">
        <v>453</v>
      </c>
      <c r="H2578" t="s">
        <v>135</v>
      </c>
      <c r="I2578" t="s">
        <v>136</v>
      </c>
      <c r="J2578" t="s">
        <v>137</v>
      </c>
      <c r="K2578" t="s">
        <v>138</v>
      </c>
      <c r="L2578" t="s">
        <v>7434</v>
      </c>
      <c r="M2578" t="s">
        <v>7703</v>
      </c>
      <c r="N2578">
        <v>1.419444444</v>
      </c>
      <c r="O2578">
        <v>0</v>
      </c>
      <c r="P2578">
        <v>4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1.5131861617649438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1.5131861617649438</v>
      </c>
    </row>
    <row r="2579" spans="1:31" x14ac:dyDescent="0.25">
      <c r="A2579">
        <v>2305732</v>
      </c>
      <c r="B2579">
        <v>1</v>
      </c>
      <c r="C2579" t="s">
        <v>80</v>
      </c>
      <c r="D2579" t="s">
        <v>85</v>
      </c>
      <c r="E2579" t="s">
        <v>141</v>
      </c>
      <c r="F2579" t="s">
        <v>7704</v>
      </c>
      <c r="G2579" t="s">
        <v>202</v>
      </c>
      <c r="H2579" t="s">
        <v>135</v>
      </c>
      <c r="I2579" t="s">
        <v>136</v>
      </c>
      <c r="J2579" t="s">
        <v>137</v>
      </c>
      <c r="K2579" t="s">
        <v>138</v>
      </c>
      <c r="L2579" t="s">
        <v>7705</v>
      </c>
      <c r="M2579" t="s">
        <v>7706</v>
      </c>
      <c r="N2579">
        <v>2.7116666660000002</v>
      </c>
      <c r="O2579">
        <v>0</v>
      </c>
      <c r="P2579">
        <v>10</v>
      </c>
      <c r="Q2579">
        <v>0</v>
      </c>
      <c r="R2579">
        <v>0</v>
      </c>
      <c r="S2579">
        <v>0</v>
      </c>
      <c r="T2579">
        <v>1</v>
      </c>
      <c r="U2579">
        <v>0</v>
      </c>
      <c r="V2579">
        <v>0</v>
      </c>
      <c r="W2579">
        <v>0</v>
      </c>
      <c r="X2579">
        <v>4.8470582531065629</v>
      </c>
      <c r="Y2579">
        <v>0</v>
      </c>
      <c r="Z2579">
        <v>0</v>
      </c>
      <c r="AA2579">
        <v>0</v>
      </c>
      <c r="AB2579">
        <v>1.0435403398777601</v>
      </c>
      <c r="AC2579">
        <v>0</v>
      </c>
      <c r="AD2579">
        <v>0</v>
      </c>
      <c r="AE2579">
        <v>5.8905985929843228</v>
      </c>
    </row>
    <row r="2580" spans="1:31" x14ac:dyDescent="0.25">
      <c r="A2580">
        <v>2305678</v>
      </c>
      <c r="B2580">
        <v>1</v>
      </c>
      <c r="C2580" t="s">
        <v>81</v>
      </c>
      <c r="D2580" t="s">
        <v>114</v>
      </c>
      <c r="E2580" t="s">
        <v>164</v>
      </c>
      <c r="F2580" t="s">
        <v>7707</v>
      </c>
      <c r="G2580" t="s">
        <v>195</v>
      </c>
      <c r="H2580" t="s">
        <v>167</v>
      </c>
      <c r="I2580" t="s">
        <v>136</v>
      </c>
      <c r="J2580" t="s">
        <v>137</v>
      </c>
      <c r="K2580" t="s">
        <v>138</v>
      </c>
      <c r="L2580" t="s">
        <v>7708</v>
      </c>
      <c r="M2580" t="s">
        <v>7709</v>
      </c>
      <c r="N2580">
        <v>1.490277777</v>
      </c>
      <c r="O2580">
        <v>0</v>
      </c>
      <c r="P2580">
        <v>65</v>
      </c>
      <c r="Q2580">
        <v>0</v>
      </c>
      <c r="R2580">
        <v>6</v>
      </c>
      <c r="S2580">
        <v>0</v>
      </c>
      <c r="T2580">
        <v>14</v>
      </c>
      <c r="U2580">
        <v>0</v>
      </c>
      <c r="V2580">
        <v>0</v>
      </c>
      <c r="W2580">
        <v>0</v>
      </c>
      <c r="X2580">
        <v>11.99756929079523</v>
      </c>
      <c r="Y2580">
        <v>0</v>
      </c>
      <c r="Z2580">
        <v>4.6198760066155486</v>
      </c>
      <c r="AA2580">
        <v>0</v>
      </c>
      <c r="AB2580">
        <v>17.00191376694027</v>
      </c>
      <c r="AC2580">
        <v>0</v>
      </c>
      <c r="AD2580">
        <v>0</v>
      </c>
      <c r="AE2580">
        <v>33.619359064351045</v>
      </c>
    </row>
    <row r="2581" spans="1:31" x14ac:dyDescent="0.25">
      <c r="A2581">
        <v>2305701</v>
      </c>
      <c r="B2581">
        <v>1</v>
      </c>
      <c r="C2581" t="s">
        <v>81</v>
      </c>
      <c r="D2581" t="s">
        <v>122</v>
      </c>
      <c r="E2581" t="s">
        <v>233</v>
      </c>
      <c r="F2581" t="s">
        <v>7710</v>
      </c>
      <c r="G2581" t="s">
        <v>184</v>
      </c>
      <c r="H2581" t="s">
        <v>167</v>
      </c>
      <c r="I2581" t="s">
        <v>136</v>
      </c>
      <c r="J2581" t="s">
        <v>137</v>
      </c>
      <c r="K2581" t="s">
        <v>138</v>
      </c>
      <c r="L2581" t="s">
        <v>7711</v>
      </c>
      <c r="M2581" t="s">
        <v>7712</v>
      </c>
      <c r="N2581">
        <v>0.188611111</v>
      </c>
      <c r="O2581">
        <v>6</v>
      </c>
      <c r="P2581">
        <v>4013</v>
      </c>
      <c r="Q2581">
        <v>89</v>
      </c>
      <c r="R2581">
        <v>151</v>
      </c>
      <c r="S2581">
        <v>51</v>
      </c>
      <c r="T2581">
        <v>386</v>
      </c>
      <c r="U2581">
        <v>5</v>
      </c>
      <c r="V2581">
        <v>1</v>
      </c>
      <c r="W2581">
        <v>0.45303127810291943</v>
      </c>
      <c r="X2581">
        <v>107.40583521313253</v>
      </c>
      <c r="Y2581">
        <v>36.718220222750041</v>
      </c>
      <c r="Z2581">
        <v>5.7882368602244743</v>
      </c>
      <c r="AA2581">
        <v>138.63960360116354</v>
      </c>
      <c r="AB2581">
        <v>30.710183861818589</v>
      </c>
      <c r="AC2581">
        <v>81.167637493562893</v>
      </c>
      <c r="AD2581">
        <v>24.248995629867668</v>
      </c>
      <c r="AE2581">
        <v>425.13174416062265</v>
      </c>
    </row>
    <row r="2582" spans="1:31" x14ac:dyDescent="0.25">
      <c r="A2582">
        <v>2305655</v>
      </c>
      <c r="B2582">
        <v>1</v>
      </c>
      <c r="C2582" t="s">
        <v>81</v>
      </c>
      <c r="D2582" t="s">
        <v>120</v>
      </c>
      <c r="E2582" t="s">
        <v>233</v>
      </c>
      <c r="F2582" t="s">
        <v>7713</v>
      </c>
      <c r="G2582" t="s">
        <v>299</v>
      </c>
      <c r="H2582" t="s">
        <v>167</v>
      </c>
      <c r="I2582" t="s">
        <v>136</v>
      </c>
      <c r="J2582" t="s">
        <v>137</v>
      </c>
      <c r="K2582" t="s">
        <v>300</v>
      </c>
      <c r="L2582" t="s">
        <v>7714</v>
      </c>
      <c r="M2582" t="s">
        <v>7715</v>
      </c>
      <c r="N2582">
        <v>7.3125</v>
      </c>
      <c r="O2582">
        <v>0</v>
      </c>
      <c r="P2582">
        <v>1574</v>
      </c>
      <c r="Q2582">
        <v>0</v>
      </c>
      <c r="R2582">
        <v>9</v>
      </c>
      <c r="S2582">
        <v>1</v>
      </c>
      <c r="T2582">
        <v>81</v>
      </c>
      <c r="U2582">
        <v>0</v>
      </c>
      <c r="V2582">
        <v>0</v>
      </c>
      <c r="W2582">
        <v>0</v>
      </c>
      <c r="X2582">
        <v>2615.5823974524064</v>
      </c>
      <c r="Y2582">
        <v>0</v>
      </c>
      <c r="Z2582">
        <v>42.299712841966766</v>
      </c>
      <c r="AA2582">
        <v>7.8946211131023327</v>
      </c>
      <c r="AB2582">
        <v>347.76631581474408</v>
      </c>
      <c r="AC2582">
        <v>0</v>
      </c>
      <c r="AD2582">
        <v>0</v>
      </c>
      <c r="AE2582">
        <v>3013.5430472222197</v>
      </c>
    </row>
    <row r="2583" spans="1:31" x14ac:dyDescent="0.25">
      <c r="A2583">
        <v>2305987</v>
      </c>
      <c r="B2583">
        <v>1</v>
      </c>
      <c r="C2583" t="s">
        <v>80</v>
      </c>
      <c r="D2583" t="s">
        <v>103</v>
      </c>
      <c r="E2583" t="s">
        <v>233</v>
      </c>
      <c r="F2583" t="s">
        <v>7716</v>
      </c>
      <c r="G2583" t="s">
        <v>184</v>
      </c>
      <c r="H2583" t="s">
        <v>167</v>
      </c>
      <c r="I2583" t="s">
        <v>280</v>
      </c>
      <c r="J2583" t="s">
        <v>137</v>
      </c>
      <c r="K2583" t="s">
        <v>138</v>
      </c>
      <c r="L2583" t="s">
        <v>7717</v>
      </c>
      <c r="M2583" t="s">
        <v>7718</v>
      </c>
      <c r="N2583">
        <v>1.3888888E-2</v>
      </c>
      <c r="O2583">
        <v>20</v>
      </c>
      <c r="P2583">
        <v>700</v>
      </c>
      <c r="Q2583">
        <v>21</v>
      </c>
      <c r="R2583">
        <v>95</v>
      </c>
      <c r="S2583">
        <v>15</v>
      </c>
      <c r="T2583">
        <v>165</v>
      </c>
      <c r="U2583">
        <v>0</v>
      </c>
      <c r="V2583">
        <v>0</v>
      </c>
      <c r="W2583">
        <v>0.22969110759594441</v>
      </c>
      <c r="X2583">
        <v>2.3760595512647509</v>
      </c>
      <c r="Y2583">
        <v>1.2899635200962083</v>
      </c>
      <c r="Z2583">
        <v>0.35782177305941659</v>
      </c>
      <c r="AA2583">
        <v>0.66938693703168073</v>
      </c>
      <c r="AB2583">
        <v>0.71034746470522248</v>
      </c>
      <c r="AC2583">
        <v>0</v>
      </c>
      <c r="AD2583">
        <v>0</v>
      </c>
      <c r="AE2583">
        <v>5.6332703537532236</v>
      </c>
    </row>
    <row r="2584" spans="1:31" x14ac:dyDescent="0.25">
      <c r="A2584">
        <v>2305841</v>
      </c>
      <c r="B2584">
        <v>1</v>
      </c>
      <c r="C2584" t="s">
        <v>80</v>
      </c>
      <c r="D2584" t="s">
        <v>108</v>
      </c>
      <c r="E2584" t="s">
        <v>182</v>
      </c>
      <c r="F2584" t="s">
        <v>7719</v>
      </c>
      <c r="G2584" t="s">
        <v>184</v>
      </c>
      <c r="H2584" t="s">
        <v>167</v>
      </c>
      <c r="I2584" t="s">
        <v>136</v>
      </c>
      <c r="J2584" t="s">
        <v>137</v>
      </c>
      <c r="K2584" t="s">
        <v>138</v>
      </c>
      <c r="L2584" t="s">
        <v>7720</v>
      </c>
      <c r="M2584" t="s">
        <v>7721</v>
      </c>
      <c r="N2584">
        <v>1.626666666</v>
      </c>
      <c r="O2584">
        <v>0</v>
      </c>
      <c r="P2584">
        <v>1118</v>
      </c>
      <c r="Q2584">
        <v>3</v>
      </c>
      <c r="R2584">
        <v>449</v>
      </c>
      <c r="S2584">
        <v>8</v>
      </c>
      <c r="T2584">
        <v>231</v>
      </c>
      <c r="U2584">
        <v>1</v>
      </c>
      <c r="V2584">
        <v>0</v>
      </c>
      <c r="W2584">
        <v>0</v>
      </c>
      <c r="X2584">
        <v>349.10830514900579</v>
      </c>
      <c r="Y2584">
        <v>12.323547012908966</v>
      </c>
      <c r="Z2584">
        <v>369.82779562762505</v>
      </c>
      <c r="AA2584">
        <v>59.73381093777396</v>
      </c>
      <c r="AB2584">
        <v>300.64202981652329</v>
      </c>
      <c r="AC2584">
        <v>186.48886907646971</v>
      </c>
      <c r="AD2584">
        <v>0</v>
      </c>
      <c r="AE2584">
        <v>1278.1243576203067</v>
      </c>
    </row>
    <row r="2585" spans="1:31" x14ac:dyDescent="0.25">
      <c r="A2585">
        <v>2305801</v>
      </c>
      <c r="B2585">
        <v>1</v>
      </c>
      <c r="C2585" t="s">
        <v>81</v>
      </c>
      <c r="D2585" t="s">
        <v>128</v>
      </c>
      <c r="E2585" t="s">
        <v>208</v>
      </c>
      <c r="F2585" t="s">
        <v>7722</v>
      </c>
      <c r="G2585" t="s">
        <v>299</v>
      </c>
      <c r="H2585" t="s">
        <v>135</v>
      </c>
      <c r="I2585" t="s">
        <v>136</v>
      </c>
      <c r="J2585" t="s">
        <v>137</v>
      </c>
      <c r="K2585" t="s">
        <v>300</v>
      </c>
      <c r="L2585" t="s">
        <v>7723</v>
      </c>
      <c r="M2585" t="s">
        <v>7724</v>
      </c>
      <c r="N2585">
        <v>3.5016666660000002</v>
      </c>
      <c r="O2585">
        <v>0</v>
      </c>
      <c r="P2585">
        <v>30</v>
      </c>
      <c r="Q2585">
        <v>0</v>
      </c>
      <c r="R2585">
        <v>8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9.31268701985592</v>
      </c>
      <c r="Y2585">
        <v>0</v>
      </c>
      <c r="Z2585">
        <v>13.155430094639687</v>
      </c>
      <c r="AA2585">
        <v>0</v>
      </c>
      <c r="AB2585">
        <v>0</v>
      </c>
      <c r="AC2585">
        <v>0</v>
      </c>
      <c r="AD2585">
        <v>0</v>
      </c>
      <c r="AE2585">
        <v>22.468117114495605</v>
      </c>
    </row>
    <row r="2586" spans="1:31" x14ac:dyDescent="0.25">
      <c r="A2586">
        <v>2305615</v>
      </c>
      <c r="B2586">
        <v>1</v>
      </c>
      <c r="C2586" t="s">
        <v>80</v>
      </c>
      <c r="D2586" t="s">
        <v>94</v>
      </c>
      <c r="E2586" t="s">
        <v>233</v>
      </c>
      <c r="F2586" t="s">
        <v>7725</v>
      </c>
      <c r="G2586" t="s">
        <v>184</v>
      </c>
      <c r="H2586" t="s">
        <v>167</v>
      </c>
      <c r="I2586" t="s">
        <v>136</v>
      </c>
      <c r="J2586" t="s">
        <v>137</v>
      </c>
      <c r="K2586" t="s">
        <v>138</v>
      </c>
      <c r="L2586" t="s">
        <v>7726</v>
      </c>
      <c r="M2586" t="s">
        <v>7727</v>
      </c>
      <c r="N2586">
        <v>0.237777777</v>
      </c>
      <c r="O2586">
        <v>0</v>
      </c>
      <c r="P2586">
        <v>975</v>
      </c>
      <c r="Q2586">
        <v>0</v>
      </c>
      <c r="R2586">
        <v>153</v>
      </c>
      <c r="S2586">
        <v>5</v>
      </c>
      <c r="T2586">
        <v>315</v>
      </c>
      <c r="U2586">
        <v>2</v>
      </c>
      <c r="V2586">
        <v>5</v>
      </c>
      <c r="W2586">
        <v>0</v>
      </c>
      <c r="X2586">
        <v>41.8025602840112</v>
      </c>
      <c r="Y2586">
        <v>0</v>
      </c>
      <c r="Z2586">
        <v>14.455651091353594</v>
      </c>
      <c r="AA2586">
        <v>16.015563774066511</v>
      </c>
      <c r="AB2586">
        <v>27.581431460050165</v>
      </c>
      <c r="AC2586">
        <v>26.223388238200787</v>
      </c>
      <c r="AD2586">
        <v>6.2711185705716632</v>
      </c>
      <c r="AE2586">
        <v>132.34971341825391</v>
      </c>
    </row>
    <row r="2587" spans="1:31" x14ac:dyDescent="0.25">
      <c r="A2587">
        <v>2305715</v>
      </c>
      <c r="B2587">
        <v>1</v>
      </c>
      <c r="C2587" t="s">
        <v>80</v>
      </c>
      <c r="D2587" t="s">
        <v>90</v>
      </c>
      <c r="E2587" t="s">
        <v>132</v>
      </c>
      <c r="F2587" t="s">
        <v>6153</v>
      </c>
      <c r="G2587" t="s">
        <v>1601</v>
      </c>
      <c r="H2587" t="s">
        <v>135</v>
      </c>
      <c r="I2587" t="s">
        <v>136</v>
      </c>
      <c r="J2587" t="s">
        <v>137</v>
      </c>
      <c r="K2587" t="s">
        <v>138</v>
      </c>
      <c r="L2587" t="s">
        <v>7728</v>
      </c>
      <c r="M2587" t="s">
        <v>7729</v>
      </c>
      <c r="N2587">
        <v>0.97</v>
      </c>
      <c r="O2587">
        <v>0</v>
      </c>
      <c r="P2587">
        <v>165</v>
      </c>
      <c r="Q2587">
        <v>0</v>
      </c>
      <c r="R2587">
        <v>0</v>
      </c>
      <c r="S2587">
        <v>0</v>
      </c>
      <c r="T2587">
        <v>22</v>
      </c>
      <c r="U2587">
        <v>0</v>
      </c>
      <c r="V2587">
        <v>0</v>
      </c>
      <c r="W2587">
        <v>0</v>
      </c>
      <c r="X2587">
        <v>40.499325274494964</v>
      </c>
      <c r="Y2587">
        <v>0</v>
      </c>
      <c r="Z2587">
        <v>0</v>
      </c>
      <c r="AA2587">
        <v>0</v>
      </c>
      <c r="AB2587">
        <v>14.257476996071484</v>
      </c>
      <c r="AC2587">
        <v>0</v>
      </c>
      <c r="AD2587">
        <v>0</v>
      </c>
      <c r="AE2587">
        <v>54.756802270566446</v>
      </c>
    </row>
    <row r="2588" spans="1:31" x14ac:dyDescent="0.25">
      <c r="A2588">
        <v>2305970</v>
      </c>
      <c r="B2588">
        <v>1</v>
      </c>
      <c r="C2588" t="s">
        <v>80</v>
      </c>
      <c r="D2588" t="s">
        <v>103</v>
      </c>
      <c r="E2588" t="s">
        <v>233</v>
      </c>
      <c r="F2588" t="s">
        <v>7730</v>
      </c>
      <c r="G2588" t="s">
        <v>6052</v>
      </c>
      <c r="H2588" t="s">
        <v>167</v>
      </c>
      <c r="I2588" t="s">
        <v>136</v>
      </c>
      <c r="J2588" t="s">
        <v>137</v>
      </c>
      <c r="K2588" t="s">
        <v>138</v>
      </c>
      <c r="L2588" t="s">
        <v>7731</v>
      </c>
      <c r="M2588" t="s">
        <v>7732</v>
      </c>
      <c r="N2588">
        <v>1.071388888</v>
      </c>
      <c r="O2588">
        <v>0</v>
      </c>
      <c r="P2588">
        <v>454</v>
      </c>
      <c r="Q2588">
        <v>0</v>
      </c>
      <c r="R2588">
        <v>2</v>
      </c>
      <c r="S2588">
        <v>0</v>
      </c>
      <c r="T2588">
        <v>21</v>
      </c>
      <c r="U2588">
        <v>0</v>
      </c>
      <c r="V2588">
        <v>0</v>
      </c>
      <c r="W2588">
        <v>0</v>
      </c>
      <c r="X2588">
        <v>118.67940174751018</v>
      </c>
      <c r="Y2588">
        <v>0</v>
      </c>
      <c r="Z2588">
        <v>0.36794662894807417</v>
      </c>
      <c r="AA2588">
        <v>0</v>
      </c>
      <c r="AB2588">
        <v>8.8825667727065909</v>
      </c>
      <c r="AC2588">
        <v>0</v>
      </c>
      <c r="AD2588">
        <v>0</v>
      </c>
      <c r="AE2588">
        <v>127.92991514916486</v>
      </c>
    </row>
    <row r="2589" spans="1:31" x14ac:dyDescent="0.25">
      <c r="A2589">
        <v>2305778</v>
      </c>
      <c r="B2589">
        <v>1</v>
      </c>
      <c r="C2589" t="s">
        <v>80</v>
      </c>
      <c r="D2589" t="s">
        <v>98</v>
      </c>
      <c r="E2589" t="s">
        <v>182</v>
      </c>
      <c r="F2589" t="s">
        <v>7733</v>
      </c>
      <c r="G2589" t="s">
        <v>299</v>
      </c>
      <c r="H2589" t="s">
        <v>167</v>
      </c>
      <c r="I2589" t="s">
        <v>136</v>
      </c>
      <c r="J2589" t="s">
        <v>137</v>
      </c>
      <c r="K2589" t="s">
        <v>300</v>
      </c>
      <c r="L2589" t="s">
        <v>7734</v>
      </c>
      <c r="M2589" t="s">
        <v>7735</v>
      </c>
      <c r="N2589">
        <v>0.83722222199999996</v>
      </c>
      <c r="O2589">
        <v>0</v>
      </c>
      <c r="P2589">
        <v>426</v>
      </c>
      <c r="Q2589">
        <v>3</v>
      </c>
      <c r="R2589">
        <v>8</v>
      </c>
      <c r="S2589">
        <v>8</v>
      </c>
      <c r="T2589">
        <v>44</v>
      </c>
      <c r="U2589">
        <v>1</v>
      </c>
      <c r="V2589">
        <v>0</v>
      </c>
      <c r="W2589">
        <v>0</v>
      </c>
      <c r="X2589">
        <v>35.903575429640135</v>
      </c>
      <c r="Y2589">
        <v>2.6379842840554621</v>
      </c>
      <c r="Z2589">
        <v>2.9863477076556322</v>
      </c>
      <c r="AA2589">
        <v>9.7495660694037536</v>
      </c>
      <c r="AB2589">
        <v>9.3728593788858667</v>
      </c>
      <c r="AC2589">
        <v>0.69786446348666675</v>
      </c>
      <c r="AD2589">
        <v>0</v>
      </c>
      <c r="AE2589">
        <v>61.348197333127516</v>
      </c>
    </row>
    <row r="2590" spans="1:31" x14ac:dyDescent="0.25">
      <c r="A2590">
        <v>2305844</v>
      </c>
      <c r="B2590">
        <v>1</v>
      </c>
      <c r="C2590" t="s">
        <v>81</v>
      </c>
      <c r="D2590" t="s">
        <v>122</v>
      </c>
      <c r="E2590" t="s">
        <v>141</v>
      </c>
      <c r="F2590" t="s">
        <v>7736</v>
      </c>
      <c r="G2590" t="s">
        <v>143</v>
      </c>
      <c r="H2590" t="s">
        <v>135</v>
      </c>
      <c r="I2590" t="s">
        <v>136</v>
      </c>
      <c r="J2590" t="s">
        <v>137</v>
      </c>
      <c r="K2590" t="s">
        <v>138</v>
      </c>
      <c r="L2590" t="s">
        <v>7737</v>
      </c>
      <c r="M2590" t="s">
        <v>7738</v>
      </c>
      <c r="N2590">
        <v>1.333611111</v>
      </c>
      <c r="O2590">
        <v>0</v>
      </c>
      <c r="P2590">
        <v>2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0.70297455582182244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0.70297455582182244</v>
      </c>
    </row>
    <row r="2591" spans="1:31" x14ac:dyDescent="0.25">
      <c r="A2591">
        <v>2305867</v>
      </c>
      <c r="B2591">
        <v>1</v>
      </c>
      <c r="C2591" t="s">
        <v>81</v>
      </c>
      <c r="D2591" t="s">
        <v>113</v>
      </c>
      <c r="E2591" t="s">
        <v>141</v>
      </c>
      <c r="F2591" t="s">
        <v>7739</v>
      </c>
      <c r="G2591" t="s">
        <v>143</v>
      </c>
      <c r="H2591" t="s">
        <v>135</v>
      </c>
      <c r="I2591" t="s">
        <v>136</v>
      </c>
      <c r="J2591" t="s">
        <v>137</v>
      </c>
      <c r="K2591" t="s">
        <v>138</v>
      </c>
      <c r="L2591" t="s">
        <v>7740</v>
      </c>
      <c r="M2591" t="s">
        <v>7741</v>
      </c>
      <c r="N2591">
        <v>1.0241666659999999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0.20410684325141248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0.20410684325141248</v>
      </c>
    </row>
    <row r="2592" spans="1:31" x14ac:dyDescent="0.25">
      <c r="A2592">
        <v>2305675</v>
      </c>
      <c r="B2592">
        <v>1</v>
      </c>
      <c r="C2592" t="s">
        <v>81</v>
      </c>
      <c r="D2592" t="s">
        <v>116</v>
      </c>
      <c r="E2592" t="s">
        <v>182</v>
      </c>
      <c r="F2592" t="s">
        <v>7742</v>
      </c>
      <c r="G2592" t="s">
        <v>184</v>
      </c>
      <c r="H2592" t="s">
        <v>167</v>
      </c>
      <c r="I2592" t="s">
        <v>136</v>
      </c>
      <c r="J2592" t="s">
        <v>137</v>
      </c>
      <c r="K2592" t="s">
        <v>138</v>
      </c>
      <c r="L2592" t="s">
        <v>7413</v>
      </c>
      <c r="M2592" t="s">
        <v>7743</v>
      </c>
      <c r="N2592">
        <v>0.48333333299999998</v>
      </c>
      <c r="O2592">
        <v>0</v>
      </c>
      <c r="P2592">
        <v>722</v>
      </c>
      <c r="Q2592">
        <v>0</v>
      </c>
      <c r="R2592">
        <v>71</v>
      </c>
      <c r="S2592">
        <v>3</v>
      </c>
      <c r="T2592">
        <v>92</v>
      </c>
      <c r="U2592">
        <v>0</v>
      </c>
      <c r="V2592">
        <v>0</v>
      </c>
      <c r="W2592">
        <v>0</v>
      </c>
      <c r="X2592">
        <v>43.729292912287683</v>
      </c>
      <c r="Y2592">
        <v>0</v>
      </c>
      <c r="Z2592">
        <v>7.7069593646179166</v>
      </c>
      <c r="AA2592">
        <v>1.2440980846853336</v>
      </c>
      <c r="AB2592">
        <v>17.844599646990488</v>
      </c>
      <c r="AC2592">
        <v>0</v>
      </c>
      <c r="AD2592">
        <v>0</v>
      </c>
      <c r="AE2592">
        <v>70.524950008581413</v>
      </c>
    </row>
    <row r="2593" spans="1:31" x14ac:dyDescent="0.25">
      <c r="A2593">
        <v>2305990</v>
      </c>
      <c r="B2593">
        <v>1</v>
      </c>
      <c r="C2593" t="s">
        <v>80</v>
      </c>
      <c r="D2593" t="s">
        <v>82</v>
      </c>
      <c r="E2593" t="s">
        <v>208</v>
      </c>
      <c r="F2593" t="s">
        <v>7744</v>
      </c>
      <c r="G2593" t="s">
        <v>490</v>
      </c>
      <c r="H2593" t="s">
        <v>135</v>
      </c>
      <c r="I2593" t="s">
        <v>136</v>
      </c>
      <c r="J2593" t="s">
        <v>137</v>
      </c>
      <c r="K2593" t="s">
        <v>138</v>
      </c>
      <c r="L2593" t="s">
        <v>7745</v>
      </c>
      <c r="M2593" t="s">
        <v>7746</v>
      </c>
      <c r="N2593">
        <v>0.59805555499999996</v>
      </c>
      <c r="O2593">
        <v>0</v>
      </c>
      <c r="P2593">
        <v>650</v>
      </c>
      <c r="Q2593">
        <v>0</v>
      </c>
      <c r="R2593">
        <v>0</v>
      </c>
      <c r="S2593">
        <v>0</v>
      </c>
      <c r="T2593">
        <v>16</v>
      </c>
      <c r="U2593">
        <v>0</v>
      </c>
      <c r="V2593">
        <v>0</v>
      </c>
      <c r="W2593">
        <v>0</v>
      </c>
      <c r="X2593">
        <v>91.223722252250639</v>
      </c>
      <c r="Y2593">
        <v>0</v>
      </c>
      <c r="Z2593">
        <v>0</v>
      </c>
      <c r="AA2593">
        <v>0</v>
      </c>
      <c r="AB2593">
        <v>8.2396483808553089</v>
      </c>
      <c r="AC2593">
        <v>0</v>
      </c>
      <c r="AD2593">
        <v>0</v>
      </c>
      <c r="AE2593">
        <v>99.463370633105953</v>
      </c>
    </row>
    <row r="2594" spans="1:31" x14ac:dyDescent="0.25">
      <c r="A2594">
        <v>2305652</v>
      </c>
      <c r="B2594">
        <v>1</v>
      </c>
      <c r="C2594" t="s">
        <v>81</v>
      </c>
      <c r="D2594" t="s">
        <v>112</v>
      </c>
      <c r="E2594" t="s">
        <v>208</v>
      </c>
      <c r="F2594" t="s">
        <v>2216</v>
      </c>
      <c r="G2594" t="s">
        <v>299</v>
      </c>
      <c r="H2594" t="s">
        <v>135</v>
      </c>
      <c r="I2594" t="s">
        <v>136</v>
      </c>
      <c r="J2594" t="s">
        <v>137</v>
      </c>
      <c r="K2594" t="s">
        <v>300</v>
      </c>
      <c r="L2594" t="s">
        <v>7747</v>
      </c>
      <c r="M2594" t="s">
        <v>7748</v>
      </c>
      <c r="N2594">
        <v>9.6872222220000008</v>
      </c>
      <c r="O2594">
        <v>0</v>
      </c>
      <c r="P2594">
        <v>25</v>
      </c>
      <c r="Q2594">
        <v>0</v>
      </c>
      <c r="R2594">
        <v>51</v>
      </c>
      <c r="S2594">
        <v>0</v>
      </c>
      <c r="T2594">
        <v>4</v>
      </c>
      <c r="U2594">
        <v>0</v>
      </c>
      <c r="V2594">
        <v>0</v>
      </c>
      <c r="W2594">
        <v>0</v>
      </c>
      <c r="X2594">
        <v>43.372888808135613</v>
      </c>
      <c r="Y2594">
        <v>0</v>
      </c>
      <c r="Z2594">
        <v>82.486976412560253</v>
      </c>
      <c r="AA2594">
        <v>0</v>
      </c>
      <c r="AB2594">
        <v>22.22282436457046</v>
      </c>
      <c r="AC2594">
        <v>0</v>
      </c>
      <c r="AD2594">
        <v>0</v>
      </c>
      <c r="AE2594">
        <v>148.08268958526634</v>
      </c>
    </row>
    <row r="2595" spans="1:31" x14ac:dyDescent="0.25">
      <c r="A2595">
        <v>2305967</v>
      </c>
      <c r="B2595">
        <v>1</v>
      </c>
      <c r="C2595" t="s">
        <v>81</v>
      </c>
      <c r="D2595" t="s">
        <v>112</v>
      </c>
      <c r="E2595" t="s">
        <v>164</v>
      </c>
      <c r="F2595" t="s">
        <v>7749</v>
      </c>
      <c r="G2595" t="s">
        <v>184</v>
      </c>
      <c r="H2595" t="s">
        <v>167</v>
      </c>
      <c r="I2595" t="s">
        <v>280</v>
      </c>
      <c r="J2595" t="s">
        <v>137</v>
      </c>
      <c r="K2595" t="s">
        <v>138</v>
      </c>
      <c r="L2595" t="s">
        <v>7750</v>
      </c>
      <c r="M2595" t="s">
        <v>7751</v>
      </c>
      <c r="N2595">
        <v>1.6666666E-2</v>
      </c>
      <c r="O2595">
        <v>0</v>
      </c>
      <c r="P2595">
        <v>756</v>
      </c>
      <c r="Q2595">
        <v>0</v>
      </c>
      <c r="R2595">
        <v>26</v>
      </c>
      <c r="S2595">
        <v>1</v>
      </c>
      <c r="T2595">
        <v>103</v>
      </c>
      <c r="U2595">
        <v>0</v>
      </c>
      <c r="V2595">
        <v>0</v>
      </c>
      <c r="W2595">
        <v>0</v>
      </c>
      <c r="X2595">
        <v>2.4890916880990708</v>
      </c>
      <c r="Y2595">
        <v>0</v>
      </c>
      <c r="Z2595">
        <v>0.4547787778568666</v>
      </c>
      <c r="AA2595">
        <v>1.6807186606666667E-2</v>
      </c>
      <c r="AB2595">
        <v>0.42356624502146673</v>
      </c>
      <c r="AC2595">
        <v>0</v>
      </c>
      <c r="AD2595">
        <v>0</v>
      </c>
      <c r="AE2595">
        <v>3.3842438975840707</v>
      </c>
    </row>
    <row r="2596" spans="1:31" x14ac:dyDescent="0.25">
      <c r="A2596">
        <v>2305698</v>
      </c>
      <c r="B2596">
        <v>1</v>
      </c>
      <c r="C2596" t="s">
        <v>80</v>
      </c>
      <c r="D2596" t="s">
        <v>93</v>
      </c>
      <c r="E2596" t="s">
        <v>164</v>
      </c>
      <c r="F2596" t="s">
        <v>7752</v>
      </c>
      <c r="G2596" t="s">
        <v>917</v>
      </c>
      <c r="H2596" t="s">
        <v>167</v>
      </c>
      <c r="I2596" t="s">
        <v>136</v>
      </c>
      <c r="J2596" t="s">
        <v>137</v>
      </c>
      <c r="K2596" t="s">
        <v>300</v>
      </c>
      <c r="L2596" t="s">
        <v>7753</v>
      </c>
      <c r="M2596" t="s">
        <v>7754</v>
      </c>
      <c r="N2596">
        <v>8.4994444439999999</v>
      </c>
      <c r="O2596">
        <v>0</v>
      </c>
      <c r="P2596">
        <v>15</v>
      </c>
      <c r="Q2596">
        <v>0</v>
      </c>
      <c r="R2596">
        <v>8</v>
      </c>
      <c r="S2596">
        <v>0</v>
      </c>
      <c r="T2596">
        <v>10</v>
      </c>
      <c r="U2596">
        <v>0</v>
      </c>
      <c r="V2596">
        <v>0</v>
      </c>
      <c r="W2596">
        <v>0</v>
      </c>
      <c r="X2596">
        <v>16.994274175010698</v>
      </c>
      <c r="Y2596">
        <v>0</v>
      </c>
      <c r="Z2596">
        <v>19.324284452346866</v>
      </c>
      <c r="AA2596">
        <v>0</v>
      </c>
      <c r="AB2596">
        <v>35.450001505140065</v>
      </c>
      <c r="AC2596">
        <v>0</v>
      </c>
      <c r="AD2596">
        <v>0</v>
      </c>
      <c r="AE2596">
        <v>71.768560132497626</v>
      </c>
    </row>
    <row r="2597" spans="1:31" x14ac:dyDescent="0.25">
      <c r="A2597">
        <v>2305821</v>
      </c>
      <c r="B2597">
        <v>1</v>
      </c>
      <c r="C2597" t="s">
        <v>81</v>
      </c>
      <c r="D2597" t="s">
        <v>118</v>
      </c>
      <c r="E2597" t="s">
        <v>141</v>
      </c>
      <c r="F2597" t="s">
        <v>7755</v>
      </c>
      <c r="G2597" t="s">
        <v>202</v>
      </c>
      <c r="H2597" t="s">
        <v>135</v>
      </c>
      <c r="I2597" t="s">
        <v>136</v>
      </c>
      <c r="J2597" t="s">
        <v>137</v>
      </c>
      <c r="K2597" t="s">
        <v>138</v>
      </c>
      <c r="L2597" t="s">
        <v>7756</v>
      </c>
      <c r="M2597" t="s">
        <v>7757</v>
      </c>
      <c r="N2597">
        <v>0.575555555</v>
      </c>
      <c r="O2597">
        <v>0</v>
      </c>
      <c r="P2597">
        <v>13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1.6240453618116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1.6240453618116</v>
      </c>
    </row>
    <row r="2598" spans="1:31" x14ac:dyDescent="0.25">
      <c r="A2598">
        <v>2305861</v>
      </c>
      <c r="B2598">
        <v>1</v>
      </c>
      <c r="C2598" t="s">
        <v>80</v>
      </c>
      <c r="D2598" t="s">
        <v>96</v>
      </c>
      <c r="E2598" t="s">
        <v>141</v>
      </c>
      <c r="F2598" t="s">
        <v>7758</v>
      </c>
      <c r="G2598" t="s">
        <v>143</v>
      </c>
      <c r="H2598" t="s">
        <v>135</v>
      </c>
      <c r="I2598" t="s">
        <v>136</v>
      </c>
      <c r="J2598" t="s">
        <v>137</v>
      </c>
      <c r="K2598" t="s">
        <v>138</v>
      </c>
      <c r="L2598" t="s">
        <v>7759</v>
      </c>
      <c r="M2598" t="s">
        <v>7760</v>
      </c>
      <c r="N2598">
        <v>0.821111111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0.43751749726945333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0.43751749726945333</v>
      </c>
    </row>
    <row r="2599" spans="1:31" x14ac:dyDescent="0.25">
      <c r="A2599">
        <v>2305758</v>
      </c>
      <c r="B2599">
        <v>1</v>
      </c>
      <c r="C2599" t="s">
        <v>81</v>
      </c>
      <c r="D2599" t="s">
        <v>123</v>
      </c>
      <c r="E2599" t="s">
        <v>164</v>
      </c>
      <c r="F2599" t="s">
        <v>7761</v>
      </c>
      <c r="G2599" t="s">
        <v>299</v>
      </c>
      <c r="H2599" t="s">
        <v>167</v>
      </c>
      <c r="I2599" t="s">
        <v>136</v>
      </c>
      <c r="J2599" t="s">
        <v>137</v>
      </c>
      <c r="K2599" t="s">
        <v>300</v>
      </c>
      <c r="L2599" t="s">
        <v>7762</v>
      </c>
      <c r="M2599" t="s">
        <v>7763</v>
      </c>
      <c r="N2599">
        <v>3.76</v>
      </c>
      <c r="O2599">
        <v>0</v>
      </c>
      <c r="P2599">
        <v>1003</v>
      </c>
      <c r="Q2599">
        <v>0</v>
      </c>
      <c r="R2599">
        <v>0</v>
      </c>
      <c r="S2599">
        <v>0</v>
      </c>
      <c r="T2599">
        <v>57</v>
      </c>
      <c r="U2599">
        <v>0</v>
      </c>
      <c r="V2599">
        <v>0</v>
      </c>
      <c r="W2599">
        <v>0</v>
      </c>
      <c r="X2599">
        <v>653.42849546631612</v>
      </c>
      <c r="Y2599">
        <v>0</v>
      </c>
      <c r="Z2599">
        <v>0</v>
      </c>
      <c r="AA2599">
        <v>0</v>
      </c>
      <c r="AB2599">
        <v>149.44056810589996</v>
      </c>
      <c r="AC2599">
        <v>0</v>
      </c>
      <c r="AD2599">
        <v>0</v>
      </c>
      <c r="AE2599">
        <v>802.86906357221608</v>
      </c>
    </row>
    <row r="2600" spans="1:31" x14ac:dyDescent="0.25">
      <c r="A2600">
        <v>2306007</v>
      </c>
      <c r="B2600">
        <v>1</v>
      </c>
      <c r="C2600" t="s">
        <v>81</v>
      </c>
      <c r="D2600" t="s">
        <v>113</v>
      </c>
      <c r="E2600" t="s">
        <v>141</v>
      </c>
      <c r="F2600" t="s">
        <v>7764</v>
      </c>
      <c r="G2600" t="s">
        <v>143</v>
      </c>
      <c r="H2600" t="s">
        <v>135</v>
      </c>
      <c r="I2600" t="s">
        <v>136</v>
      </c>
      <c r="J2600" t="s">
        <v>137</v>
      </c>
      <c r="K2600" t="s">
        <v>138</v>
      </c>
      <c r="L2600" t="s">
        <v>7765</v>
      </c>
      <c r="M2600" t="s">
        <v>7766</v>
      </c>
      <c r="N2600">
        <v>0.79555555499999997</v>
      </c>
      <c r="O2600">
        <v>0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1.3915576253773335E-2</v>
      </c>
      <c r="AA2600">
        <v>0</v>
      </c>
      <c r="AB2600">
        <v>0</v>
      </c>
      <c r="AC2600">
        <v>0</v>
      </c>
      <c r="AD2600">
        <v>0</v>
      </c>
      <c r="AE2600">
        <v>1.3915576253773335E-2</v>
      </c>
    </row>
    <row r="2601" spans="1:31" x14ac:dyDescent="0.25">
      <c r="A2601">
        <v>2305658</v>
      </c>
      <c r="B2601">
        <v>1</v>
      </c>
      <c r="C2601" t="s">
        <v>80</v>
      </c>
      <c r="D2601" t="s">
        <v>105</v>
      </c>
      <c r="E2601" t="s">
        <v>208</v>
      </c>
      <c r="F2601" t="s">
        <v>7767</v>
      </c>
      <c r="G2601" t="s">
        <v>917</v>
      </c>
      <c r="H2601" t="s">
        <v>135</v>
      </c>
      <c r="I2601" t="s">
        <v>136</v>
      </c>
      <c r="J2601" t="s">
        <v>137</v>
      </c>
      <c r="K2601" t="s">
        <v>300</v>
      </c>
      <c r="L2601" t="s">
        <v>7768</v>
      </c>
      <c r="M2601" t="s">
        <v>7769</v>
      </c>
      <c r="N2601">
        <v>7.7136111109999996</v>
      </c>
      <c r="O2601">
        <v>0</v>
      </c>
      <c r="P2601">
        <v>596</v>
      </c>
      <c r="Q2601">
        <v>0</v>
      </c>
      <c r="R2601">
        <v>0</v>
      </c>
      <c r="S2601">
        <v>0</v>
      </c>
      <c r="T2601">
        <v>29</v>
      </c>
      <c r="U2601">
        <v>0</v>
      </c>
      <c r="V2601">
        <v>0</v>
      </c>
      <c r="W2601">
        <v>0</v>
      </c>
      <c r="X2601">
        <v>860.75206493537257</v>
      </c>
      <c r="Y2601">
        <v>0</v>
      </c>
      <c r="Z2601">
        <v>0</v>
      </c>
      <c r="AA2601">
        <v>0</v>
      </c>
      <c r="AB2601">
        <v>252.28855880145605</v>
      </c>
      <c r="AC2601">
        <v>0</v>
      </c>
      <c r="AD2601">
        <v>0</v>
      </c>
      <c r="AE2601">
        <v>1113.0406237368286</v>
      </c>
    </row>
    <row r="2602" spans="1:31" x14ac:dyDescent="0.25">
      <c r="A2602">
        <v>2306053</v>
      </c>
      <c r="B2602">
        <v>1</v>
      </c>
      <c r="C2602" t="s">
        <v>80</v>
      </c>
      <c r="D2602" t="s">
        <v>100</v>
      </c>
      <c r="E2602" t="s">
        <v>141</v>
      </c>
      <c r="F2602" t="s">
        <v>7770</v>
      </c>
      <c r="G2602" t="s">
        <v>143</v>
      </c>
      <c r="H2602" t="s">
        <v>135</v>
      </c>
      <c r="I2602" t="s">
        <v>136</v>
      </c>
      <c r="J2602" t="s">
        <v>137</v>
      </c>
      <c r="K2602" t="s">
        <v>138</v>
      </c>
      <c r="L2602" t="s">
        <v>7771</v>
      </c>
      <c r="M2602" t="s">
        <v>7772</v>
      </c>
      <c r="N2602">
        <v>1.582777777</v>
      </c>
      <c r="O2602">
        <v>0</v>
      </c>
      <c r="P2602">
        <v>1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0.18619892824946366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0.18619892824946366</v>
      </c>
    </row>
    <row r="2603" spans="1:31" x14ac:dyDescent="0.25">
      <c r="A2603">
        <v>2305907</v>
      </c>
      <c r="B2603">
        <v>1</v>
      </c>
      <c r="C2603" t="s">
        <v>81</v>
      </c>
      <c r="D2603" t="s">
        <v>113</v>
      </c>
      <c r="E2603" t="s">
        <v>182</v>
      </c>
      <c r="F2603" t="s">
        <v>6352</v>
      </c>
      <c r="G2603" t="s">
        <v>184</v>
      </c>
      <c r="H2603" t="s">
        <v>167</v>
      </c>
      <c r="I2603" t="s">
        <v>280</v>
      </c>
      <c r="J2603" t="s">
        <v>137</v>
      </c>
      <c r="K2603" t="s">
        <v>138</v>
      </c>
      <c r="L2603" t="s">
        <v>7773</v>
      </c>
      <c r="M2603" t="s">
        <v>7774</v>
      </c>
      <c r="N2603">
        <v>1.4999999999999999E-2</v>
      </c>
      <c r="O2603">
        <v>0</v>
      </c>
      <c r="P2603">
        <v>678</v>
      </c>
      <c r="Q2603">
        <v>50</v>
      </c>
      <c r="R2603">
        <v>262</v>
      </c>
      <c r="S2603">
        <v>11</v>
      </c>
      <c r="T2603">
        <v>41</v>
      </c>
      <c r="U2603">
        <v>1</v>
      </c>
      <c r="V2603">
        <v>0</v>
      </c>
      <c r="W2603">
        <v>0</v>
      </c>
      <c r="X2603">
        <v>1.7229519279989094</v>
      </c>
      <c r="Y2603">
        <v>2.8830592528029606</v>
      </c>
      <c r="Z2603">
        <v>8.3754235348117057</v>
      </c>
      <c r="AA2603">
        <v>1.1746359904117498</v>
      </c>
      <c r="AB2603">
        <v>0.32083346936784002</v>
      </c>
      <c r="AC2603">
        <v>0.39077955024353994</v>
      </c>
      <c r="AD2603">
        <v>0</v>
      </c>
      <c r="AE2603">
        <v>14.867683725636704</v>
      </c>
    </row>
    <row r="2604" spans="1:31" x14ac:dyDescent="0.25">
      <c r="A2604">
        <v>2305738</v>
      </c>
      <c r="B2604">
        <v>1</v>
      </c>
      <c r="C2604" t="s">
        <v>80</v>
      </c>
      <c r="D2604" t="s">
        <v>96</v>
      </c>
      <c r="E2604" t="s">
        <v>132</v>
      </c>
      <c r="F2604" t="s">
        <v>7775</v>
      </c>
      <c r="G2604" t="s">
        <v>1517</v>
      </c>
      <c r="H2604" t="s">
        <v>135</v>
      </c>
      <c r="I2604" t="s">
        <v>136</v>
      </c>
      <c r="J2604" t="s">
        <v>137</v>
      </c>
      <c r="K2604" t="s">
        <v>138</v>
      </c>
      <c r="L2604" t="s">
        <v>7776</v>
      </c>
      <c r="M2604" t="s">
        <v>7777</v>
      </c>
      <c r="N2604">
        <v>4.0591666660000003</v>
      </c>
      <c r="O2604">
        <v>0</v>
      </c>
      <c r="P2604">
        <v>12</v>
      </c>
      <c r="Q2604">
        <v>0</v>
      </c>
      <c r="R2604">
        <v>15</v>
      </c>
      <c r="S2604">
        <v>0</v>
      </c>
      <c r="T2604">
        <v>8</v>
      </c>
      <c r="U2604">
        <v>0</v>
      </c>
      <c r="V2604">
        <v>0</v>
      </c>
      <c r="W2604">
        <v>0</v>
      </c>
      <c r="X2604">
        <v>46.259573822674675</v>
      </c>
      <c r="Y2604">
        <v>0</v>
      </c>
      <c r="Z2604">
        <v>27.82970008022685</v>
      </c>
      <c r="AA2604">
        <v>0</v>
      </c>
      <c r="AB2604">
        <v>27.79913760097909</v>
      </c>
      <c r="AC2604">
        <v>0</v>
      </c>
      <c r="AD2604">
        <v>0</v>
      </c>
      <c r="AE2604">
        <v>101.88841150388062</v>
      </c>
    </row>
    <row r="2605" spans="1:31" x14ac:dyDescent="0.25">
      <c r="A2605">
        <v>2305950</v>
      </c>
      <c r="B2605">
        <v>1</v>
      </c>
      <c r="C2605" t="s">
        <v>80</v>
      </c>
      <c r="D2605" t="s">
        <v>97</v>
      </c>
      <c r="E2605" t="s">
        <v>233</v>
      </c>
      <c r="F2605" t="s">
        <v>7778</v>
      </c>
      <c r="G2605" t="s">
        <v>184</v>
      </c>
      <c r="H2605" t="s">
        <v>167</v>
      </c>
      <c r="I2605" t="s">
        <v>136</v>
      </c>
      <c r="J2605" t="s">
        <v>137</v>
      </c>
      <c r="K2605" t="s">
        <v>138</v>
      </c>
      <c r="L2605" t="s">
        <v>7779</v>
      </c>
      <c r="M2605" t="s">
        <v>7780</v>
      </c>
      <c r="N2605">
        <v>0.51888888799999999</v>
      </c>
      <c r="O2605">
        <v>7</v>
      </c>
      <c r="P2605">
        <v>743</v>
      </c>
      <c r="Q2605">
        <v>9</v>
      </c>
      <c r="R2605">
        <v>93</v>
      </c>
      <c r="S2605">
        <v>21</v>
      </c>
      <c r="T2605">
        <v>111</v>
      </c>
      <c r="U2605">
        <v>0</v>
      </c>
      <c r="V2605">
        <v>0</v>
      </c>
      <c r="W2605">
        <v>378.1170167909022</v>
      </c>
      <c r="X2605">
        <v>152.27541773467803</v>
      </c>
      <c r="Y2605">
        <v>266.65408733884874</v>
      </c>
      <c r="Z2605">
        <v>14.453553389935918</v>
      </c>
      <c r="AA2605">
        <v>168.50278035293664</v>
      </c>
      <c r="AB2605">
        <v>55.255412813449233</v>
      </c>
      <c r="AC2605">
        <v>0</v>
      </c>
      <c r="AD2605">
        <v>0</v>
      </c>
      <c r="AE2605">
        <v>1035.2582684207507</v>
      </c>
    </row>
    <row r="2606" spans="1:31" x14ac:dyDescent="0.25">
      <c r="A2606">
        <v>2305618</v>
      </c>
      <c r="B2606">
        <v>1</v>
      </c>
      <c r="C2606" t="s">
        <v>80</v>
      </c>
      <c r="D2606" t="s">
        <v>88</v>
      </c>
      <c r="E2606" t="s">
        <v>132</v>
      </c>
      <c r="F2606" t="s">
        <v>7781</v>
      </c>
      <c r="G2606" t="s">
        <v>134</v>
      </c>
      <c r="H2606" t="s">
        <v>135</v>
      </c>
      <c r="I2606" t="s">
        <v>136</v>
      </c>
      <c r="J2606" t="s">
        <v>137</v>
      </c>
      <c r="K2606" t="s">
        <v>138</v>
      </c>
      <c r="L2606" t="s">
        <v>7782</v>
      </c>
      <c r="M2606" t="s">
        <v>7783</v>
      </c>
      <c r="N2606">
        <v>1.460555555</v>
      </c>
      <c r="O2606">
        <v>0</v>
      </c>
      <c r="P2606">
        <v>168</v>
      </c>
      <c r="Q2606">
        <v>0</v>
      </c>
      <c r="R2606">
        <v>0</v>
      </c>
      <c r="S2606">
        <v>0</v>
      </c>
      <c r="T2606">
        <v>13</v>
      </c>
      <c r="U2606">
        <v>0</v>
      </c>
      <c r="V2606">
        <v>0</v>
      </c>
      <c r="W2606">
        <v>0</v>
      </c>
      <c r="X2606">
        <v>45.128732923307268</v>
      </c>
      <c r="Y2606">
        <v>0</v>
      </c>
      <c r="Z2606">
        <v>0</v>
      </c>
      <c r="AA2606">
        <v>0</v>
      </c>
      <c r="AB2606">
        <v>8.4044976812357941</v>
      </c>
      <c r="AC2606">
        <v>0</v>
      </c>
      <c r="AD2606">
        <v>0</v>
      </c>
      <c r="AE2606">
        <v>53.533230604543064</v>
      </c>
    </row>
    <row r="2607" spans="1:31" x14ac:dyDescent="0.25">
      <c r="A2607">
        <v>2305575</v>
      </c>
      <c r="B2607">
        <v>1</v>
      </c>
      <c r="C2607" t="s">
        <v>80</v>
      </c>
      <c r="D2607" t="s">
        <v>85</v>
      </c>
      <c r="E2607" t="s">
        <v>164</v>
      </c>
      <c r="F2607" t="s">
        <v>7784</v>
      </c>
      <c r="G2607" t="s">
        <v>210</v>
      </c>
      <c r="H2607" t="s">
        <v>167</v>
      </c>
      <c r="I2607" t="s">
        <v>136</v>
      </c>
      <c r="J2607" t="s">
        <v>3</v>
      </c>
      <c r="K2607" t="s">
        <v>138</v>
      </c>
      <c r="L2607" t="s">
        <v>7785</v>
      </c>
      <c r="M2607" t="s">
        <v>7786</v>
      </c>
      <c r="N2607">
        <v>2.693333333</v>
      </c>
      <c r="O2607">
        <v>0</v>
      </c>
      <c r="P2607">
        <v>287</v>
      </c>
      <c r="Q2607">
        <v>0</v>
      </c>
      <c r="R2607">
        <v>0</v>
      </c>
      <c r="S2607">
        <v>0</v>
      </c>
      <c r="T2607">
        <v>18</v>
      </c>
      <c r="U2607">
        <v>0</v>
      </c>
      <c r="V2607">
        <v>0</v>
      </c>
      <c r="W2607">
        <v>0</v>
      </c>
      <c r="X2607">
        <v>186.30110956306962</v>
      </c>
      <c r="Y2607">
        <v>0</v>
      </c>
      <c r="Z2607">
        <v>0</v>
      </c>
      <c r="AA2607">
        <v>0</v>
      </c>
      <c r="AB2607">
        <v>94.071126840098032</v>
      </c>
      <c r="AC2607">
        <v>0</v>
      </c>
      <c r="AD2607">
        <v>0</v>
      </c>
      <c r="AE2607">
        <v>280.37223640316768</v>
      </c>
    </row>
    <row r="2608" spans="1:31" x14ac:dyDescent="0.25">
      <c r="A2608">
        <v>2305930</v>
      </c>
      <c r="B2608">
        <v>1</v>
      </c>
      <c r="C2608" t="s">
        <v>80</v>
      </c>
      <c r="D2608" t="s">
        <v>88</v>
      </c>
      <c r="E2608" t="s">
        <v>233</v>
      </c>
      <c r="F2608" t="s">
        <v>7787</v>
      </c>
      <c r="G2608" t="s">
        <v>184</v>
      </c>
      <c r="H2608" t="s">
        <v>167</v>
      </c>
      <c r="I2608" t="s">
        <v>136</v>
      </c>
      <c r="J2608" t="s">
        <v>137</v>
      </c>
      <c r="K2608" t="s">
        <v>138</v>
      </c>
      <c r="L2608" t="s">
        <v>7788</v>
      </c>
      <c r="M2608" t="s">
        <v>7789</v>
      </c>
      <c r="N2608">
        <v>0.17499999999999999</v>
      </c>
      <c r="O2608">
        <v>0</v>
      </c>
      <c r="P2608">
        <v>0</v>
      </c>
      <c r="Q2608">
        <v>0</v>
      </c>
      <c r="R2608">
        <v>0</v>
      </c>
      <c r="S2608">
        <v>3</v>
      </c>
      <c r="T2608">
        <v>0</v>
      </c>
      <c r="U2608">
        <v>1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2.0706756938288402</v>
      </c>
      <c r="AB2608">
        <v>0</v>
      </c>
      <c r="AC2608">
        <v>2.2104178708086502</v>
      </c>
      <c r="AD2608">
        <v>0</v>
      </c>
      <c r="AE2608">
        <v>4.2810935646374908</v>
      </c>
    </row>
    <row r="2609" spans="1:31" x14ac:dyDescent="0.25">
      <c r="A2609">
        <v>2305638</v>
      </c>
      <c r="B2609">
        <v>1</v>
      </c>
      <c r="C2609" t="s">
        <v>80</v>
      </c>
      <c r="D2609" t="s">
        <v>104</v>
      </c>
      <c r="E2609" t="s">
        <v>164</v>
      </c>
      <c r="F2609" t="s">
        <v>7790</v>
      </c>
      <c r="G2609" t="s">
        <v>195</v>
      </c>
      <c r="H2609" t="s">
        <v>167</v>
      </c>
      <c r="I2609" t="s">
        <v>136</v>
      </c>
      <c r="J2609" t="s">
        <v>137</v>
      </c>
      <c r="K2609" t="s">
        <v>138</v>
      </c>
      <c r="L2609" t="s">
        <v>7791</v>
      </c>
      <c r="M2609" t="s">
        <v>7792</v>
      </c>
      <c r="N2609">
        <v>1.5147222220000001</v>
      </c>
      <c r="O2609">
        <v>0</v>
      </c>
      <c r="P2609">
        <v>4</v>
      </c>
      <c r="Q2609">
        <v>0</v>
      </c>
      <c r="R2609">
        <v>16</v>
      </c>
      <c r="S2609">
        <v>0</v>
      </c>
      <c r="T2609">
        <v>1</v>
      </c>
      <c r="U2609">
        <v>0</v>
      </c>
      <c r="V2609">
        <v>0</v>
      </c>
      <c r="W2609">
        <v>0</v>
      </c>
      <c r="X2609">
        <v>0.45867682210276917</v>
      </c>
      <c r="Y2609">
        <v>0</v>
      </c>
      <c r="Z2609">
        <v>7.6796919093868912</v>
      </c>
      <c r="AA2609">
        <v>0</v>
      </c>
      <c r="AB2609">
        <v>1.0318940753504235</v>
      </c>
      <c r="AC2609">
        <v>0</v>
      </c>
      <c r="AD2609">
        <v>0</v>
      </c>
      <c r="AE2609">
        <v>9.1702628068400838</v>
      </c>
    </row>
    <row r="2610" spans="1:31" x14ac:dyDescent="0.25">
      <c r="A2610">
        <v>2305881</v>
      </c>
      <c r="B2610">
        <v>1</v>
      </c>
      <c r="C2610" t="s">
        <v>80</v>
      </c>
      <c r="D2610" t="s">
        <v>104</v>
      </c>
      <c r="E2610" t="s">
        <v>164</v>
      </c>
      <c r="F2610" t="s">
        <v>7793</v>
      </c>
      <c r="G2610" t="s">
        <v>184</v>
      </c>
      <c r="H2610" t="s">
        <v>167</v>
      </c>
      <c r="I2610" t="s">
        <v>136</v>
      </c>
      <c r="J2610" t="s">
        <v>137</v>
      </c>
      <c r="K2610" t="s">
        <v>138</v>
      </c>
      <c r="L2610" t="s">
        <v>7794</v>
      </c>
      <c r="M2610" t="s">
        <v>7795</v>
      </c>
      <c r="N2610">
        <v>1.490555555</v>
      </c>
      <c r="O2610">
        <v>0</v>
      </c>
      <c r="P2610">
        <v>0</v>
      </c>
      <c r="Q2610">
        <v>0</v>
      </c>
      <c r="R2610">
        <v>0</v>
      </c>
      <c r="S2610">
        <v>1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458.8733042348473</v>
      </c>
      <c r="AB2610">
        <v>0</v>
      </c>
      <c r="AC2610">
        <v>0</v>
      </c>
      <c r="AD2610">
        <v>0</v>
      </c>
      <c r="AE2610">
        <v>458.8733042348473</v>
      </c>
    </row>
    <row r="2611" spans="1:31" x14ac:dyDescent="0.25">
      <c r="A2611">
        <v>2306030</v>
      </c>
      <c r="B2611">
        <v>1</v>
      </c>
      <c r="C2611" t="s">
        <v>81</v>
      </c>
      <c r="D2611" t="s">
        <v>123</v>
      </c>
      <c r="E2611" t="s">
        <v>208</v>
      </c>
      <c r="F2611" t="s">
        <v>7796</v>
      </c>
      <c r="G2611" t="s">
        <v>292</v>
      </c>
      <c r="H2611" t="s">
        <v>135</v>
      </c>
      <c r="I2611" t="s">
        <v>136</v>
      </c>
      <c r="J2611" t="s">
        <v>137</v>
      </c>
      <c r="K2611" t="s">
        <v>138</v>
      </c>
      <c r="L2611" t="s">
        <v>7797</v>
      </c>
      <c r="M2611" t="s">
        <v>7798</v>
      </c>
      <c r="N2611">
        <v>1.981944444</v>
      </c>
      <c r="O2611">
        <v>0</v>
      </c>
      <c r="P2611">
        <v>58</v>
      </c>
      <c r="Q2611">
        <v>0</v>
      </c>
      <c r="R2611">
        <v>30</v>
      </c>
      <c r="S2611">
        <v>0</v>
      </c>
      <c r="T2611">
        <v>10</v>
      </c>
      <c r="U2611">
        <v>0</v>
      </c>
      <c r="V2611">
        <v>0</v>
      </c>
      <c r="W2611">
        <v>0</v>
      </c>
      <c r="X2611">
        <v>12.466254581657221</v>
      </c>
      <c r="Y2611">
        <v>0</v>
      </c>
      <c r="Z2611">
        <v>12.854566045892845</v>
      </c>
      <c r="AA2611">
        <v>0</v>
      </c>
      <c r="AB2611">
        <v>2.8602319030638257</v>
      </c>
      <c r="AC2611">
        <v>0</v>
      </c>
      <c r="AD2611">
        <v>0</v>
      </c>
      <c r="AE2611">
        <v>28.181052530613893</v>
      </c>
    </row>
    <row r="2612" spans="1:31" x14ac:dyDescent="0.25">
      <c r="A2612">
        <v>2305724</v>
      </c>
      <c r="B2612">
        <v>1</v>
      </c>
      <c r="C2612" t="s">
        <v>80</v>
      </c>
      <c r="D2612" t="s">
        <v>87</v>
      </c>
      <c r="E2612" t="s">
        <v>132</v>
      </c>
      <c r="F2612" t="s">
        <v>7799</v>
      </c>
      <c r="G2612" t="s">
        <v>343</v>
      </c>
      <c r="H2612" t="s">
        <v>135</v>
      </c>
      <c r="I2612" t="s">
        <v>136</v>
      </c>
      <c r="J2612" t="s">
        <v>137</v>
      </c>
      <c r="K2612" t="s">
        <v>138</v>
      </c>
      <c r="L2612" t="s">
        <v>7800</v>
      </c>
      <c r="M2612" t="s">
        <v>7801</v>
      </c>
      <c r="N2612">
        <v>0.60083333299999997</v>
      </c>
      <c r="O2612">
        <v>0</v>
      </c>
      <c r="P2612">
        <v>85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10.951732750897186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10.951732750897186</v>
      </c>
    </row>
    <row r="2613" spans="1:31" x14ac:dyDescent="0.25">
      <c r="A2613">
        <v>2305870</v>
      </c>
      <c r="B2613">
        <v>1</v>
      </c>
      <c r="C2613" t="s">
        <v>80</v>
      </c>
      <c r="D2613" t="s">
        <v>103</v>
      </c>
      <c r="E2613" t="s">
        <v>141</v>
      </c>
      <c r="F2613" t="s">
        <v>7802</v>
      </c>
      <c r="G2613" t="s">
        <v>134</v>
      </c>
      <c r="H2613" t="s">
        <v>135</v>
      </c>
      <c r="I2613" t="s">
        <v>136</v>
      </c>
      <c r="J2613" t="s">
        <v>137</v>
      </c>
      <c r="K2613" t="s">
        <v>138</v>
      </c>
      <c r="L2613" t="s">
        <v>7803</v>
      </c>
      <c r="M2613" t="s">
        <v>7804</v>
      </c>
      <c r="N2613">
        <v>1.030277777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1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8.8241139926606564</v>
      </c>
      <c r="AC2613">
        <v>0</v>
      </c>
      <c r="AD2613">
        <v>0</v>
      </c>
      <c r="AE2613">
        <v>8.8241139926606564</v>
      </c>
    </row>
    <row r="2614" spans="1:31" x14ac:dyDescent="0.25">
      <c r="A2614">
        <v>2305601</v>
      </c>
      <c r="B2614">
        <v>1</v>
      </c>
      <c r="C2614" t="s">
        <v>81</v>
      </c>
      <c r="D2614" t="s">
        <v>128</v>
      </c>
      <c r="E2614" t="s">
        <v>233</v>
      </c>
      <c r="F2614" t="s">
        <v>7805</v>
      </c>
      <c r="G2614" t="s">
        <v>184</v>
      </c>
      <c r="H2614" t="s">
        <v>167</v>
      </c>
      <c r="I2614" t="s">
        <v>136</v>
      </c>
      <c r="J2614" t="s">
        <v>137</v>
      </c>
      <c r="K2614" t="s">
        <v>138</v>
      </c>
      <c r="L2614" t="s">
        <v>7806</v>
      </c>
      <c r="M2614" t="s">
        <v>7807</v>
      </c>
      <c r="N2614">
        <v>0.20499999999999999</v>
      </c>
      <c r="O2614">
        <v>0</v>
      </c>
      <c r="P2614">
        <v>962</v>
      </c>
      <c r="Q2614">
        <v>1</v>
      </c>
      <c r="R2614">
        <v>9</v>
      </c>
      <c r="S2614">
        <v>15</v>
      </c>
      <c r="T2614">
        <v>126</v>
      </c>
      <c r="U2614">
        <v>0</v>
      </c>
      <c r="V2614">
        <v>0</v>
      </c>
      <c r="W2614">
        <v>0</v>
      </c>
      <c r="X2614">
        <v>22.395513169639603</v>
      </c>
      <c r="Y2614">
        <v>0.15693842169602998</v>
      </c>
      <c r="Z2614">
        <v>1.4963268505824749</v>
      </c>
      <c r="AA2614">
        <v>12.870582536028607</v>
      </c>
      <c r="AB2614">
        <v>5.018242115456065</v>
      </c>
      <c r="AC2614">
        <v>0</v>
      </c>
      <c r="AD2614">
        <v>0</v>
      </c>
      <c r="AE2614">
        <v>41.937603093402771</v>
      </c>
    </row>
    <row r="2615" spans="1:31" x14ac:dyDescent="0.25">
      <c r="A2615">
        <v>2305707</v>
      </c>
      <c r="B2615">
        <v>1</v>
      </c>
      <c r="C2615" t="s">
        <v>81</v>
      </c>
      <c r="D2615" t="s">
        <v>127</v>
      </c>
      <c r="E2615" t="s">
        <v>164</v>
      </c>
      <c r="F2615" t="s">
        <v>7808</v>
      </c>
      <c r="G2615" t="s">
        <v>500</v>
      </c>
      <c r="H2615" t="s">
        <v>167</v>
      </c>
      <c r="I2615" t="s">
        <v>136</v>
      </c>
      <c r="J2615" t="s">
        <v>137</v>
      </c>
      <c r="K2615" t="s">
        <v>138</v>
      </c>
      <c r="L2615" t="s">
        <v>7809</v>
      </c>
      <c r="M2615" t="s">
        <v>7810</v>
      </c>
      <c r="N2615">
        <v>6.466388888</v>
      </c>
      <c r="O2615">
        <v>0</v>
      </c>
      <c r="P2615">
        <v>117</v>
      </c>
      <c r="Q2615">
        <v>0</v>
      </c>
      <c r="R2615">
        <v>0</v>
      </c>
      <c r="S2615">
        <v>0</v>
      </c>
      <c r="T2615">
        <v>15</v>
      </c>
      <c r="U2615">
        <v>0</v>
      </c>
      <c r="V2615">
        <v>0</v>
      </c>
      <c r="W2615">
        <v>0</v>
      </c>
      <c r="X2615">
        <v>185.81675959489547</v>
      </c>
      <c r="Y2615">
        <v>0</v>
      </c>
      <c r="Z2615">
        <v>0</v>
      </c>
      <c r="AA2615">
        <v>0</v>
      </c>
      <c r="AB2615">
        <v>51.893226592710754</v>
      </c>
      <c r="AC2615">
        <v>0</v>
      </c>
      <c r="AD2615">
        <v>0</v>
      </c>
      <c r="AE2615">
        <v>237.70998618760623</v>
      </c>
    </row>
    <row r="2616" spans="1:31" x14ac:dyDescent="0.25">
      <c r="A2616">
        <v>2305764</v>
      </c>
      <c r="B2616">
        <v>1</v>
      </c>
      <c r="C2616" t="s">
        <v>80</v>
      </c>
      <c r="D2616" t="s">
        <v>104</v>
      </c>
      <c r="E2616" t="s">
        <v>141</v>
      </c>
      <c r="F2616" t="s">
        <v>7811</v>
      </c>
      <c r="G2616" t="s">
        <v>143</v>
      </c>
      <c r="H2616" t="s">
        <v>135</v>
      </c>
      <c r="I2616" t="s">
        <v>136</v>
      </c>
      <c r="J2616" t="s">
        <v>137</v>
      </c>
      <c r="K2616" t="s">
        <v>138</v>
      </c>
      <c r="L2616" t="s">
        <v>7812</v>
      </c>
      <c r="M2616" t="s">
        <v>7813</v>
      </c>
      <c r="N2616">
        <v>3.662222222</v>
      </c>
      <c r="O2616">
        <v>0</v>
      </c>
      <c r="P2616">
        <v>2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1.5829042951671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1.5829042951671</v>
      </c>
    </row>
    <row r="2617" spans="1:31" x14ac:dyDescent="0.25">
      <c r="A2617">
        <v>2305807</v>
      </c>
      <c r="B2617">
        <v>1</v>
      </c>
      <c r="C2617" t="s">
        <v>80</v>
      </c>
      <c r="D2617" t="s">
        <v>100</v>
      </c>
      <c r="E2617" t="s">
        <v>164</v>
      </c>
      <c r="F2617" t="s">
        <v>7814</v>
      </c>
      <c r="G2617" t="s">
        <v>184</v>
      </c>
      <c r="H2617" t="s">
        <v>167</v>
      </c>
      <c r="I2617" t="s">
        <v>136</v>
      </c>
      <c r="J2617" t="s">
        <v>137</v>
      </c>
      <c r="K2617" t="s">
        <v>138</v>
      </c>
      <c r="L2617" t="s">
        <v>7815</v>
      </c>
      <c r="M2617" t="s">
        <v>7816</v>
      </c>
      <c r="N2617">
        <v>0.95888888800000005</v>
      </c>
      <c r="O2617">
        <v>0</v>
      </c>
      <c r="P2617">
        <v>911</v>
      </c>
      <c r="Q2617">
        <v>0</v>
      </c>
      <c r="R2617">
        <v>127</v>
      </c>
      <c r="S2617">
        <v>0</v>
      </c>
      <c r="T2617">
        <v>108</v>
      </c>
      <c r="U2617">
        <v>0</v>
      </c>
      <c r="V2617">
        <v>0</v>
      </c>
      <c r="W2617">
        <v>0</v>
      </c>
      <c r="X2617">
        <v>295.13630344145042</v>
      </c>
      <c r="Y2617">
        <v>0</v>
      </c>
      <c r="Z2617">
        <v>106.99963072397213</v>
      </c>
      <c r="AA2617">
        <v>0</v>
      </c>
      <c r="AB2617">
        <v>61.221687095093863</v>
      </c>
      <c r="AC2617">
        <v>0</v>
      </c>
      <c r="AD2617">
        <v>0</v>
      </c>
      <c r="AE2617">
        <v>463.3576212605164</v>
      </c>
    </row>
    <row r="2618" spans="1:31" x14ac:dyDescent="0.25">
      <c r="A2618">
        <v>2306056</v>
      </c>
      <c r="B2618">
        <v>1</v>
      </c>
      <c r="C2618" t="s">
        <v>80</v>
      </c>
      <c r="D2618" t="s">
        <v>97</v>
      </c>
      <c r="E2618" t="s">
        <v>132</v>
      </c>
      <c r="F2618" t="s">
        <v>7817</v>
      </c>
      <c r="G2618" t="s">
        <v>375</v>
      </c>
      <c r="H2618" t="s">
        <v>135</v>
      </c>
      <c r="I2618" t="s">
        <v>136</v>
      </c>
      <c r="J2618" t="s">
        <v>137</v>
      </c>
      <c r="K2618" t="s">
        <v>138</v>
      </c>
      <c r="L2618" t="s">
        <v>7818</v>
      </c>
      <c r="M2618" t="s">
        <v>7819</v>
      </c>
      <c r="N2618">
        <v>1.7949999999999999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1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0.14704086886536669</v>
      </c>
      <c r="AC2618">
        <v>0</v>
      </c>
      <c r="AD2618">
        <v>0</v>
      </c>
      <c r="AE2618">
        <v>0.14704086886536669</v>
      </c>
    </row>
    <row r="2619" spans="1:31" x14ac:dyDescent="0.25">
      <c r="A2619">
        <v>2305661</v>
      </c>
      <c r="B2619">
        <v>1</v>
      </c>
      <c r="C2619" t="s">
        <v>81</v>
      </c>
      <c r="D2619" t="s">
        <v>113</v>
      </c>
      <c r="E2619" t="s">
        <v>208</v>
      </c>
      <c r="F2619" t="s">
        <v>7820</v>
      </c>
      <c r="G2619" t="s">
        <v>917</v>
      </c>
      <c r="H2619" t="s">
        <v>135</v>
      </c>
      <c r="I2619" t="s">
        <v>136</v>
      </c>
      <c r="J2619" t="s">
        <v>137</v>
      </c>
      <c r="K2619" t="s">
        <v>300</v>
      </c>
      <c r="L2619" t="s">
        <v>7821</v>
      </c>
      <c r="M2619" t="s">
        <v>7822</v>
      </c>
      <c r="N2619">
        <v>8.0677777769999999</v>
      </c>
      <c r="O2619">
        <v>0</v>
      </c>
      <c r="P2619">
        <v>26</v>
      </c>
      <c r="Q2619">
        <v>1</v>
      </c>
      <c r="R2619">
        <v>3</v>
      </c>
      <c r="S2619">
        <v>0</v>
      </c>
      <c r="T2619">
        <v>3</v>
      </c>
      <c r="U2619">
        <v>0</v>
      </c>
      <c r="V2619">
        <v>0</v>
      </c>
      <c r="W2619">
        <v>0</v>
      </c>
      <c r="X2619">
        <v>73.843845679758431</v>
      </c>
      <c r="Y2619">
        <v>0</v>
      </c>
      <c r="Z2619">
        <v>3.410056272918089</v>
      </c>
      <c r="AA2619">
        <v>0</v>
      </c>
      <c r="AB2619">
        <v>2.5186228390341943</v>
      </c>
      <c r="AC2619">
        <v>0</v>
      </c>
      <c r="AD2619">
        <v>0</v>
      </c>
      <c r="AE2619">
        <v>79.772524791710708</v>
      </c>
    </row>
    <row r="2620" spans="1:31" x14ac:dyDescent="0.25">
      <c r="A2620">
        <v>2305956</v>
      </c>
      <c r="B2620">
        <v>1</v>
      </c>
      <c r="C2620" t="s">
        <v>80</v>
      </c>
      <c r="D2620" t="s">
        <v>104</v>
      </c>
      <c r="E2620" t="s">
        <v>164</v>
      </c>
      <c r="F2620" t="s">
        <v>7823</v>
      </c>
      <c r="G2620" t="s">
        <v>1171</v>
      </c>
      <c r="H2620" t="s">
        <v>167</v>
      </c>
      <c r="I2620" t="s">
        <v>136</v>
      </c>
      <c r="J2620" t="s">
        <v>137</v>
      </c>
      <c r="K2620" t="s">
        <v>138</v>
      </c>
      <c r="L2620" t="s">
        <v>7824</v>
      </c>
      <c r="M2620" t="s">
        <v>7825</v>
      </c>
      <c r="N2620">
        <v>1.7977777770000001</v>
      </c>
      <c r="O2620">
        <v>0</v>
      </c>
      <c r="P2620">
        <v>196</v>
      </c>
      <c r="Q2620">
        <v>0</v>
      </c>
      <c r="R2620">
        <v>1</v>
      </c>
      <c r="S2620">
        <v>0</v>
      </c>
      <c r="T2620">
        <v>16</v>
      </c>
      <c r="U2620">
        <v>0</v>
      </c>
      <c r="V2620">
        <v>0</v>
      </c>
      <c r="W2620">
        <v>0</v>
      </c>
      <c r="X2620">
        <v>68.706545744742996</v>
      </c>
      <c r="Y2620">
        <v>0</v>
      </c>
      <c r="Z2620">
        <v>0.39477934318613334</v>
      </c>
      <c r="AA2620">
        <v>0</v>
      </c>
      <c r="AB2620">
        <v>7.6104859734672079</v>
      </c>
      <c r="AC2620">
        <v>0</v>
      </c>
      <c r="AD2620">
        <v>0</v>
      </c>
      <c r="AE2620">
        <v>76.711811061396332</v>
      </c>
    </row>
    <row r="2621" spans="1:31" x14ac:dyDescent="0.25">
      <c r="A2621">
        <v>2305641</v>
      </c>
      <c r="B2621">
        <v>1</v>
      </c>
      <c r="C2621" t="s">
        <v>81</v>
      </c>
      <c r="D2621" t="s">
        <v>123</v>
      </c>
      <c r="E2621" t="s">
        <v>208</v>
      </c>
      <c r="F2621" t="s">
        <v>7826</v>
      </c>
      <c r="G2621" t="s">
        <v>310</v>
      </c>
      <c r="H2621" t="s">
        <v>135</v>
      </c>
      <c r="I2621" t="s">
        <v>136</v>
      </c>
      <c r="J2621" t="s">
        <v>137</v>
      </c>
      <c r="K2621" t="s">
        <v>138</v>
      </c>
      <c r="L2621" t="s">
        <v>7827</v>
      </c>
      <c r="M2621" t="s">
        <v>7828</v>
      </c>
      <c r="N2621">
        <v>1.4141666660000001</v>
      </c>
      <c r="O2621">
        <v>0</v>
      </c>
      <c r="P2621">
        <v>1</v>
      </c>
      <c r="Q2621">
        <v>0</v>
      </c>
      <c r="R2621">
        <v>14</v>
      </c>
      <c r="S2621">
        <v>0</v>
      </c>
      <c r="T2621">
        <v>1</v>
      </c>
      <c r="U2621">
        <v>0</v>
      </c>
      <c r="V2621">
        <v>0</v>
      </c>
      <c r="W2621">
        <v>0</v>
      </c>
      <c r="X2621">
        <v>4.8396045145682081</v>
      </c>
      <c r="Y2621">
        <v>0</v>
      </c>
      <c r="Z2621">
        <v>24.669495940861317</v>
      </c>
      <c r="AA2621">
        <v>0</v>
      </c>
      <c r="AB2621">
        <v>0.71107046785422212</v>
      </c>
      <c r="AC2621">
        <v>0</v>
      </c>
      <c r="AD2621">
        <v>0</v>
      </c>
      <c r="AE2621">
        <v>30.220170923283746</v>
      </c>
    </row>
    <row r="2622" spans="1:31" x14ac:dyDescent="0.25">
      <c r="A2622">
        <v>2305684</v>
      </c>
      <c r="B2622">
        <v>1</v>
      </c>
      <c r="C2622" t="s">
        <v>81</v>
      </c>
      <c r="D2622" t="s">
        <v>128</v>
      </c>
      <c r="E2622" t="s">
        <v>208</v>
      </c>
      <c r="F2622" t="s">
        <v>7829</v>
      </c>
      <c r="G2622" t="s">
        <v>917</v>
      </c>
      <c r="H2622" t="s">
        <v>135</v>
      </c>
      <c r="I2622" t="s">
        <v>136</v>
      </c>
      <c r="J2622" t="s">
        <v>137</v>
      </c>
      <c r="K2622" t="s">
        <v>300</v>
      </c>
      <c r="L2622" t="s">
        <v>7830</v>
      </c>
      <c r="M2622" t="s">
        <v>7831</v>
      </c>
      <c r="N2622">
        <v>8.1211111109999994</v>
      </c>
      <c r="O2622">
        <v>0</v>
      </c>
      <c r="P2622">
        <v>419</v>
      </c>
      <c r="Q2622">
        <v>0</v>
      </c>
      <c r="R2622">
        <v>0</v>
      </c>
      <c r="S2622">
        <v>0</v>
      </c>
      <c r="T2622">
        <v>19</v>
      </c>
      <c r="U2622">
        <v>0</v>
      </c>
      <c r="V2622">
        <v>0</v>
      </c>
      <c r="W2622">
        <v>0</v>
      </c>
      <c r="X2622">
        <v>634.00817731453799</v>
      </c>
      <c r="Y2622">
        <v>0</v>
      </c>
      <c r="Z2622">
        <v>0</v>
      </c>
      <c r="AA2622">
        <v>0</v>
      </c>
      <c r="AB2622">
        <v>97.683039769780578</v>
      </c>
      <c r="AC2622">
        <v>0</v>
      </c>
      <c r="AD2622">
        <v>0</v>
      </c>
      <c r="AE2622">
        <v>731.69121708431862</v>
      </c>
    </row>
    <row r="2623" spans="1:31" x14ac:dyDescent="0.25">
      <c r="A2623">
        <v>2305578</v>
      </c>
      <c r="B2623">
        <v>1</v>
      </c>
      <c r="C2623" t="s">
        <v>80</v>
      </c>
      <c r="D2623" t="s">
        <v>93</v>
      </c>
      <c r="E2623" t="s">
        <v>132</v>
      </c>
      <c r="F2623" t="s">
        <v>7484</v>
      </c>
      <c r="G2623" t="s">
        <v>134</v>
      </c>
      <c r="H2623" t="s">
        <v>135</v>
      </c>
      <c r="I2623" t="s">
        <v>136</v>
      </c>
      <c r="J2623" t="s">
        <v>137</v>
      </c>
      <c r="K2623" t="s">
        <v>138</v>
      </c>
      <c r="L2623" t="s">
        <v>7832</v>
      </c>
      <c r="M2623" t="s">
        <v>7833</v>
      </c>
      <c r="N2623">
        <v>1.5377777770000001</v>
      </c>
      <c r="O2623">
        <v>0</v>
      </c>
      <c r="P2623">
        <v>0</v>
      </c>
      <c r="Q2623">
        <v>0</v>
      </c>
      <c r="R2623">
        <v>17</v>
      </c>
      <c r="S2623">
        <v>0</v>
      </c>
      <c r="T2623">
        <v>2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11.033393713548133</v>
      </c>
      <c r="AA2623">
        <v>0</v>
      </c>
      <c r="AB2623">
        <v>1.4175575285614073</v>
      </c>
      <c r="AC2623">
        <v>0</v>
      </c>
      <c r="AD2623">
        <v>0</v>
      </c>
      <c r="AE2623">
        <v>12.450951242109539</v>
      </c>
    </row>
    <row r="2624" spans="1:31" x14ac:dyDescent="0.25">
      <c r="A2624">
        <v>2306039</v>
      </c>
      <c r="B2624">
        <v>1</v>
      </c>
      <c r="C2624" t="s">
        <v>81</v>
      </c>
      <c r="D2624" t="s">
        <v>118</v>
      </c>
      <c r="E2624" t="s">
        <v>132</v>
      </c>
      <c r="F2624" t="s">
        <v>7834</v>
      </c>
      <c r="G2624" t="s">
        <v>134</v>
      </c>
      <c r="H2624" t="s">
        <v>135</v>
      </c>
      <c r="I2624" t="s">
        <v>136</v>
      </c>
      <c r="J2624" t="s">
        <v>137</v>
      </c>
      <c r="K2624" t="s">
        <v>138</v>
      </c>
      <c r="L2624" t="s">
        <v>7835</v>
      </c>
      <c r="M2624" t="s">
        <v>7836</v>
      </c>
      <c r="N2624">
        <v>0.83750000000000002</v>
      </c>
      <c r="O2624">
        <v>0</v>
      </c>
      <c r="P2624">
        <v>2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0.74467543172537343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0.74467543172537343</v>
      </c>
    </row>
    <row r="2625" spans="1:31" x14ac:dyDescent="0.25">
      <c r="A2625">
        <v>2305790</v>
      </c>
      <c r="B2625">
        <v>1</v>
      </c>
      <c r="C2625" t="s">
        <v>80</v>
      </c>
      <c r="D2625" t="s">
        <v>104</v>
      </c>
      <c r="E2625" t="s">
        <v>283</v>
      </c>
      <c r="F2625" t="s">
        <v>7837</v>
      </c>
      <c r="G2625" t="s">
        <v>184</v>
      </c>
      <c r="H2625" t="s">
        <v>167</v>
      </c>
      <c r="I2625" t="s">
        <v>136</v>
      </c>
      <c r="J2625" t="s">
        <v>137</v>
      </c>
      <c r="K2625" t="s">
        <v>138</v>
      </c>
      <c r="L2625" t="s">
        <v>7838</v>
      </c>
      <c r="M2625" t="s">
        <v>7839</v>
      </c>
      <c r="N2625">
        <v>1.217777777</v>
      </c>
      <c r="O2625">
        <v>28</v>
      </c>
      <c r="P2625">
        <v>5849</v>
      </c>
      <c r="Q2625">
        <v>25</v>
      </c>
      <c r="R2625">
        <v>87</v>
      </c>
      <c r="S2625">
        <v>61</v>
      </c>
      <c r="T2625">
        <v>608</v>
      </c>
      <c r="U2625">
        <v>14</v>
      </c>
      <c r="V2625">
        <v>2</v>
      </c>
      <c r="W2625">
        <v>105.69296750363777</v>
      </c>
      <c r="X2625">
        <v>1758.5726032242553</v>
      </c>
      <c r="Y2625">
        <v>29.371249102158163</v>
      </c>
      <c r="Z2625">
        <v>60.35449487383093</v>
      </c>
      <c r="AA2625">
        <v>664.42945398960796</v>
      </c>
      <c r="AB2625">
        <v>579.11679483037074</v>
      </c>
      <c r="AC2625">
        <v>1009.1733087017434</v>
      </c>
      <c r="AD2625">
        <v>7.93307489414138</v>
      </c>
      <c r="AE2625">
        <v>4214.6439471197455</v>
      </c>
    </row>
    <row r="2626" spans="1:31" x14ac:dyDescent="0.25">
      <c r="A2626">
        <v>2305833</v>
      </c>
      <c r="B2626">
        <v>1</v>
      </c>
      <c r="C2626" t="s">
        <v>80</v>
      </c>
      <c r="D2626" t="s">
        <v>97</v>
      </c>
      <c r="E2626" t="s">
        <v>141</v>
      </c>
      <c r="F2626" t="s">
        <v>7840</v>
      </c>
      <c r="G2626" t="s">
        <v>143</v>
      </c>
      <c r="H2626" t="s">
        <v>135</v>
      </c>
      <c r="I2626" t="s">
        <v>136</v>
      </c>
      <c r="J2626" t="s">
        <v>137</v>
      </c>
      <c r="K2626" t="s">
        <v>138</v>
      </c>
      <c r="L2626" t="s">
        <v>7841</v>
      </c>
      <c r="M2626" t="s">
        <v>7842</v>
      </c>
      <c r="N2626">
        <v>2.8794444440000002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1.0463924267931661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1.0463924267931661</v>
      </c>
    </row>
    <row r="2627" spans="1:31" x14ac:dyDescent="0.25">
      <c r="A2627">
        <v>2305750</v>
      </c>
      <c r="B2627">
        <v>1</v>
      </c>
      <c r="C2627" t="s">
        <v>80</v>
      </c>
      <c r="D2627" t="s">
        <v>88</v>
      </c>
      <c r="E2627" t="s">
        <v>132</v>
      </c>
      <c r="F2627" t="s">
        <v>7843</v>
      </c>
      <c r="G2627" t="s">
        <v>490</v>
      </c>
      <c r="H2627" t="s">
        <v>135</v>
      </c>
      <c r="I2627" t="s">
        <v>136</v>
      </c>
      <c r="J2627" t="s">
        <v>137</v>
      </c>
      <c r="K2627" t="s">
        <v>138</v>
      </c>
      <c r="L2627" t="s">
        <v>7844</v>
      </c>
      <c r="M2627" t="s">
        <v>7845</v>
      </c>
      <c r="N2627">
        <v>0.93555555499999998</v>
      </c>
      <c r="O2627">
        <v>0</v>
      </c>
      <c r="P2627">
        <v>145</v>
      </c>
      <c r="Q2627">
        <v>0</v>
      </c>
      <c r="R2627">
        <v>0</v>
      </c>
      <c r="S2627">
        <v>0</v>
      </c>
      <c r="T2627">
        <v>5</v>
      </c>
      <c r="U2627">
        <v>0</v>
      </c>
      <c r="V2627">
        <v>0</v>
      </c>
      <c r="W2627">
        <v>0</v>
      </c>
      <c r="X2627">
        <v>29.963181866586989</v>
      </c>
      <c r="Y2627">
        <v>0</v>
      </c>
      <c r="Z2627">
        <v>0</v>
      </c>
      <c r="AA2627">
        <v>0</v>
      </c>
      <c r="AB2627">
        <v>0.88416425252039132</v>
      </c>
      <c r="AC2627">
        <v>0</v>
      </c>
      <c r="AD2627">
        <v>0</v>
      </c>
      <c r="AE2627">
        <v>30.847346119107382</v>
      </c>
    </row>
    <row r="2628" spans="1:31" x14ac:dyDescent="0.25">
      <c r="A2628">
        <v>2306036</v>
      </c>
      <c r="B2628">
        <v>1</v>
      </c>
      <c r="C2628" t="s">
        <v>80</v>
      </c>
      <c r="D2628" t="s">
        <v>105</v>
      </c>
      <c r="E2628" t="s">
        <v>182</v>
      </c>
      <c r="F2628" t="s">
        <v>7846</v>
      </c>
      <c r="G2628" t="s">
        <v>184</v>
      </c>
      <c r="H2628" t="s">
        <v>167</v>
      </c>
      <c r="I2628" t="s">
        <v>136</v>
      </c>
      <c r="J2628" t="s">
        <v>137</v>
      </c>
      <c r="K2628" t="s">
        <v>138</v>
      </c>
      <c r="L2628" t="s">
        <v>7847</v>
      </c>
      <c r="M2628" t="s">
        <v>7848</v>
      </c>
      <c r="N2628">
        <v>2.8319444439999999</v>
      </c>
      <c r="O2628">
        <v>1</v>
      </c>
      <c r="P2628">
        <v>98</v>
      </c>
      <c r="Q2628">
        <v>6</v>
      </c>
      <c r="R2628">
        <v>7</v>
      </c>
      <c r="S2628">
        <v>18</v>
      </c>
      <c r="T2628">
        <v>9</v>
      </c>
      <c r="U2628">
        <v>2</v>
      </c>
      <c r="V2628">
        <v>0</v>
      </c>
      <c r="W2628">
        <v>2.1435702415383999</v>
      </c>
      <c r="X2628">
        <v>81.363393195084981</v>
      </c>
      <c r="Y2628">
        <v>25.547063398349593</v>
      </c>
      <c r="Z2628">
        <v>5.2244560530446149</v>
      </c>
      <c r="AA2628">
        <v>334.3734838176764</v>
      </c>
      <c r="AB2628">
        <v>52.060879363411416</v>
      </c>
      <c r="AC2628">
        <v>551.45387304584597</v>
      </c>
      <c r="AD2628">
        <v>0</v>
      </c>
      <c r="AE2628">
        <v>1052.1667191149513</v>
      </c>
    </row>
    <row r="2629" spans="1:31" x14ac:dyDescent="0.25">
      <c r="A2629">
        <v>2305581</v>
      </c>
      <c r="B2629">
        <v>1</v>
      </c>
      <c r="C2629" t="s">
        <v>80</v>
      </c>
      <c r="D2629" t="s">
        <v>84</v>
      </c>
      <c r="E2629" t="s">
        <v>164</v>
      </c>
      <c r="F2629" t="s">
        <v>7849</v>
      </c>
      <c r="G2629" t="s">
        <v>837</v>
      </c>
      <c r="H2629" t="s">
        <v>167</v>
      </c>
      <c r="I2629" t="s">
        <v>136</v>
      </c>
      <c r="J2629" t="s">
        <v>137</v>
      </c>
      <c r="K2629" t="s">
        <v>300</v>
      </c>
      <c r="L2629" t="s">
        <v>7850</v>
      </c>
      <c r="M2629" t="s">
        <v>7851</v>
      </c>
      <c r="N2629">
        <v>0.129722222</v>
      </c>
      <c r="O2629">
        <v>0</v>
      </c>
      <c r="P2629">
        <v>4958</v>
      </c>
      <c r="Q2629">
        <v>0</v>
      </c>
      <c r="R2629">
        <v>1</v>
      </c>
      <c r="S2629">
        <v>1</v>
      </c>
      <c r="T2629">
        <v>364</v>
      </c>
      <c r="U2629">
        <v>0</v>
      </c>
      <c r="V2629">
        <v>1</v>
      </c>
      <c r="W2629">
        <v>0</v>
      </c>
      <c r="X2629">
        <v>134.83781160340007</v>
      </c>
      <c r="Y2629">
        <v>0</v>
      </c>
      <c r="Z2629">
        <v>0</v>
      </c>
      <c r="AA2629">
        <v>0.63536673331673332</v>
      </c>
      <c r="AB2629">
        <v>24.213601559523166</v>
      </c>
      <c r="AC2629">
        <v>0</v>
      </c>
      <c r="AD2629">
        <v>1.8730854364362832</v>
      </c>
      <c r="AE2629">
        <v>161.55986533267625</v>
      </c>
    </row>
    <row r="2630" spans="1:31" x14ac:dyDescent="0.25">
      <c r="A2630">
        <v>2305704</v>
      </c>
      <c r="B2630">
        <v>1</v>
      </c>
      <c r="C2630" t="s">
        <v>80</v>
      </c>
      <c r="D2630" t="s">
        <v>90</v>
      </c>
      <c r="E2630" t="s">
        <v>132</v>
      </c>
      <c r="F2630" t="s">
        <v>7852</v>
      </c>
      <c r="G2630" t="s">
        <v>917</v>
      </c>
      <c r="H2630" t="s">
        <v>135</v>
      </c>
      <c r="I2630" t="s">
        <v>136</v>
      </c>
      <c r="J2630" t="s">
        <v>137</v>
      </c>
      <c r="K2630" t="s">
        <v>300</v>
      </c>
      <c r="L2630" t="s">
        <v>7853</v>
      </c>
      <c r="M2630" t="s">
        <v>7854</v>
      </c>
      <c r="N2630">
        <v>1.433333333</v>
      </c>
      <c r="O2630">
        <v>0</v>
      </c>
      <c r="P2630">
        <v>20</v>
      </c>
      <c r="Q2630">
        <v>0</v>
      </c>
      <c r="R2630">
        <v>0</v>
      </c>
      <c r="S2630">
        <v>0</v>
      </c>
      <c r="T2630">
        <v>10</v>
      </c>
      <c r="U2630">
        <v>0</v>
      </c>
      <c r="V2630">
        <v>0</v>
      </c>
      <c r="W2630">
        <v>0</v>
      </c>
      <c r="X2630">
        <v>5.2299419916509997</v>
      </c>
      <c r="Y2630">
        <v>0</v>
      </c>
      <c r="Z2630">
        <v>0</v>
      </c>
      <c r="AA2630">
        <v>0</v>
      </c>
      <c r="AB2630">
        <v>12.250960156524799</v>
      </c>
      <c r="AC2630">
        <v>0</v>
      </c>
      <c r="AD2630">
        <v>0</v>
      </c>
      <c r="AE2630">
        <v>17.480902148175801</v>
      </c>
    </row>
    <row r="2631" spans="1:31" x14ac:dyDescent="0.25">
      <c r="A2631">
        <v>2305913</v>
      </c>
      <c r="B2631">
        <v>1</v>
      </c>
      <c r="C2631" t="s">
        <v>81</v>
      </c>
      <c r="D2631" t="s">
        <v>121</v>
      </c>
      <c r="E2631" t="s">
        <v>164</v>
      </c>
      <c r="F2631" t="s">
        <v>7855</v>
      </c>
      <c r="G2631" t="s">
        <v>195</v>
      </c>
      <c r="H2631" t="s">
        <v>167</v>
      </c>
      <c r="I2631" t="s">
        <v>136</v>
      </c>
      <c r="J2631" t="s">
        <v>137</v>
      </c>
      <c r="K2631" t="s">
        <v>138</v>
      </c>
      <c r="L2631" t="s">
        <v>7856</v>
      </c>
      <c r="M2631" t="s">
        <v>7857</v>
      </c>
      <c r="N2631">
        <v>3.3905555550000002</v>
      </c>
      <c r="O2631">
        <v>0</v>
      </c>
      <c r="P2631">
        <v>172</v>
      </c>
      <c r="Q2631">
        <v>0</v>
      </c>
      <c r="R2631">
        <v>10</v>
      </c>
      <c r="S2631">
        <v>0</v>
      </c>
      <c r="T2631">
        <v>12</v>
      </c>
      <c r="U2631">
        <v>0</v>
      </c>
      <c r="V2631">
        <v>0</v>
      </c>
      <c r="W2631">
        <v>0</v>
      </c>
      <c r="X2631">
        <v>69.178864287346869</v>
      </c>
      <c r="Y2631">
        <v>0</v>
      </c>
      <c r="Z2631">
        <v>4.1314727211811784</v>
      </c>
      <c r="AA2631">
        <v>0</v>
      </c>
      <c r="AB2631">
        <v>56.241522106938348</v>
      </c>
      <c r="AC2631">
        <v>0</v>
      </c>
      <c r="AD2631">
        <v>0</v>
      </c>
      <c r="AE2631">
        <v>129.55185911546641</v>
      </c>
    </row>
    <row r="2632" spans="1:31" x14ac:dyDescent="0.25">
      <c r="A2632">
        <v>2305604</v>
      </c>
      <c r="B2632">
        <v>1</v>
      </c>
      <c r="C2632" t="s">
        <v>81</v>
      </c>
      <c r="D2632" t="s">
        <v>127</v>
      </c>
      <c r="E2632" t="s">
        <v>283</v>
      </c>
      <c r="F2632" t="s">
        <v>7858</v>
      </c>
      <c r="G2632" t="s">
        <v>184</v>
      </c>
      <c r="H2632" t="s">
        <v>167</v>
      </c>
      <c r="I2632" t="s">
        <v>136</v>
      </c>
      <c r="J2632" t="s">
        <v>137</v>
      </c>
      <c r="K2632" t="s">
        <v>138</v>
      </c>
      <c r="L2632" t="s">
        <v>7859</v>
      </c>
      <c r="M2632" t="s">
        <v>7860</v>
      </c>
      <c r="N2632">
        <v>0.20121472200000001</v>
      </c>
      <c r="O2632">
        <v>15</v>
      </c>
      <c r="P2632">
        <v>4710</v>
      </c>
      <c r="Q2632">
        <v>663</v>
      </c>
      <c r="R2632">
        <v>458</v>
      </c>
      <c r="S2632">
        <v>109</v>
      </c>
      <c r="T2632">
        <v>551</v>
      </c>
      <c r="U2632">
        <v>22</v>
      </c>
      <c r="V2632">
        <v>2</v>
      </c>
      <c r="W2632">
        <v>0.49335116824412212</v>
      </c>
      <c r="X2632">
        <v>146.55205165902166</v>
      </c>
      <c r="Y2632">
        <v>85.788077207377086</v>
      </c>
      <c r="Z2632">
        <v>38.204735566007855</v>
      </c>
      <c r="AA2632">
        <v>127.0865046398097</v>
      </c>
      <c r="AB2632">
        <v>34.984288925497886</v>
      </c>
      <c r="AC2632">
        <v>190.16576798183456</v>
      </c>
      <c r="AD2632">
        <v>0.31706857565408675</v>
      </c>
      <c r="AE2632">
        <v>623.59184572344691</v>
      </c>
    </row>
    <row r="2633" spans="1:31" x14ac:dyDescent="0.25">
      <c r="A2633">
        <v>2305813</v>
      </c>
      <c r="B2633">
        <v>1</v>
      </c>
      <c r="C2633" t="s">
        <v>80</v>
      </c>
      <c r="D2633" t="s">
        <v>92</v>
      </c>
      <c r="E2633" t="s">
        <v>141</v>
      </c>
      <c r="F2633" t="s">
        <v>7861</v>
      </c>
      <c r="G2633" t="s">
        <v>143</v>
      </c>
      <c r="H2633" t="s">
        <v>135</v>
      </c>
      <c r="I2633" t="s">
        <v>136</v>
      </c>
      <c r="J2633" t="s">
        <v>137</v>
      </c>
      <c r="K2633" t="s">
        <v>138</v>
      </c>
      <c r="L2633" t="s">
        <v>7862</v>
      </c>
      <c r="M2633" t="s">
        <v>7863</v>
      </c>
      <c r="N2633">
        <v>1.1172222220000001</v>
      </c>
      <c r="O2633">
        <v>0</v>
      </c>
      <c r="P2633">
        <v>1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0.61445055234243329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0.61445055234243329</v>
      </c>
    </row>
    <row r="2634" spans="1:31" x14ac:dyDescent="0.25">
      <c r="A2634">
        <v>2305664</v>
      </c>
      <c r="B2634">
        <v>1</v>
      </c>
      <c r="C2634" t="s">
        <v>81</v>
      </c>
      <c r="D2634" t="s">
        <v>128</v>
      </c>
      <c r="E2634" t="s">
        <v>182</v>
      </c>
      <c r="F2634" t="s">
        <v>7864</v>
      </c>
      <c r="G2634" t="s">
        <v>184</v>
      </c>
      <c r="H2634" t="s">
        <v>167</v>
      </c>
      <c r="I2634" t="s">
        <v>136</v>
      </c>
      <c r="J2634" t="s">
        <v>137</v>
      </c>
      <c r="K2634" t="s">
        <v>138</v>
      </c>
      <c r="L2634" t="s">
        <v>7865</v>
      </c>
      <c r="M2634" t="s">
        <v>7866</v>
      </c>
      <c r="N2634">
        <v>0.70750000000000002</v>
      </c>
      <c r="O2634">
        <v>0</v>
      </c>
      <c r="P2634">
        <v>482</v>
      </c>
      <c r="Q2634">
        <v>4</v>
      </c>
      <c r="R2634">
        <v>7</v>
      </c>
      <c r="S2634">
        <v>19</v>
      </c>
      <c r="T2634">
        <v>47</v>
      </c>
      <c r="U2634">
        <v>2</v>
      </c>
      <c r="V2634">
        <v>0</v>
      </c>
      <c r="W2634">
        <v>0</v>
      </c>
      <c r="X2634">
        <v>63.27397922280349</v>
      </c>
      <c r="Y2634">
        <v>4.6086259663472626</v>
      </c>
      <c r="Z2634">
        <v>3.9777089515936255</v>
      </c>
      <c r="AA2634">
        <v>117.06152313898892</v>
      </c>
      <c r="AB2634">
        <v>19.400428262541848</v>
      </c>
      <c r="AC2634">
        <v>419.93155941388625</v>
      </c>
      <c r="AD2634">
        <v>0</v>
      </c>
      <c r="AE2634">
        <v>628.25382495616145</v>
      </c>
    </row>
    <row r="2635" spans="1:31" x14ac:dyDescent="0.25">
      <c r="A2635">
        <v>2305953</v>
      </c>
      <c r="B2635">
        <v>1</v>
      </c>
      <c r="C2635" t="s">
        <v>80</v>
      </c>
      <c r="D2635" t="s">
        <v>104</v>
      </c>
      <c r="E2635" t="s">
        <v>208</v>
      </c>
      <c r="F2635" t="s">
        <v>7867</v>
      </c>
      <c r="G2635" t="s">
        <v>134</v>
      </c>
      <c r="H2635" t="s">
        <v>135</v>
      </c>
      <c r="I2635" t="s">
        <v>136</v>
      </c>
      <c r="J2635" t="s">
        <v>137</v>
      </c>
      <c r="K2635" t="s">
        <v>138</v>
      </c>
      <c r="L2635" t="s">
        <v>7868</v>
      </c>
      <c r="M2635" t="s">
        <v>7869</v>
      </c>
      <c r="N2635">
        <v>2.42</v>
      </c>
      <c r="O2635">
        <v>0</v>
      </c>
      <c r="P2635">
        <v>0</v>
      </c>
      <c r="Q2635">
        <v>0</v>
      </c>
      <c r="R2635">
        <v>5</v>
      </c>
      <c r="S2635">
        <v>0</v>
      </c>
      <c r="T2635">
        <v>2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1.5088190245367872</v>
      </c>
      <c r="AA2635">
        <v>0</v>
      </c>
      <c r="AB2635">
        <v>1.5435039482628978</v>
      </c>
      <c r="AC2635">
        <v>0</v>
      </c>
      <c r="AD2635">
        <v>0</v>
      </c>
      <c r="AE2635">
        <v>3.052322972799685</v>
      </c>
    </row>
    <row r="2636" spans="1:31" x14ac:dyDescent="0.25">
      <c r="A2636">
        <v>2305999</v>
      </c>
      <c r="B2636">
        <v>1</v>
      </c>
      <c r="C2636" t="s">
        <v>80</v>
      </c>
      <c r="D2636" t="s">
        <v>95</v>
      </c>
      <c r="E2636" t="s">
        <v>233</v>
      </c>
      <c r="F2636" t="s">
        <v>7647</v>
      </c>
      <c r="G2636" t="s">
        <v>184</v>
      </c>
      <c r="H2636" t="s">
        <v>167</v>
      </c>
      <c r="I2636" t="s">
        <v>136</v>
      </c>
      <c r="J2636" t="s">
        <v>137</v>
      </c>
      <c r="K2636" t="s">
        <v>138</v>
      </c>
      <c r="L2636" t="s">
        <v>7870</v>
      </c>
      <c r="M2636" t="s">
        <v>7871</v>
      </c>
      <c r="N2636">
        <v>0.277777777</v>
      </c>
      <c r="O2636">
        <v>0</v>
      </c>
      <c r="P2636">
        <v>2040</v>
      </c>
      <c r="Q2636">
        <v>0</v>
      </c>
      <c r="R2636">
        <v>4</v>
      </c>
      <c r="S2636">
        <v>0</v>
      </c>
      <c r="T2636">
        <v>280</v>
      </c>
      <c r="U2636">
        <v>0</v>
      </c>
      <c r="V2636">
        <v>1</v>
      </c>
      <c r="W2636">
        <v>0</v>
      </c>
      <c r="X2636">
        <v>126.25241159356571</v>
      </c>
      <c r="Y2636">
        <v>0</v>
      </c>
      <c r="Z2636">
        <v>0.2682432294213889</v>
      </c>
      <c r="AA2636">
        <v>0</v>
      </c>
      <c r="AB2636">
        <v>50.091401388273113</v>
      </c>
      <c r="AC2636">
        <v>0</v>
      </c>
      <c r="AD2636">
        <v>1.9961779211666666E-2</v>
      </c>
      <c r="AE2636">
        <v>176.63201799047187</v>
      </c>
    </row>
    <row r="2637" spans="1:31" x14ac:dyDescent="0.25">
      <c r="A2637">
        <v>2305667</v>
      </c>
      <c r="B2637">
        <v>1</v>
      </c>
      <c r="C2637" t="s">
        <v>81</v>
      </c>
      <c r="D2637" t="s">
        <v>128</v>
      </c>
      <c r="E2637" t="s">
        <v>208</v>
      </c>
      <c r="F2637" t="s">
        <v>7872</v>
      </c>
      <c r="G2637" t="s">
        <v>299</v>
      </c>
      <c r="H2637" t="s">
        <v>135</v>
      </c>
      <c r="I2637" t="s">
        <v>136</v>
      </c>
      <c r="J2637" t="s">
        <v>137</v>
      </c>
      <c r="K2637" t="s">
        <v>300</v>
      </c>
      <c r="L2637" t="s">
        <v>7873</v>
      </c>
      <c r="M2637" t="s">
        <v>7874</v>
      </c>
      <c r="N2637">
        <v>3.2383333329999999</v>
      </c>
      <c r="O2637">
        <v>0</v>
      </c>
      <c r="P2637">
        <v>111</v>
      </c>
      <c r="Q2637">
        <v>0</v>
      </c>
      <c r="R2637">
        <v>7</v>
      </c>
      <c r="S2637">
        <v>0</v>
      </c>
      <c r="T2637">
        <v>5</v>
      </c>
      <c r="U2637">
        <v>0</v>
      </c>
      <c r="V2637">
        <v>0</v>
      </c>
      <c r="W2637">
        <v>0</v>
      </c>
      <c r="X2637">
        <v>54.153033209920856</v>
      </c>
      <c r="Y2637">
        <v>0</v>
      </c>
      <c r="Z2637">
        <v>5.3830864769989955</v>
      </c>
      <c r="AA2637">
        <v>0</v>
      </c>
      <c r="AB2637">
        <v>5.3010661817523825</v>
      </c>
      <c r="AC2637">
        <v>0</v>
      </c>
      <c r="AD2637">
        <v>0</v>
      </c>
      <c r="AE2637">
        <v>64.837185868672236</v>
      </c>
    </row>
    <row r="2638" spans="1:31" x14ac:dyDescent="0.25">
      <c r="A2638">
        <v>2305624</v>
      </c>
      <c r="B2638">
        <v>1</v>
      </c>
      <c r="C2638" t="s">
        <v>80</v>
      </c>
      <c r="D2638" t="s">
        <v>94</v>
      </c>
      <c r="E2638" t="s">
        <v>164</v>
      </c>
      <c r="F2638" t="s">
        <v>7875</v>
      </c>
      <c r="G2638" t="s">
        <v>184</v>
      </c>
      <c r="H2638" t="s">
        <v>167</v>
      </c>
      <c r="I2638" t="s">
        <v>136</v>
      </c>
      <c r="J2638" t="s">
        <v>137</v>
      </c>
      <c r="K2638" t="s">
        <v>138</v>
      </c>
      <c r="L2638" t="s">
        <v>7876</v>
      </c>
      <c r="M2638" t="s">
        <v>7877</v>
      </c>
      <c r="N2638">
        <v>0.143055555</v>
      </c>
      <c r="O2638">
        <v>0</v>
      </c>
      <c r="P2638">
        <v>357</v>
      </c>
      <c r="Q2638">
        <v>0</v>
      </c>
      <c r="R2638">
        <v>153</v>
      </c>
      <c r="S2638">
        <v>4</v>
      </c>
      <c r="T2638">
        <v>39</v>
      </c>
      <c r="U2638">
        <v>0</v>
      </c>
      <c r="V2638">
        <v>0</v>
      </c>
      <c r="W2638">
        <v>0</v>
      </c>
      <c r="X2638">
        <v>9.3639266981625564</v>
      </c>
      <c r="Y2638">
        <v>0</v>
      </c>
      <c r="Z2638">
        <v>8.6970330748213787</v>
      </c>
      <c r="AA2638">
        <v>9.1997187599835595</v>
      </c>
      <c r="AB2638">
        <v>3.7925195095354969</v>
      </c>
      <c r="AC2638">
        <v>0</v>
      </c>
      <c r="AD2638">
        <v>0</v>
      </c>
      <c r="AE2638">
        <v>31.053198042502991</v>
      </c>
    </row>
    <row r="2639" spans="1:31" x14ac:dyDescent="0.25">
      <c r="A2639">
        <v>2306042</v>
      </c>
      <c r="B2639">
        <v>1</v>
      </c>
      <c r="C2639" t="s">
        <v>81</v>
      </c>
      <c r="D2639" t="s">
        <v>127</v>
      </c>
      <c r="E2639" t="s">
        <v>164</v>
      </c>
      <c r="F2639" t="s">
        <v>7878</v>
      </c>
      <c r="G2639" t="s">
        <v>195</v>
      </c>
      <c r="H2639" t="s">
        <v>167</v>
      </c>
      <c r="I2639" t="s">
        <v>136</v>
      </c>
      <c r="J2639" t="s">
        <v>137</v>
      </c>
      <c r="K2639" t="s">
        <v>138</v>
      </c>
      <c r="L2639" t="s">
        <v>7879</v>
      </c>
      <c r="M2639" t="s">
        <v>7880</v>
      </c>
      <c r="N2639">
        <v>3.301666666</v>
      </c>
      <c r="O2639">
        <v>0</v>
      </c>
      <c r="P2639">
        <v>0</v>
      </c>
      <c r="Q2639">
        <v>0</v>
      </c>
      <c r="R2639">
        <v>9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19.756488945818962</v>
      </c>
      <c r="AA2639">
        <v>0</v>
      </c>
      <c r="AB2639">
        <v>0</v>
      </c>
      <c r="AC2639">
        <v>0</v>
      </c>
      <c r="AD2639">
        <v>0</v>
      </c>
      <c r="AE2639">
        <v>19.756488945818962</v>
      </c>
    </row>
    <row r="2640" spans="1:31" x14ac:dyDescent="0.25">
      <c r="A2640">
        <v>2305744</v>
      </c>
      <c r="B2640">
        <v>1</v>
      </c>
      <c r="C2640" t="s">
        <v>80</v>
      </c>
      <c r="D2640" t="s">
        <v>106</v>
      </c>
      <c r="E2640" t="s">
        <v>233</v>
      </c>
      <c r="F2640" t="s">
        <v>7881</v>
      </c>
      <c r="G2640" t="s">
        <v>184</v>
      </c>
      <c r="H2640" t="s">
        <v>167</v>
      </c>
      <c r="I2640" t="s">
        <v>136</v>
      </c>
      <c r="J2640" t="s">
        <v>137</v>
      </c>
      <c r="K2640" t="s">
        <v>138</v>
      </c>
      <c r="L2640" t="s">
        <v>7882</v>
      </c>
      <c r="M2640" t="s">
        <v>7883</v>
      </c>
      <c r="N2640">
        <v>0.100833333</v>
      </c>
      <c r="O2640">
        <v>1</v>
      </c>
      <c r="P2640">
        <v>38</v>
      </c>
      <c r="Q2640">
        <v>17</v>
      </c>
      <c r="R2640">
        <v>47</v>
      </c>
      <c r="S2640">
        <v>13</v>
      </c>
      <c r="T2640">
        <v>30</v>
      </c>
      <c r="U2640">
        <v>6</v>
      </c>
      <c r="V2640">
        <v>0</v>
      </c>
      <c r="W2640">
        <v>2.9381910387280004E-2</v>
      </c>
      <c r="X2640">
        <v>1.3310585330860119</v>
      </c>
      <c r="Y2640">
        <v>14.795460675038854</v>
      </c>
      <c r="Z2640">
        <v>5.7066641500220463</v>
      </c>
      <c r="AA2640">
        <v>6.2699307155334836</v>
      </c>
      <c r="AB2640">
        <v>6.5451095356554596</v>
      </c>
      <c r="AC2640">
        <v>35.760243624263104</v>
      </c>
      <c r="AD2640">
        <v>0</v>
      </c>
      <c r="AE2640">
        <v>70.437849143986227</v>
      </c>
    </row>
    <row r="2641" spans="1:31" x14ac:dyDescent="0.25">
      <c r="A2641">
        <v>2305830</v>
      </c>
      <c r="B2641">
        <v>1</v>
      </c>
      <c r="C2641" t="s">
        <v>80</v>
      </c>
      <c r="D2641" t="s">
        <v>100</v>
      </c>
      <c r="E2641" t="s">
        <v>141</v>
      </c>
      <c r="F2641" t="s">
        <v>7884</v>
      </c>
      <c r="G2641" t="s">
        <v>188</v>
      </c>
      <c r="H2641" t="s">
        <v>135</v>
      </c>
      <c r="I2641" t="s">
        <v>136</v>
      </c>
      <c r="J2641" t="s">
        <v>137</v>
      </c>
      <c r="K2641" t="s">
        <v>138</v>
      </c>
      <c r="L2641" t="s">
        <v>7885</v>
      </c>
      <c r="M2641" t="s">
        <v>7886</v>
      </c>
      <c r="N2641">
        <v>4.8169444439999998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1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16.475211669947704</v>
      </c>
      <c r="AC2641">
        <v>0</v>
      </c>
      <c r="AD2641">
        <v>0</v>
      </c>
      <c r="AE2641">
        <v>16.475211669947704</v>
      </c>
    </row>
    <row r="2642" spans="1:31" x14ac:dyDescent="0.25">
      <c r="A2642">
        <v>2305985</v>
      </c>
      <c r="B2642">
        <v>1</v>
      </c>
      <c r="C2642" t="s">
        <v>80</v>
      </c>
      <c r="D2642" t="s">
        <v>105</v>
      </c>
      <c r="E2642" t="s">
        <v>233</v>
      </c>
      <c r="F2642" t="s">
        <v>7887</v>
      </c>
      <c r="G2642" t="s">
        <v>184</v>
      </c>
      <c r="H2642" t="s">
        <v>167</v>
      </c>
      <c r="I2642" t="s">
        <v>136</v>
      </c>
      <c r="J2642" t="s">
        <v>137</v>
      </c>
      <c r="K2642" t="s">
        <v>138</v>
      </c>
      <c r="L2642" t="s">
        <v>7888</v>
      </c>
      <c r="M2642" t="s">
        <v>7889</v>
      </c>
      <c r="N2642">
        <v>0.78916666599999996</v>
      </c>
      <c r="O2642">
        <v>0</v>
      </c>
      <c r="P2642">
        <v>1095</v>
      </c>
      <c r="Q2642">
        <v>1</v>
      </c>
      <c r="R2642">
        <v>1</v>
      </c>
      <c r="S2642">
        <v>7</v>
      </c>
      <c r="T2642">
        <v>97</v>
      </c>
      <c r="U2642">
        <v>3</v>
      </c>
      <c r="V2642">
        <v>0</v>
      </c>
      <c r="W2642">
        <v>0</v>
      </c>
      <c r="X2642">
        <v>336.43025407616796</v>
      </c>
      <c r="Y2642">
        <v>0.91213708337300003</v>
      </c>
      <c r="Z2642">
        <v>3.8222966405265554E-2</v>
      </c>
      <c r="AA2642">
        <v>81.105132033581882</v>
      </c>
      <c r="AB2642">
        <v>60.312816900835323</v>
      </c>
      <c r="AC2642">
        <v>4001.203798834611</v>
      </c>
      <c r="AD2642">
        <v>0</v>
      </c>
      <c r="AE2642">
        <v>4480.0023618949745</v>
      </c>
    </row>
    <row r="2643" spans="1:31" x14ac:dyDescent="0.25">
      <c r="A2643">
        <v>2305653</v>
      </c>
      <c r="B2643">
        <v>1</v>
      </c>
      <c r="C2643" t="s">
        <v>80</v>
      </c>
      <c r="D2643" t="s">
        <v>93</v>
      </c>
      <c r="E2643" t="s">
        <v>233</v>
      </c>
      <c r="F2643" t="s">
        <v>7890</v>
      </c>
      <c r="G2643" t="s">
        <v>299</v>
      </c>
      <c r="H2643" t="s">
        <v>167</v>
      </c>
      <c r="I2643" t="s">
        <v>136</v>
      </c>
      <c r="J2643" t="s">
        <v>137</v>
      </c>
      <c r="K2643" t="s">
        <v>300</v>
      </c>
      <c r="L2643" t="s">
        <v>7891</v>
      </c>
      <c r="M2643" t="s">
        <v>7892</v>
      </c>
      <c r="N2643">
        <v>7.0802777770000001</v>
      </c>
      <c r="O2643">
        <v>2</v>
      </c>
      <c r="P2643">
        <v>310</v>
      </c>
      <c r="Q2643">
        <v>34</v>
      </c>
      <c r="R2643">
        <v>72</v>
      </c>
      <c r="S2643">
        <v>6</v>
      </c>
      <c r="T2643">
        <v>76</v>
      </c>
      <c r="U2643">
        <v>1</v>
      </c>
      <c r="V2643">
        <v>0</v>
      </c>
      <c r="W2643">
        <v>11.296621794402617</v>
      </c>
      <c r="X2643">
        <v>378.30302074914471</v>
      </c>
      <c r="Y2643">
        <v>2575.8945011890664</v>
      </c>
      <c r="Z2643">
        <v>1722.0475608228639</v>
      </c>
      <c r="AA2643">
        <v>114.9725291629105</v>
      </c>
      <c r="AB2643">
        <v>506.84635979203733</v>
      </c>
      <c r="AC2643">
        <v>15.507637274176703</v>
      </c>
      <c r="AD2643">
        <v>0</v>
      </c>
      <c r="AE2643">
        <v>5324.868230784602</v>
      </c>
    </row>
    <row r="2644" spans="1:31" x14ac:dyDescent="0.25">
      <c r="A2644">
        <v>2305799</v>
      </c>
      <c r="B2644">
        <v>1</v>
      </c>
      <c r="C2644" t="s">
        <v>80</v>
      </c>
      <c r="D2644" t="s">
        <v>105</v>
      </c>
      <c r="E2644" t="s">
        <v>233</v>
      </c>
      <c r="F2644" t="s">
        <v>3326</v>
      </c>
      <c r="G2644" t="s">
        <v>184</v>
      </c>
      <c r="H2644" t="s">
        <v>167</v>
      </c>
      <c r="I2644" t="s">
        <v>136</v>
      </c>
      <c r="J2644" t="s">
        <v>137</v>
      </c>
      <c r="K2644" t="s">
        <v>138</v>
      </c>
      <c r="L2644" t="s">
        <v>7893</v>
      </c>
      <c r="M2644" t="s">
        <v>7894</v>
      </c>
      <c r="N2644">
        <v>0.20861111099999999</v>
      </c>
      <c r="O2644">
        <v>18</v>
      </c>
      <c r="P2644">
        <v>810</v>
      </c>
      <c r="Q2644">
        <v>10</v>
      </c>
      <c r="R2644">
        <v>46</v>
      </c>
      <c r="S2644">
        <v>38</v>
      </c>
      <c r="T2644">
        <v>124</v>
      </c>
      <c r="U2644">
        <v>11</v>
      </c>
      <c r="V2644">
        <v>0</v>
      </c>
      <c r="W2644">
        <v>1.6155976051077552</v>
      </c>
      <c r="X2644">
        <v>42.586882293948726</v>
      </c>
      <c r="Y2644">
        <v>11.894638458848361</v>
      </c>
      <c r="Z2644">
        <v>3.5203908466798097</v>
      </c>
      <c r="AA2644">
        <v>64.277493507602088</v>
      </c>
      <c r="AB2644">
        <v>21.534200983860572</v>
      </c>
      <c r="AC2644">
        <v>63.177326870798801</v>
      </c>
      <c r="AD2644">
        <v>0</v>
      </c>
      <c r="AE2644">
        <v>208.60653056684609</v>
      </c>
    </row>
    <row r="2645" spans="1:31" x14ac:dyDescent="0.25">
      <c r="A2645">
        <v>2305945</v>
      </c>
      <c r="B2645">
        <v>1</v>
      </c>
      <c r="C2645" t="s">
        <v>80</v>
      </c>
      <c r="D2645" t="s">
        <v>97</v>
      </c>
      <c r="E2645" t="s">
        <v>141</v>
      </c>
      <c r="F2645" t="s">
        <v>7895</v>
      </c>
      <c r="G2645" t="s">
        <v>143</v>
      </c>
      <c r="H2645" t="s">
        <v>135</v>
      </c>
      <c r="I2645" t="s">
        <v>136</v>
      </c>
      <c r="J2645" t="s">
        <v>137</v>
      </c>
      <c r="K2645" t="s">
        <v>138</v>
      </c>
      <c r="L2645" t="s">
        <v>7896</v>
      </c>
      <c r="M2645" t="s">
        <v>7897</v>
      </c>
      <c r="N2645">
        <v>1.328333333</v>
      </c>
      <c r="O2645">
        <v>0</v>
      </c>
      <c r="P2645">
        <v>1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0.33579233989915558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0.33579233989915558</v>
      </c>
    </row>
    <row r="2646" spans="1:31" x14ac:dyDescent="0.25">
      <c r="A2646">
        <v>2305862</v>
      </c>
      <c r="B2646">
        <v>1</v>
      </c>
      <c r="C2646" t="s">
        <v>80</v>
      </c>
      <c r="D2646" t="s">
        <v>107</v>
      </c>
      <c r="E2646" t="s">
        <v>141</v>
      </c>
      <c r="F2646" t="s">
        <v>7898</v>
      </c>
      <c r="G2646" t="s">
        <v>453</v>
      </c>
      <c r="H2646" t="s">
        <v>135</v>
      </c>
      <c r="I2646" t="s">
        <v>136</v>
      </c>
      <c r="J2646" t="s">
        <v>3</v>
      </c>
      <c r="K2646" t="s">
        <v>138</v>
      </c>
      <c r="L2646" t="s">
        <v>7899</v>
      </c>
      <c r="M2646" t="s">
        <v>7900</v>
      </c>
      <c r="N2646">
        <v>1.7294444440000001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1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0.66009921693338336</v>
      </c>
      <c r="AC2646">
        <v>0</v>
      </c>
      <c r="AD2646">
        <v>0</v>
      </c>
      <c r="AE2646">
        <v>0.66009921693338336</v>
      </c>
    </row>
    <row r="2647" spans="1:31" x14ac:dyDescent="0.25">
      <c r="A2647">
        <v>2305567</v>
      </c>
      <c r="B2647">
        <v>1</v>
      </c>
      <c r="C2647" t="s">
        <v>80</v>
      </c>
      <c r="D2647" t="s">
        <v>103</v>
      </c>
      <c r="E2647" t="s">
        <v>233</v>
      </c>
      <c r="F2647" t="s">
        <v>7901</v>
      </c>
      <c r="G2647" t="s">
        <v>184</v>
      </c>
      <c r="H2647" t="s">
        <v>167</v>
      </c>
      <c r="I2647" t="s">
        <v>136</v>
      </c>
      <c r="J2647" t="s">
        <v>137</v>
      </c>
      <c r="K2647" t="s">
        <v>138</v>
      </c>
      <c r="L2647" t="s">
        <v>7902</v>
      </c>
      <c r="M2647" t="s">
        <v>7903</v>
      </c>
      <c r="N2647">
        <v>0.62222222199999999</v>
      </c>
      <c r="O2647">
        <v>6</v>
      </c>
      <c r="P2647">
        <v>13785</v>
      </c>
      <c r="Q2647">
        <v>6</v>
      </c>
      <c r="R2647">
        <v>24</v>
      </c>
      <c r="S2647">
        <v>25</v>
      </c>
      <c r="T2647">
        <v>1314</v>
      </c>
      <c r="U2647">
        <v>12</v>
      </c>
      <c r="V2647">
        <v>1</v>
      </c>
      <c r="W2647">
        <v>1.2823832091388001</v>
      </c>
      <c r="X2647">
        <v>1896.3394085523635</v>
      </c>
      <c r="Y2647">
        <v>126.35718301630014</v>
      </c>
      <c r="Z2647">
        <v>6.3982714165171517</v>
      </c>
      <c r="AA2647">
        <v>158.75780540611277</v>
      </c>
      <c r="AB2647">
        <v>410.5344814638749</v>
      </c>
      <c r="AC2647">
        <v>301.55795481034346</v>
      </c>
      <c r="AD2647">
        <v>0.68405418822840003</v>
      </c>
      <c r="AE2647">
        <v>2901.9115420628787</v>
      </c>
    </row>
    <row r="2648" spans="1:31" x14ac:dyDescent="0.25">
      <c r="A2648">
        <v>2305753</v>
      </c>
      <c r="B2648">
        <v>1</v>
      </c>
      <c r="C2648" t="s">
        <v>80</v>
      </c>
      <c r="D2648" t="s">
        <v>104</v>
      </c>
      <c r="E2648" t="s">
        <v>182</v>
      </c>
      <c r="F2648" t="s">
        <v>7904</v>
      </c>
      <c r="G2648" t="s">
        <v>184</v>
      </c>
      <c r="H2648" t="s">
        <v>167</v>
      </c>
      <c r="I2648" t="s">
        <v>136</v>
      </c>
      <c r="J2648" t="s">
        <v>137</v>
      </c>
      <c r="K2648" t="s">
        <v>138</v>
      </c>
      <c r="L2648" t="s">
        <v>7905</v>
      </c>
      <c r="M2648" t="s">
        <v>7906</v>
      </c>
      <c r="N2648">
        <v>0.34888888800000001</v>
      </c>
      <c r="O2648">
        <v>1</v>
      </c>
      <c r="P2648">
        <v>717</v>
      </c>
      <c r="Q2648">
        <v>9</v>
      </c>
      <c r="R2648">
        <v>8</v>
      </c>
      <c r="S2648">
        <v>29</v>
      </c>
      <c r="T2648">
        <v>62</v>
      </c>
      <c r="U2648">
        <v>6</v>
      </c>
      <c r="V2648">
        <v>0</v>
      </c>
      <c r="W2648">
        <v>3.6138119902919999E-2</v>
      </c>
      <c r="X2648">
        <v>50.868154078793083</v>
      </c>
      <c r="Y2648">
        <v>43.954889055426449</v>
      </c>
      <c r="Z2648">
        <v>3.0307934758529642</v>
      </c>
      <c r="AA2648">
        <v>350.20837706263114</v>
      </c>
      <c r="AB2648">
        <v>5.7860078581121845</v>
      </c>
      <c r="AC2648">
        <v>178.3198138126144</v>
      </c>
      <c r="AD2648">
        <v>0</v>
      </c>
      <c r="AE2648">
        <v>632.20417346333306</v>
      </c>
    </row>
    <row r="2649" spans="1:31" x14ac:dyDescent="0.25">
      <c r="A2649">
        <v>2306008</v>
      </c>
      <c r="B2649">
        <v>1</v>
      </c>
      <c r="C2649" t="s">
        <v>80</v>
      </c>
      <c r="D2649" t="s">
        <v>95</v>
      </c>
      <c r="E2649" t="s">
        <v>182</v>
      </c>
      <c r="F2649" t="s">
        <v>4466</v>
      </c>
      <c r="G2649" t="s">
        <v>184</v>
      </c>
      <c r="H2649" t="s">
        <v>167</v>
      </c>
      <c r="I2649" t="s">
        <v>136</v>
      </c>
      <c r="J2649" t="s">
        <v>137</v>
      </c>
      <c r="K2649" t="s">
        <v>138</v>
      </c>
      <c r="L2649" t="s">
        <v>7907</v>
      </c>
      <c r="M2649" t="s">
        <v>7908</v>
      </c>
      <c r="N2649">
        <v>1.2561111110000001</v>
      </c>
      <c r="O2649">
        <v>4</v>
      </c>
      <c r="P2649">
        <v>177</v>
      </c>
      <c r="Q2649">
        <v>12</v>
      </c>
      <c r="R2649">
        <v>0</v>
      </c>
      <c r="S2649">
        <v>15</v>
      </c>
      <c r="T2649">
        <v>12</v>
      </c>
      <c r="U2649">
        <v>1</v>
      </c>
      <c r="V2649">
        <v>0</v>
      </c>
      <c r="W2649">
        <v>1.0387481532635001</v>
      </c>
      <c r="X2649">
        <v>27.41534233421681</v>
      </c>
      <c r="Y2649">
        <v>14.281167420593908</v>
      </c>
      <c r="Z2649">
        <v>0</v>
      </c>
      <c r="AA2649">
        <v>93.802575462440927</v>
      </c>
      <c r="AB2649">
        <v>4.6344906919599058</v>
      </c>
      <c r="AC2649">
        <v>1.8044722614036579</v>
      </c>
      <c r="AD2649">
        <v>0</v>
      </c>
      <c r="AE2649">
        <v>142.97679632387872</v>
      </c>
    </row>
    <row r="2650" spans="1:31" x14ac:dyDescent="0.25">
      <c r="A2650">
        <v>2305690</v>
      </c>
      <c r="B2650">
        <v>1</v>
      </c>
      <c r="C2650" t="s">
        <v>80</v>
      </c>
      <c r="D2650" t="s">
        <v>88</v>
      </c>
      <c r="E2650" t="s">
        <v>208</v>
      </c>
      <c r="F2650" t="s">
        <v>7909</v>
      </c>
      <c r="G2650" t="s">
        <v>917</v>
      </c>
      <c r="H2650" t="s">
        <v>135</v>
      </c>
      <c r="I2650" t="s">
        <v>136</v>
      </c>
      <c r="J2650" t="s">
        <v>137</v>
      </c>
      <c r="K2650" t="s">
        <v>300</v>
      </c>
      <c r="L2650" t="s">
        <v>7910</v>
      </c>
      <c r="M2650" t="s">
        <v>7911</v>
      </c>
      <c r="N2650">
        <v>6.1227777769999996</v>
      </c>
      <c r="O2650">
        <v>0</v>
      </c>
      <c r="P2650">
        <v>790</v>
      </c>
      <c r="Q2650">
        <v>0</v>
      </c>
      <c r="R2650">
        <v>0</v>
      </c>
      <c r="S2650">
        <v>0</v>
      </c>
      <c r="T2650">
        <v>57</v>
      </c>
      <c r="U2650">
        <v>0</v>
      </c>
      <c r="V2650">
        <v>0</v>
      </c>
      <c r="W2650">
        <v>0</v>
      </c>
      <c r="X2650">
        <v>1054.8903430111325</v>
      </c>
      <c r="Y2650">
        <v>0</v>
      </c>
      <c r="Z2650">
        <v>0</v>
      </c>
      <c r="AA2650">
        <v>0</v>
      </c>
      <c r="AB2650">
        <v>218.38733772800654</v>
      </c>
      <c r="AC2650">
        <v>0</v>
      </c>
      <c r="AD2650">
        <v>0</v>
      </c>
      <c r="AE2650">
        <v>1273.277680739139</v>
      </c>
    </row>
    <row r="2651" spans="1:31" x14ac:dyDescent="0.25">
      <c r="A2651">
        <v>2305713</v>
      </c>
      <c r="B2651">
        <v>1</v>
      </c>
      <c r="C2651" t="s">
        <v>80</v>
      </c>
      <c r="D2651" t="s">
        <v>83</v>
      </c>
      <c r="E2651" t="s">
        <v>283</v>
      </c>
      <c r="F2651" t="s">
        <v>7912</v>
      </c>
      <c r="G2651" t="s">
        <v>483</v>
      </c>
      <c r="H2651" t="s">
        <v>167</v>
      </c>
      <c r="I2651" t="s">
        <v>136</v>
      </c>
      <c r="J2651" t="s">
        <v>137</v>
      </c>
      <c r="K2651" t="s">
        <v>138</v>
      </c>
      <c r="L2651" t="s">
        <v>7913</v>
      </c>
      <c r="M2651" t="s">
        <v>7914</v>
      </c>
      <c r="N2651">
        <v>0.53666666600000001</v>
      </c>
      <c r="O2651">
        <v>0</v>
      </c>
      <c r="P2651">
        <v>11533</v>
      </c>
      <c r="Q2651">
        <v>0</v>
      </c>
      <c r="R2651">
        <v>0</v>
      </c>
      <c r="S2651">
        <v>5</v>
      </c>
      <c r="T2651">
        <v>1684</v>
      </c>
      <c r="U2651">
        <v>1</v>
      </c>
      <c r="V2651">
        <v>35</v>
      </c>
      <c r="W2651">
        <v>0</v>
      </c>
      <c r="X2651">
        <v>1446.4841695269342</v>
      </c>
      <c r="Y2651">
        <v>0</v>
      </c>
      <c r="Z2651">
        <v>0</v>
      </c>
      <c r="AA2651">
        <v>80.82139067657981</v>
      </c>
      <c r="AB2651">
        <v>678.24332445741447</v>
      </c>
      <c r="AC2651">
        <v>12.85420789803236</v>
      </c>
      <c r="AD2651">
        <v>515.27733774539433</v>
      </c>
      <c r="AE2651">
        <v>2733.6804303043555</v>
      </c>
    </row>
    <row r="2652" spans="1:31" x14ac:dyDescent="0.25">
      <c r="A2652">
        <v>2306045</v>
      </c>
      <c r="B2652">
        <v>1</v>
      </c>
      <c r="C2652" t="s">
        <v>80</v>
      </c>
      <c r="D2652" t="s">
        <v>103</v>
      </c>
      <c r="E2652" t="s">
        <v>164</v>
      </c>
      <c r="F2652" t="s">
        <v>7915</v>
      </c>
      <c r="G2652" t="s">
        <v>195</v>
      </c>
      <c r="H2652" t="s">
        <v>167</v>
      </c>
      <c r="I2652" t="s">
        <v>136</v>
      </c>
      <c r="J2652" t="s">
        <v>137</v>
      </c>
      <c r="K2652" t="s">
        <v>138</v>
      </c>
      <c r="L2652" t="s">
        <v>7916</v>
      </c>
      <c r="M2652" t="s">
        <v>7917</v>
      </c>
      <c r="N2652">
        <v>1.6569444440000001</v>
      </c>
      <c r="O2652">
        <v>0</v>
      </c>
      <c r="P2652">
        <v>0</v>
      </c>
      <c r="Q2652">
        <v>1</v>
      </c>
      <c r="R2652">
        <v>0</v>
      </c>
      <c r="S2652">
        <v>3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2.2309503591279904</v>
      </c>
      <c r="Z2652">
        <v>0</v>
      </c>
      <c r="AA2652">
        <v>35.361388058177134</v>
      </c>
      <c r="AB2652">
        <v>0</v>
      </c>
      <c r="AC2652">
        <v>0</v>
      </c>
      <c r="AD2652">
        <v>0</v>
      </c>
      <c r="AE2652">
        <v>37.592338417305122</v>
      </c>
    </row>
    <row r="2653" spans="1:31" x14ac:dyDescent="0.25">
      <c r="A2653">
        <v>2305570</v>
      </c>
      <c r="B2653">
        <v>1</v>
      </c>
      <c r="C2653" t="s">
        <v>80</v>
      </c>
      <c r="D2653" t="s">
        <v>99</v>
      </c>
      <c r="E2653" t="s">
        <v>141</v>
      </c>
      <c r="F2653" t="s">
        <v>7918</v>
      </c>
      <c r="G2653" t="s">
        <v>453</v>
      </c>
      <c r="H2653" t="s">
        <v>135</v>
      </c>
      <c r="I2653" t="s">
        <v>136</v>
      </c>
      <c r="J2653" t="s">
        <v>137</v>
      </c>
      <c r="K2653" t="s">
        <v>138</v>
      </c>
      <c r="L2653" t="s">
        <v>7919</v>
      </c>
      <c r="M2653" t="s">
        <v>7920</v>
      </c>
      <c r="N2653">
        <v>1.7083333329999999</v>
      </c>
      <c r="O2653">
        <v>0</v>
      </c>
      <c r="P2653">
        <v>2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0.52651536675539568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0.52651536675539568</v>
      </c>
    </row>
    <row r="2654" spans="1:31" x14ac:dyDescent="0.25">
      <c r="A2654">
        <v>2305925</v>
      </c>
      <c r="B2654">
        <v>1</v>
      </c>
      <c r="C2654" t="s">
        <v>81</v>
      </c>
      <c r="D2654" t="s">
        <v>113</v>
      </c>
      <c r="E2654" t="s">
        <v>164</v>
      </c>
      <c r="F2654" t="s">
        <v>7921</v>
      </c>
      <c r="G2654" t="s">
        <v>184</v>
      </c>
      <c r="H2654" t="s">
        <v>167</v>
      </c>
      <c r="I2654" t="s">
        <v>136</v>
      </c>
      <c r="J2654" t="s">
        <v>137</v>
      </c>
      <c r="K2654" t="s">
        <v>138</v>
      </c>
      <c r="L2654" t="s">
        <v>7922</v>
      </c>
      <c r="M2654" t="s">
        <v>7923</v>
      </c>
      <c r="N2654">
        <v>1.4283333330000001</v>
      </c>
      <c r="O2654">
        <v>0</v>
      </c>
      <c r="P2654">
        <v>760</v>
      </c>
      <c r="Q2654">
        <v>1</v>
      </c>
      <c r="R2654">
        <v>27</v>
      </c>
      <c r="S2654">
        <v>1</v>
      </c>
      <c r="T2654">
        <v>104</v>
      </c>
      <c r="U2654">
        <v>1</v>
      </c>
      <c r="V2654">
        <v>0</v>
      </c>
      <c r="W2654">
        <v>0</v>
      </c>
      <c r="X2654">
        <v>151.77484240573531</v>
      </c>
      <c r="Y2654">
        <v>26.835142438466047</v>
      </c>
      <c r="Z2654">
        <v>12.52824099331489</v>
      </c>
      <c r="AA2654">
        <v>1.4461161359194998</v>
      </c>
      <c r="AB2654">
        <v>52.722830095230599</v>
      </c>
      <c r="AC2654">
        <v>118.15175398833451</v>
      </c>
      <c r="AD2654">
        <v>0</v>
      </c>
      <c r="AE2654">
        <v>363.45892605700084</v>
      </c>
    </row>
    <row r="2655" spans="1:31" x14ac:dyDescent="0.25">
      <c r="A2655">
        <v>2305670</v>
      </c>
      <c r="B2655">
        <v>1</v>
      </c>
      <c r="C2655" t="s">
        <v>80</v>
      </c>
      <c r="D2655" t="s">
        <v>104</v>
      </c>
      <c r="E2655" t="s">
        <v>233</v>
      </c>
      <c r="F2655" t="s">
        <v>7924</v>
      </c>
      <c r="G2655" t="s">
        <v>184</v>
      </c>
      <c r="H2655" t="s">
        <v>167</v>
      </c>
      <c r="I2655" t="s">
        <v>136</v>
      </c>
      <c r="J2655" t="s">
        <v>137</v>
      </c>
      <c r="K2655" t="s">
        <v>138</v>
      </c>
      <c r="L2655" t="s">
        <v>7925</v>
      </c>
      <c r="M2655" t="s">
        <v>7926</v>
      </c>
      <c r="N2655">
        <v>0.45750000000000002</v>
      </c>
      <c r="O2655">
        <v>1</v>
      </c>
      <c r="P2655">
        <v>7</v>
      </c>
      <c r="Q2655">
        <v>22</v>
      </c>
      <c r="R2655">
        <v>48</v>
      </c>
      <c r="S2655">
        <v>13</v>
      </c>
      <c r="T2655">
        <v>9</v>
      </c>
      <c r="U2655">
        <v>5</v>
      </c>
      <c r="V2655">
        <v>0</v>
      </c>
      <c r="W2655">
        <v>0.28548617914414504</v>
      </c>
      <c r="X2655">
        <v>0.62776805355711007</v>
      </c>
      <c r="Y2655">
        <v>71.125364155194418</v>
      </c>
      <c r="Z2655">
        <v>6.825188720621064</v>
      </c>
      <c r="AA2655">
        <v>45.2824267208604</v>
      </c>
      <c r="AB2655">
        <v>2.0820071543501624</v>
      </c>
      <c r="AC2655">
        <v>643.18112180703019</v>
      </c>
      <c r="AD2655">
        <v>0</v>
      </c>
      <c r="AE2655">
        <v>769.40936279075754</v>
      </c>
    </row>
    <row r="2656" spans="1:31" x14ac:dyDescent="0.25">
      <c r="A2656">
        <v>2306068</v>
      </c>
      <c r="B2656">
        <v>1</v>
      </c>
      <c r="C2656" t="s">
        <v>80</v>
      </c>
      <c r="D2656" t="s">
        <v>92</v>
      </c>
      <c r="E2656" t="s">
        <v>208</v>
      </c>
      <c r="F2656" t="s">
        <v>4211</v>
      </c>
      <c r="G2656" t="s">
        <v>310</v>
      </c>
      <c r="H2656" t="s">
        <v>135</v>
      </c>
      <c r="I2656" t="s">
        <v>136</v>
      </c>
      <c r="J2656" t="s">
        <v>137</v>
      </c>
      <c r="K2656" t="s">
        <v>138</v>
      </c>
      <c r="L2656" t="s">
        <v>7927</v>
      </c>
      <c r="M2656" t="s">
        <v>7928</v>
      </c>
      <c r="N2656">
        <v>0.69361111099999995</v>
      </c>
      <c r="O2656">
        <v>0</v>
      </c>
      <c r="P2656">
        <v>176</v>
      </c>
      <c r="Q2656">
        <v>0</v>
      </c>
      <c r="R2656">
        <v>0</v>
      </c>
      <c r="S2656">
        <v>0</v>
      </c>
      <c r="T2656">
        <v>6</v>
      </c>
      <c r="U2656">
        <v>0</v>
      </c>
      <c r="V2656">
        <v>0</v>
      </c>
      <c r="W2656">
        <v>0</v>
      </c>
      <c r="X2656">
        <v>21.602770739701384</v>
      </c>
      <c r="Y2656">
        <v>0</v>
      </c>
      <c r="Z2656">
        <v>0</v>
      </c>
      <c r="AA2656">
        <v>0</v>
      </c>
      <c r="AB2656">
        <v>1.7322752993449786</v>
      </c>
      <c r="AC2656">
        <v>0</v>
      </c>
      <c r="AD2656">
        <v>0</v>
      </c>
      <c r="AE2656">
        <v>23.335046039046361</v>
      </c>
    </row>
    <row r="2657" spans="1:31" x14ac:dyDescent="0.25">
      <c r="A2657">
        <v>2305647</v>
      </c>
      <c r="B2657">
        <v>1</v>
      </c>
      <c r="C2657" t="s">
        <v>80</v>
      </c>
      <c r="D2657" t="s">
        <v>94</v>
      </c>
      <c r="E2657" t="s">
        <v>141</v>
      </c>
      <c r="F2657" t="s">
        <v>7929</v>
      </c>
      <c r="G2657" t="s">
        <v>188</v>
      </c>
      <c r="H2657" t="s">
        <v>135</v>
      </c>
      <c r="I2657" t="s">
        <v>136</v>
      </c>
      <c r="J2657" t="s">
        <v>137</v>
      </c>
      <c r="K2657" t="s">
        <v>138</v>
      </c>
      <c r="L2657" t="s">
        <v>7930</v>
      </c>
      <c r="M2657" t="s">
        <v>7931</v>
      </c>
      <c r="N2657">
        <v>2.2336111110000001</v>
      </c>
      <c r="O2657">
        <v>0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6.0751443441293886E-2</v>
      </c>
      <c r="AA2657">
        <v>0</v>
      </c>
      <c r="AB2657">
        <v>0</v>
      </c>
      <c r="AC2657">
        <v>0</v>
      </c>
      <c r="AD2657">
        <v>0</v>
      </c>
      <c r="AE2657">
        <v>6.0751443441293886E-2</v>
      </c>
    </row>
    <row r="2658" spans="1:31" x14ac:dyDescent="0.25">
      <c r="A2658">
        <v>2305696</v>
      </c>
      <c r="B2658">
        <v>1</v>
      </c>
      <c r="C2658" t="s">
        <v>80</v>
      </c>
      <c r="D2658" t="s">
        <v>88</v>
      </c>
      <c r="E2658" t="s">
        <v>164</v>
      </c>
      <c r="F2658" t="s">
        <v>7932</v>
      </c>
      <c r="G2658" t="s">
        <v>917</v>
      </c>
      <c r="H2658" t="s">
        <v>167</v>
      </c>
      <c r="I2658" t="s">
        <v>136</v>
      </c>
      <c r="J2658" t="s">
        <v>137</v>
      </c>
      <c r="K2658" t="s">
        <v>300</v>
      </c>
      <c r="L2658" t="s">
        <v>7933</v>
      </c>
      <c r="M2658" t="s">
        <v>7934</v>
      </c>
      <c r="N2658">
        <v>0.43722222199999999</v>
      </c>
      <c r="O2658">
        <v>0</v>
      </c>
      <c r="P2658">
        <v>498</v>
      </c>
      <c r="Q2658">
        <v>0</v>
      </c>
      <c r="R2658">
        <v>0</v>
      </c>
      <c r="S2658">
        <v>0</v>
      </c>
      <c r="T2658">
        <v>21</v>
      </c>
      <c r="U2658">
        <v>0</v>
      </c>
      <c r="V2658">
        <v>0</v>
      </c>
      <c r="W2658">
        <v>0</v>
      </c>
      <c r="X2658">
        <v>50.982185977371458</v>
      </c>
      <c r="Y2658">
        <v>0</v>
      </c>
      <c r="Z2658">
        <v>0</v>
      </c>
      <c r="AA2658">
        <v>0</v>
      </c>
      <c r="AB2658">
        <v>5.3560557771404014</v>
      </c>
      <c r="AC2658">
        <v>0</v>
      </c>
      <c r="AD2658">
        <v>0</v>
      </c>
      <c r="AE2658">
        <v>56.338241754511856</v>
      </c>
    </row>
    <row r="2659" spans="1:31" x14ac:dyDescent="0.25">
      <c r="A2659">
        <v>2305876</v>
      </c>
      <c r="B2659">
        <v>1</v>
      </c>
      <c r="C2659" t="s">
        <v>81</v>
      </c>
      <c r="D2659" t="s">
        <v>117</v>
      </c>
      <c r="E2659" t="s">
        <v>132</v>
      </c>
      <c r="F2659" t="s">
        <v>7935</v>
      </c>
      <c r="G2659" t="s">
        <v>343</v>
      </c>
      <c r="H2659" t="s">
        <v>135</v>
      </c>
      <c r="I2659" t="s">
        <v>136</v>
      </c>
      <c r="J2659" t="s">
        <v>137</v>
      </c>
      <c r="K2659" t="s">
        <v>138</v>
      </c>
      <c r="L2659" t="s">
        <v>7936</v>
      </c>
      <c r="M2659" t="s">
        <v>7937</v>
      </c>
      <c r="N2659">
        <v>1.9516666659999999</v>
      </c>
      <c r="O2659">
        <v>0</v>
      </c>
      <c r="P2659">
        <v>27</v>
      </c>
      <c r="Q2659">
        <v>0</v>
      </c>
      <c r="R2659">
        <v>1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7.7536844579551323</v>
      </c>
      <c r="Y2659">
        <v>0</v>
      </c>
      <c r="Z2659">
        <v>1.2162332889775001E-3</v>
      </c>
      <c r="AA2659">
        <v>0</v>
      </c>
      <c r="AB2659">
        <v>0</v>
      </c>
      <c r="AC2659">
        <v>0</v>
      </c>
      <c r="AD2659">
        <v>0</v>
      </c>
      <c r="AE2659">
        <v>7.7549006912441101</v>
      </c>
    </row>
    <row r="2660" spans="1:31" x14ac:dyDescent="0.25">
      <c r="A2660">
        <v>2305633</v>
      </c>
      <c r="B2660">
        <v>1</v>
      </c>
      <c r="C2660" t="s">
        <v>81</v>
      </c>
      <c r="D2660" t="s">
        <v>120</v>
      </c>
      <c r="E2660" t="s">
        <v>208</v>
      </c>
      <c r="F2660" t="s">
        <v>7938</v>
      </c>
      <c r="G2660" t="s">
        <v>310</v>
      </c>
      <c r="H2660" t="s">
        <v>135</v>
      </c>
      <c r="I2660" t="s">
        <v>136</v>
      </c>
      <c r="J2660" t="s">
        <v>137</v>
      </c>
      <c r="K2660" t="s">
        <v>138</v>
      </c>
      <c r="L2660" t="s">
        <v>7939</v>
      </c>
      <c r="M2660" t="s">
        <v>7940</v>
      </c>
      <c r="N2660">
        <v>0.69</v>
      </c>
      <c r="O2660">
        <v>0</v>
      </c>
      <c r="P2660">
        <v>23</v>
      </c>
      <c r="Q2660">
        <v>0</v>
      </c>
      <c r="R2660">
        <v>1</v>
      </c>
      <c r="S2660">
        <v>0</v>
      </c>
      <c r="T2660">
        <v>3</v>
      </c>
      <c r="U2660">
        <v>0</v>
      </c>
      <c r="V2660">
        <v>0</v>
      </c>
      <c r="W2660">
        <v>0</v>
      </c>
      <c r="X2660">
        <v>2.7438175065476997</v>
      </c>
      <c r="Y2660">
        <v>0</v>
      </c>
      <c r="Z2660">
        <v>4.4874935391000002E-4</v>
      </c>
      <c r="AA2660">
        <v>0</v>
      </c>
      <c r="AB2660">
        <v>1.00428804973971</v>
      </c>
      <c r="AC2660">
        <v>0</v>
      </c>
      <c r="AD2660">
        <v>0</v>
      </c>
      <c r="AE2660">
        <v>3.7485543056413198</v>
      </c>
    </row>
    <row r="2661" spans="1:31" x14ac:dyDescent="0.25">
      <c r="A2661">
        <v>2305733</v>
      </c>
      <c r="B2661">
        <v>1</v>
      </c>
      <c r="C2661" t="s">
        <v>80</v>
      </c>
      <c r="D2661" t="s">
        <v>85</v>
      </c>
      <c r="E2661" t="s">
        <v>208</v>
      </c>
      <c r="F2661" t="s">
        <v>7941</v>
      </c>
      <c r="G2661" t="s">
        <v>490</v>
      </c>
      <c r="H2661" t="s">
        <v>135</v>
      </c>
      <c r="I2661" t="s">
        <v>136</v>
      </c>
      <c r="J2661" t="s">
        <v>137</v>
      </c>
      <c r="K2661" t="s">
        <v>138</v>
      </c>
      <c r="L2661" t="s">
        <v>7942</v>
      </c>
      <c r="M2661" t="s">
        <v>7943</v>
      </c>
      <c r="N2661">
        <v>0.75305555499999999</v>
      </c>
      <c r="O2661">
        <v>0</v>
      </c>
      <c r="P2661">
        <v>904</v>
      </c>
      <c r="Q2661">
        <v>0</v>
      </c>
      <c r="R2661">
        <v>0</v>
      </c>
      <c r="S2661">
        <v>0</v>
      </c>
      <c r="T2661">
        <v>82</v>
      </c>
      <c r="U2661">
        <v>0</v>
      </c>
      <c r="V2661">
        <v>0</v>
      </c>
      <c r="W2661">
        <v>0</v>
      </c>
      <c r="X2661">
        <v>142.0114945402334</v>
      </c>
      <c r="Y2661">
        <v>0</v>
      </c>
      <c r="Z2661">
        <v>0</v>
      </c>
      <c r="AA2661">
        <v>0</v>
      </c>
      <c r="AB2661">
        <v>47.414079313438471</v>
      </c>
      <c r="AC2661">
        <v>0</v>
      </c>
      <c r="AD2661">
        <v>0</v>
      </c>
      <c r="AE2661">
        <v>189.42557385367186</v>
      </c>
    </row>
    <row r="2662" spans="1:31" x14ac:dyDescent="0.25">
      <c r="A2662">
        <v>2305773</v>
      </c>
      <c r="B2662">
        <v>1</v>
      </c>
      <c r="C2662" t="s">
        <v>80</v>
      </c>
      <c r="D2662" t="s">
        <v>103</v>
      </c>
      <c r="E2662" t="s">
        <v>141</v>
      </c>
      <c r="F2662" t="s">
        <v>7944</v>
      </c>
      <c r="G2662" t="s">
        <v>453</v>
      </c>
      <c r="H2662" t="s">
        <v>135</v>
      </c>
      <c r="I2662" t="s">
        <v>136</v>
      </c>
      <c r="J2662" t="s">
        <v>137</v>
      </c>
      <c r="K2662" t="s">
        <v>138</v>
      </c>
      <c r="L2662" t="s">
        <v>7945</v>
      </c>
      <c r="M2662" t="s">
        <v>7946</v>
      </c>
      <c r="N2662">
        <v>2.4169444439999999</v>
      </c>
      <c r="O2662">
        <v>0</v>
      </c>
      <c r="P2662">
        <v>5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2.3835957170133173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2.3835957170133173</v>
      </c>
    </row>
    <row r="2663" spans="1:31" x14ac:dyDescent="0.25">
      <c r="A2663">
        <v>2305965</v>
      </c>
      <c r="B2663">
        <v>1</v>
      </c>
      <c r="C2663" t="s">
        <v>80</v>
      </c>
      <c r="D2663" t="s">
        <v>98</v>
      </c>
      <c r="E2663" t="s">
        <v>141</v>
      </c>
      <c r="F2663" t="s">
        <v>7947</v>
      </c>
      <c r="G2663" t="s">
        <v>490</v>
      </c>
      <c r="H2663" t="s">
        <v>135</v>
      </c>
      <c r="I2663" t="s">
        <v>136</v>
      </c>
      <c r="J2663" t="s">
        <v>137</v>
      </c>
      <c r="K2663" t="s">
        <v>138</v>
      </c>
      <c r="L2663" t="s">
        <v>7948</v>
      </c>
      <c r="M2663" t="s">
        <v>7949</v>
      </c>
      <c r="N2663">
        <v>1.852777777</v>
      </c>
      <c r="O2663">
        <v>0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2.0535547477916667E-3</v>
      </c>
      <c r="AA2663">
        <v>0</v>
      </c>
      <c r="AB2663">
        <v>0</v>
      </c>
      <c r="AC2663">
        <v>0</v>
      </c>
      <c r="AD2663">
        <v>0</v>
      </c>
      <c r="AE2663">
        <v>2.0535547477916667E-3</v>
      </c>
    </row>
    <row r="2664" spans="1:31" x14ac:dyDescent="0.25">
      <c r="A2664">
        <v>2305650</v>
      </c>
      <c r="B2664">
        <v>1</v>
      </c>
      <c r="C2664" t="s">
        <v>80</v>
      </c>
      <c r="D2664" t="s">
        <v>107</v>
      </c>
      <c r="E2664" t="s">
        <v>182</v>
      </c>
      <c r="F2664" t="s">
        <v>7950</v>
      </c>
      <c r="G2664" t="s">
        <v>299</v>
      </c>
      <c r="H2664" t="s">
        <v>167</v>
      </c>
      <c r="I2664" t="s">
        <v>136</v>
      </c>
      <c r="J2664" t="s">
        <v>137</v>
      </c>
      <c r="K2664" t="s">
        <v>300</v>
      </c>
      <c r="L2664" t="s">
        <v>7951</v>
      </c>
      <c r="M2664" t="s">
        <v>7952</v>
      </c>
      <c r="N2664">
        <v>8.4955555549999993</v>
      </c>
      <c r="O2664">
        <v>9</v>
      </c>
      <c r="P2664">
        <v>1280</v>
      </c>
      <c r="Q2664">
        <v>23</v>
      </c>
      <c r="R2664">
        <v>56</v>
      </c>
      <c r="S2664">
        <v>9</v>
      </c>
      <c r="T2664">
        <v>113</v>
      </c>
      <c r="U2664">
        <v>1</v>
      </c>
      <c r="V2664">
        <v>0</v>
      </c>
      <c r="W2664">
        <v>46.247870911308517</v>
      </c>
      <c r="X2664">
        <v>2028.3285138959957</v>
      </c>
      <c r="Y2664">
        <v>453.76037756088698</v>
      </c>
      <c r="Z2664">
        <v>124.81904893910932</v>
      </c>
      <c r="AA2664">
        <v>133.45682879868005</v>
      </c>
      <c r="AB2664">
        <v>475.98159180531007</v>
      </c>
      <c r="AC2664">
        <v>867.1609233846591</v>
      </c>
      <c r="AD2664">
        <v>0</v>
      </c>
      <c r="AE2664">
        <v>4129.7551552959494</v>
      </c>
    </row>
    <row r="2665" spans="1:31" x14ac:dyDescent="0.25">
      <c r="A2665">
        <v>2305673</v>
      </c>
      <c r="B2665">
        <v>1</v>
      </c>
      <c r="C2665" t="s">
        <v>81</v>
      </c>
      <c r="D2665" t="s">
        <v>114</v>
      </c>
      <c r="E2665" t="s">
        <v>164</v>
      </c>
      <c r="F2665" t="s">
        <v>7953</v>
      </c>
      <c r="G2665" t="s">
        <v>184</v>
      </c>
      <c r="H2665" t="s">
        <v>167</v>
      </c>
      <c r="I2665" t="s">
        <v>280</v>
      </c>
      <c r="J2665" t="s">
        <v>137</v>
      </c>
      <c r="K2665" t="s">
        <v>138</v>
      </c>
      <c r="L2665" t="s">
        <v>7954</v>
      </c>
      <c r="M2665" t="s">
        <v>7955</v>
      </c>
      <c r="N2665">
        <v>1.1111111E-2</v>
      </c>
      <c r="O2665">
        <v>0</v>
      </c>
      <c r="P2665">
        <v>497</v>
      </c>
      <c r="Q2665">
        <v>1</v>
      </c>
      <c r="R2665">
        <v>12</v>
      </c>
      <c r="S2665">
        <v>6</v>
      </c>
      <c r="T2665">
        <v>49</v>
      </c>
      <c r="U2665">
        <v>1</v>
      </c>
      <c r="V2665">
        <v>0</v>
      </c>
      <c r="W2665">
        <v>0</v>
      </c>
      <c r="X2665">
        <v>0.49721435929035518</v>
      </c>
      <c r="Y2665">
        <v>1.6125536176333336E-2</v>
      </c>
      <c r="Z2665">
        <v>3.5893013685000003E-2</v>
      </c>
      <c r="AA2665">
        <v>6.5582796033777785E-2</v>
      </c>
      <c r="AB2665">
        <v>0.15302924347743338</v>
      </c>
      <c r="AC2665">
        <v>1.3956147309399998</v>
      </c>
      <c r="AD2665">
        <v>0</v>
      </c>
      <c r="AE2665">
        <v>2.1634596796028998</v>
      </c>
    </row>
    <row r="2666" spans="1:31" x14ac:dyDescent="0.25">
      <c r="A2666">
        <v>2305919</v>
      </c>
      <c r="B2666">
        <v>1</v>
      </c>
      <c r="C2666" t="s">
        <v>81</v>
      </c>
      <c r="D2666" t="s">
        <v>122</v>
      </c>
      <c r="E2666" t="s">
        <v>233</v>
      </c>
      <c r="F2666" t="s">
        <v>7956</v>
      </c>
      <c r="G2666" t="s">
        <v>184</v>
      </c>
      <c r="H2666" t="s">
        <v>167</v>
      </c>
      <c r="I2666" t="s">
        <v>136</v>
      </c>
      <c r="J2666" t="s">
        <v>137</v>
      </c>
      <c r="K2666" t="s">
        <v>138</v>
      </c>
      <c r="L2666" t="s">
        <v>7957</v>
      </c>
      <c r="M2666" t="s">
        <v>7958</v>
      </c>
      <c r="N2666">
        <v>0.19750000000000001</v>
      </c>
      <c r="O2666">
        <v>24</v>
      </c>
      <c r="P2666">
        <v>841</v>
      </c>
      <c r="Q2666">
        <v>68</v>
      </c>
      <c r="R2666">
        <v>35</v>
      </c>
      <c r="S2666">
        <v>23</v>
      </c>
      <c r="T2666">
        <v>52</v>
      </c>
      <c r="U2666">
        <v>0</v>
      </c>
      <c r="V2666">
        <v>2</v>
      </c>
      <c r="W2666">
        <v>1.2322509410969575</v>
      </c>
      <c r="X2666">
        <v>21.628301718167766</v>
      </c>
      <c r="Y2666">
        <v>7.7882771866549527</v>
      </c>
      <c r="Z2666">
        <v>2.1607499023984773</v>
      </c>
      <c r="AA2666">
        <v>11.814402640163795</v>
      </c>
      <c r="AB2666">
        <v>2.9440021257533204</v>
      </c>
      <c r="AC2666">
        <v>0</v>
      </c>
      <c r="AD2666">
        <v>14.734200726013462</v>
      </c>
      <c r="AE2666">
        <v>62.302185240248733</v>
      </c>
    </row>
    <row r="2667" spans="1:31" x14ac:dyDescent="0.25">
      <c r="A2667">
        <v>2305959</v>
      </c>
      <c r="B2667">
        <v>1</v>
      </c>
      <c r="C2667" t="s">
        <v>81</v>
      </c>
      <c r="D2667" t="s">
        <v>121</v>
      </c>
      <c r="E2667" t="s">
        <v>141</v>
      </c>
      <c r="F2667" t="s">
        <v>7959</v>
      </c>
      <c r="G2667" t="s">
        <v>188</v>
      </c>
      <c r="H2667" t="s">
        <v>135</v>
      </c>
      <c r="I2667" t="s">
        <v>136</v>
      </c>
      <c r="J2667" t="s">
        <v>137</v>
      </c>
      <c r="K2667" t="s">
        <v>138</v>
      </c>
      <c r="L2667" t="s">
        <v>7960</v>
      </c>
      <c r="M2667" t="s">
        <v>7961</v>
      </c>
      <c r="N2667">
        <v>3.8147222219999999</v>
      </c>
      <c r="O2667">
        <v>0</v>
      </c>
      <c r="P2667">
        <v>3</v>
      </c>
      <c r="Q2667">
        <v>0</v>
      </c>
      <c r="R2667">
        <v>0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0.35637272762236444</v>
      </c>
      <c r="Y2667">
        <v>0</v>
      </c>
      <c r="Z2667">
        <v>0</v>
      </c>
      <c r="AA2667">
        <v>0</v>
      </c>
      <c r="AB2667">
        <v>1.3572496140145391</v>
      </c>
      <c r="AC2667">
        <v>0</v>
      </c>
      <c r="AD2667">
        <v>0</v>
      </c>
      <c r="AE2667">
        <v>1.7136223416369036</v>
      </c>
    </row>
    <row r="2668" spans="1:31" x14ac:dyDescent="0.25">
      <c r="A2668">
        <v>2305856</v>
      </c>
      <c r="B2668">
        <v>1</v>
      </c>
      <c r="C2668" t="s">
        <v>80</v>
      </c>
      <c r="D2668" t="s">
        <v>91</v>
      </c>
      <c r="E2668" t="s">
        <v>233</v>
      </c>
      <c r="F2668" t="s">
        <v>7962</v>
      </c>
      <c r="G2668" t="s">
        <v>184</v>
      </c>
      <c r="H2668" t="s">
        <v>167</v>
      </c>
      <c r="I2668" t="s">
        <v>136</v>
      </c>
      <c r="J2668" t="s">
        <v>137</v>
      </c>
      <c r="K2668" t="s">
        <v>138</v>
      </c>
      <c r="L2668" t="s">
        <v>7963</v>
      </c>
      <c r="M2668" t="s">
        <v>7964</v>
      </c>
      <c r="N2668">
        <v>0.46861111100000002</v>
      </c>
      <c r="O2668">
        <v>3</v>
      </c>
      <c r="P2668">
        <v>3046</v>
      </c>
      <c r="Q2668">
        <v>17</v>
      </c>
      <c r="R2668">
        <v>19</v>
      </c>
      <c r="S2668">
        <v>24</v>
      </c>
      <c r="T2668">
        <v>1153</v>
      </c>
      <c r="U2668">
        <v>0</v>
      </c>
      <c r="V2668">
        <v>3</v>
      </c>
      <c r="W2668">
        <v>6.743292579254569</v>
      </c>
      <c r="X2668">
        <v>314.62251739014135</v>
      </c>
      <c r="Y2668">
        <v>13.125769196184946</v>
      </c>
      <c r="Z2668">
        <v>2.6557052023367489</v>
      </c>
      <c r="AA2668">
        <v>80.934446640085895</v>
      </c>
      <c r="AB2668">
        <v>326.06857917319019</v>
      </c>
      <c r="AC2668">
        <v>0</v>
      </c>
      <c r="AD2668">
        <v>8.8544703466795927</v>
      </c>
      <c r="AE2668">
        <v>753.00478052787332</v>
      </c>
    </row>
    <row r="2669" spans="1:31" x14ac:dyDescent="0.25">
      <c r="A2669">
        <v>2306022</v>
      </c>
      <c r="B2669">
        <v>1</v>
      </c>
      <c r="C2669" t="s">
        <v>80</v>
      </c>
      <c r="D2669" t="s">
        <v>96</v>
      </c>
      <c r="E2669" t="s">
        <v>132</v>
      </c>
      <c r="F2669" t="s">
        <v>7965</v>
      </c>
      <c r="G2669" t="s">
        <v>134</v>
      </c>
      <c r="H2669" t="s">
        <v>135</v>
      </c>
      <c r="I2669" t="s">
        <v>136</v>
      </c>
      <c r="J2669" t="s">
        <v>137</v>
      </c>
      <c r="K2669" t="s">
        <v>138</v>
      </c>
      <c r="L2669" t="s">
        <v>7966</v>
      </c>
      <c r="M2669" t="s">
        <v>7967</v>
      </c>
      <c r="N2669">
        <v>1.3152777769999999</v>
      </c>
      <c r="O2669">
        <v>0</v>
      </c>
      <c r="P2669">
        <v>19</v>
      </c>
      <c r="Q2669">
        <v>0</v>
      </c>
      <c r="R2669">
        <v>0</v>
      </c>
      <c r="S2669">
        <v>0</v>
      </c>
      <c r="T2669">
        <v>2</v>
      </c>
      <c r="U2669">
        <v>0</v>
      </c>
      <c r="V2669">
        <v>0</v>
      </c>
      <c r="W2669">
        <v>0</v>
      </c>
      <c r="X2669">
        <v>26.729258133440808</v>
      </c>
      <c r="Y2669">
        <v>0</v>
      </c>
      <c r="Z2669">
        <v>0</v>
      </c>
      <c r="AA2669">
        <v>0</v>
      </c>
      <c r="AB2669">
        <v>3.96666349348311</v>
      </c>
      <c r="AC2669">
        <v>0</v>
      </c>
      <c r="AD2669">
        <v>0</v>
      </c>
      <c r="AE2669">
        <v>30.695921626923919</v>
      </c>
    </row>
    <row r="2670" spans="1:31" x14ac:dyDescent="0.25">
      <c r="A2670">
        <v>2305716</v>
      </c>
      <c r="B2670">
        <v>1</v>
      </c>
      <c r="C2670" t="s">
        <v>81</v>
      </c>
      <c r="D2670" t="s">
        <v>127</v>
      </c>
      <c r="E2670" t="s">
        <v>182</v>
      </c>
      <c r="F2670" t="s">
        <v>6756</v>
      </c>
      <c r="G2670" t="s">
        <v>299</v>
      </c>
      <c r="H2670" t="s">
        <v>167</v>
      </c>
      <c r="I2670" t="s">
        <v>136</v>
      </c>
      <c r="J2670" t="s">
        <v>137</v>
      </c>
      <c r="K2670" t="s">
        <v>300</v>
      </c>
      <c r="L2670" t="s">
        <v>7968</v>
      </c>
      <c r="M2670" t="s">
        <v>7969</v>
      </c>
      <c r="N2670">
        <v>2.937777777</v>
      </c>
      <c r="O2670">
        <v>2</v>
      </c>
      <c r="P2670">
        <v>12</v>
      </c>
      <c r="Q2670">
        <v>199</v>
      </c>
      <c r="R2670">
        <v>105</v>
      </c>
      <c r="S2670">
        <v>20</v>
      </c>
      <c r="T2670">
        <v>5</v>
      </c>
      <c r="U2670">
        <v>0</v>
      </c>
      <c r="V2670">
        <v>0</v>
      </c>
      <c r="W2670">
        <v>6.9302254393038218</v>
      </c>
      <c r="X2670">
        <v>2.3074221499791427</v>
      </c>
      <c r="Y2670">
        <v>381.07028967785027</v>
      </c>
      <c r="Z2670">
        <v>138.79918544042681</v>
      </c>
      <c r="AA2670">
        <v>170.45310966798752</v>
      </c>
      <c r="AB2670">
        <v>9.3401489760920651</v>
      </c>
      <c r="AC2670">
        <v>0</v>
      </c>
      <c r="AD2670">
        <v>0</v>
      </c>
      <c r="AE2670">
        <v>708.90038135163968</v>
      </c>
    </row>
    <row r="2671" spans="1:31" x14ac:dyDescent="0.25">
      <c r="A2671">
        <v>2306048</v>
      </c>
      <c r="B2671">
        <v>1</v>
      </c>
      <c r="C2671" t="s">
        <v>80</v>
      </c>
      <c r="D2671" t="s">
        <v>82</v>
      </c>
      <c r="E2671" t="s">
        <v>141</v>
      </c>
      <c r="F2671" t="s">
        <v>7970</v>
      </c>
      <c r="G2671" t="s">
        <v>188</v>
      </c>
      <c r="H2671" t="s">
        <v>135</v>
      </c>
      <c r="I2671" t="s">
        <v>136</v>
      </c>
      <c r="J2671" t="s">
        <v>137</v>
      </c>
      <c r="K2671" t="s">
        <v>138</v>
      </c>
      <c r="L2671" t="s">
        <v>7971</v>
      </c>
      <c r="M2671" t="s">
        <v>7972</v>
      </c>
      <c r="N2671">
        <v>3.2941666660000002</v>
      </c>
      <c r="O2671">
        <v>0</v>
      </c>
      <c r="P2671">
        <v>3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5.80655995873484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5.80655995873484</v>
      </c>
    </row>
    <row r="2672" spans="1:31" x14ac:dyDescent="0.25">
      <c r="A2672">
        <v>2305693</v>
      </c>
      <c r="B2672">
        <v>1</v>
      </c>
      <c r="C2672" t="s">
        <v>80</v>
      </c>
      <c r="D2672" t="s">
        <v>88</v>
      </c>
      <c r="E2672" t="s">
        <v>141</v>
      </c>
      <c r="F2672" t="s">
        <v>7973</v>
      </c>
      <c r="G2672" t="s">
        <v>202</v>
      </c>
      <c r="H2672" t="s">
        <v>135</v>
      </c>
      <c r="I2672" t="s">
        <v>136</v>
      </c>
      <c r="J2672" t="s">
        <v>137</v>
      </c>
      <c r="K2672" t="s">
        <v>138</v>
      </c>
      <c r="L2672" t="s">
        <v>7974</v>
      </c>
      <c r="M2672" t="s">
        <v>7975</v>
      </c>
      <c r="N2672">
        <v>0.946111111</v>
      </c>
      <c r="O2672">
        <v>0</v>
      </c>
      <c r="P2672">
        <v>22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5.3389606784580845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5.3389606784580845</v>
      </c>
    </row>
    <row r="2673" spans="1:31" x14ac:dyDescent="0.25">
      <c r="A2673">
        <v>2306065</v>
      </c>
      <c r="B2673">
        <v>1</v>
      </c>
      <c r="C2673" t="s">
        <v>80</v>
      </c>
      <c r="D2673" t="s">
        <v>96</v>
      </c>
      <c r="E2673" t="s">
        <v>141</v>
      </c>
      <c r="F2673" t="s">
        <v>7976</v>
      </c>
      <c r="G2673" t="s">
        <v>143</v>
      </c>
      <c r="H2673" t="s">
        <v>135</v>
      </c>
      <c r="I2673" t="s">
        <v>136</v>
      </c>
      <c r="J2673" t="s">
        <v>137</v>
      </c>
      <c r="K2673" t="s">
        <v>138</v>
      </c>
      <c r="L2673" t="s">
        <v>7977</v>
      </c>
      <c r="M2673" t="s">
        <v>7978</v>
      </c>
      <c r="N2673">
        <v>1.325</v>
      </c>
      <c r="O2673">
        <v>0</v>
      </c>
      <c r="P2673">
        <v>1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1.0015709890316667E-3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1.0015709890316667E-3</v>
      </c>
    </row>
    <row r="2674" spans="1:31" x14ac:dyDescent="0.25">
      <c r="A2674">
        <v>2305922</v>
      </c>
      <c r="B2674">
        <v>1</v>
      </c>
      <c r="C2674" t="s">
        <v>80</v>
      </c>
      <c r="D2674" t="s">
        <v>100</v>
      </c>
      <c r="E2674" t="s">
        <v>132</v>
      </c>
      <c r="F2674" t="s">
        <v>7979</v>
      </c>
      <c r="G2674" t="s">
        <v>134</v>
      </c>
      <c r="H2674" t="s">
        <v>135</v>
      </c>
      <c r="I2674" t="s">
        <v>136</v>
      </c>
      <c r="J2674" t="s">
        <v>137</v>
      </c>
      <c r="K2674" t="s">
        <v>138</v>
      </c>
      <c r="L2674" t="s">
        <v>7980</v>
      </c>
      <c r="M2674" t="s">
        <v>7981</v>
      </c>
      <c r="N2674">
        <v>0.67194444399999997</v>
      </c>
      <c r="O2674">
        <v>0</v>
      </c>
      <c r="P2674">
        <v>12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2.0851077981742727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2.0851077981742727</v>
      </c>
    </row>
    <row r="2675" spans="1:31" x14ac:dyDescent="0.25">
      <c r="A2675">
        <v>2305730</v>
      </c>
      <c r="B2675">
        <v>1</v>
      </c>
      <c r="C2675" t="s">
        <v>80</v>
      </c>
      <c r="D2675" t="s">
        <v>83</v>
      </c>
      <c r="E2675" t="s">
        <v>164</v>
      </c>
      <c r="F2675" t="s">
        <v>7982</v>
      </c>
      <c r="G2675" t="s">
        <v>483</v>
      </c>
      <c r="H2675" t="s">
        <v>167</v>
      </c>
      <c r="I2675" t="s">
        <v>136</v>
      </c>
      <c r="J2675" t="s">
        <v>137</v>
      </c>
      <c r="K2675" t="s">
        <v>138</v>
      </c>
      <c r="L2675" t="s">
        <v>7983</v>
      </c>
      <c r="M2675" t="s">
        <v>7984</v>
      </c>
      <c r="N2675">
        <v>1.5347222220000001</v>
      </c>
      <c r="O2675">
        <v>0</v>
      </c>
      <c r="P2675">
        <v>2572</v>
      </c>
      <c r="Q2675">
        <v>0</v>
      </c>
      <c r="R2675">
        <v>0</v>
      </c>
      <c r="S2675">
        <v>3</v>
      </c>
      <c r="T2675">
        <v>787</v>
      </c>
      <c r="U2675">
        <v>1</v>
      </c>
      <c r="V2675">
        <v>33</v>
      </c>
      <c r="W2675">
        <v>0</v>
      </c>
      <c r="X2675">
        <v>991.58325364214193</v>
      </c>
      <c r="Y2675">
        <v>0</v>
      </c>
      <c r="Z2675">
        <v>0</v>
      </c>
      <c r="AA2675">
        <v>220.68022228856182</v>
      </c>
      <c r="AB2675">
        <v>1330.1923512748483</v>
      </c>
      <c r="AC2675">
        <v>36.096802085893259</v>
      </c>
      <c r="AD2675">
        <v>1269.1847067980582</v>
      </c>
      <c r="AE2675">
        <v>3847.7373360895035</v>
      </c>
    </row>
    <row r="2676" spans="1:31" x14ac:dyDescent="0.25">
      <c r="A2676">
        <v>2305836</v>
      </c>
      <c r="B2676">
        <v>1</v>
      </c>
      <c r="C2676" t="s">
        <v>80</v>
      </c>
      <c r="D2676" t="s">
        <v>100</v>
      </c>
      <c r="E2676" t="s">
        <v>141</v>
      </c>
      <c r="F2676" t="s">
        <v>7985</v>
      </c>
      <c r="G2676" t="s">
        <v>490</v>
      </c>
      <c r="H2676" t="s">
        <v>135</v>
      </c>
      <c r="I2676" t="s">
        <v>136</v>
      </c>
      <c r="J2676" t="s">
        <v>137</v>
      </c>
      <c r="K2676" t="s">
        <v>138</v>
      </c>
      <c r="L2676" t="s">
        <v>7986</v>
      </c>
      <c r="M2676" t="s">
        <v>7987</v>
      </c>
      <c r="N2676">
        <v>3.3791666660000002</v>
      </c>
      <c r="O2676">
        <v>0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1.2268757732752384</v>
      </c>
      <c r="AA2676">
        <v>0</v>
      </c>
      <c r="AB2676">
        <v>0</v>
      </c>
      <c r="AC2676">
        <v>0</v>
      </c>
      <c r="AD2676">
        <v>0</v>
      </c>
      <c r="AE2676">
        <v>1.2268757732752384</v>
      </c>
    </row>
    <row r="2677" spans="1:31" x14ac:dyDescent="0.25">
      <c r="A2677">
        <v>2305891</v>
      </c>
      <c r="B2677">
        <v>1</v>
      </c>
      <c r="C2677" t="s">
        <v>80</v>
      </c>
      <c r="D2677" t="s">
        <v>85</v>
      </c>
      <c r="E2677" t="s">
        <v>748</v>
      </c>
      <c r="F2677" t="s">
        <v>7988</v>
      </c>
      <c r="G2677" t="s">
        <v>750</v>
      </c>
      <c r="H2677" t="s">
        <v>135</v>
      </c>
      <c r="I2677" t="s">
        <v>136</v>
      </c>
      <c r="J2677" t="s">
        <v>137</v>
      </c>
      <c r="K2677" t="s">
        <v>138</v>
      </c>
      <c r="L2677" t="s">
        <v>7989</v>
      </c>
      <c r="M2677" t="s">
        <v>7990</v>
      </c>
      <c r="N2677">
        <v>1.794166666</v>
      </c>
      <c r="O2677">
        <v>0</v>
      </c>
      <c r="P2677">
        <v>96</v>
      </c>
      <c r="Q2677">
        <v>0</v>
      </c>
      <c r="R2677">
        <v>0</v>
      </c>
      <c r="S2677">
        <v>0</v>
      </c>
      <c r="T2677">
        <v>6</v>
      </c>
      <c r="U2677">
        <v>0</v>
      </c>
      <c r="V2677">
        <v>0</v>
      </c>
      <c r="W2677">
        <v>0</v>
      </c>
      <c r="X2677">
        <v>34.354312448783446</v>
      </c>
      <c r="Y2677">
        <v>0</v>
      </c>
      <c r="Z2677">
        <v>0</v>
      </c>
      <c r="AA2677">
        <v>0</v>
      </c>
      <c r="AB2677">
        <v>9.7168030820466935</v>
      </c>
      <c r="AC2677">
        <v>0</v>
      </c>
      <c r="AD2677">
        <v>0</v>
      </c>
      <c r="AE2677">
        <v>44.071115530830141</v>
      </c>
    </row>
    <row r="2678" spans="1:31" x14ac:dyDescent="0.25">
      <c r="A2678">
        <v>2305699</v>
      </c>
      <c r="B2678">
        <v>1</v>
      </c>
      <c r="C2678" t="s">
        <v>80</v>
      </c>
      <c r="D2678" t="s">
        <v>93</v>
      </c>
      <c r="E2678" t="s">
        <v>164</v>
      </c>
      <c r="F2678" t="s">
        <v>7991</v>
      </c>
      <c r="G2678" t="s">
        <v>917</v>
      </c>
      <c r="H2678" t="s">
        <v>167</v>
      </c>
      <c r="I2678" t="s">
        <v>136</v>
      </c>
      <c r="J2678" t="s">
        <v>137</v>
      </c>
      <c r="K2678" t="s">
        <v>300</v>
      </c>
      <c r="L2678" t="s">
        <v>7992</v>
      </c>
      <c r="M2678" t="s">
        <v>7993</v>
      </c>
      <c r="N2678">
        <v>5.2774999999999999</v>
      </c>
      <c r="O2678">
        <v>0</v>
      </c>
      <c r="P2678">
        <v>3743</v>
      </c>
      <c r="Q2678">
        <v>0</v>
      </c>
      <c r="R2678">
        <v>0</v>
      </c>
      <c r="S2678">
        <v>4</v>
      </c>
      <c r="T2678">
        <v>303</v>
      </c>
      <c r="U2678">
        <v>0</v>
      </c>
      <c r="V2678">
        <v>0</v>
      </c>
      <c r="W2678">
        <v>0</v>
      </c>
      <c r="X2678">
        <v>3706.9312755305118</v>
      </c>
      <c r="Y2678">
        <v>0</v>
      </c>
      <c r="Z2678">
        <v>0</v>
      </c>
      <c r="AA2678">
        <v>181.1197302584242</v>
      </c>
      <c r="AB2678">
        <v>1281.9144899500195</v>
      </c>
      <c r="AC2678">
        <v>0</v>
      </c>
      <c r="AD2678">
        <v>0</v>
      </c>
      <c r="AE2678">
        <v>5169.9654957389557</v>
      </c>
    </row>
    <row r="2679" spans="1:31" x14ac:dyDescent="0.25">
      <c r="A2679">
        <v>2305676</v>
      </c>
      <c r="B2679">
        <v>1</v>
      </c>
      <c r="C2679" t="s">
        <v>81</v>
      </c>
      <c r="D2679" t="s">
        <v>117</v>
      </c>
      <c r="E2679" t="s">
        <v>233</v>
      </c>
      <c r="F2679" t="s">
        <v>3528</v>
      </c>
      <c r="G2679" t="s">
        <v>184</v>
      </c>
      <c r="H2679" t="s">
        <v>167</v>
      </c>
      <c r="I2679" t="s">
        <v>136</v>
      </c>
      <c r="J2679" t="s">
        <v>137</v>
      </c>
      <c r="K2679" t="s">
        <v>138</v>
      </c>
      <c r="L2679" t="s">
        <v>7994</v>
      </c>
      <c r="M2679" t="s">
        <v>7995</v>
      </c>
      <c r="N2679">
        <v>0.189722222</v>
      </c>
      <c r="O2679">
        <v>2</v>
      </c>
      <c r="P2679">
        <v>539</v>
      </c>
      <c r="Q2679">
        <v>12</v>
      </c>
      <c r="R2679">
        <v>40</v>
      </c>
      <c r="S2679">
        <v>11</v>
      </c>
      <c r="T2679">
        <v>23</v>
      </c>
      <c r="U2679">
        <v>1</v>
      </c>
      <c r="V2679">
        <v>0</v>
      </c>
      <c r="W2679">
        <v>0.21914941057341888</v>
      </c>
      <c r="X2679">
        <v>10.117466449399526</v>
      </c>
      <c r="Y2679">
        <v>0.96809254706157633</v>
      </c>
      <c r="Z2679">
        <v>1.8321584306741348</v>
      </c>
      <c r="AA2679">
        <v>2.7935277478473117</v>
      </c>
      <c r="AB2679">
        <v>1.9326886424796732</v>
      </c>
      <c r="AC2679">
        <v>23.830121530800497</v>
      </c>
      <c r="AD2679">
        <v>0</v>
      </c>
      <c r="AE2679">
        <v>41.693204758836139</v>
      </c>
    </row>
    <row r="2680" spans="1:31" x14ac:dyDescent="0.25">
      <c r="A2680">
        <v>2306014</v>
      </c>
      <c r="B2680">
        <v>1</v>
      </c>
      <c r="C2680" t="s">
        <v>80</v>
      </c>
      <c r="D2680" t="s">
        <v>106</v>
      </c>
      <c r="E2680" t="s">
        <v>141</v>
      </c>
      <c r="F2680" t="s">
        <v>7996</v>
      </c>
      <c r="G2680" t="s">
        <v>188</v>
      </c>
      <c r="H2680" t="s">
        <v>135</v>
      </c>
      <c r="I2680" t="s">
        <v>136</v>
      </c>
      <c r="J2680" t="s">
        <v>137</v>
      </c>
      <c r="K2680" t="s">
        <v>138</v>
      </c>
      <c r="L2680" t="s">
        <v>7997</v>
      </c>
      <c r="M2680" t="s">
        <v>7998</v>
      </c>
      <c r="N2680">
        <v>1.8588888880000001</v>
      </c>
      <c r="O2680">
        <v>0</v>
      </c>
      <c r="P2680">
        <v>5</v>
      </c>
      <c r="Q2680">
        <v>0</v>
      </c>
      <c r="R2680">
        <v>0</v>
      </c>
      <c r="S2680">
        <v>0</v>
      </c>
      <c r="T2680">
        <v>3</v>
      </c>
      <c r="U2680">
        <v>0</v>
      </c>
      <c r="V2680">
        <v>0</v>
      </c>
      <c r="W2680">
        <v>0</v>
      </c>
      <c r="X2680">
        <v>2.7509778523926753</v>
      </c>
      <c r="Y2680">
        <v>0</v>
      </c>
      <c r="Z2680">
        <v>0</v>
      </c>
      <c r="AA2680">
        <v>0</v>
      </c>
      <c r="AB2680">
        <v>1.6158691713882665</v>
      </c>
      <c r="AC2680">
        <v>0</v>
      </c>
      <c r="AD2680">
        <v>0</v>
      </c>
      <c r="AE2680">
        <v>4.3668470237809416</v>
      </c>
    </row>
    <row r="2681" spans="1:31" x14ac:dyDescent="0.25">
      <c r="A2681">
        <v>2305822</v>
      </c>
      <c r="B2681">
        <v>1</v>
      </c>
      <c r="C2681" t="s">
        <v>80</v>
      </c>
      <c r="D2681" t="s">
        <v>102</v>
      </c>
      <c r="E2681" t="s">
        <v>233</v>
      </c>
      <c r="F2681" t="s">
        <v>7999</v>
      </c>
      <c r="G2681" t="s">
        <v>195</v>
      </c>
      <c r="H2681" t="s">
        <v>167</v>
      </c>
      <c r="I2681" t="s">
        <v>136</v>
      </c>
      <c r="J2681" t="s">
        <v>137</v>
      </c>
      <c r="K2681" t="s">
        <v>138</v>
      </c>
      <c r="L2681" t="s">
        <v>8000</v>
      </c>
      <c r="M2681" t="s">
        <v>8001</v>
      </c>
      <c r="N2681">
        <v>0.53666666600000001</v>
      </c>
      <c r="O2681">
        <v>1</v>
      </c>
      <c r="P2681">
        <v>1754</v>
      </c>
      <c r="Q2681">
        <v>11</v>
      </c>
      <c r="R2681">
        <v>499</v>
      </c>
      <c r="S2681">
        <v>13</v>
      </c>
      <c r="T2681">
        <v>279</v>
      </c>
      <c r="U2681">
        <v>10</v>
      </c>
      <c r="V2681">
        <v>0</v>
      </c>
      <c r="W2681">
        <v>0.13492663187939999</v>
      </c>
      <c r="X2681">
        <v>129.17983633731015</v>
      </c>
      <c r="Y2681">
        <v>10.139274892545995</v>
      </c>
      <c r="Z2681">
        <v>112.29065482230307</v>
      </c>
      <c r="AA2681">
        <v>29.154673240298404</v>
      </c>
      <c r="AB2681">
        <v>104.04850560068704</v>
      </c>
      <c r="AC2681">
        <v>444.75734111781964</v>
      </c>
      <c r="AD2681">
        <v>0</v>
      </c>
      <c r="AE2681">
        <v>829.70521264284366</v>
      </c>
    </row>
    <row r="2682" spans="1:31" x14ac:dyDescent="0.25">
      <c r="A2682">
        <v>2305745</v>
      </c>
      <c r="B2682">
        <v>1</v>
      </c>
      <c r="C2682" t="s">
        <v>80</v>
      </c>
      <c r="D2682" t="s">
        <v>96</v>
      </c>
      <c r="E2682" t="s">
        <v>132</v>
      </c>
      <c r="F2682" t="s">
        <v>8002</v>
      </c>
      <c r="G2682" t="s">
        <v>343</v>
      </c>
      <c r="H2682" t="s">
        <v>135</v>
      </c>
      <c r="I2682" t="s">
        <v>136</v>
      </c>
      <c r="J2682" t="s">
        <v>137</v>
      </c>
      <c r="K2682" t="s">
        <v>138</v>
      </c>
      <c r="L2682" t="s">
        <v>8003</v>
      </c>
      <c r="M2682" t="s">
        <v>8004</v>
      </c>
      <c r="N2682">
        <v>0.91027777700000001</v>
      </c>
      <c r="O2682">
        <v>0</v>
      </c>
      <c r="P2682">
        <v>21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4.2851999900352222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4.2851999900352222</v>
      </c>
    </row>
    <row r="2683" spans="1:31" x14ac:dyDescent="0.25">
      <c r="A2683">
        <v>2305968</v>
      </c>
      <c r="B2683">
        <v>1</v>
      </c>
      <c r="C2683" t="s">
        <v>80</v>
      </c>
      <c r="D2683" t="s">
        <v>91</v>
      </c>
      <c r="E2683" t="s">
        <v>164</v>
      </c>
      <c r="F2683" t="s">
        <v>8005</v>
      </c>
      <c r="G2683" t="s">
        <v>184</v>
      </c>
      <c r="H2683" t="s">
        <v>167</v>
      </c>
      <c r="I2683" t="s">
        <v>136</v>
      </c>
      <c r="J2683" t="s">
        <v>137</v>
      </c>
      <c r="K2683" t="s">
        <v>138</v>
      </c>
      <c r="L2683" t="s">
        <v>8006</v>
      </c>
      <c r="M2683" t="s">
        <v>8007</v>
      </c>
      <c r="N2683">
        <v>0.50388888799999998</v>
      </c>
      <c r="O2683">
        <v>3</v>
      </c>
      <c r="P2683">
        <v>0</v>
      </c>
      <c r="Q2683">
        <v>15</v>
      </c>
      <c r="R2683">
        <v>0</v>
      </c>
      <c r="S2683">
        <v>6</v>
      </c>
      <c r="T2683">
        <v>0</v>
      </c>
      <c r="U2683">
        <v>0</v>
      </c>
      <c r="V2683">
        <v>0</v>
      </c>
      <c r="W2683">
        <v>8.0089808952448873</v>
      </c>
      <c r="X2683">
        <v>0</v>
      </c>
      <c r="Y2683">
        <v>6.4676847337608274</v>
      </c>
      <c r="Z2683">
        <v>0</v>
      </c>
      <c r="AA2683">
        <v>17.558991375621268</v>
      </c>
      <c r="AB2683">
        <v>0</v>
      </c>
      <c r="AC2683">
        <v>0</v>
      </c>
      <c r="AD2683">
        <v>0</v>
      </c>
      <c r="AE2683">
        <v>32.035657004626984</v>
      </c>
    </row>
    <row r="2684" spans="1:31" x14ac:dyDescent="0.25">
      <c r="A2684">
        <v>2305722</v>
      </c>
      <c r="B2684">
        <v>1</v>
      </c>
      <c r="C2684" t="s">
        <v>80</v>
      </c>
      <c r="D2684" t="s">
        <v>103</v>
      </c>
      <c r="E2684" t="s">
        <v>141</v>
      </c>
      <c r="F2684" t="s">
        <v>8008</v>
      </c>
      <c r="G2684" t="s">
        <v>453</v>
      </c>
      <c r="H2684" t="s">
        <v>135</v>
      </c>
      <c r="I2684" t="s">
        <v>136</v>
      </c>
      <c r="J2684" t="s">
        <v>3</v>
      </c>
      <c r="K2684" t="s">
        <v>138</v>
      </c>
      <c r="L2684" t="s">
        <v>8009</v>
      </c>
      <c r="M2684" t="s">
        <v>8010</v>
      </c>
      <c r="N2684">
        <v>1.751666666</v>
      </c>
      <c r="O2684">
        <v>0</v>
      </c>
      <c r="P2684">
        <v>2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1.0134549548834029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1.0134549548834029</v>
      </c>
    </row>
    <row r="2685" spans="1:31" x14ac:dyDescent="0.25">
      <c r="A2685">
        <v>2305613</v>
      </c>
      <c r="B2685">
        <v>1</v>
      </c>
      <c r="C2685" t="s">
        <v>81</v>
      </c>
      <c r="D2685" t="s">
        <v>113</v>
      </c>
      <c r="E2685" t="s">
        <v>233</v>
      </c>
      <c r="F2685" t="s">
        <v>4220</v>
      </c>
      <c r="G2685" t="s">
        <v>184</v>
      </c>
      <c r="H2685" t="s">
        <v>167</v>
      </c>
      <c r="I2685" t="s">
        <v>136</v>
      </c>
      <c r="J2685" t="s">
        <v>137</v>
      </c>
      <c r="K2685" t="s">
        <v>138</v>
      </c>
      <c r="L2685" t="s">
        <v>8011</v>
      </c>
      <c r="M2685" t="s">
        <v>8012</v>
      </c>
      <c r="N2685">
        <v>6.4444444000000004E-2</v>
      </c>
      <c r="O2685">
        <v>6</v>
      </c>
      <c r="P2685">
        <v>1335</v>
      </c>
      <c r="Q2685">
        <v>55</v>
      </c>
      <c r="R2685">
        <v>401</v>
      </c>
      <c r="S2685">
        <v>45</v>
      </c>
      <c r="T2685">
        <v>454</v>
      </c>
      <c r="U2685">
        <v>20</v>
      </c>
      <c r="V2685">
        <v>6</v>
      </c>
      <c r="W2685">
        <v>7.8361718855019996E-2</v>
      </c>
      <c r="X2685">
        <v>11.923491522025854</v>
      </c>
      <c r="Y2685">
        <v>6.7956156525597358</v>
      </c>
      <c r="Z2685">
        <v>11.750507392112231</v>
      </c>
      <c r="AA2685">
        <v>26.910974566456176</v>
      </c>
      <c r="AB2685">
        <v>11.686534277357177</v>
      </c>
      <c r="AC2685">
        <v>113.83336817206114</v>
      </c>
      <c r="AD2685">
        <v>0.69857429343190225</v>
      </c>
      <c r="AE2685">
        <v>183.67742759485924</v>
      </c>
    </row>
    <row r="2686" spans="1:31" x14ac:dyDescent="0.25">
      <c r="A2686">
        <v>2305659</v>
      </c>
      <c r="B2686">
        <v>1</v>
      </c>
      <c r="C2686" t="s">
        <v>81</v>
      </c>
      <c r="D2686" t="s">
        <v>123</v>
      </c>
      <c r="E2686" t="s">
        <v>164</v>
      </c>
      <c r="F2686" t="s">
        <v>8013</v>
      </c>
      <c r="G2686" t="s">
        <v>299</v>
      </c>
      <c r="H2686" t="s">
        <v>167</v>
      </c>
      <c r="I2686" t="s">
        <v>136</v>
      </c>
      <c r="J2686" t="s">
        <v>137</v>
      </c>
      <c r="K2686" t="s">
        <v>300</v>
      </c>
      <c r="L2686" t="s">
        <v>8014</v>
      </c>
      <c r="M2686" t="s">
        <v>8015</v>
      </c>
      <c r="N2686">
        <v>3.8744444439999999</v>
      </c>
      <c r="O2686">
        <v>0</v>
      </c>
      <c r="P2686">
        <v>945</v>
      </c>
      <c r="Q2686">
        <v>0</v>
      </c>
      <c r="R2686">
        <v>0</v>
      </c>
      <c r="S2686">
        <v>0</v>
      </c>
      <c r="T2686">
        <v>40</v>
      </c>
      <c r="U2686">
        <v>0</v>
      </c>
      <c r="V2686">
        <v>0</v>
      </c>
      <c r="W2686">
        <v>0</v>
      </c>
      <c r="X2686">
        <v>555.8757175287692</v>
      </c>
      <c r="Y2686">
        <v>0</v>
      </c>
      <c r="Z2686">
        <v>0</v>
      </c>
      <c r="AA2686">
        <v>0</v>
      </c>
      <c r="AB2686">
        <v>65.241851632532985</v>
      </c>
      <c r="AC2686">
        <v>0</v>
      </c>
      <c r="AD2686">
        <v>0</v>
      </c>
      <c r="AE2686">
        <v>621.11756916130219</v>
      </c>
    </row>
    <row r="2687" spans="1:31" x14ac:dyDescent="0.25">
      <c r="A2687">
        <v>2305619</v>
      </c>
      <c r="B2687">
        <v>1</v>
      </c>
      <c r="C2687" t="s">
        <v>80</v>
      </c>
      <c r="D2687" t="s">
        <v>108</v>
      </c>
      <c r="E2687" t="s">
        <v>182</v>
      </c>
      <c r="F2687" t="s">
        <v>8016</v>
      </c>
      <c r="G2687" t="s">
        <v>184</v>
      </c>
      <c r="H2687" t="s">
        <v>167</v>
      </c>
      <c r="I2687" t="s">
        <v>136</v>
      </c>
      <c r="J2687" t="s">
        <v>137</v>
      </c>
      <c r="K2687" t="s">
        <v>138</v>
      </c>
      <c r="L2687" t="s">
        <v>8017</v>
      </c>
      <c r="M2687" t="s">
        <v>8018</v>
      </c>
      <c r="N2687">
        <v>0.55166666600000003</v>
      </c>
      <c r="O2687">
        <v>0</v>
      </c>
      <c r="P2687">
        <v>548</v>
      </c>
      <c r="Q2687">
        <v>0</v>
      </c>
      <c r="R2687">
        <v>82</v>
      </c>
      <c r="S2687">
        <v>1</v>
      </c>
      <c r="T2687">
        <v>79</v>
      </c>
      <c r="U2687">
        <v>0</v>
      </c>
      <c r="V2687">
        <v>0</v>
      </c>
      <c r="W2687">
        <v>0</v>
      </c>
      <c r="X2687">
        <v>33.746806988204767</v>
      </c>
      <c r="Y2687">
        <v>0</v>
      </c>
      <c r="Z2687">
        <v>5.7642054883289759</v>
      </c>
      <c r="AA2687">
        <v>0.45321830419621667</v>
      </c>
      <c r="AB2687">
        <v>11.830920441428036</v>
      </c>
      <c r="AC2687">
        <v>0</v>
      </c>
      <c r="AD2687">
        <v>0</v>
      </c>
      <c r="AE2687">
        <v>51.795151222157997</v>
      </c>
    </row>
    <row r="2688" spans="1:31" x14ac:dyDescent="0.25">
      <c r="A2688">
        <v>2305762</v>
      </c>
      <c r="B2688">
        <v>1</v>
      </c>
      <c r="C2688" t="s">
        <v>81</v>
      </c>
      <c r="D2688" t="s">
        <v>121</v>
      </c>
      <c r="E2688" t="s">
        <v>182</v>
      </c>
      <c r="F2688" t="s">
        <v>8019</v>
      </c>
      <c r="G2688" t="s">
        <v>184</v>
      </c>
      <c r="H2688" t="s">
        <v>167</v>
      </c>
      <c r="I2688" t="s">
        <v>280</v>
      </c>
      <c r="J2688" t="s">
        <v>137</v>
      </c>
      <c r="K2688" t="s">
        <v>138</v>
      </c>
      <c r="L2688" t="s">
        <v>8020</v>
      </c>
      <c r="M2688" t="s">
        <v>8021</v>
      </c>
      <c r="N2688">
        <v>2.2222222E-2</v>
      </c>
      <c r="O2688">
        <v>0</v>
      </c>
      <c r="P2688">
        <v>978</v>
      </c>
      <c r="Q2688">
        <v>6</v>
      </c>
      <c r="R2688">
        <v>29</v>
      </c>
      <c r="S2688">
        <v>9</v>
      </c>
      <c r="T2688">
        <v>47</v>
      </c>
      <c r="U2688">
        <v>0</v>
      </c>
      <c r="V2688">
        <v>0</v>
      </c>
      <c r="W2688">
        <v>0</v>
      </c>
      <c r="X2688">
        <v>2.3906432863148908</v>
      </c>
      <c r="Y2688">
        <v>8.8613427034266667E-2</v>
      </c>
      <c r="Z2688">
        <v>0.17180733670408888</v>
      </c>
      <c r="AA2688">
        <v>0.35421340625513326</v>
      </c>
      <c r="AB2688">
        <v>0.7937403528718221</v>
      </c>
      <c r="AC2688">
        <v>0</v>
      </c>
      <c r="AD2688">
        <v>0</v>
      </c>
      <c r="AE2688">
        <v>3.7990178091802016</v>
      </c>
    </row>
    <row r="2689" spans="1:31" x14ac:dyDescent="0.25">
      <c r="A2689">
        <v>2305739</v>
      </c>
      <c r="B2689">
        <v>1</v>
      </c>
      <c r="C2689" t="s">
        <v>80</v>
      </c>
      <c r="D2689" t="s">
        <v>93</v>
      </c>
      <c r="E2689" t="s">
        <v>164</v>
      </c>
      <c r="F2689" t="s">
        <v>8022</v>
      </c>
      <c r="G2689" t="s">
        <v>8023</v>
      </c>
      <c r="H2689" t="s">
        <v>167</v>
      </c>
      <c r="I2689" t="s">
        <v>136</v>
      </c>
      <c r="J2689" t="s">
        <v>137</v>
      </c>
      <c r="K2689" t="s">
        <v>300</v>
      </c>
      <c r="L2689" t="s">
        <v>8024</v>
      </c>
      <c r="M2689" t="s">
        <v>8025</v>
      </c>
      <c r="N2689">
        <v>1.618333333</v>
      </c>
      <c r="O2689">
        <v>0</v>
      </c>
      <c r="P2689">
        <v>433</v>
      </c>
      <c r="Q2689">
        <v>0</v>
      </c>
      <c r="R2689">
        <v>0</v>
      </c>
      <c r="S2689">
        <v>0</v>
      </c>
      <c r="T2689">
        <v>21</v>
      </c>
      <c r="U2689">
        <v>0</v>
      </c>
      <c r="V2689">
        <v>0</v>
      </c>
      <c r="W2689">
        <v>0</v>
      </c>
      <c r="X2689">
        <v>150.91559555829934</v>
      </c>
      <c r="Y2689">
        <v>0</v>
      </c>
      <c r="Z2689">
        <v>0</v>
      </c>
      <c r="AA2689">
        <v>0</v>
      </c>
      <c r="AB2689">
        <v>19.17201798109901</v>
      </c>
      <c r="AC2689">
        <v>0</v>
      </c>
      <c r="AD2689">
        <v>0</v>
      </c>
      <c r="AE2689">
        <v>170.08761353939835</v>
      </c>
    </row>
    <row r="2690" spans="1:31" x14ac:dyDescent="0.25">
      <c r="A2690">
        <v>2305974</v>
      </c>
      <c r="B2690">
        <v>1</v>
      </c>
      <c r="C2690" t="s">
        <v>80</v>
      </c>
      <c r="D2690" t="s">
        <v>94</v>
      </c>
      <c r="E2690" t="s">
        <v>132</v>
      </c>
      <c r="F2690" t="s">
        <v>8026</v>
      </c>
      <c r="G2690" t="s">
        <v>1517</v>
      </c>
      <c r="H2690" t="s">
        <v>135</v>
      </c>
      <c r="I2690" t="s">
        <v>136</v>
      </c>
      <c r="J2690" t="s">
        <v>137</v>
      </c>
      <c r="K2690" t="s">
        <v>138</v>
      </c>
      <c r="L2690" t="s">
        <v>8027</v>
      </c>
      <c r="M2690" t="s">
        <v>8028</v>
      </c>
      <c r="N2690">
        <v>1.703888888</v>
      </c>
      <c r="O2690">
        <v>0</v>
      </c>
      <c r="P2690">
        <v>29</v>
      </c>
      <c r="Q2690">
        <v>0</v>
      </c>
      <c r="R2690">
        <v>4</v>
      </c>
      <c r="S2690">
        <v>0</v>
      </c>
      <c r="T2690">
        <v>1</v>
      </c>
      <c r="U2690">
        <v>0</v>
      </c>
      <c r="V2690">
        <v>0</v>
      </c>
      <c r="W2690">
        <v>0</v>
      </c>
      <c r="X2690">
        <v>12.444169853663345</v>
      </c>
      <c r="Y2690">
        <v>0</v>
      </c>
      <c r="Z2690">
        <v>0.44699179696440827</v>
      </c>
      <c r="AA2690">
        <v>0</v>
      </c>
      <c r="AB2690">
        <v>0.77538432437317506</v>
      </c>
      <c r="AC2690">
        <v>0</v>
      </c>
      <c r="AD2690">
        <v>0</v>
      </c>
      <c r="AE2690">
        <v>13.666545975000927</v>
      </c>
    </row>
    <row r="2691" spans="1:31" x14ac:dyDescent="0.25">
      <c r="A2691">
        <v>2305576</v>
      </c>
      <c r="B2691">
        <v>1</v>
      </c>
      <c r="C2691" t="s">
        <v>80</v>
      </c>
      <c r="D2691" t="s">
        <v>103</v>
      </c>
      <c r="E2691" t="s">
        <v>182</v>
      </c>
      <c r="F2691" t="s">
        <v>8029</v>
      </c>
      <c r="G2691" t="s">
        <v>6052</v>
      </c>
      <c r="H2691" t="s">
        <v>167</v>
      </c>
      <c r="I2691" t="s">
        <v>136</v>
      </c>
      <c r="J2691" t="s">
        <v>137</v>
      </c>
      <c r="K2691" t="s">
        <v>138</v>
      </c>
      <c r="L2691" t="s">
        <v>8030</v>
      </c>
      <c r="M2691" t="s">
        <v>8031</v>
      </c>
      <c r="N2691">
        <v>2.9436111110000001</v>
      </c>
      <c r="O2691">
        <v>0</v>
      </c>
      <c r="P2691">
        <v>9</v>
      </c>
      <c r="Q2691">
        <v>0</v>
      </c>
      <c r="R2691">
        <v>27</v>
      </c>
      <c r="S2691">
        <v>9</v>
      </c>
      <c r="T2691">
        <v>33</v>
      </c>
      <c r="U2691">
        <v>32</v>
      </c>
      <c r="V2691">
        <v>2</v>
      </c>
      <c r="W2691">
        <v>0</v>
      </c>
      <c r="X2691">
        <v>9.331116062470274</v>
      </c>
      <c r="Y2691">
        <v>0</v>
      </c>
      <c r="Z2691">
        <v>35.170856002834959</v>
      </c>
      <c r="AA2691">
        <v>154.66005428955938</v>
      </c>
      <c r="AB2691">
        <v>52.018783804159689</v>
      </c>
      <c r="AC2691">
        <v>3319.53326221921</v>
      </c>
      <c r="AD2691">
        <v>53.015130785782453</v>
      </c>
      <c r="AE2691">
        <v>3623.7292031640163</v>
      </c>
    </row>
    <row r="2692" spans="1:31" x14ac:dyDescent="0.25">
      <c r="A2692">
        <v>2305994</v>
      </c>
      <c r="B2692">
        <v>1</v>
      </c>
      <c r="C2692" t="s">
        <v>80</v>
      </c>
      <c r="D2692" t="s">
        <v>93</v>
      </c>
      <c r="E2692" t="s">
        <v>208</v>
      </c>
      <c r="F2692" t="s">
        <v>8032</v>
      </c>
      <c r="G2692" t="s">
        <v>310</v>
      </c>
      <c r="H2692" t="s">
        <v>135</v>
      </c>
      <c r="I2692" t="s">
        <v>136</v>
      </c>
      <c r="J2692" t="s">
        <v>137</v>
      </c>
      <c r="K2692" t="s">
        <v>138</v>
      </c>
      <c r="L2692" t="s">
        <v>8033</v>
      </c>
      <c r="M2692" t="s">
        <v>8034</v>
      </c>
      <c r="N2692">
        <v>3.8863888879999999</v>
      </c>
      <c r="O2692">
        <v>0</v>
      </c>
      <c r="P2692">
        <v>2</v>
      </c>
      <c r="Q2692">
        <v>0</v>
      </c>
      <c r="R2692">
        <v>6</v>
      </c>
      <c r="S2692">
        <v>0</v>
      </c>
      <c r="T2692">
        <v>9</v>
      </c>
      <c r="U2692">
        <v>0</v>
      </c>
      <c r="V2692">
        <v>0</v>
      </c>
      <c r="W2692">
        <v>0</v>
      </c>
      <c r="X2692">
        <v>1.2183896871793833</v>
      </c>
      <c r="Y2692">
        <v>0</v>
      </c>
      <c r="Z2692">
        <v>325.78480058010518</v>
      </c>
      <c r="AA2692">
        <v>0</v>
      </c>
      <c r="AB2692">
        <v>58.490446743496712</v>
      </c>
      <c r="AC2692">
        <v>0</v>
      </c>
      <c r="AD2692">
        <v>0</v>
      </c>
      <c r="AE2692">
        <v>385.4936370107813</v>
      </c>
    </row>
    <row r="2693" spans="1:31" x14ac:dyDescent="0.25">
      <c r="A2693">
        <v>2305888</v>
      </c>
      <c r="B2693">
        <v>1</v>
      </c>
      <c r="C2693" t="s">
        <v>80</v>
      </c>
      <c r="D2693" t="s">
        <v>103</v>
      </c>
      <c r="E2693" t="s">
        <v>132</v>
      </c>
      <c r="F2693" t="s">
        <v>8035</v>
      </c>
      <c r="G2693" t="s">
        <v>134</v>
      </c>
      <c r="H2693" t="s">
        <v>135</v>
      </c>
      <c r="I2693" t="s">
        <v>136</v>
      </c>
      <c r="J2693" t="s">
        <v>137</v>
      </c>
      <c r="K2693" t="s">
        <v>138</v>
      </c>
      <c r="L2693" t="s">
        <v>8036</v>
      </c>
      <c r="M2693" t="s">
        <v>8037</v>
      </c>
      <c r="N2693">
        <v>3.9877777769999998</v>
      </c>
      <c r="O2693">
        <v>0</v>
      </c>
      <c r="P2693">
        <v>21</v>
      </c>
      <c r="Q2693">
        <v>0</v>
      </c>
      <c r="R2693">
        <v>0</v>
      </c>
      <c r="S2693">
        <v>0</v>
      </c>
      <c r="T2693">
        <v>2</v>
      </c>
      <c r="U2693">
        <v>0</v>
      </c>
      <c r="V2693">
        <v>0</v>
      </c>
      <c r="W2693">
        <v>0</v>
      </c>
      <c r="X2693">
        <v>21.512425452644468</v>
      </c>
      <c r="Y2693">
        <v>0</v>
      </c>
      <c r="Z2693">
        <v>0</v>
      </c>
      <c r="AA2693">
        <v>0</v>
      </c>
      <c r="AB2693">
        <v>2.1168048586650046</v>
      </c>
      <c r="AC2693">
        <v>0</v>
      </c>
      <c r="AD2693">
        <v>0</v>
      </c>
      <c r="AE2693">
        <v>23.629230311309474</v>
      </c>
    </row>
    <row r="2694" spans="1:31" x14ac:dyDescent="0.25">
      <c r="A2694">
        <v>2305782</v>
      </c>
      <c r="B2694">
        <v>1</v>
      </c>
      <c r="C2694" t="s">
        <v>81</v>
      </c>
      <c r="D2694" t="s">
        <v>123</v>
      </c>
      <c r="E2694" t="s">
        <v>132</v>
      </c>
      <c r="F2694" t="s">
        <v>8038</v>
      </c>
      <c r="G2694" t="s">
        <v>1517</v>
      </c>
      <c r="H2694" t="s">
        <v>135</v>
      </c>
      <c r="I2694" t="s">
        <v>136</v>
      </c>
      <c r="J2694" t="s">
        <v>137</v>
      </c>
      <c r="K2694" t="s">
        <v>138</v>
      </c>
      <c r="L2694" t="s">
        <v>8039</v>
      </c>
      <c r="M2694" t="s">
        <v>8040</v>
      </c>
      <c r="N2694">
        <v>7.5722222219999997</v>
      </c>
      <c r="O2694">
        <v>0</v>
      </c>
      <c r="P2694">
        <v>2</v>
      </c>
      <c r="Q2694">
        <v>0</v>
      </c>
      <c r="R2694">
        <v>17</v>
      </c>
      <c r="S2694">
        <v>0</v>
      </c>
      <c r="T2694">
        <v>2</v>
      </c>
      <c r="U2694">
        <v>0</v>
      </c>
      <c r="V2694">
        <v>0</v>
      </c>
      <c r="W2694">
        <v>0</v>
      </c>
      <c r="X2694">
        <v>2.4264136279117845</v>
      </c>
      <c r="Y2694">
        <v>0</v>
      </c>
      <c r="Z2694">
        <v>17.393761624907299</v>
      </c>
      <c r="AA2694">
        <v>0</v>
      </c>
      <c r="AB2694">
        <v>4.7351502432381398</v>
      </c>
      <c r="AC2694">
        <v>0</v>
      </c>
      <c r="AD2694">
        <v>0</v>
      </c>
      <c r="AE2694">
        <v>24.555325496057222</v>
      </c>
    </row>
    <row r="2695" spans="1:31" x14ac:dyDescent="0.25">
      <c r="A2695">
        <v>2306031</v>
      </c>
      <c r="B2695">
        <v>1</v>
      </c>
      <c r="C2695" t="s">
        <v>80</v>
      </c>
      <c r="D2695" t="s">
        <v>101</v>
      </c>
      <c r="E2695" t="s">
        <v>132</v>
      </c>
      <c r="F2695" t="s">
        <v>8041</v>
      </c>
      <c r="G2695" t="s">
        <v>371</v>
      </c>
      <c r="H2695" t="s">
        <v>135</v>
      </c>
      <c r="I2695" t="s">
        <v>136</v>
      </c>
      <c r="J2695" t="s">
        <v>137</v>
      </c>
      <c r="K2695" t="s">
        <v>138</v>
      </c>
      <c r="L2695" t="s">
        <v>8042</v>
      </c>
      <c r="M2695" t="s">
        <v>8043</v>
      </c>
      <c r="N2695">
        <v>0.96666666599999995</v>
      </c>
      <c r="O2695">
        <v>0</v>
      </c>
      <c r="P2695">
        <v>9</v>
      </c>
      <c r="Q2695">
        <v>0</v>
      </c>
      <c r="R2695">
        <v>0</v>
      </c>
      <c r="S2695">
        <v>0</v>
      </c>
      <c r="T2695">
        <v>34</v>
      </c>
      <c r="U2695">
        <v>0</v>
      </c>
      <c r="V2695">
        <v>0</v>
      </c>
      <c r="W2695">
        <v>0</v>
      </c>
      <c r="X2695">
        <v>13.188023712060703</v>
      </c>
      <c r="Y2695">
        <v>0</v>
      </c>
      <c r="Z2695">
        <v>0</v>
      </c>
      <c r="AA2695">
        <v>0</v>
      </c>
      <c r="AB2695">
        <v>9.5888198073631212</v>
      </c>
      <c r="AC2695">
        <v>0</v>
      </c>
      <c r="AD2695">
        <v>0</v>
      </c>
      <c r="AE2695">
        <v>22.776843519423824</v>
      </c>
    </row>
    <row r="2696" spans="1:31" x14ac:dyDescent="0.25">
      <c r="A2696">
        <v>2305682</v>
      </c>
      <c r="B2696">
        <v>1</v>
      </c>
      <c r="C2696" t="s">
        <v>81</v>
      </c>
      <c r="D2696" t="s">
        <v>127</v>
      </c>
      <c r="E2696" t="s">
        <v>208</v>
      </c>
      <c r="F2696" t="s">
        <v>8044</v>
      </c>
      <c r="G2696" t="s">
        <v>299</v>
      </c>
      <c r="H2696" t="s">
        <v>135</v>
      </c>
      <c r="I2696" t="s">
        <v>136</v>
      </c>
      <c r="J2696" t="s">
        <v>137</v>
      </c>
      <c r="K2696" t="s">
        <v>300</v>
      </c>
      <c r="L2696" t="s">
        <v>8045</v>
      </c>
      <c r="M2696" t="s">
        <v>8046</v>
      </c>
      <c r="N2696">
        <v>1.6730555549999999</v>
      </c>
      <c r="O2696">
        <v>0</v>
      </c>
      <c r="P2696">
        <v>241</v>
      </c>
      <c r="Q2696">
        <v>0</v>
      </c>
      <c r="R2696">
        <v>0</v>
      </c>
      <c r="S2696">
        <v>0</v>
      </c>
      <c r="T2696">
        <v>164</v>
      </c>
      <c r="U2696">
        <v>0</v>
      </c>
      <c r="V2696">
        <v>2</v>
      </c>
      <c r="W2696">
        <v>0</v>
      </c>
      <c r="X2696">
        <v>71.250821110703797</v>
      </c>
      <c r="Y2696">
        <v>0</v>
      </c>
      <c r="Z2696">
        <v>0</v>
      </c>
      <c r="AA2696">
        <v>0</v>
      </c>
      <c r="AB2696">
        <v>112.94250723599626</v>
      </c>
      <c r="AC2696">
        <v>0</v>
      </c>
      <c r="AD2696">
        <v>431.91322532613708</v>
      </c>
      <c r="AE2696">
        <v>616.10655367283721</v>
      </c>
    </row>
    <row r="2697" spans="1:31" x14ac:dyDescent="0.25">
      <c r="A2697">
        <v>2305931</v>
      </c>
      <c r="B2697">
        <v>1</v>
      </c>
      <c r="C2697" t="s">
        <v>80</v>
      </c>
      <c r="D2697" t="s">
        <v>92</v>
      </c>
      <c r="E2697" t="s">
        <v>141</v>
      </c>
      <c r="F2697" t="s">
        <v>8047</v>
      </c>
      <c r="G2697" t="s">
        <v>143</v>
      </c>
      <c r="H2697" t="s">
        <v>135</v>
      </c>
      <c r="I2697" t="s">
        <v>136</v>
      </c>
      <c r="J2697" t="s">
        <v>137</v>
      </c>
      <c r="K2697" t="s">
        <v>138</v>
      </c>
      <c r="L2697" t="s">
        <v>8048</v>
      </c>
      <c r="M2697" t="s">
        <v>8049</v>
      </c>
      <c r="N2697">
        <v>2.8202777769999998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2.4612512418833683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2.4612512418833683</v>
      </c>
    </row>
    <row r="2698" spans="1:31" x14ac:dyDescent="0.25">
      <c r="A2698">
        <v>2305702</v>
      </c>
      <c r="B2698">
        <v>1</v>
      </c>
      <c r="C2698" t="s">
        <v>81</v>
      </c>
      <c r="D2698" t="s">
        <v>128</v>
      </c>
      <c r="E2698" t="s">
        <v>208</v>
      </c>
      <c r="F2698" t="s">
        <v>6689</v>
      </c>
      <c r="G2698" t="s">
        <v>917</v>
      </c>
      <c r="H2698" t="s">
        <v>135</v>
      </c>
      <c r="I2698" t="s">
        <v>136</v>
      </c>
      <c r="J2698" t="s">
        <v>137</v>
      </c>
      <c r="K2698" t="s">
        <v>300</v>
      </c>
      <c r="L2698" t="s">
        <v>8050</v>
      </c>
      <c r="M2698" t="s">
        <v>8051</v>
      </c>
      <c r="N2698">
        <v>0.99277777700000003</v>
      </c>
      <c r="O2698">
        <v>0</v>
      </c>
      <c r="P2698">
        <v>530</v>
      </c>
      <c r="Q2698">
        <v>0</v>
      </c>
      <c r="R2698">
        <v>0</v>
      </c>
      <c r="S2698">
        <v>0</v>
      </c>
      <c r="T2698">
        <v>36</v>
      </c>
      <c r="U2698">
        <v>0</v>
      </c>
      <c r="V2698">
        <v>0</v>
      </c>
      <c r="W2698">
        <v>0</v>
      </c>
      <c r="X2698">
        <v>90.915163917989375</v>
      </c>
      <c r="Y2698">
        <v>0</v>
      </c>
      <c r="Z2698">
        <v>0</v>
      </c>
      <c r="AA2698">
        <v>0</v>
      </c>
      <c r="AB2698">
        <v>24.61982666423182</v>
      </c>
      <c r="AC2698">
        <v>0</v>
      </c>
      <c r="AD2698">
        <v>0</v>
      </c>
      <c r="AE2698">
        <v>115.5349905822212</v>
      </c>
    </row>
    <row r="2699" spans="1:31" x14ac:dyDescent="0.25">
      <c r="A2699">
        <v>2306057</v>
      </c>
      <c r="B2699">
        <v>1</v>
      </c>
      <c r="C2699" t="s">
        <v>80</v>
      </c>
      <c r="D2699" t="s">
        <v>92</v>
      </c>
      <c r="E2699" t="s">
        <v>748</v>
      </c>
      <c r="F2699" t="s">
        <v>8052</v>
      </c>
      <c r="G2699" t="s">
        <v>134</v>
      </c>
      <c r="H2699" t="s">
        <v>135</v>
      </c>
      <c r="I2699" t="s">
        <v>136</v>
      </c>
      <c r="J2699" t="s">
        <v>137</v>
      </c>
      <c r="K2699" t="s">
        <v>138</v>
      </c>
      <c r="L2699" t="s">
        <v>8053</v>
      </c>
      <c r="M2699" t="s">
        <v>8054</v>
      </c>
      <c r="N2699">
        <v>0.41416666600000002</v>
      </c>
      <c r="O2699">
        <v>0</v>
      </c>
      <c r="P2699">
        <v>49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2.8950630740340837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2.8950630740340837</v>
      </c>
    </row>
    <row r="2700" spans="1:31" x14ac:dyDescent="0.25">
      <c r="A2700">
        <v>2305988</v>
      </c>
      <c r="B2700">
        <v>1</v>
      </c>
      <c r="C2700" t="s">
        <v>81</v>
      </c>
      <c r="D2700" t="s">
        <v>118</v>
      </c>
      <c r="E2700" t="s">
        <v>182</v>
      </c>
      <c r="F2700" t="s">
        <v>8055</v>
      </c>
      <c r="G2700" t="s">
        <v>184</v>
      </c>
      <c r="H2700" t="s">
        <v>167</v>
      </c>
      <c r="I2700" t="s">
        <v>136</v>
      </c>
      <c r="J2700" t="s">
        <v>137</v>
      </c>
      <c r="K2700" t="s">
        <v>138</v>
      </c>
      <c r="L2700" t="s">
        <v>8056</v>
      </c>
      <c r="M2700" t="s">
        <v>8057</v>
      </c>
      <c r="N2700">
        <v>0.59083333299999996</v>
      </c>
      <c r="O2700">
        <v>1</v>
      </c>
      <c r="P2700">
        <v>137</v>
      </c>
      <c r="Q2700">
        <v>39</v>
      </c>
      <c r="R2700">
        <v>84</v>
      </c>
      <c r="S2700">
        <v>9</v>
      </c>
      <c r="T2700">
        <v>22</v>
      </c>
      <c r="U2700">
        <v>0</v>
      </c>
      <c r="V2700">
        <v>0</v>
      </c>
      <c r="W2700">
        <v>0.70090473329719449</v>
      </c>
      <c r="X2700">
        <v>14.613808243821907</v>
      </c>
      <c r="Y2700">
        <v>29.023327231508862</v>
      </c>
      <c r="Z2700">
        <v>56.600612629535021</v>
      </c>
      <c r="AA2700">
        <v>14.254700502107392</v>
      </c>
      <c r="AB2700">
        <v>10.176548825934832</v>
      </c>
      <c r="AC2700">
        <v>0</v>
      </c>
      <c r="AD2700">
        <v>0</v>
      </c>
      <c r="AE2700">
        <v>125.36990216620522</v>
      </c>
    </row>
    <row r="2701" spans="1:31" x14ac:dyDescent="0.25">
      <c r="A2701">
        <v>2305679</v>
      </c>
      <c r="B2701">
        <v>1</v>
      </c>
      <c r="C2701" t="s">
        <v>80</v>
      </c>
      <c r="D2701" t="s">
        <v>101</v>
      </c>
      <c r="E2701" t="s">
        <v>182</v>
      </c>
      <c r="F2701" t="s">
        <v>8058</v>
      </c>
      <c r="G2701" t="s">
        <v>195</v>
      </c>
      <c r="H2701" t="s">
        <v>167</v>
      </c>
      <c r="I2701" t="s">
        <v>136</v>
      </c>
      <c r="J2701" t="s">
        <v>137</v>
      </c>
      <c r="K2701" t="s">
        <v>138</v>
      </c>
      <c r="L2701" t="s">
        <v>8059</v>
      </c>
      <c r="M2701" t="s">
        <v>8060</v>
      </c>
      <c r="N2701">
        <v>1.6955555550000001</v>
      </c>
      <c r="O2701">
        <v>3</v>
      </c>
      <c r="P2701">
        <v>5</v>
      </c>
      <c r="Q2701">
        <v>3</v>
      </c>
      <c r="R2701">
        <v>4</v>
      </c>
      <c r="S2701">
        <v>1</v>
      </c>
      <c r="T2701">
        <v>1</v>
      </c>
      <c r="U2701">
        <v>0</v>
      </c>
      <c r="V2701">
        <v>0</v>
      </c>
      <c r="W2701">
        <v>2.7784261091512135</v>
      </c>
      <c r="X2701">
        <v>2.1534261990009766</v>
      </c>
      <c r="Y2701">
        <v>81.728632041435048</v>
      </c>
      <c r="Z2701">
        <v>5.8127133260790798</v>
      </c>
      <c r="AA2701">
        <v>1.4107371624166625</v>
      </c>
      <c r="AB2701">
        <v>1.960467780625025</v>
      </c>
      <c r="AC2701">
        <v>0</v>
      </c>
      <c r="AD2701">
        <v>0</v>
      </c>
      <c r="AE2701">
        <v>95.844402618708003</v>
      </c>
    </row>
    <row r="2702" spans="1:31" x14ac:dyDescent="0.25">
      <c r="A2702">
        <v>2305848</v>
      </c>
      <c r="B2702">
        <v>1</v>
      </c>
      <c r="C2702" t="s">
        <v>80</v>
      </c>
      <c r="D2702" t="s">
        <v>103</v>
      </c>
      <c r="E2702" t="s">
        <v>182</v>
      </c>
      <c r="F2702" t="s">
        <v>8061</v>
      </c>
      <c r="G2702" t="s">
        <v>184</v>
      </c>
      <c r="H2702" t="s">
        <v>167</v>
      </c>
      <c r="I2702" t="s">
        <v>136</v>
      </c>
      <c r="J2702" t="s">
        <v>137</v>
      </c>
      <c r="K2702" t="s">
        <v>138</v>
      </c>
      <c r="L2702" t="s">
        <v>8062</v>
      </c>
      <c r="M2702" t="s">
        <v>8063</v>
      </c>
      <c r="N2702">
        <v>2.2936111110000001</v>
      </c>
      <c r="O2702">
        <v>0</v>
      </c>
      <c r="P2702">
        <v>220</v>
      </c>
      <c r="Q2702">
        <v>0</v>
      </c>
      <c r="R2702">
        <v>12</v>
      </c>
      <c r="S2702">
        <v>1</v>
      </c>
      <c r="T2702">
        <v>58</v>
      </c>
      <c r="U2702">
        <v>0</v>
      </c>
      <c r="V2702">
        <v>0</v>
      </c>
      <c r="W2702">
        <v>0</v>
      </c>
      <c r="X2702">
        <v>99.785502714714667</v>
      </c>
      <c r="Y2702">
        <v>0</v>
      </c>
      <c r="Z2702">
        <v>9.0486159719953854</v>
      </c>
      <c r="AA2702">
        <v>2.4138963958234028</v>
      </c>
      <c r="AB2702">
        <v>35.868129069377495</v>
      </c>
      <c r="AC2702">
        <v>0</v>
      </c>
      <c r="AD2702">
        <v>0</v>
      </c>
      <c r="AE2702">
        <v>147.11614415191096</v>
      </c>
    </row>
    <row r="2703" spans="1:31" x14ac:dyDescent="0.25">
      <c r="A2703">
        <v>2305842</v>
      </c>
      <c r="B2703">
        <v>1</v>
      </c>
      <c r="C2703" t="s">
        <v>80</v>
      </c>
      <c r="D2703" t="s">
        <v>93</v>
      </c>
      <c r="E2703" t="s">
        <v>164</v>
      </c>
      <c r="F2703" t="s">
        <v>3803</v>
      </c>
      <c r="G2703" t="s">
        <v>195</v>
      </c>
      <c r="H2703" t="s">
        <v>167</v>
      </c>
      <c r="I2703" t="s">
        <v>136</v>
      </c>
      <c r="J2703" t="s">
        <v>137</v>
      </c>
      <c r="K2703" t="s">
        <v>138</v>
      </c>
      <c r="L2703" t="s">
        <v>8064</v>
      </c>
      <c r="M2703" t="s">
        <v>8065</v>
      </c>
      <c r="N2703">
        <v>2.275833333</v>
      </c>
      <c r="O2703">
        <v>0</v>
      </c>
      <c r="P2703">
        <v>2</v>
      </c>
      <c r="Q2703">
        <v>0</v>
      </c>
      <c r="R2703">
        <v>6</v>
      </c>
      <c r="S2703">
        <v>0</v>
      </c>
      <c r="T2703">
        <v>9</v>
      </c>
      <c r="U2703">
        <v>0</v>
      </c>
      <c r="V2703">
        <v>0</v>
      </c>
      <c r="W2703">
        <v>0</v>
      </c>
      <c r="X2703">
        <v>0.65678916420368838</v>
      </c>
      <c r="Y2703">
        <v>0</v>
      </c>
      <c r="Z2703">
        <v>224.46665984988559</v>
      </c>
      <c r="AA2703">
        <v>0</v>
      </c>
      <c r="AB2703">
        <v>43.856897442205025</v>
      </c>
      <c r="AC2703">
        <v>0</v>
      </c>
      <c r="AD2703">
        <v>0</v>
      </c>
      <c r="AE2703">
        <v>268.98034645629434</v>
      </c>
    </row>
    <row r="2704" spans="1:31" x14ac:dyDescent="0.25">
      <c r="A2704">
        <v>2305719</v>
      </c>
      <c r="B2704">
        <v>1</v>
      </c>
      <c r="C2704" t="s">
        <v>81</v>
      </c>
      <c r="D2704" t="s">
        <v>120</v>
      </c>
      <c r="E2704" t="s">
        <v>141</v>
      </c>
      <c r="F2704" t="s">
        <v>8066</v>
      </c>
      <c r="G2704" t="s">
        <v>490</v>
      </c>
      <c r="H2704" t="s">
        <v>135</v>
      </c>
      <c r="I2704" t="s">
        <v>136</v>
      </c>
      <c r="J2704" t="s">
        <v>137</v>
      </c>
      <c r="K2704" t="s">
        <v>138</v>
      </c>
      <c r="L2704" t="s">
        <v>8067</v>
      </c>
      <c r="M2704" t="s">
        <v>8068</v>
      </c>
      <c r="N2704">
        <v>2.696666666</v>
      </c>
      <c r="O2704">
        <v>0</v>
      </c>
      <c r="P2704">
        <v>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0.24238758450486667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0.24238758450486667</v>
      </c>
    </row>
    <row r="2705" spans="1:31" x14ac:dyDescent="0.25">
      <c r="A2705">
        <v>2305911</v>
      </c>
      <c r="B2705">
        <v>1</v>
      </c>
      <c r="C2705" t="s">
        <v>80</v>
      </c>
      <c r="D2705" t="s">
        <v>107</v>
      </c>
      <c r="E2705" t="s">
        <v>208</v>
      </c>
      <c r="F2705" t="s">
        <v>8069</v>
      </c>
      <c r="G2705" t="s">
        <v>310</v>
      </c>
      <c r="H2705" t="s">
        <v>135</v>
      </c>
      <c r="I2705" t="s">
        <v>136</v>
      </c>
      <c r="J2705" t="s">
        <v>137</v>
      </c>
      <c r="K2705" t="s">
        <v>138</v>
      </c>
      <c r="L2705" t="s">
        <v>8070</v>
      </c>
      <c r="M2705" t="s">
        <v>8071</v>
      </c>
      <c r="N2705">
        <v>1.5661111109999999</v>
      </c>
      <c r="O2705">
        <v>0</v>
      </c>
      <c r="P2705">
        <v>33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6.2197330450905808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6.2197330450905808</v>
      </c>
    </row>
    <row r="2706" spans="1:31" x14ac:dyDescent="0.25">
      <c r="A2706">
        <v>2305765</v>
      </c>
      <c r="B2706">
        <v>1</v>
      </c>
      <c r="C2706" t="s">
        <v>80</v>
      </c>
      <c r="D2706" t="s">
        <v>94</v>
      </c>
      <c r="E2706" t="s">
        <v>233</v>
      </c>
      <c r="F2706" t="s">
        <v>8072</v>
      </c>
      <c r="G2706" t="s">
        <v>299</v>
      </c>
      <c r="H2706" t="s">
        <v>167</v>
      </c>
      <c r="I2706" t="s">
        <v>136</v>
      </c>
      <c r="J2706" t="s">
        <v>137</v>
      </c>
      <c r="K2706" t="s">
        <v>300</v>
      </c>
      <c r="L2706" t="s">
        <v>8073</v>
      </c>
      <c r="M2706" t="s">
        <v>8074</v>
      </c>
      <c r="N2706">
        <v>1.1444444439999999</v>
      </c>
      <c r="O2706">
        <v>0</v>
      </c>
      <c r="P2706">
        <v>754</v>
      </c>
      <c r="Q2706">
        <v>30</v>
      </c>
      <c r="R2706">
        <v>48</v>
      </c>
      <c r="S2706">
        <v>17</v>
      </c>
      <c r="T2706">
        <v>108</v>
      </c>
      <c r="U2706">
        <v>7</v>
      </c>
      <c r="V2706">
        <v>0</v>
      </c>
      <c r="W2706">
        <v>0</v>
      </c>
      <c r="X2706">
        <v>207.01360369531022</v>
      </c>
      <c r="Y2706">
        <v>19.67270009003343</v>
      </c>
      <c r="Z2706">
        <v>44.769837563719641</v>
      </c>
      <c r="AA2706">
        <v>28.690736358618878</v>
      </c>
      <c r="AB2706">
        <v>52.159670351493276</v>
      </c>
      <c r="AC2706">
        <v>525.46569363204094</v>
      </c>
      <c r="AD2706">
        <v>0</v>
      </c>
      <c r="AE2706">
        <v>877.77224169121632</v>
      </c>
    </row>
    <row r="2707" spans="1:31" x14ac:dyDescent="0.25">
      <c r="A2707">
        <v>2305802</v>
      </c>
      <c r="B2707">
        <v>1</v>
      </c>
      <c r="C2707" t="s">
        <v>81</v>
      </c>
      <c r="D2707" t="s">
        <v>127</v>
      </c>
      <c r="E2707" t="s">
        <v>182</v>
      </c>
      <c r="F2707" t="s">
        <v>8075</v>
      </c>
      <c r="G2707" t="s">
        <v>195</v>
      </c>
      <c r="H2707" t="s">
        <v>167</v>
      </c>
      <c r="I2707" t="s">
        <v>136</v>
      </c>
      <c r="J2707" t="s">
        <v>137</v>
      </c>
      <c r="K2707" t="s">
        <v>138</v>
      </c>
      <c r="L2707" t="s">
        <v>8076</v>
      </c>
      <c r="M2707" t="s">
        <v>8077</v>
      </c>
      <c r="N2707">
        <v>8.5830555549999996</v>
      </c>
      <c r="O2707">
        <v>3</v>
      </c>
      <c r="P2707">
        <v>36</v>
      </c>
      <c r="Q2707">
        <v>88</v>
      </c>
      <c r="R2707">
        <v>134</v>
      </c>
      <c r="S2707">
        <v>12</v>
      </c>
      <c r="T2707">
        <v>6</v>
      </c>
      <c r="U2707">
        <v>0</v>
      </c>
      <c r="V2707">
        <v>0</v>
      </c>
      <c r="W2707">
        <v>4.7350547425347562</v>
      </c>
      <c r="X2707">
        <v>35.534422780876916</v>
      </c>
      <c r="Y2707">
        <v>270.50813838176163</v>
      </c>
      <c r="Z2707">
        <v>268.58362180722736</v>
      </c>
      <c r="AA2707">
        <v>295.21772168329943</v>
      </c>
      <c r="AB2707">
        <v>20.76261564481602</v>
      </c>
      <c r="AC2707">
        <v>0</v>
      </c>
      <c r="AD2707">
        <v>0</v>
      </c>
      <c r="AE2707">
        <v>895.3415750405162</v>
      </c>
    </row>
    <row r="2708" spans="1:31" x14ac:dyDescent="0.25">
      <c r="A2708">
        <v>2305662</v>
      </c>
      <c r="B2708">
        <v>1</v>
      </c>
      <c r="C2708" t="s">
        <v>80</v>
      </c>
      <c r="D2708" t="s">
        <v>106</v>
      </c>
      <c r="E2708" t="s">
        <v>164</v>
      </c>
      <c r="F2708" t="s">
        <v>8078</v>
      </c>
      <c r="G2708" t="s">
        <v>917</v>
      </c>
      <c r="H2708" t="s">
        <v>167</v>
      </c>
      <c r="I2708" t="s">
        <v>136</v>
      </c>
      <c r="J2708" t="s">
        <v>137</v>
      </c>
      <c r="K2708" t="s">
        <v>300</v>
      </c>
      <c r="L2708" t="s">
        <v>8079</v>
      </c>
      <c r="M2708" t="s">
        <v>8080</v>
      </c>
      <c r="N2708">
        <v>8.1886111110000002</v>
      </c>
      <c r="O2708">
        <v>0</v>
      </c>
      <c r="P2708">
        <v>350</v>
      </c>
      <c r="Q2708">
        <v>0</v>
      </c>
      <c r="R2708">
        <v>1</v>
      </c>
      <c r="S2708">
        <v>0</v>
      </c>
      <c r="T2708">
        <v>123</v>
      </c>
      <c r="U2708">
        <v>0</v>
      </c>
      <c r="V2708">
        <v>0</v>
      </c>
      <c r="W2708">
        <v>0</v>
      </c>
      <c r="X2708">
        <v>469.34277344386078</v>
      </c>
      <c r="Y2708">
        <v>0</v>
      </c>
      <c r="Z2708">
        <v>0.82338610250274258</v>
      </c>
      <c r="AA2708">
        <v>0</v>
      </c>
      <c r="AB2708">
        <v>203.79983668092902</v>
      </c>
      <c r="AC2708">
        <v>0</v>
      </c>
      <c r="AD2708">
        <v>0</v>
      </c>
      <c r="AE2708">
        <v>673.96599622729252</v>
      </c>
    </row>
    <row r="2709" spans="1:31" x14ac:dyDescent="0.25">
      <c r="A2709">
        <v>2305808</v>
      </c>
      <c r="B2709">
        <v>1</v>
      </c>
      <c r="C2709" t="s">
        <v>80</v>
      </c>
      <c r="D2709" t="s">
        <v>108</v>
      </c>
      <c r="E2709" t="s">
        <v>182</v>
      </c>
      <c r="F2709" t="s">
        <v>7719</v>
      </c>
      <c r="G2709" t="s">
        <v>184</v>
      </c>
      <c r="H2709" t="s">
        <v>167</v>
      </c>
      <c r="I2709" t="s">
        <v>280</v>
      </c>
      <c r="J2709" t="s">
        <v>137</v>
      </c>
      <c r="K2709" t="s">
        <v>138</v>
      </c>
      <c r="L2709" t="s">
        <v>8081</v>
      </c>
      <c r="M2709" t="s">
        <v>8082</v>
      </c>
      <c r="N2709">
        <v>1.3888888E-2</v>
      </c>
      <c r="O2709">
        <v>0</v>
      </c>
      <c r="P2709">
        <v>1118</v>
      </c>
      <c r="Q2709">
        <v>3</v>
      </c>
      <c r="R2709">
        <v>449</v>
      </c>
      <c r="S2709">
        <v>8</v>
      </c>
      <c r="T2709">
        <v>231</v>
      </c>
      <c r="U2709">
        <v>1</v>
      </c>
      <c r="V2709">
        <v>0</v>
      </c>
      <c r="W2709">
        <v>0</v>
      </c>
      <c r="X2709">
        <v>2.9895461628605005</v>
      </c>
      <c r="Y2709">
        <v>0.10791633390133333</v>
      </c>
      <c r="Z2709">
        <v>3.1791317388312184</v>
      </c>
      <c r="AA2709">
        <v>0.52556095410169434</v>
      </c>
      <c r="AB2709">
        <v>2.6620166207449154</v>
      </c>
      <c r="AC2709">
        <v>1.8391477021558333</v>
      </c>
      <c r="AD2709">
        <v>0</v>
      </c>
      <c r="AE2709">
        <v>11.303319512595495</v>
      </c>
    </row>
    <row r="2710" spans="1:31" x14ac:dyDescent="0.25">
      <c r="A2710">
        <v>2305885</v>
      </c>
      <c r="B2710">
        <v>1</v>
      </c>
      <c r="C2710" t="s">
        <v>81</v>
      </c>
      <c r="D2710" t="s">
        <v>120</v>
      </c>
      <c r="E2710" t="s">
        <v>132</v>
      </c>
      <c r="F2710" t="s">
        <v>4773</v>
      </c>
      <c r="G2710" t="s">
        <v>134</v>
      </c>
      <c r="H2710" t="s">
        <v>135</v>
      </c>
      <c r="I2710" t="s">
        <v>136</v>
      </c>
      <c r="J2710" t="s">
        <v>137</v>
      </c>
      <c r="K2710" t="s">
        <v>138</v>
      </c>
      <c r="L2710" t="s">
        <v>8083</v>
      </c>
      <c r="M2710" t="s">
        <v>8084</v>
      </c>
      <c r="N2710">
        <v>1.923888888</v>
      </c>
      <c r="O2710">
        <v>0</v>
      </c>
      <c r="P2710">
        <v>99</v>
      </c>
      <c r="Q2710">
        <v>0</v>
      </c>
      <c r="R2710">
        <v>0</v>
      </c>
      <c r="S2710">
        <v>0</v>
      </c>
      <c r="T2710">
        <v>6</v>
      </c>
      <c r="U2710">
        <v>0</v>
      </c>
      <c r="V2710">
        <v>0</v>
      </c>
      <c r="W2710">
        <v>0</v>
      </c>
      <c r="X2710">
        <v>39.640940318370269</v>
      </c>
      <c r="Y2710">
        <v>0</v>
      </c>
      <c r="Z2710">
        <v>0</v>
      </c>
      <c r="AA2710">
        <v>0</v>
      </c>
      <c r="AB2710">
        <v>13.973635292863046</v>
      </c>
      <c r="AC2710">
        <v>0</v>
      </c>
      <c r="AD2710">
        <v>0</v>
      </c>
      <c r="AE2710">
        <v>53.614575611233313</v>
      </c>
    </row>
    <row r="2711" spans="1:31" x14ac:dyDescent="0.25">
      <c r="A2711">
        <v>2305579</v>
      </c>
      <c r="B2711">
        <v>1</v>
      </c>
      <c r="C2711" t="s">
        <v>80</v>
      </c>
      <c r="D2711" t="s">
        <v>82</v>
      </c>
      <c r="E2711" t="s">
        <v>141</v>
      </c>
      <c r="F2711" t="s">
        <v>8085</v>
      </c>
      <c r="G2711" t="s">
        <v>202</v>
      </c>
      <c r="H2711" t="s">
        <v>135</v>
      </c>
      <c r="I2711" t="s">
        <v>136</v>
      </c>
      <c r="J2711" t="s">
        <v>137</v>
      </c>
      <c r="K2711" t="s">
        <v>138</v>
      </c>
      <c r="L2711" t="s">
        <v>8086</v>
      </c>
      <c r="M2711" t="s">
        <v>8087</v>
      </c>
      <c r="N2711">
        <v>0.77833333299999996</v>
      </c>
      <c r="O2711">
        <v>0</v>
      </c>
      <c r="P2711">
        <v>5</v>
      </c>
      <c r="Q2711">
        <v>0</v>
      </c>
      <c r="R2711">
        <v>0</v>
      </c>
      <c r="S2711">
        <v>0</v>
      </c>
      <c r="T2711">
        <v>1</v>
      </c>
      <c r="U2711">
        <v>0</v>
      </c>
      <c r="V2711">
        <v>0</v>
      </c>
      <c r="W2711">
        <v>0</v>
      </c>
      <c r="X2711">
        <v>0.60337824196210887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0.60337824196210887</v>
      </c>
    </row>
    <row r="2712" spans="1:31" x14ac:dyDescent="0.25">
      <c r="A2712">
        <v>2305636</v>
      </c>
      <c r="B2712">
        <v>1</v>
      </c>
      <c r="C2712" t="s">
        <v>81</v>
      </c>
      <c r="D2712" t="s">
        <v>120</v>
      </c>
      <c r="E2712" t="s">
        <v>164</v>
      </c>
      <c r="F2712" t="s">
        <v>8088</v>
      </c>
      <c r="G2712" t="s">
        <v>837</v>
      </c>
      <c r="H2712" t="s">
        <v>167</v>
      </c>
      <c r="I2712" t="s">
        <v>136</v>
      </c>
      <c r="J2712" t="s">
        <v>137</v>
      </c>
      <c r="K2712" t="s">
        <v>300</v>
      </c>
      <c r="L2712" t="s">
        <v>8089</v>
      </c>
      <c r="M2712" t="s">
        <v>8090</v>
      </c>
      <c r="N2712">
        <v>7.4444443999999999E-2</v>
      </c>
      <c r="O2712">
        <v>0</v>
      </c>
      <c r="P2712">
        <v>314</v>
      </c>
      <c r="Q2712">
        <v>0</v>
      </c>
      <c r="R2712">
        <v>0</v>
      </c>
      <c r="S2712">
        <v>0</v>
      </c>
      <c r="T2712">
        <v>115</v>
      </c>
      <c r="U2712">
        <v>0</v>
      </c>
      <c r="V2712">
        <v>1</v>
      </c>
      <c r="W2712">
        <v>0</v>
      </c>
      <c r="X2712">
        <v>3.991407392114664</v>
      </c>
      <c r="Y2712">
        <v>0</v>
      </c>
      <c r="Z2712">
        <v>0</v>
      </c>
      <c r="AA2712">
        <v>0</v>
      </c>
      <c r="AB2712">
        <v>3.3789329667241521</v>
      </c>
      <c r="AC2712">
        <v>0</v>
      </c>
      <c r="AD2712">
        <v>0.30379473281851999</v>
      </c>
      <c r="AE2712">
        <v>7.6741350916573356</v>
      </c>
    </row>
    <row r="2713" spans="1:31" x14ac:dyDescent="0.25">
      <c r="A2713">
        <v>2305774</v>
      </c>
      <c r="B2713">
        <v>1</v>
      </c>
      <c r="C2713" t="s">
        <v>80</v>
      </c>
      <c r="D2713" t="s">
        <v>110</v>
      </c>
      <c r="E2713" t="s">
        <v>208</v>
      </c>
      <c r="F2713" t="s">
        <v>8091</v>
      </c>
      <c r="G2713" t="s">
        <v>917</v>
      </c>
      <c r="H2713" t="s">
        <v>135</v>
      </c>
      <c r="I2713" t="s">
        <v>136</v>
      </c>
      <c r="J2713" t="s">
        <v>137</v>
      </c>
      <c r="K2713" t="s">
        <v>300</v>
      </c>
      <c r="L2713" t="s">
        <v>8092</v>
      </c>
      <c r="M2713" t="s">
        <v>8093</v>
      </c>
      <c r="N2713">
        <v>10.020555555</v>
      </c>
      <c r="O2713">
        <v>0</v>
      </c>
      <c r="P2713">
        <v>424</v>
      </c>
      <c r="Q2713">
        <v>0</v>
      </c>
      <c r="R2713">
        <v>0</v>
      </c>
      <c r="S2713">
        <v>0</v>
      </c>
      <c r="T2713">
        <v>123</v>
      </c>
      <c r="U2713">
        <v>0</v>
      </c>
      <c r="V2713">
        <v>0</v>
      </c>
      <c r="W2713">
        <v>0</v>
      </c>
      <c r="X2713">
        <v>899.74099518590572</v>
      </c>
      <c r="Y2713">
        <v>0</v>
      </c>
      <c r="Z2713">
        <v>0</v>
      </c>
      <c r="AA2713">
        <v>0</v>
      </c>
      <c r="AB2713">
        <v>972.07728616082727</v>
      </c>
      <c r="AC2713">
        <v>0</v>
      </c>
      <c r="AD2713">
        <v>0</v>
      </c>
      <c r="AE2713">
        <v>1871.8182813467329</v>
      </c>
    </row>
    <row r="2714" spans="1:31" x14ac:dyDescent="0.25">
      <c r="A2714">
        <v>2305751</v>
      </c>
      <c r="B2714">
        <v>1</v>
      </c>
      <c r="C2714" t="s">
        <v>80</v>
      </c>
      <c r="D2714" t="s">
        <v>93</v>
      </c>
      <c r="E2714" t="s">
        <v>132</v>
      </c>
      <c r="F2714" t="s">
        <v>8094</v>
      </c>
      <c r="G2714" t="s">
        <v>134</v>
      </c>
      <c r="H2714" t="s">
        <v>135</v>
      </c>
      <c r="I2714" t="s">
        <v>136</v>
      </c>
      <c r="J2714" t="s">
        <v>137</v>
      </c>
      <c r="K2714" t="s">
        <v>138</v>
      </c>
      <c r="L2714" t="s">
        <v>8095</v>
      </c>
      <c r="M2714" t="s">
        <v>8096</v>
      </c>
      <c r="N2714">
        <v>3.3002777769999998</v>
      </c>
      <c r="O2714">
        <v>0</v>
      </c>
      <c r="P2714">
        <v>0</v>
      </c>
      <c r="Q2714">
        <v>0</v>
      </c>
      <c r="R2714">
        <v>23</v>
      </c>
      <c r="S2714">
        <v>0</v>
      </c>
      <c r="T2714">
        <v>4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3.4453597985031177</v>
      </c>
      <c r="AA2714">
        <v>0</v>
      </c>
      <c r="AB2714">
        <v>8.1551793157940455</v>
      </c>
      <c r="AC2714">
        <v>0</v>
      </c>
      <c r="AD2714">
        <v>0</v>
      </c>
      <c r="AE2714">
        <v>11.600539114297163</v>
      </c>
    </row>
    <row r="2715" spans="1:31" x14ac:dyDescent="0.25">
      <c r="A2715">
        <v>2305582</v>
      </c>
      <c r="B2715">
        <v>1</v>
      </c>
      <c r="C2715" t="s">
        <v>80</v>
      </c>
      <c r="D2715" t="s">
        <v>82</v>
      </c>
      <c r="E2715" t="s">
        <v>141</v>
      </c>
      <c r="F2715" t="s">
        <v>8085</v>
      </c>
      <c r="G2715" t="s">
        <v>188</v>
      </c>
      <c r="H2715" t="s">
        <v>135</v>
      </c>
      <c r="I2715" t="s">
        <v>136</v>
      </c>
      <c r="J2715" t="s">
        <v>137</v>
      </c>
      <c r="K2715" t="s">
        <v>138</v>
      </c>
      <c r="L2715" t="s">
        <v>8097</v>
      </c>
      <c r="M2715" t="s">
        <v>8098</v>
      </c>
      <c r="N2715">
        <v>9.1724999999999994</v>
      </c>
      <c r="O2715">
        <v>0</v>
      </c>
      <c r="P2715">
        <v>5</v>
      </c>
      <c r="Q2715">
        <v>0</v>
      </c>
      <c r="R2715">
        <v>0</v>
      </c>
      <c r="S2715">
        <v>0</v>
      </c>
      <c r="T2715">
        <v>1</v>
      </c>
      <c r="U2715">
        <v>0</v>
      </c>
      <c r="V2715">
        <v>0</v>
      </c>
      <c r="W2715">
        <v>0</v>
      </c>
      <c r="X2715">
        <v>7.0347580013946409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7.0347580013946409</v>
      </c>
    </row>
    <row r="2716" spans="1:31" x14ac:dyDescent="0.25">
      <c r="A2716">
        <v>2305605</v>
      </c>
      <c r="B2716">
        <v>1</v>
      </c>
      <c r="C2716" t="s">
        <v>81</v>
      </c>
      <c r="D2716" t="s">
        <v>117</v>
      </c>
      <c r="E2716" t="s">
        <v>233</v>
      </c>
      <c r="F2716" t="s">
        <v>3528</v>
      </c>
      <c r="G2716" t="s">
        <v>184</v>
      </c>
      <c r="H2716" t="s">
        <v>167</v>
      </c>
      <c r="I2716" t="s">
        <v>136</v>
      </c>
      <c r="J2716" t="s">
        <v>137</v>
      </c>
      <c r="K2716" t="s">
        <v>138</v>
      </c>
      <c r="L2716" t="s">
        <v>8099</v>
      </c>
      <c r="M2716" t="s">
        <v>8100</v>
      </c>
      <c r="N2716">
        <v>0.35416666600000002</v>
      </c>
      <c r="O2716">
        <v>2</v>
      </c>
      <c r="P2716">
        <v>539</v>
      </c>
      <c r="Q2716">
        <v>12</v>
      </c>
      <c r="R2716">
        <v>40</v>
      </c>
      <c r="S2716">
        <v>11</v>
      </c>
      <c r="T2716">
        <v>23</v>
      </c>
      <c r="U2716">
        <v>1</v>
      </c>
      <c r="V2716">
        <v>0</v>
      </c>
      <c r="W2716">
        <v>0.26195332832936113</v>
      </c>
      <c r="X2716">
        <v>17.006217123429192</v>
      </c>
      <c r="Y2716">
        <v>1.3222421167720633</v>
      </c>
      <c r="Z2716">
        <v>2.7356791477725375</v>
      </c>
      <c r="AA2716">
        <v>4.0263170979982625</v>
      </c>
      <c r="AB2716">
        <v>2.6198690900605959</v>
      </c>
      <c r="AC2716">
        <v>25.02771001194148</v>
      </c>
      <c r="AD2716">
        <v>0</v>
      </c>
      <c r="AE2716">
        <v>52.999987916303496</v>
      </c>
    </row>
    <row r="2717" spans="1:31" x14ac:dyDescent="0.25">
      <c r="A2717">
        <v>2306060</v>
      </c>
      <c r="B2717">
        <v>1</v>
      </c>
      <c r="C2717" t="s">
        <v>80</v>
      </c>
      <c r="D2717" t="s">
        <v>84</v>
      </c>
      <c r="E2717" t="s">
        <v>141</v>
      </c>
      <c r="F2717" t="s">
        <v>8101</v>
      </c>
      <c r="G2717" t="s">
        <v>143</v>
      </c>
      <c r="H2717" t="s">
        <v>135</v>
      </c>
      <c r="I2717" t="s">
        <v>136</v>
      </c>
      <c r="J2717" t="s">
        <v>137</v>
      </c>
      <c r="K2717" t="s">
        <v>138</v>
      </c>
      <c r="L2717" t="s">
        <v>8102</v>
      </c>
      <c r="M2717" t="s">
        <v>8103</v>
      </c>
      <c r="N2717">
        <v>3.7102777769999999</v>
      </c>
      <c r="O2717">
        <v>0</v>
      </c>
      <c r="P2717">
        <v>5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3.7539922227762883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3.7539922227762883</v>
      </c>
    </row>
    <row r="2718" spans="1:31" x14ac:dyDescent="0.25">
      <c r="A2718">
        <v>2305728</v>
      </c>
      <c r="B2718">
        <v>1</v>
      </c>
      <c r="C2718" t="s">
        <v>80</v>
      </c>
      <c r="D2718" t="s">
        <v>102</v>
      </c>
      <c r="E2718" t="s">
        <v>208</v>
      </c>
      <c r="F2718" t="s">
        <v>8104</v>
      </c>
      <c r="G2718" t="s">
        <v>310</v>
      </c>
      <c r="H2718" t="s">
        <v>135</v>
      </c>
      <c r="I2718" t="s">
        <v>136</v>
      </c>
      <c r="J2718" t="s">
        <v>137</v>
      </c>
      <c r="K2718" t="s">
        <v>138</v>
      </c>
      <c r="L2718" t="s">
        <v>8105</v>
      </c>
      <c r="M2718" t="s">
        <v>8106</v>
      </c>
      <c r="N2718">
        <v>1.329722222</v>
      </c>
      <c r="O2718">
        <v>0</v>
      </c>
      <c r="P2718">
        <v>5</v>
      </c>
      <c r="Q2718">
        <v>0</v>
      </c>
      <c r="R2718">
        <v>26</v>
      </c>
      <c r="S2718">
        <v>0</v>
      </c>
      <c r="T2718">
        <v>10</v>
      </c>
      <c r="U2718">
        <v>0</v>
      </c>
      <c r="V2718">
        <v>0</v>
      </c>
      <c r="W2718">
        <v>0</v>
      </c>
      <c r="X2718">
        <v>0.58110907069726003</v>
      </c>
      <c r="Y2718">
        <v>0</v>
      </c>
      <c r="Z2718">
        <v>8.4876041431224785</v>
      </c>
      <c r="AA2718">
        <v>0</v>
      </c>
      <c r="AB2718">
        <v>5.4016532468615477</v>
      </c>
      <c r="AC2718">
        <v>0</v>
      </c>
      <c r="AD2718">
        <v>0</v>
      </c>
      <c r="AE2718">
        <v>14.470366460681285</v>
      </c>
    </row>
    <row r="2719" spans="1:31" x14ac:dyDescent="0.25">
      <c r="A2719">
        <v>2305937</v>
      </c>
      <c r="B2719">
        <v>1</v>
      </c>
      <c r="C2719" t="s">
        <v>80</v>
      </c>
      <c r="D2719" t="s">
        <v>84</v>
      </c>
      <c r="E2719" t="s">
        <v>141</v>
      </c>
      <c r="F2719" t="s">
        <v>8107</v>
      </c>
      <c r="G2719" t="s">
        <v>202</v>
      </c>
      <c r="H2719" t="s">
        <v>135</v>
      </c>
      <c r="I2719" t="s">
        <v>136</v>
      </c>
      <c r="J2719" t="s">
        <v>137</v>
      </c>
      <c r="K2719" t="s">
        <v>138</v>
      </c>
      <c r="L2719" t="s">
        <v>8108</v>
      </c>
      <c r="M2719" t="s">
        <v>8109</v>
      </c>
      <c r="N2719">
        <v>3.6902777769999999</v>
      </c>
      <c r="O2719">
        <v>0</v>
      </c>
      <c r="P2719">
        <v>3</v>
      </c>
      <c r="Q2719">
        <v>0</v>
      </c>
      <c r="R2719">
        <v>0</v>
      </c>
      <c r="S2719">
        <v>0</v>
      </c>
      <c r="T2719">
        <v>1</v>
      </c>
      <c r="U2719">
        <v>0</v>
      </c>
      <c r="V2719">
        <v>0</v>
      </c>
      <c r="W2719">
        <v>0</v>
      </c>
      <c r="X2719">
        <v>4.6806861509722575</v>
      </c>
      <c r="Y2719">
        <v>0</v>
      </c>
      <c r="Z2719">
        <v>0</v>
      </c>
      <c r="AA2719">
        <v>0</v>
      </c>
      <c r="AB2719">
        <v>16.375468445821994</v>
      </c>
      <c r="AC2719">
        <v>0</v>
      </c>
      <c r="AD2719">
        <v>0</v>
      </c>
      <c r="AE2719">
        <v>21.056154596794251</v>
      </c>
    </row>
    <row r="2720" spans="1:31" x14ac:dyDescent="0.25">
      <c r="A2720">
        <v>2305628</v>
      </c>
      <c r="B2720">
        <v>1</v>
      </c>
      <c r="C2720" t="s">
        <v>80</v>
      </c>
      <c r="D2720" t="s">
        <v>87</v>
      </c>
      <c r="E2720" t="s">
        <v>141</v>
      </c>
      <c r="F2720" t="s">
        <v>8110</v>
      </c>
      <c r="G2720" t="s">
        <v>134</v>
      </c>
      <c r="H2720" t="s">
        <v>135</v>
      </c>
      <c r="I2720" t="s">
        <v>136</v>
      </c>
      <c r="J2720" t="s">
        <v>137</v>
      </c>
      <c r="K2720" t="s">
        <v>138</v>
      </c>
      <c r="L2720" t="s">
        <v>8111</v>
      </c>
      <c r="M2720" t="s">
        <v>8112</v>
      </c>
      <c r="N2720">
        <v>0.99222222199999999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1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2.1408302171846199</v>
      </c>
      <c r="AC2720">
        <v>0</v>
      </c>
      <c r="AD2720">
        <v>0</v>
      </c>
      <c r="AE2720">
        <v>2.1408302171846199</v>
      </c>
    </row>
    <row r="2721" spans="1:31" x14ac:dyDescent="0.25">
      <c r="A2721">
        <v>2305768</v>
      </c>
      <c r="B2721">
        <v>1</v>
      </c>
      <c r="C2721" t="s">
        <v>80</v>
      </c>
      <c r="D2721" t="s">
        <v>104</v>
      </c>
      <c r="E2721" t="s">
        <v>233</v>
      </c>
      <c r="F2721" t="s">
        <v>8113</v>
      </c>
      <c r="G2721" t="s">
        <v>184</v>
      </c>
      <c r="H2721" t="s">
        <v>167</v>
      </c>
      <c r="I2721" t="s">
        <v>136</v>
      </c>
      <c r="J2721" t="s">
        <v>137</v>
      </c>
      <c r="K2721" t="s">
        <v>138</v>
      </c>
      <c r="L2721" t="s">
        <v>8114</v>
      </c>
      <c r="M2721" t="s">
        <v>8115</v>
      </c>
      <c r="N2721">
        <v>0.90055555499999995</v>
      </c>
      <c r="O2721">
        <v>140</v>
      </c>
      <c r="P2721">
        <v>9380</v>
      </c>
      <c r="Q2721">
        <v>226</v>
      </c>
      <c r="R2721">
        <v>374</v>
      </c>
      <c r="S2721">
        <v>98</v>
      </c>
      <c r="T2721">
        <v>1297</v>
      </c>
      <c r="U2721">
        <v>13</v>
      </c>
      <c r="V2721">
        <v>2</v>
      </c>
      <c r="W2721">
        <v>111.34593616454201</v>
      </c>
      <c r="X2721">
        <v>1729.0226978291512</v>
      </c>
      <c r="Y2721">
        <v>215.95224607453952</v>
      </c>
      <c r="Z2721">
        <v>124.70761273843343</v>
      </c>
      <c r="AA2721">
        <v>232.07842457974172</v>
      </c>
      <c r="AB2721">
        <v>599.73495500781075</v>
      </c>
      <c r="AC2721">
        <v>684.26034178113503</v>
      </c>
      <c r="AD2721">
        <v>1.5033552041641349</v>
      </c>
      <c r="AE2721">
        <v>3698.6055693795179</v>
      </c>
    </row>
    <row r="2722" spans="1:31" x14ac:dyDescent="0.25">
      <c r="A2722">
        <v>2305851</v>
      </c>
      <c r="B2722">
        <v>1</v>
      </c>
      <c r="C2722" t="s">
        <v>81</v>
      </c>
      <c r="D2722" t="s">
        <v>114</v>
      </c>
      <c r="E2722" t="s">
        <v>164</v>
      </c>
      <c r="F2722" t="s">
        <v>8116</v>
      </c>
      <c r="G2722" t="s">
        <v>195</v>
      </c>
      <c r="H2722" t="s">
        <v>167</v>
      </c>
      <c r="I2722" t="s">
        <v>136</v>
      </c>
      <c r="J2722" t="s">
        <v>137</v>
      </c>
      <c r="K2722" t="s">
        <v>138</v>
      </c>
      <c r="L2722" t="s">
        <v>8117</v>
      </c>
      <c r="M2722" t="s">
        <v>8118</v>
      </c>
      <c r="N2722">
        <v>1.7222222220000001</v>
      </c>
      <c r="O2722">
        <v>0</v>
      </c>
      <c r="P2722">
        <v>39</v>
      </c>
      <c r="Q2722">
        <v>0</v>
      </c>
      <c r="R2722">
        <v>0</v>
      </c>
      <c r="S2722">
        <v>0</v>
      </c>
      <c r="T2722">
        <v>1</v>
      </c>
      <c r="U2722">
        <v>0</v>
      </c>
      <c r="V2722">
        <v>0</v>
      </c>
      <c r="W2722">
        <v>0</v>
      </c>
      <c r="X2722">
        <v>4.2373838162861723</v>
      </c>
      <c r="Y2722">
        <v>0</v>
      </c>
      <c r="Z2722">
        <v>0</v>
      </c>
      <c r="AA2722">
        <v>0</v>
      </c>
      <c r="AB2722">
        <v>0.10015325035236666</v>
      </c>
      <c r="AC2722">
        <v>0</v>
      </c>
      <c r="AD2722">
        <v>0</v>
      </c>
      <c r="AE2722">
        <v>4.3375370666385393</v>
      </c>
    </row>
    <row r="2723" spans="1:31" x14ac:dyDescent="0.25">
      <c r="A2723">
        <v>2305668</v>
      </c>
      <c r="B2723">
        <v>1</v>
      </c>
      <c r="C2723" t="s">
        <v>81</v>
      </c>
      <c r="D2723" t="s">
        <v>120</v>
      </c>
      <c r="E2723" t="s">
        <v>208</v>
      </c>
      <c r="F2723" t="s">
        <v>8119</v>
      </c>
      <c r="G2723" t="s">
        <v>310</v>
      </c>
      <c r="H2723" t="s">
        <v>135</v>
      </c>
      <c r="I2723" t="s">
        <v>136</v>
      </c>
      <c r="J2723" t="s">
        <v>137</v>
      </c>
      <c r="K2723" t="s">
        <v>138</v>
      </c>
      <c r="L2723" t="s">
        <v>8120</v>
      </c>
      <c r="M2723" t="s">
        <v>8121</v>
      </c>
      <c r="N2723">
        <v>1.3133333330000001</v>
      </c>
      <c r="O2723">
        <v>0</v>
      </c>
      <c r="P2723">
        <v>0</v>
      </c>
      <c r="Q2723">
        <v>0</v>
      </c>
      <c r="R2723">
        <v>5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16.506279081443072</v>
      </c>
      <c r="AA2723">
        <v>0</v>
      </c>
      <c r="AB2723">
        <v>0</v>
      </c>
      <c r="AC2723">
        <v>0</v>
      </c>
      <c r="AD2723">
        <v>0</v>
      </c>
      <c r="AE2723">
        <v>16.506279081443072</v>
      </c>
    </row>
    <row r="2724" spans="1:31" x14ac:dyDescent="0.25">
      <c r="A2724">
        <v>2306000</v>
      </c>
      <c r="B2724">
        <v>1</v>
      </c>
      <c r="C2724" t="s">
        <v>80</v>
      </c>
      <c r="D2724" t="s">
        <v>106</v>
      </c>
      <c r="E2724" t="s">
        <v>141</v>
      </c>
      <c r="F2724" t="s">
        <v>8122</v>
      </c>
      <c r="G2724" t="s">
        <v>202</v>
      </c>
      <c r="H2724" t="s">
        <v>135</v>
      </c>
      <c r="I2724" t="s">
        <v>136</v>
      </c>
      <c r="J2724" t="s">
        <v>137</v>
      </c>
      <c r="K2724" t="s">
        <v>138</v>
      </c>
      <c r="L2724" t="s">
        <v>8123</v>
      </c>
      <c r="M2724" t="s">
        <v>8124</v>
      </c>
      <c r="N2724">
        <v>1.1513888880000001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0.27514887782520003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0.27514887782520003</v>
      </c>
    </row>
    <row r="2725" spans="1:31" x14ac:dyDescent="0.25">
      <c r="A2725">
        <v>2306043</v>
      </c>
      <c r="B2725">
        <v>1</v>
      </c>
      <c r="C2725" t="s">
        <v>80</v>
      </c>
      <c r="D2725" t="s">
        <v>100</v>
      </c>
      <c r="E2725" t="s">
        <v>132</v>
      </c>
      <c r="F2725" t="s">
        <v>8125</v>
      </c>
      <c r="G2725" t="s">
        <v>134</v>
      </c>
      <c r="H2725" t="s">
        <v>135</v>
      </c>
      <c r="I2725" t="s">
        <v>136</v>
      </c>
      <c r="J2725" t="s">
        <v>137</v>
      </c>
      <c r="K2725" t="s">
        <v>138</v>
      </c>
      <c r="L2725" t="s">
        <v>8126</v>
      </c>
      <c r="M2725" t="s">
        <v>8127</v>
      </c>
      <c r="N2725">
        <v>1.5549999999999999</v>
      </c>
      <c r="O2725">
        <v>0</v>
      </c>
      <c r="P2725">
        <v>59</v>
      </c>
      <c r="Q2725">
        <v>0</v>
      </c>
      <c r="R2725">
        <v>0</v>
      </c>
      <c r="S2725">
        <v>0</v>
      </c>
      <c r="T2725">
        <v>18</v>
      </c>
      <c r="U2725">
        <v>0</v>
      </c>
      <c r="V2725">
        <v>0</v>
      </c>
      <c r="W2725">
        <v>0</v>
      </c>
      <c r="X2725">
        <v>19.894376289970264</v>
      </c>
      <c r="Y2725">
        <v>0</v>
      </c>
      <c r="Z2725">
        <v>0</v>
      </c>
      <c r="AA2725">
        <v>0</v>
      </c>
      <c r="AB2725">
        <v>31.452551525314945</v>
      </c>
      <c r="AC2725">
        <v>0</v>
      </c>
      <c r="AD2725">
        <v>0</v>
      </c>
      <c r="AE2725">
        <v>51.346927815285213</v>
      </c>
    </row>
    <row r="2726" spans="1:31" x14ac:dyDescent="0.25">
      <c r="A2726">
        <v>2305625</v>
      </c>
      <c r="B2726">
        <v>1</v>
      </c>
      <c r="C2726" t="s">
        <v>80</v>
      </c>
      <c r="D2726" t="s">
        <v>83</v>
      </c>
      <c r="E2726" t="s">
        <v>141</v>
      </c>
      <c r="F2726" t="s">
        <v>8128</v>
      </c>
      <c r="G2726" t="s">
        <v>188</v>
      </c>
      <c r="H2726" t="s">
        <v>135</v>
      </c>
      <c r="I2726" t="s">
        <v>136</v>
      </c>
      <c r="J2726" t="s">
        <v>137</v>
      </c>
      <c r="K2726" t="s">
        <v>138</v>
      </c>
      <c r="L2726" t="s">
        <v>8129</v>
      </c>
      <c r="M2726" t="s">
        <v>8130</v>
      </c>
      <c r="N2726">
        <v>9.3772222220000003</v>
      </c>
      <c r="O2726">
        <v>0</v>
      </c>
      <c r="P2726">
        <v>6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11.927350704979277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11.927350704979277</v>
      </c>
    </row>
    <row r="2727" spans="1:31" x14ac:dyDescent="0.25">
      <c r="A2727">
        <v>2305874</v>
      </c>
      <c r="B2727">
        <v>1</v>
      </c>
      <c r="C2727" t="s">
        <v>80</v>
      </c>
      <c r="D2727" t="s">
        <v>103</v>
      </c>
      <c r="E2727" t="s">
        <v>132</v>
      </c>
      <c r="F2727" t="s">
        <v>8131</v>
      </c>
      <c r="G2727" t="s">
        <v>371</v>
      </c>
      <c r="H2727" t="s">
        <v>135</v>
      </c>
      <c r="I2727" t="s">
        <v>136</v>
      </c>
      <c r="J2727" t="s">
        <v>137</v>
      </c>
      <c r="K2727" t="s">
        <v>138</v>
      </c>
      <c r="L2727" t="s">
        <v>8132</v>
      </c>
      <c r="M2727" t="s">
        <v>8133</v>
      </c>
      <c r="N2727">
        <v>0.95888888800000005</v>
      </c>
      <c r="O2727">
        <v>0</v>
      </c>
      <c r="P2727">
        <v>26</v>
      </c>
      <c r="Q2727">
        <v>0</v>
      </c>
      <c r="R2727">
        <v>0</v>
      </c>
      <c r="S2727">
        <v>0</v>
      </c>
      <c r="T2727">
        <v>2</v>
      </c>
      <c r="U2727">
        <v>0</v>
      </c>
      <c r="V2727">
        <v>0</v>
      </c>
      <c r="W2727">
        <v>0</v>
      </c>
      <c r="X2727">
        <v>6.012369935952866</v>
      </c>
      <c r="Y2727">
        <v>0</v>
      </c>
      <c r="Z2727">
        <v>0</v>
      </c>
      <c r="AA2727">
        <v>0</v>
      </c>
      <c r="AB2727">
        <v>0.74518914349597876</v>
      </c>
      <c r="AC2727">
        <v>0</v>
      </c>
      <c r="AD2727">
        <v>0</v>
      </c>
      <c r="AE2727">
        <v>6.7575590794488445</v>
      </c>
    </row>
    <row r="2728" spans="1:31" x14ac:dyDescent="0.25">
      <c r="A2728">
        <v>2305731</v>
      </c>
      <c r="B2728">
        <v>1</v>
      </c>
      <c r="C2728" t="s">
        <v>81</v>
      </c>
      <c r="D2728" t="s">
        <v>118</v>
      </c>
      <c r="E2728" t="s">
        <v>132</v>
      </c>
      <c r="F2728" t="s">
        <v>6628</v>
      </c>
      <c r="G2728" t="s">
        <v>317</v>
      </c>
      <c r="H2728" t="s">
        <v>135</v>
      </c>
      <c r="I2728" t="s">
        <v>136</v>
      </c>
      <c r="J2728" t="s">
        <v>137</v>
      </c>
      <c r="K2728" t="s">
        <v>138</v>
      </c>
      <c r="L2728" t="s">
        <v>8134</v>
      </c>
      <c r="M2728" t="s">
        <v>8135</v>
      </c>
      <c r="N2728">
        <v>2.295555555</v>
      </c>
      <c r="O2728">
        <v>0</v>
      </c>
      <c r="P2728">
        <v>3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1.7496381182640743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1.7496381182640743</v>
      </c>
    </row>
    <row r="2729" spans="1:31" x14ac:dyDescent="0.25">
      <c r="A2729">
        <v>2305688</v>
      </c>
      <c r="B2729">
        <v>1</v>
      </c>
      <c r="C2729" t="s">
        <v>80</v>
      </c>
      <c r="D2729" t="s">
        <v>100</v>
      </c>
      <c r="E2729" t="s">
        <v>164</v>
      </c>
      <c r="F2729" t="s">
        <v>8136</v>
      </c>
      <c r="G2729" t="s">
        <v>917</v>
      </c>
      <c r="H2729" t="s">
        <v>167</v>
      </c>
      <c r="I2729" t="s">
        <v>136</v>
      </c>
      <c r="J2729" t="s">
        <v>137</v>
      </c>
      <c r="K2729" t="s">
        <v>300</v>
      </c>
      <c r="L2729" t="s">
        <v>8137</v>
      </c>
      <c r="M2729" t="s">
        <v>8138</v>
      </c>
      <c r="N2729">
        <v>2.7622222220000001</v>
      </c>
      <c r="O2729">
        <v>0</v>
      </c>
      <c r="P2729">
        <v>158</v>
      </c>
      <c r="Q2729">
        <v>0</v>
      </c>
      <c r="R2729">
        <v>0</v>
      </c>
      <c r="S2729">
        <v>0</v>
      </c>
      <c r="T2729">
        <v>26</v>
      </c>
      <c r="U2729">
        <v>0</v>
      </c>
      <c r="V2729">
        <v>0</v>
      </c>
      <c r="W2729">
        <v>0</v>
      </c>
      <c r="X2729">
        <v>70.072447652849633</v>
      </c>
      <c r="Y2729">
        <v>0</v>
      </c>
      <c r="Z2729">
        <v>0</v>
      </c>
      <c r="AA2729">
        <v>0</v>
      </c>
      <c r="AB2729">
        <v>69.492510206255972</v>
      </c>
      <c r="AC2729">
        <v>0</v>
      </c>
      <c r="AD2729">
        <v>0</v>
      </c>
      <c r="AE2729">
        <v>139.56495785910562</v>
      </c>
    </row>
    <row r="2730" spans="1:31" x14ac:dyDescent="0.25">
      <c r="A2730">
        <v>2305831</v>
      </c>
      <c r="B2730">
        <v>1</v>
      </c>
      <c r="C2730" t="s">
        <v>80</v>
      </c>
      <c r="D2730" t="s">
        <v>105</v>
      </c>
      <c r="E2730" t="s">
        <v>233</v>
      </c>
      <c r="F2730" t="s">
        <v>8139</v>
      </c>
      <c r="G2730" t="s">
        <v>1455</v>
      </c>
      <c r="H2730" t="s">
        <v>167</v>
      </c>
      <c r="I2730" t="s">
        <v>136</v>
      </c>
      <c r="J2730" t="s">
        <v>137</v>
      </c>
      <c r="K2730" t="s">
        <v>138</v>
      </c>
      <c r="L2730" t="s">
        <v>8140</v>
      </c>
      <c r="M2730" t="s">
        <v>8141</v>
      </c>
      <c r="N2730">
        <v>1.3630555550000001</v>
      </c>
      <c r="O2730">
        <v>1</v>
      </c>
      <c r="P2730">
        <v>864</v>
      </c>
      <c r="Q2730">
        <v>1</v>
      </c>
      <c r="R2730">
        <v>2</v>
      </c>
      <c r="S2730">
        <v>6</v>
      </c>
      <c r="T2730">
        <v>104</v>
      </c>
      <c r="U2730">
        <v>0</v>
      </c>
      <c r="V2730">
        <v>0</v>
      </c>
      <c r="W2730">
        <v>0.75263856918921612</v>
      </c>
      <c r="X2730">
        <v>352.31740899070326</v>
      </c>
      <c r="Y2730">
        <v>11.322633226099519</v>
      </c>
      <c r="Z2730">
        <v>1.6691591369214998E-2</v>
      </c>
      <c r="AA2730">
        <v>34.473259611242419</v>
      </c>
      <c r="AB2730">
        <v>126.53352320738257</v>
      </c>
      <c r="AC2730">
        <v>0</v>
      </c>
      <c r="AD2730">
        <v>0</v>
      </c>
      <c r="AE2730">
        <v>525.41615519598622</v>
      </c>
    </row>
    <row r="2731" spans="1:31" x14ac:dyDescent="0.25">
      <c r="A2731">
        <v>2305725</v>
      </c>
      <c r="B2731">
        <v>1</v>
      </c>
      <c r="C2731" t="s">
        <v>80</v>
      </c>
      <c r="D2731" t="s">
        <v>97</v>
      </c>
      <c r="E2731" t="s">
        <v>748</v>
      </c>
      <c r="F2731" t="s">
        <v>8142</v>
      </c>
      <c r="G2731" t="s">
        <v>750</v>
      </c>
      <c r="H2731" t="s">
        <v>135</v>
      </c>
      <c r="I2731" t="s">
        <v>136</v>
      </c>
      <c r="J2731" t="s">
        <v>137</v>
      </c>
      <c r="K2731" t="s">
        <v>138</v>
      </c>
      <c r="L2731" t="s">
        <v>8143</v>
      </c>
      <c r="M2731" t="s">
        <v>8144</v>
      </c>
      <c r="N2731">
        <v>1.018333333</v>
      </c>
      <c r="O2731">
        <v>0</v>
      </c>
      <c r="P2731">
        <v>26</v>
      </c>
      <c r="Q2731">
        <v>0</v>
      </c>
      <c r="R2731">
        <v>0</v>
      </c>
      <c r="S2731">
        <v>0</v>
      </c>
      <c r="T2731">
        <v>8</v>
      </c>
      <c r="U2731">
        <v>0</v>
      </c>
      <c r="V2731">
        <v>0</v>
      </c>
      <c r="W2731">
        <v>0</v>
      </c>
      <c r="X2731">
        <v>9.812699492023377</v>
      </c>
      <c r="Y2731">
        <v>0</v>
      </c>
      <c r="Z2731">
        <v>0</v>
      </c>
      <c r="AA2731">
        <v>0</v>
      </c>
      <c r="AB2731">
        <v>4.0537763305894554</v>
      </c>
      <c r="AC2731">
        <v>0</v>
      </c>
      <c r="AD2731">
        <v>0</v>
      </c>
      <c r="AE2731">
        <v>13.866475822612832</v>
      </c>
    </row>
    <row r="2732" spans="1:31" x14ac:dyDescent="0.25">
      <c r="A2732">
        <v>2305940</v>
      </c>
      <c r="B2732">
        <v>1</v>
      </c>
      <c r="C2732" t="s">
        <v>80</v>
      </c>
      <c r="D2732" t="s">
        <v>84</v>
      </c>
      <c r="E2732" t="s">
        <v>141</v>
      </c>
      <c r="F2732" t="s">
        <v>8145</v>
      </c>
      <c r="G2732" t="s">
        <v>143</v>
      </c>
      <c r="H2732" t="s">
        <v>135</v>
      </c>
      <c r="I2732" t="s">
        <v>136</v>
      </c>
      <c r="J2732" t="s">
        <v>137</v>
      </c>
      <c r="K2732" t="s">
        <v>138</v>
      </c>
      <c r="L2732" t="s">
        <v>8146</v>
      </c>
      <c r="M2732" t="s">
        <v>8147</v>
      </c>
      <c r="N2732">
        <v>6.7547222219999998</v>
      </c>
      <c r="O2732">
        <v>0</v>
      </c>
      <c r="P2732">
        <v>6</v>
      </c>
      <c r="Q2732">
        <v>0</v>
      </c>
      <c r="R2732">
        <v>0</v>
      </c>
      <c r="S2732">
        <v>0</v>
      </c>
      <c r="T2732">
        <v>1</v>
      </c>
      <c r="U2732">
        <v>0</v>
      </c>
      <c r="V2732">
        <v>0</v>
      </c>
      <c r="W2732">
        <v>0</v>
      </c>
      <c r="X2732">
        <v>8.7506178328865776</v>
      </c>
      <c r="Y2732">
        <v>0</v>
      </c>
      <c r="Z2732">
        <v>0</v>
      </c>
      <c r="AA2732">
        <v>0</v>
      </c>
      <c r="AB2732">
        <v>7.4588594546810141</v>
      </c>
      <c r="AC2732">
        <v>0</v>
      </c>
      <c r="AD2732">
        <v>0</v>
      </c>
      <c r="AE2732">
        <v>16.209477287567591</v>
      </c>
    </row>
    <row r="2733" spans="1:31" x14ac:dyDescent="0.25">
      <c r="A2733">
        <v>2305917</v>
      </c>
      <c r="B2733">
        <v>1</v>
      </c>
      <c r="C2733" t="s">
        <v>81</v>
      </c>
      <c r="D2733" t="s">
        <v>123</v>
      </c>
      <c r="E2733" t="s">
        <v>164</v>
      </c>
      <c r="F2733" t="s">
        <v>8148</v>
      </c>
      <c r="G2733" t="s">
        <v>184</v>
      </c>
      <c r="H2733" t="s">
        <v>167</v>
      </c>
      <c r="I2733" t="s">
        <v>136</v>
      </c>
      <c r="J2733" t="s">
        <v>137</v>
      </c>
      <c r="K2733" t="s">
        <v>138</v>
      </c>
      <c r="L2733" t="s">
        <v>8149</v>
      </c>
      <c r="M2733" t="s">
        <v>8150</v>
      </c>
      <c r="N2733">
        <v>1.8052777769999999</v>
      </c>
      <c r="O2733">
        <v>0</v>
      </c>
      <c r="P2733">
        <v>225</v>
      </c>
      <c r="Q2733">
        <v>0</v>
      </c>
      <c r="R2733">
        <v>0</v>
      </c>
      <c r="S2733">
        <v>0</v>
      </c>
      <c r="T2733">
        <v>98</v>
      </c>
      <c r="U2733">
        <v>0</v>
      </c>
      <c r="V2733">
        <v>0</v>
      </c>
      <c r="W2733">
        <v>0</v>
      </c>
      <c r="X2733">
        <v>61.538346789826363</v>
      </c>
      <c r="Y2733">
        <v>0</v>
      </c>
      <c r="Z2733">
        <v>0</v>
      </c>
      <c r="AA2733">
        <v>0</v>
      </c>
      <c r="AB2733">
        <v>62.641380161012485</v>
      </c>
      <c r="AC2733">
        <v>0</v>
      </c>
      <c r="AD2733">
        <v>0</v>
      </c>
      <c r="AE2733">
        <v>124.17972695083884</v>
      </c>
    </row>
    <row r="2734" spans="1:31" x14ac:dyDescent="0.25">
      <c r="A2734">
        <v>2305748</v>
      </c>
      <c r="B2734">
        <v>1</v>
      </c>
      <c r="C2734" t="s">
        <v>81</v>
      </c>
      <c r="D2734" t="s">
        <v>119</v>
      </c>
      <c r="E2734" t="s">
        <v>208</v>
      </c>
      <c r="F2734" t="s">
        <v>8151</v>
      </c>
      <c r="G2734" t="s">
        <v>310</v>
      </c>
      <c r="H2734" t="s">
        <v>135</v>
      </c>
      <c r="I2734" t="s">
        <v>136</v>
      </c>
      <c r="J2734" t="s">
        <v>137</v>
      </c>
      <c r="K2734" t="s">
        <v>138</v>
      </c>
      <c r="L2734" t="s">
        <v>8152</v>
      </c>
      <c r="M2734" t="s">
        <v>8153</v>
      </c>
      <c r="N2734">
        <v>1.0425</v>
      </c>
      <c r="O2734">
        <v>0</v>
      </c>
      <c r="P2734">
        <v>0</v>
      </c>
      <c r="Q2734">
        <v>0</v>
      </c>
      <c r="R2734">
        <v>12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8.4933358111967845</v>
      </c>
      <c r="AA2734">
        <v>0</v>
      </c>
      <c r="AB2734">
        <v>0</v>
      </c>
      <c r="AC2734">
        <v>0</v>
      </c>
      <c r="AD2734">
        <v>0</v>
      </c>
      <c r="AE2734">
        <v>8.4933358111967845</v>
      </c>
    </row>
    <row r="2735" spans="1:31" x14ac:dyDescent="0.25">
      <c r="A2735">
        <v>2305771</v>
      </c>
      <c r="B2735">
        <v>1</v>
      </c>
      <c r="C2735" t="s">
        <v>81</v>
      </c>
      <c r="D2735" t="s">
        <v>112</v>
      </c>
      <c r="E2735" t="s">
        <v>141</v>
      </c>
      <c r="F2735" t="s">
        <v>8154</v>
      </c>
      <c r="G2735" t="s">
        <v>143</v>
      </c>
      <c r="H2735" t="s">
        <v>135</v>
      </c>
      <c r="I2735" t="s">
        <v>136</v>
      </c>
      <c r="J2735" t="s">
        <v>137</v>
      </c>
      <c r="K2735" t="s">
        <v>138</v>
      </c>
      <c r="L2735" t="s">
        <v>8155</v>
      </c>
      <c r="M2735" t="s">
        <v>8156</v>
      </c>
      <c r="N2735">
        <v>2.3597222219999998</v>
      </c>
      <c r="O2735">
        <v>0</v>
      </c>
      <c r="P2735">
        <v>0</v>
      </c>
      <c r="Q2735">
        <v>0</v>
      </c>
      <c r="R2735">
        <v>2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0.41092719609493755</v>
      </c>
      <c r="AA2735">
        <v>0</v>
      </c>
      <c r="AB2735">
        <v>0</v>
      </c>
      <c r="AC2735">
        <v>0</v>
      </c>
      <c r="AD2735">
        <v>0</v>
      </c>
      <c r="AE2735">
        <v>0.41092719609493755</v>
      </c>
    </row>
    <row r="2736" spans="1:31" x14ac:dyDescent="0.25">
      <c r="A2736">
        <v>2305957</v>
      </c>
      <c r="B2736">
        <v>1</v>
      </c>
      <c r="C2736" t="s">
        <v>80</v>
      </c>
      <c r="D2736" t="s">
        <v>93</v>
      </c>
      <c r="E2736" t="s">
        <v>132</v>
      </c>
      <c r="F2736" t="s">
        <v>8157</v>
      </c>
      <c r="G2736" t="s">
        <v>134</v>
      </c>
      <c r="H2736" t="s">
        <v>135</v>
      </c>
      <c r="I2736" t="s">
        <v>136</v>
      </c>
      <c r="J2736" t="s">
        <v>137</v>
      </c>
      <c r="K2736" t="s">
        <v>138</v>
      </c>
      <c r="L2736" t="s">
        <v>8158</v>
      </c>
      <c r="M2736" t="s">
        <v>8159</v>
      </c>
      <c r="N2736">
        <v>4.6786111110000004</v>
      </c>
      <c r="O2736">
        <v>0</v>
      </c>
      <c r="P2736">
        <v>3</v>
      </c>
      <c r="Q2736">
        <v>0</v>
      </c>
      <c r="R2736">
        <v>1</v>
      </c>
      <c r="S2736">
        <v>0</v>
      </c>
      <c r="T2736">
        <v>2</v>
      </c>
      <c r="U2736">
        <v>0</v>
      </c>
      <c r="V2736">
        <v>0</v>
      </c>
      <c r="W2736">
        <v>0</v>
      </c>
      <c r="X2736">
        <v>2.2029973234235221</v>
      </c>
      <c r="Y2736">
        <v>0</v>
      </c>
      <c r="Z2736">
        <v>6.321402774579747</v>
      </c>
      <c r="AA2736">
        <v>0</v>
      </c>
      <c r="AB2736">
        <v>11.458781031343062</v>
      </c>
      <c r="AC2736">
        <v>0</v>
      </c>
      <c r="AD2736">
        <v>0</v>
      </c>
      <c r="AE2736">
        <v>19.983181129346331</v>
      </c>
    </row>
    <row r="2737" spans="1:31" x14ac:dyDescent="0.25">
      <c r="A2737">
        <v>2305708</v>
      </c>
      <c r="B2737">
        <v>1</v>
      </c>
      <c r="C2737" t="s">
        <v>80</v>
      </c>
      <c r="D2737" t="s">
        <v>106</v>
      </c>
      <c r="E2737" t="s">
        <v>164</v>
      </c>
      <c r="F2737" t="s">
        <v>8160</v>
      </c>
      <c r="G2737" t="s">
        <v>837</v>
      </c>
      <c r="H2737" t="s">
        <v>167</v>
      </c>
      <c r="I2737" t="s">
        <v>136</v>
      </c>
      <c r="J2737" t="s">
        <v>137</v>
      </c>
      <c r="K2737" t="s">
        <v>300</v>
      </c>
      <c r="L2737" t="s">
        <v>8161</v>
      </c>
      <c r="M2737" t="s">
        <v>8162</v>
      </c>
      <c r="N2737">
        <v>7.7777777000000006E-2</v>
      </c>
      <c r="O2737">
        <v>0</v>
      </c>
      <c r="P2737">
        <v>2179</v>
      </c>
      <c r="Q2737">
        <v>0</v>
      </c>
      <c r="R2737">
        <v>6</v>
      </c>
      <c r="S2737">
        <v>0</v>
      </c>
      <c r="T2737">
        <v>222</v>
      </c>
      <c r="U2737">
        <v>0</v>
      </c>
      <c r="V2737">
        <v>0</v>
      </c>
      <c r="W2737">
        <v>0</v>
      </c>
      <c r="X2737">
        <v>28.205405051614797</v>
      </c>
      <c r="Y2737">
        <v>0</v>
      </c>
      <c r="Z2737">
        <v>0.17630888474515555</v>
      </c>
      <c r="AA2737">
        <v>0</v>
      </c>
      <c r="AB2737">
        <v>5.859117719254491</v>
      </c>
      <c r="AC2737">
        <v>0</v>
      </c>
      <c r="AD2737">
        <v>0</v>
      </c>
      <c r="AE2737">
        <v>34.240831655614443</v>
      </c>
    </row>
    <row r="2738" spans="1:31" x14ac:dyDescent="0.25">
      <c r="A2738">
        <v>2305811</v>
      </c>
      <c r="B2738">
        <v>1</v>
      </c>
      <c r="C2738" t="s">
        <v>80</v>
      </c>
      <c r="D2738" t="s">
        <v>92</v>
      </c>
      <c r="E2738" t="s">
        <v>132</v>
      </c>
      <c r="F2738" t="s">
        <v>8163</v>
      </c>
      <c r="G2738" t="s">
        <v>134</v>
      </c>
      <c r="H2738" t="s">
        <v>135</v>
      </c>
      <c r="I2738" t="s">
        <v>136</v>
      </c>
      <c r="J2738" t="s">
        <v>137</v>
      </c>
      <c r="K2738" t="s">
        <v>138</v>
      </c>
      <c r="L2738" t="s">
        <v>8164</v>
      </c>
      <c r="M2738" t="s">
        <v>8165</v>
      </c>
      <c r="N2738">
        <v>2.7002777770000002</v>
      </c>
      <c r="O2738">
        <v>0</v>
      </c>
      <c r="P2738">
        <v>6</v>
      </c>
      <c r="Q2738">
        <v>0</v>
      </c>
      <c r="R2738">
        <v>16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3.0645955710110857</v>
      </c>
      <c r="Y2738">
        <v>0</v>
      </c>
      <c r="Z2738">
        <v>11.55349784170185</v>
      </c>
      <c r="AA2738">
        <v>0</v>
      </c>
      <c r="AB2738">
        <v>0</v>
      </c>
      <c r="AC2738">
        <v>0</v>
      </c>
      <c r="AD2738">
        <v>0</v>
      </c>
      <c r="AE2738">
        <v>14.618093412712936</v>
      </c>
    </row>
    <row r="2739" spans="1:31" x14ac:dyDescent="0.25">
      <c r="A2739">
        <v>2305665</v>
      </c>
      <c r="B2739">
        <v>1</v>
      </c>
      <c r="C2739" t="s">
        <v>80</v>
      </c>
      <c r="D2739" t="s">
        <v>82</v>
      </c>
      <c r="E2739" t="s">
        <v>208</v>
      </c>
      <c r="F2739" t="s">
        <v>8166</v>
      </c>
      <c r="G2739" t="s">
        <v>917</v>
      </c>
      <c r="H2739" t="s">
        <v>135</v>
      </c>
      <c r="I2739" t="s">
        <v>136</v>
      </c>
      <c r="J2739" t="s">
        <v>137</v>
      </c>
      <c r="K2739" t="s">
        <v>300</v>
      </c>
      <c r="L2739" t="s">
        <v>8167</v>
      </c>
      <c r="M2739" t="s">
        <v>8168</v>
      </c>
      <c r="N2739">
        <v>8.1824999999999992</v>
      </c>
      <c r="O2739">
        <v>0</v>
      </c>
      <c r="P2739">
        <v>791</v>
      </c>
      <c r="Q2739">
        <v>0</v>
      </c>
      <c r="R2739">
        <v>0</v>
      </c>
      <c r="S2739">
        <v>0</v>
      </c>
      <c r="T2739">
        <v>66</v>
      </c>
      <c r="U2739">
        <v>0</v>
      </c>
      <c r="V2739">
        <v>0</v>
      </c>
      <c r="W2739">
        <v>0</v>
      </c>
      <c r="X2739">
        <v>1447.552024388709</v>
      </c>
      <c r="Y2739">
        <v>0</v>
      </c>
      <c r="Z2739">
        <v>0</v>
      </c>
      <c r="AA2739">
        <v>0</v>
      </c>
      <c r="AB2739">
        <v>404.3608055639304</v>
      </c>
      <c r="AC2739">
        <v>0</v>
      </c>
      <c r="AD2739">
        <v>0</v>
      </c>
      <c r="AE2739">
        <v>1851.9128299526394</v>
      </c>
    </row>
    <row r="2740" spans="1:31" x14ac:dyDescent="0.25">
      <c r="A2740">
        <v>2305997</v>
      </c>
      <c r="B2740">
        <v>1</v>
      </c>
      <c r="C2740" t="s">
        <v>80</v>
      </c>
      <c r="D2740" t="s">
        <v>97</v>
      </c>
      <c r="E2740" t="s">
        <v>141</v>
      </c>
      <c r="F2740" t="s">
        <v>8169</v>
      </c>
      <c r="G2740" t="s">
        <v>143</v>
      </c>
      <c r="H2740" t="s">
        <v>135</v>
      </c>
      <c r="I2740" t="s">
        <v>136</v>
      </c>
      <c r="J2740" t="s">
        <v>137</v>
      </c>
      <c r="K2740" t="s">
        <v>138</v>
      </c>
      <c r="L2740" t="s">
        <v>8170</v>
      </c>
      <c r="M2740" t="s">
        <v>8171</v>
      </c>
      <c r="N2740">
        <v>2.3475000000000001</v>
      </c>
      <c r="O2740">
        <v>0</v>
      </c>
      <c r="P2740">
        <v>2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0.2867841163773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0.2867841163773</v>
      </c>
    </row>
    <row r="2741" spans="1:31" x14ac:dyDescent="0.25">
      <c r="A2741">
        <v>2305622</v>
      </c>
      <c r="B2741">
        <v>1</v>
      </c>
      <c r="C2741" t="s">
        <v>80</v>
      </c>
      <c r="D2741" t="s">
        <v>93</v>
      </c>
      <c r="E2741" t="s">
        <v>233</v>
      </c>
      <c r="F2741" t="s">
        <v>8172</v>
      </c>
      <c r="G2741" t="s">
        <v>184</v>
      </c>
      <c r="H2741" t="s">
        <v>167</v>
      </c>
      <c r="I2741" t="s">
        <v>136</v>
      </c>
      <c r="J2741" t="s">
        <v>137</v>
      </c>
      <c r="K2741" t="s">
        <v>138</v>
      </c>
      <c r="L2741" t="s">
        <v>8173</v>
      </c>
      <c r="M2741" t="s">
        <v>8174</v>
      </c>
      <c r="N2741">
        <v>0.83027777700000005</v>
      </c>
      <c r="O2741">
        <v>0</v>
      </c>
      <c r="P2741">
        <v>10</v>
      </c>
      <c r="Q2741">
        <v>5</v>
      </c>
      <c r="R2741">
        <v>2</v>
      </c>
      <c r="S2741">
        <v>5</v>
      </c>
      <c r="T2741">
        <v>16</v>
      </c>
      <c r="U2741">
        <v>0</v>
      </c>
      <c r="V2741">
        <v>0</v>
      </c>
      <c r="W2741">
        <v>0</v>
      </c>
      <c r="X2741">
        <v>2.3119195568412962</v>
      </c>
      <c r="Y2741">
        <v>49.234390086279689</v>
      </c>
      <c r="Z2741">
        <v>0.7368201396603774</v>
      </c>
      <c r="AA2741">
        <v>3.3717981807014672</v>
      </c>
      <c r="AB2741">
        <v>10.182666532434075</v>
      </c>
      <c r="AC2741">
        <v>0</v>
      </c>
      <c r="AD2741">
        <v>0</v>
      </c>
      <c r="AE2741">
        <v>65.837594495916903</v>
      </c>
    </row>
    <row r="2742" spans="1:31" x14ac:dyDescent="0.25">
      <c r="A2742">
        <v>2306020</v>
      </c>
      <c r="B2742">
        <v>1</v>
      </c>
      <c r="C2742" t="s">
        <v>80</v>
      </c>
      <c r="D2742" t="s">
        <v>100</v>
      </c>
      <c r="E2742" t="s">
        <v>141</v>
      </c>
      <c r="F2742" t="s">
        <v>8175</v>
      </c>
      <c r="G2742" t="s">
        <v>143</v>
      </c>
      <c r="H2742" t="s">
        <v>135</v>
      </c>
      <c r="I2742" t="s">
        <v>136</v>
      </c>
      <c r="J2742" t="s">
        <v>137</v>
      </c>
      <c r="K2742" t="s">
        <v>138</v>
      </c>
      <c r="L2742" t="s">
        <v>8176</v>
      </c>
      <c r="M2742" t="s">
        <v>8177</v>
      </c>
      <c r="N2742">
        <v>3.7469444439999999</v>
      </c>
      <c r="O2742">
        <v>0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1.3579273472452793</v>
      </c>
      <c r="AA2742">
        <v>0</v>
      </c>
      <c r="AB2742">
        <v>0</v>
      </c>
      <c r="AC2742">
        <v>0</v>
      </c>
      <c r="AD2742">
        <v>0</v>
      </c>
      <c r="AE2742">
        <v>1.3579273472452793</v>
      </c>
    </row>
    <row r="2743" spans="1:31" x14ac:dyDescent="0.25">
      <c r="A2743">
        <v>2306040</v>
      </c>
      <c r="B2743">
        <v>1</v>
      </c>
      <c r="C2743" t="s">
        <v>80</v>
      </c>
      <c r="D2743" t="s">
        <v>108</v>
      </c>
      <c r="E2743" t="s">
        <v>141</v>
      </c>
      <c r="F2743" t="s">
        <v>8178</v>
      </c>
      <c r="G2743" t="s">
        <v>202</v>
      </c>
      <c r="H2743" t="s">
        <v>135</v>
      </c>
      <c r="I2743" t="s">
        <v>136</v>
      </c>
      <c r="J2743" t="s">
        <v>137</v>
      </c>
      <c r="K2743" t="s">
        <v>138</v>
      </c>
      <c r="L2743" t="s">
        <v>8179</v>
      </c>
      <c r="M2743" t="s">
        <v>8180</v>
      </c>
      <c r="N2743">
        <v>1.0475000000000001</v>
      </c>
      <c r="O2743">
        <v>0</v>
      </c>
      <c r="P2743">
        <v>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2.0023771080676666E-2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2.0023771080676666E-2</v>
      </c>
    </row>
    <row r="2744" spans="1:31" x14ac:dyDescent="0.25">
      <c r="A2744">
        <v>2305934</v>
      </c>
      <c r="B2744">
        <v>1</v>
      </c>
      <c r="C2744" t="s">
        <v>80</v>
      </c>
      <c r="D2744" t="s">
        <v>104</v>
      </c>
      <c r="E2744" t="s">
        <v>164</v>
      </c>
      <c r="F2744" t="s">
        <v>8181</v>
      </c>
      <c r="G2744" t="s">
        <v>195</v>
      </c>
      <c r="H2744" t="s">
        <v>167</v>
      </c>
      <c r="I2744" t="s">
        <v>136</v>
      </c>
      <c r="J2744" t="s">
        <v>137</v>
      </c>
      <c r="K2744" t="s">
        <v>138</v>
      </c>
      <c r="L2744" t="s">
        <v>8182</v>
      </c>
      <c r="M2744" t="s">
        <v>8183</v>
      </c>
      <c r="N2744">
        <v>0.95111111100000001</v>
      </c>
      <c r="O2744">
        <v>0</v>
      </c>
      <c r="P2744">
        <v>0</v>
      </c>
      <c r="Q2744">
        <v>0</v>
      </c>
      <c r="R2744">
        <v>5</v>
      </c>
      <c r="S2744">
        <v>0</v>
      </c>
      <c r="T2744">
        <v>2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0.60428042365338641</v>
      </c>
      <c r="AA2744">
        <v>0</v>
      </c>
      <c r="AB2744">
        <v>0.63100433337324446</v>
      </c>
      <c r="AC2744">
        <v>0</v>
      </c>
      <c r="AD2744">
        <v>0</v>
      </c>
      <c r="AE2744">
        <v>1.2352847570266308</v>
      </c>
    </row>
    <row r="2745" spans="1:31" x14ac:dyDescent="0.25">
      <c r="A2745">
        <v>2305834</v>
      </c>
      <c r="B2745">
        <v>1</v>
      </c>
      <c r="C2745" t="s">
        <v>80</v>
      </c>
      <c r="D2745" t="s">
        <v>94</v>
      </c>
      <c r="E2745" t="s">
        <v>164</v>
      </c>
      <c r="F2745" t="s">
        <v>8184</v>
      </c>
      <c r="G2745" t="s">
        <v>195</v>
      </c>
      <c r="H2745" t="s">
        <v>167</v>
      </c>
      <c r="I2745" t="s">
        <v>136</v>
      </c>
      <c r="J2745" t="s">
        <v>137</v>
      </c>
      <c r="K2745" t="s">
        <v>138</v>
      </c>
      <c r="L2745" t="s">
        <v>8185</v>
      </c>
      <c r="M2745" t="s">
        <v>8186</v>
      </c>
      <c r="N2745">
        <v>2.4647222219999998</v>
      </c>
      <c r="O2745">
        <v>0</v>
      </c>
      <c r="P2745">
        <v>42</v>
      </c>
      <c r="Q2745">
        <v>0</v>
      </c>
      <c r="R2745">
        <v>16</v>
      </c>
      <c r="S2745">
        <v>0</v>
      </c>
      <c r="T2745">
        <v>6</v>
      </c>
      <c r="U2745">
        <v>0</v>
      </c>
      <c r="V2745">
        <v>0</v>
      </c>
      <c r="W2745">
        <v>0</v>
      </c>
      <c r="X2745">
        <v>26.174538454282239</v>
      </c>
      <c r="Y2745">
        <v>0</v>
      </c>
      <c r="Z2745">
        <v>45.141658999848886</v>
      </c>
      <c r="AA2745">
        <v>0</v>
      </c>
      <c r="AB2745">
        <v>12.108539798074414</v>
      </c>
      <c r="AC2745">
        <v>0</v>
      </c>
      <c r="AD2745">
        <v>0</v>
      </c>
      <c r="AE2745">
        <v>83.424737252205546</v>
      </c>
    </row>
    <row r="2746" spans="1:31" x14ac:dyDescent="0.25">
      <c r="A2746">
        <v>2306152</v>
      </c>
      <c r="B2746">
        <v>1</v>
      </c>
      <c r="C2746" t="s">
        <v>80</v>
      </c>
      <c r="D2746" t="s">
        <v>89</v>
      </c>
      <c r="E2746" t="s">
        <v>132</v>
      </c>
      <c r="F2746" t="s">
        <v>3441</v>
      </c>
      <c r="G2746" t="s">
        <v>134</v>
      </c>
      <c r="H2746" t="s">
        <v>135</v>
      </c>
      <c r="I2746" t="s">
        <v>136</v>
      </c>
      <c r="J2746" t="s">
        <v>137</v>
      </c>
      <c r="K2746" t="s">
        <v>138</v>
      </c>
      <c r="L2746" t="s">
        <v>8187</v>
      </c>
      <c r="M2746" t="s">
        <v>8188</v>
      </c>
      <c r="N2746">
        <v>1.9924999999999999</v>
      </c>
      <c r="O2746">
        <v>0</v>
      </c>
      <c r="P2746">
        <v>20</v>
      </c>
      <c r="Q2746">
        <v>0</v>
      </c>
      <c r="R2746">
        <v>1</v>
      </c>
      <c r="S2746">
        <v>0</v>
      </c>
      <c r="T2746">
        <v>3</v>
      </c>
      <c r="U2746">
        <v>0</v>
      </c>
      <c r="V2746">
        <v>0</v>
      </c>
      <c r="W2746">
        <v>0</v>
      </c>
      <c r="X2746">
        <v>30.300268160826118</v>
      </c>
      <c r="Y2746">
        <v>0</v>
      </c>
      <c r="Z2746">
        <v>5.2339092134800003E-3</v>
      </c>
      <c r="AA2746">
        <v>0</v>
      </c>
      <c r="AB2746">
        <v>2.0039588882213133</v>
      </c>
      <c r="AC2746">
        <v>0</v>
      </c>
      <c r="AD2746">
        <v>0</v>
      </c>
      <c r="AE2746">
        <v>32.309460958260914</v>
      </c>
    </row>
    <row r="2747" spans="1:31" x14ac:dyDescent="0.25">
      <c r="A2747">
        <v>2306484</v>
      </c>
      <c r="B2747">
        <v>1</v>
      </c>
      <c r="C2747" t="s">
        <v>80</v>
      </c>
      <c r="D2747" t="s">
        <v>108</v>
      </c>
      <c r="E2747" t="s">
        <v>141</v>
      </c>
      <c r="F2747" t="s">
        <v>8189</v>
      </c>
      <c r="G2747" t="s">
        <v>143</v>
      </c>
      <c r="H2747" t="s">
        <v>135</v>
      </c>
      <c r="I2747" t="s">
        <v>136</v>
      </c>
      <c r="J2747" t="s">
        <v>137</v>
      </c>
      <c r="K2747" t="s">
        <v>138</v>
      </c>
      <c r="L2747" t="s">
        <v>8190</v>
      </c>
      <c r="M2747" t="s">
        <v>8191</v>
      </c>
      <c r="N2747">
        <v>2.8105555550000001</v>
      </c>
      <c r="O2747">
        <v>0</v>
      </c>
      <c r="P2747">
        <v>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0.18542897330995028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0.18542897330995028</v>
      </c>
    </row>
    <row r="2748" spans="1:31" x14ac:dyDescent="0.25">
      <c r="A2748">
        <v>2306175</v>
      </c>
      <c r="B2748">
        <v>1</v>
      </c>
      <c r="C2748" t="s">
        <v>80</v>
      </c>
      <c r="D2748" t="s">
        <v>100</v>
      </c>
      <c r="E2748" t="s">
        <v>233</v>
      </c>
      <c r="F2748" t="s">
        <v>3159</v>
      </c>
      <c r="G2748" t="s">
        <v>917</v>
      </c>
      <c r="H2748" t="s">
        <v>167</v>
      </c>
      <c r="I2748" t="s">
        <v>136</v>
      </c>
      <c r="J2748" t="s">
        <v>137</v>
      </c>
      <c r="K2748" t="s">
        <v>300</v>
      </c>
      <c r="L2748" t="s">
        <v>8192</v>
      </c>
      <c r="M2748" t="s">
        <v>8193</v>
      </c>
      <c r="N2748">
        <v>4.7172222220000002</v>
      </c>
      <c r="O2748">
        <v>0</v>
      </c>
      <c r="P2748">
        <v>967</v>
      </c>
      <c r="Q2748">
        <v>14</v>
      </c>
      <c r="R2748">
        <v>29</v>
      </c>
      <c r="S2748">
        <v>2</v>
      </c>
      <c r="T2748">
        <v>141</v>
      </c>
      <c r="U2748">
        <v>0</v>
      </c>
      <c r="V2748">
        <v>0</v>
      </c>
      <c r="W2748">
        <v>0</v>
      </c>
      <c r="X2748">
        <v>1079.2093825886368</v>
      </c>
      <c r="Y2748">
        <v>65.898610011011669</v>
      </c>
      <c r="Z2748">
        <v>56.010958661564317</v>
      </c>
      <c r="AA2748">
        <v>37.832225450022619</v>
      </c>
      <c r="AB2748">
        <v>373.01654198540461</v>
      </c>
      <c r="AC2748">
        <v>0</v>
      </c>
      <c r="AD2748">
        <v>0</v>
      </c>
      <c r="AE2748">
        <v>1611.9677186966401</v>
      </c>
    </row>
    <row r="2749" spans="1:31" x14ac:dyDescent="0.25">
      <c r="A2749">
        <v>2306198</v>
      </c>
      <c r="B2749">
        <v>1</v>
      </c>
      <c r="C2749" t="s">
        <v>80</v>
      </c>
      <c r="D2749" t="s">
        <v>90</v>
      </c>
      <c r="E2749" t="s">
        <v>208</v>
      </c>
      <c r="F2749" t="s">
        <v>8194</v>
      </c>
      <c r="G2749" t="s">
        <v>917</v>
      </c>
      <c r="H2749" t="s">
        <v>135</v>
      </c>
      <c r="I2749" t="s">
        <v>136</v>
      </c>
      <c r="J2749" t="s">
        <v>137</v>
      </c>
      <c r="K2749" t="s">
        <v>300</v>
      </c>
      <c r="L2749" t="s">
        <v>8195</v>
      </c>
      <c r="M2749" t="s">
        <v>8196</v>
      </c>
      <c r="N2749">
        <v>7.6130555549999999</v>
      </c>
      <c r="O2749">
        <v>0</v>
      </c>
      <c r="P2749">
        <v>697</v>
      </c>
      <c r="Q2749">
        <v>0</v>
      </c>
      <c r="R2749">
        <v>0</v>
      </c>
      <c r="S2749">
        <v>0</v>
      </c>
      <c r="T2749">
        <v>46</v>
      </c>
      <c r="U2749">
        <v>0</v>
      </c>
      <c r="V2749">
        <v>0</v>
      </c>
      <c r="W2749">
        <v>0</v>
      </c>
      <c r="X2749">
        <v>1045.6282122682499</v>
      </c>
      <c r="Y2749">
        <v>0</v>
      </c>
      <c r="Z2749">
        <v>0</v>
      </c>
      <c r="AA2749">
        <v>0</v>
      </c>
      <c r="AB2749">
        <v>118.90190014917637</v>
      </c>
      <c r="AC2749">
        <v>0</v>
      </c>
      <c r="AD2749">
        <v>0</v>
      </c>
      <c r="AE2749">
        <v>1164.5301124174262</v>
      </c>
    </row>
    <row r="2750" spans="1:31" x14ac:dyDescent="0.25">
      <c r="A2750">
        <v>2306361</v>
      </c>
      <c r="B2750">
        <v>1</v>
      </c>
      <c r="C2750" t="s">
        <v>80</v>
      </c>
      <c r="D2750" t="s">
        <v>104</v>
      </c>
      <c r="E2750" t="s">
        <v>141</v>
      </c>
      <c r="F2750" t="s">
        <v>8197</v>
      </c>
      <c r="G2750" t="s">
        <v>143</v>
      </c>
      <c r="H2750" t="s">
        <v>135</v>
      </c>
      <c r="I2750" t="s">
        <v>136</v>
      </c>
      <c r="J2750" t="s">
        <v>137</v>
      </c>
      <c r="K2750" t="s">
        <v>138</v>
      </c>
      <c r="L2750" t="s">
        <v>8198</v>
      </c>
      <c r="M2750" t="s">
        <v>8199</v>
      </c>
      <c r="N2750">
        <v>2.0641666660000002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1.0865890223623058</v>
      </c>
      <c r="AC2750">
        <v>0</v>
      </c>
      <c r="AD2750">
        <v>0</v>
      </c>
      <c r="AE2750">
        <v>1.0865890223623058</v>
      </c>
    </row>
    <row r="2751" spans="1:31" x14ac:dyDescent="0.25">
      <c r="A2751">
        <v>2306338</v>
      </c>
      <c r="B2751">
        <v>1</v>
      </c>
      <c r="C2751" t="s">
        <v>80</v>
      </c>
      <c r="D2751" t="s">
        <v>96</v>
      </c>
      <c r="E2751" t="s">
        <v>141</v>
      </c>
      <c r="F2751" t="s">
        <v>8200</v>
      </c>
      <c r="G2751" t="s">
        <v>188</v>
      </c>
      <c r="H2751" t="s">
        <v>135</v>
      </c>
      <c r="I2751" t="s">
        <v>136</v>
      </c>
      <c r="J2751" t="s">
        <v>137</v>
      </c>
      <c r="K2751" t="s">
        <v>138</v>
      </c>
      <c r="L2751" t="s">
        <v>8201</v>
      </c>
      <c r="M2751" t="s">
        <v>8202</v>
      </c>
      <c r="N2751">
        <v>4.3341666659999998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0.81816730950258898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0.81816730950258898</v>
      </c>
    </row>
    <row r="2752" spans="1:31" x14ac:dyDescent="0.25">
      <c r="A2752">
        <v>2306444</v>
      </c>
      <c r="B2752">
        <v>1</v>
      </c>
      <c r="C2752" t="s">
        <v>81</v>
      </c>
      <c r="D2752" t="s">
        <v>128</v>
      </c>
      <c r="E2752" t="s">
        <v>141</v>
      </c>
      <c r="F2752" t="s">
        <v>8203</v>
      </c>
      <c r="G2752" t="s">
        <v>188</v>
      </c>
      <c r="H2752" t="s">
        <v>135</v>
      </c>
      <c r="I2752" t="s">
        <v>136</v>
      </c>
      <c r="J2752" t="s">
        <v>137</v>
      </c>
      <c r="K2752" t="s">
        <v>138</v>
      </c>
      <c r="L2752" t="s">
        <v>8204</v>
      </c>
      <c r="M2752" t="s">
        <v>8205</v>
      </c>
      <c r="N2752">
        <v>0.81138888799999997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1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</row>
    <row r="2753" spans="1:31" x14ac:dyDescent="0.25">
      <c r="A2753">
        <v>2306298</v>
      </c>
      <c r="B2753">
        <v>1</v>
      </c>
      <c r="C2753" t="s">
        <v>80</v>
      </c>
      <c r="D2753" t="s">
        <v>96</v>
      </c>
      <c r="E2753" t="s">
        <v>141</v>
      </c>
      <c r="F2753" t="s">
        <v>8206</v>
      </c>
      <c r="G2753" t="s">
        <v>188</v>
      </c>
      <c r="H2753" t="s">
        <v>135</v>
      </c>
      <c r="I2753" t="s">
        <v>136</v>
      </c>
      <c r="J2753" t="s">
        <v>137</v>
      </c>
      <c r="K2753" t="s">
        <v>138</v>
      </c>
      <c r="L2753" t="s">
        <v>8207</v>
      </c>
      <c r="M2753" t="s">
        <v>8208</v>
      </c>
      <c r="N2753">
        <v>9.2349999999999994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5.1216725357125008E-2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5.1216725357125008E-2</v>
      </c>
    </row>
    <row r="2754" spans="1:31" x14ac:dyDescent="0.25">
      <c r="A2754">
        <v>2306547</v>
      </c>
      <c r="B2754">
        <v>1</v>
      </c>
      <c r="C2754" t="s">
        <v>80</v>
      </c>
      <c r="D2754" t="s">
        <v>93</v>
      </c>
      <c r="E2754" t="s">
        <v>132</v>
      </c>
      <c r="F2754" t="s">
        <v>8209</v>
      </c>
      <c r="G2754" t="s">
        <v>134</v>
      </c>
      <c r="H2754" t="s">
        <v>135</v>
      </c>
      <c r="I2754" t="s">
        <v>136</v>
      </c>
      <c r="J2754" t="s">
        <v>137</v>
      </c>
      <c r="K2754" t="s">
        <v>138</v>
      </c>
      <c r="L2754" t="s">
        <v>8210</v>
      </c>
      <c r="M2754" t="s">
        <v>8211</v>
      </c>
      <c r="N2754">
        <v>7.6811111109999999</v>
      </c>
      <c r="O2754">
        <v>0</v>
      </c>
      <c r="P2754">
        <v>33</v>
      </c>
      <c r="Q2754">
        <v>0</v>
      </c>
      <c r="R2754">
        <v>0</v>
      </c>
      <c r="S2754">
        <v>0</v>
      </c>
      <c r="T2754">
        <v>2</v>
      </c>
      <c r="U2754">
        <v>0</v>
      </c>
      <c r="V2754">
        <v>0</v>
      </c>
      <c r="W2754">
        <v>0</v>
      </c>
      <c r="X2754">
        <v>23.647542737211996</v>
      </c>
      <c r="Y2754">
        <v>0</v>
      </c>
      <c r="Z2754">
        <v>0</v>
      </c>
      <c r="AA2754">
        <v>0</v>
      </c>
      <c r="AB2754">
        <v>6.9710248889948812</v>
      </c>
      <c r="AC2754">
        <v>0</v>
      </c>
      <c r="AD2754">
        <v>0</v>
      </c>
      <c r="AE2754">
        <v>30.618567626206875</v>
      </c>
    </row>
    <row r="2755" spans="1:31" x14ac:dyDescent="0.25">
      <c r="A2755">
        <v>2306401</v>
      </c>
      <c r="B2755">
        <v>1</v>
      </c>
      <c r="C2755" t="s">
        <v>81</v>
      </c>
      <c r="D2755" t="s">
        <v>128</v>
      </c>
      <c r="E2755" t="s">
        <v>132</v>
      </c>
      <c r="F2755" t="s">
        <v>8212</v>
      </c>
      <c r="G2755" t="s">
        <v>375</v>
      </c>
      <c r="H2755" t="s">
        <v>135</v>
      </c>
      <c r="I2755" t="s">
        <v>136</v>
      </c>
      <c r="J2755" t="s">
        <v>137</v>
      </c>
      <c r="K2755" t="s">
        <v>138</v>
      </c>
      <c r="L2755" t="s">
        <v>8213</v>
      </c>
      <c r="M2755" t="s">
        <v>8214</v>
      </c>
      <c r="N2755">
        <v>4.9230555550000004</v>
      </c>
      <c r="O2755">
        <v>0</v>
      </c>
      <c r="P2755">
        <v>312</v>
      </c>
      <c r="Q2755">
        <v>0</v>
      </c>
      <c r="R2755">
        <v>0</v>
      </c>
      <c r="S2755">
        <v>0</v>
      </c>
      <c r="T2755">
        <v>44</v>
      </c>
      <c r="U2755">
        <v>0</v>
      </c>
      <c r="V2755">
        <v>0</v>
      </c>
      <c r="W2755">
        <v>0</v>
      </c>
      <c r="X2755">
        <v>267.79408700857164</v>
      </c>
      <c r="Y2755">
        <v>0</v>
      </c>
      <c r="Z2755">
        <v>0</v>
      </c>
      <c r="AA2755">
        <v>0</v>
      </c>
      <c r="AB2755">
        <v>81.299906697643351</v>
      </c>
      <c r="AC2755">
        <v>0</v>
      </c>
      <c r="AD2755">
        <v>0</v>
      </c>
      <c r="AE2755">
        <v>349.09399370621497</v>
      </c>
    </row>
    <row r="2756" spans="1:31" x14ac:dyDescent="0.25">
      <c r="A2756">
        <v>2306235</v>
      </c>
      <c r="B2756">
        <v>1</v>
      </c>
      <c r="C2756" t="s">
        <v>81</v>
      </c>
      <c r="D2756" t="s">
        <v>122</v>
      </c>
      <c r="E2756" t="s">
        <v>208</v>
      </c>
      <c r="F2756" t="s">
        <v>8215</v>
      </c>
      <c r="G2756" t="s">
        <v>453</v>
      </c>
      <c r="H2756" t="s">
        <v>135</v>
      </c>
      <c r="I2756" t="s">
        <v>136</v>
      </c>
      <c r="J2756" t="s">
        <v>137</v>
      </c>
      <c r="K2756" t="s">
        <v>138</v>
      </c>
      <c r="L2756" t="s">
        <v>8216</v>
      </c>
      <c r="M2756" t="s">
        <v>8217</v>
      </c>
      <c r="N2756">
        <v>1.041111111</v>
      </c>
      <c r="O2756">
        <v>0</v>
      </c>
      <c r="P2756">
        <v>202</v>
      </c>
      <c r="Q2756">
        <v>0</v>
      </c>
      <c r="R2756">
        <v>0</v>
      </c>
      <c r="S2756">
        <v>0</v>
      </c>
      <c r="T2756">
        <v>7</v>
      </c>
      <c r="U2756">
        <v>0</v>
      </c>
      <c r="V2756">
        <v>0</v>
      </c>
      <c r="W2756">
        <v>0</v>
      </c>
      <c r="X2756">
        <v>41.273728426642656</v>
      </c>
      <c r="Y2756">
        <v>0</v>
      </c>
      <c r="Z2756">
        <v>0</v>
      </c>
      <c r="AA2756">
        <v>0</v>
      </c>
      <c r="AB2756">
        <v>3.1708334556151705</v>
      </c>
      <c r="AC2756">
        <v>0</v>
      </c>
      <c r="AD2756">
        <v>0</v>
      </c>
      <c r="AE2756">
        <v>44.44456188225783</v>
      </c>
    </row>
    <row r="2757" spans="1:31" x14ac:dyDescent="0.25">
      <c r="A2757">
        <v>2306378</v>
      </c>
      <c r="B2757">
        <v>1</v>
      </c>
      <c r="C2757" t="s">
        <v>80</v>
      </c>
      <c r="D2757" t="s">
        <v>89</v>
      </c>
      <c r="E2757" t="s">
        <v>132</v>
      </c>
      <c r="F2757" t="s">
        <v>3881</v>
      </c>
      <c r="G2757" t="s">
        <v>134</v>
      </c>
      <c r="H2757" t="s">
        <v>135</v>
      </c>
      <c r="I2757" t="s">
        <v>136</v>
      </c>
      <c r="J2757" t="s">
        <v>137</v>
      </c>
      <c r="K2757" t="s">
        <v>138</v>
      </c>
      <c r="L2757" t="s">
        <v>8218</v>
      </c>
      <c r="M2757" t="s">
        <v>8219</v>
      </c>
      <c r="N2757">
        <v>1.3208333329999999</v>
      </c>
      <c r="O2757">
        <v>0</v>
      </c>
      <c r="P2757">
        <v>25</v>
      </c>
      <c r="Q2757">
        <v>0</v>
      </c>
      <c r="R2757">
        <v>2</v>
      </c>
      <c r="S2757">
        <v>0</v>
      </c>
      <c r="T2757">
        <v>1</v>
      </c>
      <c r="U2757">
        <v>0</v>
      </c>
      <c r="V2757">
        <v>0</v>
      </c>
      <c r="W2757">
        <v>0</v>
      </c>
      <c r="X2757">
        <v>28.268703029445891</v>
      </c>
      <c r="Y2757">
        <v>0</v>
      </c>
      <c r="Z2757">
        <v>0.71621541833528091</v>
      </c>
      <c r="AA2757">
        <v>0</v>
      </c>
      <c r="AB2757">
        <v>0.28507764616501396</v>
      </c>
      <c r="AC2757">
        <v>0</v>
      </c>
      <c r="AD2757">
        <v>0</v>
      </c>
      <c r="AE2757">
        <v>29.269996093946187</v>
      </c>
    </row>
    <row r="2758" spans="1:31" x14ac:dyDescent="0.25">
      <c r="A2758">
        <v>2306590</v>
      </c>
      <c r="B2758">
        <v>1</v>
      </c>
      <c r="C2758" t="s">
        <v>80</v>
      </c>
      <c r="D2758" t="s">
        <v>90</v>
      </c>
      <c r="E2758" t="s">
        <v>283</v>
      </c>
      <c r="F2758" t="s">
        <v>8220</v>
      </c>
      <c r="G2758" t="s">
        <v>483</v>
      </c>
      <c r="H2758" t="s">
        <v>167</v>
      </c>
      <c r="I2758" t="s">
        <v>136</v>
      </c>
      <c r="J2758" t="s">
        <v>137</v>
      </c>
      <c r="K2758" t="s">
        <v>138</v>
      </c>
      <c r="L2758" t="s">
        <v>8221</v>
      </c>
      <c r="M2758" t="s">
        <v>8222</v>
      </c>
      <c r="N2758">
        <v>0.87805555499999999</v>
      </c>
      <c r="O2758">
        <v>0</v>
      </c>
      <c r="P2758">
        <v>17721</v>
      </c>
      <c r="Q2758">
        <v>0</v>
      </c>
      <c r="R2758">
        <v>0</v>
      </c>
      <c r="S2758">
        <v>3</v>
      </c>
      <c r="T2758">
        <v>1574</v>
      </c>
      <c r="U2758">
        <v>0</v>
      </c>
      <c r="V2758">
        <v>7</v>
      </c>
      <c r="W2758">
        <v>0</v>
      </c>
      <c r="X2758">
        <v>3639.6237218157557</v>
      </c>
      <c r="Y2758">
        <v>0</v>
      </c>
      <c r="Z2758">
        <v>0</v>
      </c>
      <c r="AA2758">
        <v>75.013288757687036</v>
      </c>
      <c r="AB2758">
        <v>562.87721216138164</v>
      </c>
      <c r="AC2758">
        <v>0</v>
      </c>
      <c r="AD2758">
        <v>27.114941215888237</v>
      </c>
      <c r="AE2758">
        <v>4304.6291639507126</v>
      </c>
    </row>
    <row r="2759" spans="1:31" x14ac:dyDescent="0.25">
      <c r="A2759">
        <v>2306258</v>
      </c>
      <c r="B2759">
        <v>1</v>
      </c>
      <c r="C2759" t="s">
        <v>80</v>
      </c>
      <c r="D2759" t="s">
        <v>83</v>
      </c>
      <c r="E2759" t="s">
        <v>182</v>
      </c>
      <c r="F2759" t="s">
        <v>8223</v>
      </c>
      <c r="G2759" t="s">
        <v>184</v>
      </c>
      <c r="H2759" t="s">
        <v>167</v>
      </c>
      <c r="I2759" t="s">
        <v>136</v>
      </c>
      <c r="J2759" t="s">
        <v>137</v>
      </c>
      <c r="K2759" t="s">
        <v>138</v>
      </c>
      <c r="L2759" t="s">
        <v>8224</v>
      </c>
      <c r="M2759" t="s">
        <v>8225</v>
      </c>
      <c r="N2759">
        <v>0.21</v>
      </c>
      <c r="O2759">
        <v>0</v>
      </c>
      <c r="P2759">
        <v>0</v>
      </c>
      <c r="Q2759">
        <v>0</v>
      </c>
      <c r="R2759">
        <v>0</v>
      </c>
      <c r="S2759">
        <v>15</v>
      </c>
      <c r="T2759">
        <v>23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17.262414275982117</v>
      </c>
      <c r="AB2759">
        <v>27.296426619928614</v>
      </c>
      <c r="AC2759">
        <v>0</v>
      </c>
      <c r="AD2759">
        <v>0</v>
      </c>
      <c r="AE2759">
        <v>44.558840895910734</v>
      </c>
    </row>
    <row r="2760" spans="1:31" x14ac:dyDescent="0.25">
      <c r="A2760">
        <v>2306192</v>
      </c>
      <c r="B2760">
        <v>1</v>
      </c>
      <c r="C2760" t="s">
        <v>81</v>
      </c>
      <c r="D2760" t="s">
        <v>120</v>
      </c>
      <c r="E2760" t="s">
        <v>208</v>
      </c>
      <c r="F2760" t="s">
        <v>8226</v>
      </c>
      <c r="G2760" t="s">
        <v>299</v>
      </c>
      <c r="H2760" t="s">
        <v>135</v>
      </c>
      <c r="I2760" t="s">
        <v>136</v>
      </c>
      <c r="J2760" t="s">
        <v>137</v>
      </c>
      <c r="K2760" t="s">
        <v>300</v>
      </c>
      <c r="L2760" t="s">
        <v>8227</v>
      </c>
      <c r="M2760" t="s">
        <v>8228</v>
      </c>
      <c r="N2760">
        <v>7.6516666659999997</v>
      </c>
      <c r="O2760">
        <v>0</v>
      </c>
      <c r="P2760">
        <v>348</v>
      </c>
      <c r="Q2760">
        <v>0</v>
      </c>
      <c r="R2760">
        <v>1</v>
      </c>
      <c r="S2760">
        <v>0</v>
      </c>
      <c r="T2760">
        <v>39</v>
      </c>
      <c r="U2760">
        <v>0</v>
      </c>
      <c r="V2760">
        <v>0</v>
      </c>
      <c r="W2760">
        <v>0</v>
      </c>
      <c r="X2760">
        <v>524.43439732015418</v>
      </c>
      <c r="Y2760">
        <v>0</v>
      </c>
      <c r="Z2760">
        <v>0.10816604333464333</v>
      </c>
      <c r="AA2760">
        <v>0</v>
      </c>
      <c r="AB2760">
        <v>236.44735304034961</v>
      </c>
      <c r="AC2760">
        <v>0</v>
      </c>
      <c r="AD2760">
        <v>0</v>
      </c>
      <c r="AE2760">
        <v>760.98991640383849</v>
      </c>
    </row>
    <row r="2761" spans="1:31" x14ac:dyDescent="0.25">
      <c r="A2761">
        <v>2306215</v>
      </c>
      <c r="B2761">
        <v>1</v>
      </c>
      <c r="C2761" t="s">
        <v>80</v>
      </c>
      <c r="D2761" t="s">
        <v>84</v>
      </c>
      <c r="E2761" t="s">
        <v>208</v>
      </c>
      <c r="F2761" t="s">
        <v>8229</v>
      </c>
      <c r="G2761" t="s">
        <v>917</v>
      </c>
      <c r="H2761" t="s">
        <v>135</v>
      </c>
      <c r="I2761" t="s">
        <v>136</v>
      </c>
      <c r="J2761" t="s">
        <v>137</v>
      </c>
      <c r="K2761" t="s">
        <v>300</v>
      </c>
      <c r="L2761" t="s">
        <v>8230</v>
      </c>
      <c r="M2761" t="s">
        <v>8231</v>
      </c>
      <c r="N2761">
        <v>8.4166666659999994</v>
      </c>
      <c r="O2761">
        <v>0</v>
      </c>
      <c r="P2761">
        <v>641</v>
      </c>
      <c r="Q2761">
        <v>0</v>
      </c>
      <c r="R2761">
        <v>0</v>
      </c>
      <c r="S2761">
        <v>0</v>
      </c>
      <c r="T2761">
        <v>72</v>
      </c>
      <c r="U2761">
        <v>0</v>
      </c>
      <c r="V2761">
        <v>0</v>
      </c>
      <c r="W2761">
        <v>0</v>
      </c>
      <c r="X2761">
        <v>1116.582216058049</v>
      </c>
      <c r="Y2761">
        <v>0</v>
      </c>
      <c r="Z2761">
        <v>0</v>
      </c>
      <c r="AA2761">
        <v>0</v>
      </c>
      <c r="AB2761">
        <v>288.70725993160647</v>
      </c>
      <c r="AC2761">
        <v>0</v>
      </c>
      <c r="AD2761">
        <v>0</v>
      </c>
      <c r="AE2761">
        <v>1405.2894759896553</v>
      </c>
    </row>
    <row r="2762" spans="1:31" x14ac:dyDescent="0.25">
      <c r="A2762">
        <v>2306527</v>
      </c>
      <c r="B2762">
        <v>1</v>
      </c>
      <c r="C2762" t="s">
        <v>80</v>
      </c>
      <c r="D2762" t="s">
        <v>92</v>
      </c>
      <c r="E2762" t="s">
        <v>233</v>
      </c>
      <c r="F2762" t="s">
        <v>8232</v>
      </c>
      <c r="G2762" t="s">
        <v>184</v>
      </c>
      <c r="H2762" t="s">
        <v>167</v>
      </c>
      <c r="I2762" t="s">
        <v>136</v>
      </c>
      <c r="J2762" t="s">
        <v>137</v>
      </c>
      <c r="K2762" t="s">
        <v>138</v>
      </c>
      <c r="L2762" t="s">
        <v>8233</v>
      </c>
      <c r="M2762" t="s">
        <v>8234</v>
      </c>
      <c r="N2762">
        <v>0.51111111099999995</v>
      </c>
      <c r="O2762">
        <v>0</v>
      </c>
      <c r="P2762">
        <v>908</v>
      </c>
      <c r="Q2762">
        <v>2</v>
      </c>
      <c r="R2762">
        <v>316</v>
      </c>
      <c r="S2762">
        <v>7</v>
      </c>
      <c r="T2762">
        <v>90</v>
      </c>
      <c r="U2762">
        <v>0</v>
      </c>
      <c r="V2762">
        <v>1</v>
      </c>
      <c r="W2762">
        <v>0</v>
      </c>
      <c r="X2762">
        <v>99.895220082801501</v>
      </c>
      <c r="Y2762">
        <v>0.41159973680328887</v>
      </c>
      <c r="Z2762">
        <v>40.572252834543086</v>
      </c>
      <c r="AA2762">
        <v>4.9425809795739326</v>
      </c>
      <c r="AB2762">
        <v>15.369479689981247</v>
      </c>
      <c r="AC2762">
        <v>0</v>
      </c>
      <c r="AD2762">
        <v>1.579707575073333E-2</v>
      </c>
      <c r="AE2762">
        <v>161.2069303994538</v>
      </c>
    </row>
    <row r="2763" spans="1:31" x14ac:dyDescent="0.25">
      <c r="A2763">
        <v>2306172</v>
      </c>
      <c r="B2763">
        <v>1</v>
      </c>
      <c r="C2763" t="s">
        <v>80</v>
      </c>
      <c r="D2763" t="s">
        <v>82</v>
      </c>
      <c r="E2763" t="s">
        <v>164</v>
      </c>
      <c r="F2763" t="s">
        <v>8235</v>
      </c>
      <c r="G2763" t="s">
        <v>917</v>
      </c>
      <c r="H2763" t="s">
        <v>167</v>
      </c>
      <c r="I2763" t="s">
        <v>136</v>
      </c>
      <c r="J2763" t="s">
        <v>137</v>
      </c>
      <c r="K2763" t="s">
        <v>300</v>
      </c>
      <c r="L2763" t="s">
        <v>8236</v>
      </c>
      <c r="M2763" t="s">
        <v>8237</v>
      </c>
      <c r="N2763">
        <v>8.2405555550000003</v>
      </c>
      <c r="O2763">
        <v>0</v>
      </c>
      <c r="P2763">
        <v>5</v>
      </c>
      <c r="Q2763">
        <v>0</v>
      </c>
      <c r="R2763">
        <v>0</v>
      </c>
      <c r="S2763">
        <v>0</v>
      </c>
      <c r="T2763">
        <v>288</v>
      </c>
      <c r="U2763">
        <v>0</v>
      </c>
      <c r="V2763">
        <v>1</v>
      </c>
      <c r="W2763">
        <v>0</v>
      </c>
      <c r="X2763">
        <v>6.1070079625455742</v>
      </c>
      <c r="Y2763">
        <v>0</v>
      </c>
      <c r="Z2763">
        <v>0</v>
      </c>
      <c r="AA2763">
        <v>0</v>
      </c>
      <c r="AB2763">
        <v>596.84339964343314</v>
      </c>
      <c r="AC2763">
        <v>0</v>
      </c>
      <c r="AD2763">
        <v>1.5506444432289221</v>
      </c>
      <c r="AE2763">
        <v>604.50105204920771</v>
      </c>
    </row>
    <row r="2764" spans="1:31" x14ac:dyDescent="0.25">
      <c r="A2764">
        <v>2306321</v>
      </c>
      <c r="B2764">
        <v>1</v>
      </c>
      <c r="C2764" t="s">
        <v>80</v>
      </c>
      <c r="D2764" t="s">
        <v>105</v>
      </c>
      <c r="E2764" t="s">
        <v>141</v>
      </c>
      <c r="F2764" t="s">
        <v>8238</v>
      </c>
      <c r="G2764" t="s">
        <v>143</v>
      </c>
      <c r="H2764" t="s">
        <v>135</v>
      </c>
      <c r="I2764" t="s">
        <v>136</v>
      </c>
      <c r="J2764" t="s">
        <v>137</v>
      </c>
      <c r="K2764" t="s">
        <v>138</v>
      </c>
      <c r="L2764" t="s">
        <v>8239</v>
      </c>
      <c r="M2764" t="s">
        <v>8240</v>
      </c>
      <c r="N2764">
        <v>4.2886111109999998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1.837641038297771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1.837641038297771</v>
      </c>
    </row>
    <row r="2765" spans="1:31" x14ac:dyDescent="0.25">
      <c r="A2765">
        <v>2306421</v>
      </c>
      <c r="B2765">
        <v>1</v>
      </c>
      <c r="C2765" t="s">
        <v>80</v>
      </c>
      <c r="D2765" t="s">
        <v>97</v>
      </c>
      <c r="E2765" t="s">
        <v>164</v>
      </c>
      <c r="F2765" t="s">
        <v>8241</v>
      </c>
      <c r="G2765" t="s">
        <v>1436</v>
      </c>
      <c r="H2765" t="s">
        <v>167</v>
      </c>
      <c r="I2765" t="s">
        <v>136</v>
      </c>
      <c r="J2765" t="s">
        <v>137</v>
      </c>
      <c r="K2765" t="s">
        <v>138</v>
      </c>
      <c r="L2765" t="s">
        <v>8242</v>
      </c>
      <c r="M2765" t="s">
        <v>8243</v>
      </c>
      <c r="N2765">
        <v>0.34277777700000001</v>
      </c>
      <c r="O2765">
        <v>0</v>
      </c>
      <c r="P2765">
        <v>2294</v>
      </c>
      <c r="Q2765">
        <v>0</v>
      </c>
      <c r="R2765">
        <v>9</v>
      </c>
      <c r="S2765">
        <v>1</v>
      </c>
      <c r="T2765">
        <v>272</v>
      </c>
      <c r="U2765">
        <v>0</v>
      </c>
      <c r="V2765">
        <v>0</v>
      </c>
      <c r="W2765">
        <v>0</v>
      </c>
      <c r="X2765">
        <v>227.51105088054845</v>
      </c>
      <c r="Y2765">
        <v>0</v>
      </c>
      <c r="Z2765">
        <v>0.1534226394143117</v>
      </c>
      <c r="AA2765">
        <v>0.33341250051083332</v>
      </c>
      <c r="AB2765">
        <v>70.4586446950414</v>
      </c>
      <c r="AC2765">
        <v>0</v>
      </c>
      <c r="AD2765">
        <v>0</v>
      </c>
      <c r="AE2765">
        <v>298.45653071551499</v>
      </c>
    </row>
    <row r="2766" spans="1:31" x14ac:dyDescent="0.25">
      <c r="A2766">
        <v>2306427</v>
      </c>
      <c r="B2766">
        <v>1</v>
      </c>
      <c r="C2766" t="s">
        <v>81</v>
      </c>
      <c r="D2766" t="s">
        <v>128</v>
      </c>
      <c r="E2766" t="s">
        <v>132</v>
      </c>
      <c r="F2766" t="s">
        <v>8244</v>
      </c>
      <c r="G2766" t="s">
        <v>134</v>
      </c>
      <c r="H2766" t="s">
        <v>135</v>
      </c>
      <c r="I2766" t="s">
        <v>136</v>
      </c>
      <c r="J2766" t="s">
        <v>137</v>
      </c>
      <c r="K2766" t="s">
        <v>138</v>
      </c>
      <c r="L2766" t="s">
        <v>8245</v>
      </c>
      <c r="M2766" t="s">
        <v>8246</v>
      </c>
      <c r="N2766">
        <v>2.4411111110000001</v>
      </c>
      <c r="O2766">
        <v>0</v>
      </c>
      <c r="P2766">
        <v>4</v>
      </c>
      <c r="Q2766">
        <v>0</v>
      </c>
      <c r="R2766">
        <v>6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1.8428905351831002</v>
      </c>
      <c r="Y2766">
        <v>0</v>
      </c>
      <c r="Z2766">
        <v>10.007271046411583</v>
      </c>
      <c r="AA2766">
        <v>0</v>
      </c>
      <c r="AB2766">
        <v>0</v>
      </c>
      <c r="AC2766">
        <v>0</v>
      </c>
      <c r="AD2766">
        <v>0</v>
      </c>
      <c r="AE2766">
        <v>11.850161581594683</v>
      </c>
    </row>
    <row r="2767" spans="1:31" x14ac:dyDescent="0.25">
      <c r="A2767">
        <v>2306129</v>
      </c>
      <c r="B2767">
        <v>1</v>
      </c>
      <c r="C2767" t="s">
        <v>80</v>
      </c>
      <c r="D2767" t="s">
        <v>92</v>
      </c>
      <c r="E2767" t="s">
        <v>748</v>
      </c>
      <c r="F2767" t="s">
        <v>3884</v>
      </c>
      <c r="G2767" t="s">
        <v>1517</v>
      </c>
      <c r="H2767" t="s">
        <v>135</v>
      </c>
      <c r="I2767" t="s">
        <v>136</v>
      </c>
      <c r="J2767" t="s">
        <v>137</v>
      </c>
      <c r="K2767" t="s">
        <v>138</v>
      </c>
      <c r="L2767" t="s">
        <v>8247</v>
      </c>
      <c r="M2767" t="s">
        <v>8248</v>
      </c>
      <c r="N2767">
        <v>0.383333333</v>
      </c>
      <c r="O2767">
        <v>0</v>
      </c>
      <c r="P2767">
        <v>18</v>
      </c>
      <c r="Q2767">
        <v>0</v>
      </c>
      <c r="R2767">
        <v>0</v>
      </c>
      <c r="S2767">
        <v>0</v>
      </c>
      <c r="T2767">
        <v>1</v>
      </c>
      <c r="U2767">
        <v>0</v>
      </c>
      <c r="V2767">
        <v>0</v>
      </c>
      <c r="W2767">
        <v>0</v>
      </c>
      <c r="X2767">
        <v>0.71724103843765008</v>
      </c>
      <c r="Y2767">
        <v>0</v>
      </c>
      <c r="Z2767">
        <v>0</v>
      </c>
      <c r="AA2767">
        <v>0</v>
      </c>
      <c r="AB2767">
        <v>4.6148983002550006E-2</v>
      </c>
      <c r="AC2767">
        <v>0</v>
      </c>
      <c r="AD2767">
        <v>0</v>
      </c>
      <c r="AE2767">
        <v>0.76339002144020007</v>
      </c>
    </row>
    <row r="2768" spans="1:31" x14ac:dyDescent="0.25">
      <c r="A2768">
        <v>2306318</v>
      </c>
      <c r="B2768">
        <v>1</v>
      </c>
      <c r="C2768" t="s">
        <v>80</v>
      </c>
      <c r="D2768" t="s">
        <v>89</v>
      </c>
      <c r="E2768" t="s">
        <v>748</v>
      </c>
      <c r="F2768" t="s">
        <v>8249</v>
      </c>
      <c r="G2768" t="s">
        <v>750</v>
      </c>
      <c r="H2768" t="s">
        <v>135</v>
      </c>
      <c r="I2768" t="s">
        <v>136</v>
      </c>
      <c r="J2768" t="s">
        <v>137</v>
      </c>
      <c r="K2768" t="s">
        <v>138</v>
      </c>
      <c r="L2768" t="s">
        <v>8250</v>
      </c>
      <c r="M2768" t="s">
        <v>8251</v>
      </c>
      <c r="N2768">
        <v>0.96722222199999996</v>
      </c>
      <c r="O2768">
        <v>0</v>
      </c>
      <c r="P2768">
        <v>28</v>
      </c>
      <c r="Q2768">
        <v>0</v>
      </c>
      <c r="R2768">
        <v>0</v>
      </c>
      <c r="S2768">
        <v>0</v>
      </c>
      <c r="T2768">
        <v>4</v>
      </c>
      <c r="U2768">
        <v>0</v>
      </c>
      <c r="V2768">
        <v>0</v>
      </c>
      <c r="W2768">
        <v>0</v>
      </c>
      <c r="X2768">
        <v>16.031344801067753</v>
      </c>
      <c r="Y2768">
        <v>0</v>
      </c>
      <c r="Z2768">
        <v>0</v>
      </c>
      <c r="AA2768">
        <v>0</v>
      </c>
      <c r="AB2768">
        <v>2.9800751729032164</v>
      </c>
      <c r="AC2768">
        <v>0</v>
      </c>
      <c r="AD2768">
        <v>0</v>
      </c>
      <c r="AE2768">
        <v>19.01141997397097</v>
      </c>
    </row>
    <row r="2769" spans="1:31" x14ac:dyDescent="0.25">
      <c r="A2769">
        <v>2306464</v>
      </c>
      <c r="B2769">
        <v>1</v>
      </c>
      <c r="C2769" t="s">
        <v>80</v>
      </c>
      <c r="D2769" t="s">
        <v>93</v>
      </c>
      <c r="E2769" t="s">
        <v>233</v>
      </c>
      <c r="F2769" t="s">
        <v>261</v>
      </c>
      <c r="G2769" t="s">
        <v>184</v>
      </c>
      <c r="H2769" t="s">
        <v>167</v>
      </c>
      <c r="I2769" t="s">
        <v>136</v>
      </c>
      <c r="J2769" t="s">
        <v>137</v>
      </c>
      <c r="K2769" t="s">
        <v>138</v>
      </c>
      <c r="L2769" t="s">
        <v>8252</v>
      </c>
      <c r="M2769" t="s">
        <v>8253</v>
      </c>
      <c r="N2769">
        <v>0.163333333</v>
      </c>
      <c r="O2769">
        <v>0</v>
      </c>
      <c r="P2769">
        <v>196</v>
      </c>
      <c r="Q2769">
        <v>2</v>
      </c>
      <c r="R2769">
        <v>46</v>
      </c>
      <c r="S2769">
        <v>3</v>
      </c>
      <c r="T2769">
        <v>41</v>
      </c>
      <c r="U2769">
        <v>0</v>
      </c>
      <c r="V2769">
        <v>0</v>
      </c>
      <c r="W2769">
        <v>0</v>
      </c>
      <c r="X2769">
        <v>3.3251907827753335</v>
      </c>
      <c r="Y2769">
        <v>1.7606169499185635</v>
      </c>
      <c r="Z2769">
        <v>1.7312952659546137</v>
      </c>
      <c r="AA2769">
        <v>0.46749651450599994</v>
      </c>
      <c r="AB2769">
        <v>1.4371041786214398</v>
      </c>
      <c r="AC2769">
        <v>0</v>
      </c>
      <c r="AD2769">
        <v>0</v>
      </c>
      <c r="AE2769">
        <v>8.7217036917759518</v>
      </c>
    </row>
    <row r="2770" spans="1:31" x14ac:dyDescent="0.25">
      <c r="A2770">
        <v>2306364</v>
      </c>
      <c r="B2770">
        <v>1</v>
      </c>
      <c r="C2770" t="s">
        <v>80</v>
      </c>
      <c r="D2770" t="s">
        <v>106</v>
      </c>
      <c r="E2770" t="s">
        <v>132</v>
      </c>
      <c r="F2770" t="s">
        <v>8254</v>
      </c>
      <c r="G2770" t="s">
        <v>134</v>
      </c>
      <c r="H2770" t="s">
        <v>135</v>
      </c>
      <c r="I2770" t="s">
        <v>136</v>
      </c>
      <c r="J2770" t="s">
        <v>137</v>
      </c>
      <c r="K2770" t="s">
        <v>138</v>
      </c>
      <c r="L2770" t="s">
        <v>8255</v>
      </c>
      <c r="M2770" t="s">
        <v>8256</v>
      </c>
      <c r="N2770">
        <v>0.79888888800000002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1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0.77628187184976105</v>
      </c>
      <c r="AC2770">
        <v>0</v>
      </c>
      <c r="AD2770">
        <v>0</v>
      </c>
      <c r="AE2770">
        <v>0.77628187184976105</v>
      </c>
    </row>
    <row r="2771" spans="1:31" x14ac:dyDescent="0.25">
      <c r="A2771">
        <v>2306510</v>
      </c>
      <c r="B2771">
        <v>1</v>
      </c>
      <c r="C2771" t="s">
        <v>80</v>
      </c>
      <c r="D2771" t="s">
        <v>93</v>
      </c>
      <c r="E2771" t="s">
        <v>164</v>
      </c>
      <c r="F2771" t="s">
        <v>8257</v>
      </c>
      <c r="G2771" t="s">
        <v>184</v>
      </c>
      <c r="H2771" t="s">
        <v>167</v>
      </c>
      <c r="I2771" t="s">
        <v>136</v>
      </c>
      <c r="J2771" t="s">
        <v>137</v>
      </c>
      <c r="K2771" t="s">
        <v>138</v>
      </c>
      <c r="L2771" t="s">
        <v>8258</v>
      </c>
      <c r="M2771" t="s">
        <v>8259</v>
      </c>
      <c r="N2771">
        <v>9.2624999999999993</v>
      </c>
      <c r="O2771">
        <v>0</v>
      </c>
      <c r="P2771">
        <v>189</v>
      </c>
      <c r="Q2771">
        <v>0</v>
      </c>
      <c r="R2771">
        <v>12</v>
      </c>
      <c r="S2771">
        <v>0</v>
      </c>
      <c r="T2771">
        <v>38</v>
      </c>
      <c r="U2771">
        <v>0</v>
      </c>
      <c r="V2771">
        <v>0</v>
      </c>
      <c r="W2771">
        <v>0</v>
      </c>
      <c r="X2771">
        <v>374.05374999741196</v>
      </c>
      <c r="Y2771">
        <v>0</v>
      </c>
      <c r="Z2771">
        <v>62.964175976107065</v>
      </c>
      <c r="AA2771">
        <v>0</v>
      </c>
      <c r="AB2771">
        <v>150.48324485009738</v>
      </c>
      <c r="AC2771">
        <v>0</v>
      </c>
      <c r="AD2771">
        <v>0</v>
      </c>
      <c r="AE2771">
        <v>587.50117082361635</v>
      </c>
    </row>
    <row r="2772" spans="1:31" x14ac:dyDescent="0.25">
      <c r="A2772">
        <v>2306441</v>
      </c>
      <c r="B2772">
        <v>1</v>
      </c>
      <c r="C2772" t="s">
        <v>81</v>
      </c>
      <c r="D2772" t="s">
        <v>126</v>
      </c>
      <c r="E2772" t="s">
        <v>233</v>
      </c>
      <c r="F2772" t="s">
        <v>8260</v>
      </c>
      <c r="G2772" t="s">
        <v>837</v>
      </c>
      <c r="H2772" t="s">
        <v>167</v>
      </c>
      <c r="I2772" t="s">
        <v>136</v>
      </c>
      <c r="J2772" t="s">
        <v>137</v>
      </c>
      <c r="K2772" t="s">
        <v>300</v>
      </c>
      <c r="L2772" t="s">
        <v>8261</v>
      </c>
      <c r="M2772" t="s">
        <v>8262</v>
      </c>
      <c r="N2772">
        <v>0.11694444399999999</v>
      </c>
      <c r="O2772">
        <v>0</v>
      </c>
      <c r="P2772">
        <v>2679</v>
      </c>
      <c r="Q2772">
        <v>28</v>
      </c>
      <c r="R2772">
        <v>285</v>
      </c>
      <c r="S2772">
        <v>6</v>
      </c>
      <c r="T2772">
        <v>478</v>
      </c>
      <c r="U2772">
        <v>1</v>
      </c>
      <c r="V2772">
        <v>1</v>
      </c>
      <c r="W2772">
        <v>0</v>
      </c>
      <c r="X2772">
        <v>40.756883907757</v>
      </c>
      <c r="Y2772">
        <v>12.234019380692754</v>
      </c>
      <c r="Z2772">
        <v>18.417036393717979</v>
      </c>
      <c r="AA2772">
        <v>1.2058663596392736</v>
      </c>
      <c r="AB2772">
        <v>26.59642576344314</v>
      </c>
      <c r="AC2772">
        <v>7.468096129116529E-2</v>
      </c>
      <c r="AD2772">
        <v>0.4553656323501542</v>
      </c>
      <c r="AE2772">
        <v>99.740278398891462</v>
      </c>
    </row>
    <row r="2773" spans="1:31" x14ac:dyDescent="0.25">
      <c r="A2773">
        <v>2306109</v>
      </c>
      <c r="B2773">
        <v>1</v>
      </c>
      <c r="C2773" t="s">
        <v>81</v>
      </c>
      <c r="D2773" t="s">
        <v>123</v>
      </c>
      <c r="E2773" t="s">
        <v>233</v>
      </c>
      <c r="F2773" t="s">
        <v>6444</v>
      </c>
      <c r="G2773" t="s">
        <v>184</v>
      </c>
      <c r="H2773" t="s">
        <v>167</v>
      </c>
      <c r="I2773" t="s">
        <v>136</v>
      </c>
      <c r="J2773" t="s">
        <v>137</v>
      </c>
      <c r="K2773" t="s">
        <v>138</v>
      </c>
      <c r="L2773" t="s">
        <v>8263</v>
      </c>
      <c r="M2773" t="s">
        <v>8264</v>
      </c>
      <c r="N2773">
        <v>1.349444444</v>
      </c>
      <c r="O2773">
        <v>4</v>
      </c>
      <c r="P2773">
        <v>6</v>
      </c>
      <c r="Q2773">
        <v>76</v>
      </c>
      <c r="R2773">
        <v>72</v>
      </c>
      <c r="S2773">
        <v>13</v>
      </c>
      <c r="T2773">
        <v>9</v>
      </c>
      <c r="U2773">
        <v>0</v>
      </c>
      <c r="V2773">
        <v>0</v>
      </c>
      <c r="W2773">
        <v>1.0304136764331502</v>
      </c>
      <c r="X2773">
        <v>1.4203972999530401</v>
      </c>
      <c r="Y2773">
        <v>54.184990957597904</v>
      </c>
      <c r="Z2773">
        <v>49.029757278571374</v>
      </c>
      <c r="AA2773">
        <v>43.304015443053579</v>
      </c>
      <c r="AB2773">
        <v>5.5649674701020793</v>
      </c>
      <c r="AC2773">
        <v>0</v>
      </c>
      <c r="AD2773">
        <v>0</v>
      </c>
      <c r="AE2773">
        <v>154.53454212571114</v>
      </c>
    </row>
    <row r="2774" spans="1:31" x14ac:dyDescent="0.25">
      <c r="A2774">
        <v>2306358</v>
      </c>
      <c r="B2774">
        <v>1</v>
      </c>
      <c r="C2774" t="s">
        <v>80</v>
      </c>
      <c r="D2774" t="s">
        <v>84</v>
      </c>
      <c r="E2774" t="s">
        <v>141</v>
      </c>
      <c r="F2774" t="s">
        <v>8265</v>
      </c>
      <c r="G2774" t="s">
        <v>143</v>
      </c>
      <c r="H2774" t="s">
        <v>135</v>
      </c>
      <c r="I2774" t="s">
        <v>136</v>
      </c>
      <c r="J2774" t="s">
        <v>137</v>
      </c>
      <c r="K2774" t="s">
        <v>138</v>
      </c>
      <c r="L2774" t="s">
        <v>8266</v>
      </c>
      <c r="M2774" t="s">
        <v>8267</v>
      </c>
      <c r="N2774">
        <v>2.3963888880000002</v>
      </c>
      <c r="O2774">
        <v>0</v>
      </c>
      <c r="P2774">
        <v>4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2.813861364881542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2.813861364881542</v>
      </c>
    </row>
    <row r="2775" spans="1:31" x14ac:dyDescent="0.25">
      <c r="A2775">
        <v>2306195</v>
      </c>
      <c r="B2775">
        <v>1</v>
      </c>
      <c r="C2775" t="s">
        <v>80</v>
      </c>
      <c r="D2775" t="s">
        <v>96</v>
      </c>
      <c r="E2775" t="s">
        <v>141</v>
      </c>
      <c r="F2775" t="s">
        <v>8268</v>
      </c>
      <c r="G2775" t="s">
        <v>143</v>
      </c>
      <c r="H2775" t="s">
        <v>135</v>
      </c>
      <c r="I2775" t="s">
        <v>136</v>
      </c>
      <c r="J2775" t="s">
        <v>137</v>
      </c>
      <c r="K2775" t="s">
        <v>138</v>
      </c>
      <c r="L2775" t="s">
        <v>8269</v>
      </c>
      <c r="M2775" t="s">
        <v>8270</v>
      </c>
      <c r="N2775">
        <v>1.5491666660000001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1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1.4188685096693692</v>
      </c>
      <c r="AC2775">
        <v>0</v>
      </c>
      <c r="AD2775">
        <v>0</v>
      </c>
      <c r="AE2775">
        <v>1.4188685096693692</v>
      </c>
    </row>
    <row r="2776" spans="1:31" x14ac:dyDescent="0.25">
      <c r="A2776">
        <v>2306504</v>
      </c>
      <c r="B2776">
        <v>1</v>
      </c>
      <c r="C2776" t="s">
        <v>80</v>
      </c>
      <c r="D2776" t="s">
        <v>106</v>
      </c>
      <c r="E2776" t="s">
        <v>164</v>
      </c>
      <c r="F2776" t="s">
        <v>8271</v>
      </c>
      <c r="G2776" t="s">
        <v>184</v>
      </c>
      <c r="H2776" t="s">
        <v>167</v>
      </c>
      <c r="I2776" t="s">
        <v>280</v>
      </c>
      <c r="J2776" t="s">
        <v>137</v>
      </c>
      <c r="K2776" t="s">
        <v>138</v>
      </c>
      <c r="L2776" t="s">
        <v>8272</v>
      </c>
      <c r="M2776" t="s">
        <v>8273</v>
      </c>
      <c r="N2776">
        <v>4.4444444E-2</v>
      </c>
      <c r="O2776">
        <v>0</v>
      </c>
      <c r="P2776">
        <v>253</v>
      </c>
      <c r="Q2776">
        <v>2</v>
      </c>
      <c r="R2776">
        <v>15</v>
      </c>
      <c r="S2776">
        <v>3</v>
      </c>
      <c r="T2776">
        <v>28</v>
      </c>
      <c r="U2776">
        <v>0</v>
      </c>
      <c r="V2776">
        <v>0</v>
      </c>
      <c r="W2776">
        <v>0</v>
      </c>
      <c r="X2776">
        <v>1.5673648425000337</v>
      </c>
      <c r="Y2776">
        <v>0.18632116549165001</v>
      </c>
      <c r="Z2776">
        <v>0.53931575264737486</v>
      </c>
      <c r="AA2776">
        <v>0.16577323500242222</v>
      </c>
      <c r="AB2776">
        <v>0.38432750095162233</v>
      </c>
      <c r="AC2776">
        <v>0</v>
      </c>
      <c r="AD2776">
        <v>0</v>
      </c>
      <c r="AE2776">
        <v>2.8431024965931031</v>
      </c>
    </row>
    <row r="2777" spans="1:31" x14ac:dyDescent="0.25">
      <c r="A2777">
        <v>2306149</v>
      </c>
      <c r="B2777">
        <v>1</v>
      </c>
      <c r="C2777" t="s">
        <v>81</v>
      </c>
      <c r="D2777" t="s">
        <v>123</v>
      </c>
      <c r="E2777" t="s">
        <v>182</v>
      </c>
      <c r="F2777" t="s">
        <v>8274</v>
      </c>
      <c r="G2777" t="s">
        <v>184</v>
      </c>
      <c r="H2777" t="s">
        <v>167</v>
      </c>
      <c r="I2777" t="s">
        <v>136</v>
      </c>
      <c r="J2777" t="s">
        <v>137</v>
      </c>
      <c r="K2777" t="s">
        <v>138</v>
      </c>
      <c r="L2777" t="s">
        <v>8275</v>
      </c>
      <c r="M2777" t="s">
        <v>8276</v>
      </c>
      <c r="N2777">
        <v>0.86416666600000003</v>
      </c>
      <c r="O2777">
        <v>2</v>
      </c>
      <c r="P2777">
        <v>1535</v>
      </c>
      <c r="Q2777">
        <v>93</v>
      </c>
      <c r="R2777">
        <v>85</v>
      </c>
      <c r="S2777">
        <v>7</v>
      </c>
      <c r="T2777">
        <v>238</v>
      </c>
      <c r="U2777">
        <v>1</v>
      </c>
      <c r="V2777">
        <v>1</v>
      </c>
      <c r="W2777">
        <v>0.33286197788460004</v>
      </c>
      <c r="X2777">
        <v>199.59011924377387</v>
      </c>
      <c r="Y2777">
        <v>49.779044656200206</v>
      </c>
      <c r="Z2777">
        <v>18.248266962646575</v>
      </c>
      <c r="AA2777">
        <v>7.5554438851304413</v>
      </c>
      <c r="AB2777">
        <v>55.82777480856651</v>
      </c>
      <c r="AC2777">
        <v>25.639959723074721</v>
      </c>
      <c r="AD2777">
        <v>0.37542090665287031</v>
      </c>
      <c r="AE2777">
        <v>357.3488921639298</v>
      </c>
    </row>
    <row r="2778" spans="1:31" x14ac:dyDescent="0.25">
      <c r="A2778">
        <v>2306404</v>
      </c>
      <c r="B2778">
        <v>1</v>
      </c>
      <c r="C2778" t="s">
        <v>80</v>
      </c>
      <c r="D2778" t="s">
        <v>106</v>
      </c>
      <c r="E2778" t="s">
        <v>164</v>
      </c>
      <c r="F2778" t="s">
        <v>8277</v>
      </c>
      <c r="G2778" t="s">
        <v>500</v>
      </c>
      <c r="H2778" t="s">
        <v>167</v>
      </c>
      <c r="I2778" t="s">
        <v>136</v>
      </c>
      <c r="J2778" t="s">
        <v>137</v>
      </c>
      <c r="K2778" t="s">
        <v>138</v>
      </c>
      <c r="L2778" t="s">
        <v>8278</v>
      </c>
      <c r="M2778" t="s">
        <v>8279</v>
      </c>
      <c r="N2778">
        <v>1.2069444439999999</v>
      </c>
      <c r="O2778">
        <v>0</v>
      </c>
      <c r="P2778">
        <v>0</v>
      </c>
      <c r="Q2778">
        <v>0</v>
      </c>
      <c r="R2778">
        <v>15</v>
      </c>
      <c r="S2778">
        <v>0</v>
      </c>
      <c r="T2778">
        <v>2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12.600193215619095</v>
      </c>
      <c r="AA2778">
        <v>0</v>
      </c>
      <c r="AB2778">
        <v>7.5203074177288883E-3</v>
      </c>
      <c r="AC2778">
        <v>0</v>
      </c>
      <c r="AD2778">
        <v>0</v>
      </c>
      <c r="AE2778">
        <v>12.607713523036823</v>
      </c>
    </row>
    <row r="2779" spans="1:31" x14ac:dyDescent="0.25">
      <c r="A2779">
        <v>2306155</v>
      </c>
      <c r="B2779">
        <v>1</v>
      </c>
      <c r="C2779" t="s">
        <v>81</v>
      </c>
      <c r="D2779" t="s">
        <v>120</v>
      </c>
      <c r="E2779" t="s">
        <v>182</v>
      </c>
      <c r="F2779" t="s">
        <v>3073</v>
      </c>
      <c r="G2779" t="s">
        <v>184</v>
      </c>
      <c r="H2779" t="s">
        <v>167</v>
      </c>
      <c r="I2779" t="s">
        <v>136</v>
      </c>
      <c r="J2779" t="s">
        <v>137</v>
      </c>
      <c r="K2779" t="s">
        <v>138</v>
      </c>
      <c r="L2779" t="s">
        <v>8280</v>
      </c>
      <c r="M2779" t="s">
        <v>8281</v>
      </c>
      <c r="N2779">
        <v>0.834166666</v>
      </c>
      <c r="O2779">
        <v>0</v>
      </c>
      <c r="P2779">
        <v>492</v>
      </c>
      <c r="Q2779">
        <v>30</v>
      </c>
      <c r="R2779">
        <v>56</v>
      </c>
      <c r="S2779">
        <v>5</v>
      </c>
      <c r="T2779">
        <v>26</v>
      </c>
      <c r="U2779">
        <v>0</v>
      </c>
      <c r="V2779">
        <v>1</v>
      </c>
      <c r="W2779">
        <v>0</v>
      </c>
      <c r="X2779">
        <v>74.469564774612365</v>
      </c>
      <c r="Y2779">
        <v>16.251418276570739</v>
      </c>
      <c r="Z2779">
        <v>13.737561628796488</v>
      </c>
      <c r="AA2779">
        <v>25.155492944710858</v>
      </c>
      <c r="AB2779">
        <v>7.1236664259814315</v>
      </c>
      <c r="AC2779">
        <v>0</v>
      </c>
      <c r="AD2779">
        <v>40.611164709364374</v>
      </c>
      <c r="AE2779">
        <v>177.34886876003628</v>
      </c>
    </row>
    <row r="2780" spans="1:31" x14ac:dyDescent="0.25">
      <c r="A2780">
        <v>2306447</v>
      </c>
      <c r="B2780">
        <v>1</v>
      </c>
      <c r="C2780" t="s">
        <v>81</v>
      </c>
      <c r="D2780" t="s">
        <v>123</v>
      </c>
      <c r="E2780" t="s">
        <v>164</v>
      </c>
      <c r="F2780" t="s">
        <v>355</v>
      </c>
      <c r="G2780" t="s">
        <v>184</v>
      </c>
      <c r="H2780" t="s">
        <v>167</v>
      </c>
      <c r="I2780" t="s">
        <v>136</v>
      </c>
      <c r="J2780" t="s">
        <v>137</v>
      </c>
      <c r="K2780" t="s">
        <v>138</v>
      </c>
      <c r="L2780" t="s">
        <v>8282</v>
      </c>
      <c r="M2780" t="s">
        <v>8283</v>
      </c>
      <c r="N2780">
        <v>3.2763888880000001</v>
      </c>
      <c r="O2780">
        <v>2</v>
      </c>
      <c r="P2780">
        <v>19</v>
      </c>
      <c r="Q2780">
        <v>93</v>
      </c>
      <c r="R2780">
        <v>18</v>
      </c>
      <c r="S2780">
        <v>7</v>
      </c>
      <c r="T2780">
        <v>24</v>
      </c>
      <c r="U2780">
        <v>0</v>
      </c>
      <c r="V2780">
        <v>0</v>
      </c>
      <c r="W2780">
        <v>1.7351867800274998</v>
      </c>
      <c r="X2780">
        <v>8.1453819515486394</v>
      </c>
      <c r="Y2780">
        <v>202.22746811530328</v>
      </c>
      <c r="Z2780">
        <v>30.85383515365881</v>
      </c>
      <c r="AA2780">
        <v>31.735398427448878</v>
      </c>
      <c r="AB2780">
        <v>3.9562790715533547</v>
      </c>
      <c r="AC2780">
        <v>0</v>
      </c>
      <c r="AD2780">
        <v>0</v>
      </c>
      <c r="AE2780">
        <v>278.65354949954047</v>
      </c>
    </row>
    <row r="2781" spans="1:31" x14ac:dyDescent="0.25">
      <c r="A2781">
        <v>2306567</v>
      </c>
      <c r="B2781">
        <v>1</v>
      </c>
      <c r="C2781" t="s">
        <v>80</v>
      </c>
      <c r="D2781" t="s">
        <v>95</v>
      </c>
      <c r="E2781" t="s">
        <v>141</v>
      </c>
      <c r="F2781" t="s">
        <v>8284</v>
      </c>
      <c r="G2781" t="s">
        <v>202</v>
      </c>
      <c r="H2781" t="s">
        <v>135</v>
      </c>
      <c r="I2781" t="s">
        <v>136</v>
      </c>
      <c r="J2781" t="s">
        <v>137</v>
      </c>
      <c r="K2781" t="s">
        <v>138</v>
      </c>
      <c r="L2781" t="s">
        <v>8285</v>
      </c>
      <c r="M2781" t="s">
        <v>8286</v>
      </c>
      <c r="N2781">
        <v>1.297222222</v>
      </c>
      <c r="O2781">
        <v>0</v>
      </c>
      <c r="P2781">
        <v>9</v>
      </c>
      <c r="Q2781">
        <v>0</v>
      </c>
      <c r="R2781">
        <v>0</v>
      </c>
      <c r="S2781">
        <v>0</v>
      </c>
      <c r="T2781">
        <v>3</v>
      </c>
      <c r="U2781">
        <v>0</v>
      </c>
      <c r="V2781">
        <v>0</v>
      </c>
      <c r="W2781">
        <v>0</v>
      </c>
      <c r="X2781">
        <v>2.2646633583823501</v>
      </c>
      <c r="Y2781">
        <v>0</v>
      </c>
      <c r="Z2781">
        <v>0</v>
      </c>
      <c r="AA2781">
        <v>0</v>
      </c>
      <c r="AB2781">
        <v>2.3633409602776743</v>
      </c>
      <c r="AC2781">
        <v>0</v>
      </c>
      <c r="AD2781">
        <v>0</v>
      </c>
      <c r="AE2781">
        <v>4.6280043186600244</v>
      </c>
    </row>
    <row r="2782" spans="1:31" x14ac:dyDescent="0.25">
      <c r="A2782">
        <v>2306212</v>
      </c>
      <c r="B2782">
        <v>1</v>
      </c>
      <c r="C2782" t="s">
        <v>80</v>
      </c>
      <c r="D2782" t="s">
        <v>84</v>
      </c>
      <c r="E2782" t="s">
        <v>208</v>
      </c>
      <c r="F2782" t="s">
        <v>8287</v>
      </c>
      <c r="G2782" t="s">
        <v>917</v>
      </c>
      <c r="H2782" t="s">
        <v>135</v>
      </c>
      <c r="I2782" t="s">
        <v>136</v>
      </c>
      <c r="J2782" t="s">
        <v>137</v>
      </c>
      <c r="K2782" t="s">
        <v>300</v>
      </c>
      <c r="L2782" t="s">
        <v>8288</v>
      </c>
      <c r="M2782" t="s">
        <v>8289</v>
      </c>
      <c r="N2782">
        <v>6.8091666660000003</v>
      </c>
      <c r="O2782">
        <v>0</v>
      </c>
      <c r="P2782">
        <v>548</v>
      </c>
      <c r="Q2782">
        <v>0</v>
      </c>
      <c r="R2782">
        <v>0</v>
      </c>
      <c r="S2782">
        <v>0</v>
      </c>
      <c r="T2782">
        <v>67</v>
      </c>
      <c r="U2782">
        <v>0</v>
      </c>
      <c r="V2782">
        <v>0</v>
      </c>
      <c r="W2782">
        <v>0</v>
      </c>
      <c r="X2782">
        <v>747.51173984982915</v>
      </c>
      <c r="Y2782">
        <v>0</v>
      </c>
      <c r="Z2782">
        <v>0</v>
      </c>
      <c r="AA2782">
        <v>0</v>
      </c>
      <c r="AB2782">
        <v>264.63711446062223</v>
      </c>
      <c r="AC2782">
        <v>0</v>
      </c>
      <c r="AD2782">
        <v>0</v>
      </c>
      <c r="AE2782">
        <v>1012.1488543104514</v>
      </c>
    </row>
    <row r="2783" spans="1:31" x14ac:dyDescent="0.25">
      <c r="A2783">
        <v>2306281</v>
      </c>
      <c r="B2783">
        <v>1</v>
      </c>
      <c r="C2783" t="s">
        <v>80</v>
      </c>
      <c r="D2783" t="s">
        <v>83</v>
      </c>
      <c r="E2783" t="s">
        <v>141</v>
      </c>
      <c r="F2783" t="s">
        <v>8290</v>
      </c>
      <c r="G2783" t="s">
        <v>143</v>
      </c>
      <c r="H2783" t="s">
        <v>135</v>
      </c>
      <c r="I2783" t="s">
        <v>136</v>
      </c>
      <c r="J2783" t="s">
        <v>137</v>
      </c>
      <c r="K2783" t="s">
        <v>138</v>
      </c>
      <c r="L2783" t="s">
        <v>8291</v>
      </c>
      <c r="M2783" t="s">
        <v>8292</v>
      </c>
      <c r="N2783">
        <v>1.2155555549999999</v>
      </c>
      <c r="O2783">
        <v>0</v>
      </c>
      <c r="P2783">
        <v>4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0.90104825503952612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0.90104825503952612</v>
      </c>
    </row>
    <row r="2784" spans="1:31" x14ac:dyDescent="0.25">
      <c r="A2784">
        <v>2306587</v>
      </c>
      <c r="B2784">
        <v>1</v>
      </c>
      <c r="C2784" t="s">
        <v>80</v>
      </c>
      <c r="D2784" t="s">
        <v>96</v>
      </c>
      <c r="E2784" t="s">
        <v>141</v>
      </c>
      <c r="F2784" t="s">
        <v>8293</v>
      </c>
      <c r="G2784" t="s">
        <v>202</v>
      </c>
      <c r="H2784" t="s">
        <v>135</v>
      </c>
      <c r="I2784" t="s">
        <v>136</v>
      </c>
      <c r="J2784" t="s">
        <v>137</v>
      </c>
      <c r="K2784" t="s">
        <v>138</v>
      </c>
      <c r="L2784" t="s">
        <v>8294</v>
      </c>
      <c r="M2784" t="s">
        <v>8295</v>
      </c>
      <c r="N2784">
        <v>2.003333333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</row>
    <row r="2785" spans="1:31" x14ac:dyDescent="0.25">
      <c r="A2785">
        <v>2306275</v>
      </c>
      <c r="B2785">
        <v>1</v>
      </c>
      <c r="C2785" t="s">
        <v>80</v>
      </c>
      <c r="D2785" t="s">
        <v>82</v>
      </c>
      <c r="E2785" t="s">
        <v>748</v>
      </c>
      <c r="F2785" t="s">
        <v>8296</v>
      </c>
      <c r="G2785" t="s">
        <v>750</v>
      </c>
      <c r="H2785" t="s">
        <v>135</v>
      </c>
      <c r="I2785" t="s">
        <v>136</v>
      </c>
      <c r="J2785" t="s">
        <v>137</v>
      </c>
      <c r="K2785" t="s">
        <v>138</v>
      </c>
      <c r="L2785" t="s">
        <v>8297</v>
      </c>
      <c r="M2785" t="s">
        <v>8298</v>
      </c>
      <c r="N2785">
        <v>2.1833333330000002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15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19.715652427006415</v>
      </c>
      <c r="AC2785">
        <v>0</v>
      </c>
      <c r="AD2785">
        <v>0</v>
      </c>
      <c r="AE2785">
        <v>19.715652427006415</v>
      </c>
    </row>
    <row r="2786" spans="1:31" x14ac:dyDescent="0.25">
      <c r="A2786">
        <v>2306413</v>
      </c>
      <c r="B2786">
        <v>1</v>
      </c>
      <c r="C2786" t="s">
        <v>80</v>
      </c>
      <c r="D2786" t="s">
        <v>99</v>
      </c>
      <c r="E2786" t="s">
        <v>748</v>
      </c>
      <c r="F2786" t="s">
        <v>8299</v>
      </c>
      <c r="G2786" t="s">
        <v>375</v>
      </c>
      <c r="H2786" t="s">
        <v>135</v>
      </c>
      <c r="I2786" t="s">
        <v>136</v>
      </c>
      <c r="J2786" t="s">
        <v>137</v>
      </c>
      <c r="K2786" t="s">
        <v>138</v>
      </c>
      <c r="L2786" t="s">
        <v>8300</v>
      </c>
      <c r="M2786" t="s">
        <v>8301</v>
      </c>
      <c r="N2786">
        <v>2.0441666660000002</v>
      </c>
      <c r="O2786">
        <v>0</v>
      </c>
      <c r="P2786">
        <v>77</v>
      </c>
      <c r="Q2786">
        <v>0</v>
      </c>
      <c r="R2786">
        <v>0</v>
      </c>
      <c r="S2786">
        <v>0</v>
      </c>
      <c r="T2786">
        <v>2</v>
      </c>
      <c r="U2786">
        <v>0</v>
      </c>
      <c r="V2786">
        <v>0</v>
      </c>
      <c r="W2786">
        <v>0</v>
      </c>
      <c r="X2786">
        <v>30.980561935654411</v>
      </c>
      <c r="Y2786">
        <v>0</v>
      </c>
      <c r="Z2786">
        <v>0</v>
      </c>
      <c r="AA2786">
        <v>0</v>
      </c>
      <c r="AB2786">
        <v>5.3354236939733246</v>
      </c>
      <c r="AC2786">
        <v>0</v>
      </c>
      <c r="AD2786">
        <v>0</v>
      </c>
      <c r="AE2786">
        <v>36.315985629627733</v>
      </c>
    </row>
    <row r="2787" spans="1:31" x14ac:dyDescent="0.25">
      <c r="A2787">
        <v>2306390</v>
      </c>
      <c r="B2787">
        <v>1</v>
      </c>
      <c r="C2787" t="s">
        <v>81</v>
      </c>
      <c r="D2787" t="s">
        <v>112</v>
      </c>
      <c r="E2787" t="s">
        <v>141</v>
      </c>
      <c r="F2787" t="s">
        <v>8302</v>
      </c>
      <c r="G2787" t="s">
        <v>143</v>
      </c>
      <c r="H2787" t="s">
        <v>135</v>
      </c>
      <c r="I2787" t="s">
        <v>136</v>
      </c>
      <c r="J2787" t="s">
        <v>137</v>
      </c>
      <c r="K2787" t="s">
        <v>138</v>
      </c>
      <c r="L2787" t="s">
        <v>8303</v>
      </c>
      <c r="M2787" t="s">
        <v>8304</v>
      </c>
      <c r="N2787">
        <v>2.9849999999999999</v>
      </c>
      <c r="O2787">
        <v>0</v>
      </c>
      <c r="P2787">
        <v>1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0.63970954101870003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0.63970954101870003</v>
      </c>
    </row>
    <row r="2788" spans="1:31" x14ac:dyDescent="0.25">
      <c r="A2788">
        <v>2306367</v>
      </c>
      <c r="B2788">
        <v>1</v>
      </c>
      <c r="C2788" t="s">
        <v>80</v>
      </c>
      <c r="D2788" t="s">
        <v>97</v>
      </c>
      <c r="E2788" t="s">
        <v>141</v>
      </c>
      <c r="F2788" t="s">
        <v>8305</v>
      </c>
      <c r="G2788" t="s">
        <v>143</v>
      </c>
      <c r="H2788" t="s">
        <v>135</v>
      </c>
      <c r="I2788" t="s">
        <v>136</v>
      </c>
      <c r="J2788" t="s">
        <v>137</v>
      </c>
      <c r="K2788" t="s">
        <v>138</v>
      </c>
      <c r="L2788" t="s">
        <v>8306</v>
      </c>
      <c r="M2788" t="s">
        <v>8307</v>
      </c>
      <c r="N2788">
        <v>5.9622222220000003</v>
      </c>
      <c r="O2788">
        <v>0</v>
      </c>
      <c r="P2788">
        <v>1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</row>
    <row r="2789" spans="1:31" x14ac:dyDescent="0.25">
      <c r="A2789">
        <v>2306221</v>
      </c>
      <c r="B2789">
        <v>1</v>
      </c>
      <c r="C2789" t="s">
        <v>81</v>
      </c>
      <c r="D2789" t="s">
        <v>116</v>
      </c>
      <c r="E2789" t="s">
        <v>164</v>
      </c>
      <c r="F2789" t="s">
        <v>8308</v>
      </c>
      <c r="G2789" t="s">
        <v>195</v>
      </c>
      <c r="H2789" t="s">
        <v>167</v>
      </c>
      <c r="I2789" t="s">
        <v>136</v>
      </c>
      <c r="J2789" t="s">
        <v>137</v>
      </c>
      <c r="K2789" t="s">
        <v>138</v>
      </c>
      <c r="L2789" t="s">
        <v>8309</v>
      </c>
      <c r="M2789" t="s">
        <v>8310</v>
      </c>
      <c r="N2789">
        <v>1.0180555549999999</v>
      </c>
      <c r="O2789">
        <v>0</v>
      </c>
      <c r="P2789">
        <v>384</v>
      </c>
      <c r="Q2789">
        <v>201</v>
      </c>
      <c r="R2789">
        <v>14</v>
      </c>
      <c r="S2789">
        <v>9</v>
      </c>
      <c r="T2789">
        <v>43</v>
      </c>
      <c r="U2789">
        <v>0</v>
      </c>
      <c r="V2789">
        <v>0</v>
      </c>
      <c r="W2789">
        <v>0</v>
      </c>
      <c r="X2789">
        <v>45.742709220102569</v>
      </c>
      <c r="Y2789">
        <v>70.032258699912219</v>
      </c>
      <c r="Z2789">
        <v>9.1354922485630006</v>
      </c>
      <c r="AA2789">
        <v>9.3354014956221913</v>
      </c>
      <c r="AB2789">
        <v>5.5412200248248462</v>
      </c>
      <c r="AC2789">
        <v>0</v>
      </c>
      <c r="AD2789">
        <v>0</v>
      </c>
      <c r="AE2789">
        <v>139.7870816890248</v>
      </c>
    </row>
    <row r="2790" spans="1:31" x14ac:dyDescent="0.25">
      <c r="A2790">
        <v>2306244</v>
      </c>
      <c r="B2790">
        <v>1</v>
      </c>
      <c r="C2790" t="s">
        <v>81</v>
      </c>
      <c r="D2790" t="s">
        <v>128</v>
      </c>
      <c r="E2790" t="s">
        <v>208</v>
      </c>
      <c r="F2790" t="s">
        <v>8311</v>
      </c>
      <c r="G2790" t="s">
        <v>917</v>
      </c>
      <c r="H2790" t="s">
        <v>135</v>
      </c>
      <c r="I2790" t="s">
        <v>136</v>
      </c>
      <c r="J2790" t="s">
        <v>137</v>
      </c>
      <c r="K2790" t="s">
        <v>300</v>
      </c>
      <c r="L2790" t="s">
        <v>8312</v>
      </c>
      <c r="M2790" t="s">
        <v>8313</v>
      </c>
      <c r="N2790">
        <v>1.613888888</v>
      </c>
      <c r="O2790">
        <v>0</v>
      </c>
      <c r="P2790">
        <v>317</v>
      </c>
      <c r="Q2790">
        <v>0</v>
      </c>
      <c r="R2790">
        <v>0</v>
      </c>
      <c r="S2790">
        <v>0</v>
      </c>
      <c r="T2790">
        <v>31</v>
      </c>
      <c r="U2790">
        <v>0</v>
      </c>
      <c r="V2790">
        <v>0</v>
      </c>
      <c r="W2790">
        <v>0</v>
      </c>
      <c r="X2790">
        <v>91.675404408847058</v>
      </c>
      <c r="Y2790">
        <v>0</v>
      </c>
      <c r="Z2790">
        <v>0</v>
      </c>
      <c r="AA2790">
        <v>0</v>
      </c>
      <c r="AB2790">
        <v>69.707801561303128</v>
      </c>
      <c r="AC2790">
        <v>0</v>
      </c>
      <c r="AD2790">
        <v>0</v>
      </c>
      <c r="AE2790">
        <v>161.38320597015019</v>
      </c>
    </row>
    <row r="2791" spans="1:31" x14ac:dyDescent="0.25">
      <c r="A2791">
        <v>2306267</v>
      </c>
      <c r="B2791">
        <v>1</v>
      </c>
      <c r="C2791" t="s">
        <v>80</v>
      </c>
      <c r="D2791" t="s">
        <v>98</v>
      </c>
      <c r="E2791" t="s">
        <v>233</v>
      </c>
      <c r="F2791" t="s">
        <v>8314</v>
      </c>
      <c r="G2791" t="s">
        <v>917</v>
      </c>
      <c r="H2791" t="s">
        <v>167</v>
      </c>
      <c r="I2791" t="s">
        <v>136</v>
      </c>
      <c r="J2791" t="s">
        <v>137</v>
      </c>
      <c r="K2791" t="s">
        <v>300</v>
      </c>
      <c r="L2791" t="s">
        <v>8315</v>
      </c>
      <c r="M2791" t="s">
        <v>8316</v>
      </c>
      <c r="N2791">
        <v>2.6786111109999999</v>
      </c>
      <c r="O2791">
        <v>0</v>
      </c>
      <c r="P2791">
        <v>2309</v>
      </c>
      <c r="Q2791">
        <v>25</v>
      </c>
      <c r="R2791">
        <v>688</v>
      </c>
      <c r="S2791">
        <v>41</v>
      </c>
      <c r="T2791">
        <v>659</v>
      </c>
      <c r="U2791">
        <v>3</v>
      </c>
      <c r="V2791">
        <v>0</v>
      </c>
      <c r="W2791">
        <v>0</v>
      </c>
      <c r="X2791">
        <v>1240.0658697438084</v>
      </c>
      <c r="Y2791">
        <v>220.05253971176396</v>
      </c>
      <c r="Z2791">
        <v>1133.6564334308371</v>
      </c>
      <c r="AA2791">
        <v>277.30258053703892</v>
      </c>
      <c r="AB2791">
        <v>990.38535710340739</v>
      </c>
      <c r="AC2791">
        <v>600.53295381884516</v>
      </c>
      <c r="AD2791">
        <v>0</v>
      </c>
      <c r="AE2791">
        <v>4461.9957343457008</v>
      </c>
    </row>
    <row r="2792" spans="1:31" x14ac:dyDescent="0.25">
      <c r="A2792">
        <v>2306158</v>
      </c>
      <c r="B2792">
        <v>1</v>
      </c>
      <c r="C2792" t="s">
        <v>81</v>
      </c>
      <c r="D2792" t="s">
        <v>128</v>
      </c>
      <c r="E2792" t="s">
        <v>233</v>
      </c>
      <c r="F2792" t="s">
        <v>8317</v>
      </c>
      <c r="G2792" t="s">
        <v>299</v>
      </c>
      <c r="H2792" t="s">
        <v>167</v>
      </c>
      <c r="I2792" t="s">
        <v>136</v>
      </c>
      <c r="J2792" t="s">
        <v>137</v>
      </c>
      <c r="K2792" t="s">
        <v>300</v>
      </c>
      <c r="L2792" t="s">
        <v>8318</v>
      </c>
      <c r="M2792" t="s">
        <v>8319</v>
      </c>
      <c r="N2792">
        <v>8.3019444440000001</v>
      </c>
      <c r="O2792">
        <v>0</v>
      </c>
      <c r="P2792">
        <v>547</v>
      </c>
      <c r="Q2792">
        <v>1</v>
      </c>
      <c r="R2792">
        <v>71</v>
      </c>
      <c r="S2792">
        <v>3</v>
      </c>
      <c r="T2792">
        <v>121</v>
      </c>
      <c r="U2792">
        <v>1</v>
      </c>
      <c r="V2792">
        <v>0</v>
      </c>
      <c r="W2792">
        <v>0</v>
      </c>
      <c r="X2792">
        <v>861.22777559711585</v>
      </c>
      <c r="Y2792">
        <v>232.90913267586632</v>
      </c>
      <c r="Z2792">
        <v>142.35009752827682</v>
      </c>
      <c r="AA2792">
        <v>42.115049344602838</v>
      </c>
      <c r="AB2792">
        <v>333.79519103602371</v>
      </c>
      <c r="AC2792">
        <v>108.7715958764251</v>
      </c>
      <c r="AD2792">
        <v>0</v>
      </c>
      <c r="AE2792">
        <v>1721.1688420583105</v>
      </c>
    </row>
    <row r="2793" spans="1:31" x14ac:dyDescent="0.25">
      <c r="A2793">
        <v>2306453</v>
      </c>
      <c r="B2793">
        <v>1</v>
      </c>
      <c r="C2793" t="s">
        <v>81</v>
      </c>
      <c r="D2793" t="s">
        <v>123</v>
      </c>
      <c r="E2793" t="s">
        <v>182</v>
      </c>
      <c r="F2793" t="s">
        <v>8320</v>
      </c>
      <c r="G2793" t="s">
        <v>184</v>
      </c>
      <c r="H2793" t="s">
        <v>167</v>
      </c>
      <c r="I2793" t="s">
        <v>136</v>
      </c>
      <c r="J2793" t="s">
        <v>137</v>
      </c>
      <c r="K2793" t="s">
        <v>138</v>
      </c>
      <c r="L2793" t="s">
        <v>8321</v>
      </c>
      <c r="M2793" t="s">
        <v>8322</v>
      </c>
      <c r="N2793">
        <v>0.55027777700000002</v>
      </c>
      <c r="O2793">
        <v>0</v>
      </c>
      <c r="P2793">
        <v>361</v>
      </c>
      <c r="Q2793">
        <v>136</v>
      </c>
      <c r="R2793">
        <v>53</v>
      </c>
      <c r="S2793">
        <v>15</v>
      </c>
      <c r="T2793">
        <v>36</v>
      </c>
      <c r="U2793">
        <v>0</v>
      </c>
      <c r="V2793">
        <v>0</v>
      </c>
      <c r="W2793">
        <v>0</v>
      </c>
      <c r="X2793">
        <v>27.450794945645438</v>
      </c>
      <c r="Y2793">
        <v>68.670338592478799</v>
      </c>
      <c r="Z2793">
        <v>15.541485792195651</v>
      </c>
      <c r="AA2793">
        <v>4.7067555455040155</v>
      </c>
      <c r="AB2793">
        <v>6.8047018474367347</v>
      </c>
      <c r="AC2793">
        <v>0</v>
      </c>
      <c r="AD2793">
        <v>0</v>
      </c>
      <c r="AE2793">
        <v>123.17407672326064</v>
      </c>
    </row>
    <row r="2794" spans="1:31" x14ac:dyDescent="0.25">
      <c r="A2794">
        <v>2306204</v>
      </c>
      <c r="B2794">
        <v>1</v>
      </c>
      <c r="C2794" t="s">
        <v>80</v>
      </c>
      <c r="D2794" t="s">
        <v>90</v>
      </c>
      <c r="E2794" t="s">
        <v>164</v>
      </c>
      <c r="F2794" t="s">
        <v>8323</v>
      </c>
      <c r="G2794" t="s">
        <v>299</v>
      </c>
      <c r="H2794" t="s">
        <v>167</v>
      </c>
      <c r="I2794" t="s">
        <v>136</v>
      </c>
      <c r="J2794" t="s">
        <v>137</v>
      </c>
      <c r="K2794" t="s">
        <v>300</v>
      </c>
      <c r="L2794" t="s">
        <v>8324</v>
      </c>
      <c r="M2794" t="s">
        <v>8325</v>
      </c>
      <c r="N2794">
        <v>8.8450000000000006</v>
      </c>
      <c r="O2794">
        <v>0</v>
      </c>
      <c r="P2794">
        <v>905</v>
      </c>
      <c r="Q2794">
        <v>0</v>
      </c>
      <c r="R2794">
        <v>0</v>
      </c>
      <c r="S2794">
        <v>1</v>
      </c>
      <c r="T2794">
        <v>377</v>
      </c>
      <c r="U2794">
        <v>0</v>
      </c>
      <c r="V2794">
        <v>0</v>
      </c>
      <c r="W2794">
        <v>0</v>
      </c>
      <c r="X2794">
        <v>2079.111817322701</v>
      </c>
      <c r="Y2794">
        <v>0</v>
      </c>
      <c r="Z2794">
        <v>0</v>
      </c>
      <c r="AA2794">
        <v>701.56226601117351</v>
      </c>
      <c r="AB2794">
        <v>1620.514331533672</v>
      </c>
      <c r="AC2794">
        <v>0</v>
      </c>
      <c r="AD2794">
        <v>0</v>
      </c>
      <c r="AE2794">
        <v>4401.1884148675463</v>
      </c>
    </row>
    <row r="2795" spans="1:31" x14ac:dyDescent="0.25">
      <c r="A2795">
        <v>2306164</v>
      </c>
      <c r="B2795">
        <v>1</v>
      </c>
      <c r="C2795" t="s">
        <v>80</v>
      </c>
      <c r="D2795" t="s">
        <v>83</v>
      </c>
      <c r="E2795" t="s">
        <v>132</v>
      </c>
      <c r="F2795" t="s">
        <v>8326</v>
      </c>
      <c r="G2795" t="s">
        <v>299</v>
      </c>
      <c r="H2795" t="s">
        <v>135</v>
      </c>
      <c r="I2795" t="s">
        <v>136</v>
      </c>
      <c r="J2795" t="s">
        <v>137</v>
      </c>
      <c r="K2795" t="s">
        <v>300</v>
      </c>
      <c r="L2795" t="s">
        <v>8327</v>
      </c>
      <c r="M2795" t="s">
        <v>8328</v>
      </c>
      <c r="N2795">
        <v>5.7169444440000001</v>
      </c>
      <c r="O2795">
        <v>0</v>
      </c>
      <c r="P2795">
        <v>110</v>
      </c>
      <c r="Q2795">
        <v>0</v>
      </c>
      <c r="R2795">
        <v>0</v>
      </c>
      <c r="S2795">
        <v>0</v>
      </c>
      <c r="T2795">
        <v>10</v>
      </c>
      <c r="U2795">
        <v>0</v>
      </c>
      <c r="V2795">
        <v>0</v>
      </c>
      <c r="W2795">
        <v>0</v>
      </c>
      <c r="X2795">
        <v>118.62837677360889</v>
      </c>
      <c r="Y2795">
        <v>0</v>
      </c>
      <c r="Z2795">
        <v>0</v>
      </c>
      <c r="AA2795">
        <v>0</v>
      </c>
      <c r="AB2795">
        <v>7.9900898908363693</v>
      </c>
      <c r="AC2795">
        <v>0</v>
      </c>
      <c r="AD2795">
        <v>0</v>
      </c>
      <c r="AE2795">
        <v>126.61846666444526</v>
      </c>
    </row>
    <row r="2796" spans="1:31" x14ac:dyDescent="0.25">
      <c r="A2796">
        <v>2306639</v>
      </c>
      <c r="B2796">
        <v>1</v>
      </c>
      <c r="C2796" t="s">
        <v>81</v>
      </c>
      <c r="D2796" t="s">
        <v>117</v>
      </c>
      <c r="E2796" t="s">
        <v>141</v>
      </c>
      <c r="F2796" t="s">
        <v>8329</v>
      </c>
      <c r="G2796" t="s">
        <v>249</v>
      </c>
      <c r="H2796" t="s">
        <v>135</v>
      </c>
      <c r="I2796" t="s">
        <v>136</v>
      </c>
      <c r="J2796" t="s">
        <v>137</v>
      </c>
      <c r="K2796" t="s">
        <v>138</v>
      </c>
      <c r="L2796" t="s">
        <v>8330</v>
      </c>
      <c r="M2796" t="s">
        <v>8331</v>
      </c>
      <c r="N2796">
        <v>1.032777777</v>
      </c>
      <c r="O2796">
        <v>0</v>
      </c>
      <c r="P2796">
        <v>1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0.22063245052950003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0.22063245052950003</v>
      </c>
    </row>
    <row r="2797" spans="1:31" x14ac:dyDescent="0.25">
      <c r="A2797">
        <v>2306121</v>
      </c>
      <c r="B2797">
        <v>1</v>
      </c>
      <c r="C2797" t="s">
        <v>81</v>
      </c>
      <c r="D2797" t="s">
        <v>113</v>
      </c>
      <c r="E2797" t="s">
        <v>208</v>
      </c>
      <c r="F2797" t="s">
        <v>8332</v>
      </c>
      <c r="G2797" t="s">
        <v>310</v>
      </c>
      <c r="H2797" t="s">
        <v>135</v>
      </c>
      <c r="I2797" t="s">
        <v>136</v>
      </c>
      <c r="J2797" t="s">
        <v>137</v>
      </c>
      <c r="K2797" t="s">
        <v>138</v>
      </c>
      <c r="L2797" t="s">
        <v>8333</v>
      </c>
      <c r="M2797" t="s">
        <v>8334</v>
      </c>
      <c r="N2797">
        <v>0.8175</v>
      </c>
      <c r="O2797">
        <v>0</v>
      </c>
      <c r="P2797">
        <v>191</v>
      </c>
      <c r="Q2797">
        <v>0</v>
      </c>
      <c r="R2797">
        <v>5</v>
      </c>
      <c r="S2797">
        <v>0</v>
      </c>
      <c r="T2797">
        <v>67</v>
      </c>
      <c r="U2797">
        <v>0</v>
      </c>
      <c r="V2797">
        <v>0</v>
      </c>
      <c r="W2797">
        <v>0</v>
      </c>
      <c r="X2797">
        <v>21.098735674210538</v>
      </c>
      <c r="Y2797">
        <v>0</v>
      </c>
      <c r="Z2797">
        <v>2.2581163640470603</v>
      </c>
      <c r="AA2797">
        <v>0</v>
      </c>
      <c r="AB2797">
        <v>11.402536321683353</v>
      </c>
      <c r="AC2797">
        <v>0</v>
      </c>
      <c r="AD2797">
        <v>0</v>
      </c>
      <c r="AE2797">
        <v>34.759388359940957</v>
      </c>
    </row>
    <row r="2798" spans="1:31" x14ac:dyDescent="0.25">
      <c r="A2798">
        <v>2306370</v>
      </c>
      <c r="B2798">
        <v>1</v>
      </c>
      <c r="C2798" t="s">
        <v>81</v>
      </c>
      <c r="D2798" t="s">
        <v>128</v>
      </c>
      <c r="E2798" t="s">
        <v>233</v>
      </c>
      <c r="F2798" t="s">
        <v>8335</v>
      </c>
      <c r="G2798" t="s">
        <v>184</v>
      </c>
      <c r="H2798" t="s">
        <v>167</v>
      </c>
      <c r="I2798" t="s">
        <v>136</v>
      </c>
      <c r="J2798" t="s">
        <v>137</v>
      </c>
      <c r="K2798" t="s">
        <v>138</v>
      </c>
      <c r="L2798" t="s">
        <v>8336</v>
      </c>
      <c r="M2798" t="s">
        <v>8337</v>
      </c>
      <c r="N2798">
        <v>0.63611111099999995</v>
      </c>
      <c r="O2798">
        <v>0</v>
      </c>
      <c r="P2798">
        <v>0</v>
      </c>
      <c r="Q2798">
        <v>0</v>
      </c>
      <c r="R2798">
        <v>0</v>
      </c>
      <c r="S2798">
        <v>6</v>
      </c>
      <c r="T2798">
        <v>0</v>
      </c>
      <c r="U2798">
        <v>8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12.499723645052123</v>
      </c>
      <c r="AB2798">
        <v>0</v>
      </c>
      <c r="AC2798">
        <v>38.641689045592315</v>
      </c>
      <c r="AD2798">
        <v>0</v>
      </c>
      <c r="AE2798">
        <v>51.141412690644437</v>
      </c>
    </row>
    <row r="2799" spans="1:31" x14ac:dyDescent="0.25">
      <c r="A2799">
        <v>2306078</v>
      </c>
      <c r="B2799">
        <v>1</v>
      </c>
      <c r="C2799" t="s">
        <v>80</v>
      </c>
      <c r="D2799" t="s">
        <v>109</v>
      </c>
      <c r="E2799" t="s">
        <v>182</v>
      </c>
      <c r="F2799" t="s">
        <v>8338</v>
      </c>
      <c r="G2799" t="s">
        <v>184</v>
      </c>
      <c r="H2799" t="s">
        <v>167</v>
      </c>
      <c r="I2799" t="s">
        <v>136</v>
      </c>
      <c r="J2799" t="s">
        <v>137</v>
      </c>
      <c r="K2799" t="s">
        <v>138</v>
      </c>
      <c r="L2799" t="s">
        <v>8339</v>
      </c>
      <c r="M2799" t="s">
        <v>8340</v>
      </c>
      <c r="N2799">
        <v>1.244444444</v>
      </c>
      <c r="O2799">
        <v>0</v>
      </c>
      <c r="P2799">
        <v>474</v>
      </c>
      <c r="Q2799">
        <v>2</v>
      </c>
      <c r="R2799">
        <v>20</v>
      </c>
      <c r="S2799">
        <v>2</v>
      </c>
      <c r="T2799">
        <v>77</v>
      </c>
      <c r="U2799">
        <v>0</v>
      </c>
      <c r="V2799">
        <v>0</v>
      </c>
      <c r="W2799">
        <v>0</v>
      </c>
      <c r="X2799">
        <v>67.261880428125409</v>
      </c>
      <c r="Y2799">
        <v>0.66445370322329111</v>
      </c>
      <c r="Z2799">
        <v>0.59822117709856015</v>
      </c>
      <c r="AA2799">
        <v>2.1982563233188888</v>
      </c>
      <c r="AB2799">
        <v>9.7469093617147244</v>
      </c>
      <c r="AC2799">
        <v>0</v>
      </c>
      <c r="AD2799">
        <v>0</v>
      </c>
      <c r="AE2799">
        <v>80.469720993480877</v>
      </c>
    </row>
    <row r="2800" spans="1:31" x14ac:dyDescent="0.25">
      <c r="A2800">
        <v>2306327</v>
      </c>
      <c r="B2800">
        <v>1</v>
      </c>
      <c r="C2800" t="s">
        <v>80</v>
      </c>
      <c r="D2800" t="s">
        <v>92</v>
      </c>
      <c r="E2800" t="s">
        <v>132</v>
      </c>
      <c r="F2800" t="s">
        <v>8341</v>
      </c>
      <c r="G2800" t="s">
        <v>134</v>
      </c>
      <c r="H2800" t="s">
        <v>135</v>
      </c>
      <c r="I2800" t="s">
        <v>136</v>
      </c>
      <c r="J2800" t="s">
        <v>137</v>
      </c>
      <c r="K2800" t="s">
        <v>138</v>
      </c>
      <c r="L2800" t="s">
        <v>8342</v>
      </c>
      <c r="M2800" t="s">
        <v>8343</v>
      </c>
      <c r="N2800">
        <v>2.3405555549999999</v>
      </c>
      <c r="O2800">
        <v>0</v>
      </c>
      <c r="P2800">
        <v>5</v>
      </c>
      <c r="Q2800">
        <v>0</v>
      </c>
      <c r="R2800">
        <v>0</v>
      </c>
      <c r="S2800">
        <v>0</v>
      </c>
      <c r="T2800">
        <v>3</v>
      </c>
      <c r="U2800">
        <v>0</v>
      </c>
      <c r="V2800">
        <v>0</v>
      </c>
      <c r="W2800">
        <v>0</v>
      </c>
      <c r="X2800">
        <v>3.5650223598437143</v>
      </c>
      <c r="Y2800">
        <v>0</v>
      </c>
      <c r="Z2800">
        <v>0</v>
      </c>
      <c r="AA2800">
        <v>0</v>
      </c>
      <c r="AB2800">
        <v>2.7608775152005247</v>
      </c>
      <c r="AC2800">
        <v>0</v>
      </c>
      <c r="AD2800">
        <v>0</v>
      </c>
      <c r="AE2800">
        <v>6.3258998750442395</v>
      </c>
    </row>
    <row r="2801" spans="1:31" x14ac:dyDescent="0.25">
      <c r="A2801">
        <v>2306476</v>
      </c>
      <c r="B2801">
        <v>1</v>
      </c>
      <c r="C2801" t="s">
        <v>80</v>
      </c>
      <c r="D2801" t="s">
        <v>99</v>
      </c>
      <c r="E2801" t="s">
        <v>164</v>
      </c>
      <c r="F2801" t="s">
        <v>8344</v>
      </c>
      <c r="G2801" t="s">
        <v>166</v>
      </c>
      <c r="H2801" t="s">
        <v>167</v>
      </c>
      <c r="I2801" t="s">
        <v>136</v>
      </c>
      <c r="J2801" t="s">
        <v>137</v>
      </c>
      <c r="K2801" t="s">
        <v>138</v>
      </c>
      <c r="L2801" t="s">
        <v>8345</v>
      </c>
      <c r="M2801" t="s">
        <v>8346</v>
      </c>
      <c r="N2801">
        <v>1.0394444439999999</v>
      </c>
      <c r="O2801">
        <v>1</v>
      </c>
      <c r="P2801">
        <v>275</v>
      </c>
      <c r="Q2801">
        <v>0</v>
      </c>
      <c r="R2801">
        <v>6</v>
      </c>
      <c r="S2801">
        <v>0</v>
      </c>
      <c r="T2801">
        <v>12</v>
      </c>
      <c r="U2801">
        <v>0</v>
      </c>
      <c r="V2801">
        <v>0</v>
      </c>
      <c r="W2801">
        <v>10.834431449888756</v>
      </c>
      <c r="X2801">
        <v>57.067899376905153</v>
      </c>
      <c r="Y2801">
        <v>0</v>
      </c>
      <c r="Z2801">
        <v>0.23719131321131942</v>
      </c>
      <c r="AA2801">
        <v>0</v>
      </c>
      <c r="AB2801">
        <v>5.9777463482326647</v>
      </c>
      <c r="AC2801">
        <v>0</v>
      </c>
      <c r="AD2801">
        <v>0</v>
      </c>
      <c r="AE2801">
        <v>74.117268488237912</v>
      </c>
    </row>
    <row r="2802" spans="1:31" x14ac:dyDescent="0.25">
      <c r="A2802">
        <v>2306470</v>
      </c>
      <c r="B2802">
        <v>1</v>
      </c>
      <c r="C2802" t="s">
        <v>80</v>
      </c>
      <c r="D2802" t="s">
        <v>96</v>
      </c>
      <c r="E2802" t="s">
        <v>141</v>
      </c>
      <c r="F2802" t="s">
        <v>8347</v>
      </c>
      <c r="G2802" t="s">
        <v>143</v>
      </c>
      <c r="H2802" t="s">
        <v>135</v>
      </c>
      <c r="I2802" t="s">
        <v>136</v>
      </c>
      <c r="J2802" t="s">
        <v>137</v>
      </c>
      <c r="K2802" t="s">
        <v>138</v>
      </c>
      <c r="L2802" t="s">
        <v>8348</v>
      </c>
      <c r="M2802" t="s">
        <v>8349</v>
      </c>
      <c r="N2802">
        <v>3.6025</v>
      </c>
      <c r="O2802">
        <v>0</v>
      </c>
      <c r="P2802">
        <v>1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0.35242515622108672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0.35242515622108672</v>
      </c>
    </row>
    <row r="2803" spans="1:31" x14ac:dyDescent="0.25">
      <c r="A2803">
        <v>2306619</v>
      </c>
      <c r="B2803">
        <v>1</v>
      </c>
      <c r="C2803" t="s">
        <v>81</v>
      </c>
      <c r="D2803" t="s">
        <v>122</v>
      </c>
      <c r="E2803" t="s">
        <v>141</v>
      </c>
      <c r="F2803" t="s">
        <v>8350</v>
      </c>
      <c r="G2803" t="s">
        <v>143</v>
      </c>
      <c r="H2803" t="s">
        <v>135</v>
      </c>
      <c r="I2803" t="s">
        <v>136</v>
      </c>
      <c r="J2803" t="s">
        <v>137</v>
      </c>
      <c r="K2803" t="s">
        <v>138</v>
      </c>
      <c r="L2803" t="s">
        <v>8351</v>
      </c>
      <c r="M2803" t="s">
        <v>8352</v>
      </c>
      <c r="N2803">
        <v>1.0049999999999999</v>
      </c>
      <c r="O2803">
        <v>0</v>
      </c>
      <c r="P2803">
        <v>2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0.47514511692705674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0.47514511692705674</v>
      </c>
    </row>
    <row r="2804" spans="1:31" x14ac:dyDescent="0.25">
      <c r="A2804">
        <v>2306556</v>
      </c>
      <c r="B2804">
        <v>1</v>
      </c>
      <c r="C2804" t="s">
        <v>80</v>
      </c>
      <c r="D2804" t="s">
        <v>90</v>
      </c>
      <c r="E2804" t="s">
        <v>141</v>
      </c>
      <c r="F2804" t="s">
        <v>8353</v>
      </c>
      <c r="G2804" t="s">
        <v>202</v>
      </c>
      <c r="H2804" t="s">
        <v>135</v>
      </c>
      <c r="I2804" t="s">
        <v>136</v>
      </c>
      <c r="J2804" t="s">
        <v>137</v>
      </c>
      <c r="K2804" t="s">
        <v>138</v>
      </c>
      <c r="L2804" t="s">
        <v>8354</v>
      </c>
      <c r="M2804" t="s">
        <v>8355</v>
      </c>
      <c r="N2804">
        <v>1.374166666</v>
      </c>
      <c r="O2804">
        <v>0</v>
      </c>
      <c r="P2804">
        <v>9</v>
      </c>
      <c r="Q2804">
        <v>0</v>
      </c>
      <c r="R2804">
        <v>0</v>
      </c>
      <c r="S2804">
        <v>0</v>
      </c>
      <c r="T2804">
        <v>11</v>
      </c>
      <c r="U2804">
        <v>0</v>
      </c>
      <c r="V2804">
        <v>0</v>
      </c>
      <c r="W2804">
        <v>0</v>
      </c>
      <c r="X2804">
        <v>3.058867967318549</v>
      </c>
      <c r="Y2804">
        <v>0</v>
      </c>
      <c r="Z2804">
        <v>0</v>
      </c>
      <c r="AA2804">
        <v>0</v>
      </c>
      <c r="AB2804">
        <v>0.97878621156516676</v>
      </c>
      <c r="AC2804">
        <v>0</v>
      </c>
      <c r="AD2804">
        <v>0</v>
      </c>
      <c r="AE2804">
        <v>4.0376541788837157</v>
      </c>
    </row>
    <row r="2805" spans="1:31" x14ac:dyDescent="0.25">
      <c r="A2805">
        <v>2306410</v>
      </c>
      <c r="B2805">
        <v>1</v>
      </c>
      <c r="C2805" t="s">
        <v>81</v>
      </c>
      <c r="D2805" t="s">
        <v>128</v>
      </c>
      <c r="E2805" t="s">
        <v>132</v>
      </c>
      <c r="F2805" t="s">
        <v>8356</v>
      </c>
      <c r="G2805" t="s">
        <v>134</v>
      </c>
      <c r="H2805" t="s">
        <v>135</v>
      </c>
      <c r="I2805" t="s">
        <v>136</v>
      </c>
      <c r="J2805" t="s">
        <v>137</v>
      </c>
      <c r="K2805" t="s">
        <v>138</v>
      </c>
      <c r="L2805" t="s">
        <v>8357</v>
      </c>
      <c r="M2805" t="s">
        <v>8358</v>
      </c>
      <c r="N2805">
        <v>2.114166666</v>
      </c>
      <c r="O2805">
        <v>0</v>
      </c>
      <c r="P2805">
        <v>5</v>
      </c>
      <c r="Q2805">
        <v>0</v>
      </c>
      <c r="R2805">
        <v>0</v>
      </c>
      <c r="S2805">
        <v>0</v>
      </c>
      <c r="T2805">
        <v>1</v>
      </c>
      <c r="U2805">
        <v>0</v>
      </c>
      <c r="V2805">
        <v>0</v>
      </c>
      <c r="W2805">
        <v>0</v>
      </c>
      <c r="X2805">
        <v>2.6438469973180307</v>
      </c>
      <c r="Y2805">
        <v>0</v>
      </c>
      <c r="Z2805">
        <v>0</v>
      </c>
      <c r="AA2805">
        <v>0</v>
      </c>
      <c r="AB2805">
        <v>1.9014862416921368</v>
      </c>
      <c r="AC2805">
        <v>0</v>
      </c>
      <c r="AD2805">
        <v>0</v>
      </c>
      <c r="AE2805">
        <v>4.5453332390101675</v>
      </c>
    </row>
    <row r="2806" spans="1:31" x14ac:dyDescent="0.25">
      <c r="A2806">
        <v>2306433</v>
      </c>
      <c r="B2806">
        <v>1</v>
      </c>
      <c r="C2806" t="s">
        <v>80</v>
      </c>
      <c r="D2806" t="s">
        <v>94</v>
      </c>
      <c r="E2806" t="s">
        <v>208</v>
      </c>
      <c r="F2806" t="s">
        <v>8359</v>
      </c>
      <c r="G2806" t="s">
        <v>134</v>
      </c>
      <c r="H2806" t="s">
        <v>135</v>
      </c>
      <c r="I2806" t="s">
        <v>136</v>
      </c>
      <c r="J2806" t="s">
        <v>137</v>
      </c>
      <c r="K2806" t="s">
        <v>138</v>
      </c>
      <c r="L2806" t="s">
        <v>8360</v>
      </c>
      <c r="M2806" t="s">
        <v>8361</v>
      </c>
      <c r="N2806">
        <v>1.1711111110000001</v>
      </c>
      <c r="O2806">
        <v>0</v>
      </c>
      <c r="P2806">
        <v>0</v>
      </c>
      <c r="Q2806">
        <v>0</v>
      </c>
      <c r="R2806">
        <v>13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7.9059789271557452</v>
      </c>
      <c r="AA2806">
        <v>0</v>
      </c>
      <c r="AB2806">
        <v>0</v>
      </c>
      <c r="AC2806">
        <v>0</v>
      </c>
      <c r="AD2806">
        <v>0</v>
      </c>
      <c r="AE2806">
        <v>7.9059789271557452</v>
      </c>
    </row>
    <row r="2807" spans="1:31" x14ac:dyDescent="0.25">
      <c r="A2807">
        <v>2306387</v>
      </c>
      <c r="B2807">
        <v>1</v>
      </c>
      <c r="C2807" t="s">
        <v>80</v>
      </c>
      <c r="D2807" t="s">
        <v>84</v>
      </c>
      <c r="E2807" t="s">
        <v>132</v>
      </c>
      <c r="F2807" t="s">
        <v>8362</v>
      </c>
      <c r="G2807" t="s">
        <v>453</v>
      </c>
      <c r="H2807" t="s">
        <v>135</v>
      </c>
      <c r="I2807" t="s">
        <v>136</v>
      </c>
      <c r="J2807" t="s">
        <v>137</v>
      </c>
      <c r="K2807" t="s">
        <v>138</v>
      </c>
      <c r="L2807" t="s">
        <v>8363</v>
      </c>
      <c r="M2807" t="s">
        <v>8364</v>
      </c>
      <c r="N2807">
        <v>3.0161111109999998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81</v>
      </c>
      <c r="U2807">
        <v>0</v>
      </c>
      <c r="V2807">
        <v>1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102.94628026465494</v>
      </c>
      <c r="AC2807">
        <v>0</v>
      </c>
      <c r="AD2807">
        <v>10.013135687882414</v>
      </c>
      <c r="AE2807">
        <v>112.95941595253736</v>
      </c>
    </row>
    <row r="2808" spans="1:31" x14ac:dyDescent="0.25">
      <c r="A2808">
        <v>2306241</v>
      </c>
      <c r="B2808">
        <v>1</v>
      </c>
      <c r="C2808" t="s">
        <v>80</v>
      </c>
      <c r="D2808" t="s">
        <v>83</v>
      </c>
      <c r="E2808" t="s">
        <v>141</v>
      </c>
      <c r="F2808" t="s">
        <v>8365</v>
      </c>
      <c r="G2808" t="s">
        <v>490</v>
      </c>
      <c r="H2808" t="s">
        <v>135</v>
      </c>
      <c r="I2808" t="s">
        <v>136</v>
      </c>
      <c r="J2808" t="s">
        <v>137</v>
      </c>
      <c r="K2808" t="s">
        <v>138</v>
      </c>
      <c r="L2808" t="s">
        <v>8366</v>
      </c>
      <c r="M2808" t="s">
        <v>8367</v>
      </c>
      <c r="N2808">
        <v>1.648055555</v>
      </c>
      <c r="O2808">
        <v>0</v>
      </c>
      <c r="P2808">
        <v>1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0.71922082045079505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0.71922082045079505</v>
      </c>
    </row>
    <row r="2809" spans="1:31" x14ac:dyDescent="0.25">
      <c r="A2809">
        <v>2306101</v>
      </c>
      <c r="B2809">
        <v>1</v>
      </c>
      <c r="C2809" t="s">
        <v>80</v>
      </c>
      <c r="D2809" t="s">
        <v>92</v>
      </c>
      <c r="E2809" t="s">
        <v>233</v>
      </c>
      <c r="F2809" t="s">
        <v>8368</v>
      </c>
      <c r="G2809" t="s">
        <v>184</v>
      </c>
      <c r="H2809" t="s">
        <v>167</v>
      </c>
      <c r="I2809" t="s">
        <v>136</v>
      </c>
      <c r="J2809" t="s">
        <v>137</v>
      </c>
      <c r="K2809" t="s">
        <v>138</v>
      </c>
      <c r="L2809" t="s">
        <v>8369</v>
      </c>
      <c r="M2809" t="s">
        <v>8370</v>
      </c>
      <c r="N2809">
        <v>2.119722222</v>
      </c>
      <c r="O2809">
        <v>0</v>
      </c>
      <c r="P2809">
        <v>470</v>
      </c>
      <c r="Q2809">
        <v>0</v>
      </c>
      <c r="R2809">
        <v>0</v>
      </c>
      <c r="S2809">
        <v>0</v>
      </c>
      <c r="T2809">
        <v>51</v>
      </c>
      <c r="U2809">
        <v>0</v>
      </c>
      <c r="V2809">
        <v>0</v>
      </c>
      <c r="W2809">
        <v>0</v>
      </c>
      <c r="X2809">
        <v>157.1996545975573</v>
      </c>
      <c r="Y2809">
        <v>0</v>
      </c>
      <c r="Z2809">
        <v>0</v>
      </c>
      <c r="AA2809">
        <v>0</v>
      </c>
      <c r="AB2809">
        <v>49.225235490024069</v>
      </c>
      <c r="AC2809">
        <v>0</v>
      </c>
      <c r="AD2809">
        <v>0</v>
      </c>
      <c r="AE2809">
        <v>206.42489008758136</v>
      </c>
    </row>
    <row r="2810" spans="1:31" x14ac:dyDescent="0.25">
      <c r="A2810">
        <v>2294979</v>
      </c>
      <c r="B2810">
        <v>1</v>
      </c>
      <c r="C2810" t="s">
        <v>80</v>
      </c>
      <c r="D2810" t="s">
        <v>100</v>
      </c>
      <c r="E2810" t="s">
        <v>748</v>
      </c>
      <c r="F2810" t="s">
        <v>8371</v>
      </c>
      <c r="G2810" t="s">
        <v>1601</v>
      </c>
      <c r="H2810" t="s">
        <v>135</v>
      </c>
      <c r="I2810" t="s">
        <v>136</v>
      </c>
      <c r="J2810" t="s">
        <v>137</v>
      </c>
      <c r="K2810" t="s">
        <v>138</v>
      </c>
      <c r="L2810" t="s">
        <v>8372</v>
      </c>
      <c r="M2810" t="s">
        <v>8373</v>
      </c>
      <c r="N2810">
        <v>0.40166666600000001</v>
      </c>
      <c r="O2810">
        <v>0</v>
      </c>
      <c r="P2810">
        <v>76</v>
      </c>
      <c r="Q2810">
        <v>0</v>
      </c>
      <c r="R2810">
        <v>0</v>
      </c>
      <c r="S2810">
        <v>0</v>
      </c>
      <c r="T2810">
        <v>9</v>
      </c>
      <c r="U2810">
        <v>0</v>
      </c>
      <c r="V2810">
        <v>0</v>
      </c>
      <c r="W2810">
        <v>0</v>
      </c>
      <c r="X2810">
        <v>3.4156269797916274</v>
      </c>
      <c r="Y2810">
        <v>0</v>
      </c>
      <c r="Z2810">
        <v>0</v>
      </c>
      <c r="AA2810">
        <v>0</v>
      </c>
      <c r="AB2810">
        <v>2.0910351816271735</v>
      </c>
      <c r="AC2810">
        <v>0</v>
      </c>
      <c r="AD2810">
        <v>0</v>
      </c>
      <c r="AE2810">
        <v>5.5066621614188005</v>
      </c>
    </row>
    <row r="2811" spans="1:31" x14ac:dyDescent="0.25">
      <c r="A2811">
        <v>2294980</v>
      </c>
      <c r="B2811">
        <v>1</v>
      </c>
      <c r="C2811" t="s">
        <v>80</v>
      </c>
      <c r="D2811" t="s">
        <v>98</v>
      </c>
      <c r="E2811" t="s">
        <v>182</v>
      </c>
      <c r="F2811" t="s">
        <v>2365</v>
      </c>
      <c r="G2811" t="s">
        <v>837</v>
      </c>
      <c r="H2811" t="s">
        <v>167</v>
      </c>
      <c r="I2811" t="s">
        <v>136</v>
      </c>
      <c r="J2811" t="s">
        <v>137</v>
      </c>
      <c r="K2811" t="s">
        <v>138</v>
      </c>
      <c r="L2811" t="s">
        <v>8374</v>
      </c>
      <c r="M2811" t="s">
        <v>8375</v>
      </c>
      <c r="N2811">
        <v>1.1044444440000001</v>
      </c>
      <c r="O2811">
        <v>0</v>
      </c>
      <c r="P2811">
        <v>820</v>
      </c>
      <c r="Q2811">
        <v>1</v>
      </c>
      <c r="R2811">
        <v>335</v>
      </c>
      <c r="S2811">
        <v>2</v>
      </c>
      <c r="T2811">
        <v>200</v>
      </c>
      <c r="U2811">
        <v>0</v>
      </c>
      <c r="V2811">
        <v>0</v>
      </c>
      <c r="W2811">
        <v>0</v>
      </c>
      <c r="X2811">
        <v>251.26947922867444</v>
      </c>
      <c r="Y2811">
        <v>1.0477540759135666</v>
      </c>
      <c r="Z2811">
        <v>197.05847504921647</v>
      </c>
      <c r="AA2811">
        <v>4.9539730455415558</v>
      </c>
      <c r="AB2811">
        <v>140.97050391316174</v>
      </c>
      <c r="AC2811">
        <v>0</v>
      </c>
      <c r="AD2811">
        <v>0</v>
      </c>
      <c r="AE2811">
        <v>595.30018531250778</v>
      </c>
    </row>
    <row r="2812" spans="1:31" x14ac:dyDescent="0.25">
      <c r="A2812">
        <v>2294981</v>
      </c>
      <c r="B2812">
        <v>1</v>
      </c>
      <c r="C2812" t="s">
        <v>81</v>
      </c>
      <c r="D2812" t="s">
        <v>112</v>
      </c>
      <c r="E2812" t="s">
        <v>141</v>
      </c>
      <c r="F2812" t="s">
        <v>8376</v>
      </c>
      <c r="G2812" t="s">
        <v>143</v>
      </c>
      <c r="H2812" t="s">
        <v>135</v>
      </c>
      <c r="I2812" t="s">
        <v>136</v>
      </c>
      <c r="J2812" t="s">
        <v>137</v>
      </c>
      <c r="K2812" t="s">
        <v>138</v>
      </c>
      <c r="L2812" t="s">
        <v>8377</v>
      </c>
      <c r="M2812" t="s">
        <v>8378</v>
      </c>
      <c r="N2812">
        <v>3.250277777</v>
      </c>
      <c r="O2812">
        <v>0</v>
      </c>
      <c r="P2812">
        <v>0</v>
      </c>
      <c r="Q2812">
        <v>0</v>
      </c>
      <c r="R2812">
        <v>3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9.5334104315169963</v>
      </c>
      <c r="AA2812">
        <v>0</v>
      </c>
      <c r="AB2812">
        <v>0</v>
      </c>
      <c r="AC2812">
        <v>0</v>
      </c>
      <c r="AD2812">
        <v>0</v>
      </c>
      <c r="AE2812">
        <v>9.5334104315169963</v>
      </c>
    </row>
    <row r="2813" spans="1:31" x14ac:dyDescent="0.25">
      <c r="A2813">
        <v>2294982</v>
      </c>
      <c r="B2813">
        <v>1</v>
      </c>
      <c r="C2813" t="s">
        <v>80</v>
      </c>
      <c r="D2813" t="s">
        <v>105</v>
      </c>
      <c r="E2813" t="s">
        <v>164</v>
      </c>
      <c r="F2813" t="s">
        <v>8379</v>
      </c>
      <c r="G2813" t="s">
        <v>195</v>
      </c>
      <c r="H2813" t="s">
        <v>167</v>
      </c>
      <c r="I2813" t="s">
        <v>136</v>
      </c>
      <c r="J2813" t="s">
        <v>137</v>
      </c>
      <c r="K2813" t="s">
        <v>138</v>
      </c>
      <c r="L2813" t="s">
        <v>8380</v>
      </c>
      <c r="M2813" t="s">
        <v>8381</v>
      </c>
      <c r="N2813">
        <v>1.416666666</v>
      </c>
      <c r="O2813">
        <v>3</v>
      </c>
      <c r="P2813">
        <v>134</v>
      </c>
      <c r="Q2813">
        <v>9</v>
      </c>
      <c r="R2813">
        <v>6</v>
      </c>
      <c r="S2813">
        <v>2</v>
      </c>
      <c r="T2813">
        <v>14</v>
      </c>
      <c r="U2813">
        <v>0</v>
      </c>
      <c r="V2813">
        <v>0</v>
      </c>
      <c r="W2813">
        <v>1.3029969184321901</v>
      </c>
      <c r="X2813">
        <v>33.679748072157075</v>
      </c>
      <c r="Y2813">
        <v>16.477839688478159</v>
      </c>
      <c r="Z2813">
        <v>1.8667158422754002</v>
      </c>
      <c r="AA2813">
        <v>2.1516352213480801</v>
      </c>
      <c r="AB2813">
        <v>17.81584542708406</v>
      </c>
      <c r="AC2813">
        <v>0</v>
      </c>
      <c r="AD2813">
        <v>0</v>
      </c>
      <c r="AE2813">
        <v>73.294781169774964</v>
      </c>
    </row>
    <row r="2814" spans="1:31" x14ac:dyDescent="0.25">
      <c r="A2814">
        <v>2294986</v>
      </c>
      <c r="B2814">
        <v>1</v>
      </c>
      <c r="C2814" t="s">
        <v>80</v>
      </c>
      <c r="D2814" t="s">
        <v>106</v>
      </c>
      <c r="E2814" t="s">
        <v>164</v>
      </c>
      <c r="F2814" t="s">
        <v>8382</v>
      </c>
      <c r="G2814" t="s">
        <v>500</v>
      </c>
      <c r="H2814" t="s">
        <v>167</v>
      </c>
      <c r="I2814" t="s">
        <v>136</v>
      </c>
      <c r="J2814" t="s">
        <v>137</v>
      </c>
      <c r="K2814" t="s">
        <v>138</v>
      </c>
      <c r="L2814" t="s">
        <v>8383</v>
      </c>
      <c r="M2814" t="s">
        <v>8384</v>
      </c>
      <c r="N2814">
        <v>6.381388888</v>
      </c>
      <c r="O2814">
        <v>0</v>
      </c>
      <c r="P2814">
        <v>0</v>
      </c>
      <c r="Q2814">
        <v>2</v>
      </c>
      <c r="R2814">
        <v>21</v>
      </c>
      <c r="S2814">
        <v>1</v>
      </c>
      <c r="T2814">
        <v>3</v>
      </c>
      <c r="U2814">
        <v>0</v>
      </c>
      <c r="V2814">
        <v>0</v>
      </c>
      <c r="W2814">
        <v>0</v>
      </c>
      <c r="X2814">
        <v>0</v>
      </c>
      <c r="Y2814">
        <v>43.365573101033007</v>
      </c>
      <c r="Z2814">
        <v>25.463636115712283</v>
      </c>
      <c r="AA2814">
        <v>6.4871020947003366</v>
      </c>
      <c r="AB2814">
        <v>4.1124560660321103</v>
      </c>
      <c r="AC2814">
        <v>0</v>
      </c>
      <c r="AD2814">
        <v>0</v>
      </c>
      <c r="AE2814">
        <v>79.428767377477726</v>
      </c>
    </row>
    <row r="2815" spans="1:31" x14ac:dyDescent="0.25">
      <c r="A2815">
        <v>2294987</v>
      </c>
      <c r="B2815">
        <v>1</v>
      </c>
      <c r="C2815" t="s">
        <v>80</v>
      </c>
      <c r="D2815" t="s">
        <v>100</v>
      </c>
      <c r="E2815" t="s">
        <v>748</v>
      </c>
      <c r="F2815" t="s">
        <v>8385</v>
      </c>
      <c r="G2815" t="s">
        <v>750</v>
      </c>
      <c r="H2815" t="s">
        <v>135</v>
      </c>
      <c r="I2815" t="s">
        <v>136</v>
      </c>
      <c r="J2815" t="s">
        <v>137</v>
      </c>
      <c r="K2815" t="s">
        <v>138</v>
      </c>
      <c r="L2815" t="s">
        <v>8386</v>
      </c>
      <c r="M2815" t="s">
        <v>8387</v>
      </c>
      <c r="N2815">
        <v>2.7524999999999999</v>
      </c>
      <c r="O2815">
        <v>0</v>
      </c>
      <c r="P2815">
        <v>11</v>
      </c>
      <c r="Q2815">
        <v>0</v>
      </c>
      <c r="R2815">
        <v>2</v>
      </c>
      <c r="S2815">
        <v>0</v>
      </c>
      <c r="T2815">
        <v>5</v>
      </c>
      <c r="U2815">
        <v>0</v>
      </c>
      <c r="V2815">
        <v>0</v>
      </c>
      <c r="W2815">
        <v>0</v>
      </c>
      <c r="X2815">
        <v>6.731413725738661</v>
      </c>
      <c r="Y2815">
        <v>0</v>
      </c>
      <c r="Z2815">
        <v>2.0203885900832823</v>
      </c>
      <c r="AA2815">
        <v>0</v>
      </c>
      <c r="AB2815">
        <v>0.85466384765746251</v>
      </c>
      <c r="AC2815">
        <v>0</v>
      </c>
      <c r="AD2815">
        <v>0</v>
      </c>
      <c r="AE2815">
        <v>9.6064661634794071</v>
      </c>
    </row>
    <row r="2816" spans="1:31" x14ac:dyDescent="0.25">
      <c r="A2816">
        <v>2294988</v>
      </c>
      <c r="B2816">
        <v>1</v>
      </c>
      <c r="C2816" t="s">
        <v>80</v>
      </c>
      <c r="D2816" t="s">
        <v>100</v>
      </c>
      <c r="E2816" t="s">
        <v>233</v>
      </c>
      <c r="F2816" t="s">
        <v>8388</v>
      </c>
      <c r="G2816" t="s">
        <v>195</v>
      </c>
      <c r="H2816" t="s">
        <v>167</v>
      </c>
      <c r="I2816" t="s">
        <v>136</v>
      </c>
      <c r="J2816" t="s">
        <v>137</v>
      </c>
      <c r="K2816" t="s">
        <v>138</v>
      </c>
      <c r="L2816" t="s">
        <v>8389</v>
      </c>
      <c r="M2816" t="s">
        <v>8390</v>
      </c>
      <c r="N2816">
        <v>6.7033333329999998</v>
      </c>
      <c r="O2816">
        <v>0</v>
      </c>
      <c r="P2816">
        <v>75</v>
      </c>
      <c r="Q2816">
        <v>0</v>
      </c>
      <c r="R2816">
        <v>0</v>
      </c>
      <c r="S2816">
        <v>1</v>
      </c>
      <c r="T2816">
        <v>16</v>
      </c>
      <c r="U2816">
        <v>0</v>
      </c>
      <c r="V2816">
        <v>0</v>
      </c>
      <c r="W2816">
        <v>0</v>
      </c>
      <c r="X2816">
        <v>132.12262541310045</v>
      </c>
      <c r="Y2816">
        <v>0</v>
      </c>
      <c r="Z2816">
        <v>0</v>
      </c>
      <c r="AA2816">
        <v>11.520405220120756</v>
      </c>
      <c r="AB2816">
        <v>68.375988400643038</v>
      </c>
      <c r="AC2816">
        <v>0</v>
      </c>
      <c r="AD2816">
        <v>0</v>
      </c>
      <c r="AE2816">
        <v>212.01901903386425</v>
      </c>
    </row>
    <row r="2817" spans="1:31" x14ac:dyDescent="0.25">
      <c r="A2817">
        <v>2294989</v>
      </c>
      <c r="B2817">
        <v>1</v>
      </c>
      <c r="C2817" t="s">
        <v>81</v>
      </c>
      <c r="D2817" t="s">
        <v>118</v>
      </c>
      <c r="E2817" t="s">
        <v>182</v>
      </c>
      <c r="F2817" t="s">
        <v>862</v>
      </c>
      <c r="G2817" t="s">
        <v>184</v>
      </c>
      <c r="H2817" t="s">
        <v>167</v>
      </c>
      <c r="I2817" t="s">
        <v>136</v>
      </c>
      <c r="J2817" t="s">
        <v>137</v>
      </c>
      <c r="K2817" t="s">
        <v>138</v>
      </c>
      <c r="L2817" t="s">
        <v>8391</v>
      </c>
      <c r="M2817" t="s">
        <v>8392</v>
      </c>
      <c r="N2817">
        <v>0.34166666600000001</v>
      </c>
      <c r="O2817">
        <v>1</v>
      </c>
      <c r="P2817">
        <v>395</v>
      </c>
      <c r="Q2817">
        <v>49</v>
      </c>
      <c r="R2817">
        <v>38</v>
      </c>
      <c r="S2817">
        <v>15</v>
      </c>
      <c r="T2817">
        <v>41</v>
      </c>
      <c r="U2817">
        <v>0</v>
      </c>
      <c r="V2817">
        <v>0</v>
      </c>
      <c r="W2817">
        <v>0.23885320397315002</v>
      </c>
      <c r="X2817">
        <v>18.093502873881668</v>
      </c>
      <c r="Y2817">
        <v>121.83290428036244</v>
      </c>
      <c r="Z2817">
        <v>3.7294259093719777</v>
      </c>
      <c r="AA2817">
        <v>16.664799673343591</v>
      </c>
      <c r="AB2817">
        <v>7.6227925111195773</v>
      </c>
      <c r="AC2817">
        <v>0</v>
      </c>
      <c r="AD2817">
        <v>0</v>
      </c>
      <c r="AE2817">
        <v>168.1822784520524</v>
      </c>
    </row>
    <row r="2818" spans="1:31" x14ac:dyDescent="0.25">
      <c r="A2818">
        <v>2294990</v>
      </c>
      <c r="B2818">
        <v>1</v>
      </c>
      <c r="C2818" t="s">
        <v>81</v>
      </c>
      <c r="D2818" t="s">
        <v>113</v>
      </c>
      <c r="E2818" t="s">
        <v>748</v>
      </c>
      <c r="F2818" t="s">
        <v>8393</v>
      </c>
      <c r="G2818" t="s">
        <v>375</v>
      </c>
      <c r="H2818" t="s">
        <v>135</v>
      </c>
      <c r="I2818" t="s">
        <v>136</v>
      </c>
      <c r="J2818" t="s">
        <v>137</v>
      </c>
      <c r="K2818" t="s">
        <v>138</v>
      </c>
      <c r="L2818" t="s">
        <v>8394</v>
      </c>
      <c r="M2818" t="s">
        <v>8395</v>
      </c>
      <c r="N2818">
        <v>1.360833333</v>
      </c>
      <c r="O2818">
        <v>0</v>
      </c>
      <c r="P2818">
        <v>30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8.4485413858130993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8.4485413858130993</v>
      </c>
    </row>
    <row r="2819" spans="1:31" x14ac:dyDescent="0.25">
      <c r="A2819">
        <v>2294991</v>
      </c>
      <c r="B2819">
        <v>1</v>
      </c>
      <c r="C2819" t="s">
        <v>80</v>
      </c>
      <c r="D2819" t="s">
        <v>93</v>
      </c>
      <c r="E2819" t="s">
        <v>141</v>
      </c>
      <c r="F2819" t="s">
        <v>8396</v>
      </c>
      <c r="G2819" t="s">
        <v>143</v>
      </c>
      <c r="H2819" t="s">
        <v>135</v>
      </c>
      <c r="I2819" t="s">
        <v>136</v>
      </c>
      <c r="J2819" t="s">
        <v>137</v>
      </c>
      <c r="K2819" t="s">
        <v>138</v>
      </c>
      <c r="L2819" t="s">
        <v>8397</v>
      </c>
      <c r="M2819" t="s">
        <v>8398</v>
      </c>
      <c r="N2819">
        <v>0.91611111099999998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0.16655530358618664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0.16655530358618664</v>
      </c>
    </row>
    <row r="2820" spans="1:31" x14ac:dyDescent="0.25">
      <c r="A2820">
        <v>2294992</v>
      </c>
      <c r="B2820">
        <v>1</v>
      </c>
      <c r="C2820" t="s">
        <v>80</v>
      </c>
      <c r="D2820" t="s">
        <v>85</v>
      </c>
      <c r="E2820" t="s">
        <v>141</v>
      </c>
      <c r="F2820" t="s">
        <v>8399</v>
      </c>
      <c r="G2820" t="s">
        <v>202</v>
      </c>
      <c r="H2820" t="s">
        <v>135</v>
      </c>
      <c r="I2820" t="s">
        <v>136</v>
      </c>
      <c r="J2820" t="s">
        <v>137</v>
      </c>
      <c r="K2820" t="s">
        <v>138</v>
      </c>
      <c r="L2820" t="s">
        <v>8400</v>
      </c>
      <c r="M2820" t="s">
        <v>8401</v>
      </c>
      <c r="N2820">
        <v>2.9788888880000002</v>
      </c>
      <c r="O2820">
        <v>0</v>
      </c>
      <c r="P2820">
        <v>11</v>
      </c>
      <c r="Q2820">
        <v>0</v>
      </c>
      <c r="R2820">
        <v>0</v>
      </c>
      <c r="S2820">
        <v>0</v>
      </c>
      <c r="T2820">
        <v>1</v>
      </c>
      <c r="U2820">
        <v>0</v>
      </c>
      <c r="V2820">
        <v>0</v>
      </c>
      <c r="W2820">
        <v>0</v>
      </c>
      <c r="X2820">
        <v>7.1419818647381996</v>
      </c>
      <c r="Y2820">
        <v>0</v>
      </c>
      <c r="Z2820">
        <v>0</v>
      </c>
      <c r="AA2820">
        <v>0</v>
      </c>
      <c r="AB2820">
        <v>0.1728699850782825</v>
      </c>
      <c r="AC2820">
        <v>0</v>
      </c>
      <c r="AD2820">
        <v>0</v>
      </c>
      <c r="AE2820">
        <v>7.3148518498164821</v>
      </c>
    </row>
    <row r="2821" spans="1:31" x14ac:dyDescent="0.25">
      <c r="A2821">
        <v>2294993</v>
      </c>
      <c r="B2821">
        <v>1</v>
      </c>
      <c r="C2821" t="s">
        <v>80</v>
      </c>
      <c r="D2821" t="s">
        <v>83</v>
      </c>
      <c r="E2821" t="s">
        <v>132</v>
      </c>
      <c r="F2821" t="s">
        <v>8402</v>
      </c>
      <c r="G2821" t="s">
        <v>134</v>
      </c>
      <c r="H2821" t="s">
        <v>135</v>
      </c>
      <c r="I2821" t="s">
        <v>136</v>
      </c>
      <c r="J2821" t="s">
        <v>137</v>
      </c>
      <c r="K2821" t="s">
        <v>138</v>
      </c>
      <c r="L2821" t="s">
        <v>8403</v>
      </c>
      <c r="M2821" t="s">
        <v>8404</v>
      </c>
      <c r="N2821">
        <v>1.386666666</v>
      </c>
      <c r="O2821">
        <v>0</v>
      </c>
      <c r="P2821">
        <v>95</v>
      </c>
      <c r="Q2821">
        <v>0</v>
      </c>
      <c r="R2821">
        <v>0</v>
      </c>
      <c r="S2821">
        <v>0</v>
      </c>
      <c r="T2821">
        <v>10</v>
      </c>
      <c r="U2821">
        <v>0</v>
      </c>
      <c r="V2821">
        <v>0</v>
      </c>
      <c r="W2821">
        <v>0</v>
      </c>
      <c r="X2821">
        <v>32.808233195929176</v>
      </c>
      <c r="Y2821">
        <v>0</v>
      </c>
      <c r="Z2821">
        <v>0</v>
      </c>
      <c r="AA2821">
        <v>0</v>
      </c>
      <c r="AB2821">
        <v>3.3446519271318063</v>
      </c>
      <c r="AC2821">
        <v>0</v>
      </c>
      <c r="AD2821">
        <v>0</v>
      </c>
      <c r="AE2821">
        <v>36.152885123060983</v>
      </c>
    </row>
    <row r="2822" spans="1:31" x14ac:dyDescent="0.25">
      <c r="A2822">
        <v>2294998</v>
      </c>
      <c r="B2822">
        <v>1</v>
      </c>
      <c r="C2822" t="s">
        <v>80</v>
      </c>
      <c r="D2822" t="s">
        <v>82</v>
      </c>
      <c r="E2822" t="s">
        <v>141</v>
      </c>
      <c r="F2822" t="s">
        <v>8405</v>
      </c>
      <c r="G2822" t="s">
        <v>188</v>
      </c>
      <c r="H2822" t="s">
        <v>135</v>
      </c>
      <c r="I2822" t="s">
        <v>136</v>
      </c>
      <c r="J2822" t="s">
        <v>137</v>
      </c>
      <c r="K2822" t="s">
        <v>138</v>
      </c>
      <c r="L2822" t="s">
        <v>8406</v>
      </c>
      <c r="M2822" t="s">
        <v>8407</v>
      </c>
      <c r="N2822">
        <v>7.5186111110000002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1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</row>
    <row r="2823" spans="1:31" x14ac:dyDescent="0.25">
      <c r="A2823">
        <v>2295001</v>
      </c>
      <c r="B2823">
        <v>1</v>
      </c>
      <c r="C2823" t="s">
        <v>80</v>
      </c>
      <c r="D2823" t="s">
        <v>99</v>
      </c>
      <c r="E2823" t="s">
        <v>141</v>
      </c>
      <c r="F2823" t="s">
        <v>8408</v>
      </c>
      <c r="G2823" t="s">
        <v>143</v>
      </c>
      <c r="H2823" t="s">
        <v>135</v>
      </c>
      <c r="I2823" t="s">
        <v>136</v>
      </c>
      <c r="J2823" t="s">
        <v>137</v>
      </c>
      <c r="K2823" t="s">
        <v>138</v>
      </c>
      <c r="L2823" t="s">
        <v>8409</v>
      </c>
      <c r="M2823" t="s">
        <v>8410</v>
      </c>
      <c r="N2823">
        <v>4.6716666660000001</v>
      </c>
      <c r="O2823">
        <v>0</v>
      </c>
      <c r="P2823">
        <v>1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</row>
    <row r="2824" spans="1:31" x14ac:dyDescent="0.25">
      <c r="A2824">
        <v>2295002</v>
      </c>
      <c r="B2824">
        <v>1</v>
      </c>
      <c r="C2824" t="s">
        <v>80</v>
      </c>
      <c r="D2824" t="s">
        <v>99</v>
      </c>
      <c r="E2824" t="s">
        <v>132</v>
      </c>
      <c r="F2824" t="s">
        <v>8411</v>
      </c>
      <c r="G2824" t="s">
        <v>336</v>
      </c>
      <c r="H2824" t="s">
        <v>135</v>
      </c>
      <c r="I2824" t="s">
        <v>136</v>
      </c>
      <c r="J2824" t="s">
        <v>137</v>
      </c>
      <c r="K2824" t="s">
        <v>138</v>
      </c>
      <c r="L2824" t="s">
        <v>8412</v>
      </c>
      <c r="M2824" t="s">
        <v>8413</v>
      </c>
      <c r="N2824">
        <v>2.3030555549999998</v>
      </c>
      <c r="O2824">
        <v>0</v>
      </c>
      <c r="P2824">
        <v>62</v>
      </c>
      <c r="Q2824">
        <v>0</v>
      </c>
      <c r="R2824">
        <v>0</v>
      </c>
      <c r="S2824">
        <v>0</v>
      </c>
      <c r="T2824">
        <v>1</v>
      </c>
      <c r="U2824">
        <v>0</v>
      </c>
      <c r="V2824">
        <v>0</v>
      </c>
      <c r="W2824">
        <v>0</v>
      </c>
      <c r="X2824">
        <v>30.395120156290822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30.395120156290822</v>
      </c>
    </row>
    <row r="2825" spans="1:31" x14ac:dyDescent="0.25">
      <c r="A2825">
        <v>2295006</v>
      </c>
      <c r="B2825">
        <v>1</v>
      </c>
      <c r="C2825" t="s">
        <v>80</v>
      </c>
      <c r="D2825" t="s">
        <v>85</v>
      </c>
      <c r="E2825" t="s">
        <v>141</v>
      </c>
      <c r="F2825" t="s">
        <v>5195</v>
      </c>
      <c r="G2825" t="s">
        <v>249</v>
      </c>
      <c r="H2825" t="s">
        <v>135</v>
      </c>
      <c r="I2825" t="s">
        <v>136</v>
      </c>
      <c r="J2825" t="s">
        <v>137</v>
      </c>
      <c r="K2825" t="s">
        <v>138</v>
      </c>
      <c r="L2825" t="s">
        <v>8414</v>
      </c>
      <c r="M2825" t="s">
        <v>8415</v>
      </c>
      <c r="N2825">
        <v>2.0249999999999999</v>
      </c>
      <c r="O2825">
        <v>0</v>
      </c>
      <c r="P2825">
        <v>3</v>
      </c>
      <c r="Q2825">
        <v>0</v>
      </c>
      <c r="R2825">
        <v>0</v>
      </c>
      <c r="S2825">
        <v>0</v>
      </c>
      <c r="T2825">
        <v>3</v>
      </c>
      <c r="U2825">
        <v>0</v>
      </c>
      <c r="V2825">
        <v>0</v>
      </c>
      <c r="W2825">
        <v>0</v>
      </c>
      <c r="X2825">
        <v>1.0797074594414928</v>
      </c>
      <c r="Y2825">
        <v>0</v>
      </c>
      <c r="Z2825">
        <v>0</v>
      </c>
      <c r="AA2825">
        <v>0</v>
      </c>
      <c r="AB2825">
        <v>0.91667763638484501</v>
      </c>
      <c r="AC2825">
        <v>0</v>
      </c>
      <c r="AD2825">
        <v>0</v>
      </c>
      <c r="AE2825">
        <v>1.9963850958263378</v>
      </c>
    </row>
    <row r="2826" spans="1:31" x14ac:dyDescent="0.25">
      <c r="A2826">
        <v>2295010</v>
      </c>
      <c r="B2826">
        <v>1</v>
      </c>
      <c r="C2826" t="s">
        <v>80</v>
      </c>
      <c r="D2826" t="s">
        <v>104</v>
      </c>
      <c r="E2826" t="s">
        <v>132</v>
      </c>
      <c r="F2826" t="s">
        <v>8416</v>
      </c>
      <c r="G2826" t="s">
        <v>134</v>
      </c>
      <c r="H2826" t="s">
        <v>135</v>
      </c>
      <c r="I2826" t="s">
        <v>136</v>
      </c>
      <c r="J2826" t="s">
        <v>137</v>
      </c>
      <c r="K2826" t="s">
        <v>138</v>
      </c>
      <c r="L2826" t="s">
        <v>8417</v>
      </c>
      <c r="M2826" t="s">
        <v>8418</v>
      </c>
      <c r="N2826">
        <v>1.2355555549999999</v>
      </c>
      <c r="O2826">
        <v>0</v>
      </c>
      <c r="P2826">
        <v>2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0.88368715032171896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0.88368715032171896</v>
      </c>
    </row>
    <row r="2827" spans="1:31" x14ac:dyDescent="0.25">
      <c r="A2827">
        <v>2295011</v>
      </c>
      <c r="B2827">
        <v>1</v>
      </c>
      <c r="C2827" t="s">
        <v>81</v>
      </c>
      <c r="D2827" t="s">
        <v>128</v>
      </c>
      <c r="E2827" t="s">
        <v>132</v>
      </c>
      <c r="F2827" t="s">
        <v>8419</v>
      </c>
      <c r="G2827" t="s">
        <v>1583</v>
      </c>
      <c r="H2827" t="s">
        <v>135</v>
      </c>
      <c r="I2827" t="s">
        <v>136</v>
      </c>
      <c r="J2827" t="s">
        <v>137</v>
      </c>
      <c r="K2827" t="s">
        <v>138</v>
      </c>
      <c r="L2827" t="s">
        <v>8420</v>
      </c>
      <c r="M2827" t="s">
        <v>8421</v>
      </c>
      <c r="N2827">
        <v>2.1977777770000002</v>
      </c>
      <c r="O2827">
        <v>0</v>
      </c>
      <c r="P2827">
        <v>45</v>
      </c>
      <c r="Q2827">
        <v>0</v>
      </c>
      <c r="R2827">
        <v>0</v>
      </c>
      <c r="S2827">
        <v>0</v>
      </c>
      <c r="T2827">
        <v>4</v>
      </c>
      <c r="U2827">
        <v>0</v>
      </c>
      <c r="V2827">
        <v>0</v>
      </c>
      <c r="W2827">
        <v>0</v>
      </c>
      <c r="X2827">
        <v>20.051119035220911</v>
      </c>
      <c r="Y2827">
        <v>0</v>
      </c>
      <c r="Z2827">
        <v>0</v>
      </c>
      <c r="AA2827">
        <v>0</v>
      </c>
      <c r="AB2827">
        <v>10.244221425890238</v>
      </c>
      <c r="AC2827">
        <v>0</v>
      </c>
      <c r="AD2827">
        <v>0</v>
      </c>
      <c r="AE2827">
        <v>30.295340461111149</v>
      </c>
    </row>
    <row r="2828" spans="1:31" x14ac:dyDescent="0.25">
      <c r="A2828">
        <v>2295019</v>
      </c>
      <c r="B2828">
        <v>1</v>
      </c>
      <c r="C2828" t="s">
        <v>80</v>
      </c>
      <c r="D2828" t="s">
        <v>93</v>
      </c>
      <c r="E2828" t="s">
        <v>132</v>
      </c>
      <c r="F2828" t="s">
        <v>8422</v>
      </c>
      <c r="G2828" t="s">
        <v>134</v>
      </c>
      <c r="H2828" t="s">
        <v>135</v>
      </c>
      <c r="I2828" t="s">
        <v>136</v>
      </c>
      <c r="J2828" t="s">
        <v>137</v>
      </c>
      <c r="K2828" t="s">
        <v>138</v>
      </c>
      <c r="L2828" t="s">
        <v>8423</v>
      </c>
      <c r="M2828" t="s">
        <v>8424</v>
      </c>
      <c r="N2828">
        <v>2.4130555550000001</v>
      </c>
      <c r="O2828">
        <v>0</v>
      </c>
      <c r="P2828">
        <v>0</v>
      </c>
      <c r="Q2828">
        <v>0</v>
      </c>
      <c r="R2828">
        <v>3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5.7223551725375206</v>
      </c>
      <c r="AA2828">
        <v>0</v>
      </c>
      <c r="AB2828">
        <v>0</v>
      </c>
      <c r="AC2828">
        <v>0</v>
      </c>
      <c r="AD2828">
        <v>0</v>
      </c>
      <c r="AE2828">
        <v>5.7223551725375206</v>
      </c>
    </row>
    <row r="2829" spans="1:31" x14ac:dyDescent="0.25">
      <c r="A2829">
        <v>2295021</v>
      </c>
      <c r="B2829">
        <v>1</v>
      </c>
      <c r="C2829" t="s">
        <v>80</v>
      </c>
      <c r="D2829" t="s">
        <v>85</v>
      </c>
      <c r="E2829" t="s">
        <v>141</v>
      </c>
      <c r="F2829" t="s">
        <v>8425</v>
      </c>
      <c r="G2829" t="s">
        <v>188</v>
      </c>
      <c r="H2829" t="s">
        <v>135</v>
      </c>
      <c r="I2829" t="s">
        <v>136</v>
      </c>
      <c r="J2829" t="s">
        <v>137</v>
      </c>
      <c r="K2829" t="s">
        <v>138</v>
      </c>
      <c r="L2829" t="s">
        <v>8426</v>
      </c>
      <c r="M2829" t="s">
        <v>8427</v>
      </c>
      <c r="N2829">
        <v>2.2427777770000001</v>
      </c>
      <c r="O2829">
        <v>0</v>
      </c>
      <c r="P2829">
        <v>8</v>
      </c>
      <c r="Q2829">
        <v>0</v>
      </c>
      <c r="R2829">
        <v>0</v>
      </c>
      <c r="S2829">
        <v>0</v>
      </c>
      <c r="T2829">
        <v>1</v>
      </c>
      <c r="U2829">
        <v>0</v>
      </c>
      <c r="V2829">
        <v>0</v>
      </c>
      <c r="W2829">
        <v>0</v>
      </c>
      <c r="X2829">
        <v>3.2877318148645305</v>
      </c>
      <c r="Y2829">
        <v>0</v>
      </c>
      <c r="Z2829">
        <v>0</v>
      </c>
      <c r="AA2829">
        <v>0</v>
      </c>
      <c r="AB2829">
        <v>0.22756103774269446</v>
      </c>
      <c r="AC2829">
        <v>0</v>
      </c>
      <c r="AD2829">
        <v>0</v>
      </c>
      <c r="AE2829">
        <v>3.5152928526072249</v>
      </c>
    </row>
    <row r="2830" spans="1:31" x14ac:dyDescent="0.25">
      <c r="A2830">
        <v>2295026</v>
      </c>
      <c r="B2830">
        <v>1</v>
      </c>
      <c r="C2830" t="s">
        <v>80</v>
      </c>
      <c r="D2830" t="s">
        <v>100</v>
      </c>
      <c r="E2830" t="s">
        <v>141</v>
      </c>
      <c r="F2830" t="s">
        <v>8428</v>
      </c>
      <c r="G2830" t="s">
        <v>143</v>
      </c>
      <c r="H2830" t="s">
        <v>135</v>
      </c>
      <c r="I2830" t="s">
        <v>136</v>
      </c>
      <c r="J2830" t="s">
        <v>137</v>
      </c>
      <c r="K2830" t="s">
        <v>138</v>
      </c>
      <c r="L2830" t="s">
        <v>8429</v>
      </c>
      <c r="M2830" t="s">
        <v>8430</v>
      </c>
      <c r="N2830">
        <v>2.003055555</v>
      </c>
      <c r="O2830">
        <v>0</v>
      </c>
      <c r="P2830">
        <v>1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1.8497167141196336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1.8497167141196336</v>
      </c>
    </row>
    <row r="2831" spans="1:31" x14ac:dyDescent="0.25">
      <c r="A2831">
        <v>2295028</v>
      </c>
      <c r="B2831">
        <v>1</v>
      </c>
      <c r="C2831" t="s">
        <v>80</v>
      </c>
      <c r="D2831" t="s">
        <v>107</v>
      </c>
      <c r="E2831" t="s">
        <v>132</v>
      </c>
      <c r="F2831" t="s">
        <v>8431</v>
      </c>
      <c r="G2831" t="s">
        <v>134</v>
      </c>
      <c r="H2831" t="s">
        <v>135</v>
      </c>
      <c r="I2831" t="s">
        <v>136</v>
      </c>
      <c r="J2831" t="s">
        <v>137</v>
      </c>
      <c r="K2831" t="s">
        <v>138</v>
      </c>
      <c r="L2831" t="s">
        <v>8432</v>
      </c>
      <c r="M2831" t="s">
        <v>8433</v>
      </c>
      <c r="N2831">
        <v>0.819722222</v>
      </c>
      <c r="O2831">
        <v>0</v>
      </c>
      <c r="P2831">
        <v>12</v>
      </c>
      <c r="Q2831">
        <v>0</v>
      </c>
      <c r="R2831">
        <v>0</v>
      </c>
      <c r="S2831">
        <v>0</v>
      </c>
      <c r="T2831">
        <v>2</v>
      </c>
      <c r="U2831">
        <v>0</v>
      </c>
      <c r="V2831">
        <v>0</v>
      </c>
      <c r="W2831">
        <v>0</v>
      </c>
      <c r="X2831">
        <v>2.5686043421048264</v>
      </c>
      <c r="Y2831">
        <v>0</v>
      </c>
      <c r="Z2831">
        <v>0</v>
      </c>
      <c r="AA2831">
        <v>0</v>
      </c>
      <c r="AB2831">
        <v>0.73372654832431672</v>
      </c>
      <c r="AC2831">
        <v>0</v>
      </c>
      <c r="AD2831">
        <v>0</v>
      </c>
      <c r="AE2831">
        <v>3.3023308904291433</v>
      </c>
    </row>
    <row r="2832" spans="1:31" x14ac:dyDescent="0.25">
      <c r="A2832">
        <v>2295031</v>
      </c>
      <c r="B2832">
        <v>1</v>
      </c>
      <c r="C2832" t="s">
        <v>81</v>
      </c>
      <c r="D2832" t="s">
        <v>121</v>
      </c>
      <c r="E2832" t="s">
        <v>182</v>
      </c>
      <c r="F2832" t="s">
        <v>8434</v>
      </c>
      <c r="G2832" t="s">
        <v>184</v>
      </c>
      <c r="H2832" t="s">
        <v>167</v>
      </c>
      <c r="I2832" t="s">
        <v>136</v>
      </c>
      <c r="J2832" t="s">
        <v>137</v>
      </c>
      <c r="K2832" t="s">
        <v>138</v>
      </c>
      <c r="L2832" t="s">
        <v>8435</v>
      </c>
      <c r="M2832" t="s">
        <v>8436</v>
      </c>
      <c r="N2832">
        <v>0.82305555500000005</v>
      </c>
      <c r="O2832">
        <v>0</v>
      </c>
      <c r="P2832">
        <v>258</v>
      </c>
      <c r="Q2832">
        <v>0</v>
      </c>
      <c r="R2832">
        <v>57</v>
      </c>
      <c r="S2832">
        <v>6</v>
      </c>
      <c r="T2832">
        <v>12</v>
      </c>
      <c r="U2832">
        <v>0</v>
      </c>
      <c r="V2832">
        <v>0</v>
      </c>
      <c r="W2832">
        <v>0</v>
      </c>
      <c r="X2832">
        <v>24.777132683924041</v>
      </c>
      <c r="Y2832">
        <v>0</v>
      </c>
      <c r="Z2832">
        <v>3.2022112830084377</v>
      </c>
      <c r="AA2832">
        <v>5.7834273188693386</v>
      </c>
      <c r="AB2832">
        <v>6.8679427587286348</v>
      </c>
      <c r="AC2832">
        <v>0</v>
      </c>
      <c r="AD2832">
        <v>0</v>
      </c>
      <c r="AE2832">
        <v>40.63071404453045</v>
      </c>
    </row>
    <row r="2833" spans="1:31" x14ac:dyDescent="0.25">
      <c r="A2833">
        <v>2295034</v>
      </c>
      <c r="B2833">
        <v>1</v>
      </c>
      <c r="C2833" t="s">
        <v>81</v>
      </c>
      <c r="D2833" t="s">
        <v>128</v>
      </c>
      <c r="E2833" t="s">
        <v>141</v>
      </c>
      <c r="F2833" t="s">
        <v>8437</v>
      </c>
      <c r="G2833" t="s">
        <v>202</v>
      </c>
      <c r="H2833" t="s">
        <v>135</v>
      </c>
      <c r="I2833" t="s">
        <v>136</v>
      </c>
      <c r="J2833" t="s">
        <v>137</v>
      </c>
      <c r="K2833" t="s">
        <v>138</v>
      </c>
      <c r="L2833" t="s">
        <v>8438</v>
      </c>
      <c r="M2833" t="s">
        <v>8439</v>
      </c>
      <c r="N2833">
        <v>0.4975</v>
      </c>
      <c r="O2833">
        <v>0</v>
      </c>
      <c r="P2833">
        <v>6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0.57518005775100001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0.57518005775100001</v>
      </c>
    </row>
    <row r="2834" spans="1:31" x14ac:dyDescent="0.25">
      <c r="A2834">
        <v>2295035</v>
      </c>
      <c r="B2834">
        <v>1</v>
      </c>
      <c r="C2834" t="s">
        <v>80</v>
      </c>
      <c r="D2834" t="s">
        <v>108</v>
      </c>
      <c r="E2834" t="s">
        <v>164</v>
      </c>
      <c r="F2834" t="s">
        <v>701</v>
      </c>
      <c r="G2834" t="s">
        <v>195</v>
      </c>
      <c r="H2834" t="s">
        <v>167</v>
      </c>
      <c r="I2834" t="s">
        <v>136</v>
      </c>
      <c r="J2834" t="s">
        <v>137</v>
      </c>
      <c r="K2834" t="s">
        <v>138</v>
      </c>
      <c r="L2834" t="s">
        <v>8440</v>
      </c>
      <c r="M2834" t="s">
        <v>8441</v>
      </c>
      <c r="N2834">
        <v>1.8352777769999999</v>
      </c>
      <c r="O2834">
        <v>0</v>
      </c>
      <c r="P2834">
        <v>37</v>
      </c>
      <c r="Q2834">
        <v>0</v>
      </c>
      <c r="R2834">
        <v>5</v>
      </c>
      <c r="S2834">
        <v>0</v>
      </c>
      <c r="T2834">
        <v>8</v>
      </c>
      <c r="U2834">
        <v>0</v>
      </c>
      <c r="V2834">
        <v>0</v>
      </c>
      <c r="W2834">
        <v>0</v>
      </c>
      <c r="X2834">
        <v>8.9899609884271214</v>
      </c>
      <c r="Y2834">
        <v>0</v>
      </c>
      <c r="Z2834">
        <v>2.4700525477458748</v>
      </c>
      <c r="AA2834">
        <v>0</v>
      </c>
      <c r="AB2834">
        <v>4.8421490263293574</v>
      </c>
      <c r="AC2834">
        <v>0</v>
      </c>
      <c r="AD2834">
        <v>0</v>
      </c>
      <c r="AE2834">
        <v>16.302162562502353</v>
      </c>
    </row>
    <row r="2835" spans="1:31" x14ac:dyDescent="0.25">
      <c r="A2835">
        <v>2295038</v>
      </c>
      <c r="B2835">
        <v>1</v>
      </c>
      <c r="C2835" t="s">
        <v>80</v>
      </c>
      <c r="D2835" t="s">
        <v>96</v>
      </c>
      <c r="E2835" t="s">
        <v>164</v>
      </c>
      <c r="F2835" t="s">
        <v>8442</v>
      </c>
      <c r="G2835" t="s">
        <v>184</v>
      </c>
      <c r="H2835" t="s">
        <v>167</v>
      </c>
      <c r="I2835" t="s">
        <v>136</v>
      </c>
      <c r="J2835" t="s">
        <v>137</v>
      </c>
      <c r="K2835" t="s">
        <v>138</v>
      </c>
      <c r="L2835" t="s">
        <v>8443</v>
      </c>
      <c r="M2835" t="s">
        <v>8444</v>
      </c>
      <c r="N2835">
        <v>1.657777777</v>
      </c>
      <c r="O2835">
        <v>0</v>
      </c>
      <c r="P2835">
        <v>481</v>
      </c>
      <c r="Q2835">
        <v>0</v>
      </c>
      <c r="R2835">
        <v>0</v>
      </c>
      <c r="S2835">
        <v>2</v>
      </c>
      <c r="T2835">
        <v>51</v>
      </c>
      <c r="U2835">
        <v>0</v>
      </c>
      <c r="V2835">
        <v>0</v>
      </c>
      <c r="W2835">
        <v>0</v>
      </c>
      <c r="X2835">
        <v>288.11220773551617</v>
      </c>
      <c r="Y2835">
        <v>0</v>
      </c>
      <c r="Z2835">
        <v>0</v>
      </c>
      <c r="AA2835">
        <v>85.162640971617407</v>
      </c>
      <c r="AB2835">
        <v>50.564341273674948</v>
      </c>
      <c r="AC2835">
        <v>0</v>
      </c>
      <c r="AD2835">
        <v>0</v>
      </c>
      <c r="AE2835">
        <v>423.8391899808085</v>
      </c>
    </row>
    <row r="2836" spans="1:31" x14ac:dyDescent="0.25">
      <c r="A2836">
        <v>2295039</v>
      </c>
      <c r="B2836">
        <v>1</v>
      </c>
      <c r="C2836" t="s">
        <v>81</v>
      </c>
      <c r="D2836" t="s">
        <v>128</v>
      </c>
      <c r="E2836" t="s">
        <v>141</v>
      </c>
      <c r="F2836" t="s">
        <v>8437</v>
      </c>
      <c r="G2836" t="s">
        <v>249</v>
      </c>
      <c r="H2836" t="s">
        <v>135</v>
      </c>
      <c r="I2836" t="s">
        <v>136</v>
      </c>
      <c r="J2836" t="s">
        <v>137</v>
      </c>
      <c r="K2836" t="s">
        <v>138</v>
      </c>
      <c r="L2836" t="s">
        <v>8445</v>
      </c>
      <c r="M2836" t="s">
        <v>8446</v>
      </c>
      <c r="N2836">
        <v>0.770277777</v>
      </c>
      <c r="O2836">
        <v>0</v>
      </c>
      <c r="P2836">
        <v>6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0.84346803000286663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0.84346803000286663</v>
      </c>
    </row>
    <row r="2837" spans="1:31" x14ac:dyDescent="0.25">
      <c r="A2837">
        <v>2295040</v>
      </c>
      <c r="B2837">
        <v>1</v>
      </c>
      <c r="C2837" t="s">
        <v>80</v>
      </c>
      <c r="D2837" t="s">
        <v>104</v>
      </c>
      <c r="E2837" t="s">
        <v>132</v>
      </c>
      <c r="F2837" t="s">
        <v>8447</v>
      </c>
      <c r="G2837" t="s">
        <v>134</v>
      </c>
      <c r="H2837" t="s">
        <v>135</v>
      </c>
      <c r="I2837" t="s">
        <v>136</v>
      </c>
      <c r="J2837" t="s">
        <v>137</v>
      </c>
      <c r="K2837" t="s">
        <v>138</v>
      </c>
      <c r="L2837" t="s">
        <v>8448</v>
      </c>
      <c r="M2837" t="s">
        <v>8449</v>
      </c>
      <c r="N2837">
        <v>1.5605555550000001</v>
      </c>
      <c r="O2837">
        <v>0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0.93402777726280006</v>
      </c>
      <c r="AA2837">
        <v>0</v>
      </c>
      <c r="AB2837">
        <v>0</v>
      </c>
      <c r="AC2837">
        <v>0</v>
      </c>
      <c r="AD2837">
        <v>0</v>
      </c>
      <c r="AE2837">
        <v>0.93402777726280006</v>
      </c>
    </row>
    <row r="2838" spans="1:31" x14ac:dyDescent="0.25">
      <c r="A2838">
        <v>2295042</v>
      </c>
      <c r="B2838">
        <v>1</v>
      </c>
      <c r="C2838" t="s">
        <v>80</v>
      </c>
      <c r="D2838" t="s">
        <v>92</v>
      </c>
      <c r="E2838" t="s">
        <v>748</v>
      </c>
      <c r="F2838" t="s">
        <v>8450</v>
      </c>
      <c r="G2838" t="s">
        <v>230</v>
      </c>
      <c r="H2838" t="s">
        <v>135</v>
      </c>
      <c r="I2838" t="s">
        <v>136</v>
      </c>
      <c r="J2838" t="s">
        <v>137</v>
      </c>
      <c r="K2838" t="s">
        <v>138</v>
      </c>
      <c r="L2838" t="s">
        <v>8451</v>
      </c>
      <c r="M2838" t="s">
        <v>8452</v>
      </c>
      <c r="N2838">
        <v>2.5888888880000001</v>
      </c>
      <c r="O2838">
        <v>0</v>
      </c>
      <c r="P2838">
        <v>12</v>
      </c>
      <c r="Q2838">
        <v>0</v>
      </c>
      <c r="R2838">
        <v>0</v>
      </c>
      <c r="S2838">
        <v>0</v>
      </c>
      <c r="T2838">
        <v>2</v>
      </c>
      <c r="U2838">
        <v>0</v>
      </c>
      <c r="V2838">
        <v>0</v>
      </c>
      <c r="W2838">
        <v>0</v>
      </c>
      <c r="X2838">
        <v>8.7902208951405694</v>
      </c>
      <c r="Y2838">
        <v>0</v>
      </c>
      <c r="Z2838">
        <v>0</v>
      </c>
      <c r="AA2838">
        <v>0</v>
      </c>
      <c r="AB2838">
        <v>2.9799568038063113</v>
      </c>
      <c r="AC2838">
        <v>0</v>
      </c>
      <c r="AD2838">
        <v>0</v>
      </c>
      <c r="AE2838">
        <v>11.770177698946881</v>
      </c>
    </row>
    <row r="2839" spans="1:31" x14ac:dyDescent="0.25">
      <c r="A2839">
        <v>2295043</v>
      </c>
      <c r="B2839">
        <v>1</v>
      </c>
      <c r="C2839" t="s">
        <v>80</v>
      </c>
      <c r="D2839" t="s">
        <v>90</v>
      </c>
      <c r="E2839" t="s">
        <v>164</v>
      </c>
      <c r="F2839" t="s">
        <v>8453</v>
      </c>
      <c r="G2839" t="s">
        <v>837</v>
      </c>
      <c r="H2839" t="s">
        <v>167</v>
      </c>
      <c r="I2839" t="s">
        <v>136</v>
      </c>
      <c r="J2839" t="s">
        <v>137</v>
      </c>
      <c r="K2839" t="s">
        <v>300</v>
      </c>
      <c r="L2839" t="s">
        <v>8454</v>
      </c>
      <c r="M2839" t="s">
        <v>8455</v>
      </c>
      <c r="N2839">
        <v>0.177777777</v>
      </c>
      <c r="O2839">
        <v>0</v>
      </c>
      <c r="P2839">
        <v>1900</v>
      </c>
      <c r="Q2839">
        <v>0</v>
      </c>
      <c r="R2839">
        <v>0</v>
      </c>
      <c r="S2839">
        <v>0</v>
      </c>
      <c r="T2839">
        <v>226</v>
      </c>
      <c r="U2839">
        <v>0</v>
      </c>
      <c r="V2839">
        <v>0</v>
      </c>
      <c r="W2839">
        <v>0</v>
      </c>
      <c r="X2839">
        <v>61.615680002212557</v>
      </c>
      <c r="Y2839">
        <v>0</v>
      </c>
      <c r="Z2839">
        <v>0</v>
      </c>
      <c r="AA2839">
        <v>0</v>
      </c>
      <c r="AB2839">
        <v>12.484905617960058</v>
      </c>
      <c r="AC2839">
        <v>0</v>
      </c>
      <c r="AD2839">
        <v>0</v>
      </c>
      <c r="AE2839">
        <v>74.100585620172609</v>
      </c>
    </row>
    <row r="2840" spans="1:31" x14ac:dyDescent="0.25">
      <c r="A2840">
        <v>2295058</v>
      </c>
      <c r="B2840">
        <v>1</v>
      </c>
      <c r="C2840" t="s">
        <v>80</v>
      </c>
      <c r="D2840" t="s">
        <v>95</v>
      </c>
      <c r="E2840" t="s">
        <v>164</v>
      </c>
      <c r="F2840" t="s">
        <v>8456</v>
      </c>
      <c r="G2840" t="s">
        <v>443</v>
      </c>
      <c r="H2840" t="s">
        <v>167</v>
      </c>
      <c r="I2840" t="s">
        <v>136</v>
      </c>
      <c r="J2840" t="s">
        <v>137</v>
      </c>
      <c r="K2840" t="s">
        <v>138</v>
      </c>
      <c r="L2840" t="s">
        <v>8457</v>
      </c>
      <c r="M2840" t="s">
        <v>8458</v>
      </c>
      <c r="N2840">
        <v>2.2200000000000002</v>
      </c>
      <c r="O2840">
        <v>0</v>
      </c>
      <c r="P2840">
        <v>33</v>
      </c>
      <c r="Q2840">
        <v>0</v>
      </c>
      <c r="R2840">
        <v>0</v>
      </c>
      <c r="S2840">
        <v>0</v>
      </c>
      <c r="T2840">
        <v>1</v>
      </c>
      <c r="U2840">
        <v>0</v>
      </c>
      <c r="V2840">
        <v>0</v>
      </c>
      <c r="W2840">
        <v>0</v>
      </c>
      <c r="X2840">
        <v>9.0512300165152091</v>
      </c>
      <c r="Y2840">
        <v>0</v>
      </c>
      <c r="Z2840">
        <v>0</v>
      </c>
      <c r="AA2840">
        <v>0</v>
      </c>
      <c r="AB2840">
        <v>1.739067244389022</v>
      </c>
      <c r="AC2840">
        <v>0</v>
      </c>
      <c r="AD2840">
        <v>0</v>
      </c>
      <c r="AE2840">
        <v>10.79029726090423</v>
      </c>
    </row>
    <row r="2841" spans="1:31" x14ac:dyDescent="0.25">
      <c r="A2841">
        <v>2295060</v>
      </c>
      <c r="B2841">
        <v>1</v>
      </c>
      <c r="C2841" t="s">
        <v>81</v>
      </c>
      <c r="D2841" t="s">
        <v>128</v>
      </c>
      <c r="E2841" t="s">
        <v>141</v>
      </c>
      <c r="F2841" t="s">
        <v>8459</v>
      </c>
      <c r="G2841" t="s">
        <v>143</v>
      </c>
      <c r="H2841" t="s">
        <v>135</v>
      </c>
      <c r="I2841" t="s">
        <v>136</v>
      </c>
      <c r="J2841" t="s">
        <v>137</v>
      </c>
      <c r="K2841" t="s">
        <v>138</v>
      </c>
      <c r="L2841" t="s">
        <v>8460</v>
      </c>
      <c r="M2841" t="s">
        <v>8461</v>
      </c>
      <c r="N2841">
        <v>2.1241666659999998</v>
      </c>
      <c r="O2841">
        <v>0</v>
      </c>
      <c r="P2841">
        <v>7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2.9060106142930913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2.9060106142930913</v>
      </c>
    </row>
    <row r="2842" spans="1:31" x14ac:dyDescent="0.25">
      <c r="A2842">
        <v>2295070</v>
      </c>
      <c r="B2842">
        <v>1</v>
      </c>
      <c r="C2842" t="s">
        <v>80</v>
      </c>
      <c r="D2842" t="s">
        <v>95</v>
      </c>
      <c r="E2842" t="s">
        <v>182</v>
      </c>
      <c r="F2842" t="s">
        <v>4466</v>
      </c>
      <c r="G2842" t="s">
        <v>184</v>
      </c>
      <c r="H2842" t="s">
        <v>167</v>
      </c>
      <c r="I2842" t="s">
        <v>136</v>
      </c>
      <c r="J2842" t="s">
        <v>137</v>
      </c>
      <c r="K2842" t="s">
        <v>138</v>
      </c>
      <c r="L2842" t="s">
        <v>8462</v>
      </c>
      <c r="M2842" t="s">
        <v>8463</v>
      </c>
      <c r="N2842">
        <v>1.3149999999999999</v>
      </c>
      <c r="O2842">
        <v>4</v>
      </c>
      <c r="P2842">
        <v>177</v>
      </c>
      <c r="Q2842">
        <v>11</v>
      </c>
      <c r="R2842">
        <v>0</v>
      </c>
      <c r="S2842">
        <v>16</v>
      </c>
      <c r="T2842">
        <v>12</v>
      </c>
      <c r="U2842">
        <v>1</v>
      </c>
      <c r="V2842">
        <v>0</v>
      </c>
      <c r="W2842">
        <v>0.76203274865097492</v>
      </c>
      <c r="X2842">
        <v>23.334468532820306</v>
      </c>
      <c r="Y2842">
        <v>10.431664778412109</v>
      </c>
      <c r="Z2842">
        <v>0</v>
      </c>
      <c r="AA2842">
        <v>81.963555995153769</v>
      </c>
      <c r="AB2842">
        <v>4.2964224966504965</v>
      </c>
      <c r="AC2842">
        <v>1.9892018292208153</v>
      </c>
      <c r="AD2842">
        <v>0</v>
      </c>
      <c r="AE2842">
        <v>122.77734638090847</v>
      </c>
    </row>
    <row r="2843" spans="1:31" x14ac:dyDescent="0.25">
      <c r="A2843">
        <v>2295075</v>
      </c>
      <c r="B2843">
        <v>1</v>
      </c>
      <c r="C2843" t="s">
        <v>80</v>
      </c>
      <c r="D2843" t="s">
        <v>96</v>
      </c>
      <c r="E2843" t="s">
        <v>182</v>
      </c>
      <c r="F2843" t="s">
        <v>8464</v>
      </c>
      <c r="G2843" t="s">
        <v>184</v>
      </c>
      <c r="H2843" t="s">
        <v>167</v>
      </c>
      <c r="I2843" t="s">
        <v>136</v>
      </c>
      <c r="J2843" t="s">
        <v>137</v>
      </c>
      <c r="K2843" t="s">
        <v>138</v>
      </c>
      <c r="L2843" t="s">
        <v>8465</v>
      </c>
      <c r="M2843" t="s">
        <v>8466</v>
      </c>
      <c r="N2843">
        <v>0.814722222</v>
      </c>
      <c r="O2843">
        <v>2</v>
      </c>
      <c r="P2843">
        <v>121</v>
      </c>
      <c r="Q2843">
        <v>1</v>
      </c>
      <c r="R2843">
        <v>180</v>
      </c>
      <c r="S2843">
        <v>1</v>
      </c>
      <c r="T2843">
        <v>38</v>
      </c>
      <c r="U2843">
        <v>0</v>
      </c>
      <c r="V2843">
        <v>0</v>
      </c>
      <c r="W2843">
        <v>25.945533111351224</v>
      </c>
      <c r="X2843">
        <v>43.437972296965263</v>
      </c>
      <c r="Y2843">
        <v>0.76001322785513747</v>
      </c>
      <c r="Z2843">
        <v>78.989388438816192</v>
      </c>
      <c r="AA2843">
        <v>16.05679047220578</v>
      </c>
      <c r="AB2843">
        <v>27.204271908791455</v>
      </c>
      <c r="AC2843">
        <v>0</v>
      </c>
      <c r="AD2843">
        <v>0</v>
      </c>
      <c r="AE2843">
        <v>192.39396945598509</v>
      </c>
    </row>
    <row r="2844" spans="1:31" x14ac:dyDescent="0.25">
      <c r="A2844">
        <v>2295082</v>
      </c>
      <c r="B2844">
        <v>1</v>
      </c>
      <c r="C2844" t="s">
        <v>80</v>
      </c>
      <c r="D2844" t="s">
        <v>96</v>
      </c>
      <c r="E2844" t="s">
        <v>283</v>
      </c>
      <c r="F2844" t="s">
        <v>8467</v>
      </c>
      <c r="G2844" t="s">
        <v>184</v>
      </c>
      <c r="H2844" t="s">
        <v>167</v>
      </c>
      <c r="I2844" t="s">
        <v>136</v>
      </c>
      <c r="J2844" t="s">
        <v>137</v>
      </c>
      <c r="K2844" t="s">
        <v>138</v>
      </c>
      <c r="L2844" t="s">
        <v>8468</v>
      </c>
      <c r="M2844" t="s">
        <v>8469</v>
      </c>
      <c r="N2844">
        <v>0.69659527700000001</v>
      </c>
      <c r="O2844">
        <v>0</v>
      </c>
      <c r="P2844">
        <v>280</v>
      </c>
      <c r="Q2844">
        <v>13</v>
      </c>
      <c r="R2844">
        <v>26</v>
      </c>
      <c r="S2844">
        <v>20</v>
      </c>
      <c r="T2844">
        <v>42</v>
      </c>
      <c r="U2844">
        <v>5</v>
      </c>
      <c r="V2844">
        <v>0</v>
      </c>
      <c r="W2844">
        <v>0</v>
      </c>
      <c r="X2844">
        <v>54.132707226787332</v>
      </c>
      <c r="Y2844">
        <v>4.8609154693052981</v>
      </c>
      <c r="Z2844">
        <v>6.2116470903596861</v>
      </c>
      <c r="AA2844">
        <v>73.615969044751054</v>
      </c>
      <c r="AB2844">
        <v>9.872838340300655</v>
      </c>
      <c r="AC2844">
        <v>94.412939482084781</v>
      </c>
      <c r="AD2844">
        <v>0</v>
      </c>
      <c r="AE2844">
        <v>243.1070166535888</v>
      </c>
    </row>
    <row r="2845" spans="1:31" x14ac:dyDescent="0.25">
      <c r="A2845">
        <v>2295084</v>
      </c>
      <c r="B2845">
        <v>1</v>
      </c>
      <c r="C2845" t="s">
        <v>81</v>
      </c>
      <c r="D2845" t="s">
        <v>123</v>
      </c>
      <c r="E2845" t="s">
        <v>233</v>
      </c>
      <c r="F2845" t="s">
        <v>8470</v>
      </c>
      <c r="G2845" t="s">
        <v>184</v>
      </c>
      <c r="H2845" t="s">
        <v>167</v>
      </c>
      <c r="I2845" t="s">
        <v>136</v>
      </c>
      <c r="J2845" t="s">
        <v>137</v>
      </c>
      <c r="K2845" t="s">
        <v>138</v>
      </c>
      <c r="L2845" t="s">
        <v>8471</v>
      </c>
      <c r="M2845" t="s">
        <v>8472</v>
      </c>
      <c r="N2845">
        <v>0.444722222</v>
      </c>
      <c r="O2845">
        <v>0</v>
      </c>
      <c r="P2845">
        <v>8115</v>
      </c>
      <c r="Q2845">
        <v>0</v>
      </c>
      <c r="R2845">
        <v>1</v>
      </c>
      <c r="S2845">
        <v>5</v>
      </c>
      <c r="T2845">
        <v>1423</v>
      </c>
      <c r="U2845">
        <v>0</v>
      </c>
      <c r="V2845">
        <v>4</v>
      </c>
      <c r="W2845">
        <v>0</v>
      </c>
      <c r="X2845">
        <v>491.01462306193241</v>
      </c>
      <c r="Y2845">
        <v>0</v>
      </c>
      <c r="Z2845">
        <v>1.9745972763333334E-4</v>
      </c>
      <c r="AA2845">
        <v>8.0315533361869367</v>
      </c>
      <c r="AB2845">
        <v>177.03969492538525</v>
      </c>
      <c r="AC2845">
        <v>0</v>
      </c>
      <c r="AD2845">
        <v>10.432193561331033</v>
      </c>
      <c r="AE2845">
        <v>686.51826234456325</v>
      </c>
    </row>
    <row r="2846" spans="1:31" x14ac:dyDescent="0.25">
      <c r="A2846">
        <v>2295086</v>
      </c>
      <c r="B2846">
        <v>1</v>
      </c>
      <c r="C2846" t="s">
        <v>81</v>
      </c>
      <c r="D2846" t="s">
        <v>123</v>
      </c>
      <c r="E2846" t="s">
        <v>164</v>
      </c>
      <c r="F2846" t="s">
        <v>8473</v>
      </c>
      <c r="G2846" t="s">
        <v>443</v>
      </c>
      <c r="H2846" t="s">
        <v>167</v>
      </c>
      <c r="I2846" t="s">
        <v>136</v>
      </c>
      <c r="J2846" t="s">
        <v>137</v>
      </c>
      <c r="K2846" t="s">
        <v>138</v>
      </c>
      <c r="L2846" t="s">
        <v>8474</v>
      </c>
      <c r="M2846" t="s">
        <v>8475</v>
      </c>
      <c r="N2846">
        <v>3.6644444439999999</v>
      </c>
      <c r="O2846">
        <v>0</v>
      </c>
      <c r="P2846">
        <v>709</v>
      </c>
      <c r="Q2846">
        <v>0</v>
      </c>
      <c r="R2846">
        <v>0</v>
      </c>
      <c r="S2846">
        <v>1</v>
      </c>
      <c r="T2846">
        <v>83</v>
      </c>
      <c r="U2846">
        <v>0</v>
      </c>
      <c r="V2846">
        <v>1</v>
      </c>
      <c r="W2846">
        <v>0</v>
      </c>
      <c r="X2846">
        <v>408.05157564770195</v>
      </c>
      <c r="Y2846">
        <v>0</v>
      </c>
      <c r="Z2846">
        <v>0</v>
      </c>
      <c r="AA2846">
        <v>65.349393026869222</v>
      </c>
      <c r="AB2846">
        <v>189.77222135365292</v>
      </c>
      <c r="AC2846">
        <v>0</v>
      </c>
      <c r="AD2846">
        <v>109.27662223070108</v>
      </c>
      <c r="AE2846">
        <v>772.44981225892514</v>
      </c>
    </row>
    <row r="2847" spans="1:31" x14ac:dyDescent="0.25">
      <c r="A2847">
        <v>2295087</v>
      </c>
      <c r="B2847">
        <v>1</v>
      </c>
      <c r="C2847" t="s">
        <v>81</v>
      </c>
      <c r="D2847" t="s">
        <v>128</v>
      </c>
      <c r="E2847" t="s">
        <v>164</v>
      </c>
      <c r="F2847" t="s">
        <v>8476</v>
      </c>
      <c r="G2847" t="s">
        <v>184</v>
      </c>
      <c r="H2847" t="s">
        <v>167</v>
      </c>
      <c r="I2847" t="s">
        <v>136</v>
      </c>
      <c r="J2847" t="s">
        <v>137</v>
      </c>
      <c r="K2847" t="s">
        <v>138</v>
      </c>
      <c r="L2847" t="s">
        <v>8477</v>
      </c>
      <c r="M2847" t="s">
        <v>8478</v>
      </c>
      <c r="N2847">
        <v>0.643055555</v>
      </c>
      <c r="O2847">
        <v>0</v>
      </c>
      <c r="P2847">
        <v>487</v>
      </c>
      <c r="Q2847">
        <v>0</v>
      </c>
      <c r="R2847">
        <v>0</v>
      </c>
      <c r="S2847">
        <v>0</v>
      </c>
      <c r="T2847">
        <v>55</v>
      </c>
      <c r="U2847">
        <v>2</v>
      </c>
      <c r="V2847">
        <v>4</v>
      </c>
      <c r="W2847">
        <v>0</v>
      </c>
      <c r="X2847">
        <v>80.836295543637021</v>
      </c>
      <c r="Y2847">
        <v>0</v>
      </c>
      <c r="Z2847">
        <v>0</v>
      </c>
      <c r="AA2847">
        <v>0</v>
      </c>
      <c r="AB2847">
        <v>21.336625375005536</v>
      </c>
      <c r="AC2847">
        <v>14.650295005864777</v>
      </c>
      <c r="AD2847">
        <v>54.283246233881577</v>
      </c>
      <c r="AE2847">
        <v>171.10646215838892</v>
      </c>
    </row>
    <row r="2848" spans="1:31" x14ac:dyDescent="0.25">
      <c r="A2848">
        <v>2295088</v>
      </c>
      <c r="B2848">
        <v>1</v>
      </c>
      <c r="C2848" t="s">
        <v>80</v>
      </c>
      <c r="D2848" t="s">
        <v>92</v>
      </c>
      <c r="E2848" t="s">
        <v>233</v>
      </c>
      <c r="F2848" t="s">
        <v>8479</v>
      </c>
      <c r="G2848" t="s">
        <v>184</v>
      </c>
      <c r="H2848" t="s">
        <v>167</v>
      </c>
      <c r="I2848" t="s">
        <v>136</v>
      </c>
      <c r="J2848" t="s">
        <v>137</v>
      </c>
      <c r="K2848" t="s">
        <v>138</v>
      </c>
      <c r="L2848" t="s">
        <v>8480</v>
      </c>
      <c r="M2848" t="s">
        <v>8481</v>
      </c>
      <c r="N2848">
        <v>0.52083333300000001</v>
      </c>
      <c r="O2848">
        <v>0</v>
      </c>
      <c r="P2848">
        <v>91</v>
      </c>
      <c r="Q2848">
        <v>7</v>
      </c>
      <c r="R2848">
        <v>19</v>
      </c>
      <c r="S2848">
        <v>4</v>
      </c>
      <c r="T2848">
        <v>7</v>
      </c>
      <c r="U2848">
        <v>0</v>
      </c>
      <c r="V2848">
        <v>0</v>
      </c>
      <c r="W2848">
        <v>0</v>
      </c>
      <c r="X2848">
        <v>9.5869631473122645</v>
      </c>
      <c r="Y2848">
        <v>25.877860079199518</v>
      </c>
      <c r="Z2848">
        <v>0.70502317643898516</v>
      </c>
      <c r="AA2848">
        <v>60.142672699696838</v>
      </c>
      <c r="AB2848">
        <v>3.8715754294551532</v>
      </c>
      <c r="AC2848">
        <v>0</v>
      </c>
      <c r="AD2848">
        <v>0</v>
      </c>
      <c r="AE2848">
        <v>100.18409453210275</v>
      </c>
    </row>
    <row r="2849" spans="1:31" x14ac:dyDescent="0.25">
      <c r="A2849">
        <v>2295090</v>
      </c>
      <c r="B2849">
        <v>1</v>
      </c>
      <c r="C2849" t="s">
        <v>81</v>
      </c>
      <c r="D2849" t="s">
        <v>118</v>
      </c>
      <c r="E2849" t="s">
        <v>283</v>
      </c>
      <c r="F2849" t="s">
        <v>8482</v>
      </c>
      <c r="G2849" t="s">
        <v>184</v>
      </c>
      <c r="H2849" t="s">
        <v>167</v>
      </c>
      <c r="I2849" t="s">
        <v>136</v>
      </c>
      <c r="J2849" t="s">
        <v>137</v>
      </c>
      <c r="K2849" t="s">
        <v>138</v>
      </c>
      <c r="L2849" t="s">
        <v>8483</v>
      </c>
      <c r="M2849" t="s">
        <v>8484</v>
      </c>
      <c r="N2849">
        <v>0.30305555499999998</v>
      </c>
      <c r="O2849">
        <v>4</v>
      </c>
      <c r="P2849">
        <v>8137</v>
      </c>
      <c r="Q2849">
        <v>196</v>
      </c>
      <c r="R2849">
        <v>1330</v>
      </c>
      <c r="S2849">
        <v>70</v>
      </c>
      <c r="T2849">
        <v>959</v>
      </c>
      <c r="U2849">
        <v>7</v>
      </c>
      <c r="V2849">
        <v>11</v>
      </c>
      <c r="W2849">
        <v>0.2750999627473556</v>
      </c>
      <c r="X2849">
        <v>234.37272040842601</v>
      </c>
      <c r="Y2849">
        <v>215.13048710279003</v>
      </c>
      <c r="Z2849">
        <v>116.35737550574945</v>
      </c>
      <c r="AA2849">
        <v>54.657378748973272</v>
      </c>
      <c r="AB2849">
        <v>137.01222210677821</v>
      </c>
      <c r="AC2849">
        <v>96.504064390592163</v>
      </c>
      <c r="AD2849">
        <v>244.54107783837688</v>
      </c>
      <c r="AE2849">
        <v>1098.8504260644336</v>
      </c>
    </row>
    <row r="2850" spans="1:31" x14ac:dyDescent="0.25">
      <c r="A2850">
        <v>2295092</v>
      </c>
      <c r="B2850">
        <v>1</v>
      </c>
      <c r="C2850" t="s">
        <v>81</v>
      </c>
      <c r="D2850" t="s">
        <v>127</v>
      </c>
      <c r="E2850" t="s">
        <v>208</v>
      </c>
      <c r="F2850" t="s">
        <v>8485</v>
      </c>
      <c r="G2850" t="s">
        <v>310</v>
      </c>
      <c r="H2850" t="s">
        <v>135</v>
      </c>
      <c r="I2850" t="s">
        <v>136</v>
      </c>
      <c r="J2850" t="s">
        <v>137</v>
      </c>
      <c r="K2850" t="s">
        <v>138</v>
      </c>
      <c r="L2850" t="s">
        <v>8486</v>
      </c>
      <c r="M2850" t="s">
        <v>8487</v>
      </c>
      <c r="N2850">
        <v>1.195277777</v>
      </c>
      <c r="O2850">
        <v>0</v>
      </c>
      <c r="P2850">
        <v>47</v>
      </c>
      <c r="Q2850">
        <v>0</v>
      </c>
      <c r="R2850">
        <v>34</v>
      </c>
      <c r="S2850">
        <v>0</v>
      </c>
      <c r="T2850">
        <v>9</v>
      </c>
      <c r="U2850">
        <v>0</v>
      </c>
      <c r="V2850">
        <v>0</v>
      </c>
      <c r="W2850">
        <v>0</v>
      </c>
      <c r="X2850">
        <v>8.6470808607985088</v>
      </c>
      <c r="Y2850">
        <v>0</v>
      </c>
      <c r="Z2850">
        <v>7.0107779871841966</v>
      </c>
      <c r="AA2850">
        <v>0</v>
      </c>
      <c r="AB2850">
        <v>2.1062785933140264</v>
      </c>
      <c r="AC2850">
        <v>0</v>
      </c>
      <c r="AD2850">
        <v>0</v>
      </c>
      <c r="AE2850">
        <v>17.764137441296732</v>
      </c>
    </row>
    <row r="2851" spans="1:31" x14ac:dyDescent="0.25">
      <c r="A2851">
        <v>2295096</v>
      </c>
      <c r="B2851">
        <v>1</v>
      </c>
      <c r="C2851" t="s">
        <v>80</v>
      </c>
      <c r="D2851" t="s">
        <v>93</v>
      </c>
      <c r="E2851" t="s">
        <v>132</v>
      </c>
      <c r="F2851" t="s">
        <v>8488</v>
      </c>
      <c r="G2851" t="s">
        <v>134</v>
      </c>
      <c r="H2851" t="s">
        <v>135</v>
      </c>
      <c r="I2851" t="s">
        <v>136</v>
      </c>
      <c r="J2851" t="s">
        <v>137</v>
      </c>
      <c r="K2851" t="s">
        <v>138</v>
      </c>
      <c r="L2851" t="s">
        <v>8489</v>
      </c>
      <c r="M2851" t="s">
        <v>8490</v>
      </c>
      <c r="N2851">
        <v>1.518888888</v>
      </c>
      <c r="O2851">
        <v>0</v>
      </c>
      <c r="P2851">
        <v>6</v>
      </c>
      <c r="Q2851">
        <v>0</v>
      </c>
      <c r="R2851">
        <v>3</v>
      </c>
      <c r="S2851">
        <v>0</v>
      </c>
      <c r="T2851">
        <v>2</v>
      </c>
      <c r="U2851">
        <v>0</v>
      </c>
      <c r="V2851">
        <v>0</v>
      </c>
      <c r="W2851">
        <v>0</v>
      </c>
      <c r="X2851">
        <v>1.7268872376900832</v>
      </c>
      <c r="Y2851">
        <v>0</v>
      </c>
      <c r="Z2851">
        <v>3.7944921197902368</v>
      </c>
      <c r="AA2851">
        <v>0</v>
      </c>
      <c r="AB2851">
        <v>3.9673081570035102</v>
      </c>
      <c r="AC2851">
        <v>0</v>
      </c>
      <c r="AD2851">
        <v>0</v>
      </c>
      <c r="AE2851">
        <v>9.4886875144838303</v>
      </c>
    </row>
    <row r="2852" spans="1:31" x14ac:dyDescent="0.25">
      <c r="A2852">
        <v>2295098</v>
      </c>
      <c r="B2852">
        <v>1</v>
      </c>
      <c r="C2852" t="s">
        <v>81</v>
      </c>
      <c r="D2852" t="s">
        <v>128</v>
      </c>
      <c r="E2852" t="s">
        <v>182</v>
      </c>
      <c r="F2852" t="s">
        <v>8491</v>
      </c>
      <c r="G2852" t="s">
        <v>184</v>
      </c>
      <c r="H2852" t="s">
        <v>167</v>
      </c>
      <c r="I2852" t="s">
        <v>136</v>
      </c>
      <c r="J2852" t="s">
        <v>137</v>
      </c>
      <c r="K2852" t="s">
        <v>138</v>
      </c>
      <c r="L2852" t="s">
        <v>8492</v>
      </c>
      <c r="M2852" t="s">
        <v>8493</v>
      </c>
      <c r="N2852">
        <v>1.4375</v>
      </c>
      <c r="O2852">
        <v>0</v>
      </c>
      <c r="P2852">
        <v>234</v>
      </c>
      <c r="Q2852">
        <v>4</v>
      </c>
      <c r="R2852">
        <v>4</v>
      </c>
      <c r="S2852">
        <v>13</v>
      </c>
      <c r="T2852">
        <v>27</v>
      </c>
      <c r="U2852">
        <v>2</v>
      </c>
      <c r="V2852">
        <v>0</v>
      </c>
      <c r="W2852">
        <v>0</v>
      </c>
      <c r="X2852">
        <v>62.347870563032622</v>
      </c>
      <c r="Y2852">
        <v>8.0859531049753137</v>
      </c>
      <c r="Z2852">
        <v>3.8868175826569935</v>
      </c>
      <c r="AA2852">
        <v>23.600798209101534</v>
      </c>
      <c r="AB2852">
        <v>14.599739390829756</v>
      </c>
      <c r="AC2852">
        <v>754.95976180451623</v>
      </c>
      <c r="AD2852">
        <v>0</v>
      </c>
      <c r="AE2852">
        <v>867.48094065511248</v>
      </c>
    </row>
    <row r="2853" spans="1:31" x14ac:dyDescent="0.25">
      <c r="A2853">
        <v>2295099</v>
      </c>
      <c r="B2853">
        <v>1</v>
      </c>
      <c r="C2853" t="s">
        <v>81</v>
      </c>
      <c r="D2853" t="s">
        <v>118</v>
      </c>
      <c r="E2853" t="s">
        <v>164</v>
      </c>
      <c r="F2853" t="s">
        <v>4241</v>
      </c>
      <c r="G2853" t="s">
        <v>195</v>
      </c>
      <c r="H2853" t="s">
        <v>167</v>
      </c>
      <c r="I2853" t="s">
        <v>136</v>
      </c>
      <c r="J2853" t="s">
        <v>137</v>
      </c>
      <c r="K2853" t="s">
        <v>138</v>
      </c>
      <c r="L2853" t="s">
        <v>8494</v>
      </c>
      <c r="M2853" t="s">
        <v>8495</v>
      </c>
      <c r="N2853">
        <v>2.3194444440000002</v>
      </c>
      <c r="O2853">
        <v>0</v>
      </c>
      <c r="P2853">
        <v>151</v>
      </c>
      <c r="Q2853">
        <v>13</v>
      </c>
      <c r="R2853">
        <v>12</v>
      </c>
      <c r="S2853">
        <v>0</v>
      </c>
      <c r="T2853">
        <v>5</v>
      </c>
      <c r="U2853">
        <v>0</v>
      </c>
      <c r="V2853">
        <v>0</v>
      </c>
      <c r="W2853">
        <v>0</v>
      </c>
      <c r="X2853">
        <v>40.930444513066178</v>
      </c>
      <c r="Y2853">
        <v>52.26865685986278</v>
      </c>
      <c r="Z2853">
        <v>19.183330253188448</v>
      </c>
      <c r="AA2853">
        <v>0</v>
      </c>
      <c r="AB2853">
        <v>2.2088787233398</v>
      </c>
      <c r="AC2853">
        <v>0</v>
      </c>
      <c r="AD2853">
        <v>0</v>
      </c>
      <c r="AE2853">
        <v>114.5913103494572</v>
      </c>
    </row>
    <row r="2854" spans="1:31" x14ac:dyDescent="0.25">
      <c r="A2854">
        <v>2295104</v>
      </c>
      <c r="B2854">
        <v>1</v>
      </c>
      <c r="C2854" t="s">
        <v>81</v>
      </c>
      <c r="D2854" t="s">
        <v>122</v>
      </c>
      <c r="E2854" t="s">
        <v>233</v>
      </c>
      <c r="F2854" t="s">
        <v>8496</v>
      </c>
      <c r="G2854" t="s">
        <v>837</v>
      </c>
      <c r="H2854" t="s">
        <v>167</v>
      </c>
      <c r="I2854" t="s">
        <v>136</v>
      </c>
      <c r="J2854" t="s">
        <v>137</v>
      </c>
      <c r="K2854" t="s">
        <v>300</v>
      </c>
      <c r="L2854" t="s">
        <v>8497</v>
      </c>
      <c r="M2854" t="s">
        <v>8498</v>
      </c>
      <c r="N2854">
        <v>0.78027777700000001</v>
      </c>
      <c r="O2854">
        <v>0</v>
      </c>
      <c r="P2854">
        <v>8601</v>
      </c>
      <c r="Q2854">
        <v>0</v>
      </c>
      <c r="R2854">
        <v>34</v>
      </c>
      <c r="S2854">
        <v>0</v>
      </c>
      <c r="T2854">
        <v>455</v>
      </c>
      <c r="U2854">
        <v>0</v>
      </c>
      <c r="V2854">
        <v>0</v>
      </c>
      <c r="W2854">
        <v>0</v>
      </c>
      <c r="X2854">
        <v>1231.200161273558</v>
      </c>
      <c r="Y2854">
        <v>0</v>
      </c>
      <c r="Z2854">
        <v>4.9089296399908289</v>
      </c>
      <c r="AA2854">
        <v>0</v>
      </c>
      <c r="AB2854">
        <v>202.54496750281865</v>
      </c>
      <c r="AC2854">
        <v>0</v>
      </c>
      <c r="AD2854">
        <v>0</v>
      </c>
      <c r="AE2854">
        <v>1438.6540584163677</v>
      </c>
    </row>
    <row r="2855" spans="1:31" x14ac:dyDescent="0.25">
      <c r="A2855">
        <v>2295105</v>
      </c>
      <c r="B2855">
        <v>1</v>
      </c>
      <c r="C2855" t="s">
        <v>81</v>
      </c>
      <c r="D2855" t="s">
        <v>123</v>
      </c>
      <c r="E2855" t="s">
        <v>233</v>
      </c>
      <c r="F2855" t="s">
        <v>8499</v>
      </c>
      <c r="G2855" t="s">
        <v>184</v>
      </c>
      <c r="H2855" t="s">
        <v>167</v>
      </c>
      <c r="I2855" t="s">
        <v>136</v>
      </c>
      <c r="J2855" t="s">
        <v>137</v>
      </c>
      <c r="K2855" t="s">
        <v>138</v>
      </c>
      <c r="L2855" t="s">
        <v>8500</v>
      </c>
      <c r="M2855" t="s">
        <v>8501</v>
      </c>
      <c r="N2855">
        <v>0.2</v>
      </c>
      <c r="O2855">
        <v>11</v>
      </c>
      <c r="P2855">
        <v>677</v>
      </c>
      <c r="Q2855">
        <v>336</v>
      </c>
      <c r="R2855">
        <v>61</v>
      </c>
      <c r="S2855">
        <v>23</v>
      </c>
      <c r="T2855">
        <v>35</v>
      </c>
      <c r="U2855">
        <v>1</v>
      </c>
      <c r="V2855">
        <v>0</v>
      </c>
      <c r="W2855">
        <v>0.46341591483000005</v>
      </c>
      <c r="X2855">
        <v>20.376257462020792</v>
      </c>
      <c r="Y2855">
        <v>60.886581661096962</v>
      </c>
      <c r="Z2855">
        <v>11.688119103781601</v>
      </c>
      <c r="AA2855">
        <v>39.547475680826402</v>
      </c>
      <c r="AB2855">
        <v>1.5773621132988005</v>
      </c>
      <c r="AC2855">
        <v>20.058833964612798</v>
      </c>
      <c r="AD2855">
        <v>0</v>
      </c>
      <c r="AE2855">
        <v>154.59804590046735</v>
      </c>
    </row>
    <row r="2856" spans="1:31" x14ac:dyDescent="0.25">
      <c r="A2856">
        <v>2295106</v>
      </c>
      <c r="B2856">
        <v>1</v>
      </c>
      <c r="C2856" t="s">
        <v>80</v>
      </c>
      <c r="D2856" t="s">
        <v>101</v>
      </c>
      <c r="E2856" t="s">
        <v>164</v>
      </c>
      <c r="F2856" t="s">
        <v>8502</v>
      </c>
      <c r="G2856" t="s">
        <v>2974</v>
      </c>
      <c r="H2856" t="s">
        <v>167</v>
      </c>
      <c r="I2856" t="s">
        <v>136</v>
      </c>
      <c r="J2856" t="s">
        <v>137</v>
      </c>
      <c r="K2856" t="s">
        <v>138</v>
      </c>
      <c r="L2856" t="s">
        <v>8503</v>
      </c>
      <c r="M2856" t="s">
        <v>8504</v>
      </c>
      <c r="N2856">
        <v>0.89444444400000001</v>
      </c>
      <c r="O2856">
        <v>6</v>
      </c>
      <c r="P2856">
        <v>221</v>
      </c>
      <c r="Q2856">
        <v>3</v>
      </c>
      <c r="R2856">
        <v>59</v>
      </c>
      <c r="S2856">
        <v>19</v>
      </c>
      <c r="T2856">
        <v>53</v>
      </c>
      <c r="U2856">
        <v>1</v>
      </c>
      <c r="V2856">
        <v>1</v>
      </c>
      <c r="W2856">
        <v>2.9519070426406806</v>
      </c>
      <c r="X2856">
        <v>65.167706688872286</v>
      </c>
      <c r="Y2856">
        <v>15.789166920469045</v>
      </c>
      <c r="Z2856">
        <v>18.172220508092689</v>
      </c>
      <c r="AA2856">
        <v>38.442296164580029</v>
      </c>
      <c r="AB2856">
        <v>68.52235348823649</v>
      </c>
      <c r="AC2856">
        <v>29.617016065770535</v>
      </c>
      <c r="AD2856">
        <v>0.84841722797280894</v>
      </c>
      <c r="AE2856">
        <v>239.51108410663457</v>
      </c>
    </row>
    <row r="2857" spans="1:31" x14ac:dyDescent="0.25">
      <c r="A2857">
        <v>2295107</v>
      </c>
      <c r="B2857">
        <v>1</v>
      </c>
      <c r="C2857" t="s">
        <v>80</v>
      </c>
      <c r="D2857" t="s">
        <v>96</v>
      </c>
      <c r="E2857" t="s">
        <v>141</v>
      </c>
      <c r="F2857" t="s">
        <v>8505</v>
      </c>
      <c r="G2857" t="s">
        <v>490</v>
      </c>
      <c r="H2857" t="s">
        <v>135</v>
      </c>
      <c r="I2857" t="s">
        <v>136</v>
      </c>
      <c r="J2857" t="s">
        <v>137</v>
      </c>
      <c r="K2857" t="s">
        <v>138</v>
      </c>
      <c r="L2857" t="s">
        <v>8506</v>
      </c>
      <c r="M2857" t="s">
        <v>8507</v>
      </c>
      <c r="N2857">
        <v>1.408055555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1.2913282798844476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1.2913282798844476</v>
      </c>
    </row>
    <row r="2858" spans="1:31" x14ac:dyDescent="0.25">
      <c r="A2858">
        <v>2295113</v>
      </c>
      <c r="B2858">
        <v>1</v>
      </c>
      <c r="C2858" t="s">
        <v>81</v>
      </c>
      <c r="D2858" t="s">
        <v>120</v>
      </c>
      <c r="E2858" t="s">
        <v>164</v>
      </c>
      <c r="F2858" t="s">
        <v>8508</v>
      </c>
      <c r="G2858" t="s">
        <v>184</v>
      </c>
      <c r="H2858" t="s">
        <v>167</v>
      </c>
      <c r="I2858" t="s">
        <v>280</v>
      </c>
      <c r="J2858" t="s">
        <v>137</v>
      </c>
      <c r="K2858" t="s">
        <v>138</v>
      </c>
      <c r="L2858" t="s">
        <v>8509</v>
      </c>
      <c r="M2858" t="s">
        <v>8510</v>
      </c>
      <c r="N2858">
        <v>2.2222222E-2</v>
      </c>
      <c r="O2858">
        <v>1</v>
      </c>
      <c r="P2858">
        <v>1173</v>
      </c>
      <c r="Q2858">
        <v>90</v>
      </c>
      <c r="R2858">
        <v>65</v>
      </c>
      <c r="S2858">
        <v>20</v>
      </c>
      <c r="T2858">
        <v>65</v>
      </c>
      <c r="U2858">
        <v>2</v>
      </c>
      <c r="V2858">
        <v>0</v>
      </c>
      <c r="W2858">
        <v>1.9264459538666668E-3</v>
      </c>
      <c r="X2858">
        <v>3.7873181555959099</v>
      </c>
      <c r="Y2858">
        <v>1.7604119903377116</v>
      </c>
      <c r="Z2858">
        <v>0.45934565352759993</v>
      </c>
      <c r="AA2858">
        <v>0.71931345534320001</v>
      </c>
      <c r="AB2858">
        <v>0.5666831094121334</v>
      </c>
      <c r="AC2858">
        <v>1.0017778629223111</v>
      </c>
      <c r="AD2858">
        <v>0</v>
      </c>
      <c r="AE2858">
        <v>8.296776673092733</v>
      </c>
    </row>
    <row r="2859" spans="1:31" x14ac:dyDescent="0.25">
      <c r="A2859">
        <v>2295122</v>
      </c>
      <c r="B2859">
        <v>1</v>
      </c>
      <c r="C2859" t="s">
        <v>80</v>
      </c>
      <c r="D2859" t="s">
        <v>104</v>
      </c>
      <c r="E2859" t="s">
        <v>182</v>
      </c>
      <c r="F2859" t="s">
        <v>3818</v>
      </c>
      <c r="G2859" t="s">
        <v>184</v>
      </c>
      <c r="H2859" t="s">
        <v>167</v>
      </c>
      <c r="I2859" t="s">
        <v>136</v>
      </c>
      <c r="J2859" t="s">
        <v>137</v>
      </c>
      <c r="K2859" t="s">
        <v>138</v>
      </c>
      <c r="L2859" t="s">
        <v>8511</v>
      </c>
      <c r="M2859" t="s">
        <v>8512</v>
      </c>
      <c r="N2859">
        <v>0.45944444400000001</v>
      </c>
      <c r="O2859">
        <v>0</v>
      </c>
      <c r="P2859">
        <v>117</v>
      </c>
      <c r="Q2859">
        <v>3</v>
      </c>
      <c r="R2859">
        <v>5</v>
      </c>
      <c r="S2859">
        <v>13</v>
      </c>
      <c r="T2859">
        <v>13</v>
      </c>
      <c r="U2859">
        <v>2</v>
      </c>
      <c r="V2859">
        <v>0</v>
      </c>
      <c r="W2859">
        <v>0</v>
      </c>
      <c r="X2859">
        <v>10.96973882174346</v>
      </c>
      <c r="Y2859">
        <v>0.59151842242603114</v>
      </c>
      <c r="Z2859">
        <v>0.17392437131903665</v>
      </c>
      <c r="AA2859">
        <v>36.440685241351552</v>
      </c>
      <c r="AB2859">
        <v>1.7554814428548473</v>
      </c>
      <c r="AC2859">
        <v>91.442912621078278</v>
      </c>
      <c r="AD2859">
        <v>0</v>
      </c>
      <c r="AE2859">
        <v>141.3742609207732</v>
      </c>
    </row>
    <row r="2860" spans="1:31" x14ac:dyDescent="0.25">
      <c r="A2860">
        <v>2295123</v>
      </c>
      <c r="B2860">
        <v>1</v>
      </c>
      <c r="C2860" t="s">
        <v>80</v>
      </c>
      <c r="D2860" t="s">
        <v>82</v>
      </c>
      <c r="E2860" t="s">
        <v>141</v>
      </c>
      <c r="F2860" t="s">
        <v>8513</v>
      </c>
      <c r="G2860" t="s">
        <v>202</v>
      </c>
      <c r="H2860" t="s">
        <v>135</v>
      </c>
      <c r="I2860" t="s">
        <v>136</v>
      </c>
      <c r="J2860" t="s">
        <v>137</v>
      </c>
      <c r="K2860" t="s">
        <v>138</v>
      </c>
      <c r="L2860" t="s">
        <v>8514</v>
      </c>
      <c r="M2860" t="s">
        <v>8515</v>
      </c>
      <c r="N2860">
        <v>1.3519444439999999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1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1.6940081804877751</v>
      </c>
      <c r="AC2860">
        <v>0</v>
      </c>
      <c r="AD2860">
        <v>0</v>
      </c>
      <c r="AE2860">
        <v>1.6940081804877751</v>
      </c>
    </row>
    <row r="2861" spans="1:31" x14ac:dyDescent="0.25">
      <c r="A2861">
        <v>2295124</v>
      </c>
      <c r="B2861">
        <v>1</v>
      </c>
      <c r="C2861" t="s">
        <v>80</v>
      </c>
      <c r="D2861" t="s">
        <v>92</v>
      </c>
      <c r="E2861" t="s">
        <v>141</v>
      </c>
      <c r="F2861" t="s">
        <v>8516</v>
      </c>
      <c r="G2861" t="s">
        <v>143</v>
      </c>
      <c r="H2861" t="s">
        <v>135</v>
      </c>
      <c r="I2861" t="s">
        <v>136</v>
      </c>
      <c r="J2861" t="s">
        <v>137</v>
      </c>
      <c r="K2861" t="s">
        <v>138</v>
      </c>
      <c r="L2861" t="s">
        <v>8517</v>
      </c>
      <c r="M2861" t="s">
        <v>8518</v>
      </c>
      <c r="N2861">
        <v>0.72388888799999995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0.39564128355036166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0.39564128355036166</v>
      </c>
    </row>
    <row r="2862" spans="1:31" x14ac:dyDescent="0.25">
      <c r="A2862">
        <v>2295129</v>
      </c>
      <c r="B2862">
        <v>1</v>
      </c>
      <c r="C2862" t="s">
        <v>81</v>
      </c>
      <c r="D2862" t="s">
        <v>112</v>
      </c>
      <c r="E2862" t="s">
        <v>164</v>
      </c>
      <c r="F2862" t="s">
        <v>8519</v>
      </c>
      <c r="G2862" t="s">
        <v>299</v>
      </c>
      <c r="H2862" t="s">
        <v>167</v>
      </c>
      <c r="I2862" t="s">
        <v>136</v>
      </c>
      <c r="J2862" t="s">
        <v>137</v>
      </c>
      <c r="K2862" t="s">
        <v>300</v>
      </c>
      <c r="L2862" t="s">
        <v>8520</v>
      </c>
      <c r="M2862" t="s">
        <v>8521</v>
      </c>
      <c r="N2862">
        <v>6.5138888880000003</v>
      </c>
      <c r="O2862">
        <v>0</v>
      </c>
      <c r="P2862">
        <v>56</v>
      </c>
      <c r="Q2862">
        <v>0</v>
      </c>
      <c r="R2862">
        <v>3</v>
      </c>
      <c r="S2862">
        <v>0</v>
      </c>
      <c r="T2862">
        <v>3</v>
      </c>
      <c r="U2862">
        <v>0</v>
      </c>
      <c r="V2862">
        <v>0</v>
      </c>
      <c r="W2862">
        <v>0</v>
      </c>
      <c r="X2862">
        <v>60.379893990545554</v>
      </c>
      <c r="Y2862">
        <v>0</v>
      </c>
      <c r="Z2862">
        <v>3.4803948619570826</v>
      </c>
      <c r="AA2862">
        <v>0</v>
      </c>
      <c r="AB2862">
        <v>10.277138908966476</v>
      </c>
      <c r="AC2862">
        <v>0</v>
      </c>
      <c r="AD2862">
        <v>0</v>
      </c>
      <c r="AE2862">
        <v>74.137427761469112</v>
      </c>
    </row>
    <row r="2863" spans="1:31" x14ac:dyDescent="0.25">
      <c r="A2863">
        <v>2295131</v>
      </c>
      <c r="B2863">
        <v>1</v>
      </c>
      <c r="C2863" t="s">
        <v>81</v>
      </c>
      <c r="D2863" t="s">
        <v>114</v>
      </c>
      <c r="E2863" t="s">
        <v>164</v>
      </c>
      <c r="F2863" t="s">
        <v>8522</v>
      </c>
      <c r="G2863" t="s">
        <v>917</v>
      </c>
      <c r="H2863" t="s">
        <v>167</v>
      </c>
      <c r="I2863" t="s">
        <v>136</v>
      </c>
      <c r="J2863" t="s">
        <v>137</v>
      </c>
      <c r="K2863" t="s">
        <v>300</v>
      </c>
      <c r="L2863" t="s">
        <v>8523</v>
      </c>
      <c r="M2863" t="s">
        <v>8524</v>
      </c>
      <c r="N2863">
        <v>5.7983333330000004</v>
      </c>
      <c r="O2863">
        <v>0</v>
      </c>
      <c r="P2863">
        <v>108</v>
      </c>
      <c r="Q2863">
        <v>0</v>
      </c>
      <c r="R2863">
        <v>0</v>
      </c>
      <c r="S2863">
        <v>0</v>
      </c>
      <c r="T2863">
        <v>8</v>
      </c>
      <c r="U2863">
        <v>0</v>
      </c>
      <c r="V2863">
        <v>0</v>
      </c>
      <c r="W2863">
        <v>0</v>
      </c>
      <c r="X2863">
        <v>64.384402257703968</v>
      </c>
      <c r="Y2863">
        <v>0</v>
      </c>
      <c r="Z2863">
        <v>0</v>
      </c>
      <c r="AA2863">
        <v>0</v>
      </c>
      <c r="AB2863">
        <v>5.344505192255566</v>
      </c>
      <c r="AC2863">
        <v>0</v>
      </c>
      <c r="AD2863">
        <v>0</v>
      </c>
      <c r="AE2863">
        <v>69.728907449959536</v>
      </c>
    </row>
    <row r="2864" spans="1:31" x14ac:dyDescent="0.25">
      <c r="A2864">
        <v>2295132</v>
      </c>
      <c r="B2864">
        <v>1</v>
      </c>
      <c r="C2864" t="s">
        <v>80</v>
      </c>
      <c r="D2864" t="s">
        <v>104</v>
      </c>
      <c r="E2864" t="s">
        <v>132</v>
      </c>
      <c r="F2864" t="s">
        <v>8525</v>
      </c>
      <c r="G2864" t="s">
        <v>917</v>
      </c>
      <c r="H2864" t="s">
        <v>135</v>
      </c>
      <c r="I2864" t="s">
        <v>136</v>
      </c>
      <c r="J2864" t="s">
        <v>137</v>
      </c>
      <c r="K2864" t="s">
        <v>300</v>
      </c>
      <c r="L2864" t="s">
        <v>8526</v>
      </c>
      <c r="M2864" t="s">
        <v>8527</v>
      </c>
      <c r="N2864">
        <v>7.8547222220000004</v>
      </c>
      <c r="O2864">
        <v>0</v>
      </c>
      <c r="P2864">
        <v>307</v>
      </c>
      <c r="Q2864">
        <v>0</v>
      </c>
      <c r="R2864">
        <v>0</v>
      </c>
      <c r="S2864">
        <v>0</v>
      </c>
      <c r="T2864">
        <v>8</v>
      </c>
      <c r="U2864">
        <v>0</v>
      </c>
      <c r="V2864">
        <v>0</v>
      </c>
      <c r="W2864">
        <v>0</v>
      </c>
      <c r="X2864">
        <v>519.74928047817787</v>
      </c>
      <c r="Y2864">
        <v>0</v>
      </c>
      <c r="Z2864">
        <v>0</v>
      </c>
      <c r="AA2864">
        <v>0</v>
      </c>
      <c r="AB2864">
        <v>62.395868610952483</v>
      </c>
      <c r="AC2864">
        <v>0</v>
      </c>
      <c r="AD2864">
        <v>0</v>
      </c>
      <c r="AE2864">
        <v>582.14514908913031</v>
      </c>
    </row>
    <row r="2865" spans="1:31" x14ac:dyDescent="0.25">
      <c r="A2865">
        <v>2295133</v>
      </c>
      <c r="B2865">
        <v>1</v>
      </c>
      <c r="C2865" t="s">
        <v>81</v>
      </c>
      <c r="D2865" t="s">
        <v>112</v>
      </c>
      <c r="E2865" t="s">
        <v>164</v>
      </c>
      <c r="F2865" t="s">
        <v>325</v>
      </c>
      <c r="G2865" t="s">
        <v>299</v>
      </c>
      <c r="H2865" t="s">
        <v>167</v>
      </c>
      <c r="I2865" t="s">
        <v>136</v>
      </c>
      <c r="J2865" t="s">
        <v>137</v>
      </c>
      <c r="K2865" t="s">
        <v>300</v>
      </c>
      <c r="L2865" t="s">
        <v>8528</v>
      </c>
      <c r="M2865" t="s">
        <v>8529</v>
      </c>
      <c r="N2865">
        <v>9.7391666659999991</v>
      </c>
      <c r="O2865">
        <v>0</v>
      </c>
      <c r="P2865">
        <v>420</v>
      </c>
      <c r="Q2865">
        <v>7</v>
      </c>
      <c r="R2865">
        <v>53</v>
      </c>
      <c r="S2865">
        <v>2</v>
      </c>
      <c r="T2865">
        <v>18</v>
      </c>
      <c r="U2865">
        <v>0</v>
      </c>
      <c r="V2865">
        <v>0</v>
      </c>
      <c r="W2865">
        <v>0</v>
      </c>
      <c r="X2865">
        <v>347.75656742952651</v>
      </c>
      <c r="Y2865">
        <v>399.39389159580736</v>
      </c>
      <c r="Z2865">
        <v>12.897585551985935</v>
      </c>
      <c r="AA2865">
        <v>81.740471545287932</v>
      </c>
      <c r="AB2865">
        <v>87.569752901335363</v>
      </c>
      <c r="AC2865">
        <v>0</v>
      </c>
      <c r="AD2865">
        <v>0</v>
      </c>
      <c r="AE2865">
        <v>929.35826902394319</v>
      </c>
    </row>
    <row r="2866" spans="1:31" x14ac:dyDescent="0.25">
      <c r="A2866">
        <v>2295136</v>
      </c>
      <c r="B2866">
        <v>1</v>
      </c>
      <c r="C2866" t="s">
        <v>81</v>
      </c>
      <c r="D2866" t="s">
        <v>127</v>
      </c>
      <c r="E2866" t="s">
        <v>182</v>
      </c>
      <c r="F2866" t="s">
        <v>707</v>
      </c>
      <c r="G2866" t="s">
        <v>184</v>
      </c>
      <c r="H2866" t="s">
        <v>167</v>
      </c>
      <c r="I2866" t="s">
        <v>136</v>
      </c>
      <c r="J2866" t="s">
        <v>137</v>
      </c>
      <c r="K2866" t="s">
        <v>138</v>
      </c>
      <c r="L2866" t="s">
        <v>8530</v>
      </c>
      <c r="M2866" t="s">
        <v>8531</v>
      </c>
      <c r="N2866">
        <v>1.46</v>
      </c>
      <c r="O2866">
        <v>2</v>
      </c>
      <c r="P2866">
        <v>1308</v>
      </c>
      <c r="Q2866">
        <v>30</v>
      </c>
      <c r="R2866">
        <v>83</v>
      </c>
      <c r="S2866">
        <v>14</v>
      </c>
      <c r="T2866">
        <v>108</v>
      </c>
      <c r="U2866">
        <v>2</v>
      </c>
      <c r="V2866">
        <v>0</v>
      </c>
      <c r="W2866">
        <v>1.0413938039460902</v>
      </c>
      <c r="X2866">
        <v>271.74651914383378</v>
      </c>
      <c r="Y2866">
        <v>32.614071205552008</v>
      </c>
      <c r="Z2866">
        <v>24.591607751573079</v>
      </c>
      <c r="AA2866">
        <v>71.371768620539243</v>
      </c>
      <c r="AB2866">
        <v>51.988856754321418</v>
      </c>
      <c r="AC2866">
        <v>4.3316202082897801</v>
      </c>
      <c r="AD2866">
        <v>0</v>
      </c>
      <c r="AE2866">
        <v>457.68583748805543</v>
      </c>
    </row>
    <row r="2867" spans="1:31" x14ac:dyDescent="0.25">
      <c r="A2867">
        <v>2295139</v>
      </c>
      <c r="B2867">
        <v>1</v>
      </c>
      <c r="C2867" t="s">
        <v>80</v>
      </c>
      <c r="D2867" t="s">
        <v>95</v>
      </c>
      <c r="E2867" t="s">
        <v>141</v>
      </c>
      <c r="F2867" t="s">
        <v>8532</v>
      </c>
      <c r="G2867" t="s">
        <v>143</v>
      </c>
      <c r="H2867" t="s">
        <v>135</v>
      </c>
      <c r="I2867" t="s">
        <v>136</v>
      </c>
      <c r="J2867" t="s">
        <v>137</v>
      </c>
      <c r="K2867" t="s">
        <v>138</v>
      </c>
      <c r="L2867" t="s">
        <v>8533</v>
      </c>
      <c r="M2867" t="s">
        <v>8534</v>
      </c>
      <c r="N2867">
        <v>1.811111111</v>
      </c>
      <c r="O2867">
        <v>0</v>
      </c>
      <c r="P2867">
        <v>2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0.96521468727816884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0.96521468727816884</v>
      </c>
    </row>
    <row r="2868" spans="1:31" x14ac:dyDescent="0.25">
      <c r="A2868">
        <v>2295140</v>
      </c>
      <c r="B2868">
        <v>1</v>
      </c>
      <c r="C2868" t="s">
        <v>80</v>
      </c>
      <c r="D2868" t="s">
        <v>93</v>
      </c>
      <c r="E2868" t="s">
        <v>132</v>
      </c>
      <c r="F2868" t="s">
        <v>8535</v>
      </c>
      <c r="G2868" t="s">
        <v>606</v>
      </c>
      <c r="H2868" t="s">
        <v>135</v>
      </c>
      <c r="I2868" t="s">
        <v>136</v>
      </c>
      <c r="J2868" t="s">
        <v>137</v>
      </c>
      <c r="K2868" t="s">
        <v>138</v>
      </c>
      <c r="L2868" t="s">
        <v>8536</v>
      </c>
      <c r="M2868" t="s">
        <v>8537</v>
      </c>
      <c r="N2868">
        <v>3.713055555</v>
      </c>
      <c r="O2868">
        <v>0</v>
      </c>
      <c r="P2868">
        <v>0</v>
      </c>
      <c r="Q2868">
        <v>0</v>
      </c>
      <c r="R2868">
        <v>13</v>
      </c>
      <c r="S2868">
        <v>0</v>
      </c>
      <c r="T2868">
        <v>1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1.253461583326571</v>
      </c>
      <c r="AA2868">
        <v>0</v>
      </c>
      <c r="AB2868">
        <v>5.2415488565089969</v>
      </c>
      <c r="AC2868">
        <v>0</v>
      </c>
      <c r="AD2868">
        <v>0</v>
      </c>
      <c r="AE2868">
        <v>6.4950104398355677</v>
      </c>
    </row>
    <row r="2869" spans="1:31" x14ac:dyDescent="0.25">
      <c r="A2869">
        <v>2295142</v>
      </c>
      <c r="B2869">
        <v>1</v>
      </c>
      <c r="C2869" t="s">
        <v>80</v>
      </c>
      <c r="D2869" t="s">
        <v>97</v>
      </c>
      <c r="E2869" t="s">
        <v>164</v>
      </c>
      <c r="F2869" t="s">
        <v>8538</v>
      </c>
      <c r="G2869" t="s">
        <v>299</v>
      </c>
      <c r="H2869" t="s">
        <v>167</v>
      </c>
      <c r="I2869" t="s">
        <v>136</v>
      </c>
      <c r="J2869" t="s">
        <v>137</v>
      </c>
      <c r="K2869" t="s">
        <v>300</v>
      </c>
      <c r="L2869" t="s">
        <v>8539</v>
      </c>
      <c r="M2869" t="s">
        <v>8540</v>
      </c>
      <c r="N2869">
        <v>8.7236111110000003</v>
      </c>
      <c r="O2869">
        <v>0</v>
      </c>
      <c r="P2869">
        <v>87</v>
      </c>
      <c r="Q2869">
        <v>0</v>
      </c>
      <c r="R2869">
        <v>46</v>
      </c>
      <c r="S2869">
        <v>0</v>
      </c>
      <c r="T2869">
        <v>23</v>
      </c>
      <c r="U2869">
        <v>0</v>
      </c>
      <c r="V2869">
        <v>0</v>
      </c>
      <c r="W2869">
        <v>0</v>
      </c>
      <c r="X2869">
        <v>905.3354507536045</v>
      </c>
      <c r="Y2869">
        <v>0</v>
      </c>
      <c r="Z2869">
        <v>304.27502791777084</v>
      </c>
      <c r="AA2869">
        <v>0</v>
      </c>
      <c r="AB2869">
        <v>208.41134090573095</v>
      </c>
      <c r="AC2869">
        <v>0</v>
      </c>
      <c r="AD2869">
        <v>0</v>
      </c>
      <c r="AE2869">
        <v>1418.0218195771063</v>
      </c>
    </row>
    <row r="2870" spans="1:31" x14ac:dyDescent="0.25">
      <c r="A2870">
        <v>2295144</v>
      </c>
      <c r="B2870">
        <v>1</v>
      </c>
      <c r="C2870" t="s">
        <v>80</v>
      </c>
      <c r="D2870" t="s">
        <v>106</v>
      </c>
      <c r="E2870" t="s">
        <v>164</v>
      </c>
      <c r="F2870" t="s">
        <v>8541</v>
      </c>
      <c r="G2870" t="s">
        <v>299</v>
      </c>
      <c r="H2870" t="s">
        <v>167</v>
      </c>
      <c r="I2870" t="s">
        <v>136</v>
      </c>
      <c r="J2870" t="s">
        <v>137</v>
      </c>
      <c r="K2870" t="s">
        <v>300</v>
      </c>
      <c r="L2870" t="s">
        <v>8542</v>
      </c>
      <c r="M2870" t="s">
        <v>8543</v>
      </c>
      <c r="N2870">
        <v>7.9711111109999999</v>
      </c>
      <c r="O2870">
        <v>0</v>
      </c>
      <c r="P2870">
        <v>196</v>
      </c>
      <c r="Q2870">
        <v>0</v>
      </c>
      <c r="R2870">
        <v>4</v>
      </c>
      <c r="S2870">
        <v>0</v>
      </c>
      <c r="T2870">
        <v>36</v>
      </c>
      <c r="U2870">
        <v>0</v>
      </c>
      <c r="V2870">
        <v>0</v>
      </c>
      <c r="W2870">
        <v>0</v>
      </c>
      <c r="X2870">
        <v>289.11650566806691</v>
      </c>
      <c r="Y2870">
        <v>0</v>
      </c>
      <c r="Z2870">
        <v>3.4067212813172008</v>
      </c>
      <c r="AA2870">
        <v>0</v>
      </c>
      <c r="AB2870">
        <v>120.28703927761038</v>
      </c>
      <c r="AC2870">
        <v>0</v>
      </c>
      <c r="AD2870">
        <v>0</v>
      </c>
      <c r="AE2870">
        <v>412.81026622699449</v>
      </c>
    </row>
    <row r="2871" spans="1:31" x14ac:dyDescent="0.25">
      <c r="A2871">
        <v>2295145</v>
      </c>
      <c r="B2871">
        <v>1</v>
      </c>
      <c r="C2871" t="s">
        <v>80</v>
      </c>
      <c r="D2871" t="s">
        <v>90</v>
      </c>
      <c r="E2871" t="s">
        <v>141</v>
      </c>
      <c r="F2871" t="s">
        <v>8544</v>
      </c>
      <c r="G2871" t="s">
        <v>143</v>
      </c>
      <c r="H2871" t="s">
        <v>135</v>
      </c>
      <c r="I2871" t="s">
        <v>136</v>
      </c>
      <c r="J2871" t="s">
        <v>137</v>
      </c>
      <c r="K2871" t="s">
        <v>138</v>
      </c>
      <c r="L2871" t="s">
        <v>8545</v>
      </c>
      <c r="M2871" t="s">
        <v>8546</v>
      </c>
      <c r="N2871">
        <v>2.6488888880000001</v>
      </c>
      <c r="O2871">
        <v>0</v>
      </c>
      <c r="P2871">
        <v>4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2.1790630030418336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2.1790630030418336</v>
      </c>
    </row>
    <row r="2872" spans="1:31" x14ac:dyDescent="0.25">
      <c r="A2872">
        <v>2295150</v>
      </c>
      <c r="B2872">
        <v>1</v>
      </c>
      <c r="C2872" t="s">
        <v>80</v>
      </c>
      <c r="D2872" t="s">
        <v>94</v>
      </c>
      <c r="E2872" t="s">
        <v>164</v>
      </c>
      <c r="F2872" t="s">
        <v>8547</v>
      </c>
      <c r="G2872" t="s">
        <v>299</v>
      </c>
      <c r="H2872" t="s">
        <v>167</v>
      </c>
      <c r="I2872" t="s">
        <v>136</v>
      </c>
      <c r="J2872" t="s">
        <v>137</v>
      </c>
      <c r="K2872" t="s">
        <v>300</v>
      </c>
      <c r="L2872" t="s">
        <v>8548</v>
      </c>
      <c r="M2872" t="s">
        <v>8549</v>
      </c>
      <c r="N2872">
        <v>3.7941666660000002</v>
      </c>
      <c r="O2872">
        <v>0</v>
      </c>
      <c r="P2872">
        <v>474</v>
      </c>
      <c r="Q2872">
        <v>0</v>
      </c>
      <c r="R2872">
        <v>2</v>
      </c>
      <c r="S2872">
        <v>2</v>
      </c>
      <c r="T2872">
        <v>58</v>
      </c>
      <c r="U2872">
        <v>0</v>
      </c>
      <c r="V2872">
        <v>0</v>
      </c>
      <c r="W2872">
        <v>0</v>
      </c>
      <c r="X2872">
        <v>161.1726849231637</v>
      </c>
      <c r="Y2872">
        <v>0</v>
      </c>
      <c r="Z2872">
        <v>5.3967785674431754</v>
      </c>
      <c r="AA2872">
        <v>11.983248007654543</v>
      </c>
      <c r="AB2872">
        <v>58.063367553781667</v>
      </c>
      <c r="AC2872">
        <v>0</v>
      </c>
      <c r="AD2872">
        <v>0</v>
      </c>
      <c r="AE2872">
        <v>236.61607905204306</v>
      </c>
    </row>
    <row r="2873" spans="1:31" x14ac:dyDescent="0.25">
      <c r="A2873">
        <v>2295152</v>
      </c>
      <c r="B2873">
        <v>1</v>
      </c>
      <c r="C2873" t="s">
        <v>80</v>
      </c>
      <c r="D2873" t="s">
        <v>95</v>
      </c>
      <c r="E2873" t="s">
        <v>208</v>
      </c>
      <c r="F2873" t="s">
        <v>8550</v>
      </c>
      <c r="G2873" t="s">
        <v>299</v>
      </c>
      <c r="H2873" t="s">
        <v>135</v>
      </c>
      <c r="I2873" t="s">
        <v>136</v>
      </c>
      <c r="J2873" t="s">
        <v>137</v>
      </c>
      <c r="K2873" t="s">
        <v>300</v>
      </c>
      <c r="L2873" t="s">
        <v>8551</v>
      </c>
      <c r="M2873" t="s">
        <v>8552</v>
      </c>
      <c r="N2873">
        <v>5.4811111109999997</v>
      </c>
      <c r="O2873">
        <v>0</v>
      </c>
      <c r="P2873">
        <v>178</v>
      </c>
      <c r="Q2873">
        <v>0</v>
      </c>
      <c r="R2873">
        <v>1</v>
      </c>
      <c r="S2873">
        <v>0</v>
      </c>
      <c r="T2873">
        <v>15</v>
      </c>
      <c r="U2873">
        <v>0</v>
      </c>
      <c r="V2873">
        <v>0</v>
      </c>
      <c r="W2873">
        <v>0</v>
      </c>
      <c r="X2873">
        <v>178.95804446646059</v>
      </c>
      <c r="Y2873">
        <v>0</v>
      </c>
      <c r="Z2873">
        <v>0.11950243302144002</v>
      </c>
      <c r="AA2873">
        <v>0</v>
      </c>
      <c r="AB2873">
        <v>54.801694873740125</v>
      </c>
      <c r="AC2873">
        <v>0</v>
      </c>
      <c r="AD2873">
        <v>0</v>
      </c>
      <c r="AE2873">
        <v>233.87924177322216</v>
      </c>
    </row>
    <row r="2874" spans="1:31" x14ac:dyDescent="0.25">
      <c r="A2874">
        <v>2295156</v>
      </c>
      <c r="B2874">
        <v>1</v>
      </c>
      <c r="C2874" t="s">
        <v>81</v>
      </c>
      <c r="D2874" t="s">
        <v>120</v>
      </c>
      <c r="E2874" t="s">
        <v>132</v>
      </c>
      <c r="F2874" t="s">
        <v>8553</v>
      </c>
      <c r="G2874" t="s">
        <v>134</v>
      </c>
      <c r="H2874" t="s">
        <v>135</v>
      </c>
      <c r="I2874" t="s">
        <v>136</v>
      </c>
      <c r="J2874" t="s">
        <v>137</v>
      </c>
      <c r="K2874" t="s">
        <v>138</v>
      </c>
      <c r="L2874" t="s">
        <v>8554</v>
      </c>
      <c r="M2874" t="s">
        <v>8555</v>
      </c>
      <c r="N2874">
        <v>1.0022222220000001</v>
      </c>
      <c r="O2874">
        <v>0</v>
      </c>
      <c r="P2874">
        <v>37</v>
      </c>
      <c r="Q2874">
        <v>0</v>
      </c>
      <c r="R2874">
        <v>1</v>
      </c>
      <c r="S2874">
        <v>0</v>
      </c>
      <c r="T2874">
        <v>3</v>
      </c>
      <c r="U2874">
        <v>0</v>
      </c>
      <c r="V2874">
        <v>0</v>
      </c>
      <c r="W2874">
        <v>0</v>
      </c>
      <c r="X2874">
        <v>8.1093638137869419</v>
      </c>
      <c r="Y2874">
        <v>0</v>
      </c>
      <c r="Z2874">
        <v>0</v>
      </c>
      <c r="AA2874">
        <v>0</v>
      </c>
      <c r="AB2874">
        <v>2.4892741240938938</v>
      </c>
      <c r="AC2874">
        <v>0</v>
      </c>
      <c r="AD2874">
        <v>0</v>
      </c>
      <c r="AE2874">
        <v>10.598637937880836</v>
      </c>
    </row>
    <row r="2875" spans="1:31" x14ac:dyDescent="0.25">
      <c r="A2875">
        <v>2295158</v>
      </c>
      <c r="B2875">
        <v>1</v>
      </c>
      <c r="C2875" t="s">
        <v>80</v>
      </c>
      <c r="D2875" t="s">
        <v>82</v>
      </c>
      <c r="E2875" t="s">
        <v>141</v>
      </c>
      <c r="F2875" t="s">
        <v>8556</v>
      </c>
      <c r="G2875" t="s">
        <v>143</v>
      </c>
      <c r="H2875" t="s">
        <v>135</v>
      </c>
      <c r="I2875" t="s">
        <v>136</v>
      </c>
      <c r="J2875" t="s">
        <v>137</v>
      </c>
      <c r="K2875" t="s">
        <v>138</v>
      </c>
      <c r="L2875" t="s">
        <v>8557</v>
      </c>
      <c r="M2875" t="s">
        <v>8558</v>
      </c>
      <c r="N2875">
        <v>1.3572222220000001</v>
      </c>
      <c r="O2875">
        <v>0</v>
      </c>
      <c r="P2875">
        <v>4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0.75167278074132171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0.75167278074132171</v>
      </c>
    </row>
    <row r="2876" spans="1:31" x14ac:dyDescent="0.25">
      <c r="A2876">
        <v>2295159</v>
      </c>
      <c r="B2876">
        <v>1</v>
      </c>
      <c r="C2876" t="s">
        <v>80</v>
      </c>
      <c r="D2876" t="s">
        <v>96</v>
      </c>
      <c r="E2876" t="s">
        <v>164</v>
      </c>
      <c r="F2876" t="s">
        <v>8559</v>
      </c>
      <c r="G2876" t="s">
        <v>184</v>
      </c>
      <c r="H2876" t="s">
        <v>167</v>
      </c>
      <c r="I2876" t="s">
        <v>136</v>
      </c>
      <c r="J2876" t="s">
        <v>137</v>
      </c>
      <c r="K2876" t="s">
        <v>138</v>
      </c>
      <c r="L2876" t="s">
        <v>8560</v>
      </c>
      <c r="M2876" t="s">
        <v>8561</v>
      </c>
      <c r="N2876">
        <v>2.477222222</v>
      </c>
      <c r="O2876">
        <v>0</v>
      </c>
      <c r="P2876">
        <v>0</v>
      </c>
      <c r="Q2876">
        <v>0</v>
      </c>
      <c r="R2876">
        <v>0</v>
      </c>
      <c r="S2876">
        <v>2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74.155311024944467</v>
      </c>
      <c r="AB2876">
        <v>0</v>
      </c>
      <c r="AC2876">
        <v>0</v>
      </c>
      <c r="AD2876">
        <v>0</v>
      </c>
      <c r="AE2876">
        <v>74.155311024944467</v>
      </c>
    </row>
    <row r="2877" spans="1:31" x14ac:dyDescent="0.25">
      <c r="A2877">
        <v>2295160</v>
      </c>
      <c r="B2877">
        <v>1</v>
      </c>
      <c r="C2877" t="s">
        <v>81</v>
      </c>
      <c r="D2877" t="s">
        <v>128</v>
      </c>
      <c r="E2877" t="s">
        <v>141</v>
      </c>
      <c r="F2877" t="s">
        <v>8562</v>
      </c>
      <c r="G2877" t="s">
        <v>453</v>
      </c>
      <c r="H2877" t="s">
        <v>135</v>
      </c>
      <c r="I2877" t="s">
        <v>136</v>
      </c>
      <c r="J2877" t="s">
        <v>137</v>
      </c>
      <c r="K2877" t="s">
        <v>138</v>
      </c>
      <c r="L2877" t="s">
        <v>8563</v>
      </c>
      <c r="M2877" t="s">
        <v>8564</v>
      </c>
      <c r="N2877">
        <v>2.2236111109999999</v>
      </c>
      <c r="O2877">
        <v>0</v>
      </c>
      <c r="P2877">
        <v>11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4.4246629877416579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4.4246629877416579</v>
      </c>
    </row>
    <row r="2878" spans="1:31" x14ac:dyDescent="0.25">
      <c r="A2878">
        <v>2295161</v>
      </c>
      <c r="B2878">
        <v>1</v>
      </c>
      <c r="C2878" t="s">
        <v>80</v>
      </c>
      <c r="D2878" t="s">
        <v>100</v>
      </c>
      <c r="E2878" t="s">
        <v>208</v>
      </c>
      <c r="F2878" t="s">
        <v>8565</v>
      </c>
      <c r="G2878" t="s">
        <v>490</v>
      </c>
      <c r="H2878" t="s">
        <v>135</v>
      </c>
      <c r="I2878" t="s">
        <v>136</v>
      </c>
      <c r="J2878" t="s">
        <v>137</v>
      </c>
      <c r="K2878" t="s">
        <v>138</v>
      </c>
      <c r="L2878" t="s">
        <v>8566</v>
      </c>
      <c r="M2878" t="s">
        <v>8567</v>
      </c>
      <c r="N2878">
        <v>2.3341666659999998</v>
      </c>
      <c r="O2878">
        <v>0</v>
      </c>
      <c r="P2878">
        <v>106</v>
      </c>
      <c r="Q2878">
        <v>0</v>
      </c>
      <c r="R2878">
        <v>6</v>
      </c>
      <c r="S2878">
        <v>0</v>
      </c>
      <c r="T2878">
        <v>7</v>
      </c>
      <c r="U2878">
        <v>0</v>
      </c>
      <c r="V2878">
        <v>0</v>
      </c>
      <c r="W2878">
        <v>0</v>
      </c>
      <c r="X2878">
        <v>52.937787011724872</v>
      </c>
      <c r="Y2878">
        <v>0</v>
      </c>
      <c r="Z2878">
        <v>1.734225556020375</v>
      </c>
      <c r="AA2878">
        <v>0</v>
      </c>
      <c r="AB2878">
        <v>21.141655788697367</v>
      </c>
      <c r="AC2878">
        <v>0</v>
      </c>
      <c r="AD2878">
        <v>0</v>
      </c>
      <c r="AE2878">
        <v>75.813668356442619</v>
      </c>
    </row>
    <row r="2879" spans="1:31" x14ac:dyDescent="0.25">
      <c r="A2879">
        <v>2295162</v>
      </c>
      <c r="B2879">
        <v>1</v>
      </c>
      <c r="C2879" t="s">
        <v>80</v>
      </c>
      <c r="D2879" t="s">
        <v>85</v>
      </c>
      <c r="E2879" t="s">
        <v>141</v>
      </c>
      <c r="F2879" t="s">
        <v>8568</v>
      </c>
      <c r="G2879" t="s">
        <v>188</v>
      </c>
      <c r="H2879" t="s">
        <v>135</v>
      </c>
      <c r="I2879" t="s">
        <v>136</v>
      </c>
      <c r="J2879" t="s">
        <v>137</v>
      </c>
      <c r="K2879" t="s">
        <v>138</v>
      </c>
      <c r="L2879" t="s">
        <v>8569</v>
      </c>
      <c r="M2879" t="s">
        <v>8570</v>
      </c>
      <c r="N2879">
        <v>2.2791666660000001</v>
      </c>
      <c r="O2879">
        <v>0</v>
      </c>
      <c r="P2879">
        <v>5</v>
      </c>
      <c r="Q2879">
        <v>0</v>
      </c>
      <c r="R2879">
        <v>0</v>
      </c>
      <c r="S2879">
        <v>0</v>
      </c>
      <c r="T2879">
        <v>1</v>
      </c>
      <c r="U2879">
        <v>0</v>
      </c>
      <c r="V2879">
        <v>0</v>
      </c>
      <c r="W2879">
        <v>0</v>
      </c>
      <c r="X2879">
        <v>2.2157275744044216</v>
      </c>
      <c r="Y2879">
        <v>0</v>
      </c>
      <c r="Z2879">
        <v>0</v>
      </c>
      <c r="AA2879">
        <v>0</v>
      </c>
      <c r="AB2879">
        <v>6.1813180361296061</v>
      </c>
      <c r="AC2879">
        <v>0</v>
      </c>
      <c r="AD2879">
        <v>0</v>
      </c>
      <c r="AE2879">
        <v>8.3970456105340272</v>
      </c>
    </row>
    <row r="2880" spans="1:31" x14ac:dyDescent="0.25">
      <c r="A2880">
        <v>2295163</v>
      </c>
      <c r="B2880">
        <v>1</v>
      </c>
      <c r="C2880" t="s">
        <v>81</v>
      </c>
      <c r="D2880" t="s">
        <v>126</v>
      </c>
      <c r="E2880" t="s">
        <v>164</v>
      </c>
      <c r="F2880" t="s">
        <v>8571</v>
      </c>
      <c r="G2880" t="s">
        <v>299</v>
      </c>
      <c r="H2880" t="s">
        <v>167</v>
      </c>
      <c r="I2880" t="s">
        <v>136</v>
      </c>
      <c r="J2880" t="s">
        <v>137</v>
      </c>
      <c r="K2880" t="s">
        <v>300</v>
      </c>
      <c r="L2880" t="s">
        <v>8572</v>
      </c>
      <c r="M2880" t="s">
        <v>8573</v>
      </c>
      <c r="N2880">
        <v>2.2036111109999998</v>
      </c>
      <c r="O2880">
        <v>0</v>
      </c>
      <c r="P2880">
        <v>383</v>
      </c>
      <c r="Q2880">
        <v>0</v>
      </c>
      <c r="R2880">
        <v>6</v>
      </c>
      <c r="S2880">
        <v>0</v>
      </c>
      <c r="T2880">
        <v>16</v>
      </c>
      <c r="U2880">
        <v>0</v>
      </c>
      <c r="V2880">
        <v>0</v>
      </c>
      <c r="W2880">
        <v>0</v>
      </c>
      <c r="X2880">
        <v>126.91269297246933</v>
      </c>
      <c r="Y2880">
        <v>0</v>
      </c>
      <c r="Z2880">
        <v>1.3307299533602317</v>
      </c>
      <c r="AA2880">
        <v>0</v>
      </c>
      <c r="AB2880">
        <v>17.448753723687638</v>
      </c>
      <c r="AC2880">
        <v>0</v>
      </c>
      <c r="AD2880">
        <v>0</v>
      </c>
      <c r="AE2880">
        <v>145.69217664951719</v>
      </c>
    </row>
    <row r="2881" spans="1:31" x14ac:dyDescent="0.25">
      <c r="A2881">
        <v>2295164</v>
      </c>
      <c r="B2881">
        <v>1</v>
      </c>
      <c r="C2881" t="s">
        <v>81</v>
      </c>
      <c r="D2881" t="s">
        <v>117</v>
      </c>
      <c r="E2881" t="s">
        <v>233</v>
      </c>
      <c r="F2881" t="s">
        <v>8574</v>
      </c>
      <c r="G2881" t="s">
        <v>184</v>
      </c>
      <c r="H2881" t="s">
        <v>167</v>
      </c>
      <c r="I2881" t="s">
        <v>136</v>
      </c>
      <c r="J2881" t="s">
        <v>137</v>
      </c>
      <c r="K2881" t="s">
        <v>138</v>
      </c>
      <c r="L2881" t="s">
        <v>8575</v>
      </c>
      <c r="M2881" t="s">
        <v>8576</v>
      </c>
      <c r="N2881">
        <v>0.208055555</v>
      </c>
      <c r="O2881">
        <v>1</v>
      </c>
      <c r="P2881">
        <v>2400</v>
      </c>
      <c r="Q2881">
        <v>38</v>
      </c>
      <c r="R2881">
        <v>84</v>
      </c>
      <c r="S2881">
        <v>17</v>
      </c>
      <c r="T2881">
        <v>231</v>
      </c>
      <c r="U2881">
        <v>8</v>
      </c>
      <c r="V2881">
        <v>1</v>
      </c>
      <c r="W2881">
        <v>4.6474649364000004E-2</v>
      </c>
      <c r="X2881">
        <v>60.674423852816744</v>
      </c>
      <c r="Y2881">
        <v>77.0624005603771</v>
      </c>
      <c r="Z2881">
        <v>7.3247074813178585</v>
      </c>
      <c r="AA2881">
        <v>16.654004897613461</v>
      </c>
      <c r="AB2881">
        <v>22.396090344421932</v>
      </c>
      <c r="AC2881">
        <v>149.01342021495211</v>
      </c>
      <c r="AD2881">
        <v>1.7337224311004484</v>
      </c>
      <c r="AE2881">
        <v>334.90524443196364</v>
      </c>
    </row>
    <row r="2882" spans="1:31" x14ac:dyDescent="0.25">
      <c r="A2882">
        <v>2295170</v>
      </c>
      <c r="B2882">
        <v>1</v>
      </c>
      <c r="C2882" t="s">
        <v>81</v>
      </c>
      <c r="D2882" t="s">
        <v>112</v>
      </c>
      <c r="E2882" t="s">
        <v>132</v>
      </c>
      <c r="F2882" t="s">
        <v>8577</v>
      </c>
      <c r="G2882" t="s">
        <v>375</v>
      </c>
      <c r="H2882" t="s">
        <v>135</v>
      </c>
      <c r="I2882" t="s">
        <v>136</v>
      </c>
      <c r="J2882" t="s">
        <v>137</v>
      </c>
      <c r="K2882" t="s">
        <v>138</v>
      </c>
      <c r="L2882" t="s">
        <v>8578</v>
      </c>
      <c r="M2882" t="s">
        <v>8579</v>
      </c>
      <c r="N2882">
        <v>7.3061111109999999</v>
      </c>
      <c r="O2882">
        <v>0</v>
      </c>
      <c r="P2882">
        <v>3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2.3164200217196091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2.3164200217196091</v>
      </c>
    </row>
    <row r="2883" spans="1:31" x14ac:dyDescent="0.25">
      <c r="A2883">
        <v>2295172</v>
      </c>
      <c r="B2883">
        <v>1</v>
      </c>
      <c r="C2883" t="s">
        <v>81</v>
      </c>
      <c r="D2883" t="s">
        <v>120</v>
      </c>
      <c r="E2883" t="s">
        <v>208</v>
      </c>
      <c r="F2883" t="s">
        <v>8580</v>
      </c>
      <c r="G2883" t="s">
        <v>292</v>
      </c>
      <c r="H2883" t="s">
        <v>135</v>
      </c>
      <c r="I2883" t="s">
        <v>136</v>
      </c>
      <c r="J2883" t="s">
        <v>137</v>
      </c>
      <c r="K2883" t="s">
        <v>138</v>
      </c>
      <c r="L2883" t="s">
        <v>8581</v>
      </c>
      <c r="M2883" t="s">
        <v>8582</v>
      </c>
      <c r="N2883">
        <v>1.5083333329999999</v>
      </c>
      <c r="O2883">
        <v>0</v>
      </c>
      <c r="P2883">
        <v>0</v>
      </c>
      <c r="Q2883">
        <v>0</v>
      </c>
      <c r="R2883">
        <v>10</v>
      </c>
      <c r="S2883">
        <v>0</v>
      </c>
      <c r="T2883">
        <v>0</v>
      </c>
      <c r="U2883">
        <v>0</v>
      </c>
      <c r="V2883">
        <v>1</v>
      </c>
      <c r="W2883">
        <v>0</v>
      </c>
      <c r="X2883">
        <v>0</v>
      </c>
      <c r="Y2883">
        <v>0</v>
      </c>
      <c r="Z2883">
        <v>4.5437842206489627</v>
      </c>
      <c r="AA2883">
        <v>0</v>
      </c>
      <c r="AB2883">
        <v>0</v>
      </c>
      <c r="AC2883">
        <v>0</v>
      </c>
      <c r="AD2883">
        <v>259.13851932122867</v>
      </c>
      <c r="AE2883">
        <v>263.68230354187762</v>
      </c>
    </row>
    <row r="2884" spans="1:31" x14ac:dyDescent="0.25">
      <c r="A2884">
        <v>2295173</v>
      </c>
      <c r="B2884">
        <v>1</v>
      </c>
      <c r="C2884" t="s">
        <v>80</v>
      </c>
      <c r="D2884" t="s">
        <v>83</v>
      </c>
      <c r="E2884" t="s">
        <v>208</v>
      </c>
      <c r="F2884" t="s">
        <v>8583</v>
      </c>
      <c r="G2884" t="s">
        <v>299</v>
      </c>
      <c r="H2884" t="s">
        <v>135</v>
      </c>
      <c r="I2884" t="s">
        <v>136</v>
      </c>
      <c r="J2884" t="s">
        <v>137</v>
      </c>
      <c r="K2884" t="s">
        <v>300</v>
      </c>
      <c r="L2884" t="s">
        <v>8584</v>
      </c>
      <c r="M2884" t="s">
        <v>8585</v>
      </c>
      <c r="N2884">
        <v>0.95138888799999999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28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26.221243394878101</v>
      </c>
      <c r="AC2884">
        <v>0</v>
      </c>
      <c r="AD2884">
        <v>0</v>
      </c>
      <c r="AE2884">
        <v>26.221243394878101</v>
      </c>
    </row>
    <row r="2885" spans="1:31" x14ac:dyDescent="0.25">
      <c r="A2885">
        <v>2295174</v>
      </c>
      <c r="B2885">
        <v>1</v>
      </c>
      <c r="C2885" t="s">
        <v>81</v>
      </c>
      <c r="D2885" t="s">
        <v>113</v>
      </c>
      <c r="E2885" t="s">
        <v>208</v>
      </c>
      <c r="F2885" t="s">
        <v>8586</v>
      </c>
      <c r="G2885" t="s">
        <v>310</v>
      </c>
      <c r="H2885" t="s">
        <v>135</v>
      </c>
      <c r="I2885" t="s">
        <v>136</v>
      </c>
      <c r="J2885" t="s">
        <v>137</v>
      </c>
      <c r="K2885" t="s">
        <v>138</v>
      </c>
      <c r="L2885" t="s">
        <v>8587</v>
      </c>
      <c r="M2885" t="s">
        <v>8588</v>
      </c>
      <c r="N2885">
        <v>2.3475000000000001</v>
      </c>
      <c r="O2885">
        <v>0</v>
      </c>
      <c r="P2885">
        <v>103</v>
      </c>
      <c r="Q2885">
        <v>0</v>
      </c>
      <c r="R2885">
        <v>7</v>
      </c>
      <c r="S2885">
        <v>0</v>
      </c>
      <c r="T2885">
        <v>9</v>
      </c>
      <c r="U2885">
        <v>0</v>
      </c>
      <c r="V2885">
        <v>0</v>
      </c>
      <c r="W2885">
        <v>0</v>
      </c>
      <c r="X2885">
        <v>35.154952448812395</v>
      </c>
      <c r="Y2885">
        <v>0</v>
      </c>
      <c r="Z2885">
        <v>14.841361922455569</v>
      </c>
      <c r="AA2885">
        <v>0</v>
      </c>
      <c r="AB2885">
        <v>2.6059400150127687</v>
      </c>
      <c r="AC2885">
        <v>0</v>
      </c>
      <c r="AD2885">
        <v>0</v>
      </c>
      <c r="AE2885">
        <v>52.602254386280734</v>
      </c>
    </row>
    <row r="2886" spans="1:31" x14ac:dyDescent="0.25">
      <c r="A2886">
        <v>2295175</v>
      </c>
      <c r="B2886">
        <v>1</v>
      </c>
      <c r="C2886" t="s">
        <v>80</v>
      </c>
      <c r="D2886" t="s">
        <v>100</v>
      </c>
      <c r="E2886" t="s">
        <v>233</v>
      </c>
      <c r="F2886" t="s">
        <v>7307</v>
      </c>
      <c r="G2886" t="s">
        <v>184</v>
      </c>
      <c r="H2886" t="s">
        <v>167</v>
      </c>
      <c r="I2886" t="s">
        <v>136</v>
      </c>
      <c r="J2886" t="s">
        <v>137</v>
      </c>
      <c r="K2886" t="s">
        <v>138</v>
      </c>
      <c r="L2886" t="s">
        <v>8589</v>
      </c>
      <c r="M2886" t="s">
        <v>8590</v>
      </c>
      <c r="N2886">
        <v>0.36472222199999998</v>
      </c>
      <c r="O2886">
        <v>0</v>
      </c>
      <c r="P2886">
        <v>761</v>
      </c>
      <c r="Q2886">
        <v>2</v>
      </c>
      <c r="R2886">
        <v>35</v>
      </c>
      <c r="S2886">
        <v>10</v>
      </c>
      <c r="T2886">
        <v>117</v>
      </c>
      <c r="U2886">
        <v>6</v>
      </c>
      <c r="V2886">
        <v>4</v>
      </c>
      <c r="W2886">
        <v>0</v>
      </c>
      <c r="X2886">
        <v>75.301011681071202</v>
      </c>
      <c r="Y2886">
        <v>1.243879912145903</v>
      </c>
      <c r="Z2886">
        <v>6.3599855631866236</v>
      </c>
      <c r="AA2886">
        <v>20.124493640731135</v>
      </c>
      <c r="AB2886">
        <v>50.35046598417815</v>
      </c>
      <c r="AC2886">
        <v>28.896759463385454</v>
      </c>
      <c r="AD2886">
        <v>69.815868107200117</v>
      </c>
      <c r="AE2886">
        <v>252.09246435189857</v>
      </c>
    </row>
    <row r="2887" spans="1:31" x14ac:dyDescent="0.25">
      <c r="A2887">
        <v>2295176</v>
      </c>
      <c r="B2887">
        <v>1</v>
      </c>
      <c r="C2887" t="s">
        <v>80</v>
      </c>
      <c r="D2887" t="s">
        <v>96</v>
      </c>
      <c r="E2887" t="s">
        <v>141</v>
      </c>
      <c r="F2887" t="s">
        <v>5102</v>
      </c>
      <c r="G2887" t="s">
        <v>490</v>
      </c>
      <c r="H2887" t="s">
        <v>135</v>
      </c>
      <c r="I2887" t="s">
        <v>136</v>
      </c>
      <c r="J2887" t="s">
        <v>137</v>
      </c>
      <c r="K2887" t="s">
        <v>138</v>
      </c>
      <c r="L2887" t="s">
        <v>8591</v>
      </c>
      <c r="M2887" t="s">
        <v>8592</v>
      </c>
      <c r="N2887">
        <v>3.0194444439999999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1.3573164425016029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1.3573164425016029</v>
      </c>
    </row>
    <row r="2888" spans="1:31" x14ac:dyDescent="0.25">
      <c r="A2888">
        <v>2295177</v>
      </c>
      <c r="B2888">
        <v>1</v>
      </c>
      <c r="C2888" t="s">
        <v>80</v>
      </c>
      <c r="D2888" t="s">
        <v>83</v>
      </c>
      <c r="E2888" t="s">
        <v>132</v>
      </c>
      <c r="F2888" t="s">
        <v>8593</v>
      </c>
      <c r="G2888" t="s">
        <v>453</v>
      </c>
      <c r="H2888" t="s">
        <v>135</v>
      </c>
      <c r="I2888" t="s">
        <v>136</v>
      </c>
      <c r="J2888" t="s">
        <v>3</v>
      </c>
      <c r="K2888" t="s">
        <v>138</v>
      </c>
      <c r="L2888" t="s">
        <v>8594</v>
      </c>
      <c r="M2888" t="s">
        <v>8595</v>
      </c>
      <c r="N2888">
        <v>1.6044444440000001</v>
      </c>
      <c r="O2888">
        <v>0</v>
      </c>
      <c r="P2888">
        <v>91</v>
      </c>
      <c r="Q2888">
        <v>0</v>
      </c>
      <c r="R2888">
        <v>0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33.684349120073414</v>
      </c>
      <c r="Y2888">
        <v>0</v>
      </c>
      <c r="Z2888">
        <v>0</v>
      </c>
      <c r="AA2888">
        <v>0</v>
      </c>
      <c r="AB2888">
        <v>0.21534459836691999</v>
      </c>
      <c r="AC2888">
        <v>0</v>
      </c>
      <c r="AD2888">
        <v>0</v>
      </c>
      <c r="AE2888">
        <v>33.899693718440332</v>
      </c>
    </row>
    <row r="2889" spans="1:31" x14ac:dyDescent="0.25">
      <c r="A2889">
        <v>2295179</v>
      </c>
      <c r="B2889">
        <v>1</v>
      </c>
      <c r="C2889" t="s">
        <v>80</v>
      </c>
      <c r="D2889" t="s">
        <v>97</v>
      </c>
      <c r="E2889" t="s">
        <v>233</v>
      </c>
      <c r="F2889" t="s">
        <v>6602</v>
      </c>
      <c r="G2889" t="s">
        <v>917</v>
      </c>
      <c r="H2889" t="s">
        <v>167</v>
      </c>
      <c r="I2889" t="s">
        <v>136</v>
      </c>
      <c r="J2889" t="s">
        <v>137</v>
      </c>
      <c r="K2889" t="s">
        <v>300</v>
      </c>
      <c r="L2889" t="s">
        <v>8596</v>
      </c>
      <c r="M2889" t="s">
        <v>8597</v>
      </c>
      <c r="N2889">
        <v>1.446111111</v>
      </c>
      <c r="O2889">
        <v>18</v>
      </c>
      <c r="P2889">
        <v>109</v>
      </c>
      <c r="Q2889">
        <v>4</v>
      </c>
      <c r="R2889">
        <v>34</v>
      </c>
      <c r="S2889">
        <v>3</v>
      </c>
      <c r="T2889">
        <v>19</v>
      </c>
      <c r="U2889">
        <v>0</v>
      </c>
      <c r="V2889">
        <v>0</v>
      </c>
      <c r="W2889">
        <v>103.56969042097388</v>
      </c>
      <c r="X2889">
        <v>245.18377161852877</v>
      </c>
      <c r="Y2889">
        <v>6.4714781833501478</v>
      </c>
      <c r="Z2889">
        <v>33.428652242727814</v>
      </c>
      <c r="AA2889">
        <v>17.887113444556832</v>
      </c>
      <c r="AB2889">
        <v>29.32052632832502</v>
      </c>
      <c r="AC2889">
        <v>0</v>
      </c>
      <c r="AD2889">
        <v>0</v>
      </c>
      <c r="AE2889">
        <v>435.86123223846249</v>
      </c>
    </row>
    <row r="2890" spans="1:31" x14ac:dyDescent="0.25">
      <c r="A2890">
        <v>2295180</v>
      </c>
      <c r="B2890">
        <v>1</v>
      </c>
      <c r="C2890" t="s">
        <v>81</v>
      </c>
      <c r="D2890" t="s">
        <v>121</v>
      </c>
      <c r="E2890" t="s">
        <v>141</v>
      </c>
      <c r="F2890" t="s">
        <v>8598</v>
      </c>
      <c r="G2890" t="s">
        <v>453</v>
      </c>
      <c r="H2890" t="s">
        <v>135</v>
      </c>
      <c r="I2890" t="s">
        <v>136</v>
      </c>
      <c r="J2890" t="s">
        <v>137</v>
      </c>
      <c r="K2890" t="s">
        <v>138</v>
      </c>
      <c r="L2890" t="s">
        <v>8599</v>
      </c>
      <c r="M2890" t="s">
        <v>8600</v>
      </c>
      <c r="N2890">
        <v>1.3561111109999999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0.33600158204854336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0.33600158204854336</v>
      </c>
    </row>
    <row r="2891" spans="1:31" x14ac:dyDescent="0.25">
      <c r="A2891">
        <v>2295182</v>
      </c>
      <c r="B2891">
        <v>1</v>
      </c>
      <c r="C2891" t="s">
        <v>81</v>
      </c>
      <c r="D2891" t="s">
        <v>120</v>
      </c>
      <c r="E2891" t="s">
        <v>208</v>
      </c>
      <c r="F2891" t="s">
        <v>8601</v>
      </c>
      <c r="G2891" t="s">
        <v>310</v>
      </c>
      <c r="H2891" t="s">
        <v>135</v>
      </c>
      <c r="I2891" t="s">
        <v>136</v>
      </c>
      <c r="J2891" t="s">
        <v>137</v>
      </c>
      <c r="K2891" t="s">
        <v>138</v>
      </c>
      <c r="L2891" t="s">
        <v>8602</v>
      </c>
      <c r="M2891" t="s">
        <v>8603</v>
      </c>
      <c r="N2891">
        <v>2.0808333330000002</v>
      </c>
      <c r="O2891">
        <v>0</v>
      </c>
      <c r="P2891">
        <v>0</v>
      </c>
      <c r="Q2891">
        <v>1</v>
      </c>
      <c r="R2891">
        <v>5</v>
      </c>
      <c r="S2891">
        <v>0</v>
      </c>
      <c r="T2891">
        <v>1</v>
      </c>
      <c r="U2891">
        <v>0</v>
      </c>
      <c r="V2891">
        <v>0</v>
      </c>
      <c r="W2891">
        <v>0</v>
      </c>
      <c r="X2891">
        <v>0</v>
      </c>
      <c r="Y2891">
        <v>1.0703780574391977</v>
      </c>
      <c r="Z2891">
        <v>9.3654490141968836</v>
      </c>
      <c r="AA2891">
        <v>0</v>
      </c>
      <c r="AB2891">
        <v>0.62539280960426247</v>
      </c>
      <c r="AC2891">
        <v>0</v>
      </c>
      <c r="AD2891">
        <v>0</v>
      </c>
      <c r="AE2891">
        <v>11.061219881240344</v>
      </c>
    </row>
    <row r="2892" spans="1:31" x14ac:dyDescent="0.25">
      <c r="A2892">
        <v>2295183</v>
      </c>
      <c r="B2892">
        <v>1</v>
      </c>
      <c r="C2892" t="s">
        <v>80</v>
      </c>
      <c r="D2892" t="s">
        <v>103</v>
      </c>
      <c r="E2892" t="s">
        <v>132</v>
      </c>
      <c r="F2892" t="s">
        <v>8604</v>
      </c>
      <c r="G2892" t="s">
        <v>343</v>
      </c>
      <c r="H2892" t="s">
        <v>135</v>
      </c>
      <c r="I2892" t="s">
        <v>136</v>
      </c>
      <c r="J2892" t="s">
        <v>137</v>
      </c>
      <c r="K2892" t="s">
        <v>138</v>
      </c>
      <c r="L2892" t="s">
        <v>8605</v>
      </c>
      <c r="M2892" t="s">
        <v>8606</v>
      </c>
      <c r="N2892">
        <v>2.4636111110000001</v>
      </c>
      <c r="O2892">
        <v>0</v>
      </c>
      <c r="P2892">
        <v>122</v>
      </c>
      <c r="Q2892">
        <v>0</v>
      </c>
      <c r="R2892">
        <v>0</v>
      </c>
      <c r="S2892">
        <v>0</v>
      </c>
      <c r="T2892">
        <v>11</v>
      </c>
      <c r="U2892">
        <v>0</v>
      </c>
      <c r="V2892">
        <v>0</v>
      </c>
      <c r="W2892">
        <v>0</v>
      </c>
      <c r="X2892">
        <v>75.204726031621973</v>
      </c>
      <c r="Y2892">
        <v>0</v>
      </c>
      <c r="Z2892">
        <v>0</v>
      </c>
      <c r="AA2892">
        <v>0</v>
      </c>
      <c r="AB2892">
        <v>17.957678519846453</v>
      </c>
      <c r="AC2892">
        <v>0</v>
      </c>
      <c r="AD2892">
        <v>0</v>
      </c>
      <c r="AE2892">
        <v>93.162404551468427</v>
      </c>
    </row>
    <row r="2893" spans="1:31" x14ac:dyDescent="0.25">
      <c r="A2893">
        <v>2295184</v>
      </c>
      <c r="B2893">
        <v>1</v>
      </c>
      <c r="C2893" t="s">
        <v>80</v>
      </c>
      <c r="D2893" t="s">
        <v>97</v>
      </c>
      <c r="E2893" t="s">
        <v>164</v>
      </c>
      <c r="F2893" t="s">
        <v>8607</v>
      </c>
      <c r="G2893" t="s">
        <v>917</v>
      </c>
      <c r="H2893" t="s">
        <v>167</v>
      </c>
      <c r="I2893" t="s">
        <v>136</v>
      </c>
      <c r="J2893" t="s">
        <v>137</v>
      </c>
      <c r="K2893" t="s">
        <v>300</v>
      </c>
      <c r="L2893" t="s">
        <v>8608</v>
      </c>
      <c r="M2893" t="s">
        <v>8609</v>
      </c>
      <c r="N2893">
        <v>1.3905555549999999</v>
      </c>
      <c r="O2893">
        <v>1</v>
      </c>
      <c r="P2893">
        <v>0</v>
      </c>
      <c r="Q2893">
        <v>0</v>
      </c>
      <c r="R2893">
        <v>0</v>
      </c>
      <c r="S2893">
        <v>1</v>
      </c>
      <c r="T2893">
        <v>0</v>
      </c>
      <c r="U2893">
        <v>0</v>
      </c>
      <c r="V2893">
        <v>0</v>
      </c>
      <c r="W2893">
        <v>10.635709624756458</v>
      </c>
      <c r="X2893">
        <v>0</v>
      </c>
      <c r="Y2893">
        <v>0</v>
      </c>
      <c r="Z2893">
        <v>0</v>
      </c>
      <c r="AA2893">
        <v>1.8095703468690334</v>
      </c>
      <c r="AB2893">
        <v>0</v>
      </c>
      <c r="AC2893">
        <v>0</v>
      </c>
      <c r="AD2893">
        <v>0</v>
      </c>
      <c r="AE2893">
        <v>12.445279971625492</v>
      </c>
    </row>
    <row r="2894" spans="1:31" x14ac:dyDescent="0.25">
      <c r="A2894">
        <v>2295187</v>
      </c>
      <c r="B2894">
        <v>1</v>
      </c>
      <c r="C2894" t="s">
        <v>81</v>
      </c>
      <c r="D2894" t="s">
        <v>127</v>
      </c>
      <c r="E2894" t="s">
        <v>164</v>
      </c>
      <c r="F2894" t="s">
        <v>8610</v>
      </c>
      <c r="G2894" t="s">
        <v>184</v>
      </c>
      <c r="H2894" t="s">
        <v>167</v>
      </c>
      <c r="I2894" t="s">
        <v>136</v>
      </c>
      <c r="J2894" t="s">
        <v>137</v>
      </c>
      <c r="K2894" t="s">
        <v>138</v>
      </c>
      <c r="L2894" t="s">
        <v>8611</v>
      </c>
      <c r="M2894" t="s">
        <v>8612</v>
      </c>
      <c r="N2894">
        <v>1.9027777770000001</v>
      </c>
      <c r="O2894">
        <v>0</v>
      </c>
      <c r="P2894">
        <v>380</v>
      </c>
      <c r="Q2894">
        <v>1</v>
      </c>
      <c r="R2894">
        <v>36</v>
      </c>
      <c r="S2894">
        <v>1</v>
      </c>
      <c r="T2894">
        <v>61</v>
      </c>
      <c r="U2894">
        <v>0</v>
      </c>
      <c r="V2894">
        <v>0</v>
      </c>
      <c r="W2894">
        <v>0</v>
      </c>
      <c r="X2894">
        <v>137.94785756770673</v>
      </c>
      <c r="Y2894">
        <v>8.3799719154820362</v>
      </c>
      <c r="Z2894">
        <v>19.653531041995894</v>
      </c>
      <c r="AA2894">
        <v>2.460023212476675</v>
      </c>
      <c r="AB2894">
        <v>68.417400745979037</v>
      </c>
      <c r="AC2894">
        <v>0</v>
      </c>
      <c r="AD2894">
        <v>0</v>
      </c>
      <c r="AE2894">
        <v>236.85878448364036</v>
      </c>
    </row>
    <row r="2895" spans="1:31" x14ac:dyDescent="0.25">
      <c r="A2895">
        <v>2295189</v>
      </c>
      <c r="B2895">
        <v>1</v>
      </c>
      <c r="C2895" t="s">
        <v>80</v>
      </c>
      <c r="D2895" t="s">
        <v>101</v>
      </c>
      <c r="E2895" t="s">
        <v>141</v>
      </c>
      <c r="F2895" t="s">
        <v>8613</v>
      </c>
      <c r="G2895" t="s">
        <v>143</v>
      </c>
      <c r="H2895" t="s">
        <v>135</v>
      </c>
      <c r="I2895" t="s">
        <v>136</v>
      </c>
      <c r="J2895" t="s">
        <v>137</v>
      </c>
      <c r="K2895" t="s">
        <v>138</v>
      </c>
      <c r="L2895" t="s">
        <v>8614</v>
      </c>
      <c r="M2895" t="s">
        <v>8615</v>
      </c>
      <c r="N2895">
        <v>1.0333333330000001</v>
      </c>
      <c r="O2895">
        <v>0</v>
      </c>
      <c r="P2895">
        <v>3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0.82367945507605334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0.82367945507605334</v>
      </c>
    </row>
    <row r="2896" spans="1:31" x14ac:dyDescent="0.25">
      <c r="A2896">
        <v>2295190</v>
      </c>
      <c r="B2896">
        <v>1</v>
      </c>
      <c r="C2896" t="s">
        <v>80</v>
      </c>
      <c r="D2896" t="s">
        <v>86</v>
      </c>
      <c r="E2896" t="s">
        <v>283</v>
      </c>
      <c r="F2896" t="s">
        <v>8616</v>
      </c>
      <c r="G2896" t="s">
        <v>483</v>
      </c>
      <c r="H2896" t="s">
        <v>167</v>
      </c>
      <c r="I2896" t="s">
        <v>136</v>
      </c>
      <c r="J2896" t="s">
        <v>137</v>
      </c>
      <c r="K2896" t="s">
        <v>138</v>
      </c>
      <c r="L2896" t="s">
        <v>8617</v>
      </c>
      <c r="M2896" t="s">
        <v>8618</v>
      </c>
      <c r="N2896">
        <v>2.1949999999999998</v>
      </c>
      <c r="O2896">
        <v>0</v>
      </c>
      <c r="P2896">
        <v>164</v>
      </c>
      <c r="Q2896">
        <v>0</v>
      </c>
      <c r="R2896">
        <v>8</v>
      </c>
      <c r="S2896">
        <v>1</v>
      </c>
      <c r="T2896">
        <v>24</v>
      </c>
      <c r="U2896">
        <v>0</v>
      </c>
      <c r="V2896">
        <v>0</v>
      </c>
      <c r="W2896">
        <v>0</v>
      </c>
      <c r="X2896">
        <v>365.12722238604709</v>
      </c>
      <c r="Y2896">
        <v>0</v>
      </c>
      <c r="Z2896">
        <v>7.2849907245394467</v>
      </c>
      <c r="AA2896">
        <v>2.8285010394430254</v>
      </c>
      <c r="AB2896">
        <v>129.29315773135923</v>
      </c>
      <c r="AC2896">
        <v>0</v>
      </c>
      <c r="AD2896">
        <v>0</v>
      </c>
      <c r="AE2896">
        <v>504.53387188138879</v>
      </c>
    </row>
    <row r="2897" spans="1:31" x14ac:dyDescent="0.25">
      <c r="A2897">
        <v>2295192</v>
      </c>
      <c r="B2897">
        <v>1</v>
      </c>
      <c r="C2897" t="s">
        <v>81</v>
      </c>
      <c r="D2897" t="s">
        <v>123</v>
      </c>
      <c r="E2897" t="s">
        <v>164</v>
      </c>
      <c r="F2897" t="s">
        <v>8619</v>
      </c>
      <c r="G2897" t="s">
        <v>184</v>
      </c>
      <c r="H2897" t="s">
        <v>167</v>
      </c>
      <c r="I2897" t="s">
        <v>136</v>
      </c>
      <c r="J2897" t="s">
        <v>137</v>
      </c>
      <c r="K2897" t="s">
        <v>138</v>
      </c>
      <c r="L2897" t="s">
        <v>8620</v>
      </c>
      <c r="M2897" t="s">
        <v>8621</v>
      </c>
      <c r="N2897">
        <v>1.0694444439999999</v>
      </c>
      <c r="O2897">
        <v>0</v>
      </c>
      <c r="P2897">
        <v>0</v>
      </c>
      <c r="Q2897">
        <v>0</v>
      </c>
      <c r="R2897">
        <v>0</v>
      </c>
      <c r="S2897">
        <v>1</v>
      </c>
      <c r="T2897">
        <v>0</v>
      </c>
      <c r="U2897">
        <v>3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1.9006314310995418</v>
      </c>
      <c r="AB2897">
        <v>0</v>
      </c>
      <c r="AC2897">
        <v>775.60934033255432</v>
      </c>
      <c r="AD2897">
        <v>0</v>
      </c>
      <c r="AE2897">
        <v>777.50997176365388</v>
      </c>
    </row>
    <row r="2898" spans="1:31" x14ac:dyDescent="0.25">
      <c r="A2898">
        <v>2295193</v>
      </c>
      <c r="B2898">
        <v>1</v>
      </c>
      <c r="C2898" t="s">
        <v>81</v>
      </c>
      <c r="D2898" t="s">
        <v>123</v>
      </c>
      <c r="E2898" t="s">
        <v>283</v>
      </c>
      <c r="F2898" t="s">
        <v>5797</v>
      </c>
      <c r="G2898" t="s">
        <v>184</v>
      </c>
      <c r="H2898" t="s">
        <v>167</v>
      </c>
      <c r="I2898" t="s">
        <v>136</v>
      </c>
      <c r="J2898" t="s">
        <v>137</v>
      </c>
      <c r="K2898" t="s">
        <v>138</v>
      </c>
      <c r="L2898" t="s">
        <v>8622</v>
      </c>
      <c r="M2898" t="s">
        <v>8623</v>
      </c>
      <c r="N2898">
        <v>0.38339722199999998</v>
      </c>
      <c r="O2898">
        <v>7</v>
      </c>
      <c r="P2898">
        <v>6810</v>
      </c>
      <c r="Q2898">
        <v>195</v>
      </c>
      <c r="R2898">
        <v>358</v>
      </c>
      <c r="S2898">
        <v>47</v>
      </c>
      <c r="T2898">
        <v>1006</v>
      </c>
      <c r="U2898">
        <v>8</v>
      </c>
      <c r="V2898">
        <v>1</v>
      </c>
      <c r="W2898">
        <v>0.84936775089470007</v>
      </c>
      <c r="X2898">
        <v>431.28799008458816</v>
      </c>
      <c r="Y2898">
        <v>114.59451807220339</v>
      </c>
      <c r="Z2898">
        <v>69.588372593355501</v>
      </c>
      <c r="AA2898">
        <v>45.715307787847671</v>
      </c>
      <c r="AB2898">
        <v>199.99319365932399</v>
      </c>
      <c r="AC2898">
        <v>885.78309213290208</v>
      </c>
      <c r="AD2898">
        <v>0.13807021671091668</v>
      </c>
      <c r="AE2898">
        <v>1747.9499122978266</v>
      </c>
    </row>
    <row r="2899" spans="1:31" x14ac:dyDescent="0.25">
      <c r="A2899">
        <v>2295196</v>
      </c>
      <c r="B2899">
        <v>1</v>
      </c>
      <c r="C2899" t="s">
        <v>80</v>
      </c>
      <c r="D2899" t="s">
        <v>92</v>
      </c>
      <c r="E2899" t="s">
        <v>141</v>
      </c>
      <c r="F2899" t="s">
        <v>8516</v>
      </c>
      <c r="G2899" t="s">
        <v>490</v>
      </c>
      <c r="H2899" t="s">
        <v>135</v>
      </c>
      <c r="I2899" t="s">
        <v>136</v>
      </c>
      <c r="J2899" t="s">
        <v>137</v>
      </c>
      <c r="K2899" t="s">
        <v>138</v>
      </c>
      <c r="L2899" t="s">
        <v>8624</v>
      </c>
      <c r="M2899" t="s">
        <v>8625</v>
      </c>
      <c r="N2899">
        <v>1.2861111110000001</v>
      </c>
      <c r="O2899">
        <v>0</v>
      </c>
      <c r="P2899">
        <v>1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0.7304501828713833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0.7304501828713833</v>
      </c>
    </row>
    <row r="2900" spans="1:31" x14ac:dyDescent="0.25">
      <c r="A2900">
        <v>2295198</v>
      </c>
      <c r="B2900">
        <v>1</v>
      </c>
      <c r="C2900" t="s">
        <v>81</v>
      </c>
      <c r="D2900" t="s">
        <v>115</v>
      </c>
      <c r="E2900" t="s">
        <v>164</v>
      </c>
      <c r="F2900" t="s">
        <v>8626</v>
      </c>
      <c r="G2900" t="s">
        <v>195</v>
      </c>
      <c r="H2900" t="s">
        <v>167</v>
      </c>
      <c r="I2900" t="s">
        <v>136</v>
      </c>
      <c r="J2900" t="s">
        <v>137</v>
      </c>
      <c r="K2900" t="s">
        <v>138</v>
      </c>
      <c r="L2900" t="s">
        <v>8627</v>
      </c>
      <c r="M2900" t="s">
        <v>8628</v>
      </c>
      <c r="N2900">
        <v>0.99805555499999998</v>
      </c>
      <c r="O2900">
        <v>0</v>
      </c>
      <c r="P2900">
        <v>15</v>
      </c>
      <c r="Q2900">
        <v>2</v>
      </c>
      <c r="R2900">
        <v>4</v>
      </c>
      <c r="S2900">
        <v>0</v>
      </c>
      <c r="T2900">
        <v>5</v>
      </c>
      <c r="U2900">
        <v>0</v>
      </c>
      <c r="V2900">
        <v>0</v>
      </c>
      <c r="W2900">
        <v>0</v>
      </c>
      <c r="X2900">
        <v>0.98586757926878732</v>
      </c>
      <c r="Y2900">
        <v>47.016132235214315</v>
      </c>
      <c r="Z2900">
        <v>4.9059130218397184</v>
      </c>
      <c r="AA2900">
        <v>0</v>
      </c>
      <c r="AB2900">
        <v>5.0095784496844233</v>
      </c>
      <c r="AC2900">
        <v>0</v>
      </c>
      <c r="AD2900">
        <v>0</v>
      </c>
      <c r="AE2900">
        <v>57.917491286007241</v>
      </c>
    </row>
    <row r="2901" spans="1:31" x14ac:dyDescent="0.25">
      <c r="A2901">
        <v>2295199</v>
      </c>
      <c r="B2901">
        <v>1</v>
      </c>
      <c r="C2901" t="s">
        <v>80</v>
      </c>
      <c r="D2901" t="s">
        <v>93</v>
      </c>
      <c r="E2901" t="s">
        <v>132</v>
      </c>
      <c r="F2901" t="s">
        <v>8629</v>
      </c>
      <c r="G2901" t="s">
        <v>371</v>
      </c>
      <c r="H2901" t="s">
        <v>135</v>
      </c>
      <c r="I2901" t="s">
        <v>136</v>
      </c>
      <c r="J2901" t="s">
        <v>137</v>
      </c>
      <c r="K2901" t="s">
        <v>138</v>
      </c>
      <c r="L2901" t="s">
        <v>8630</v>
      </c>
      <c r="M2901" t="s">
        <v>8631</v>
      </c>
      <c r="N2901">
        <v>0.752222222</v>
      </c>
      <c r="O2901">
        <v>0</v>
      </c>
      <c r="P2901">
        <v>5</v>
      </c>
      <c r="Q2901">
        <v>0</v>
      </c>
      <c r="R2901">
        <v>3</v>
      </c>
      <c r="S2901">
        <v>0</v>
      </c>
      <c r="T2901">
        <v>1</v>
      </c>
      <c r="U2901">
        <v>0</v>
      </c>
      <c r="V2901">
        <v>0</v>
      </c>
      <c r="W2901">
        <v>0</v>
      </c>
      <c r="X2901">
        <v>0.71978079956603902</v>
      </c>
      <c r="Y2901">
        <v>0</v>
      </c>
      <c r="Z2901">
        <v>14.978045405712448</v>
      </c>
      <c r="AA2901">
        <v>0</v>
      </c>
      <c r="AB2901">
        <v>0.75194913348107995</v>
      </c>
      <c r="AC2901">
        <v>0</v>
      </c>
      <c r="AD2901">
        <v>0</v>
      </c>
      <c r="AE2901">
        <v>16.449775338759565</v>
      </c>
    </row>
    <row r="2902" spans="1:31" x14ac:dyDescent="0.25">
      <c r="A2902">
        <v>2295200</v>
      </c>
      <c r="B2902">
        <v>1</v>
      </c>
      <c r="C2902" t="s">
        <v>81</v>
      </c>
      <c r="D2902" t="s">
        <v>128</v>
      </c>
      <c r="E2902" t="s">
        <v>748</v>
      </c>
      <c r="F2902" t="s">
        <v>8632</v>
      </c>
      <c r="G2902" t="s">
        <v>8633</v>
      </c>
      <c r="H2902" t="s">
        <v>135</v>
      </c>
      <c r="I2902" t="s">
        <v>136</v>
      </c>
      <c r="J2902" t="s">
        <v>137</v>
      </c>
      <c r="K2902" t="s">
        <v>138</v>
      </c>
      <c r="L2902" t="s">
        <v>8634</v>
      </c>
      <c r="M2902" t="s">
        <v>8635</v>
      </c>
      <c r="N2902">
        <v>3.2866666659999999</v>
      </c>
      <c r="O2902">
        <v>0</v>
      </c>
      <c r="P2902">
        <v>124</v>
      </c>
      <c r="Q2902">
        <v>0</v>
      </c>
      <c r="R2902">
        <v>0</v>
      </c>
      <c r="S2902">
        <v>0</v>
      </c>
      <c r="T2902">
        <v>3</v>
      </c>
      <c r="U2902">
        <v>0</v>
      </c>
      <c r="V2902">
        <v>0</v>
      </c>
      <c r="W2902">
        <v>0</v>
      </c>
      <c r="X2902">
        <v>80.931886189230696</v>
      </c>
      <c r="Y2902">
        <v>0</v>
      </c>
      <c r="Z2902">
        <v>0</v>
      </c>
      <c r="AA2902">
        <v>0</v>
      </c>
      <c r="AB2902">
        <v>11.098978307115861</v>
      </c>
      <c r="AC2902">
        <v>0</v>
      </c>
      <c r="AD2902">
        <v>0</v>
      </c>
      <c r="AE2902">
        <v>92.030864496346553</v>
      </c>
    </row>
    <row r="2903" spans="1:31" x14ac:dyDescent="0.25">
      <c r="A2903">
        <v>2295202</v>
      </c>
      <c r="B2903">
        <v>1</v>
      </c>
      <c r="C2903" t="s">
        <v>80</v>
      </c>
      <c r="D2903" t="s">
        <v>105</v>
      </c>
      <c r="E2903" t="s">
        <v>164</v>
      </c>
      <c r="F2903" t="s">
        <v>8636</v>
      </c>
      <c r="G2903" t="s">
        <v>195</v>
      </c>
      <c r="H2903" t="s">
        <v>167</v>
      </c>
      <c r="I2903" t="s">
        <v>136</v>
      </c>
      <c r="J2903" t="s">
        <v>137</v>
      </c>
      <c r="K2903" t="s">
        <v>138</v>
      </c>
      <c r="L2903" t="s">
        <v>8637</v>
      </c>
      <c r="M2903" t="s">
        <v>8638</v>
      </c>
      <c r="N2903">
        <v>1.423611111</v>
      </c>
      <c r="O2903">
        <v>0</v>
      </c>
      <c r="P2903">
        <v>641</v>
      </c>
      <c r="Q2903">
        <v>0</v>
      </c>
      <c r="R2903">
        <v>69</v>
      </c>
      <c r="S2903">
        <v>2</v>
      </c>
      <c r="T2903">
        <v>57</v>
      </c>
      <c r="U2903">
        <v>0</v>
      </c>
      <c r="V2903">
        <v>0</v>
      </c>
      <c r="W2903">
        <v>0</v>
      </c>
      <c r="X2903">
        <v>184.50765065784276</v>
      </c>
      <c r="Y2903">
        <v>0</v>
      </c>
      <c r="Z2903">
        <v>12.267862240464323</v>
      </c>
      <c r="AA2903">
        <v>2.5563269809170208</v>
      </c>
      <c r="AB2903">
        <v>49.373038642453203</v>
      </c>
      <c r="AC2903">
        <v>0</v>
      </c>
      <c r="AD2903">
        <v>0</v>
      </c>
      <c r="AE2903">
        <v>248.7048785216773</v>
      </c>
    </row>
    <row r="2904" spans="1:31" x14ac:dyDescent="0.25">
      <c r="A2904">
        <v>2295205</v>
      </c>
      <c r="B2904">
        <v>1</v>
      </c>
      <c r="C2904" t="s">
        <v>80</v>
      </c>
      <c r="D2904" t="s">
        <v>96</v>
      </c>
      <c r="E2904" t="s">
        <v>141</v>
      </c>
      <c r="F2904" t="s">
        <v>8639</v>
      </c>
      <c r="G2904" t="s">
        <v>143</v>
      </c>
      <c r="H2904" t="s">
        <v>135</v>
      </c>
      <c r="I2904" t="s">
        <v>136</v>
      </c>
      <c r="J2904" t="s">
        <v>137</v>
      </c>
      <c r="K2904" t="s">
        <v>138</v>
      </c>
      <c r="L2904" t="s">
        <v>8640</v>
      </c>
      <c r="M2904" t="s">
        <v>8641</v>
      </c>
      <c r="N2904">
        <v>4.7530555550000004</v>
      </c>
      <c r="O2904">
        <v>0</v>
      </c>
      <c r="P2904">
        <v>8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10.917283960774073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10.917283960774073</v>
      </c>
    </row>
    <row r="2905" spans="1:31" x14ac:dyDescent="0.25">
      <c r="A2905">
        <v>2295206</v>
      </c>
      <c r="B2905">
        <v>1</v>
      </c>
      <c r="C2905" t="s">
        <v>81</v>
      </c>
      <c r="D2905" t="s">
        <v>127</v>
      </c>
      <c r="E2905" t="s">
        <v>182</v>
      </c>
      <c r="F2905" t="s">
        <v>707</v>
      </c>
      <c r="G2905" t="s">
        <v>195</v>
      </c>
      <c r="H2905" t="s">
        <v>167</v>
      </c>
      <c r="I2905" t="s">
        <v>136</v>
      </c>
      <c r="J2905" t="s">
        <v>137</v>
      </c>
      <c r="K2905" t="s">
        <v>138</v>
      </c>
      <c r="L2905" t="s">
        <v>8642</v>
      </c>
      <c r="M2905" t="s">
        <v>8643</v>
      </c>
      <c r="N2905">
        <v>0.93305555500000004</v>
      </c>
      <c r="O2905">
        <v>2</v>
      </c>
      <c r="P2905">
        <v>1308</v>
      </c>
      <c r="Q2905">
        <v>30</v>
      </c>
      <c r="R2905">
        <v>83</v>
      </c>
      <c r="S2905">
        <v>14</v>
      </c>
      <c r="T2905">
        <v>108</v>
      </c>
      <c r="U2905">
        <v>2</v>
      </c>
      <c r="V2905">
        <v>0</v>
      </c>
      <c r="W2905">
        <v>0.69116410609465906</v>
      </c>
      <c r="X2905">
        <v>179.39274769713816</v>
      </c>
      <c r="Y2905">
        <v>22.104101009026298</v>
      </c>
      <c r="Z2905">
        <v>16.700109512546394</v>
      </c>
      <c r="AA2905">
        <v>48.80842118721111</v>
      </c>
      <c r="AB2905">
        <v>35.95927744459734</v>
      </c>
      <c r="AC2905">
        <v>2.8331220838483757</v>
      </c>
      <c r="AD2905">
        <v>0</v>
      </c>
      <c r="AE2905">
        <v>306.48894304046229</v>
      </c>
    </row>
    <row r="2906" spans="1:31" x14ac:dyDescent="0.25">
      <c r="A2906">
        <v>2295207</v>
      </c>
      <c r="B2906">
        <v>1</v>
      </c>
      <c r="C2906" t="s">
        <v>80</v>
      </c>
      <c r="D2906" t="s">
        <v>83</v>
      </c>
      <c r="E2906" t="s">
        <v>182</v>
      </c>
      <c r="F2906" t="s">
        <v>8644</v>
      </c>
      <c r="G2906" t="s">
        <v>184</v>
      </c>
      <c r="H2906" t="s">
        <v>167</v>
      </c>
      <c r="I2906" t="s">
        <v>136</v>
      </c>
      <c r="J2906" t="s">
        <v>137</v>
      </c>
      <c r="K2906" t="s">
        <v>138</v>
      </c>
      <c r="L2906" t="s">
        <v>8645</v>
      </c>
      <c r="M2906" t="s">
        <v>8646</v>
      </c>
      <c r="N2906">
        <v>0.27972222200000002</v>
      </c>
      <c r="O2906">
        <v>0</v>
      </c>
      <c r="P2906">
        <v>0</v>
      </c>
      <c r="Q2906">
        <v>0</v>
      </c>
      <c r="R2906">
        <v>0</v>
      </c>
      <c r="S2906">
        <v>2</v>
      </c>
      <c r="T2906">
        <v>9</v>
      </c>
      <c r="U2906">
        <v>1</v>
      </c>
      <c r="V2906">
        <v>2</v>
      </c>
      <c r="W2906">
        <v>0</v>
      </c>
      <c r="X2906">
        <v>0</v>
      </c>
      <c r="Y2906">
        <v>0</v>
      </c>
      <c r="Z2906">
        <v>0</v>
      </c>
      <c r="AA2906">
        <v>13.942062490615841</v>
      </c>
      <c r="AB2906">
        <v>3.131635952970103</v>
      </c>
      <c r="AC2906">
        <v>63.333339798434828</v>
      </c>
      <c r="AD2906">
        <v>27.990939510629062</v>
      </c>
      <c r="AE2906">
        <v>108.39797775264984</v>
      </c>
    </row>
    <row r="2907" spans="1:31" x14ac:dyDescent="0.25">
      <c r="A2907">
        <v>2295212</v>
      </c>
      <c r="B2907">
        <v>1</v>
      </c>
      <c r="C2907" t="s">
        <v>80</v>
      </c>
      <c r="D2907" t="s">
        <v>96</v>
      </c>
      <c r="E2907" t="s">
        <v>283</v>
      </c>
      <c r="F2907" t="s">
        <v>8467</v>
      </c>
      <c r="G2907" t="s">
        <v>184</v>
      </c>
      <c r="H2907" t="s">
        <v>167</v>
      </c>
      <c r="I2907" t="s">
        <v>136</v>
      </c>
      <c r="J2907" t="s">
        <v>137</v>
      </c>
      <c r="K2907" t="s">
        <v>138</v>
      </c>
      <c r="L2907" t="s">
        <v>8647</v>
      </c>
      <c r="M2907" t="s">
        <v>8648</v>
      </c>
      <c r="N2907">
        <v>0.43785638799999999</v>
      </c>
      <c r="O2907">
        <v>0</v>
      </c>
      <c r="P2907">
        <v>280</v>
      </c>
      <c r="Q2907">
        <v>13</v>
      </c>
      <c r="R2907">
        <v>26</v>
      </c>
      <c r="S2907">
        <v>19</v>
      </c>
      <c r="T2907">
        <v>42</v>
      </c>
      <c r="U2907">
        <v>5</v>
      </c>
      <c r="V2907">
        <v>0</v>
      </c>
      <c r="W2907">
        <v>0</v>
      </c>
      <c r="X2907">
        <v>42.245207835654028</v>
      </c>
      <c r="Y2907">
        <v>5.0223194610378048</v>
      </c>
      <c r="Z2907">
        <v>5.7061493825012359</v>
      </c>
      <c r="AA2907">
        <v>71.096174696877554</v>
      </c>
      <c r="AB2907">
        <v>11.424120657484288</v>
      </c>
      <c r="AC2907">
        <v>127.95342957745135</v>
      </c>
      <c r="AD2907">
        <v>0</v>
      </c>
      <c r="AE2907">
        <v>263.44740161100628</v>
      </c>
    </row>
    <row r="2908" spans="1:31" x14ac:dyDescent="0.25">
      <c r="A2908">
        <v>2295216</v>
      </c>
      <c r="B2908">
        <v>1</v>
      </c>
      <c r="C2908" t="s">
        <v>80</v>
      </c>
      <c r="D2908" t="s">
        <v>109</v>
      </c>
      <c r="E2908" t="s">
        <v>141</v>
      </c>
      <c r="F2908" t="s">
        <v>8649</v>
      </c>
      <c r="G2908" t="s">
        <v>143</v>
      </c>
      <c r="H2908" t="s">
        <v>135</v>
      </c>
      <c r="I2908" t="s">
        <v>136</v>
      </c>
      <c r="J2908" t="s">
        <v>137</v>
      </c>
      <c r="K2908" t="s">
        <v>138</v>
      </c>
      <c r="L2908" t="s">
        <v>8650</v>
      </c>
      <c r="M2908" t="s">
        <v>8651</v>
      </c>
      <c r="N2908">
        <v>2.7280555550000001</v>
      </c>
      <c r="O2908">
        <v>0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6.9781039820533339E-2</v>
      </c>
      <c r="AA2908">
        <v>0</v>
      </c>
      <c r="AB2908">
        <v>0</v>
      </c>
      <c r="AC2908">
        <v>0</v>
      </c>
      <c r="AD2908">
        <v>0</v>
      </c>
      <c r="AE2908">
        <v>6.9781039820533339E-2</v>
      </c>
    </row>
    <row r="2909" spans="1:31" x14ac:dyDescent="0.25">
      <c r="A2909">
        <v>2295217</v>
      </c>
      <c r="B2909">
        <v>1</v>
      </c>
      <c r="C2909" t="s">
        <v>80</v>
      </c>
      <c r="D2909" t="s">
        <v>106</v>
      </c>
      <c r="E2909" t="s">
        <v>141</v>
      </c>
      <c r="F2909" t="s">
        <v>8652</v>
      </c>
      <c r="G2909" t="s">
        <v>143</v>
      </c>
      <c r="H2909" t="s">
        <v>135</v>
      </c>
      <c r="I2909" t="s">
        <v>136</v>
      </c>
      <c r="J2909" t="s">
        <v>137</v>
      </c>
      <c r="K2909" t="s">
        <v>138</v>
      </c>
      <c r="L2909" t="s">
        <v>8653</v>
      </c>
      <c r="M2909" t="s">
        <v>8654</v>
      </c>
      <c r="N2909">
        <v>1.466111111</v>
      </c>
      <c r="O2909">
        <v>0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</row>
    <row r="2910" spans="1:31" x14ac:dyDescent="0.25">
      <c r="A2910">
        <v>2295218</v>
      </c>
      <c r="B2910">
        <v>1</v>
      </c>
      <c r="C2910" t="s">
        <v>80</v>
      </c>
      <c r="D2910" t="s">
        <v>107</v>
      </c>
      <c r="E2910" t="s">
        <v>141</v>
      </c>
      <c r="F2910" t="s">
        <v>8655</v>
      </c>
      <c r="G2910" t="s">
        <v>453</v>
      </c>
      <c r="H2910" t="s">
        <v>135</v>
      </c>
      <c r="I2910" t="s">
        <v>136</v>
      </c>
      <c r="J2910" t="s">
        <v>137</v>
      </c>
      <c r="K2910" t="s">
        <v>138</v>
      </c>
      <c r="L2910" t="s">
        <v>8656</v>
      </c>
      <c r="M2910" t="s">
        <v>8657</v>
      </c>
      <c r="N2910">
        <v>3.381388888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1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1.8490113803336086</v>
      </c>
      <c r="AC2910">
        <v>0</v>
      </c>
      <c r="AD2910">
        <v>0</v>
      </c>
      <c r="AE2910">
        <v>1.8490113803336086</v>
      </c>
    </row>
    <row r="2911" spans="1:31" x14ac:dyDescent="0.25">
      <c r="A2911">
        <v>2295224</v>
      </c>
      <c r="B2911">
        <v>1</v>
      </c>
      <c r="C2911" t="s">
        <v>80</v>
      </c>
      <c r="D2911" t="s">
        <v>98</v>
      </c>
      <c r="E2911" t="s">
        <v>132</v>
      </c>
      <c r="F2911" t="s">
        <v>8658</v>
      </c>
      <c r="G2911" t="s">
        <v>134</v>
      </c>
      <c r="H2911" t="s">
        <v>135</v>
      </c>
      <c r="I2911" t="s">
        <v>136</v>
      </c>
      <c r="J2911" t="s">
        <v>137</v>
      </c>
      <c r="K2911" t="s">
        <v>138</v>
      </c>
      <c r="L2911" t="s">
        <v>8659</v>
      </c>
      <c r="M2911" t="s">
        <v>8660</v>
      </c>
      <c r="N2911">
        <v>0.97694444400000002</v>
      </c>
      <c r="O2911">
        <v>0</v>
      </c>
      <c r="P2911">
        <v>1</v>
      </c>
      <c r="Q2911">
        <v>0</v>
      </c>
      <c r="R2911">
        <v>3</v>
      </c>
      <c r="S2911">
        <v>0</v>
      </c>
      <c r="T2911">
        <v>2</v>
      </c>
      <c r="U2911">
        <v>0</v>
      </c>
      <c r="V2911">
        <v>0</v>
      </c>
      <c r="W2911">
        <v>0</v>
      </c>
      <c r="X2911">
        <v>1.8720617462555553E-4</v>
      </c>
      <c r="Y2911">
        <v>0</v>
      </c>
      <c r="Z2911">
        <v>1.0642964949399376</v>
      </c>
      <c r="AA2911">
        <v>0</v>
      </c>
      <c r="AB2911">
        <v>4.0405457464794292</v>
      </c>
      <c r="AC2911">
        <v>0</v>
      </c>
      <c r="AD2911">
        <v>0</v>
      </c>
      <c r="AE2911">
        <v>5.1050294475939921</v>
      </c>
    </row>
    <row r="2912" spans="1:31" x14ac:dyDescent="0.25">
      <c r="A2912">
        <v>2295231</v>
      </c>
      <c r="B2912">
        <v>1</v>
      </c>
      <c r="C2912" t="s">
        <v>80</v>
      </c>
      <c r="D2912" t="s">
        <v>85</v>
      </c>
      <c r="E2912" t="s">
        <v>164</v>
      </c>
      <c r="F2912" t="s">
        <v>6022</v>
      </c>
      <c r="G2912" t="s">
        <v>184</v>
      </c>
      <c r="H2912" t="s">
        <v>167</v>
      </c>
      <c r="I2912" t="s">
        <v>136</v>
      </c>
      <c r="J2912" t="s">
        <v>137</v>
      </c>
      <c r="K2912" t="s">
        <v>138</v>
      </c>
      <c r="L2912" t="s">
        <v>8661</v>
      </c>
      <c r="M2912" t="s">
        <v>8662</v>
      </c>
      <c r="N2912">
        <v>0.21805555500000001</v>
      </c>
      <c r="O2912">
        <v>0</v>
      </c>
      <c r="P2912">
        <v>7268</v>
      </c>
      <c r="Q2912">
        <v>0</v>
      </c>
      <c r="R2912">
        <v>0</v>
      </c>
      <c r="S2912">
        <v>1</v>
      </c>
      <c r="T2912">
        <v>480</v>
      </c>
      <c r="U2912">
        <v>0</v>
      </c>
      <c r="V2912">
        <v>1</v>
      </c>
      <c r="W2912">
        <v>0</v>
      </c>
      <c r="X2912">
        <v>450.442627651115</v>
      </c>
      <c r="Y2912">
        <v>0</v>
      </c>
      <c r="Z2912">
        <v>0</v>
      </c>
      <c r="AA2912">
        <v>0.27511627230612501</v>
      </c>
      <c r="AB2912">
        <v>87.878081097436024</v>
      </c>
      <c r="AC2912">
        <v>0</v>
      </c>
      <c r="AD2912">
        <v>5.8807142891639392</v>
      </c>
      <c r="AE2912">
        <v>544.47653931002117</v>
      </c>
    </row>
    <row r="2913" spans="1:31" x14ac:dyDescent="0.25">
      <c r="A2913">
        <v>2295239</v>
      </c>
      <c r="B2913">
        <v>1</v>
      </c>
      <c r="C2913" t="s">
        <v>80</v>
      </c>
      <c r="D2913" t="s">
        <v>83</v>
      </c>
      <c r="E2913" t="s">
        <v>283</v>
      </c>
      <c r="F2913" t="s">
        <v>8663</v>
      </c>
      <c r="G2913" t="s">
        <v>483</v>
      </c>
      <c r="H2913" t="s">
        <v>167</v>
      </c>
      <c r="I2913" t="s">
        <v>136</v>
      </c>
      <c r="J2913" t="s">
        <v>137</v>
      </c>
      <c r="K2913" t="s">
        <v>138</v>
      </c>
      <c r="L2913" t="s">
        <v>8664</v>
      </c>
      <c r="M2913" t="s">
        <v>8665</v>
      </c>
      <c r="N2913">
        <v>1.830833333</v>
      </c>
      <c r="O2913">
        <v>0</v>
      </c>
      <c r="P2913">
        <v>2902</v>
      </c>
      <c r="Q2913">
        <v>0</v>
      </c>
      <c r="R2913">
        <v>0</v>
      </c>
      <c r="S2913">
        <v>3</v>
      </c>
      <c r="T2913">
        <v>1044</v>
      </c>
      <c r="U2913">
        <v>1</v>
      </c>
      <c r="V2913">
        <v>2</v>
      </c>
      <c r="W2913">
        <v>0</v>
      </c>
      <c r="X2913">
        <v>1307.4137364264743</v>
      </c>
      <c r="Y2913">
        <v>0</v>
      </c>
      <c r="Z2913">
        <v>0</v>
      </c>
      <c r="AA2913">
        <v>1270.072305095458</v>
      </c>
      <c r="AB2913">
        <v>1967.514839714341</v>
      </c>
      <c r="AC2913">
        <v>221.24940611946664</v>
      </c>
      <c r="AD2913">
        <v>18.418136564563355</v>
      </c>
      <c r="AE2913">
        <v>4784.6684239203032</v>
      </c>
    </row>
    <row r="2914" spans="1:31" x14ac:dyDescent="0.25">
      <c r="A2914">
        <v>2295241</v>
      </c>
      <c r="B2914">
        <v>1</v>
      </c>
      <c r="C2914" t="s">
        <v>80</v>
      </c>
      <c r="D2914" t="s">
        <v>92</v>
      </c>
      <c r="E2914" t="s">
        <v>141</v>
      </c>
      <c r="F2914" t="s">
        <v>8666</v>
      </c>
      <c r="G2914" t="s">
        <v>188</v>
      </c>
      <c r="H2914" t="s">
        <v>135</v>
      </c>
      <c r="I2914" t="s">
        <v>136</v>
      </c>
      <c r="J2914" t="s">
        <v>137</v>
      </c>
      <c r="K2914" t="s">
        <v>138</v>
      </c>
      <c r="L2914" t="s">
        <v>8667</v>
      </c>
      <c r="M2914" t="s">
        <v>8668</v>
      </c>
      <c r="N2914">
        <v>2.4569444439999999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3.7162886305501348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3.7162886305501348</v>
      </c>
    </row>
    <row r="2915" spans="1:31" x14ac:dyDescent="0.25">
      <c r="A2915">
        <v>2295242</v>
      </c>
      <c r="B2915">
        <v>1</v>
      </c>
      <c r="C2915" t="s">
        <v>80</v>
      </c>
      <c r="D2915" t="s">
        <v>106</v>
      </c>
      <c r="E2915" t="s">
        <v>132</v>
      </c>
      <c r="F2915" t="s">
        <v>8669</v>
      </c>
      <c r="G2915" t="s">
        <v>134</v>
      </c>
      <c r="H2915" t="s">
        <v>135</v>
      </c>
      <c r="I2915" t="s">
        <v>136</v>
      </c>
      <c r="J2915" t="s">
        <v>137</v>
      </c>
      <c r="K2915" t="s">
        <v>138</v>
      </c>
      <c r="L2915" t="s">
        <v>8670</v>
      </c>
      <c r="M2915" t="s">
        <v>8671</v>
      </c>
      <c r="N2915">
        <v>1.8805555549999999</v>
      </c>
      <c r="O2915">
        <v>0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</row>
    <row r="2916" spans="1:31" x14ac:dyDescent="0.25">
      <c r="A2916">
        <v>2295243</v>
      </c>
      <c r="B2916">
        <v>1</v>
      </c>
      <c r="C2916" t="s">
        <v>80</v>
      </c>
      <c r="D2916" t="s">
        <v>98</v>
      </c>
      <c r="E2916" t="s">
        <v>141</v>
      </c>
      <c r="F2916" t="s">
        <v>8672</v>
      </c>
      <c r="G2916" t="s">
        <v>143</v>
      </c>
      <c r="H2916" t="s">
        <v>135</v>
      </c>
      <c r="I2916" t="s">
        <v>136</v>
      </c>
      <c r="J2916" t="s">
        <v>137</v>
      </c>
      <c r="K2916" t="s">
        <v>138</v>
      </c>
      <c r="L2916" t="s">
        <v>8673</v>
      </c>
      <c r="M2916" t="s">
        <v>8674</v>
      </c>
      <c r="N2916">
        <v>2.409166666</v>
      </c>
      <c r="O2916">
        <v>0</v>
      </c>
      <c r="P2916">
        <v>1</v>
      </c>
      <c r="Q2916">
        <v>0</v>
      </c>
      <c r="R2916">
        <v>1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1.3484572225114133</v>
      </c>
      <c r="Y2916">
        <v>0</v>
      </c>
      <c r="Z2916">
        <v>1.0291045767063367</v>
      </c>
      <c r="AA2916">
        <v>0</v>
      </c>
      <c r="AB2916">
        <v>0</v>
      </c>
      <c r="AC2916">
        <v>0</v>
      </c>
      <c r="AD2916">
        <v>0</v>
      </c>
      <c r="AE2916">
        <v>2.3775617992177498</v>
      </c>
    </row>
    <row r="2917" spans="1:31" x14ac:dyDescent="0.25">
      <c r="A2917">
        <v>2295244</v>
      </c>
      <c r="B2917">
        <v>1</v>
      </c>
      <c r="C2917" t="s">
        <v>80</v>
      </c>
      <c r="D2917" t="s">
        <v>103</v>
      </c>
      <c r="E2917" t="s">
        <v>141</v>
      </c>
      <c r="F2917" t="s">
        <v>8675</v>
      </c>
      <c r="G2917" t="s">
        <v>490</v>
      </c>
      <c r="H2917" t="s">
        <v>135</v>
      </c>
      <c r="I2917" t="s">
        <v>136</v>
      </c>
      <c r="J2917" t="s">
        <v>137</v>
      </c>
      <c r="K2917" t="s">
        <v>138</v>
      </c>
      <c r="L2917" t="s">
        <v>8676</v>
      </c>
      <c r="M2917" t="s">
        <v>8677</v>
      </c>
      <c r="N2917">
        <v>0.84083333299999996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0.41199642617243504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0.41199642617243504</v>
      </c>
    </row>
    <row r="2918" spans="1:31" x14ac:dyDescent="0.25">
      <c r="A2918">
        <v>2295245</v>
      </c>
      <c r="B2918">
        <v>1</v>
      </c>
      <c r="C2918" t="s">
        <v>81</v>
      </c>
      <c r="D2918" t="s">
        <v>128</v>
      </c>
      <c r="E2918" t="s">
        <v>748</v>
      </c>
      <c r="F2918" t="s">
        <v>8678</v>
      </c>
      <c r="G2918" t="s">
        <v>1517</v>
      </c>
      <c r="H2918" t="s">
        <v>135</v>
      </c>
      <c r="I2918" t="s">
        <v>136</v>
      </c>
      <c r="J2918" t="s">
        <v>137</v>
      </c>
      <c r="K2918" t="s">
        <v>138</v>
      </c>
      <c r="L2918" t="s">
        <v>8679</v>
      </c>
      <c r="M2918" t="s">
        <v>8680</v>
      </c>
      <c r="N2918">
        <v>3.6583333329999999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1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13.586625224650598</v>
      </c>
      <c r="AC2918">
        <v>0</v>
      </c>
      <c r="AD2918">
        <v>0</v>
      </c>
      <c r="AE2918">
        <v>13.586625224650598</v>
      </c>
    </row>
    <row r="2919" spans="1:31" x14ac:dyDescent="0.25">
      <c r="A2919">
        <v>2295246</v>
      </c>
      <c r="B2919">
        <v>1</v>
      </c>
      <c r="C2919" t="s">
        <v>81</v>
      </c>
      <c r="D2919" t="s">
        <v>118</v>
      </c>
      <c r="E2919" t="s">
        <v>164</v>
      </c>
      <c r="F2919" t="s">
        <v>8681</v>
      </c>
      <c r="G2919" t="s">
        <v>184</v>
      </c>
      <c r="H2919" t="s">
        <v>167</v>
      </c>
      <c r="I2919" t="s">
        <v>136</v>
      </c>
      <c r="J2919" t="s">
        <v>137</v>
      </c>
      <c r="K2919" t="s">
        <v>138</v>
      </c>
      <c r="L2919" t="s">
        <v>8682</v>
      </c>
      <c r="M2919" t="s">
        <v>8683</v>
      </c>
      <c r="N2919">
        <v>1.1958333329999999</v>
      </c>
      <c r="O2919">
        <v>2</v>
      </c>
      <c r="P2919">
        <v>28</v>
      </c>
      <c r="Q2919">
        <v>13</v>
      </c>
      <c r="R2919">
        <v>6</v>
      </c>
      <c r="S2919">
        <v>9</v>
      </c>
      <c r="T2919">
        <v>27</v>
      </c>
      <c r="U2919">
        <v>2</v>
      </c>
      <c r="V2919">
        <v>0</v>
      </c>
      <c r="W2919">
        <v>6.8088595777573948</v>
      </c>
      <c r="X2919">
        <v>8.6367435586770398</v>
      </c>
      <c r="Y2919">
        <v>14.938824143827647</v>
      </c>
      <c r="Z2919">
        <v>11.641906592347743</v>
      </c>
      <c r="AA2919">
        <v>248.62676276659889</v>
      </c>
      <c r="AB2919">
        <v>15.708581989571718</v>
      </c>
      <c r="AC2919">
        <v>1088.8194705381634</v>
      </c>
      <c r="AD2919">
        <v>0</v>
      </c>
      <c r="AE2919">
        <v>1395.1811491669437</v>
      </c>
    </row>
    <row r="2920" spans="1:31" x14ac:dyDescent="0.25">
      <c r="A2920">
        <v>2295247</v>
      </c>
      <c r="B2920">
        <v>1</v>
      </c>
      <c r="C2920" t="s">
        <v>81</v>
      </c>
      <c r="D2920" t="s">
        <v>112</v>
      </c>
      <c r="E2920" t="s">
        <v>141</v>
      </c>
      <c r="F2920" t="s">
        <v>8684</v>
      </c>
      <c r="G2920" t="s">
        <v>143</v>
      </c>
      <c r="H2920" t="s">
        <v>135</v>
      </c>
      <c r="I2920" t="s">
        <v>136</v>
      </c>
      <c r="J2920" t="s">
        <v>137</v>
      </c>
      <c r="K2920" t="s">
        <v>138</v>
      </c>
      <c r="L2920" t="s">
        <v>8685</v>
      </c>
      <c r="M2920" t="s">
        <v>8686</v>
      </c>
      <c r="N2920">
        <v>5.56</v>
      </c>
      <c r="O2920">
        <v>0</v>
      </c>
      <c r="P2920">
        <v>1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0.18670630067005753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0.18670630067005753</v>
      </c>
    </row>
    <row r="2921" spans="1:31" x14ac:dyDescent="0.25">
      <c r="A2921">
        <v>2295248</v>
      </c>
      <c r="B2921">
        <v>1</v>
      </c>
      <c r="C2921" t="s">
        <v>80</v>
      </c>
      <c r="D2921" t="s">
        <v>104</v>
      </c>
      <c r="E2921" t="s">
        <v>141</v>
      </c>
      <c r="F2921" t="s">
        <v>8687</v>
      </c>
      <c r="G2921" t="s">
        <v>143</v>
      </c>
      <c r="H2921" t="s">
        <v>135</v>
      </c>
      <c r="I2921" t="s">
        <v>136</v>
      </c>
      <c r="J2921" t="s">
        <v>137</v>
      </c>
      <c r="K2921" t="s">
        <v>138</v>
      </c>
      <c r="L2921" t="s">
        <v>8688</v>
      </c>
      <c r="M2921" t="s">
        <v>8689</v>
      </c>
      <c r="N2921">
        <v>2.1713888880000001</v>
      </c>
      <c r="O2921">
        <v>0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6.1237649969619438E-2</v>
      </c>
      <c r="AA2921">
        <v>0</v>
      </c>
      <c r="AB2921">
        <v>0</v>
      </c>
      <c r="AC2921">
        <v>0</v>
      </c>
      <c r="AD2921">
        <v>0</v>
      </c>
      <c r="AE2921">
        <v>6.1237649969619438E-2</v>
      </c>
    </row>
    <row r="2922" spans="1:31" x14ac:dyDescent="0.25">
      <c r="A2922">
        <v>2295250</v>
      </c>
      <c r="B2922">
        <v>1</v>
      </c>
      <c r="C2922" t="s">
        <v>80</v>
      </c>
      <c r="D2922" t="s">
        <v>105</v>
      </c>
      <c r="E2922" t="s">
        <v>141</v>
      </c>
      <c r="F2922" t="s">
        <v>8690</v>
      </c>
      <c r="G2922" t="s">
        <v>143</v>
      </c>
      <c r="H2922" t="s">
        <v>135</v>
      </c>
      <c r="I2922" t="s">
        <v>136</v>
      </c>
      <c r="J2922" t="s">
        <v>137</v>
      </c>
      <c r="K2922" t="s">
        <v>138</v>
      </c>
      <c r="L2922" t="s">
        <v>8691</v>
      </c>
      <c r="M2922" t="s">
        <v>8692</v>
      </c>
      <c r="N2922">
        <v>1.4041666660000001</v>
      </c>
      <c r="O2922">
        <v>0</v>
      </c>
      <c r="P2922">
        <v>9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3.7467348332789068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3.7467348332789068</v>
      </c>
    </row>
    <row r="2923" spans="1:31" x14ac:dyDescent="0.25">
      <c r="A2923">
        <v>2295252</v>
      </c>
      <c r="B2923">
        <v>1</v>
      </c>
      <c r="C2923" t="s">
        <v>80</v>
      </c>
      <c r="D2923" t="s">
        <v>90</v>
      </c>
      <c r="E2923" t="s">
        <v>132</v>
      </c>
      <c r="F2923" t="s">
        <v>780</v>
      </c>
      <c r="G2923" t="s">
        <v>134</v>
      </c>
      <c r="H2923" t="s">
        <v>135</v>
      </c>
      <c r="I2923" t="s">
        <v>136</v>
      </c>
      <c r="J2923" t="s">
        <v>137</v>
      </c>
      <c r="K2923" t="s">
        <v>138</v>
      </c>
      <c r="L2923" t="s">
        <v>8693</v>
      </c>
      <c r="M2923" t="s">
        <v>8694</v>
      </c>
      <c r="N2923">
        <v>1.4516666659999999</v>
      </c>
      <c r="O2923">
        <v>0</v>
      </c>
      <c r="P2923">
        <v>155</v>
      </c>
      <c r="Q2923">
        <v>0</v>
      </c>
      <c r="R2923">
        <v>0</v>
      </c>
      <c r="S2923">
        <v>0</v>
      </c>
      <c r="T2923">
        <v>11</v>
      </c>
      <c r="U2923">
        <v>0</v>
      </c>
      <c r="V2923">
        <v>0</v>
      </c>
      <c r="W2923">
        <v>0</v>
      </c>
      <c r="X2923">
        <v>71.207322083945513</v>
      </c>
      <c r="Y2923">
        <v>0</v>
      </c>
      <c r="Z2923">
        <v>0</v>
      </c>
      <c r="AA2923">
        <v>0</v>
      </c>
      <c r="AB2923">
        <v>7.4907533974426856</v>
      </c>
      <c r="AC2923">
        <v>0</v>
      </c>
      <c r="AD2923">
        <v>0</v>
      </c>
      <c r="AE2923">
        <v>78.698075481388202</v>
      </c>
    </row>
    <row r="2924" spans="1:31" x14ac:dyDescent="0.25">
      <c r="A2924">
        <v>2295253</v>
      </c>
      <c r="B2924">
        <v>1</v>
      </c>
      <c r="C2924" t="s">
        <v>80</v>
      </c>
      <c r="D2924" t="s">
        <v>83</v>
      </c>
      <c r="E2924" t="s">
        <v>141</v>
      </c>
      <c r="F2924" t="s">
        <v>8695</v>
      </c>
      <c r="G2924" t="s">
        <v>143</v>
      </c>
      <c r="H2924" t="s">
        <v>135</v>
      </c>
      <c r="I2924" t="s">
        <v>136</v>
      </c>
      <c r="J2924" t="s">
        <v>137</v>
      </c>
      <c r="K2924" t="s">
        <v>138</v>
      </c>
      <c r="L2924" t="s">
        <v>8696</v>
      </c>
      <c r="M2924" t="s">
        <v>8697</v>
      </c>
      <c r="N2924">
        <v>2.4677777769999998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14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5.7358697012102144</v>
      </c>
      <c r="AC2924">
        <v>0</v>
      </c>
      <c r="AD2924">
        <v>0</v>
      </c>
      <c r="AE2924">
        <v>5.7358697012102144</v>
      </c>
    </row>
    <row r="2925" spans="1:31" x14ac:dyDescent="0.25">
      <c r="A2925">
        <v>2295254</v>
      </c>
      <c r="B2925">
        <v>1</v>
      </c>
      <c r="C2925" t="s">
        <v>80</v>
      </c>
      <c r="D2925" t="s">
        <v>99</v>
      </c>
      <c r="E2925" t="s">
        <v>141</v>
      </c>
      <c r="F2925" t="s">
        <v>8698</v>
      </c>
      <c r="G2925" t="s">
        <v>202</v>
      </c>
      <c r="H2925" t="s">
        <v>135</v>
      </c>
      <c r="I2925" t="s">
        <v>136</v>
      </c>
      <c r="J2925" t="s">
        <v>137</v>
      </c>
      <c r="K2925" t="s">
        <v>138</v>
      </c>
      <c r="L2925" t="s">
        <v>8699</v>
      </c>
      <c r="M2925" t="s">
        <v>8700</v>
      </c>
      <c r="N2925">
        <v>3.0227777769999999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1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4.5049685379829389</v>
      </c>
      <c r="AC2925">
        <v>0</v>
      </c>
      <c r="AD2925">
        <v>0</v>
      </c>
      <c r="AE2925">
        <v>4.5049685379829389</v>
      </c>
    </row>
    <row r="2926" spans="1:31" x14ac:dyDescent="0.25">
      <c r="A2926">
        <v>2295257</v>
      </c>
      <c r="B2926">
        <v>1</v>
      </c>
      <c r="C2926" t="s">
        <v>81</v>
      </c>
      <c r="D2926" t="s">
        <v>115</v>
      </c>
      <c r="E2926" t="s">
        <v>208</v>
      </c>
      <c r="F2926" t="s">
        <v>8701</v>
      </c>
      <c r="G2926" t="s">
        <v>310</v>
      </c>
      <c r="H2926" t="s">
        <v>135</v>
      </c>
      <c r="I2926" t="s">
        <v>136</v>
      </c>
      <c r="J2926" t="s">
        <v>137</v>
      </c>
      <c r="K2926" t="s">
        <v>138</v>
      </c>
      <c r="L2926" t="s">
        <v>8702</v>
      </c>
      <c r="M2926" t="s">
        <v>8703</v>
      </c>
      <c r="N2926">
        <v>1.4141666660000001</v>
      </c>
      <c r="O2926">
        <v>0</v>
      </c>
      <c r="P2926">
        <v>43</v>
      </c>
      <c r="Q2926">
        <v>0</v>
      </c>
      <c r="R2926">
        <v>4</v>
      </c>
      <c r="S2926">
        <v>0</v>
      </c>
      <c r="T2926">
        <v>7</v>
      </c>
      <c r="U2926">
        <v>0</v>
      </c>
      <c r="V2926">
        <v>0</v>
      </c>
      <c r="W2926">
        <v>0</v>
      </c>
      <c r="X2926">
        <v>6.8710118703022953</v>
      </c>
      <c r="Y2926">
        <v>0</v>
      </c>
      <c r="Z2926">
        <v>3.1852590904323126</v>
      </c>
      <c r="AA2926">
        <v>0</v>
      </c>
      <c r="AB2926">
        <v>8.5824596911816613</v>
      </c>
      <c r="AC2926">
        <v>0</v>
      </c>
      <c r="AD2926">
        <v>0</v>
      </c>
      <c r="AE2926">
        <v>18.638730651916269</v>
      </c>
    </row>
    <row r="2927" spans="1:31" x14ac:dyDescent="0.25">
      <c r="A2927">
        <v>2295258</v>
      </c>
      <c r="B2927">
        <v>1</v>
      </c>
      <c r="C2927" t="s">
        <v>81</v>
      </c>
      <c r="D2927" t="s">
        <v>112</v>
      </c>
      <c r="E2927" t="s">
        <v>141</v>
      </c>
      <c r="F2927" t="s">
        <v>8704</v>
      </c>
      <c r="G2927" t="s">
        <v>143</v>
      </c>
      <c r="H2927" t="s">
        <v>135</v>
      </c>
      <c r="I2927" t="s">
        <v>136</v>
      </c>
      <c r="J2927" t="s">
        <v>137</v>
      </c>
      <c r="K2927" t="s">
        <v>138</v>
      </c>
      <c r="L2927" t="s">
        <v>8705</v>
      </c>
      <c r="M2927" t="s">
        <v>8706</v>
      </c>
      <c r="N2927">
        <v>4.4044444440000001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0.16084377209461226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0.16084377209461226</v>
      </c>
    </row>
    <row r="2928" spans="1:31" x14ac:dyDescent="0.25">
      <c r="A2928">
        <v>2295259</v>
      </c>
      <c r="B2928">
        <v>1</v>
      </c>
      <c r="C2928" t="s">
        <v>80</v>
      </c>
      <c r="D2928" t="s">
        <v>88</v>
      </c>
      <c r="E2928" t="s">
        <v>132</v>
      </c>
      <c r="F2928" t="s">
        <v>8707</v>
      </c>
      <c r="G2928" t="s">
        <v>134</v>
      </c>
      <c r="H2928" t="s">
        <v>135</v>
      </c>
      <c r="I2928" t="s">
        <v>136</v>
      </c>
      <c r="J2928" t="s">
        <v>137</v>
      </c>
      <c r="K2928" t="s">
        <v>138</v>
      </c>
      <c r="L2928" t="s">
        <v>8708</v>
      </c>
      <c r="M2928" t="s">
        <v>8709</v>
      </c>
      <c r="N2928">
        <v>4.761111111</v>
      </c>
      <c r="O2928">
        <v>0</v>
      </c>
      <c r="P2928">
        <v>33</v>
      </c>
      <c r="Q2928">
        <v>0</v>
      </c>
      <c r="R2928">
        <v>0</v>
      </c>
      <c r="S2928">
        <v>0</v>
      </c>
      <c r="T2928">
        <v>2</v>
      </c>
      <c r="U2928">
        <v>0</v>
      </c>
      <c r="V2928">
        <v>0</v>
      </c>
      <c r="W2928">
        <v>0</v>
      </c>
      <c r="X2928">
        <v>36.813138638613118</v>
      </c>
      <c r="Y2928">
        <v>0</v>
      </c>
      <c r="Z2928">
        <v>0</v>
      </c>
      <c r="AA2928">
        <v>0</v>
      </c>
      <c r="AB2928">
        <v>5.9647548796043397</v>
      </c>
      <c r="AC2928">
        <v>0</v>
      </c>
      <c r="AD2928">
        <v>0</v>
      </c>
      <c r="AE2928">
        <v>42.777893518217461</v>
      </c>
    </row>
    <row r="2929" spans="1:31" x14ac:dyDescent="0.25">
      <c r="A2929">
        <v>2295262</v>
      </c>
      <c r="B2929">
        <v>1</v>
      </c>
      <c r="C2929" t="s">
        <v>80</v>
      </c>
      <c r="D2929" t="s">
        <v>93</v>
      </c>
      <c r="E2929" t="s">
        <v>132</v>
      </c>
      <c r="F2929" t="s">
        <v>8710</v>
      </c>
      <c r="G2929" t="s">
        <v>1047</v>
      </c>
      <c r="H2929" t="s">
        <v>135</v>
      </c>
      <c r="I2929" t="s">
        <v>136</v>
      </c>
      <c r="J2929" t="s">
        <v>137</v>
      </c>
      <c r="K2929" t="s">
        <v>138</v>
      </c>
      <c r="L2929" t="s">
        <v>8711</v>
      </c>
      <c r="M2929" t="s">
        <v>8712</v>
      </c>
      <c r="N2929">
        <v>1.710555555</v>
      </c>
      <c r="O2929">
        <v>0</v>
      </c>
      <c r="P2929">
        <v>17</v>
      </c>
      <c r="Q2929">
        <v>0</v>
      </c>
      <c r="R2929">
        <v>13</v>
      </c>
      <c r="S2929">
        <v>0</v>
      </c>
      <c r="T2929">
        <v>7</v>
      </c>
      <c r="U2929">
        <v>0</v>
      </c>
      <c r="V2929">
        <v>0</v>
      </c>
      <c r="W2929">
        <v>0</v>
      </c>
      <c r="X2929">
        <v>3.4199983134871337</v>
      </c>
      <c r="Y2929">
        <v>0</v>
      </c>
      <c r="Z2929">
        <v>4.1954538301671045</v>
      </c>
      <c r="AA2929">
        <v>0</v>
      </c>
      <c r="AB2929">
        <v>8.2462401412165214</v>
      </c>
      <c r="AC2929">
        <v>0</v>
      </c>
      <c r="AD2929">
        <v>0</v>
      </c>
      <c r="AE2929">
        <v>15.86169228487076</v>
      </c>
    </row>
    <row r="2930" spans="1:31" x14ac:dyDescent="0.25">
      <c r="A2930">
        <v>2295264</v>
      </c>
      <c r="B2930">
        <v>1</v>
      </c>
      <c r="C2930" t="s">
        <v>80</v>
      </c>
      <c r="D2930" t="s">
        <v>93</v>
      </c>
      <c r="E2930" t="s">
        <v>132</v>
      </c>
      <c r="F2930" t="s">
        <v>8713</v>
      </c>
      <c r="G2930" t="s">
        <v>134</v>
      </c>
      <c r="H2930" t="s">
        <v>135</v>
      </c>
      <c r="I2930" t="s">
        <v>136</v>
      </c>
      <c r="J2930" t="s">
        <v>137</v>
      </c>
      <c r="K2930" t="s">
        <v>138</v>
      </c>
      <c r="L2930" t="s">
        <v>8714</v>
      </c>
      <c r="M2930" t="s">
        <v>8715</v>
      </c>
      <c r="N2930">
        <v>3.3005555549999999</v>
      </c>
      <c r="O2930">
        <v>0</v>
      </c>
      <c r="P2930">
        <v>0</v>
      </c>
      <c r="Q2930">
        <v>0</v>
      </c>
      <c r="R2930">
        <v>5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4.7830692399180545</v>
      </c>
      <c r="AA2930">
        <v>0</v>
      </c>
      <c r="AB2930">
        <v>0</v>
      </c>
      <c r="AC2930">
        <v>0</v>
      </c>
      <c r="AD2930">
        <v>0</v>
      </c>
      <c r="AE2930">
        <v>4.7830692399180545</v>
      </c>
    </row>
    <row r="2931" spans="1:31" x14ac:dyDescent="0.25">
      <c r="A2931">
        <v>2295265</v>
      </c>
      <c r="B2931">
        <v>1</v>
      </c>
      <c r="C2931" t="s">
        <v>80</v>
      </c>
      <c r="D2931" t="s">
        <v>100</v>
      </c>
      <c r="E2931" t="s">
        <v>141</v>
      </c>
      <c r="F2931" t="s">
        <v>8716</v>
      </c>
      <c r="G2931" t="s">
        <v>143</v>
      </c>
      <c r="H2931" t="s">
        <v>135</v>
      </c>
      <c r="I2931" t="s">
        <v>136</v>
      </c>
      <c r="J2931" t="s">
        <v>137</v>
      </c>
      <c r="K2931" t="s">
        <v>138</v>
      </c>
      <c r="L2931" t="s">
        <v>8717</v>
      </c>
      <c r="M2931" t="s">
        <v>8718</v>
      </c>
      <c r="N2931">
        <v>1.214444444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0.28159223981596643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0.28159223981596643</v>
      </c>
    </row>
    <row r="2932" spans="1:31" x14ac:dyDescent="0.25">
      <c r="A2932">
        <v>2295279</v>
      </c>
      <c r="B2932">
        <v>1</v>
      </c>
      <c r="C2932" t="s">
        <v>81</v>
      </c>
      <c r="D2932" t="s">
        <v>123</v>
      </c>
      <c r="E2932" t="s">
        <v>208</v>
      </c>
      <c r="F2932" t="s">
        <v>5176</v>
      </c>
      <c r="G2932" t="s">
        <v>310</v>
      </c>
      <c r="H2932" t="s">
        <v>135</v>
      </c>
      <c r="I2932" t="s">
        <v>136</v>
      </c>
      <c r="J2932" t="s">
        <v>137</v>
      </c>
      <c r="K2932" t="s">
        <v>138</v>
      </c>
      <c r="L2932" t="s">
        <v>8719</v>
      </c>
      <c r="M2932" t="s">
        <v>8720</v>
      </c>
      <c r="N2932">
        <v>0.95222222199999995</v>
      </c>
      <c r="O2932">
        <v>0</v>
      </c>
      <c r="P2932">
        <v>1</v>
      </c>
      <c r="Q2932">
        <v>0</v>
      </c>
      <c r="R2932">
        <v>8</v>
      </c>
      <c r="S2932">
        <v>0</v>
      </c>
      <c r="T2932">
        <v>2</v>
      </c>
      <c r="U2932">
        <v>0</v>
      </c>
      <c r="V2932">
        <v>0</v>
      </c>
      <c r="W2932">
        <v>0</v>
      </c>
      <c r="X2932">
        <v>0.17515063773091499</v>
      </c>
      <c r="Y2932">
        <v>0</v>
      </c>
      <c r="Z2932">
        <v>2.6134839501340421</v>
      </c>
      <c r="AA2932">
        <v>0</v>
      </c>
      <c r="AB2932">
        <v>1.6465451137186933</v>
      </c>
      <c r="AC2932">
        <v>0</v>
      </c>
      <c r="AD2932">
        <v>0</v>
      </c>
      <c r="AE2932">
        <v>4.4351797015836505</v>
      </c>
    </row>
    <row r="2933" spans="1:31" x14ac:dyDescent="0.25">
      <c r="A2933">
        <v>2295280</v>
      </c>
      <c r="B2933">
        <v>1</v>
      </c>
      <c r="C2933" t="s">
        <v>80</v>
      </c>
      <c r="D2933" t="s">
        <v>85</v>
      </c>
      <c r="E2933" t="s">
        <v>141</v>
      </c>
      <c r="F2933" t="s">
        <v>8721</v>
      </c>
      <c r="G2933" t="s">
        <v>188</v>
      </c>
      <c r="H2933" t="s">
        <v>135</v>
      </c>
      <c r="I2933" t="s">
        <v>136</v>
      </c>
      <c r="J2933" t="s">
        <v>137</v>
      </c>
      <c r="K2933" t="s">
        <v>138</v>
      </c>
      <c r="L2933" t="s">
        <v>8722</v>
      </c>
      <c r="M2933" t="s">
        <v>8723</v>
      </c>
      <c r="N2933">
        <v>3.9508333329999998</v>
      </c>
      <c r="O2933">
        <v>0</v>
      </c>
      <c r="P2933">
        <v>5</v>
      </c>
      <c r="Q2933">
        <v>0</v>
      </c>
      <c r="R2933">
        <v>0</v>
      </c>
      <c r="S2933">
        <v>0</v>
      </c>
      <c r="T2933">
        <v>1</v>
      </c>
      <c r="U2933">
        <v>0</v>
      </c>
      <c r="V2933">
        <v>0</v>
      </c>
      <c r="W2933">
        <v>0</v>
      </c>
      <c r="X2933">
        <v>4.0091799663933134</v>
      </c>
      <c r="Y2933">
        <v>0</v>
      </c>
      <c r="Z2933">
        <v>0</v>
      </c>
      <c r="AA2933">
        <v>0</v>
      </c>
      <c r="AB2933">
        <v>50.003653708196595</v>
      </c>
      <c r="AC2933">
        <v>0</v>
      </c>
      <c r="AD2933">
        <v>0</v>
      </c>
      <c r="AE2933">
        <v>54.012833674589906</v>
      </c>
    </row>
    <row r="2934" spans="1:31" x14ac:dyDescent="0.25">
      <c r="A2934">
        <v>2295284</v>
      </c>
      <c r="B2934">
        <v>1</v>
      </c>
      <c r="C2934" t="s">
        <v>80</v>
      </c>
      <c r="D2934" t="s">
        <v>96</v>
      </c>
      <c r="E2934" t="s">
        <v>141</v>
      </c>
      <c r="F2934" t="s">
        <v>8724</v>
      </c>
      <c r="G2934" t="s">
        <v>490</v>
      </c>
      <c r="H2934" t="s">
        <v>135</v>
      </c>
      <c r="I2934" t="s">
        <v>136</v>
      </c>
      <c r="J2934" t="s">
        <v>137</v>
      </c>
      <c r="K2934" t="s">
        <v>138</v>
      </c>
      <c r="L2934" t="s">
        <v>8725</v>
      </c>
      <c r="M2934" t="s">
        <v>8726</v>
      </c>
      <c r="N2934">
        <v>1.581111111</v>
      </c>
      <c r="O2934">
        <v>0</v>
      </c>
      <c r="P2934">
        <v>2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0.86986680919515669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0.86986680919515669</v>
      </c>
    </row>
    <row r="2935" spans="1:31" x14ac:dyDescent="0.25">
      <c r="A2935">
        <v>2295285</v>
      </c>
      <c r="B2935">
        <v>1</v>
      </c>
      <c r="C2935" t="s">
        <v>80</v>
      </c>
      <c r="D2935" t="s">
        <v>105</v>
      </c>
      <c r="E2935" t="s">
        <v>141</v>
      </c>
      <c r="F2935" t="s">
        <v>8727</v>
      </c>
      <c r="G2935" t="s">
        <v>453</v>
      </c>
      <c r="H2935" t="s">
        <v>135</v>
      </c>
      <c r="I2935" t="s">
        <v>136</v>
      </c>
      <c r="J2935" t="s">
        <v>3</v>
      </c>
      <c r="K2935" t="s">
        <v>138</v>
      </c>
      <c r="L2935" t="s">
        <v>8728</v>
      </c>
      <c r="M2935" t="s">
        <v>8729</v>
      </c>
      <c r="N2935">
        <v>4.2597222219999997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1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32.224707197198363</v>
      </c>
      <c r="AC2935">
        <v>0</v>
      </c>
      <c r="AD2935">
        <v>0</v>
      </c>
      <c r="AE2935">
        <v>32.224707197198363</v>
      </c>
    </row>
    <row r="2936" spans="1:31" x14ac:dyDescent="0.25">
      <c r="A2936">
        <v>2295286</v>
      </c>
      <c r="B2936">
        <v>1</v>
      </c>
      <c r="C2936" t="s">
        <v>80</v>
      </c>
      <c r="D2936" t="s">
        <v>92</v>
      </c>
      <c r="E2936" t="s">
        <v>132</v>
      </c>
      <c r="F2936" t="s">
        <v>8730</v>
      </c>
      <c r="G2936" t="s">
        <v>134</v>
      </c>
      <c r="H2936" t="s">
        <v>135</v>
      </c>
      <c r="I2936" t="s">
        <v>136</v>
      </c>
      <c r="J2936" t="s">
        <v>137</v>
      </c>
      <c r="K2936" t="s">
        <v>138</v>
      </c>
      <c r="L2936" t="s">
        <v>8731</v>
      </c>
      <c r="M2936" t="s">
        <v>8732</v>
      </c>
      <c r="N2936">
        <v>4.2480555549999997</v>
      </c>
      <c r="O2936">
        <v>0</v>
      </c>
      <c r="P2936">
        <v>340</v>
      </c>
      <c r="Q2936">
        <v>0</v>
      </c>
      <c r="R2936">
        <v>0</v>
      </c>
      <c r="S2936">
        <v>0</v>
      </c>
      <c r="T2936">
        <v>25</v>
      </c>
      <c r="U2936">
        <v>0</v>
      </c>
      <c r="V2936">
        <v>0</v>
      </c>
      <c r="W2936">
        <v>0</v>
      </c>
      <c r="X2936">
        <v>240.15088185313937</v>
      </c>
      <c r="Y2936">
        <v>0</v>
      </c>
      <c r="Z2936">
        <v>0</v>
      </c>
      <c r="AA2936">
        <v>0</v>
      </c>
      <c r="AB2936">
        <v>77.674637947921568</v>
      </c>
      <c r="AC2936">
        <v>0</v>
      </c>
      <c r="AD2936">
        <v>0</v>
      </c>
      <c r="AE2936">
        <v>317.82551980106092</v>
      </c>
    </row>
    <row r="2937" spans="1:31" x14ac:dyDescent="0.25">
      <c r="A2937">
        <v>2295287</v>
      </c>
      <c r="B2937">
        <v>1</v>
      </c>
      <c r="C2937" t="s">
        <v>80</v>
      </c>
      <c r="D2937" t="s">
        <v>83</v>
      </c>
      <c r="E2937" t="s">
        <v>208</v>
      </c>
      <c r="F2937" t="s">
        <v>8733</v>
      </c>
      <c r="G2937" t="s">
        <v>299</v>
      </c>
      <c r="H2937" t="s">
        <v>135</v>
      </c>
      <c r="I2937" t="s">
        <v>136</v>
      </c>
      <c r="J2937" t="s">
        <v>137</v>
      </c>
      <c r="K2937" t="s">
        <v>300</v>
      </c>
      <c r="L2937" t="s">
        <v>8734</v>
      </c>
      <c r="M2937" t="s">
        <v>8735</v>
      </c>
      <c r="N2937">
        <v>0.33361111100000002</v>
      </c>
      <c r="O2937">
        <v>0</v>
      </c>
      <c r="P2937">
        <v>21</v>
      </c>
      <c r="Q2937">
        <v>0</v>
      </c>
      <c r="R2937">
        <v>0</v>
      </c>
      <c r="S2937">
        <v>0</v>
      </c>
      <c r="T2937">
        <v>153</v>
      </c>
      <c r="U2937">
        <v>0</v>
      </c>
      <c r="V2937">
        <v>0</v>
      </c>
      <c r="W2937">
        <v>0</v>
      </c>
      <c r="X2937">
        <v>1.2997719111211086</v>
      </c>
      <c r="Y2937">
        <v>0</v>
      </c>
      <c r="Z2937">
        <v>0</v>
      </c>
      <c r="AA2937">
        <v>0</v>
      </c>
      <c r="AB2937">
        <v>60.711113659094117</v>
      </c>
      <c r="AC2937">
        <v>0</v>
      </c>
      <c r="AD2937">
        <v>0</v>
      </c>
      <c r="AE2937">
        <v>62.010885570215223</v>
      </c>
    </row>
    <row r="2938" spans="1:31" x14ac:dyDescent="0.25">
      <c r="A2938">
        <v>2295288</v>
      </c>
      <c r="B2938">
        <v>1</v>
      </c>
      <c r="C2938" t="s">
        <v>80</v>
      </c>
      <c r="D2938" t="s">
        <v>106</v>
      </c>
      <c r="E2938" t="s">
        <v>141</v>
      </c>
      <c r="F2938" t="s">
        <v>5093</v>
      </c>
      <c r="G2938" t="s">
        <v>202</v>
      </c>
      <c r="H2938" t="s">
        <v>135</v>
      </c>
      <c r="I2938" t="s">
        <v>136</v>
      </c>
      <c r="J2938" t="s">
        <v>137</v>
      </c>
      <c r="K2938" t="s">
        <v>138</v>
      </c>
      <c r="L2938" t="s">
        <v>8736</v>
      </c>
      <c r="M2938" t="s">
        <v>8737</v>
      </c>
      <c r="N2938">
        <v>1.5319444440000001</v>
      </c>
      <c r="O2938">
        <v>0</v>
      </c>
      <c r="P2938">
        <v>0</v>
      </c>
      <c r="Q2938">
        <v>0</v>
      </c>
      <c r="R2938">
        <v>19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56.713329498557393</v>
      </c>
      <c r="AA2938">
        <v>0</v>
      </c>
      <c r="AB2938">
        <v>0</v>
      </c>
      <c r="AC2938">
        <v>0</v>
      </c>
      <c r="AD2938">
        <v>0</v>
      </c>
      <c r="AE2938">
        <v>56.713329498557393</v>
      </c>
    </row>
    <row r="2939" spans="1:31" x14ac:dyDescent="0.25">
      <c r="A2939">
        <v>2295289</v>
      </c>
      <c r="B2939">
        <v>1</v>
      </c>
      <c r="C2939" t="s">
        <v>80</v>
      </c>
      <c r="D2939" t="s">
        <v>100</v>
      </c>
      <c r="E2939" t="s">
        <v>141</v>
      </c>
      <c r="F2939" t="s">
        <v>8738</v>
      </c>
      <c r="G2939" t="s">
        <v>490</v>
      </c>
      <c r="H2939" t="s">
        <v>135</v>
      </c>
      <c r="I2939" t="s">
        <v>136</v>
      </c>
      <c r="J2939" t="s">
        <v>137</v>
      </c>
      <c r="K2939" t="s">
        <v>138</v>
      </c>
      <c r="L2939" t="s">
        <v>8739</v>
      </c>
      <c r="M2939" t="s">
        <v>8740</v>
      </c>
      <c r="N2939">
        <v>1.493333333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1.0397800915604951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1.0397800915604951</v>
      </c>
    </row>
    <row r="2940" spans="1:31" x14ac:dyDescent="0.25">
      <c r="A2940">
        <v>2295290</v>
      </c>
      <c r="B2940">
        <v>1</v>
      </c>
      <c r="C2940" t="s">
        <v>80</v>
      </c>
      <c r="D2940" t="s">
        <v>88</v>
      </c>
      <c r="E2940" t="s">
        <v>141</v>
      </c>
      <c r="F2940" t="s">
        <v>8741</v>
      </c>
      <c r="G2940" t="s">
        <v>188</v>
      </c>
      <c r="H2940" t="s">
        <v>135</v>
      </c>
      <c r="I2940" t="s">
        <v>136</v>
      </c>
      <c r="J2940" t="s">
        <v>137</v>
      </c>
      <c r="K2940" t="s">
        <v>138</v>
      </c>
      <c r="L2940" t="s">
        <v>8742</v>
      </c>
      <c r="M2940" t="s">
        <v>8743</v>
      </c>
      <c r="N2940">
        <v>3.4761111109999998</v>
      </c>
      <c r="O2940">
        <v>0</v>
      </c>
      <c r="P2940">
        <v>28</v>
      </c>
      <c r="Q2940">
        <v>0</v>
      </c>
      <c r="R2940">
        <v>0</v>
      </c>
      <c r="S2940">
        <v>0</v>
      </c>
      <c r="T2940">
        <v>1</v>
      </c>
      <c r="U2940">
        <v>0</v>
      </c>
      <c r="V2940">
        <v>0</v>
      </c>
      <c r="W2940">
        <v>0</v>
      </c>
      <c r="X2940">
        <v>26.924762885454697</v>
      </c>
      <c r="Y2940">
        <v>0</v>
      </c>
      <c r="Z2940">
        <v>0</v>
      </c>
      <c r="AA2940">
        <v>0</v>
      </c>
      <c r="AB2940">
        <v>0.25416475044870002</v>
      </c>
      <c r="AC2940">
        <v>0</v>
      </c>
      <c r="AD2940">
        <v>0</v>
      </c>
      <c r="AE2940">
        <v>27.178927635903399</v>
      </c>
    </row>
    <row r="2941" spans="1:31" x14ac:dyDescent="0.25">
      <c r="A2941">
        <v>2295291</v>
      </c>
      <c r="B2941">
        <v>1</v>
      </c>
      <c r="C2941" t="s">
        <v>80</v>
      </c>
      <c r="D2941" t="s">
        <v>82</v>
      </c>
      <c r="E2941" t="s">
        <v>141</v>
      </c>
      <c r="F2941" t="s">
        <v>8744</v>
      </c>
      <c r="G2941" t="s">
        <v>143</v>
      </c>
      <c r="H2941" t="s">
        <v>135</v>
      </c>
      <c r="I2941" t="s">
        <v>136</v>
      </c>
      <c r="J2941" t="s">
        <v>137</v>
      </c>
      <c r="K2941" t="s">
        <v>138</v>
      </c>
      <c r="L2941" t="s">
        <v>8745</v>
      </c>
      <c r="M2941" t="s">
        <v>8746</v>
      </c>
      <c r="N2941">
        <v>0.89833333299999996</v>
      </c>
      <c r="O2941">
        <v>0</v>
      </c>
      <c r="P2941">
        <v>3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0.88943329994219567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0.88943329994219567</v>
      </c>
    </row>
    <row r="2942" spans="1:31" x14ac:dyDescent="0.25">
      <c r="A2942">
        <v>2295293</v>
      </c>
      <c r="B2942">
        <v>1</v>
      </c>
      <c r="C2942" t="s">
        <v>80</v>
      </c>
      <c r="D2942" t="s">
        <v>94</v>
      </c>
      <c r="E2942" t="s">
        <v>164</v>
      </c>
      <c r="F2942" t="s">
        <v>8747</v>
      </c>
      <c r="G2942" t="s">
        <v>299</v>
      </c>
      <c r="H2942" t="s">
        <v>167</v>
      </c>
      <c r="I2942" t="s">
        <v>136</v>
      </c>
      <c r="J2942" t="s">
        <v>137</v>
      </c>
      <c r="K2942" t="s">
        <v>300</v>
      </c>
      <c r="L2942" t="s">
        <v>8748</v>
      </c>
      <c r="M2942" t="s">
        <v>8749</v>
      </c>
      <c r="N2942">
        <v>4.0561111109999999</v>
      </c>
      <c r="O2942">
        <v>0</v>
      </c>
      <c r="P2942">
        <v>70</v>
      </c>
      <c r="Q2942">
        <v>0</v>
      </c>
      <c r="R2942">
        <v>1</v>
      </c>
      <c r="S2942">
        <v>1</v>
      </c>
      <c r="T2942">
        <v>10</v>
      </c>
      <c r="U2942">
        <v>0</v>
      </c>
      <c r="V2942">
        <v>0</v>
      </c>
      <c r="W2942">
        <v>0</v>
      </c>
      <c r="X2942">
        <v>34.370643452851404</v>
      </c>
      <c r="Y2942">
        <v>0</v>
      </c>
      <c r="Z2942">
        <v>1.973937200602885</v>
      </c>
      <c r="AA2942">
        <v>0.63085150591311745</v>
      </c>
      <c r="AB2942">
        <v>22.37412596672737</v>
      </c>
      <c r="AC2942">
        <v>0</v>
      </c>
      <c r="AD2942">
        <v>0</v>
      </c>
      <c r="AE2942">
        <v>59.34955812609477</v>
      </c>
    </row>
    <row r="2943" spans="1:31" x14ac:dyDescent="0.25">
      <c r="A2943">
        <v>2295294</v>
      </c>
      <c r="B2943">
        <v>1</v>
      </c>
      <c r="C2943" t="s">
        <v>80</v>
      </c>
      <c r="D2943" t="s">
        <v>108</v>
      </c>
      <c r="E2943" t="s">
        <v>141</v>
      </c>
      <c r="F2943" t="s">
        <v>8750</v>
      </c>
      <c r="G2943" t="s">
        <v>490</v>
      </c>
      <c r="H2943" t="s">
        <v>135</v>
      </c>
      <c r="I2943" t="s">
        <v>136</v>
      </c>
      <c r="J2943" t="s">
        <v>137</v>
      </c>
      <c r="K2943" t="s">
        <v>138</v>
      </c>
      <c r="L2943" t="s">
        <v>8751</v>
      </c>
      <c r="M2943" t="s">
        <v>8752</v>
      </c>
      <c r="N2943">
        <v>1.213333333</v>
      </c>
      <c r="O2943">
        <v>0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0.81136879281086671</v>
      </c>
      <c r="AA2943">
        <v>0</v>
      </c>
      <c r="AB2943">
        <v>0</v>
      </c>
      <c r="AC2943">
        <v>0</v>
      </c>
      <c r="AD2943">
        <v>0</v>
      </c>
      <c r="AE2943">
        <v>0.81136879281086671</v>
      </c>
    </row>
    <row r="2944" spans="1:31" x14ac:dyDescent="0.25">
      <c r="A2944">
        <v>2295296</v>
      </c>
      <c r="B2944">
        <v>1</v>
      </c>
      <c r="C2944" t="s">
        <v>80</v>
      </c>
      <c r="D2944" t="s">
        <v>83</v>
      </c>
      <c r="E2944" t="s">
        <v>208</v>
      </c>
      <c r="F2944" t="s">
        <v>8753</v>
      </c>
      <c r="G2944" t="s">
        <v>299</v>
      </c>
      <c r="H2944" t="s">
        <v>135</v>
      </c>
      <c r="I2944" t="s">
        <v>136</v>
      </c>
      <c r="J2944" t="s">
        <v>137</v>
      </c>
      <c r="K2944" t="s">
        <v>300</v>
      </c>
      <c r="L2944" t="s">
        <v>8754</v>
      </c>
      <c r="M2944" t="s">
        <v>8755</v>
      </c>
      <c r="N2944">
        <v>0.60805555499999997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15</v>
      </c>
      <c r="U2944">
        <v>0</v>
      </c>
      <c r="V2944">
        <v>2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3.8348440215821156</v>
      </c>
      <c r="AC2944">
        <v>0</v>
      </c>
      <c r="AD2944">
        <v>4.6701213621365447</v>
      </c>
      <c r="AE2944">
        <v>8.5049653837186607</v>
      </c>
    </row>
    <row r="2945" spans="1:31" x14ac:dyDescent="0.25">
      <c r="A2945">
        <v>2295302</v>
      </c>
      <c r="B2945">
        <v>1</v>
      </c>
      <c r="C2945" t="s">
        <v>80</v>
      </c>
      <c r="D2945" t="s">
        <v>98</v>
      </c>
      <c r="E2945" t="s">
        <v>141</v>
      </c>
      <c r="F2945" t="s">
        <v>8756</v>
      </c>
      <c r="G2945" t="s">
        <v>143</v>
      </c>
      <c r="H2945" t="s">
        <v>135</v>
      </c>
      <c r="I2945" t="s">
        <v>136</v>
      </c>
      <c r="J2945" t="s">
        <v>137</v>
      </c>
      <c r="K2945" t="s">
        <v>138</v>
      </c>
      <c r="L2945" t="s">
        <v>8757</v>
      </c>
      <c r="M2945" t="s">
        <v>8758</v>
      </c>
      <c r="N2945">
        <v>4.8849999999999998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</row>
    <row r="2946" spans="1:31" x14ac:dyDescent="0.25">
      <c r="A2946">
        <v>2295304</v>
      </c>
      <c r="B2946">
        <v>1</v>
      </c>
      <c r="C2946" t="s">
        <v>81</v>
      </c>
      <c r="D2946" t="s">
        <v>112</v>
      </c>
      <c r="E2946" t="s">
        <v>141</v>
      </c>
      <c r="F2946" t="s">
        <v>8759</v>
      </c>
      <c r="G2946" t="s">
        <v>143</v>
      </c>
      <c r="H2946" t="s">
        <v>135</v>
      </c>
      <c r="I2946" t="s">
        <v>136</v>
      </c>
      <c r="J2946" t="s">
        <v>137</v>
      </c>
      <c r="K2946" t="s">
        <v>138</v>
      </c>
      <c r="L2946" t="s">
        <v>8760</v>
      </c>
      <c r="M2946" t="s">
        <v>8761</v>
      </c>
      <c r="N2946">
        <v>1.679166666</v>
      </c>
      <c r="O2946">
        <v>0</v>
      </c>
      <c r="P2946">
        <v>8</v>
      </c>
      <c r="Q2946">
        <v>0</v>
      </c>
      <c r="R2946">
        <v>0</v>
      </c>
      <c r="S2946">
        <v>0</v>
      </c>
      <c r="T2946">
        <v>3</v>
      </c>
      <c r="U2946">
        <v>0</v>
      </c>
      <c r="V2946">
        <v>0</v>
      </c>
      <c r="W2946">
        <v>0</v>
      </c>
      <c r="X2946">
        <v>3.2913934931515505</v>
      </c>
      <c r="Y2946">
        <v>0</v>
      </c>
      <c r="Z2946">
        <v>0</v>
      </c>
      <c r="AA2946">
        <v>0</v>
      </c>
      <c r="AB2946">
        <v>2.1900597375804214</v>
      </c>
      <c r="AC2946">
        <v>0</v>
      </c>
      <c r="AD2946">
        <v>0</v>
      </c>
      <c r="AE2946">
        <v>5.4814532307319723</v>
      </c>
    </row>
    <row r="2947" spans="1:31" x14ac:dyDescent="0.25">
      <c r="A2947">
        <v>2295305</v>
      </c>
      <c r="B2947">
        <v>1</v>
      </c>
      <c r="C2947" t="s">
        <v>80</v>
      </c>
      <c r="D2947" t="s">
        <v>102</v>
      </c>
      <c r="E2947" t="s">
        <v>208</v>
      </c>
      <c r="F2947" t="s">
        <v>8762</v>
      </c>
      <c r="G2947" t="s">
        <v>134</v>
      </c>
      <c r="H2947" t="s">
        <v>135</v>
      </c>
      <c r="I2947" t="s">
        <v>136</v>
      </c>
      <c r="J2947" t="s">
        <v>137</v>
      </c>
      <c r="K2947" t="s">
        <v>138</v>
      </c>
      <c r="L2947" t="s">
        <v>8763</v>
      </c>
      <c r="M2947" t="s">
        <v>8764</v>
      </c>
      <c r="N2947">
        <v>1.4244444439999999</v>
      </c>
      <c r="O2947">
        <v>0</v>
      </c>
      <c r="P2947">
        <v>0</v>
      </c>
      <c r="Q2947">
        <v>0</v>
      </c>
      <c r="R2947">
        <v>11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5.1584507851156589</v>
      </c>
      <c r="AA2947">
        <v>0</v>
      </c>
      <c r="AB2947">
        <v>0</v>
      </c>
      <c r="AC2947">
        <v>0</v>
      </c>
      <c r="AD2947">
        <v>0</v>
      </c>
      <c r="AE2947">
        <v>5.1584507851156589</v>
      </c>
    </row>
    <row r="2948" spans="1:31" x14ac:dyDescent="0.25">
      <c r="A2948">
        <v>2295307</v>
      </c>
      <c r="B2948">
        <v>1</v>
      </c>
      <c r="C2948" t="s">
        <v>81</v>
      </c>
      <c r="D2948" t="s">
        <v>122</v>
      </c>
      <c r="E2948" t="s">
        <v>233</v>
      </c>
      <c r="F2948" t="s">
        <v>8765</v>
      </c>
      <c r="G2948" t="s">
        <v>184</v>
      </c>
      <c r="H2948" t="s">
        <v>167</v>
      </c>
      <c r="I2948" t="s">
        <v>136</v>
      </c>
      <c r="J2948" t="s">
        <v>137</v>
      </c>
      <c r="K2948" t="s">
        <v>138</v>
      </c>
      <c r="L2948" t="s">
        <v>8766</v>
      </c>
      <c r="M2948" t="s">
        <v>8767</v>
      </c>
      <c r="N2948">
        <v>0.60277777700000001</v>
      </c>
      <c r="O2948">
        <v>24</v>
      </c>
      <c r="P2948">
        <v>841</v>
      </c>
      <c r="Q2948">
        <v>68</v>
      </c>
      <c r="R2948">
        <v>35</v>
      </c>
      <c r="S2948">
        <v>23</v>
      </c>
      <c r="T2948">
        <v>52</v>
      </c>
      <c r="U2948">
        <v>0</v>
      </c>
      <c r="V2948">
        <v>2</v>
      </c>
      <c r="W2948">
        <v>3.7308317779912668</v>
      </c>
      <c r="X2948">
        <v>69.433574307474075</v>
      </c>
      <c r="Y2948">
        <v>25.378042211394721</v>
      </c>
      <c r="Z2948">
        <v>6.6863635543886817</v>
      </c>
      <c r="AA2948">
        <v>45.819100527197172</v>
      </c>
      <c r="AB2948">
        <v>12.895482014933213</v>
      </c>
      <c r="AC2948">
        <v>0</v>
      </c>
      <c r="AD2948">
        <v>108.86678961846846</v>
      </c>
      <c r="AE2948">
        <v>272.81018401184758</v>
      </c>
    </row>
    <row r="2949" spans="1:31" x14ac:dyDescent="0.25">
      <c r="A2949">
        <v>2295311</v>
      </c>
      <c r="B2949">
        <v>1</v>
      </c>
      <c r="C2949" t="s">
        <v>80</v>
      </c>
      <c r="D2949" t="s">
        <v>107</v>
      </c>
      <c r="E2949" t="s">
        <v>141</v>
      </c>
      <c r="F2949" t="s">
        <v>8768</v>
      </c>
      <c r="G2949" t="s">
        <v>188</v>
      </c>
      <c r="H2949" t="s">
        <v>135</v>
      </c>
      <c r="I2949" t="s">
        <v>136</v>
      </c>
      <c r="J2949" t="s">
        <v>137</v>
      </c>
      <c r="K2949" t="s">
        <v>138</v>
      </c>
      <c r="L2949" t="s">
        <v>8769</v>
      </c>
      <c r="M2949" t="s">
        <v>8770</v>
      </c>
      <c r="N2949">
        <v>3.2088888880000002</v>
      </c>
      <c r="O2949">
        <v>0</v>
      </c>
      <c r="P2949">
        <v>2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2.6701741330020803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2.6701741330020803</v>
      </c>
    </row>
    <row r="2950" spans="1:31" x14ac:dyDescent="0.25">
      <c r="A2950">
        <v>2295312</v>
      </c>
      <c r="B2950">
        <v>1</v>
      </c>
      <c r="C2950" t="s">
        <v>80</v>
      </c>
      <c r="D2950" t="s">
        <v>98</v>
      </c>
      <c r="E2950" t="s">
        <v>141</v>
      </c>
      <c r="F2950" t="s">
        <v>8771</v>
      </c>
      <c r="G2950" t="s">
        <v>143</v>
      </c>
      <c r="H2950" t="s">
        <v>135</v>
      </c>
      <c r="I2950" t="s">
        <v>136</v>
      </c>
      <c r="J2950" t="s">
        <v>137</v>
      </c>
      <c r="K2950" t="s">
        <v>138</v>
      </c>
      <c r="L2950" t="s">
        <v>8772</v>
      </c>
      <c r="M2950" t="s">
        <v>8773</v>
      </c>
      <c r="N2950">
        <v>1.191944444</v>
      </c>
      <c r="O2950">
        <v>0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</row>
    <row r="2951" spans="1:31" x14ac:dyDescent="0.25">
      <c r="A2951">
        <v>2295313</v>
      </c>
      <c r="B2951">
        <v>1</v>
      </c>
      <c r="C2951" t="s">
        <v>81</v>
      </c>
      <c r="D2951" t="s">
        <v>126</v>
      </c>
      <c r="E2951" t="s">
        <v>182</v>
      </c>
      <c r="F2951" t="s">
        <v>1714</v>
      </c>
      <c r="G2951" t="s">
        <v>184</v>
      </c>
      <c r="H2951" t="s">
        <v>167</v>
      </c>
      <c r="I2951" t="s">
        <v>136</v>
      </c>
      <c r="J2951" t="s">
        <v>137</v>
      </c>
      <c r="K2951" t="s">
        <v>138</v>
      </c>
      <c r="L2951" t="s">
        <v>8774</v>
      </c>
      <c r="M2951" t="s">
        <v>8775</v>
      </c>
      <c r="N2951">
        <v>0.96666666599999995</v>
      </c>
      <c r="O2951">
        <v>0</v>
      </c>
      <c r="P2951">
        <v>892</v>
      </c>
      <c r="Q2951">
        <v>47</v>
      </c>
      <c r="R2951">
        <v>127</v>
      </c>
      <c r="S2951">
        <v>14</v>
      </c>
      <c r="T2951">
        <v>60</v>
      </c>
      <c r="U2951">
        <v>1</v>
      </c>
      <c r="V2951">
        <v>0</v>
      </c>
      <c r="W2951">
        <v>0</v>
      </c>
      <c r="X2951">
        <v>88.570832291686401</v>
      </c>
      <c r="Y2951">
        <v>216.98976773253119</v>
      </c>
      <c r="Z2951">
        <v>24.216904284117998</v>
      </c>
      <c r="AA2951">
        <v>28.82049513055567</v>
      </c>
      <c r="AB2951">
        <v>29.193528940812644</v>
      </c>
      <c r="AC2951">
        <v>153.36201279619132</v>
      </c>
      <c r="AD2951">
        <v>0</v>
      </c>
      <c r="AE2951">
        <v>541.15354117589527</v>
      </c>
    </row>
    <row r="2952" spans="1:31" x14ac:dyDescent="0.25">
      <c r="A2952">
        <v>2295316</v>
      </c>
      <c r="B2952">
        <v>1</v>
      </c>
      <c r="C2952" t="s">
        <v>81</v>
      </c>
      <c r="D2952" t="s">
        <v>123</v>
      </c>
      <c r="E2952" t="s">
        <v>132</v>
      </c>
      <c r="F2952" t="s">
        <v>8776</v>
      </c>
      <c r="G2952" t="s">
        <v>134</v>
      </c>
      <c r="H2952" t="s">
        <v>135</v>
      </c>
      <c r="I2952" t="s">
        <v>136</v>
      </c>
      <c r="J2952" t="s">
        <v>137</v>
      </c>
      <c r="K2952" t="s">
        <v>138</v>
      </c>
      <c r="L2952" t="s">
        <v>8777</v>
      </c>
      <c r="M2952" t="s">
        <v>8778</v>
      </c>
      <c r="N2952">
        <v>0.85083333299999997</v>
      </c>
      <c r="O2952">
        <v>0</v>
      </c>
      <c r="P2952">
        <v>183</v>
      </c>
      <c r="Q2952">
        <v>0</v>
      </c>
      <c r="R2952">
        <v>0</v>
      </c>
      <c r="S2952">
        <v>0</v>
      </c>
      <c r="T2952">
        <v>8</v>
      </c>
      <c r="U2952">
        <v>0</v>
      </c>
      <c r="V2952">
        <v>0</v>
      </c>
      <c r="W2952">
        <v>0</v>
      </c>
      <c r="X2952">
        <v>30.292440720997316</v>
      </c>
      <c r="Y2952">
        <v>0</v>
      </c>
      <c r="Z2952">
        <v>0</v>
      </c>
      <c r="AA2952">
        <v>0</v>
      </c>
      <c r="AB2952">
        <v>2.9721293855634858</v>
      </c>
      <c r="AC2952">
        <v>0</v>
      </c>
      <c r="AD2952">
        <v>0</v>
      </c>
      <c r="AE2952">
        <v>33.264570106560804</v>
      </c>
    </row>
    <row r="2953" spans="1:31" x14ac:dyDescent="0.25">
      <c r="A2953">
        <v>2295317</v>
      </c>
      <c r="B2953">
        <v>1</v>
      </c>
      <c r="C2953" t="s">
        <v>80</v>
      </c>
      <c r="D2953" t="s">
        <v>93</v>
      </c>
      <c r="E2953" t="s">
        <v>141</v>
      </c>
      <c r="F2953" t="s">
        <v>8779</v>
      </c>
      <c r="G2953" t="s">
        <v>143</v>
      </c>
      <c r="H2953" t="s">
        <v>135</v>
      </c>
      <c r="I2953" t="s">
        <v>136</v>
      </c>
      <c r="J2953" t="s">
        <v>137</v>
      </c>
      <c r="K2953" t="s">
        <v>138</v>
      </c>
      <c r="L2953" t="s">
        <v>8780</v>
      </c>
      <c r="M2953" t="s">
        <v>8781</v>
      </c>
      <c r="N2953">
        <v>3.8977777769999999</v>
      </c>
      <c r="O2953">
        <v>0</v>
      </c>
      <c r="P2953">
        <v>2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1.1752371736916924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1.1752371736916924</v>
      </c>
    </row>
    <row r="2954" spans="1:31" x14ac:dyDescent="0.25">
      <c r="A2954">
        <v>2295319</v>
      </c>
      <c r="B2954">
        <v>1</v>
      </c>
      <c r="C2954" t="s">
        <v>80</v>
      </c>
      <c r="D2954" t="s">
        <v>85</v>
      </c>
      <c r="E2954" t="s">
        <v>208</v>
      </c>
      <c r="F2954" t="s">
        <v>8782</v>
      </c>
      <c r="G2954" t="s">
        <v>343</v>
      </c>
      <c r="H2954" t="s">
        <v>135</v>
      </c>
      <c r="I2954" t="s">
        <v>136</v>
      </c>
      <c r="J2954" t="s">
        <v>137</v>
      </c>
      <c r="K2954" t="s">
        <v>138</v>
      </c>
      <c r="L2954" t="s">
        <v>8783</v>
      </c>
      <c r="M2954" t="s">
        <v>8784</v>
      </c>
      <c r="N2954">
        <v>2.875555555</v>
      </c>
      <c r="O2954">
        <v>0</v>
      </c>
      <c r="P2954">
        <v>267</v>
      </c>
      <c r="Q2954">
        <v>0</v>
      </c>
      <c r="R2954">
        <v>0</v>
      </c>
      <c r="S2954">
        <v>0</v>
      </c>
      <c r="T2954">
        <v>60</v>
      </c>
      <c r="U2954">
        <v>0</v>
      </c>
      <c r="V2954">
        <v>0</v>
      </c>
      <c r="W2954">
        <v>0</v>
      </c>
      <c r="X2954">
        <v>216.49093254885258</v>
      </c>
      <c r="Y2954">
        <v>0</v>
      </c>
      <c r="Z2954">
        <v>0</v>
      </c>
      <c r="AA2954">
        <v>0</v>
      </c>
      <c r="AB2954">
        <v>153.05716664385093</v>
      </c>
      <c r="AC2954">
        <v>0</v>
      </c>
      <c r="AD2954">
        <v>0</v>
      </c>
      <c r="AE2954">
        <v>369.54809919270349</v>
      </c>
    </row>
    <row r="2955" spans="1:31" x14ac:dyDescent="0.25">
      <c r="A2955">
        <v>2295321</v>
      </c>
      <c r="B2955">
        <v>1</v>
      </c>
      <c r="C2955" t="s">
        <v>80</v>
      </c>
      <c r="D2955" t="s">
        <v>104</v>
      </c>
      <c r="E2955" t="s">
        <v>132</v>
      </c>
      <c r="F2955" t="s">
        <v>8785</v>
      </c>
      <c r="G2955" t="s">
        <v>332</v>
      </c>
      <c r="H2955" t="s">
        <v>135</v>
      </c>
      <c r="I2955" t="s">
        <v>136</v>
      </c>
      <c r="J2955" t="s">
        <v>137</v>
      </c>
      <c r="K2955" t="s">
        <v>138</v>
      </c>
      <c r="L2955" t="s">
        <v>8786</v>
      </c>
      <c r="M2955" t="s">
        <v>8787</v>
      </c>
      <c r="N2955">
        <v>1.4613888880000001</v>
      </c>
      <c r="O2955">
        <v>0</v>
      </c>
      <c r="P2955">
        <v>14</v>
      </c>
      <c r="Q2955">
        <v>0</v>
      </c>
      <c r="R2955">
        <v>2</v>
      </c>
      <c r="S2955">
        <v>0</v>
      </c>
      <c r="T2955">
        <v>5</v>
      </c>
      <c r="U2955">
        <v>0</v>
      </c>
      <c r="V2955">
        <v>0</v>
      </c>
      <c r="W2955">
        <v>0</v>
      </c>
      <c r="X2955">
        <v>3.9969203421599233</v>
      </c>
      <c r="Y2955">
        <v>0</v>
      </c>
      <c r="Z2955">
        <v>0.146693497080675</v>
      </c>
      <c r="AA2955">
        <v>0</v>
      </c>
      <c r="AB2955">
        <v>18.766654170495251</v>
      </c>
      <c r="AC2955">
        <v>0</v>
      </c>
      <c r="AD2955">
        <v>0</v>
      </c>
      <c r="AE2955">
        <v>22.910268009735848</v>
      </c>
    </row>
    <row r="2956" spans="1:31" x14ac:dyDescent="0.25">
      <c r="A2956">
        <v>2295324</v>
      </c>
      <c r="B2956">
        <v>1</v>
      </c>
      <c r="C2956" t="s">
        <v>81</v>
      </c>
      <c r="D2956" t="s">
        <v>117</v>
      </c>
      <c r="E2956" t="s">
        <v>233</v>
      </c>
      <c r="F2956" t="s">
        <v>8788</v>
      </c>
      <c r="G2956" t="s">
        <v>184</v>
      </c>
      <c r="H2956" t="s">
        <v>167</v>
      </c>
      <c r="I2956" t="s">
        <v>136</v>
      </c>
      <c r="J2956" t="s">
        <v>137</v>
      </c>
      <c r="K2956" t="s">
        <v>138</v>
      </c>
      <c r="L2956" t="s">
        <v>8789</v>
      </c>
      <c r="M2956" t="s">
        <v>8790</v>
      </c>
      <c r="N2956">
        <v>0.34277777700000001</v>
      </c>
      <c r="O2956">
        <v>0</v>
      </c>
      <c r="P2956">
        <v>402</v>
      </c>
      <c r="Q2956">
        <v>37</v>
      </c>
      <c r="R2956">
        <v>43</v>
      </c>
      <c r="S2956">
        <v>6</v>
      </c>
      <c r="T2956">
        <v>31</v>
      </c>
      <c r="U2956">
        <v>1</v>
      </c>
      <c r="V2956">
        <v>0</v>
      </c>
      <c r="W2956">
        <v>0</v>
      </c>
      <c r="X2956">
        <v>18.19339431628449</v>
      </c>
      <c r="Y2956">
        <v>50.853316535012347</v>
      </c>
      <c r="Z2956">
        <v>2.852845993030753</v>
      </c>
      <c r="AA2956">
        <v>42.031946978591577</v>
      </c>
      <c r="AB2956">
        <v>10.165626814611564</v>
      </c>
      <c r="AC2956">
        <v>28.129400565577981</v>
      </c>
      <c r="AD2956">
        <v>0</v>
      </c>
      <c r="AE2956">
        <v>152.22653120310872</v>
      </c>
    </row>
    <row r="2957" spans="1:31" x14ac:dyDescent="0.25">
      <c r="A2957">
        <v>2295326</v>
      </c>
      <c r="B2957">
        <v>1</v>
      </c>
      <c r="C2957" t="s">
        <v>80</v>
      </c>
      <c r="D2957" t="s">
        <v>108</v>
      </c>
      <c r="E2957" t="s">
        <v>132</v>
      </c>
      <c r="F2957" t="s">
        <v>8791</v>
      </c>
      <c r="G2957" t="s">
        <v>214</v>
      </c>
      <c r="H2957" t="s">
        <v>135</v>
      </c>
      <c r="I2957" t="s">
        <v>136</v>
      </c>
      <c r="J2957" t="s">
        <v>137</v>
      </c>
      <c r="K2957" t="s">
        <v>138</v>
      </c>
      <c r="L2957" t="s">
        <v>8792</v>
      </c>
      <c r="M2957" t="s">
        <v>8793</v>
      </c>
      <c r="N2957">
        <v>3.1372222220000001</v>
      </c>
      <c r="O2957">
        <v>0</v>
      </c>
      <c r="P2957">
        <v>19</v>
      </c>
      <c r="Q2957">
        <v>0</v>
      </c>
      <c r="R2957">
        <v>7</v>
      </c>
      <c r="S2957">
        <v>0</v>
      </c>
      <c r="T2957">
        <v>4</v>
      </c>
      <c r="U2957">
        <v>0</v>
      </c>
      <c r="V2957">
        <v>0</v>
      </c>
      <c r="W2957">
        <v>0</v>
      </c>
      <c r="X2957">
        <v>8.0398684374304885</v>
      </c>
      <c r="Y2957">
        <v>0</v>
      </c>
      <c r="Z2957">
        <v>0.96969601691642338</v>
      </c>
      <c r="AA2957">
        <v>0</v>
      </c>
      <c r="AB2957">
        <v>9.5078527551408811</v>
      </c>
      <c r="AC2957">
        <v>0</v>
      </c>
      <c r="AD2957">
        <v>0</v>
      </c>
      <c r="AE2957">
        <v>18.517417209487792</v>
      </c>
    </row>
    <row r="2958" spans="1:31" x14ac:dyDescent="0.25">
      <c r="A2958">
        <v>2295330</v>
      </c>
      <c r="B2958">
        <v>1</v>
      </c>
      <c r="C2958" t="s">
        <v>80</v>
      </c>
      <c r="D2958" t="s">
        <v>96</v>
      </c>
      <c r="E2958" t="s">
        <v>141</v>
      </c>
      <c r="F2958" t="s">
        <v>8794</v>
      </c>
      <c r="G2958" t="s">
        <v>490</v>
      </c>
      <c r="H2958" t="s">
        <v>135</v>
      </c>
      <c r="I2958" t="s">
        <v>136</v>
      </c>
      <c r="J2958" t="s">
        <v>137</v>
      </c>
      <c r="K2958" t="s">
        <v>138</v>
      </c>
      <c r="L2958" t="s">
        <v>8795</v>
      </c>
      <c r="M2958" t="s">
        <v>8796</v>
      </c>
      <c r="N2958">
        <v>3.1547222220000002</v>
      </c>
      <c r="O2958">
        <v>0</v>
      </c>
      <c r="P2958">
        <v>1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1.5065807574007586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1.5065807574007586</v>
      </c>
    </row>
    <row r="2959" spans="1:31" x14ac:dyDescent="0.25">
      <c r="A2959">
        <v>2295332</v>
      </c>
      <c r="B2959">
        <v>1</v>
      </c>
      <c r="C2959" t="s">
        <v>80</v>
      </c>
      <c r="D2959" t="s">
        <v>93</v>
      </c>
      <c r="E2959" t="s">
        <v>132</v>
      </c>
      <c r="F2959" t="s">
        <v>8797</v>
      </c>
      <c r="G2959" t="s">
        <v>375</v>
      </c>
      <c r="H2959" t="s">
        <v>135</v>
      </c>
      <c r="I2959" t="s">
        <v>136</v>
      </c>
      <c r="J2959" t="s">
        <v>137</v>
      </c>
      <c r="K2959" t="s">
        <v>138</v>
      </c>
      <c r="L2959" t="s">
        <v>8798</v>
      </c>
      <c r="M2959" t="s">
        <v>8799</v>
      </c>
      <c r="N2959">
        <v>2.7891666659999999</v>
      </c>
      <c r="O2959">
        <v>0</v>
      </c>
      <c r="P2959">
        <v>7</v>
      </c>
      <c r="Q2959">
        <v>0</v>
      </c>
      <c r="R2959">
        <v>5</v>
      </c>
      <c r="S2959">
        <v>0</v>
      </c>
      <c r="T2959">
        <v>2</v>
      </c>
      <c r="U2959">
        <v>0</v>
      </c>
      <c r="V2959">
        <v>0</v>
      </c>
      <c r="W2959">
        <v>0</v>
      </c>
      <c r="X2959">
        <v>4.7428027512309141</v>
      </c>
      <c r="Y2959">
        <v>0</v>
      </c>
      <c r="Z2959">
        <v>11.733917198508649</v>
      </c>
      <c r="AA2959">
        <v>0</v>
      </c>
      <c r="AB2959">
        <v>6.7101498459946916</v>
      </c>
      <c r="AC2959">
        <v>0</v>
      </c>
      <c r="AD2959">
        <v>0</v>
      </c>
      <c r="AE2959">
        <v>23.186869795734257</v>
      </c>
    </row>
    <row r="2960" spans="1:31" x14ac:dyDescent="0.25">
      <c r="A2960">
        <v>2295334</v>
      </c>
      <c r="B2960">
        <v>1</v>
      </c>
      <c r="C2960" t="s">
        <v>81</v>
      </c>
      <c r="D2960" t="s">
        <v>126</v>
      </c>
      <c r="E2960" t="s">
        <v>182</v>
      </c>
      <c r="F2960" t="s">
        <v>8800</v>
      </c>
      <c r="G2960" t="s">
        <v>184</v>
      </c>
      <c r="H2960" t="s">
        <v>167</v>
      </c>
      <c r="I2960" t="s">
        <v>136</v>
      </c>
      <c r="J2960" t="s">
        <v>137</v>
      </c>
      <c r="K2960" t="s">
        <v>138</v>
      </c>
      <c r="L2960" t="s">
        <v>8801</v>
      </c>
      <c r="M2960" t="s">
        <v>8802</v>
      </c>
      <c r="N2960">
        <v>1.0166666660000001</v>
      </c>
      <c r="O2960">
        <v>0</v>
      </c>
      <c r="P2960">
        <v>892</v>
      </c>
      <c r="Q2960">
        <v>47</v>
      </c>
      <c r="R2960">
        <v>127</v>
      </c>
      <c r="S2960">
        <v>14</v>
      </c>
      <c r="T2960">
        <v>60</v>
      </c>
      <c r="U2960">
        <v>1</v>
      </c>
      <c r="V2960">
        <v>0</v>
      </c>
      <c r="W2960">
        <v>0</v>
      </c>
      <c r="X2960">
        <v>94.372663521637875</v>
      </c>
      <c r="Y2960">
        <v>227.27976082515539</v>
      </c>
      <c r="Z2960">
        <v>25.001118795608061</v>
      </c>
      <c r="AA2960">
        <v>29.723140311590001</v>
      </c>
      <c r="AB2960">
        <v>30.241619765850341</v>
      </c>
      <c r="AC2960">
        <v>154.27950148948534</v>
      </c>
      <c r="AD2960">
        <v>0</v>
      </c>
      <c r="AE2960">
        <v>560.89780470932703</v>
      </c>
    </row>
    <row r="2961" spans="1:31" x14ac:dyDescent="0.25">
      <c r="A2961">
        <v>2295337</v>
      </c>
      <c r="B2961">
        <v>1</v>
      </c>
      <c r="C2961" t="s">
        <v>80</v>
      </c>
      <c r="D2961" t="s">
        <v>98</v>
      </c>
      <c r="E2961" t="s">
        <v>141</v>
      </c>
      <c r="F2961" t="s">
        <v>8803</v>
      </c>
      <c r="G2961" t="s">
        <v>143</v>
      </c>
      <c r="H2961" t="s">
        <v>135</v>
      </c>
      <c r="I2961" t="s">
        <v>136</v>
      </c>
      <c r="J2961" t="s">
        <v>137</v>
      </c>
      <c r="K2961" t="s">
        <v>138</v>
      </c>
      <c r="L2961" t="s">
        <v>8804</v>
      </c>
      <c r="M2961" t="s">
        <v>8805</v>
      </c>
      <c r="N2961">
        <v>1.964722222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8.6038085676600016E-3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8.6038085676600016E-3</v>
      </c>
    </row>
    <row r="2962" spans="1:31" x14ac:dyDescent="0.25">
      <c r="A2962">
        <v>2295339</v>
      </c>
      <c r="B2962">
        <v>1</v>
      </c>
      <c r="C2962" t="s">
        <v>80</v>
      </c>
      <c r="D2962" t="s">
        <v>100</v>
      </c>
      <c r="E2962" t="s">
        <v>208</v>
      </c>
      <c r="F2962" t="s">
        <v>8806</v>
      </c>
      <c r="G2962" t="s">
        <v>230</v>
      </c>
      <c r="H2962" t="s">
        <v>135</v>
      </c>
      <c r="I2962" t="s">
        <v>136</v>
      </c>
      <c r="J2962" t="s">
        <v>137</v>
      </c>
      <c r="K2962" t="s">
        <v>138</v>
      </c>
      <c r="L2962" t="s">
        <v>8807</v>
      </c>
      <c r="M2962" t="s">
        <v>8808</v>
      </c>
      <c r="N2962">
        <v>3.5647222219999999</v>
      </c>
      <c r="O2962">
        <v>0</v>
      </c>
      <c r="P2962">
        <v>58</v>
      </c>
      <c r="Q2962">
        <v>0</v>
      </c>
      <c r="R2962">
        <v>0</v>
      </c>
      <c r="S2962">
        <v>0</v>
      </c>
      <c r="T2962">
        <v>1</v>
      </c>
      <c r="U2962">
        <v>0</v>
      </c>
      <c r="V2962">
        <v>0</v>
      </c>
      <c r="W2962">
        <v>0</v>
      </c>
      <c r="X2962">
        <v>48.610502946002391</v>
      </c>
      <c r="Y2962">
        <v>0</v>
      </c>
      <c r="Z2962">
        <v>0</v>
      </c>
      <c r="AA2962">
        <v>0</v>
      </c>
      <c r="AB2962">
        <v>7.40115776663069</v>
      </c>
      <c r="AC2962">
        <v>0</v>
      </c>
      <c r="AD2962">
        <v>0</v>
      </c>
      <c r="AE2962">
        <v>56.011660712633081</v>
      </c>
    </row>
    <row r="2963" spans="1:31" x14ac:dyDescent="0.25">
      <c r="A2963">
        <v>2295343</v>
      </c>
      <c r="B2963">
        <v>1</v>
      </c>
      <c r="C2963" t="s">
        <v>80</v>
      </c>
      <c r="D2963" t="s">
        <v>84</v>
      </c>
      <c r="E2963" t="s">
        <v>132</v>
      </c>
      <c r="F2963" t="s">
        <v>8809</v>
      </c>
      <c r="G2963" t="s">
        <v>134</v>
      </c>
      <c r="H2963" t="s">
        <v>135</v>
      </c>
      <c r="I2963" t="s">
        <v>136</v>
      </c>
      <c r="J2963" t="s">
        <v>137</v>
      </c>
      <c r="K2963" t="s">
        <v>138</v>
      </c>
      <c r="L2963" t="s">
        <v>8810</v>
      </c>
      <c r="M2963" t="s">
        <v>8811</v>
      </c>
      <c r="N2963">
        <v>1.089722222</v>
      </c>
      <c r="O2963">
        <v>0</v>
      </c>
      <c r="P2963">
        <v>48</v>
      </c>
      <c r="Q2963">
        <v>0</v>
      </c>
      <c r="R2963">
        <v>0</v>
      </c>
      <c r="S2963">
        <v>0</v>
      </c>
      <c r="T2963">
        <v>14</v>
      </c>
      <c r="U2963">
        <v>0</v>
      </c>
      <c r="V2963">
        <v>0</v>
      </c>
      <c r="W2963">
        <v>0</v>
      </c>
      <c r="X2963">
        <v>17.8971700796322</v>
      </c>
      <c r="Y2963">
        <v>0</v>
      </c>
      <c r="Z2963">
        <v>0</v>
      </c>
      <c r="AA2963">
        <v>0</v>
      </c>
      <c r="AB2963">
        <v>20.526418402811402</v>
      </c>
      <c r="AC2963">
        <v>0</v>
      </c>
      <c r="AD2963">
        <v>0</v>
      </c>
      <c r="AE2963">
        <v>38.423588482443606</v>
      </c>
    </row>
    <row r="2964" spans="1:31" x14ac:dyDescent="0.25">
      <c r="A2964">
        <v>2295346</v>
      </c>
      <c r="B2964">
        <v>1</v>
      </c>
      <c r="C2964" t="s">
        <v>81</v>
      </c>
      <c r="D2964" t="s">
        <v>112</v>
      </c>
      <c r="E2964" t="s">
        <v>141</v>
      </c>
      <c r="F2964" t="s">
        <v>8812</v>
      </c>
      <c r="G2964" t="s">
        <v>202</v>
      </c>
      <c r="H2964" t="s">
        <v>135</v>
      </c>
      <c r="I2964" t="s">
        <v>136</v>
      </c>
      <c r="J2964" t="s">
        <v>137</v>
      </c>
      <c r="K2964" t="s">
        <v>138</v>
      </c>
      <c r="L2964" t="s">
        <v>8813</v>
      </c>
      <c r="M2964" t="s">
        <v>8814</v>
      </c>
      <c r="N2964">
        <v>3.7172222220000002</v>
      </c>
      <c r="O2964">
        <v>0</v>
      </c>
      <c r="P2964">
        <v>0</v>
      </c>
      <c r="Q2964">
        <v>0</v>
      </c>
      <c r="R2964">
        <v>3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0.27453340933103332</v>
      </c>
      <c r="AA2964">
        <v>0</v>
      </c>
      <c r="AB2964">
        <v>0</v>
      </c>
      <c r="AC2964">
        <v>0</v>
      </c>
      <c r="AD2964">
        <v>0</v>
      </c>
      <c r="AE2964">
        <v>0.27453340933103332</v>
      </c>
    </row>
    <row r="2965" spans="1:31" x14ac:dyDescent="0.25">
      <c r="A2965">
        <v>2295347</v>
      </c>
      <c r="B2965">
        <v>1</v>
      </c>
      <c r="C2965" t="s">
        <v>80</v>
      </c>
      <c r="D2965" t="s">
        <v>95</v>
      </c>
      <c r="E2965" t="s">
        <v>141</v>
      </c>
      <c r="F2965" t="s">
        <v>8815</v>
      </c>
      <c r="G2965" t="s">
        <v>249</v>
      </c>
      <c r="H2965" t="s">
        <v>135</v>
      </c>
      <c r="I2965" t="s">
        <v>136</v>
      </c>
      <c r="J2965" t="s">
        <v>137</v>
      </c>
      <c r="K2965" t="s">
        <v>138</v>
      </c>
      <c r="L2965" t="s">
        <v>8816</v>
      </c>
      <c r="M2965" t="s">
        <v>8817</v>
      </c>
      <c r="N2965">
        <v>0.378611111</v>
      </c>
      <c r="O2965">
        <v>0</v>
      </c>
      <c r="P2965">
        <v>17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1.4359243195250562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1.4359243195250562</v>
      </c>
    </row>
    <row r="2966" spans="1:31" x14ac:dyDescent="0.25">
      <c r="A2966">
        <v>2295348</v>
      </c>
      <c r="B2966">
        <v>1</v>
      </c>
      <c r="C2966" t="s">
        <v>80</v>
      </c>
      <c r="D2966" t="s">
        <v>96</v>
      </c>
      <c r="E2966" t="s">
        <v>141</v>
      </c>
      <c r="F2966" t="s">
        <v>8818</v>
      </c>
      <c r="G2966" t="s">
        <v>490</v>
      </c>
      <c r="H2966" t="s">
        <v>135</v>
      </c>
      <c r="I2966" t="s">
        <v>136</v>
      </c>
      <c r="J2966" t="s">
        <v>137</v>
      </c>
      <c r="K2966" t="s">
        <v>138</v>
      </c>
      <c r="L2966" t="s">
        <v>8819</v>
      </c>
      <c r="M2966" t="s">
        <v>8820</v>
      </c>
      <c r="N2966">
        <v>3.0186111109999998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1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</row>
    <row r="2967" spans="1:31" x14ac:dyDescent="0.25">
      <c r="A2967">
        <v>2295349</v>
      </c>
      <c r="B2967">
        <v>1</v>
      </c>
      <c r="C2967" t="s">
        <v>81</v>
      </c>
      <c r="D2967" t="s">
        <v>113</v>
      </c>
      <c r="E2967" t="s">
        <v>164</v>
      </c>
      <c r="F2967" t="s">
        <v>8821</v>
      </c>
      <c r="G2967" t="s">
        <v>1455</v>
      </c>
      <c r="H2967" t="s">
        <v>167</v>
      </c>
      <c r="I2967" t="s">
        <v>136</v>
      </c>
      <c r="J2967" t="s">
        <v>137</v>
      </c>
      <c r="K2967" t="s">
        <v>138</v>
      </c>
      <c r="L2967" t="s">
        <v>8822</v>
      </c>
      <c r="M2967" t="s">
        <v>8823</v>
      </c>
      <c r="N2967">
        <v>1.010555555</v>
      </c>
      <c r="O2967">
        <v>0</v>
      </c>
      <c r="P2967">
        <v>3</v>
      </c>
      <c r="Q2967">
        <v>0</v>
      </c>
      <c r="R2967">
        <v>6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0.20042546290641861</v>
      </c>
      <c r="Y2967">
        <v>0</v>
      </c>
      <c r="Z2967">
        <v>2.4215022072101848</v>
      </c>
      <c r="AA2967">
        <v>0</v>
      </c>
      <c r="AB2967">
        <v>0</v>
      </c>
      <c r="AC2967">
        <v>0</v>
      </c>
      <c r="AD2967">
        <v>0</v>
      </c>
      <c r="AE2967">
        <v>2.6219276701166034</v>
      </c>
    </row>
    <row r="2968" spans="1:31" x14ac:dyDescent="0.25">
      <c r="A2968">
        <v>2295353</v>
      </c>
      <c r="B2968">
        <v>1</v>
      </c>
      <c r="C2968" t="s">
        <v>81</v>
      </c>
      <c r="D2968" t="s">
        <v>113</v>
      </c>
      <c r="E2968" t="s">
        <v>233</v>
      </c>
      <c r="F2968" t="s">
        <v>8824</v>
      </c>
      <c r="G2968" t="s">
        <v>837</v>
      </c>
      <c r="H2968" t="s">
        <v>167</v>
      </c>
      <c r="I2968" t="s">
        <v>136</v>
      </c>
      <c r="J2968" t="s">
        <v>137</v>
      </c>
      <c r="K2968" t="s">
        <v>138</v>
      </c>
      <c r="L2968" t="s">
        <v>8825</v>
      </c>
      <c r="M2968" t="s">
        <v>8826</v>
      </c>
      <c r="N2968">
        <v>0.88500000000000001</v>
      </c>
      <c r="O2968">
        <v>0</v>
      </c>
      <c r="P2968">
        <v>3</v>
      </c>
      <c r="Q2968">
        <v>1</v>
      </c>
      <c r="R2968">
        <v>6</v>
      </c>
      <c r="S2968">
        <v>3</v>
      </c>
      <c r="T2968">
        <v>0</v>
      </c>
      <c r="U2968">
        <v>1</v>
      </c>
      <c r="V2968">
        <v>0</v>
      </c>
      <c r="W2968">
        <v>0</v>
      </c>
      <c r="X2968">
        <v>0.17575818280957556</v>
      </c>
      <c r="Y2968">
        <v>0.49080456326609834</v>
      </c>
      <c r="Z2968">
        <v>2.1175344742875284</v>
      </c>
      <c r="AA2968">
        <v>31.420194154804999</v>
      </c>
      <c r="AB2968">
        <v>0</v>
      </c>
      <c r="AC2968">
        <v>191.04587484013271</v>
      </c>
      <c r="AD2968">
        <v>0</v>
      </c>
      <c r="AE2968">
        <v>225.25016621530091</v>
      </c>
    </row>
    <row r="2969" spans="1:31" x14ac:dyDescent="0.25">
      <c r="A2969">
        <v>2295356</v>
      </c>
      <c r="B2969">
        <v>1</v>
      </c>
      <c r="C2969" t="s">
        <v>80</v>
      </c>
      <c r="D2969" t="s">
        <v>103</v>
      </c>
      <c r="E2969" t="s">
        <v>233</v>
      </c>
      <c r="F2969" t="s">
        <v>8827</v>
      </c>
      <c r="G2969" t="s">
        <v>184</v>
      </c>
      <c r="H2969" t="s">
        <v>167</v>
      </c>
      <c r="I2969" t="s">
        <v>136</v>
      </c>
      <c r="J2969" t="s">
        <v>137</v>
      </c>
      <c r="K2969" t="s">
        <v>138</v>
      </c>
      <c r="L2969" t="s">
        <v>8828</v>
      </c>
      <c r="M2969" t="s">
        <v>8829</v>
      </c>
      <c r="N2969">
        <v>0.18666666600000001</v>
      </c>
      <c r="O2969">
        <v>0</v>
      </c>
      <c r="P2969">
        <v>13</v>
      </c>
      <c r="Q2969">
        <v>13</v>
      </c>
      <c r="R2969">
        <v>80</v>
      </c>
      <c r="S2969">
        <v>7</v>
      </c>
      <c r="T2969">
        <v>13</v>
      </c>
      <c r="U2969">
        <v>1</v>
      </c>
      <c r="V2969">
        <v>0</v>
      </c>
      <c r="W2969">
        <v>0</v>
      </c>
      <c r="X2969">
        <v>1.0275848206400002</v>
      </c>
      <c r="Y2969">
        <v>4.5434873819057344</v>
      </c>
      <c r="Z2969">
        <v>17.901232974271917</v>
      </c>
      <c r="AA2969">
        <v>25.807136568906746</v>
      </c>
      <c r="AB2969">
        <v>1.1857330455712003</v>
      </c>
      <c r="AC2969">
        <v>32.856978171584004</v>
      </c>
      <c r="AD2969">
        <v>0</v>
      </c>
      <c r="AE2969">
        <v>83.322152962879599</v>
      </c>
    </row>
    <row r="2970" spans="1:31" x14ac:dyDescent="0.25">
      <c r="A2970">
        <v>2295359</v>
      </c>
      <c r="B2970">
        <v>1</v>
      </c>
      <c r="C2970" t="s">
        <v>80</v>
      </c>
      <c r="D2970" t="s">
        <v>103</v>
      </c>
      <c r="E2970" t="s">
        <v>233</v>
      </c>
      <c r="F2970" t="s">
        <v>669</v>
      </c>
      <c r="G2970" t="s">
        <v>184</v>
      </c>
      <c r="H2970" t="s">
        <v>167</v>
      </c>
      <c r="I2970" t="s">
        <v>136</v>
      </c>
      <c r="J2970" t="s">
        <v>137</v>
      </c>
      <c r="K2970" t="s">
        <v>138</v>
      </c>
      <c r="L2970" t="s">
        <v>8830</v>
      </c>
      <c r="M2970" t="s">
        <v>8831</v>
      </c>
      <c r="N2970">
        <v>1.0069444439999999</v>
      </c>
      <c r="O2970">
        <v>6</v>
      </c>
      <c r="P2970">
        <v>9708</v>
      </c>
      <c r="Q2970">
        <v>6</v>
      </c>
      <c r="R2970">
        <v>4</v>
      </c>
      <c r="S2970">
        <v>22</v>
      </c>
      <c r="T2970">
        <v>764</v>
      </c>
      <c r="U2970">
        <v>9</v>
      </c>
      <c r="V2970">
        <v>0</v>
      </c>
      <c r="W2970">
        <v>2.6731720269310282</v>
      </c>
      <c r="X2970">
        <v>2425.7305879928813</v>
      </c>
      <c r="Y2970">
        <v>335.39015093949774</v>
      </c>
      <c r="Z2970">
        <v>3.3510131036313329</v>
      </c>
      <c r="AA2970">
        <v>337.16385500420347</v>
      </c>
      <c r="AB2970">
        <v>774.21817618107252</v>
      </c>
      <c r="AC2970">
        <v>573.43093715276643</v>
      </c>
      <c r="AD2970">
        <v>0</v>
      </c>
      <c r="AE2970">
        <v>4451.9578924009838</v>
      </c>
    </row>
    <row r="2971" spans="1:31" x14ac:dyDescent="0.25">
      <c r="A2971">
        <v>2295361</v>
      </c>
      <c r="B2971">
        <v>1</v>
      </c>
      <c r="C2971" t="s">
        <v>81</v>
      </c>
      <c r="D2971" t="s">
        <v>112</v>
      </c>
      <c r="E2971" t="s">
        <v>141</v>
      </c>
      <c r="F2971" t="s">
        <v>8832</v>
      </c>
      <c r="G2971" t="s">
        <v>143</v>
      </c>
      <c r="H2971" t="s">
        <v>135</v>
      </c>
      <c r="I2971" t="s">
        <v>136</v>
      </c>
      <c r="J2971" t="s">
        <v>137</v>
      </c>
      <c r="K2971" t="s">
        <v>138</v>
      </c>
      <c r="L2971" t="s">
        <v>8833</v>
      </c>
      <c r="M2971" t="s">
        <v>8834</v>
      </c>
      <c r="N2971">
        <v>5.5872222220000003</v>
      </c>
      <c r="O2971">
        <v>0</v>
      </c>
      <c r="P2971">
        <v>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0.68705236012426396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0.68705236012426396</v>
      </c>
    </row>
    <row r="2972" spans="1:31" x14ac:dyDescent="0.25">
      <c r="A2972">
        <v>2295364</v>
      </c>
      <c r="B2972">
        <v>1</v>
      </c>
      <c r="C2972" t="s">
        <v>80</v>
      </c>
      <c r="D2972" t="s">
        <v>107</v>
      </c>
      <c r="E2972" t="s">
        <v>182</v>
      </c>
      <c r="F2972" t="s">
        <v>8835</v>
      </c>
      <c r="G2972" t="s">
        <v>184</v>
      </c>
      <c r="H2972" t="s">
        <v>167</v>
      </c>
      <c r="I2972" t="s">
        <v>136</v>
      </c>
      <c r="J2972" t="s">
        <v>137</v>
      </c>
      <c r="K2972" t="s">
        <v>138</v>
      </c>
      <c r="L2972" t="s">
        <v>8836</v>
      </c>
      <c r="M2972" t="s">
        <v>8837</v>
      </c>
      <c r="N2972">
        <v>1.5380555549999999</v>
      </c>
      <c r="O2972">
        <v>1</v>
      </c>
      <c r="P2972">
        <v>2158</v>
      </c>
      <c r="Q2972">
        <v>0</v>
      </c>
      <c r="R2972">
        <v>2</v>
      </c>
      <c r="S2972">
        <v>1</v>
      </c>
      <c r="T2972">
        <v>152</v>
      </c>
      <c r="U2972">
        <v>0</v>
      </c>
      <c r="V2972">
        <v>2</v>
      </c>
      <c r="W2972">
        <v>21.487712392733087</v>
      </c>
      <c r="X2972">
        <v>530.73999652495968</v>
      </c>
      <c r="Y2972">
        <v>0</v>
      </c>
      <c r="Z2972">
        <v>4.9156124713411096</v>
      </c>
      <c r="AA2972">
        <v>71.698741611640827</v>
      </c>
      <c r="AB2972">
        <v>210.19797453558076</v>
      </c>
      <c r="AC2972">
        <v>0</v>
      </c>
      <c r="AD2972">
        <v>2.8783886478255072</v>
      </c>
      <c r="AE2972">
        <v>841.918426184081</v>
      </c>
    </row>
    <row r="2973" spans="1:31" x14ac:dyDescent="0.25">
      <c r="A2973">
        <v>2295369</v>
      </c>
      <c r="B2973">
        <v>1</v>
      </c>
      <c r="C2973" t="s">
        <v>81</v>
      </c>
      <c r="D2973" t="s">
        <v>113</v>
      </c>
      <c r="E2973" t="s">
        <v>141</v>
      </c>
      <c r="F2973" t="s">
        <v>8838</v>
      </c>
      <c r="G2973" t="s">
        <v>143</v>
      </c>
      <c r="H2973" t="s">
        <v>135</v>
      </c>
      <c r="I2973" t="s">
        <v>136</v>
      </c>
      <c r="J2973" t="s">
        <v>137</v>
      </c>
      <c r="K2973" t="s">
        <v>138</v>
      </c>
      <c r="L2973" t="s">
        <v>8839</v>
      </c>
      <c r="M2973" t="s">
        <v>8840</v>
      </c>
      <c r="N2973">
        <v>2.0652777769999999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1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2.8049624492223337E-2</v>
      </c>
      <c r="AC2973">
        <v>0</v>
      </c>
      <c r="AD2973">
        <v>0</v>
      </c>
      <c r="AE2973">
        <v>2.8049624492223337E-2</v>
      </c>
    </row>
    <row r="2974" spans="1:31" x14ac:dyDescent="0.25">
      <c r="A2974">
        <v>2295372</v>
      </c>
      <c r="B2974">
        <v>1</v>
      </c>
      <c r="C2974" t="s">
        <v>81</v>
      </c>
      <c r="D2974" t="s">
        <v>122</v>
      </c>
      <c r="E2974" t="s">
        <v>233</v>
      </c>
      <c r="F2974" t="s">
        <v>8496</v>
      </c>
      <c r="G2974" t="s">
        <v>837</v>
      </c>
      <c r="H2974" t="s">
        <v>167</v>
      </c>
      <c r="I2974" t="s">
        <v>136</v>
      </c>
      <c r="J2974" t="s">
        <v>137</v>
      </c>
      <c r="K2974" t="s">
        <v>300</v>
      </c>
      <c r="L2974" t="s">
        <v>8841</v>
      </c>
      <c r="M2974" t="s">
        <v>8842</v>
      </c>
      <c r="N2974">
        <v>9.5277776999999994E-2</v>
      </c>
      <c r="O2974">
        <v>0</v>
      </c>
      <c r="P2974">
        <v>8601</v>
      </c>
      <c r="Q2974">
        <v>0</v>
      </c>
      <c r="R2974">
        <v>34</v>
      </c>
      <c r="S2974">
        <v>0</v>
      </c>
      <c r="T2974">
        <v>455</v>
      </c>
      <c r="U2974">
        <v>0</v>
      </c>
      <c r="V2974">
        <v>0</v>
      </c>
      <c r="W2974">
        <v>0</v>
      </c>
      <c r="X2974">
        <v>172.52772733631923</v>
      </c>
      <c r="Y2974">
        <v>0</v>
      </c>
      <c r="Z2974">
        <v>0.63495669315957282</v>
      </c>
      <c r="AA2974">
        <v>0</v>
      </c>
      <c r="AB2974">
        <v>31.991730944588813</v>
      </c>
      <c r="AC2974">
        <v>0</v>
      </c>
      <c r="AD2974">
        <v>0</v>
      </c>
      <c r="AE2974">
        <v>205.15441497406763</v>
      </c>
    </row>
    <row r="2975" spans="1:31" x14ac:dyDescent="0.25">
      <c r="A2975">
        <v>2295374</v>
      </c>
      <c r="B2975">
        <v>1</v>
      </c>
      <c r="C2975" t="s">
        <v>80</v>
      </c>
      <c r="D2975" t="s">
        <v>93</v>
      </c>
      <c r="E2975" t="s">
        <v>141</v>
      </c>
      <c r="F2975" t="s">
        <v>8843</v>
      </c>
      <c r="G2975" t="s">
        <v>143</v>
      </c>
      <c r="H2975" t="s">
        <v>135</v>
      </c>
      <c r="I2975" t="s">
        <v>136</v>
      </c>
      <c r="J2975" t="s">
        <v>137</v>
      </c>
      <c r="K2975" t="s">
        <v>138</v>
      </c>
      <c r="L2975" t="s">
        <v>8844</v>
      </c>
      <c r="M2975" t="s">
        <v>8845</v>
      </c>
      <c r="N2975">
        <v>3.1352777770000002</v>
      </c>
      <c r="O2975">
        <v>0</v>
      </c>
      <c r="P2975">
        <v>1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5.4035957756861666E-2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5.4035957756861666E-2</v>
      </c>
    </row>
    <row r="2976" spans="1:31" x14ac:dyDescent="0.25">
      <c r="A2976">
        <v>2295378</v>
      </c>
      <c r="B2976">
        <v>1</v>
      </c>
      <c r="C2976" t="s">
        <v>80</v>
      </c>
      <c r="D2976" t="s">
        <v>96</v>
      </c>
      <c r="E2976" t="s">
        <v>141</v>
      </c>
      <c r="F2976" t="s">
        <v>8846</v>
      </c>
      <c r="G2976" t="s">
        <v>143</v>
      </c>
      <c r="H2976" t="s">
        <v>135</v>
      </c>
      <c r="I2976" t="s">
        <v>136</v>
      </c>
      <c r="J2976" t="s">
        <v>137</v>
      </c>
      <c r="K2976" t="s">
        <v>138</v>
      </c>
      <c r="L2976" t="s">
        <v>8847</v>
      </c>
      <c r="M2976" t="s">
        <v>8848</v>
      </c>
      <c r="N2976">
        <v>2.6144444440000001</v>
      </c>
      <c r="O2976">
        <v>0</v>
      </c>
      <c r="P2976">
        <v>2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1.2252801055032001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1.2252801055032001</v>
      </c>
    </row>
    <row r="2977" spans="1:31" x14ac:dyDescent="0.25">
      <c r="A2977">
        <v>2295383</v>
      </c>
      <c r="B2977">
        <v>1</v>
      </c>
      <c r="C2977" t="s">
        <v>80</v>
      </c>
      <c r="D2977" t="s">
        <v>102</v>
      </c>
      <c r="E2977" t="s">
        <v>164</v>
      </c>
      <c r="F2977" t="s">
        <v>8849</v>
      </c>
      <c r="G2977" t="s">
        <v>421</v>
      </c>
      <c r="H2977" t="s">
        <v>167</v>
      </c>
      <c r="I2977" t="s">
        <v>136</v>
      </c>
      <c r="J2977" t="s">
        <v>137</v>
      </c>
      <c r="K2977" t="s">
        <v>138</v>
      </c>
      <c r="L2977" t="s">
        <v>8850</v>
      </c>
      <c r="M2977" t="s">
        <v>8851</v>
      </c>
      <c r="N2977">
        <v>4.4988888879999998</v>
      </c>
      <c r="O2977">
        <v>0</v>
      </c>
      <c r="P2977">
        <v>0</v>
      </c>
      <c r="Q2977">
        <v>0</v>
      </c>
      <c r="R2977">
        <v>11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16.138653385889789</v>
      </c>
      <c r="AA2977">
        <v>0</v>
      </c>
      <c r="AB2977">
        <v>0</v>
      </c>
      <c r="AC2977">
        <v>0</v>
      </c>
      <c r="AD2977">
        <v>0</v>
      </c>
      <c r="AE2977">
        <v>16.138653385889789</v>
      </c>
    </row>
    <row r="2978" spans="1:31" x14ac:dyDescent="0.25">
      <c r="A2978">
        <v>2295385</v>
      </c>
      <c r="B2978">
        <v>1</v>
      </c>
      <c r="C2978" t="s">
        <v>81</v>
      </c>
      <c r="D2978" t="s">
        <v>115</v>
      </c>
      <c r="E2978" t="s">
        <v>141</v>
      </c>
      <c r="F2978" t="s">
        <v>8852</v>
      </c>
      <c r="G2978" t="s">
        <v>143</v>
      </c>
      <c r="H2978" t="s">
        <v>135</v>
      </c>
      <c r="I2978" t="s">
        <v>136</v>
      </c>
      <c r="J2978" t="s">
        <v>137</v>
      </c>
      <c r="K2978" t="s">
        <v>138</v>
      </c>
      <c r="L2978" t="s">
        <v>8853</v>
      </c>
      <c r="M2978" t="s">
        <v>8854</v>
      </c>
      <c r="N2978">
        <v>1.8772222220000001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0.23638107243386333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0.23638107243386333</v>
      </c>
    </row>
    <row r="2979" spans="1:31" x14ac:dyDescent="0.25">
      <c r="A2979">
        <v>2295388</v>
      </c>
      <c r="B2979">
        <v>1</v>
      </c>
      <c r="C2979" t="s">
        <v>80</v>
      </c>
      <c r="D2979" t="s">
        <v>91</v>
      </c>
      <c r="E2979" t="s">
        <v>141</v>
      </c>
      <c r="F2979" t="s">
        <v>8855</v>
      </c>
      <c r="G2979" t="s">
        <v>143</v>
      </c>
      <c r="H2979" t="s">
        <v>135</v>
      </c>
      <c r="I2979" t="s">
        <v>136</v>
      </c>
      <c r="J2979" t="s">
        <v>137</v>
      </c>
      <c r="K2979" t="s">
        <v>138</v>
      </c>
      <c r="L2979" t="s">
        <v>8856</v>
      </c>
      <c r="M2979" t="s">
        <v>8857</v>
      </c>
      <c r="N2979">
        <v>4.3394444439999997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1.7907019086553602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1.7907019086553602</v>
      </c>
    </row>
    <row r="2980" spans="1:31" x14ac:dyDescent="0.25">
      <c r="A2980">
        <v>2295389</v>
      </c>
      <c r="B2980">
        <v>1</v>
      </c>
      <c r="C2980" t="s">
        <v>80</v>
      </c>
      <c r="D2980" t="s">
        <v>98</v>
      </c>
      <c r="E2980" t="s">
        <v>141</v>
      </c>
      <c r="F2980" t="s">
        <v>8858</v>
      </c>
      <c r="G2980" t="s">
        <v>143</v>
      </c>
      <c r="H2980" t="s">
        <v>135</v>
      </c>
      <c r="I2980" t="s">
        <v>136</v>
      </c>
      <c r="J2980" t="s">
        <v>137</v>
      </c>
      <c r="K2980" t="s">
        <v>138</v>
      </c>
      <c r="L2980" t="s">
        <v>8859</v>
      </c>
      <c r="M2980" t="s">
        <v>8860</v>
      </c>
      <c r="N2980">
        <v>1.5191666660000001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1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4.5262372544806961</v>
      </c>
      <c r="AC2980">
        <v>0</v>
      </c>
      <c r="AD2980">
        <v>0</v>
      </c>
      <c r="AE2980">
        <v>4.5262372544806961</v>
      </c>
    </row>
    <row r="2981" spans="1:31" x14ac:dyDescent="0.25">
      <c r="A2981">
        <v>2295393</v>
      </c>
      <c r="B2981">
        <v>1</v>
      </c>
      <c r="C2981" t="s">
        <v>81</v>
      </c>
      <c r="D2981" t="s">
        <v>127</v>
      </c>
      <c r="E2981" t="s">
        <v>141</v>
      </c>
      <c r="F2981" t="s">
        <v>8861</v>
      </c>
      <c r="G2981" t="s">
        <v>490</v>
      </c>
      <c r="H2981" t="s">
        <v>135</v>
      </c>
      <c r="I2981" t="s">
        <v>136</v>
      </c>
      <c r="J2981" t="s">
        <v>137</v>
      </c>
      <c r="K2981" t="s">
        <v>138</v>
      </c>
      <c r="L2981" t="s">
        <v>8862</v>
      </c>
      <c r="M2981" t="s">
        <v>8863</v>
      </c>
      <c r="N2981">
        <v>0.89916666599999995</v>
      </c>
      <c r="O2981">
        <v>0</v>
      </c>
      <c r="P2981">
        <v>1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4.9266352271946118E-2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4.9266352271946118E-2</v>
      </c>
    </row>
    <row r="2982" spans="1:31" x14ac:dyDescent="0.25">
      <c r="A2982">
        <v>2295394</v>
      </c>
      <c r="B2982">
        <v>1</v>
      </c>
      <c r="C2982" t="s">
        <v>80</v>
      </c>
      <c r="D2982" t="s">
        <v>103</v>
      </c>
      <c r="E2982" t="s">
        <v>182</v>
      </c>
      <c r="F2982" t="s">
        <v>8864</v>
      </c>
      <c r="G2982" t="s">
        <v>483</v>
      </c>
      <c r="H2982" t="s">
        <v>167</v>
      </c>
      <c r="I2982" t="s">
        <v>136</v>
      </c>
      <c r="J2982" t="s">
        <v>137</v>
      </c>
      <c r="K2982" t="s">
        <v>138</v>
      </c>
      <c r="L2982" t="s">
        <v>8865</v>
      </c>
      <c r="M2982" t="s">
        <v>8866</v>
      </c>
      <c r="N2982">
        <v>2.355</v>
      </c>
      <c r="O2982">
        <v>0</v>
      </c>
      <c r="P2982">
        <v>27</v>
      </c>
      <c r="Q2982">
        <v>0</v>
      </c>
      <c r="R2982">
        <v>1</v>
      </c>
      <c r="S2982">
        <v>14</v>
      </c>
      <c r="T2982">
        <v>30</v>
      </c>
      <c r="U2982">
        <v>10</v>
      </c>
      <c r="V2982">
        <v>1</v>
      </c>
      <c r="W2982">
        <v>0</v>
      </c>
      <c r="X2982">
        <v>34.977414290398848</v>
      </c>
      <c r="Y2982">
        <v>0</v>
      </c>
      <c r="Z2982">
        <v>0</v>
      </c>
      <c r="AA2982">
        <v>209.04182139037081</v>
      </c>
      <c r="AB2982">
        <v>73.566910211712994</v>
      </c>
      <c r="AC2982">
        <v>609.9885034575592</v>
      </c>
      <c r="AD2982">
        <v>72.905393007000143</v>
      </c>
      <c r="AE2982">
        <v>1000.4800423570421</v>
      </c>
    </row>
    <row r="2983" spans="1:31" x14ac:dyDescent="0.25">
      <c r="A2983">
        <v>2295396</v>
      </c>
      <c r="B2983">
        <v>1</v>
      </c>
      <c r="C2983" t="s">
        <v>81</v>
      </c>
      <c r="D2983" t="s">
        <v>116</v>
      </c>
      <c r="E2983" t="s">
        <v>132</v>
      </c>
      <c r="F2983" t="s">
        <v>8867</v>
      </c>
      <c r="G2983" t="s">
        <v>336</v>
      </c>
      <c r="H2983" t="s">
        <v>135</v>
      </c>
      <c r="I2983" t="s">
        <v>136</v>
      </c>
      <c r="J2983" t="s">
        <v>137</v>
      </c>
      <c r="K2983" t="s">
        <v>138</v>
      </c>
      <c r="L2983" t="s">
        <v>8868</v>
      </c>
      <c r="M2983" t="s">
        <v>8869</v>
      </c>
      <c r="N2983">
        <v>2.028611111</v>
      </c>
      <c r="O2983">
        <v>0</v>
      </c>
      <c r="P2983">
        <v>26</v>
      </c>
      <c r="Q2983">
        <v>0</v>
      </c>
      <c r="R2983">
        <v>0</v>
      </c>
      <c r="S2983">
        <v>0</v>
      </c>
      <c r="T2983">
        <v>1</v>
      </c>
      <c r="U2983">
        <v>0</v>
      </c>
      <c r="V2983">
        <v>0</v>
      </c>
      <c r="W2983">
        <v>0</v>
      </c>
      <c r="X2983">
        <v>5.2649319937467673</v>
      </c>
      <c r="Y2983">
        <v>0</v>
      </c>
      <c r="Z2983">
        <v>0</v>
      </c>
      <c r="AA2983">
        <v>0</v>
      </c>
      <c r="AB2983">
        <v>3.16487217387E-3</v>
      </c>
      <c r="AC2983">
        <v>0</v>
      </c>
      <c r="AD2983">
        <v>0</v>
      </c>
      <c r="AE2983">
        <v>5.2680968659206373</v>
      </c>
    </row>
    <row r="2984" spans="1:31" x14ac:dyDescent="0.25">
      <c r="A2984">
        <v>2295397</v>
      </c>
      <c r="B2984">
        <v>1</v>
      </c>
      <c r="C2984" t="s">
        <v>80</v>
      </c>
      <c r="D2984" t="s">
        <v>82</v>
      </c>
      <c r="E2984" t="s">
        <v>141</v>
      </c>
      <c r="F2984" t="s">
        <v>8870</v>
      </c>
      <c r="G2984" t="s">
        <v>490</v>
      </c>
      <c r="H2984" t="s">
        <v>135</v>
      </c>
      <c r="I2984" t="s">
        <v>136</v>
      </c>
      <c r="J2984" t="s">
        <v>137</v>
      </c>
      <c r="K2984" t="s">
        <v>138</v>
      </c>
      <c r="L2984" t="s">
        <v>8871</v>
      </c>
      <c r="M2984" t="s">
        <v>8872</v>
      </c>
      <c r="N2984">
        <v>1.7647222220000001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0.68309834953806003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0.68309834953806003</v>
      </c>
    </row>
    <row r="2985" spans="1:31" x14ac:dyDescent="0.25">
      <c r="A2985">
        <v>2295398</v>
      </c>
      <c r="B2985">
        <v>1</v>
      </c>
      <c r="C2985" t="s">
        <v>81</v>
      </c>
      <c r="D2985" t="s">
        <v>127</v>
      </c>
      <c r="E2985" t="s">
        <v>208</v>
      </c>
      <c r="F2985" t="s">
        <v>8873</v>
      </c>
      <c r="G2985" t="s">
        <v>310</v>
      </c>
      <c r="H2985" t="s">
        <v>135</v>
      </c>
      <c r="I2985" t="s">
        <v>136</v>
      </c>
      <c r="J2985" t="s">
        <v>137</v>
      </c>
      <c r="K2985" t="s">
        <v>138</v>
      </c>
      <c r="L2985" t="s">
        <v>8874</v>
      </c>
      <c r="M2985" t="s">
        <v>8875</v>
      </c>
      <c r="N2985">
        <v>1.143888888</v>
      </c>
      <c r="O2985">
        <v>0</v>
      </c>
      <c r="P2985">
        <v>339</v>
      </c>
      <c r="Q2985">
        <v>0</v>
      </c>
      <c r="R2985">
        <v>2</v>
      </c>
      <c r="S2985">
        <v>0</v>
      </c>
      <c r="T2985">
        <v>13</v>
      </c>
      <c r="U2985">
        <v>0</v>
      </c>
      <c r="V2985">
        <v>0</v>
      </c>
      <c r="W2985">
        <v>0</v>
      </c>
      <c r="X2985">
        <v>82.100196346349492</v>
      </c>
      <c r="Y2985">
        <v>0</v>
      </c>
      <c r="Z2985">
        <v>0.48712401255993054</v>
      </c>
      <c r="AA2985">
        <v>0</v>
      </c>
      <c r="AB2985">
        <v>8.7005982102087334</v>
      </c>
      <c r="AC2985">
        <v>0</v>
      </c>
      <c r="AD2985">
        <v>0</v>
      </c>
      <c r="AE2985">
        <v>91.287918569118162</v>
      </c>
    </row>
    <row r="2986" spans="1:31" x14ac:dyDescent="0.25">
      <c r="A2986">
        <v>2295403</v>
      </c>
      <c r="B2986">
        <v>1</v>
      </c>
      <c r="C2986" t="s">
        <v>80</v>
      </c>
      <c r="D2986" t="s">
        <v>91</v>
      </c>
      <c r="E2986" t="s">
        <v>132</v>
      </c>
      <c r="F2986" t="s">
        <v>8876</v>
      </c>
      <c r="G2986" t="s">
        <v>210</v>
      </c>
      <c r="H2986" t="s">
        <v>135</v>
      </c>
      <c r="I2986" t="s">
        <v>136</v>
      </c>
      <c r="J2986" t="s">
        <v>3</v>
      </c>
      <c r="K2986" t="s">
        <v>138</v>
      </c>
      <c r="L2986" t="s">
        <v>8877</v>
      </c>
      <c r="M2986" t="s">
        <v>8878</v>
      </c>
      <c r="N2986">
        <v>2.375555555</v>
      </c>
      <c r="O2986">
        <v>0</v>
      </c>
      <c r="P2986">
        <v>2</v>
      </c>
      <c r="Q2986">
        <v>0</v>
      </c>
      <c r="R2986">
        <v>6</v>
      </c>
      <c r="S2986">
        <v>0</v>
      </c>
      <c r="T2986">
        <v>5</v>
      </c>
      <c r="U2986">
        <v>0</v>
      </c>
      <c r="V2986">
        <v>0</v>
      </c>
      <c r="W2986">
        <v>0</v>
      </c>
      <c r="X2986">
        <v>0.82378211569450677</v>
      </c>
      <c r="Y2986">
        <v>0</v>
      </c>
      <c r="Z2986">
        <v>4.3268055664127552</v>
      </c>
      <c r="AA2986">
        <v>0</v>
      </c>
      <c r="AB2986">
        <v>8.7649937250771011</v>
      </c>
      <c r="AC2986">
        <v>0</v>
      </c>
      <c r="AD2986">
        <v>0</v>
      </c>
      <c r="AE2986">
        <v>13.915581407184362</v>
      </c>
    </row>
    <row r="2987" spans="1:31" x14ac:dyDescent="0.25">
      <c r="A2987">
        <v>2295404</v>
      </c>
      <c r="B2987">
        <v>1</v>
      </c>
      <c r="C2987" t="s">
        <v>81</v>
      </c>
      <c r="D2987" t="s">
        <v>123</v>
      </c>
      <c r="E2987" t="s">
        <v>208</v>
      </c>
      <c r="F2987" t="s">
        <v>5176</v>
      </c>
      <c r="G2987" t="s">
        <v>310</v>
      </c>
      <c r="H2987" t="s">
        <v>135</v>
      </c>
      <c r="I2987" t="s">
        <v>136</v>
      </c>
      <c r="J2987" t="s">
        <v>137</v>
      </c>
      <c r="K2987" t="s">
        <v>138</v>
      </c>
      <c r="L2987" t="s">
        <v>8879</v>
      </c>
      <c r="M2987" t="s">
        <v>8880</v>
      </c>
      <c r="N2987">
        <v>0.90833333299999997</v>
      </c>
      <c r="O2987">
        <v>0</v>
      </c>
      <c r="P2987">
        <v>1</v>
      </c>
      <c r="Q2987">
        <v>0</v>
      </c>
      <c r="R2987">
        <v>8</v>
      </c>
      <c r="S2987">
        <v>0</v>
      </c>
      <c r="T2987">
        <v>2</v>
      </c>
      <c r="U2987">
        <v>0</v>
      </c>
      <c r="V2987">
        <v>0</v>
      </c>
      <c r="W2987">
        <v>0</v>
      </c>
      <c r="X2987">
        <v>0.17130338336765499</v>
      </c>
      <c r="Y2987">
        <v>0</v>
      </c>
      <c r="Z2987">
        <v>2.3875466840670723</v>
      </c>
      <c r="AA2987">
        <v>0</v>
      </c>
      <c r="AB2987">
        <v>1.4059401906991067</v>
      </c>
      <c r="AC2987">
        <v>0</v>
      </c>
      <c r="AD2987">
        <v>0</v>
      </c>
      <c r="AE2987">
        <v>3.9647902581338341</v>
      </c>
    </row>
    <row r="2988" spans="1:31" x14ac:dyDescent="0.25">
      <c r="A2988">
        <v>2295405</v>
      </c>
      <c r="B2988">
        <v>1</v>
      </c>
      <c r="C2988" t="s">
        <v>81</v>
      </c>
      <c r="D2988" t="s">
        <v>117</v>
      </c>
      <c r="E2988" t="s">
        <v>164</v>
      </c>
      <c r="F2988" t="s">
        <v>8881</v>
      </c>
      <c r="G2988" t="s">
        <v>2860</v>
      </c>
      <c r="H2988" t="s">
        <v>167</v>
      </c>
      <c r="I2988" t="s">
        <v>136</v>
      </c>
      <c r="J2988" t="s">
        <v>137</v>
      </c>
      <c r="K2988" t="s">
        <v>138</v>
      </c>
      <c r="L2988" t="s">
        <v>8882</v>
      </c>
      <c r="M2988" t="s">
        <v>8883</v>
      </c>
      <c r="N2988">
        <v>1.7777777770000001</v>
      </c>
      <c r="O2988">
        <v>0</v>
      </c>
      <c r="P2988">
        <v>74</v>
      </c>
      <c r="Q2988">
        <v>10</v>
      </c>
      <c r="R2988">
        <v>2</v>
      </c>
      <c r="S2988">
        <v>0</v>
      </c>
      <c r="T2988">
        <v>6</v>
      </c>
      <c r="U2988">
        <v>0</v>
      </c>
      <c r="V2988">
        <v>0</v>
      </c>
      <c r="W2988">
        <v>0</v>
      </c>
      <c r="X2988">
        <v>13.651105037083484</v>
      </c>
      <c r="Y2988">
        <v>19.946538768524061</v>
      </c>
      <c r="Z2988">
        <v>0.10421640045553332</v>
      </c>
      <c r="AA2988">
        <v>0</v>
      </c>
      <c r="AB2988">
        <v>5.6131432480708616</v>
      </c>
      <c r="AC2988">
        <v>0</v>
      </c>
      <c r="AD2988">
        <v>0</v>
      </c>
      <c r="AE2988">
        <v>39.315003454133944</v>
      </c>
    </row>
    <row r="2989" spans="1:31" x14ac:dyDescent="0.25">
      <c r="A2989">
        <v>2295406</v>
      </c>
      <c r="B2989">
        <v>1</v>
      </c>
      <c r="C2989" t="s">
        <v>81</v>
      </c>
      <c r="D2989" t="s">
        <v>119</v>
      </c>
      <c r="E2989" t="s">
        <v>164</v>
      </c>
      <c r="F2989" t="s">
        <v>8884</v>
      </c>
      <c r="G2989" t="s">
        <v>184</v>
      </c>
      <c r="H2989" t="s">
        <v>167</v>
      </c>
      <c r="I2989" t="s">
        <v>136</v>
      </c>
      <c r="J2989" t="s">
        <v>137</v>
      </c>
      <c r="K2989" t="s">
        <v>138</v>
      </c>
      <c r="L2989" t="s">
        <v>8885</v>
      </c>
      <c r="M2989" t="s">
        <v>8886</v>
      </c>
      <c r="N2989">
        <v>1.1875</v>
      </c>
      <c r="O2989">
        <v>0</v>
      </c>
      <c r="P2989">
        <v>358</v>
      </c>
      <c r="Q2989">
        <v>33</v>
      </c>
      <c r="R2989">
        <v>129</v>
      </c>
      <c r="S2989">
        <v>3</v>
      </c>
      <c r="T2989">
        <v>23</v>
      </c>
      <c r="U2989">
        <v>0</v>
      </c>
      <c r="V2989">
        <v>0</v>
      </c>
      <c r="W2989">
        <v>0</v>
      </c>
      <c r="X2989">
        <v>75.010782855315853</v>
      </c>
      <c r="Y2989">
        <v>84.899258925644645</v>
      </c>
      <c r="Z2989">
        <v>88.871924970551333</v>
      </c>
      <c r="AA2989">
        <v>4.233801512190225</v>
      </c>
      <c r="AB2989">
        <v>24.380078574759889</v>
      </c>
      <c r="AC2989">
        <v>0</v>
      </c>
      <c r="AD2989">
        <v>0</v>
      </c>
      <c r="AE2989">
        <v>277.39584683846192</v>
      </c>
    </row>
    <row r="2990" spans="1:31" x14ac:dyDescent="0.25">
      <c r="A2990">
        <v>2295408</v>
      </c>
      <c r="B2990">
        <v>1</v>
      </c>
      <c r="C2990" t="s">
        <v>80</v>
      </c>
      <c r="D2990" t="s">
        <v>104</v>
      </c>
      <c r="E2990" t="s">
        <v>208</v>
      </c>
      <c r="F2990" t="s">
        <v>8887</v>
      </c>
      <c r="G2990" t="s">
        <v>310</v>
      </c>
      <c r="H2990" t="s">
        <v>135</v>
      </c>
      <c r="I2990" t="s">
        <v>136</v>
      </c>
      <c r="J2990" t="s">
        <v>137</v>
      </c>
      <c r="K2990" t="s">
        <v>138</v>
      </c>
      <c r="L2990" t="s">
        <v>8888</v>
      </c>
      <c r="M2990" t="s">
        <v>8889</v>
      </c>
      <c r="N2990">
        <v>0.58750000000000002</v>
      </c>
      <c r="O2990">
        <v>0</v>
      </c>
      <c r="P2990">
        <v>2</v>
      </c>
      <c r="Q2990">
        <v>0</v>
      </c>
      <c r="R2990">
        <v>5</v>
      </c>
      <c r="S2990">
        <v>0</v>
      </c>
      <c r="T2990">
        <v>2</v>
      </c>
      <c r="U2990">
        <v>0</v>
      </c>
      <c r="V2990">
        <v>0</v>
      </c>
      <c r="W2990">
        <v>0</v>
      </c>
      <c r="X2990">
        <v>1.1286618610641002</v>
      </c>
      <c r="Y2990">
        <v>0</v>
      </c>
      <c r="Z2990">
        <v>0.41752833909806247</v>
      </c>
      <c r="AA2990">
        <v>0</v>
      </c>
      <c r="AB2990">
        <v>0.10108418375565001</v>
      </c>
      <c r="AC2990">
        <v>0</v>
      </c>
      <c r="AD2990">
        <v>0</v>
      </c>
      <c r="AE2990">
        <v>1.6472743839178126</v>
      </c>
    </row>
    <row r="2991" spans="1:31" x14ac:dyDescent="0.25">
      <c r="A2991">
        <v>2295409</v>
      </c>
      <c r="B2991">
        <v>1</v>
      </c>
      <c r="C2991" t="s">
        <v>80</v>
      </c>
      <c r="D2991" t="s">
        <v>108</v>
      </c>
      <c r="E2991" t="s">
        <v>132</v>
      </c>
      <c r="F2991" t="s">
        <v>8890</v>
      </c>
      <c r="G2991" t="s">
        <v>134</v>
      </c>
      <c r="H2991" t="s">
        <v>135</v>
      </c>
      <c r="I2991" t="s">
        <v>136</v>
      </c>
      <c r="J2991" t="s">
        <v>137</v>
      </c>
      <c r="K2991" t="s">
        <v>138</v>
      </c>
      <c r="L2991" t="s">
        <v>8891</v>
      </c>
      <c r="M2991" t="s">
        <v>8892</v>
      </c>
      <c r="N2991">
        <v>2.1369444440000001</v>
      </c>
      <c r="O2991">
        <v>0</v>
      </c>
      <c r="P2991">
        <v>3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0.6655403174619734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0.6655403174619734</v>
      </c>
    </row>
    <row r="2992" spans="1:31" x14ac:dyDescent="0.25">
      <c r="A2992">
        <v>2295410</v>
      </c>
      <c r="B2992">
        <v>1</v>
      </c>
      <c r="C2992" t="s">
        <v>81</v>
      </c>
      <c r="D2992" t="s">
        <v>117</v>
      </c>
      <c r="E2992" t="s">
        <v>233</v>
      </c>
      <c r="F2992" t="s">
        <v>8788</v>
      </c>
      <c r="G2992" t="s">
        <v>184</v>
      </c>
      <c r="H2992" t="s">
        <v>167</v>
      </c>
      <c r="I2992" t="s">
        <v>136</v>
      </c>
      <c r="J2992" t="s">
        <v>137</v>
      </c>
      <c r="K2992" t="s">
        <v>138</v>
      </c>
      <c r="L2992" t="s">
        <v>8893</v>
      </c>
      <c r="M2992" t="s">
        <v>8894</v>
      </c>
      <c r="N2992">
        <v>0.41472222199999997</v>
      </c>
      <c r="O2992">
        <v>0</v>
      </c>
      <c r="P2992">
        <v>402</v>
      </c>
      <c r="Q2992">
        <v>37</v>
      </c>
      <c r="R2992">
        <v>43</v>
      </c>
      <c r="S2992">
        <v>6</v>
      </c>
      <c r="T2992">
        <v>31</v>
      </c>
      <c r="U2992">
        <v>1</v>
      </c>
      <c r="V2992">
        <v>0</v>
      </c>
      <c r="W2992">
        <v>0</v>
      </c>
      <c r="X2992">
        <v>22.168857210882173</v>
      </c>
      <c r="Y2992">
        <v>21.029155244754158</v>
      </c>
      <c r="Z2992">
        <v>3.4076014206800225</v>
      </c>
      <c r="AA2992">
        <v>45.584408784059512</v>
      </c>
      <c r="AB2992">
        <v>10.689577355399964</v>
      </c>
      <c r="AC2992">
        <v>26.827396165406263</v>
      </c>
      <c r="AD2992">
        <v>0</v>
      </c>
      <c r="AE2992">
        <v>129.70699618118209</v>
      </c>
    </row>
    <row r="2993" spans="1:31" x14ac:dyDescent="0.25">
      <c r="A2993">
        <v>2295412</v>
      </c>
      <c r="B2993">
        <v>1</v>
      </c>
      <c r="C2993" t="s">
        <v>81</v>
      </c>
      <c r="D2993" t="s">
        <v>127</v>
      </c>
      <c r="E2993" t="s">
        <v>182</v>
      </c>
      <c r="F2993" t="s">
        <v>8895</v>
      </c>
      <c r="G2993" t="s">
        <v>184</v>
      </c>
      <c r="H2993" t="s">
        <v>167</v>
      </c>
      <c r="I2993" t="s">
        <v>136</v>
      </c>
      <c r="J2993" t="s">
        <v>137</v>
      </c>
      <c r="K2993" t="s">
        <v>138</v>
      </c>
      <c r="L2993" t="s">
        <v>8896</v>
      </c>
      <c r="M2993" t="s">
        <v>8897</v>
      </c>
      <c r="N2993">
        <v>1.456388888</v>
      </c>
      <c r="O2993">
        <v>2</v>
      </c>
      <c r="P2993">
        <v>1308</v>
      </c>
      <c r="Q2993">
        <v>30</v>
      </c>
      <c r="R2993">
        <v>83</v>
      </c>
      <c r="S2993">
        <v>14</v>
      </c>
      <c r="T2993">
        <v>108</v>
      </c>
      <c r="U2993">
        <v>2</v>
      </c>
      <c r="V2993">
        <v>0</v>
      </c>
      <c r="W2993">
        <v>1.0890384036935903</v>
      </c>
      <c r="X2993">
        <v>285.11212078132712</v>
      </c>
      <c r="Y2993">
        <v>34.070972225289253</v>
      </c>
      <c r="Z2993">
        <v>25.258399412714969</v>
      </c>
      <c r="AA2993">
        <v>67.556931449196753</v>
      </c>
      <c r="AB2993">
        <v>48.193056484523701</v>
      </c>
      <c r="AC2993">
        <v>3.1061895151775456</v>
      </c>
      <c r="AD2993">
        <v>0</v>
      </c>
      <c r="AE2993">
        <v>464.386708271923</v>
      </c>
    </row>
    <row r="2994" spans="1:31" x14ac:dyDescent="0.25">
      <c r="A2994">
        <v>2295414</v>
      </c>
      <c r="B2994">
        <v>1</v>
      </c>
      <c r="C2994" t="s">
        <v>81</v>
      </c>
      <c r="D2994" t="s">
        <v>120</v>
      </c>
      <c r="E2994" t="s">
        <v>208</v>
      </c>
      <c r="F2994" t="s">
        <v>8898</v>
      </c>
      <c r="G2994" t="s">
        <v>310</v>
      </c>
      <c r="H2994" t="s">
        <v>135</v>
      </c>
      <c r="I2994" t="s">
        <v>136</v>
      </c>
      <c r="J2994" t="s">
        <v>137</v>
      </c>
      <c r="K2994" t="s">
        <v>138</v>
      </c>
      <c r="L2994" t="s">
        <v>8899</v>
      </c>
      <c r="M2994" t="s">
        <v>8900</v>
      </c>
      <c r="N2994">
        <v>1.061388888</v>
      </c>
      <c r="O2994">
        <v>0</v>
      </c>
      <c r="P2994">
        <v>0</v>
      </c>
      <c r="Q2994">
        <v>0</v>
      </c>
      <c r="R2994">
        <v>7</v>
      </c>
      <c r="S2994">
        <v>0</v>
      </c>
      <c r="T2994">
        <v>1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4.7447338300185997</v>
      </c>
      <c r="AA2994">
        <v>0</v>
      </c>
      <c r="AB2994">
        <v>1.3343935699105611</v>
      </c>
      <c r="AC2994">
        <v>0</v>
      </c>
      <c r="AD2994">
        <v>0</v>
      </c>
      <c r="AE2994">
        <v>6.0791273999291606</v>
      </c>
    </row>
    <row r="2995" spans="1:31" x14ac:dyDescent="0.25">
      <c r="A2995">
        <v>2295415</v>
      </c>
      <c r="B2995">
        <v>1</v>
      </c>
      <c r="C2995" t="s">
        <v>80</v>
      </c>
      <c r="D2995" t="s">
        <v>110</v>
      </c>
      <c r="E2995" t="s">
        <v>141</v>
      </c>
      <c r="F2995" t="s">
        <v>8901</v>
      </c>
      <c r="G2995" t="s">
        <v>143</v>
      </c>
      <c r="H2995" t="s">
        <v>135</v>
      </c>
      <c r="I2995" t="s">
        <v>136</v>
      </c>
      <c r="J2995" t="s">
        <v>137</v>
      </c>
      <c r="K2995" t="s">
        <v>138</v>
      </c>
      <c r="L2995" t="s">
        <v>8902</v>
      </c>
      <c r="M2995" t="s">
        <v>8903</v>
      </c>
      <c r="N2995">
        <v>1.8761111109999999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0.43977283989690003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0.43977283989690003</v>
      </c>
    </row>
    <row r="2996" spans="1:31" x14ac:dyDescent="0.25">
      <c r="A2996">
        <v>2295417</v>
      </c>
      <c r="B2996">
        <v>1</v>
      </c>
      <c r="C2996" t="s">
        <v>81</v>
      </c>
      <c r="D2996" t="s">
        <v>121</v>
      </c>
      <c r="E2996" t="s">
        <v>182</v>
      </c>
      <c r="F2996" t="s">
        <v>8904</v>
      </c>
      <c r="G2996" t="s">
        <v>2860</v>
      </c>
      <c r="H2996" t="s">
        <v>167</v>
      </c>
      <c r="I2996" t="s">
        <v>136</v>
      </c>
      <c r="J2996" t="s">
        <v>137</v>
      </c>
      <c r="K2996" t="s">
        <v>138</v>
      </c>
      <c r="L2996" t="s">
        <v>8905</v>
      </c>
      <c r="M2996" t="s">
        <v>8906</v>
      </c>
      <c r="N2996">
        <v>3.4975000000000001</v>
      </c>
      <c r="O2996">
        <v>0</v>
      </c>
      <c r="P2996">
        <v>258</v>
      </c>
      <c r="Q2996">
        <v>0</v>
      </c>
      <c r="R2996">
        <v>57</v>
      </c>
      <c r="S2996">
        <v>6</v>
      </c>
      <c r="T2996">
        <v>12</v>
      </c>
      <c r="U2996">
        <v>0</v>
      </c>
      <c r="V2996">
        <v>0</v>
      </c>
      <c r="W2996">
        <v>0</v>
      </c>
      <c r="X2996">
        <v>111.29325859790438</v>
      </c>
      <c r="Y2996">
        <v>0</v>
      </c>
      <c r="Z2996">
        <v>19.967664314640359</v>
      </c>
      <c r="AA2996">
        <v>27.377521309432687</v>
      </c>
      <c r="AB2996">
        <v>37.268147020612915</v>
      </c>
      <c r="AC2996">
        <v>0</v>
      </c>
      <c r="AD2996">
        <v>0</v>
      </c>
      <c r="AE2996">
        <v>195.90659124259037</v>
      </c>
    </row>
    <row r="2997" spans="1:31" x14ac:dyDescent="0.25">
      <c r="A2997">
        <v>2295419</v>
      </c>
      <c r="B2997">
        <v>1</v>
      </c>
      <c r="C2997" t="s">
        <v>80</v>
      </c>
      <c r="D2997" t="s">
        <v>106</v>
      </c>
      <c r="E2997" t="s">
        <v>748</v>
      </c>
      <c r="F2997" t="s">
        <v>8907</v>
      </c>
      <c r="G2997" t="s">
        <v>453</v>
      </c>
      <c r="H2997" t="s">
        <v>135</v>
      </c>
      <c r="I2997" t="s">
        <v>136</v>
      </c>
      <c r="J2997" t="s">
        <v>137</v>
      </c>
      <c r="K2997" t="s">
        <v>138</v>
      </c>
      <c r="L2997" t="s">
        <v>8908</v>
      </c>
      <c r="M2997" t="s">
        <v>8909</v>
      </c>
      <c r="N2997">
        <v>2.0963888879999999</v>
      </c>
      <c r="O2997">
        <v>0</v>
      </c>
      <c r="P2997">
        <v>11</v>
      </c>
      <c r="Q2997">
        <v>0</v>
      </c>
      <c r="R2997">
        <v>0</v>
      </c>
      <c r="S2997">
        <v>0</v>
      </c>
      <c r="T2997">
        <v>43</v>
      </c>
      <c r="U2997">
        <v>0</v>
      </c>
      <c r="V2997">
        <v>0</v>
      </c>
      <c r="W2997">
        <v>0</v>
      </c>
      <c r="X2997">
        <v>4.3150740261541358</v>
      </c>
      <c r="Y2997">
        <v>0</v>
      </c>
      <c r="Z2997">
        <v>0</v>
      </c>
      <c r="AA2997">
        <v>0</v>
      </c>
      <c r="AB2997">
        <v>14.205258039232412</v>
      </c>
      <c r="AC2997">
        <v>0</v>
      </c>
      <c r="AD2997">
        <v>0</v>
      </c>
      <c r="AE2997">
        <v>18.520332065386548</v>
      </c>
    </row>
    <row r="2998" spans="1:31" x14ac:dyDescent="0.25">
      <c r="A2998">
        <v>2295420</v>
      </c>
      <c r="B2998">
        <v>1</v>
      </c>
      <c r="C2998" t="s">
        <v>81</v>
      </c>
      <c r="D2998" t="s">
        <v>121</v>
      </c>
      <c r="E2998" t="s">
        <v>132</v>
      </c>
      <c r="F2998" t="s">
        <v>8910</v>
      </c>
      <c r="G2998" t="s">
        <v>1047</v>
      </c>
      <c r="H2998" t="s">
        <v>135</v>
      </c>
      <c r="I2998" t="s">
        <v>136</v>
      </c>
      <c r="J2998" t="s">
        <v>137</v>
      </c>
      <c r="K2998" t="s">
        <v>138</v>
      </c>
      <c r="L2998" t="s">
        <v>8911</v>
      </c>
      <c r="M2998" t="s">
        <v>8912</v>
      </c>
      <c r="N2998">
        <v>4.8972222219999999</v>
      </c>
      <c r="O2998">
        <v>0</v>
      </c>
      <c r="P2998">
        <v>5</v>
      </c>
      <c r="Q2998">
        <v>0</v>
      </c>
      <c r="R2998">
        <v>14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2.104226699934602</v>
      </c>
      <c r="Y2998">
        <v>0</v>
      </c>
      <c r="Z2998">
        <v>5.1264455471367292</v>
      </c>
      <c r="AA2998">
        <v>0</v>
      </c>
      <c r="AB2998">
        <v>0</v>
      </c>
      <c r="AC2998">
        <v>0</v>
      </c>
      <c r="AD2998">
        <v>0</v>
      </c>
      <c r="AE2998">
        <v>7.2306722470713307</v>
      </c>
    </row>
    <row r="2999" spans="1:31" x14ac:dyDescent="0.25">
      <c r="A2999">
        <v>2295422</v>
      </c>
      <c r="B2999">
        <v>1</v>
      </c>
      <c r="C2999" t="s">
        <v>81</v>
      </c>
      <c r="D2999" t="s">
        <v>118</v>
      </c>
      <c r="E2999" t="s">
        <v>132</v>
      </c>
      <c r="F2999" t="s">
        <v>8913</v>
      </c>
      <c r="G2999" t="s">
        <v>134</v>
      </c>
      <c r="H2999" t="s">
        <v>135</v>
      </c>
      <c r="I2999" t="s">
        <v>136</v>
      </c>
      <c r="J2999" t="s">
        <v>137</v>
      </c>
      <c r="K2999" t="s">
        <v>138</v>
      </c>
      <c r="L2999" t="s">
        <v>8914</v>
      </c>
      <c r="M2999" t="s">
        <v>8915</v>
      </c>
      <c r="N2999">
        <v>1.3955555550000001</v>
      </c>
      <c r="O2999">
        <v>0</v>
      </c>
      <c r="P2999">
        <v>95</v>
      </c>
      <c r="Q2999">
        <v>0</v>
      </c>
      <c r="R2999">
        <v>3</v>
      </c>
      <c r="S2999">
        <v>0</v>
      </c>
      <c r="T2999">
        <v>9</v>
      </c>
      <c r="U2999">
        <v>0</v>
      </c>
      <c r="V2999">
        <v>0</v>
      </c>
      <c r="W2999">
        <v>0</v>
      </c>
      <c r="X2999">
        <v>9.404906719340012</v>
      </c>
      <c r="Y2999">
        <v>0</v>
      </c>
      <c r="Z2999">
        <v>1.632449961124369</v>
      </c>
      <c r="AA2999">
        <v>0</v>
      </c>
      <c r="AB2999">
        <v>14.758902661583178</v>
      </c>
      <c r="AC2999">
        <v>0</v>
      </c>
      <c r="AD2999">
        <v>0</v>
      </c>
      <c r="AE2999">
        <v>25.796259342047559</v>
      </c>
    </row>
    <row r="3000" spans="1:31" x14ac:dyDescent="0.25">
      <c r="A3000">
        <v>2295424</v>
      </c>
      <c r="B3000">
        <v>1</v>
      </c>
      <c r="C3000" t="s">
        <v>80</v>
      </c>
      <c r="D3000" t="s">
        <v>107</v>
      </c>
      <c r="E3000" t="s">
        <v>141</v>
      </c>
      <c r="F3000" t="s">
        <v>8916</v>
      </c>
      <c r="G3000" t="s">
        <v>188</v>
      </c>
      <c r="H3000" t="s">
        <v>135</v>
      </c>
      <c r="I3000" t="s">
        <v>136</v>
      </c>
      <c r="J3000" t="s">
        <v>137</v>
      </c>
      <c r="K3000" t="s">
        <v>138</v>
      </c>
      <c r="L3000" t="s">
        <v>8917</v>
      </c>
      <c r="M3000" t="s">
        <v>8918</v>
      </c>
      <c r="N3000">
        <v>1.814444444</v>
      </c>
      <c r="O3000">
        <v>0</v>
      </c>
      <c r="P3000">
        <v>1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8.8787209557754432E-2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8.8787209557754432E-2</v>
      </c>
    </row>
    <row r="3001" spans="1:31" x14ac:dyDescent="0.25">
      <c r="A3001">
        <v>2295426</v>
      </c>
      <c r="B3001">
        <v>1</v>
      </c>
      <c r="C3001" t="s">
        <v>81</v>
      </c>
      <c r="D3001" t="s">
        <v>116</v>
      </c>
      <c r="E3001" t="s">
        <v>164</v>
      </c>
      <c r="F3001" t="s">
        <v>8919</v>
      </c>
      <c r="G3001" t="s">
        <v>8920</v>
      </c>
      <c r="H3001" t="s">
        <v>167</v>
      </c>
      <c r="I3001" t="s">
        <v>136</v>
      </c>
      <c r="J3001" t="s">
        <v>137</v>
      </c>
      <c r="K3001" t="s">
        <v>138</v>
      </c>
      <c r="L3001" t="s">
        <v>8921</v>
      </c>
      <c r="M3001" t="s">
        <v>8922</v>
      </c>
      <c r="N3001">
        <v>1.045833333</v>
      </c>
      <c r="O3001">
        <v>0</v>
      </c>
      <c r="P3001">
        <v>62</v>
      </c>
      <c r="Q3001">
        <v>0</v>
      </c>
      <c r="R3001">
        <v>1</v>
      </c>
      <c r="S3001">
        <v>0</v>
      </c>
      <c r="T3001">
        <v>2</v>
      </c>
      <c r="U3001">
        <v>0</v>
      </c>
      <c r="V3001">
        <v>0</v>
      </c>
      <c r="W3001">
        <v>0</v>
      </c>
      <c r="X3001">
        <v>6.0642229709837334</v>
      </c>
      <c r="Y3001">
        <v>0</v>
      </c>
      <c r="Z3001">
        <v>2.450857597520667E-2</v>
      </c>
      <c r="AA3001">
        <v>0</v>
      </c>
      <c r="AB3001">
        <v>5.8190150299515006E-2</v>
      </c>
      <c r="AC3001">
        <v>0</v>
      </c>
      <c r="AD3001">
        <v>0</v>
      </c>
      <c r="AE3001">
        <v>6.1469216972584553</v>
      </c>
    </row>
    <row r="3002" spans="1:31" x14ac:dyDescent="0.25">
      <c r="A3002">
        <v>2295428</v>
      </c>
      <c r="B3002">
        <v>1</v>
      </c>
      <c r="C3002" t="s">
        <v>81</v>
      </c>
      <c r="D3002" t="s">
        <v>119</v>
      </c>
      <c r="E3002" t="s">
        <v>132</v>
      </c>
      <c r="F3002" t="s">
        <v>8923</v>
      </c>
      <c r="G3002" t="s">
        <v>134</v>
      </c>
      <c r="H3002" t="s">
        <v>135</v>
      </c>
      <c r="I3002" t="s">
        <v>136</v>
      </c>
      <c r="J3002" t="s">
        <v>137</v>
      </c>
      <c r="K3002" t="s">
        <v>138</v>
      </c>
      <c r="L3002" t="s">
        <v>8924</v>
      </c>
      <c r="M3002" t="s">
        <v>8925</v>
      </c>
      <c r="N3002">
        <v>1.3105555550000001</v>
      </c>
      <c r="O3002">
        <v>0</v>
      </c>
      <c r="P3002">
        <v>2</v>
      </c>
      <c r="Q3002">
        <v>0</v>
      </c>
      <c r="R3002">
        <v>1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0.45236319814978443</v>
      </c>
      <c r="Y3002">
        <v>0</v>
      </c>
      <c r="Z3002">
        <v>1.7240561479701157</v>
      </c>
      <c r="AA3002">
        <v>0</v>
      </c>
      <c r="AB3002">
        <v>0</v>
      </c>
      <c r="AC3002">
        <v>0</v>
      </c>
      <c r="AD3002">
        <v>0</v>
      </c>
      <c r="AE3002">
        <v>2.1764193461199</v>
      </c>
    </row>
    <row r="3003" spans="1:31" x14ac:dyDescent="0.25">
      <c r="A3003">
        <v>2295430</v>
      </c>
      <c r="B3003">
        <v>1</v>
      </c>
      <c r="C3003" t="s">
        <v>80</v>
      </c>
      <c r="D3003" t="s">
        <v>99</v>
      </c>
      <c r="E3003" t="s">
        <v>141</v>
      </c>
      <c r="F3003" t="s">
        <v>8926</v>
      </c>
      <c r="G3003" t="s">
        <v>143</v>
      </c>
      <c r="H3003" t="s">
        <v>135</v>
      </c>
      <c r="I3003" t="s">
        <v>136</v>
      </c>
      <c r="J3003" t="s">
        <v>137</v>
      </c>
      <c r="K3003" t="s">
        <v>138</v>
      </c>
      <c r="L3003" t="s">
        <v>8927</v>
      </c>
      <c r="M3003" t="s">
        <v>8928</v>
      </c>
      <c r="N3003">
        <v>2.5047222219999998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0.59760840717180008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0.59760840717180008</v>
      </c>
    </row>
    <row r="3004" spans="1:31" x14ac:dyDescent="0.25">
      <c r="A3004">
        <v>2295431</v>
      </c>
      <c r="B3004">
        <v>1</v>
      </c>
      <c r="C3004" t="s">
        <v>80</v>
      </c>
      <c r="D3004" t="s">
        <v>93</v>
      </c>
      <c r="E3004" t="s">
        <v>132</v>
      </c>
      <c r="F3004" t="s">
        <v>8929</v>
      </c>
      <c r="G3004" t="s">
        <v>214</v>
      </c>
      <c r="H3004" t="s">
        <v>135</v>
      </c>
      <c r="I3004" t="s">
        <v>136</v>
      </c>
      <c r="J3004" t="s">
        <v>137</v>
      </c>
      <c r="K3004" t="s">
        <v>138</v>
      </c>
      <c r="L3004" t="s">
        <v>8930</v>
      </c>
      <c r="M3004" t="s">
        <v>8931</v>
      </c>
      <c r="N3004">
        <v>0.59527777699999995</v>
      </c>
      <c r="O3004">
        <v>0</v>
      </c>
      <c r="P3004">
        <v>4</v>
      </c>
      <c r="Q3004">
        <v>0</v>
      </c>
      <c r="R3004">
        <v>4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0.68340291128673125</v>
      </c>
      <c r="Y3004">
        <v>0</v>
      </c>
      <c r="Z3004">
        <v>0.77003187587911792</v>
      </c>
      <c r="AA3004">
        <v>0</v>
      </c>
      <c r="AB3004">
        <v>0</v>
      </c>
      <c r="AC3004">
        <v>0</v>
      </c>
      <c r="AD3004">
        <v>0</v>
      </c>
      <c r="AE3004">
        <v>1.4534347871658491</v>
      </c>
    </row>
    <row r="3005" spans="1:31" x14ac:dyDescent="0.25">
      <c r="A3005">
        <v>2295432</v>
      </c>
      <c r="B3005">
        <v>1</v>
      </c>
      <c r="C3005" t="s">
        <v>80</v>
      </c>
      <c r="D3005" t="s">
        <v>82</v>
      </c>
      <c r="E3005" t="s">
        <v>208</v>
      </c>
      <c r="F3005" t="s">
        <v>8932</v>
      </c>
      <c r="G3005" t="s">
        <v>490</v>
      </c>
      <c r="H3005" t="s">
        <v>135</v>
      </c>
      <c r="I3005" t="s">
        <v>136</v>
      </c>
      <c r="J3005" t="s">
        <v>137</v>
      </c>
      <c r="K3005" t="s">
        <v>138</v>
      </c>
      <c r="L3005" t="s">
        <v>8933</v>
      </c>
      <c r="M3005" t="s">
        <v>8934</v>
      </c>
      <c r="N3005">
        <v>1.311388888</v>
      </c>
      <c r="O3005">
        <v>0</v>
      </c>
      <c r="P3005">
        <v>435</v>
      </c>
      <c r="Q3005">
        <v>0</v>
      </c>
      <c r="R3005">
        <v>0</v>
      </c>
      <c r="S3005">
        <v>0</v>
      </c>
      <c r="T3005">
        <v>11</v>
      </c>
      <c r="U3005">
        <v>0</v>
      </c>
      <c r="V3005">
        <v>0</v>
      </c>
      <c r="W3005">
        <v>0</v>
      </c>
      <c r="X3005">
        <v>162.35300385101769</v>
      </c>
      <c r="Y3005">
        <v>0</v>
      </c>
      <c r="Z3005">
        <v>0</v>
      </c>
      <c r="AA3005">
        <v>0</v>
      </c>
      <c r="AB3005">
        <v>5.5970068798662114</v>
      </c>
      <c r="AC3005">
        <v>0</v>
      </c>
      <c r="AD3005">
        <v>0</v>
      </c>
      <c r="AE3005">
        <v>167.95001073088389</v>
      </c>
    </row>
    <row r="3006" spans="1:31" x14ac:dyDescent="0.25">
      <c r="A3006">
        <v>2295434</v>
      </c>
      <c r="B3006">
        <v>1</v>
      </c>
      <c r="C3006" t="s">
        <v>81</v>
      </c>
      <c r="D3006" t="s">
        <v>127</v>
      </c>
      <c r="E3006" t="s">
        <v>132</v>
      </c>
      <c r="F3006" t="s">
        <v>8935</v>
      </c>
      <c r="G3006" t="s">
        <v>375</v>
      </c>
      <c r="H3006" t="s">
        <v>135</v>
      </c>
      <c r="I3006" t="s">
        <v>136</v>
      </c>
      <c r="J3006" t="s">
        <v>137</v>
      </c>
      <c r="K3006" t="s">
        <v>138</v>
      </c>
      <c r="L3006" t="s">
        <v>8936</v>
      </c>
      <c r="M3006" t="s">
        <v>8937</v>
      </c>
      <c r="N3006">
        <v>1.851388888</v>
      </c>
      <c r="O3006">
        <v>0</v>
      </c>
      <c r="P3006">
        <v>85</v>
      </c>
      <c r="Q3006">
        <v>0</v>
      </c>
      <c r="R3006">
        <v>4</v>
      </c>
      <c r="S3006">
        <v>0</v>
      </c>
      <c r="T3006">
        <v>3</v>
      </c>
      <c r="U3006">
        <v>0</v>
      </c>
      <c r="V3006">
        <v>0</v>
      </c>
      <c r="W3006">
        <v>0</v>
      </c>
      <c r="X3006">
        <v>39.66685623356797</v>
      </c>
      <c r="Y3006">
        <v>0</v>
      </c>
      <c r="Z3006">
        <v>1.1077693251544458</v>
      </c>
      <c r="AA3006">
        <v>0</v>
      </c>
      <c r="AB3006">
        <v>2.3132488159786502</v>
      </c>
      <c r="AC3006">
        <v>0</v>
      </c>
      <c r="AD3006">
        <v>0</v>
      </c>
      <c r="AE3006">
        <v>43.087874374701066</v>
      </c>
    </row>
    <row r="3007" spans="1:31" x14ac:dyDescent="0.25">
      <c r="A3007">
        <v>2295440</v>
      </c>
      <c r="B3007">
        <v>1</v>
      </c>
      <c r="C3007" t="s">
        <v>80</v>
      </c>
      <c r="D3007" t="s">
        <v>103</v>
      </c>
      <c r="E3007" t="s">
        <v>182</v>
      </c>
      <c r="F3007" t="s">
        <v>8938</v>
      </c>
      <c r="G3007" t="s">
        <v>184</v>
      </c>
      <c r="H3007" t="s">
        <v>167</v>
      </c>
      <c r="I3007" t="s">
        <v>136</v>
      </c>
      <c r="J3007" t="s">
        <v>137</v>
      </c>
      <c r="K3007" t="s">
        <v>138</v>
      </c>
      <c r="L3007" t="s">
        <v>8939</v>
      </c>
      <c r="M3007" t="s">
        <v>8940</v>
      </c>
      <c r="N3007">
        <v>0.52944444400000001</v>
      </c>
      <c r="O3007">
        <v>0</v>
      </c>
      <c r="P3007">
        <v>1121</v>
      </c>
      <c r="Q3007">
        <v>9</v>
      </c>
      <c r="R3007">
        <v>17</v>
      </c>
      <c r="S3007">
        <v>3</v>
      </c>
      <c r="T3007">
        <v>179</v>
      </c>
      <c r="U3007">
        <v>0</v>
      </c>
      <c r="V3007">
        <v>3</v>
      </c>
      <c r="W3007">
        <v>0</v>
      </c>
      <c r="X3007">
        <v>176.0860400747647</v>
      </c>
      <c r="Y3007">
        <v>32.885812317285456</v>
      </c>
      <c r="Z3007">
        <v>18.572736061108873</v>
      </c>
      <c r="AA3007">
        <v>8.7641751045762248</v>
      </c>
      <c r="AB3007">
        <v>68.197225396758554</v>
      </c>
      <c r="AC3007">
        <v>0</v>
      </c>
      <c r="AD3007">
        <v>1.5711718147536642</v>
      </c>
      <c r="AE3007">
        <v>306.07716076924748</v>
      </c>
    </row>
    <row r="3008" spans="1:31" x14ac:dyDescent="0.25">
      <c r="A3008">
        <v>2295441</v>
      </c>
      <c r="B3008">
        <v>1</v>
      </c>
      <c r="C3008" t="s">
        <v>81</v>
      </c>
      <c r="D3008" t="s">
        <v>121</v>
      </c>
      <c r="E3008" t="s">
        <v>233</v>
      </c>
      <c r="F3008" t="s">
        <v>8941</v>
      </c>
      <c r="G3008" t="s">
        <v>184</v>
      </c>
      <c r="H3008" t="s">
        <v>167</v>
      </c>
      <c r="I3008" t="s">
        <v>280</v>
      </c>
      <c r="J3008" t="s">
        <v>137</v>
      </c>
      <c r="K3008" t="s">
        <v>138</v>
      </c>
      <c r="L3008" t="s">
        <v>8942</v>
      </c>
      <c r="M3008" t="s">
        <v>8943</v>
      </c>
      <c r="N3008">
        <v>1.1111111E-2</v>
      </c>
      <c r="O3008">
        <v>0</v>
      </c>
      <c r="P3008">
        <v>1212</v>
      </c>
      <c r="Q3008">
        <v>1</v>
      </c>
      <c r="R3008">
        <v>50</v>
      </c>
      <c r="S3008">
        <v>6</v>
      </c>
      <c r="T3008">
        <v>65</v>
      </c>
      <c r="U3008">
        <v>0</v>
      </c>
      <c r="V3008">
        <v>0</v>
      </c>
      <c r="W3008">
        <v>0</v>
      </c>
      <c r="X3008">
        <v>1.4185239517475898</v>
      </c>
      <c r="Y3008">
        <v>5.1090331200000002E-3</v>
      </c>
      <c r="Z3008">
        <v>3.7187403039922212E-2</v>
      </c>
      <c r="AA3008">
        <v>0.11443832801466669</v>
      </c>
      <c r="AB3008">
        <v>0.22585992413343334</v>
      </c>
      <c r="AC3008">
        <v>0</v>
      </c>
      <c r="AD3008">
        <v>0</v>
      </c>
      <c r="AE3008">
        <v>1.8011186400556121</v>
      </c>
    </row>
    <row r="3009" spans="1:31" x14ac:dyDescent="0.25">
      <c r="A3009">
        <v>2295442</v>
      </c>
      <c r="B3009">
        <v>1</v>
      </c>
      <c r="C3009" t="s">
        <v>80</v>
      </c>
      <c r="D3009" t="s">
        <v>90</v>
      </c>
      <c r="E3009" t="s">
        <v>164</v>
      </c>
      <c r="F3009" t="s">
        <v>8944</v>
      </c>
      <c r="G3009" t="s">
        <v>299</v>
      </c>
      <c r="H3009" t="s">
        <v>167</v>
      </c>
      <c r="I3009" t="s">
        <v>136</v>
      </c>
      <c r="J3009" t="s">
        <v>137</v>
      </c>
      <c r="K3009" t="s">
        <v>300</v>
      </c>
      <c r="L3009" t="s">
        <v>8945</v>
      </c>
      <c r="M3009" t="s">
        <v>8946</v>
      </c>
      <c r="N3009">
        <v>9.5</v>
      </c>
      <c r="O3009">
        <v>0</v>
      </c>
      <c r="P3009">
        <v>1295</v>
      </c>
      <c r="Q3009">
        <v>0</v>
      </c>
      <c r="R3009">
        <v>0</v>
      </c>
      <c r="S3009">
        <v>0</v>
      </c>
      <c r="T3009">
        <v>44</v>
      </c>
      <c r="U3009">
        <v>0</v>
      </c>
      <c r="V3009">
        <v>0</v>
      </c>
      <c r="W3009">
        <v>0</v>
      </c>
      <c r="X3009">
        <v>3197.4147111557036</v>
      </c>
      <c r="Y3009">
        <v>0</v>
      </c>
      <c r="Z3009">
        <v>0</v>
      </c>
      <c r="AA3009">
        <v>0</v>
      </c>
      <c r="AB3009">
        <v>617.55093362648677</v>
      </c>
      <c r="AC3009">
        <v>0</v>
      </c>
      <c r="AD3009">
        <v>0</v>
      </c>
      <c r="AE3009">
        <v>3814.9656447821903</v>
      </c>
    </row>
    <row r="3010" spans="1:31" x14ac:dyDescent="0.25">
      <c r="A3010">
        <v>2295444</v>
      </c>
      <c r="B3010">
        <v>1</v>
      </c>
      <c r="C3010" t="s">
        <v>80</v>
      </c>
      <c r="D3010" t="s">
        <v>91</v>
      </c>
      <c r="E3010" t="s">
        <v>132</v>
      </c>
      <c r="F3010" t="s">
        <v>8947</v>
      </c>
      <c r="G3010" t="s">
        <v>134</v>
      </c>
      <c r="H3010" t="s">
        <v>135</v>
      </c>
      <c r="I3010" t="s">
        <v>136</v>
      </c>
      <c r="J3010" t="s">
        <v>137</v>
      </c>
      <c r="K3010" t="s">
        <v>138</v>
      </c>
      <c r="L3010" t="s">
        <v>8948</v>
      </c>
      <c r="M3010" t="s">
        <v>8949</v>
      </c>
      <c r="N3010">
        <v>1.5525</v>
      </c>
      <c r="O3010">
        <v>0</v>
      </c>
      <c r="P3010">
        <v>35</v>
      </c>
      <c r="Q3010">
        <v>0</v>
      </c>
      <c r="R3010">
        <v>0</v>
      </c>
      <c r="S3010">
        <v>0</v>
      </c>
      <c r="T3010">
        <v>1</v>
      </c>
      <c r="U3010">
        <v>0</v>
      </c>
      <c r="V3010">
        <v>0</v>
      </c>
      <c r="W3010">
        <v>0</v>
      </c>
      <c r="X3010">
        <v>13.668006142868576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13.668006142868576</v>
      </c>
    </row>
    <row r="3011" spans="1:31" x14ac:dyDescent="0.25">
      <c r="A3011">
        <v>2295445</v>
      </c>
      <c r="B3011">
        <v>1</v>
      </c>
      <c r="C3011" t="s">
        <v>80</v>
      </c>
      <c r="D3011" t="s">
        <v>90</v>
      </c>
      <c r="E3011" t="s">
        <v>208</v>
      </c>
      <c r="F3011" t="s">
        <v>8950</v>
      </c>
      <c r="G3011" t="s">
        <v>490</v>
      </c>
      <c r="H3011" t="s">
        <v>135</v>
      </c>
      <c r="I3011" t="s">
        <v>136</v>
      </c>
      <c r="J3011" t="s">
        <v>137</v>
      </c>
      <c r="K3011" t="s">
        <v>138</v>
      </c>
      <c r="L3011" t="s">
        <v>8951</v>
      </c>
      <c r="M3011" t="s">
        <v>8952</v>
      </c>
      <c r="N3011">
        <v>0.77916666599999995</v>
      </c>
      <c r="O3011">
        <v>0</v>
      </c>
      <c r="P3011">
        <v>29</v>
      </c>
      <c r="Q3011">
        <v>0</v>
      </c>
      <c r="R3011">
        <v>0</v>
      </c>
      <c r="S3011">
        <v>0</v>
      </c>
      <c r="T3011">
        <v>176</v>
      </c>
      <c r="U3011">
        <v>0</v>
      </c>
      <c r="V3011">
        <v>2</v>
      </c>
      <c r="W3011">
        <v>0</v>
      </c>
      <c r="X3011">
        <v>5.8993324519039199</v>
      </c>
      <c r="Y3011">
        <v>0</v>
      </c>
      <c r="Z3011">
        <v>0</v>
      </c>
      <c r="AA3011">
        <v>0</v>
      </c>
      <c r="AB3011">
        <v>260.544685642579</v>
      </c>
      <c r="AC3011">
        <v>0</v>
      </c>
      <c r="AD3011">
        <v>84.217858535966897</v>
      </c>
      <c r="AE3011">
        <v>350.66187663044985</v>
      </c>
    </row>
    <row r="3012" spans="1:31" x14ac:dyDescent="0.25">
      <c r="A3012">
        <v>2295447</v>
      </c>
      <c r="B3012">
        <v>1</v>
      </c>
      <c r="C3012" t="s">
        <v>81</v>
      </c>
      <c r="D3012" t="s">
        <v>121</v>
      </c>
      <c r="E3012" t="s">
        <v>164</v>
      </c>
      <c r="F3012" t="s">
        <v>8953</v>
      </c>
      <c r="G3012" t="s">
        <v>195</v>
      </c>
      <c r="H3012" t="s">
        <v>167</v>
      </c>
      <c r="I3012" t="s">
        <v>136</v>
      </c>
      <c r="J3012" t="s">
        <v>137</v>
      </c>
      <c r="K3012" t="s">
        <v>138</v>
      </c>
      <c r="L3012" t="s">
        <v>8954</v>
      </c>
      <c r="M3012" t="s">
        <v>8955</v>
      </c>
      <c r="N3012">
        <v>4.5027777770000004</v>
      </c>
      <c r="O3012">
        <v>0</v>
      </c>
      <c r="P3012">
        <v>95</v>
      </c>
      <c r="Q3012">
        <v>0</v>
      </c>
      <c r="R3012">
        <v>10</v>
      </c>
      <c r="S3012">
        <v>0</v>
      </c>
      <c r="T3012">
        <v>14</v>
      </c>
      <c r="U3012">
        <v>0</v>
      </c>
      <c r="V3012">
        <v>0</v>
      </c>
      <c r="W3012">
        <v>0</v>
      </c>
      <c r="X3012">
        <v>62.076163090738838</v>
      </c>
      <c r="Y3012">
        <v>0</v>
      </c>
      <c r="Z3012">
        <v>2.8560333510085507</v>
      </c>
      <c r="AA3012">
        <v>0</v>
      </c>
      <c r="AB3012">
        <v>12.489980041539026</v>
      </c>
      <c r="AC3012">
        <v>0</v>
      </c>
      <c r="AD3012">
        <v>0</v>
      </c>
      <c r="AE3012">
        <v>77.422176483286421</v>
      </c>
    </row>
    <row r="3013" spans="1:31" x14ac:dyDescent="0.25">
      <c r="A3013">
        <v>2295449</v>
      </c>
      <c r="B3013">
        <v>1</v>
      </c>
      <c r="C3013" t="s">
        <v>80</v>
      </c>
      <c r="D3013" t="s">
        <v>100</v>
      </c>
      <c r="E3013" t="s">
        <v>233</v>
      </c>
      <c r="F3013" t="s">
        <v>8956</v>
      </c>
      <c r="G3013" t="s">
        <v>184</v>
      </c>
      <c r="H3013" t="s">
        <v>167</v>
      </c>
      <c r="I3013" t="s">
        <v>136</v>
      </c>
      <c r="J3013" t="s">
        <v>137</v>
      </c>
      <c r="K3013" t="s">
        <v>138</v>
      </c>
      <c r="L3013" t="s">
        <v>8957</v>
      </c>
      <c r="M3013" t="s">
        <v>8958</v>
      </c>
      <c r="N3013">
        <v>0.5675</v>
      </c>
      <c r="O3013">
        <v>1</v>
      </c>
      <c r="P3013">
        <v>9507</v>
      </c>
      <c r="Q3013">
        <v>0</v>
      </c>
      <c r="R3013">
        <v>95</v>
      </c>
      <c r="S3013">
        <v>14</v>
      </c>
      <c r="T3013">
        <v>956</v>
      </c>
      <c r="U3013">
        <v>0</v>
      </c>
      <c r="V3013">
        <v>0</v>
      </c>
      <c r="W3013">
        <v>8.9689937158259685</v>
      </c>
      <c r="X3013">
        <v>1132.7867787796877</v>
      </c>
      <c r="Y3013">
        <v>0</v>
      </c>
      <c r="Z3013">
        <v>11.721013304681993</v>
      </c>
      <c r="AA3013">
        <v>76.220610506187001</v>
      </c>
      <c r="AB3013">
        <v>362.16205013850981</v>
      </c>
      <c r="AC3013">
        <v>0</v>
      </c>
      <c r="AD3013">
        <v>0</v>
      </c>
      <c r="AE3013">
        <v>1591.8594464448925</v>
      </c>
    </row>
    <row r="3014" spans="1:31" x14ac:dyDescent="0.25">
      <c r="A3014">
        <v>2295450</v>
      </c>
      <c r="B3014">
        <v>1</v>
      </c>
      <c r="C3014" t="s">
        <v>80</v>
      </c>
      <c r="D3014" t="s">
        <v>100</v>
      </c>
      <c r="E3014" t="s">
        <v>233</v>
      </c>
      <c r="F3014" t="s">
        <v>8959</v>
      </c>
      <c r="G3014" t="s">
        <v>184</v>
      </c>
      <c r="H3014" t="s">
        <v>167</v>
      </c>
      <c r="I3014" t="s">
        <v>280</v>
      </c>
      <c r="J3014" t="s">
        <v>137</v>
      </c>
      <c r="K3014" t="s">
        <v>138</v>
      </c>
      <c r="L3014" t="s">
        <v>8957</v>
      </c>
      <c r="M3014" t="s">
        <v>8960</v>
      </c>
      <c r="N3014">
        <v>1.1111111E-2</v>
      </c>
      <c r="O3014">
        <v>1</v>
      </c>
      <c r="P3014">
        <v>1340</v>
      </c>
      <c r="Q3014">
        <v>18</v>
      </c>
      <c r="R3014">
        <v>432</v>
      </c>
      <c r="S3014">
        <v>13</v>
      </c>
      <c r="T3014">
        <v>301</v>
      </c>
      <c r="U3014">
        <v>0</v>
      </c>
      <c r="V3014">
        <v>1</v>
      </c>
      <c r="W3014">
        <v>8.5071161868000011E-3</v>
      </c>
      <c r="X3014">
        <v>4.1342700128534196</v>
      </c>
      <c r="Y3014">
        <v>2.7073438744080001</v>
      </c>
      <c r="Z3014">
        <v>2.9042671556948467</v>
      </c>
      <c r="AA3014">
        <v>1.3848170313315555</v>
      </c>
      <c r="AB3014">
        <v>2.2338021380076665</v>
      </c>
      <c r="AC3014">
        <v>0</v>
      </c>
      <c r="AD3014">
        <v>1.7487800044066668E-2</v>
      </c>
      <c r="AE3014">
        <v>13.390495128526355</v>
      </c>
    </row>
    <row r="3015" spans="1:31" x14ac:dyDescent="0.25">
      <c r="A3015">
        <v>2295454</v>
      </c>
      <c r="B3015">
        <v>1</v>
      </c>
      <c r="C3015" t="s">
        <v>80</v>
      </c>
      <c r="D3015" t="s">
        <v>107</v>
      </c>
      <c r="E3015" t="s">
        <v>208</v>
      </c>
      <c r="F3015" t="s">
        <v>8961</v>
      </c>
      <c r="G3015" t="s">
        <v>310</v>
      </c>
      <c r="H3015" t="s">
        <v>135</v>
      </c>
      <c r="I3015" t="s">
        <v>136</v>
      </c>
      <c r="J3015" t="s">
        <v>137</v>
      </c>
      <c r="K3015" t="s">
        <v>138</v>
      </c>
      <c r="L3015" t="s">
        <v>8962</v>
      </c>
      <c r="M3015" t="s">
        <v>8963</v>
      </c>
      <c r="N3015">
        <v>3.3513888879999998</v>
      </c>
      <c r="O3015">
        <v>0</v>
      </c>
      <c r="P3015">
        <v>128</v>
      </c>
      <c r="Q3015">
        <v>0</v>
      </c>
      <c r="R3015">
        <v>0</v>
      </c>
      <c r="S3015">
        <v>0</v>
      </c>
      <c r="T3015">
        <v>2</v>
      </c>
      <c r="U3015">
        <v>0</v>
      </c>
      <c r="V3015">
        <v>1</v>
      </c>
      <c r="W3015">
        <v>0</v>
      </c>
      <c r="X3015">
        <v>87.12155914420147</v>
      </c>
      <c r="Y3015">
        <v>0</v>
      </c>
      <c r="Z3015">
        <v>0</v>
      </c>
      <c r="AA3015">
        <v>0</v>
      </c>
      <c r="AB3015">
        <v>7.8124158404720001</v>
      </c>
      <c r="AC3015">
        <v>0</v>
      </c>
      <c r="AD3015">
        <v>22.136876019738132</v>
      </c>
      <c r="AE3015">
        <v>117.07085100441159</v>
      </c>
    </row>
    <row r="3016" spans="1:31" x14ac:dyDescent="0.25">
      <c r="A3016">
        <v>2295455</v>
      </c>
      <c r="B3016">
        <v>1</v>
      </c>
      <c r="C3016" t="s">
        <v>81</v>
      </c>
      <c r="D3016" t="s">
        <v>113</v>
      </c>
      <c r="E3016" t="s">
        <v>208</v>
      </c>
      <c r="F3016" t="s">
        <v>8964</v>
      </c>
      <c r="G3016" t="s">
        <v>310</v>
      </c>
      <c r="H3016" t="s">
        <v>135</v>
      </c>
      <c r="I3016" t="s">
        <v>136</v>
      </c>
      <c r="J3016" t="s">
        <v>137</v>
      </c>
      <c r="K3016" t="s">
        <v>138</v>
      </c>
      <c r="L3016" t="s">
        <v>8965</v>
      </c>
      <c r="M3016" t="s">
        <v>8966</v>
      </c>
      <c r="N3016">
        <v>3.0680555549999999</v>
      </c>
      <c r="O3016">
        <v>0</v>
      </c>
      <c r="P3016">
        <v>42</v>
      </c>
      <c r="Q3016">
        <v>0</v>
      </c>
      <c r="R3016">
        <v>4</v>
      </c>
      <c r="S3016">
        <v>0</v>
      </c>
      <c r="T3016">
        <v>2</v>
      </c>
      <c r="U3016">
        <v>0</v>
      </c>
      <c r="V3016">
        <v>0</v>
      </c>
      <c r="W3016">
        <v>0</v>
      </c>
      <c r="X3016">
        <v>14.997149105390848</v>
      </c>
      <c r="Y3016">
        <v>0</v>
      </c>
      <c r="Z3016">
        <v>3.4358915199065838</v>
      </c>
      <c r="AA3016">
        <v>0</v>
      </c>
      <c r="AB3016">
        <v>8.3227262797413974</v>
      </c>
      <c r="AC3016">
        <v>0</v>
      </c>
      <c r="AD3016">
        <v>0</v>
      </c>
      <c r="AE3016">
        <v>26.755766905038833</v>
      </c>
    </row>
    <row r="3017" spans="1:31" x14ac:dyDescent="0.25">
      <c r="A3017">
        <v>2295456</v>
      </c>
      <c r="B3017">
        <v>1</v>
      </c>
      <c r="C3017" t="s">
        <v>80</v>
      </c>
      <c r="D3017" t="s">
        <v>93</v>
      </c>
      <c r="E3017" t="s">
        <v>164</v>
      </c>
      <c r="F3017" t="s">
        <v>8967</v>
      </c>
      <c r="G3017" t="s">
        <v>184</v>
      </c>
      <c r="H3017" t="s">
        <v>167</v>
      </c>
      <c r="I3017" t="s">
        <v>136</v>
      </c>
      <c r="J3017" t="s">
        <v>137</v>
      </c>
      <c r="K3017" t="s">
        <v>138</v>
      </c>
      <c r="L3017" t="s">
        <v>8968</v>
      </c>
      <c r="M3017" t="s">
        <v>8969</v>
      </c>
      <c r="N3017">
        <v>1.3544444440000001</v>
      </c>
      <c r="O3017">
        <v>0</v>
      </c>
      <c r="P3017">
        <v>12</v>
      </c>
      <c r="Q3017">
        <v>0</v>
      </c>
      <c r="R3017">
        <v>11</v>
      </c>
      <c r="S3017">
        <v>0</v>
      </c>
      <c r="T3017">
        <v>7</v>
      </c>
      <c r="U3017">
        <v>0</v>
      </c>
      <c r="V3017">
        <v>0</v>
      </c>
      <c r="W3017">
        <v>0</v>
      </c>
      <c r="X3017">
        <v>5.6566981465714585</v>
      </c>
      <c r="Y3017">
        <v>0</v>
      </c>
      <c r="Z3017">
        <v>8.1241222477602655</v>
      </c>
      <c r="AA3017">
        <v>0</v>
      </c>
      <c r="AB3017">
        <v>4.4920441022734998</v>
      </c>
      <c r="AC3017">
        <v>0</v>
      </c>
      <c r="AD3017">
        <v>0</v>
      </c>
      <c r="AE3017">
        <v>18.272864496605223</v>
      </c>
    </row>
    <row r="3018" spans="1:31" x14ac:dyDescent="0.25">
      <c r="A3018">
        <v>2295458</v>
      </c>
      <c r="B3018">
        <v>1</v>
      </c>
      <c r="C3018" t="s">
        <v>80</v>
      </c>
      <c r="D3018" t="s">
        <v>94</v>
      </c>
      <c r="E3018" t="s">
        <v>141</v>
      </c>
      <c r="F3018" t="s">
        <v>8970</v>
      </c>
      <c r="G3018" t="s">
        <v>188</v>
      </c>
      <c r="H3018" t="s">
        <v>135</v>
      </c>
      <c r="I3018" t="s">
        <v>136</v>
      </c>
      <c r="J3018" t="s">
        <v>137</v>
      </c>
      <c r="K3018" t="s">
        <v>138</v>
      </c>
      <c r="L3018" t="s">
        <v>8971</v>
      </c>
      <c r="M3018" t="s">
        <v>8972</v>
      </c>
      <c r="N3018">
        <v>2.5836111110000002</v>
      </c>
      <c r="O3018">
        <v>0</v>
      </c>
      <c r="P3018">
        <v>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0.63573999186210006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0.63573999186210006</v>
      </c>
    </row>
    <row r="3019" spans="1:31" x14ac:dyDescent="0.25">
      <c r="A3019">
        <v>2295460</v>
      </c>
      <c r="B3019">
        <v>1</v>
      </c>
      <c r="C3019" t="s">
        <v>80</v>
      </c>
      <c r="D3019" t="s">
        <v>100</v>
      </c>
      <c r="E3019" t="s">
        <v>164</v>
      </c>
      <c r="F3019" t="s">
        <v>8973</v>
      </c>
      <c r="G3019" t="s">
        <v>195</v>
      </c>
      <c r="H3019" t="s">
        <v>167</v>
      </c>
      <c r="I3019" t="s">
        <v>136</v>
      </c>
      <c r="J3019" t="s">
        <v>137</v>
      </c>
      <c r="K3019" t="s">
        <v>138</v>
      </c>
      <c r="L3019" t="s">
        <v>8974</v>
      </c>
      <c r="M3019" t="s">
        <v>8975</v>
      </c>
      <c r="N3019">
        <v>1.6941666660000001</v>
      </c>
      <c r="O3019">
        <v>0</v>
      </c>
      <c r="P3019">
        <v>68</v>
      </c>
      <c r="Q3019">
        <v>0</v>
      </c>
      <c r="R3019">
        <v>14</v>
      </c>
      <c r="S3019">
        <v>0</v>
      </c>
      <c r="T3019">
        <v>25</v>
      </c>
      <c r="U3019">
        <v>0</v>
      </c>
      <c r="V3019">
        <v>0</v>
      </c>
      <c r="W3019">
        <v>0</v>
      </c>
      <c r="X3019">
        <v>29.135888894319883</v>
      </c>
      <c r="Y3019">
        <v>0</v>
      </c>
      <c r="Z3019">
        <v>8.8468540069570949</v>
      </c>
      <c r="AA3019">
        <v>0</v>
      </c>
      <c r="AB3019">
        <v>21.612951760806261</v>
      </c>
      <c r="AC3019">
        <v>0</v>
      </c>
      <c r="AD3019">
        <v>0</v>
      </c>
      <c r="AE3019">
        <v>59.59569466208324</v>
      </c>
    </row>
    <row r="3020" spans="1:31" x14ac:dyDescent="0.25">
      <c r="A3020">
        <v>2295461</v>
      </c>
      <c r="B3020">
        <v>1</v>
      </c>
      <c r="C3020" t="s">
        <v>81</v>
      </c>
      <c r="D3020" t="s">
        <v>113</v>
      </c>
      <c r="E3020" t="s">
        <v>141</v>
      </c>
      <c r="F3020" t="s">
        <v>8976</v>
      </c>
      <c r="G3020" t="s">
        <v>143</v>
      </c>
      <c r="H3020" t="s">
        <v>135</v>
      </c>
      <c r="I3020" t="s">
        <v>136</v>
      </c>
      <c r="J3020" t="s">
        <v>137</v>
      </c>
      <c r="K3020" t="s">
        <v>138</v>
      </c>
      <c r="L3020" t="s">
        <v>8977</v>
      </c>
      <c r="M3020" t="s">
        <v>8978</v>
      </c>
      <c r="N3020">
        <v>2.0150000000000001</v>
      </c>
      <c r="O3020">
        <v>0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1.8820524202539128</v>
      </c>
      <c r="AA3020">
        <v>0</v>
      </c>
      <c r="AB3020">
        <v>0</v>
      </c>
      <c r="AC3020">
        <v>0</v>
      </c>
      <c r="AD3020">
        <v>0</v>
      </c>
      <c r="AE3020">
        <v>1.8820524202539128</v>
      </c>
    </row>
    <row r="3021" spans="1:31" x14ac:dyDescent="0.25">
      <c r="A3021">
        <v>2295463</v>
      </c>
      <c r="B3021">
        <v>1</v>
      </c>
      <c r="C3021" t="s">
        <v>80</v>
      </c>
      <c r="D3021" t="s">
        <v>98</v>
      </c>
      <c r="E3021" t="s">
        <v>132</v>
      </c>
      <c r="F3021" t="s">
        <v>8979</v>
      </c>
      <c r="G3021" t="s">
        <v>134</v>
      </c>
      <c r="H3021" t="s">
        <v>135</v>
      </c>
      <c r="I3021" t="s">
        <v>136</v>
      </c>
      <c r="J3021" t="s">
        <v>137</v>
      </c>
      <c r="K3021" t="s">
        <v>138</v>
      </c>
      <c r="L3021" t="s">
        <v>8980</v>
      </c>
      <c r="M3021" t="s">
        <v>8981</v>
      </c>
      <c r="N3021">
        <v>0.25555555499999999</v>
      </c>
      <c r="O3021">
        <v>0</v>
      </c>
      <c r="P3021">
        <v>4</v>
      </c>
      <c r="Q3021">
        <v>0</v>
      </c>
      <c r="R3021">
        <v>5</v>
      </c>
      <c r="S3021">
        <v>0</v>
      </c>
      <c r="T3021">
        <v>2</v>
      </c>
      <c r="U3021">
        <v>0</v>
      </c>
      <c r="V3021">
        <v>0</v>
      </c>
      <c r="W3021">
        <v>0</v>
      </c>
      <c r="X3021">
        <v>0.33531781681854</v>
      </c>
      <c r="Y3021">
        <v>0</v>
      </c>
      <c r="Z3021">
        <v>0.18696402255859002</v>
      </c>
      <c r="AA3021">
        <v>0</v>
      </c>
      <c r="AB3021">
        <v>0.41833872391297999</v>
      </c>
      <c r="AC3021">
        <v>0</v>
      </c>
      <c r="AD3021">
        <v>0</v>
      </c>
      <c r="AE3021">
        <v>0.94062056329011001</v>
      </c>
    </row>
    <row r="3022" spans="1:31" x14ac:dyDescent="0.25">
      <c r="A3022">
        <v>2295464</v>
      </c>
      <c r="B3022">
        <v>1</v>
      </c>
      <c r="C3022" t="s">
        <v>80</v>
      </c>
      <c r="D3022" t="s">
        <v>84</v>
      </c>
      <c r="E3022" t="s">
        <v>141</v>
      </c>
      <c r="F3022" t="s">
        <v>8982</v>
      </c>
      <c r="G3022" t="s">
        <v>143</v>
      </c>
      <c r="H3022" t="s">
        <v>135</v>
      </c>
      <c r="I3022" t="s">
        <v>136</v>
      </c>
      <c r="J3022" t="s">
        <v>137</v>
      </c>
      <c r="K3022" t="s">
        <v>138</v>
      </c>
      <c r="L3022" t="s">
        <v>8983</v>
      </c>
      <c r="M3022" t="s">
        <v>8984</v>
      </c>
      <c r="N3022">
        <v>3.3588888880000001</v>
      </c>
      <c r="O3022">
        <v>0</v>
      </c>
      <c r="P3022">
        <v>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1.5652845944573757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1.5652845944573757</v>
      </c>
    </row>
    <row r="3023" spans="1:31" x14ac:dyDescent="0.25">
      <c r="A3023">
        <v>2295466</v>
      </c>
      <c r="B3023">
        <v>1</v>
      </c>
      <c r="C3023" t="s">
        <v>80</v>
      </c>
      <c r="D3023" t="s">
        <v>93</v>
      </c>
      <c r="E3023" t="s">
        <v>233</v>
      </c>
      <c r="F3023" t="s">
        <v>8985</v>
      </c>
      <c r="G3023" t="s">
        <v>184</v>
      </c>
      <c r="H3023" t="s">
        <v>167</v>
      </c>
      <c r="I3023" t="s">
        <v>136</v>
      </c>
      <c r="J3023" t="s">
        <v>137</v>
      </c>
      <c r="K3023" t="s">
        <v>138</v>
      </c>
      <c r="L3023" t="s">
        <v>8986</v>
      </c>
      <c r="M3023" t="s">
        <v>8987</v>
      </c>
      <c r="N3023">
        <v>2.184722222</v>
      </c>
      <c r="O3023">
        <v>0</v>
      </c>
      <c r="P3023">
        <v>200</v>
      </c>
      <c r="Q3023">
        <v>1</v>
      </c>
      <c r="R3023">
        <v>80</v>
      </c>
      <c r="S3023">
        <v>5</v>
      </c>
      <c r="T3023">
        <v>80</v>
      </c>
      <c r="U3023">
        <v>0</v>
      </c>
      <c r="V3023">
        <v>0</v>
      </c>
      <c r="W3023">
        <v>0</v>
      </c>
      <c r="X3023">
        <v>100.91796189474788</v>
      </c>
      <c r="Y3023">
        <v>2.1218396641228221</v>
      </c>
      <c r="Z3023">
        <v>163.29519280857534</v>
      </c>
      <c r="AA3023">
        <v>56.520897990547731</v>
      </c>
      <c r="AB3023">
        <v>115.88030929937109</v>
      </c>
      <c r="AC3023">
        <v>0</v>
      </c>
      <c r="AD3023">
        <v>0</v>
      </c>
      <c r="AE3023">
        <v>438.73620165736486</v>
      </c>
    </row>
    <row r="3024" spans="1:31" x14ac:dyDescent="0.25">
      <c r="A3024">
        <v>2295467</v>
      </c>
      <c r="B3024">
        <v>1</v>
      </c>
      <c r="C3024" t="s">
        <v>80</v>
      </c>
      <c r="D3024" t="s">
        <v>102</v>
      </c>
      <c r="E3024" t="s">
        <v>132</v>
      </c>
      <c r="F3024" t="s">
        <v>8988</v>
      </c>
      <c r="G3024" t="s">
        <v>134</v>
      </c>
      <c r="H3024" t="s">
        <v>135</v>
      </c>
      <c r="I3024" t="s">
        <v>136</v>
      </c>
      <c r="J3024" t="s">
        <v>137</v>
      </c>
      <c r="K3024" t="s">
        <v>138</v>
      </c>
      <c r="L3024" t="s">
        <v>8989</v>
      </c>
      <c r="M3024" t="s">
        <v>8990</v>
      </c>
      <c r="N3024">
        <v>3.9483333329999999</v>
      </c>
      <c r="O3024">
        <v>0</v>
      </c>
      <c r="P3024">
        <v>53</v>
      </c>
      <c r="Q3024">
        <v>0</v>
      </c>
      <c r="R3024">
        <v>8</v>
      </c>
      <c r="S3024">
        <v>0</v>
      </c>
      <c r="T3024">
        <v>4</v>
      </c>
      <c r="U3024">
        <v>0</v>
      </c>
      <c r="V3024">
        <v>0</v>
      </c>
      <c r="W3024">
        <v>0</v>
      </c>
      <c r="X3024">
        <v>36.60867164165272</v>
      </c>
      <c r="Y3024">
        <v>0</v>
      </c>
      <c r="Z3024">
        <v>2.052278825180474</v>
      </c>
      <c r="AA3024">
        <v>0</v>
      </c>
      <c r="AB3024">
        <v>7.955710585432449</v>
      </c>
      <c r="AC3024">
        <v>0</v>
      </c>
      <c r="AD3024">
        <v>0</v>
      </c>
      <c r="AE3024">
        <v>46.616661052265641</v>
      </c>
    </row>
    <row r="3025" spans="1:31" x14ac:dyDescent="0.25">
      <c r="A3025">
        <v>2295468</v>
      </c>
      <c r="B3025">
        <v>1</v>
      </c>
      <c r="C3025" t="s">
        <v>81</v>
      </c>
      <c r="D3025" t="s">
        <v>114</v>
      </c>
      <c r="E3025" t="s">
        <v>164</v>
      </c>
      <c r="F3025" t="s">
        <v>8991</v>
      </c>
      <c r="G3025" t="s">
        <v>195</v>
      </c>
      <c r="H3025" t="s">
        <v>167</v>
      </c>
      <c r="I3025" t="s">
        <v>136</v>
      </c>
      <c r="J3025" t="s">
        <v>137</v>
      </c>
      <c r="K3025" t="s">
        <v>138</v>
      </c>
      <c r="L3025" t="s">
        <v>8992</v>
      </c>
      <c r="M3025" t="s">
        <v>8993</v>
      </c>
      <c r="N3025">
        <v>1.2633333330000001</v>
      </c>
      <c r="O3025">
        <v>0</v>
      </c>
      <c r="P3025">
        <v>301</v>
      </c>
      <c r="Q3025">
        <v>2</v>
      </c>
      <c r="R3025">
        <v>1</v>
      </c>
      <c r="S3025">
        <v>2</v>
      </c>
      <c r="T3025">
        <v>28</v>
      </c>
      <c r="U3025">
        <v>0</v>
      </c>
      <c r="V3025">
        <v>0</v>
      </c>
      <c r="W3025">
        <v>0</v>
      </c>
      <c r="X3025">
        <v>43.550960028902558</v>
      </c>
      <c r="Y3025">
        <v>0.68865720008007991</v>
      </c>
      <c r="Z3025">
        <v>4.2477865113918892E-2</v>
      </c>
      <c r="AA3025">
        <v>2.7599609551967776</v>
      </c>
      <c r="AB3025">
        <v>8.4347000040463325</v>
      </c>
      <c r="AC3025">
        <v>0</v>
      </c>
      <c r="AD3025">
        <v>0</v>
      </c>
      <c r="AE3025">
        <v>55.476756053339663</v>
      </c>
    </row>
    <row r="3026" spans="1:31" x14ac:dyDescent="0.25">
      <c r="A3026">
        <v>2295469</v>
      </c>
      <c r="B3026">
        <v>1</v>
      </c>
      <c r="C3026" t="s">
        <v>80</v>
      </c>
      <c r="D3026" t="s">
        <v>97</v>
      </c>
      <c r="E3026" t="s">
        <v>141</v>
      </c>
      <c r="F3026" t="s">
        <v>8994</v>
      </c>
      <c r="G3026" t="s">
        <v>143</v>
      </c>
      <c r="H3026" t="s">
        <v>135</v>
      </c>
      <c r="I3026" t="s">
        <v>136</v>
      </c>
      <c r="J3026" t="s">
        <v>137</v>
      </c>
      <c r="K3026" t="s">
        <v>138</v>
      </c>
      <c r="L3026" t="s">
        <v>8995</v>
      </c>
      <c r="M3026" t="s">
        <v>8996</v>
      </c>
      <c r="N3026">
        <v>1.7641666659999999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0.18757659560478501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0.18757659560478501</v>
      </c>
    </row>
    <row r="3027" spans="1:31" x14ac:dyDescent="0.25">
      <c r="A3027">
        <v>2295471</v>
      </c>
      <c r="B3027">
        <v>1</v>
      </c>
      <c r="C3027" t="s">
        <v>81</v>
      </c>
      <c r="D3027" t="s">
        <v>112</v>
      </c>
      <c r="E3027" t="s">
        <v>233</v>
      </c>
      <c r="F3027" t="s">
        <v>8997</v>
      </c>
      <c r="G3027" t="s">
        <v>184</v>
      </c>
      <c r="H3027" t="s">
        <v>167</v>
      </c>
      <c r="I3027" t="s">
        <v>136</v>
      </c>
      <c r="J3027" t="s">
        <v>137</v>
      </c>
      <c r="K3027" t="s">
        <v>138</v>
      </c>
      <c r="L3027" t="s">
        <v>8998</v>
      </c>
      <c r="M3027" t="s">
        <v>8999</v>
      </c>
      <c r="N3027">
        <v>0.53138888799999995</v>
      </c>
      <c r="O3027">
        <v>1</v>
      </c>
      <c r="P3027">
        <v>2732</v>
      </c>
      <c r="Q3027">
        <v>56</v>
      </c>
      <c r="R3027">
        <v>584</v>
      </c>
      <c r="S3027">
        <v>18</v>
      </c>
      <c r="T3027">
        <v>376</v>
      </c>
      <c r="U3027">
        <v>3</v>
      </c>
      <c r="V3027">
        <v>2</v>
      </c>
      <c r="W3027">
        <v>0.23023539727154893</v>
      </c>
      <c r="X3027">
        <v>281.34511574515</v>
      </c>
      <c r="Y3027">
        <v>8.2467093920680874</v>
      </c>
      <c r="Z3027">
        <v>59.63412473080939</v>
      </c>
      <c r="AA3027">
        <v>45.082221247357005</v>
      </c>
      <c r="AB3027">
        <v>56.292819009704161</v>
      </c>
      <c r="AC3027">
        <v>29.916948374288381</v>
      </c>
      <c r="AD3027">
        <v>3.5565539576009875</v>
      </c>
      <c r="AE3027">
        <v>484.30472785424956</v>
      </c>
    </row>
    <row r="3028" spans="1:31" x14ac:dyDescent="0.25">
      <c r="A3028">
        <v>2295472</v>
      </c>
      <c r="B3028">
        <v>1</v>
      </c>
      <c r="C3028" t="s">
        <v>81</v>
      </c>
      <c r="D3028" t="s">
        <v>127</v>
      </c>
      <c r="E3028" t="s">
        <v>132</v>
      </c>
      <c r="F3028" t="s">
        <v>3928</v>
      </c>
      <c r="G3028" t="s">
        <v>490</v>
      </c>
      <c r="H3028" t="s">
        <v>135</v>
      </c>
      <c r="I3028" t="s">
        <v>136</v>
      </c>
      <c r="J3028" t="s">
        <v>137</v>
      </c>
      <c r="K3028" t="s">
        <v>138</v>
      </c>
      <c r="L3028" t="s">
        <v>9000</v>
      </c>
      <c r="M3028" t="s">
        <v>9001</v>
      </c>
      <c r="N3028">
        <v>1.5705555550000001</v>
      </c>
      <c r="O3028">
        <v>0</v>
      </c>
      <c r="P3028">
        <v>9</v>
      </c>
      <c r="Q3028">
        <v>0</v>
      </c>
      <c r="R3028">
        <v>4</v>
      </c>
      <c r="S3028">
        <v>0</v>
      </c>
      <c r="T3028">
        <v>2</v>
      </c>
      <c r="U3028">
        <v>0</v>
      </c>
      <c r="V3028">
        <v>0</v>
      </c>
      <c r="W3028">
        <v>0</v>
      </c>
      <c r="X3028">
        <v>3.6007690047113052</v>
      </c>
      <c r="Y3028">
        <v>0</v>
      </c>
      <c r="Z3028">
        <v>8.4667673931342282</v>
      </c>
      <c r="AA3028">
        <v>0</v>
      </c>
      <c r="AB3028">
        <v>8.0311820716945009E-2</v>
      </c>
      <c r="AC3028">
        <v>0</v>
      </c>
      <c r="AD3028">
        <v>0</v>
      </c>
      <c r="AE3028">
        <v>12.147848218562478</v>
      </c>
    </row>
    <row r="3029" spans="1:31" x14ac:dyDescent="0.25">
      <c r="A3029">
        <v>2295474</v>
      </c>
      <c r="B3029">
        <v>1</v>
      </c>
      <c r="C3029" t="s">
        <v>80</v>
      </c>
      <c r="D3029" t="s">
        <v>100</v>
      </c>
      <c r="E3029" t="s">
        <v>164</v>
      </c>
      <c r="F3029" t="s">
        <v>9002</v>
      </c>
      <c r="G3029" t="s">
        <v>6052</v>
      </c>
      <c r="H3029" t="s">
        <v>167</v>
      </c>
      <c r="I3029" t="s">
        <v>136</v>
      </c>
      <c r="J3029" t="s">
        <v>137</v>
      </c>
      <c r="K3029" t="s">
        <v>138</v>
      </c>
      <c r="L3029" t="s">
        <v>9003</v>
      </c>
      <c r="M3029" t="s">
        <v>9004</v>
      </c>
      <c r="N3029">
        <v>0.830555555</v>
      </c>
      <c r="O3029">
        <v>0</v>
      </c>
      <c r="P3029">
        <v>270</v>
      </c>
      <c r="Q3029">
        <v>0</v>
      </c>
      <c r="R3029">
        <v>0</v>
      </c>
      <c r="S3029">
        <v>0</v>
      </c>
      <c r="T3029">
        <v>11</v>
      </c>
      <c r="U3029">
        <v>0</v>
      </c>
      <c r="V3029">
        <v>0</v>
      </c>
      <c r="W3029">
        <v>0</v>
      </c>
      <c r="X3029">
        <v>51.887820462395666</v>
      </c>
      <c r="Y3029">
        <v>0</v>
      </c>
      <c r="Z3029">
        <v>0</v>
      </c>
      <c r="AA3029">
        <v>0</v>
      </c>
      <c r="AB3029">
        <v>13.577081215000765</v>
      </c>
      <c r="AC3029">
        <v>0</v>
      </c>
      <c r="AD3029">
        <v>0</v>
      </c>
      <c r="AE3029">
        <v>65.464901677396426</v>
      </c>
    </row>
    <row r="3030" spans="1:31" x14ac:dyDescent="0.25">
      <c r="A3030">
        <v>2295475</v>
      </c>
      <c r="B3030">
        <v>1</v>
      </c>
      <c r="C3030" t="s">
        <v>80</v>
      </c>
      <c r="D3030" t="s">
        <v>100</v>
      </c>
      <c r="E3030" t="s">
        <v>233</v>
      </c>
      <c r="F3030" t="s">
        <v>8959</v>
      </c>
      <c r="G3030" t="s">
        <v>837</v>
      </c>
      <c r="H3030" t="s">
        <v>167</v>
      </c>
      <c r="I3030" t="s">
        <v>136</v>
      </c>
      <c r="J3030" t="s">
        <v>137</v>
      </c>
      <c r="K3030" t="s">
        <v>138</v>
      </c>
      <c r="L3030" t="s">
        <v>9005</v>
      </c>
      <c r="M3030" t="s">
        <v>9006</v>
      </c>
      <c r="N3030">
        <v>0.55638888799999997</v>
      </c>
      <c r="O3030">
        <v>1</v>
      </c>
      <c r="P3030">
        <v>1340</v>
      </c>
      <c r="Q3030">
        <v>18</v>
      </c>
      <c r="R3030">
        <v>432</v>
      </c>
      <c r="S3030">
        <v>13</v>
      </c>
      <c r="T3030">
        <v>301</v>
      </c>
      <c r="U3030">
        <v>0</v>
      </c>
      <c r="V3030">
        <v>1</v>
      </c>
      <c r="W3030">
        <v>0.46046620728370502</v>
      </c>
      <c r="X3030">
        <v>207.43726869844599</v>
      </c>
      <c r="Y3030">
        <v>132.43853927036946</v>
      </c>
      <c r="Z3030">
        <v>141.41695811299334</v>
      </c>
      <c r="AA3030">
        <v>67.157376568432042</v>
      </c>
      <c r="AB3030">
        <v>104.56701701790142</v>
      </c>
      <c r="AC3030">
        <v>0</v>
      </c>
      <c r="AD3030">
        <v>0.68333637178030682</v>
      </c>
      <c r="AE3030">
        <v>654.16096224720627</v>
      </c>
    </row>
    <row r="3031" spans="1:31" x14ac:dyDescent="0.25">
      <c r="A3031">
        <v>2295476</v>
      </c>
      <c r="B3031">
        <v>1</v>
      </c>
      <c r="C3031" t="s">
        <v>80</v>
      </c>
      <c r="D3031" t="s">
        <v>93</v>
      </c>
      <c r="E3031" t="s">
        <v>141</v>
      </c>
      <c r="F3031" t="s">
        <v>9007</v>
      </c>
      <c r="G3031" t="s">
        <v>143</v>
      </c>
      <c r="H3031" t="s">
        <v>135</v>
      </c>
      <c r="I3031" t="s">
        <v>136</v>
      </c>
      <c r="J3031" t="s">
        <v>137</v>
      </c>
      <c r="K3031" t="s">
        <v>138</v>
      </c>
      <c r="L3031" t="s">
        <v>9008</v>
      </c>
      <c r="M3031" t="s">
        <v>9009</v>
      </c>
      <c r="N3031">
        <v>2.918055555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0.11160173895414502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0.11160173895414502</v>
      </c>
    </row>
    <row r="3032" spans="1:31" x14ac:dyDescent="0.25">
      <c r="A3032">
        <v>2295478</v>
      </c>
      <c r="B3032">
        <v>1</v>
      </c>
      <c r="C3032" t="s">
        <v>81</v>
      </c>
      <c r="D3032" t="s">
        <v>122</v>
      </c>
      <c r="E3032" t="s">
        <v>141</v>
      </c>
      <c r="F3032" t="s">
        <v>9010</v>
      </c>
      <c r="G3032" t="s">
        <v>202</v>
      </c>
      <c r="H3032" t="s">
        <v>135</v>
      </c>
      <c r="I3032" t="s">
        <v>136</v>
      </c>
      <c r="J3032" t="s">
        <v>137</v>
      </c>
      <c r="K3032" t="s">
        <v>138</v>
      </c>
      <c r="L3032" t="s">
        <v>9011</v>
      </c>
      <c r="M3032" t="s">
        <v>9012</v>
      </c>
      <c r="N3032">
        <v>0.91611111099999998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1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6.1487531794773335E-2</v>
      </c>
      <c r="AC3032">
        <v>0</v>
      </c>
      <c r="AD3032">
        <v>0</v>
      </c>
      <c r="AE3032">
        <v>6.1487531794773335E-2</v>
      </c>
    </row>
    <row r="3033" spans="1:31" x14ac:dyDescent="0.25">
      <c r="A3033">
        <v>2295479</v>
      </c>
      <c r="B3033">
        <v>1</v>
      </c>
      <c r="C3033" t="s">
        <v>80</v>
      </c>
      <c r="D3033" t="s">
        <v>108</v>
      </c>
      <c r="E3033" t="s">
        <v>132</v>
      </c>
      <c r="F3033" t="s">
        <v>9013</v>
      </c>
      <c r="G3033" t="s">
        <v>134</v>
      </c>
      <c r="H3033" t="s">
        <v>135</v>
      </c>
      <c r="I3033" t="s">
        <v>136</v>
      </c>
      <c r="J3033" t="s">
        <v>137</v>
      </c>
      <c r="K3033" t="s">
        <v>138</v>
      </c>
      <c r="L3033" t="s">
        <v>9014</v>
      </c>
      <c r="M3033" t="s">
        <v>9015</v>
      </c>
      <c r="N3033">
        <v>1.146666666</v>
      </c>
      <c r="O3033">
        <v>0</v>
      </c>
      <c r="P3033">
        <v>12</v>
      </c>
      <c r="Q3033">
        <v>0</v>
      </c>
      <c r="R3033">
        <v>2</v>
      </c>
      <c r="S3033">
        <v>0</v>
      </c>
      <c r="T3033">
        <v>2</v>
      </c>
      <c r="U3033">
        <v>0</v>
      </c>
      <c r="V3033">
        <v>0</v>
      </c>
      <c r="W3033">
        <v>0</v>
      </c>
      <c r="X3033">
        <v>2.3628812597479518</v>
      </c>
      <c r="Y3033">
        <v>0</v>
      </c>
      <c r="Z3033">
        <v>0.11788904042147721</v>
      </c>
      <c r="AA3033">
        <v>0</v>
      </c>
      <c r="AB3033">
        <v>1.3747132854908948</v>
      </c>
      <c r="AC3033">
        <v>0</v>
      </c>
      <c r="AD3033">
        <v>0</v>
      </c>
      <c r="AE3033">
        <v>3.8554835856603238</v>
      </c>
    </row>
    <row r="3034" spans="1:31" x14ac:dyDescent="0.25">
      <c r="A3034">
        <v>2295481</v>
      </c>
      <c r="B3034">
        <v>1</v>
      </c>
      <c r="C3034" t="s">
        <v>81</v>
      </c>
      <c r="D3034" t="s">
        <v>115</v>
      </c>
      <c r="E3034" t="s">
        <v>141</v>
      </c>
      <c r="F3034" t="s">
        <v>9016</v>
      </c>
      <c r="G3034" t="s">
        <v>188</v>
      </c>
      <c r="H3034" t="s">
        <v>135</v>
      </c>
      <c r="I3034" t="s">
        <v>136</v>
      </c>
      <c r="J3034" t="s">
        <v>137</v>
      </c>
      <c r="K3034" t="s">
        <v>138</v>
      </c>
      <c r="L3034" t="s">
        <v>9017</v>
      </c>
      <c r="M3034" t="s">
        <v>9018</v>
      </c>
      <c r="N3034">
        <v>1.0752777769999999</v>
      </c>
      <c r="O3034">
        <v>0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0.19733444493620667</v>
      </c>
      <c r="AA3034">
        <v>0</v>
      </c>
      <c r="AB3034">
        <v>0</v>
      </c>
      <c r="AC3034">
        <v>0</v>
      </c>
      <c r="AD3034">
        <v>0</v>
      </c>
      <c r="AE3034">
        <v>0.19733444493620667</v>
      </c>
    </row>
    <row r="3035" spans="1:31" x14ac:dyDescent="0.25">
      <c r="A3035">
        <v>2295484</v>
      </c>
      <c r="B3035">
        <v>1</v>
      </c>
      <c r="C3035" t="s">
        <v>80</v>
      </c>
      <c r="D3035" t="s">
        <v>107</v>
      </c>
      <c r="E3035" t="s">
        <v>141</v>
      </c>
      <c r="F3035" t="s">
        <v>9019</v>
      </c>
      <c r="G3035" t="s">
        <v>143</v>
      </c>
      <c r="H3035" t="s">
        <v>135</v>
      </c>
      <c r="I3035" t="s">
        <v>136</v>
      </c>
      <c r="J3035" t="s">
        <v>137</v>
      </c>
      <c r="K3035" t="s">
        <v>138</v>
      </c>
      <c r="L3035" t="s">
        <v>9020</v>
      </c>
      <c r="M3035" t="s">
        <v>9021</v>
      </c>
      <c r="N3035">
        <v>2.119722222</v>
      </c>
      <c r="O3035">
        <v>0</v>
      </c>
      <c r="P3035">
        <v>1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0.8605745710583057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0.8605745710583057</v>
      </c>
    </row>
    <row r="3036" spans="1:31" x14ac:dyDescent="0.25">
      <c r="A3036">
        <v>2295486</v>
      </c>
      <c r="B3036">
        <v>1</v>
      </c>
      <c r="C3036" t="s">
        <v>80</v>
      </c>
      <c r="D3036" t="s">
        <v>92</v>
      </c>
      <c r="E3036" t="s">
        <v>164</v>
      </c>
      <c r="F3036" t="s">
        <v>9022</v>
      </c>
      <c r="G3036" t="s">
        <v>195</v>
      </c>
      <c r="H3036" t="s">
        <v>167</v>
      </c>
      <c r="I3036" t="s">
        <v>136</v>
      </c>
      <c r="J3036" t="s">
        <v>137</v>
      </c>
      <c r="K3036" t="s">
        <v>138</v>
      </c>
      <c r="L3036" t="s">
        <v>9023</v>
      </c>
      <c r="M3036" t="s">
        <v>9024</v>
      </c>
      <c r="N3036">
        <v>1.7055555549999999</v>
      </c>
      <c r="O3036">
        <v>0</v>
      </c>
      <c r="P3036">
        <v>147</v>
      </c>
      <c r="Q3036">
        <v>0</v>
      </c>
      <c r="R3036">
        <v>1</v>
      </c>
      <c r="S3036">
        <v>0</v>
      </c>
      <c r="T3036">
        <v>4</v>
      </c>
      <c r="U3036">
        <v>0</v>
      </c>
      <c r="V3036">
        <v>0</v>
      </c>
      <c r="W3036">
        <v>0</v>
      </c>
      <c r="X3036">
        <v>160.9735270114397</v>
      </c>
      <c r="Y3036">
        <v>0</v>
      </c>
      <c r="Z3036">
        <v>0.28706008151450002</v>
      </c>
      <c r="AA3036">
        <v>0</v>
      </c>
      <c r="AB3036">
        <v>15.273603985887824</v>
      </c>
      <c r="AC3036">
        <v>0</v>
      </c>
      <c r="AD3036">
        <v>0</v>
      </c>
      <c r="AE3036">
        <v>176.53419107884204</v>
      </c>
    </row>
    <row r="3037" spans="1:31" x14ac:dyDescent="0.25">
      <c r="A3037">
        <v>2295487</v>
      </c>
      <c r="B3037">
        <v>1</v>
      </c>
      <c r="C3037" t="s">
        <v>81</v>
      </c>
      <c r="D3037" t="s">
        <v>113</v>
      </c>
      <c r="E3037" t="s">
        <v>182</v>
      </c>
      <c r="F3037" t="s">
        <v>9025</v>
      </c>
      <c r="G3037" t="s">
        <v>184</v>
      </c>
      <c r="H3037" t="s">
        <v>167</v>
      </c>
      <c r="I3037" t="s">
        <v>136</v>
      </c>
      <c r="J3037" t="s">
        <v>137</v>
      </c>
      <c r="K3037" t="s">
        <v>138</v>
      </c>
      <c r="L3037" t="s">
        <v>9026</v>
      </c>
      <c r="M3037" t="s">
        <v>9027</v>
      </c>
      <c r="N3037">
        <v>1.376944444</v>
      </c>
      <c r="O3037">
        <v>0</v>
      </c>
      <c r="P3037">
        <v>595</v>
      </c>
      <c r="Q3037">
        <v>17</v>
      </c>
      <c r="R3037">
        <v>74</v>
      </c>
      <c r="S3037">
        <v>1</v>
      </c>
      <c r="T3037">
        <v>37</v>
      </c>
      <c r="U3037">
        <v>0</v>
      </c>
      <c r="V3037">
        <v>0</v>
      </c>
      <c r="W3037">
        <v>0</v>
      </c>
      <c r="X3037">
        <v>124.39689469398262</v>
      </c>
      <c r="Y3037">
        <v>15.529260502877236</v>
      </c>
      <c r="Z3037">
        <v>84.806718803957551</v>
      </c>
      <c r="AA3037">
        <v>0</v>
      </c>
      <c r="AB3037">
        <v>16.596741377922704</v>
      </c>
      <c r="AC3037">
        <v>0</v>
      </c>
      <c r="AD3037">
        <v>0</v>
      </c>
      <c r="AE3037">
        <v>241.3296153787401</v>
      </c>
    </row>
    <row r="3038" spans="1:31" x14ac:dyDescent="0.25">
      <c r="A3038">
        <v>2295488</v>
      </c>
      <c r="B3038">
        <v>1</v>
      </c>
      <c r="C3038" t="s">
        <v>81</v>
      </c>
      <c r="D3038" t="s">
        <v>112</v>
      </c>
      <c r="E3038" t="s">
        <v>164</v>
      </c>
      <c r="F3038" t="s">
        <v>9028</v>
      </c>
      <c r="G3038" t="s">
        <v>184</v>
      </c>
      <c r="H3038" t="s">
        <v>167</v>
      </c>
      <c r="I3038" t="s">
        <v>136</v>
      </c>
      <c r="J3038" t="s">
        <v>137</v>
      </c>
      <c r="K3038" t="s">
        <v>138</v>
      </c>
      <c r="L3038" t="s">
        <v>9029</v>
      </c>
      <c r="M3038" t="s">
        <v>9030</v>
      </c>
      <c r="N3038">
        <v>0.88055555500000005</v>
      </c>
      <c r="O3038">
        <v>1</v>
      </c>
      <c r="P3038">
        <v>527</v>
      </c>
      <c r="Q3038">
        <v>17</v>
      </c>
      <c r="R3038">
        <v>62</v>
      </c>
      <c r="S3038">
        <v>2</v>
      </c>
      <c r="T3038">
        <v>74</v>
      </c>
      <c r="U3038">
        <v>0</v>
      </c>
      <c r="V3038">
        <v>0</v>
      </c>
      <c r="W3038">
        <v>0.40050848581576892</v>
      </c>
      <c r="X3038">
        <v>85.896913259694969</v>
      </c>
      <c r="Y3038">
        <v>2.9612193152853838</v>
      </c>
      <c r="Z3038">
        <v>10.258367550243463</v>
      </c>
      <c r="AA3038">
        <v>1.4310422883215588</v>
      </c>
      <c r="AB3038">
        <v>20.211441081423128</v>
      </c>
      <c r="AC3038">
        <v>0</v>
      </c>
      <c r="AD3038">
        <v>0</v>
      </c>
      <c r="AE3038">
        <v>121.15949198078428</v>
      </c>
    </row>
    <row r="3039" spans="1:31" x14ac:dyDescent="0.25">
      <c r="A3039">
        <v>2295490</v>
      </c>
      <c r="B3039">
        <v>1</v>
      </c>
      <c r="C3039" t="s">
        <v>80</v>
      </c>
      <c r="D3039" t="s">
        <v>93</v>
      </c>
      <c r="E3039" t="s">
        <v>208</v>
      </c>
      <c r="F3039" t="s">
        <v>9031</v>
      </c>
      <c r="G3039" t="s">
        <v>453</v>
      </c>
      <c r="H3039" t="s">
        <v>135</v>
      </c>
      <c r="I3039" t="s">
        <v>136</v>
      </c>
      <c r="J3039" t="s">
        <v>3</v>
      </c>
      <c r="K3039" t="s">
        <v>138</v>
      </c>
      <c r="L3039" t="s">
        <v>9032</v>
      </c>
      <c r="M3039" t="s">
        <v>9033</v>
      </c>
      <c r="N3039">
        <v>1.2905555550000001</v>
      </c>
      <c r="O3039">
        <v>0</v>
      </c>
      <c r="P3039">
        <v>771</v>
      </c>
      <c r="Q3039">
        <v>0</v>
      </c>
      <c r="R3039">
        <v>0</v>
      </c>
      <c r="S3039">
        <v>0</v>
      </c>
      <c r="T3039">
        <v>12</v>
      </c>
      <c r="U3039">
        <v>0</v>
      </c>
      <c r="V3039">
        <v>0</v>
      </c>
      <c r="W3039">
        <v>0</v>
      </c>
      <c r="X3039">
        <v>207.78712600632861</v>
      </c>
      <c r="Y3039">
        <v>0</v>
      </c>
      <c r="Z3039">
        <v>0</v>
      </c>
      <c r="AA3039">
        <v>0</v>
      </c>
      <c r="AB3039">
        <v>5.3398846446683041</v>
      </c>
      <c r="AC3039">
        <v>0</v>
      </c>
      <c r="AD3039">
        <v>0</v>
      </c>
      <c r="AE3039">
        <v>213.12701065099691</v>
      </c>
    </row>
    <row r="3040" spans="1:31" x14ac:dyDescent="0.25">
      <c r="A3040">
        <v>2295492</v>
      </c>
      <c r="B3040">
        <v>1</v>
      </c>
      <c r="C3040" t="s">
        <v>81</v>
      </c>
      <c r="D3040" t="s">
        <v>116</v>
      </c>
      <c r="E3040" t="s">
        <v>132</v>
      </c>
      <c r="F3040" t="s">
        <v>9034</v>
      </c>
      <c r="G3040" t="s">
        <v>230</v>
      </c>
      <c r="H3040" t="s">
        <v>135</v>
      </c>
      <c r="I3040" t="s">
        <v>136</v>
      </c>
      <c r="J3040" t="s">
        <v>137</v>
      </c>
      <c r="K3040" t="s">
        <v>138</v>
      </c>
      <c r="L3040" t="s">
        <v>9035</v>
      </c>
      <c r="M3040" t="s">
        <v>9036</v>
      </c>
      <c r="N3040">
        <v>1.2652777770000001</v>
      </c>
      <c r="O3040">
        <v>0</v>
      </c>
      <c r="P3040">
        <v>20</v>
      </c>
      <c r="Q3040">
        <v>0</v>
      </c>
      <c r="R3040">
        <v>0</v>
      </c>
      <c r="S3040">
        <v>0</v>
      </c>
      <c r="T3040">
        <v>2</v>
      </c>
      <c r="U3040">
        <v>0</v>
      </c>
      <c r="V3040">
        <v>0</v>
      </c>
      <c r="W3040">
        <v>0</v>
      </c>
      <c r="X3040">
        <v>4.0115335352662402</v>
      </c>
      <c r="Y3040">
        <v>0</v>
      </c>
      <c r="Z3040">
        <v>0</v>
      </c>
      <c r="AA3040">
        <v>0</v>
      </c>
      <c r="AB3040">
        <v>0.53369851605878671</v>
      </c>
      <c r="AC3040">
        <v>0</v>
      </c>
      <c r="AD3040">
        <v>0</v>
      </c>
      <c r="AE3040">
        <v>4.5452320513250273</v>
      </c>
    </row>
    <row r="3041" spans="1:31" x14ac:dyDescent="0.25">
      <c r="A3041">
        <v>2295494</v>
      </c>
      <c r="B3041">
        <v>1</v>
      </c>
      <c r="C3041" t="s">
        <v>81</v>
      </c>
      <c r="D3041" t="s">
        <v>113</v>
      </c>
      <c r="E3041" t="s">
        <v>132</v>
      </c>
      <c r="F3041" t="s">
        <v>9037</v>
      </c>
      <c r="G3041" t="s">
        <v>134</v>
      </c>
      <c r="H3041" t="s">
        <v>135</v>
      </c>
      <c r="I3041" t="s">
        <v>136</v>
      </c>
      <c r="J3041" t="s">
        <v>137</v>
      </c>
      <c r="K3041" t="s">
        <v>138</v>
      </c>
      <c r="L3041" t="s">
        <v>9038</v>
      </c>
      <c r="M3041" t="s">
        <v>9039</v>
      </c>
      <c r="N3041">
        <v>3.736111111</v>
      </c>
      <c r="O3041">
        <v>0</v>
      </c>
      <c r="P3041">
        <v>16</v>
      </c>
      <c r="Q3041">
        <v>0</v>
      </c>
      <c r="R3041">
        <v>1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12.378867317836436</v>
      </c>
      <c r="Y3041">
        <v>0</v>
      </c>
      <c r="Z3041">
        <v>2.0988950766986298</v>
      </c>
      <c r="AA3041">
        <v>0</v>
      </c>
      <c r="AB3041">
        <v>0</v>
      </c>
      <c r="AC3041">
        <v>0</v>
      </c>
      <c r="AD3041">
        <v>0</v>
      </c>
      <c r="AE3041">
        <v>14.477762394535066</v>
      </c>
    </row>
    <row r="3042" spans="1:31" x14ac:dyDescent="0.25">
      <c r="A3042">
        <v>2295497</v>
      </c>
      <c r="B3042">
        <v>1</v>
      </c>
      <c r="C3042" t="s">
        <v>80</v>
      </c>
      <c r="D3042" t="s">
        <v>83</v>
      </c>
      <c r="E3042" t="s">
        <v>141</v>
      </c>
      <c r="F3042" t="s">
        <v>9040</v>
      </c>
      <c r="G3042" t="s">
        <v>143</v>
      </c>
      <c r="H3042" t="s">
        <v>135</v>
      </c>
      <c r="I3042" t="s">
        <v>136</v>
      </c>
      <c r="J3042" t="s">
        <v>137</v>
      </c>
      <c r="K3042" t="s">
        <v>138</v>
      </c>
      <c r="L3042" t="s">
        <v>9041</v>
      </c>
      <c r="M3042" t="s">
        <v>9042</v>
      </c>
      <c r="N3042">
        <v>1.4936111110000001</v>
      </c>
      <c r="O3042">
        <v>0</v>
      </c>
      <c r="P3042">
        <v>3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0.87606957635094673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0.87606957635094673</v>
      </c>
    </row>
    <row r="3043" spans="1:31" x14ac:dyDescent="0.25">
      <c r="A3043">
        <v>2295499</v>
      </c>
      <c r="B3043">
        <v>1</v>
      </c>
      <c r="C3043" t="s">
        <v>81</v>
      </c>
      <c r="D3043" t="s">
        <v>113</v>
      </c>
      <c r="E3043" t="s">
        <v>164</v>
      </c>
      <c r="F3043" t="s">
        <v>9043</v>
      </c>
      <c r="G3043" t="s">
        <v>184</v>
      </c>
      <c r="H3043" t="s">
        <v>167</v>
      </c>
      <c r="I3043" t="s">
        <v>136</v>
      </c>
      <c r="J3043" t="s">
        <v>137</v>
      </c>
      <c r="K3043" t="s">
        <v>138</v>
      </c>
      <c r="L3043" t="s">
        <v>9044</v>
      </c>
      <c r="M3043" t="s">
        <v>9045</v>
      </c>
      <c r="N3043">
        <v>1.96</v>
      </c>
      <c r="O3043">
        <v>4</v>
      </c>
      <c r="P3043">
        <v>120</v>
      </c>
      <c r="Q3043">
        <v>18</v>
      </c>
      <c r="R3043">
        <v>39</v>
      </c>
      <c r="S3043">
        <v>3</v>
      </c>
      <c r="T3043">
        <v>48</v>
      </c>
      <c r="U3043">
        <v>1</v>
      </c>
      <c r="V3043">
        <v>0</v>
      </c>
      <c r="W3043">
        <v>14.436994997178001</v>
      </c>
      <c r="X3043">
        <v>45.893146024348589</v>
      </c>
      <c r="Y3043">
        <v>201.29492094783771</v>
      </c>
      <c r="Z3043">
        <v>61.807067827286232</v>
      </c>
      <c r="AA3043">
        <v>9.5723932056305525</v>
      </c>
      <c r="AB3043">
        <v>24.796816396881823</v>
      </c>
      <c r="AC3043">
        <v>2.571171087078242</v>
      </c>
      <c r="AD3043">
        <v>0</v>
      </c>
      <c r="AE3043">
        <v>360.37251048624114</v>
      </c>
    </row>
    <row r="3044" spans="1:31" x14ac:dyDescent="0.25">
      <c r="A3044">
        <v>2295504</v>
      </c>
      <c r="B3044">
        <v>1</v>
      </c>
      <c r="C3044" t="s">
        <v>80</v>
      </c>
      <c r="D3044" t="s">
        <v>90</v>
      </c>
      <c r="E3044" t="s">
        <v>141</v>
      </c>
      <c r="F3044" t="s">
        <v>9046</v>
      </c>
      <c r="G3044" t="s">
        <v>143</v>
      </c>
      <c r="H3044" t="s">
        <v>135</v>
      </c>
      <c r="I3044" t="s">
        <v>136</v>
      </c>
      <c r="J3044" t="s">
        <v>137</v>
      </c>
      <c r="K3044" t="s">
        <v>138</v>
      </c>
      <c r="L3044" t="s">
        <v>9047</v>
      </c>
      <c r="M3044" t="s">
        <v>9048</v>
      </c>
      <c r="N3044">
        <v>1.731666666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1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8.8696998044076629</v>
      </c>
      <c r="AE3044">
        <v>8.8696998044076629</v>
      </c>
    </row>
    <row r="3045" spans="1:31" x14ac:dyDescent="0.25">
      <c r="A3045">
        <v>2295508</v>
      </c>
      <c r="B3045">
        <v>1</v>
      </c>
      <c r="C3045" t="s">
        <v>81</v>
      </c>
      <c r="D3045" t="s">
        <v>112</v>
      </c>
      <c r="E3045" t="s">
        <v>132</v>
      </c>
      <c r="F3045" t="s">
        <v>9049</v>
      </c>
      <c r="G3045" t="s">
        <v>1047</v>
      </c>
      <c r="H3045" t="s">
        <v>135</v>
      </c>
      <c r="I3045" t="s">
        <v>136</v>
      </c>
      <c r="J3045" t="s">
        <v>137</v>
      </c>
      <c r="K3045" t="s">
        <v>138</v>
      </c>
      <c r="L3045" t="s">
        <v>9050</v>
      </c>
      <c r="M3045" t="s">
        <v>9051</v>
      </c>
      <c r="N3045">
        <v>1.933333333</v>
      </c>
      <c r="O3045">
        <v>0</v>
      </c>
      <c r="P3045">
        <v>7</v>
      </c>
      <c r="Q3045">
        <v>0</v>
      </c>
      <c r="R3045">
        <v>4</v>
      </c>
      <c r="S3045">
        <v>0</v>
      </c>
      <c r="T3045">
        <v>4</v>
      </c>
      <c r="U3045">
        <v>0</v>
      </c>
      <c r="V3045">
        <v>0</v>
      </c>
      <c r="W3045">
        <v>0</v>
      </c>
      <c r="X3045">
        <v>2.4428592740398001</v>
      </c>
      <c r="Y3045">
        <v>0</v>
      </c>
      <c r="Z3045">
        <v>0.48500007776693344</v>
      </c>
      <c r="AA3045">
        <v>0</v>
      </c>
      <c r="AB3045">
        <v>4.9837916473883999</v>
      </c>
      <c r="AC3045">
        <v>0</v>
      </c>
      <c r="AD3045">
        <v>0</v>
      </c>
      <c r="AE3045">
        <v>7.9116509991951336</v>
      </c>
    </row>
    <row r="3046" spans="1:31" x14ac:dyDescent="0.25">
      <c r="A3046">
        <v>2295509</v>
      </c>
      <c r="B3046">
        <v>1</v>
      </c>
      <c r="C3046" t="s">
        <v>80</v>
      </c>
      <c r="D3046" t="s">
        <v>98</v>
      </c>
      <c r="E3046" t="s">
        <v>164</v>
      </c>
      <c r="F3046" t="s">
        <v>9052</v>
      </c>
      <c r="G3046" t="s">
        <v>500</v>
      </c>
      <c r="H3046" t="s">
        <v>167</v>
      </c>
      <c r="I3046" t="s">
        <v>136</v>
      </c>
      <c r="J3046" t="s">
        <v>137</v>
      </c>
      <c r="K3046" t="s">
        <v>138</v>
      </c>
      <c r="L3046" t="s">
        <v>9053</v>
      </c>
      <c r="M3046" t="s">
        <v>9054</v>
      </c>
      <c r="N3046">
        <v>1.0622222219999999</v>
      </c>
      <c r="O3046">
        <v>0</v>
      </c>
      <c r="P3046">
        <v>36</v>
      </c>
      <c r="Q3046">
        <v>0</v>
      </c>
      <c r="R3046">
        <v>18</v>
      </c>
      <c r="S3046">
        <v>0</v>
      </c>
      <c r="T3046">
        <v>6</v>
      </c>
      <c r="U3046">
        <v>0</v>
      </c>
      <c r="V3046">
        <v>0</v>
      </c>
      <c r="W3046">
        <v>0</v>
      </c>
      <c r="X3046">
        <v>15.149154315719663</v>
      </c>
      <c r="Y3046">
        <v>0</v>
      </c>
      <c r="Z3046">
        <v>9.2376139351396276</v>
      </c>
      <c r="AA3046">
        <v>0</v>
      </c>
      <c r="AB3046">
        <v>6.24045926140065</v>
      </c>
      <c r="AC3046">
        <v>0</v>
      </c>
      <c r="AD3046">
        <v>0</v>
      </c>
      <c r="AE3046">
        <v>30.627227512259942</v>
      </c>
    </row>
    <row r="3047" spans="1:31" x14ac:dyDescent="0.25">
      <c r="A3047">
        <v>2295514</v>
      </c>
      <c r="B3047">
        <v>1</v>
      </c>
      <c r="C3047" t="s">
        <v>81</v>
      </c>
      <c r="D3047" t="s">
        <v>127</v>
      </c>
      <c r="E3047" t="s">
        <v>141</v>
      </c>
      <c r="F3047" t="s">
        <v>9055</v>
      </c>
      <c r="G3047" t="s">
        <v>143</v>
      </c>
      <c r="H3047" t="s">
        <v>135</v>
      </c>
      <c r="I3047" t="s">
        <v>136</v>
      </c>
      <c r="J3047" t="s">
        <v>137</v>
      </c>
      <c r="K3047" t="s">
        <v>138</v>
      </c>
      <c r="L3047" t="s">
        <v>9056</v>
      </c>
      <c r="M3047" t="s">
        <v>9057</v>
      </c>
      <c r="N3047">
        <v>1.655</v>
      </c>
      <c r="O3047">
        <v>0</v>
      </c>
      <c r="P3047">
        <v>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0.71789734096216506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0.71789734096216506</v>
      </c>
    </row>
    <row r="3048" spans="1:31" x14ac:dyDescent="0.25">
      <c r="A3048">
        <v>2295515</v>
      </c>
      <c r="B3048">
        <v>1</v>
      </c>
      <c r="C3048" t="s">
        <v>81</v>
      </c>
      <c r="D3048" t="s">
        <v>113</v>
      </c>
      <c r="E3048" t="s">
        <v>164</v>
      </c>
      <c r="F3048" t="s">
        <v>9058</v>
      </c>
      <c r="G3048" t="s">
        <v>500</v>
      </c>
      <c r="H3048" t="s">
        <v>167</v>
      </c>
      <c r="I3048" t="s">
        <v>136</v>
      </c>
      <c r="J3048" t="s">
        <v>137</v>
      </c>
      <c r="K3048" t="s">
        <v>138</v>
      </c>
      <c r="L3048" t="s">
        <v>9059</v>
      </c>
      <c r="M3048" t="s">
        <v>9060</v>
      </c>
      <c r="N3048">
        <v>2.287222222</v>
      </c>
      <c r="O3048">
        <v>0</v>
      </c>
      <c r="P3048">
        <v>38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11.334690570328657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11.334690570328657</v>
      </c>
    </row>
    <row r="3049" spans="1:31" x14ac:dyDescent="0.25">
      <c r="A3049">
        <v>2295517</v>
      </c>
      <c r="B3049">
        <v>1</v>
      </c>
      <c r="C3049" t="s">
        <v>80</v>
      </c>
      <c r="D3049" t="s">
        <v>103</v>
      </c>
      <c r="E3049" t="s">
        <v>132</v>
      </c>
      <c r="F3049" t="s">
        <v>9061</v>
      </c>
      <c r="G3049" t="s">
        <v>134</v>
      </c>
      <c r="H3049" t="s">
        <v>135</v>
      </c>
      <c r="I3049" t="s">
        <v>136</v>
      </c>
      <c r="J3049" t="s">
        <v>137</v>
      </c>
      <c r="K3049" t="s">
        <v>138</v>
      </c>
      <c r="L3049" t="s">
        <v>9062</v>
      </c>
      <c r="M3049" t="s">
        <v>9063</v>
      </c>
      <c r="N3049">
        <v>0.60138888800000001</v>
      </c>
      <c r="O3049">
        <v>0</v>
      </c>
      <c r="P3049">
        <v>2</v>
      </c>
      <c r="Q3049">
        <v>0</v>
      </c>
      <c r="R3049">
        <v>1</v>
      </c>
      <c r="S3049">
        <v>0</v>
      </c>
      <c r="T3049">
        <v>1</v>
      </c>
      <c r="U3049">
        <v>0</v>
      </c>
      <c r="V3049">
        <v>0</v>
      </c>
      <c r="W3049">
        <v>0</v>
      </c>
      <c r="X3049">
        <v>0.20820229930294445</v>
      </c>
      <c r="Y3049">
        <v>0</v>
      </c>
      <c r="Z3049">
        <v>1.4021976301954584</v>
      </c>
      <c r="AA3049">
        <v>0</v>
      </c>
      <c r="AB3049">
        <v>1.4710600350677305</v>
      </c>
      <c r="AC3049">
        <v>0</v>
      </c>
      <c r="AD3049">
        <v>0</v>
      </c>
      <c r="AE3049">
        <v>3.0814599645661334</v>
      </c>
    </row>
    <row r="3050" spans="1:31" x14ac:dyDescent="0.25">
      <c r="A3050">
        <v>2295518</v>
      </c>
      <c r="B3050">
        <v>1</v>
      </c>
      <c r="C3050" t="s">
        <v>80</v>
      </c>
      <c r="D3050" t="s">
        <v>92</v>
      </c>
      <c r="E3050" t="s">
        <v>164</v>
      </c>
      <c r="F3050" t="s">
        <v>9064</v>
      </c>
      <c r="G3050" t="s">
        <v>195</v>
      </c>
      <c r="H3050" t="s">
        <v>167</v>
      </c>
      <c r="I3050" t="s">
        <v>136</v>
      </c>
      <c r="J3050" t="s">
        <v>137</v>
      </c>
      <c r="K3050" t="s">
        <v>138</v>
      </c>
      <c r="L3050" t="s">
        <v>9065</v>
      </c>
      <c r="M3050" t="s">
        <v>9066</v>
      </c>
      <c r="N3050">
        <v>0.86638888800000002</v>
      </c>
      <c r="O3050">
        <v>0</v>
      </c>
      <c r="P3050">
        <v>88</v>
      </c>
      <c r="Q3050">
        <v>0</v>
      </c>
      <c r="R3050">
        <v>0</v>
      </c>
      <c r="S3050">
        <v>0</v>
      </c>
      <c r="T3050">
        <v>3</v>
      </c>
      <c r="U3050">
        <v>0</v>
      </c>
      <c r="V3050">
        <v>0</v>
      </c>
      <c r="W3050">
        <v>0</v>
      </c>
      <c r="X3050">
        <v>58.170294331256066</v>
      </c>
      <c r="Y3050">
        <v>0</v>
      </c>
      <c r="Z3050">
        <v>0</v>
      </c>
      <c r="AA3050">
        <v>0</v>
      </c>
      <c r="AB3050">
        <v>5.1757579152404416</v>
      </c>
      <c r="AC3050">
        <v>0</v>
      </c>
      <c r="AD3050">
        <v>0</v>
      </c>
      <c r="AE3050">
        <v>63.346052246496505</v>
      </c>
    </row>
    <row r="3051" spans="1:31" x14ac:dyDescent="0.25">
      <c r="A3051">
        <v>2295524</v>
      </c>
      <c r="B3051">
        <v>1</v>
      </c>
      <c r="C3051" t="s">
        <v>80</v>
      </c>
      <c r="D3051" t="s">
        <v>95</v>
      </c>
      <c r="E3051" t="s">
        <v>182</v>
      </c>
      <c r="F3051" t="s">
        <v>9067</v>
      </c>
      <c r="G3051" t="s">
        <v>184</v>
      </c>
      <c r="H3051" t="s">
        <v>167</v>
      </c>
      <c r="I3051" t="s">
        <v>136</v>
      </c>
      <c r="J3051" t="s">
        <v>137</v>
      </c>
      <c r="K3051" t="s">
        <v>138</v>
      </c>
      <c r="L3051" t="s">
        <v>9068</v>
      </c>
      <c r="M3051" t="s">
        <v>9069</v>
      </c>
      <c r="N3051">
        <v>0.68555555499999998</v>
      </c>
      <c r="O3051">
        <v>1</v>
      </c>
      <c r="P3051">
        <v>180</v>
      </c>
      <c r="Q3051">
        <v>0</v>
      </c>
      <c r="R3051">
        <v>2</v>
      </c>
      <c r="S3051">
        <v>13</v>
      </c>
      <c r="T3051">
        <v>18</v>
      </c>
      <c r="U3051">
        <v>2</v>
      </c>
      <c r="V3051">
        <v>0</v>
      </c>
      <c r="W3051">
        <v>0.16915766392878751</v>
      </c>
      <c r="X3051">
        <v>19.144986613008175</v>
      </c>
      <c r="Y3051">
        <v>0</v>
      </c>
      <c r="Z3051">
        <v>0.6136819525297067</v>
      </c>
      <c r="AA3051">
        <v>10.15738246415108</v>
      </c>
      <c r="AB3051">
        <v>4.2548126049597776</v>
      </c>
      <c r="AC3051">
        <v>19.257552089134673</v>
      </c>
      <c r="AD3051">
        <v>0</v>
      </c>
      <c r="AE3051">
        <v>53.597573387712202</v>
      </c>
    </row>
    <row r="3052" spans="1:31" x14ac:dyDescent="0.25">
      <c r="A3052">
        <v>2295525</v>
      </c>
      <c r="B3052">
        <v>1</v>
      </c>
      <c r="C3052" t="s">
        <v>80</v>
      </c>
      <c r="D3052" t="s">
        <v>96</v>
      </c>
      <c r="E3052" t="s">
        <v>141</v>
      </c>
      <c r="F3052" t="s">
        <v>9070</v>
      </c>
      <c r="G3052" t="s">
        <v>143</v>
      </c>
      <c r="H3052" t="s">
        <v>135</v>
      </c>
      <c r="I3052" t="s">
        <v>136</v>
      </c>
      <c r="J3052" t="s">
        <v>137</v>
      </c>
      <c r="K3052" t="s">
        <v>138</v>
      </c>
      <c r="L3052" t="s">
        <v>9071</v>
      </c>
      <c r="M3052" t="s">
        <v>9072</v>
      </c>
      <c r="N3052">
        <v>0.97333333300000002</v>
      </c>
      <c r="O3052">
        <v>0</v>
      </c>
      <c r="P3052">
        <v>2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0.65684275962741345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0.65684275962741345</v>
      </c>
    </row>
    <row r="3053" spans="1:31" x14ac:dyDescent="0.25">
      <c r="A3053">
        <v>2295526</v>
      </c>
      <c r="B3053">
        <v>1</v>
      </c>
      <c r="C3053" t="s">
        <v>80</v>
      </c>
      <c r="D3053" t="s">
        <v>90</v>
      </c>
      <c r="E3053" t="s">
        <v>208</v>
      </c>
      <c r="F3053" t="s">
        <v>9073</v>
      </c>
      <c r="G3053" t="s">
        <v>490</v>
      </c>
      <c r="H3053" t="s">
        <v>135</v>
      </c>
      <c r="I3053" t="s">
        <v>136</v>
      </c>
      <c r="J3053" t="s">
        <v>137</v>
      </c>
      <c r="K3053" t="s">
        <v>138</v>
      </c>
      <c r="L3053" t="s">
        <v>9074</v>
      </c>
      <c r="M3053" t="s">
        <v>9075</v>
      </c>
      <c r="N3053">
        <v>0.58888888800000005</v>
      </c>
      <c r="O3053">
        <v>0</v>
      </c>
      <c r="P3053">
        <v>467</v>
      </c>
      <c r="Q3053">
        <v>0</v>
      </c>
      <c r="R3053">
        <v>0</v>
      </c>
      <c r="S3053">
        <v>0</v>
      </c>
      <c r="T3053">
        <v>40</v>
      </c>
      <c r="U3053">
        <v>0</v>
      </c>
      <c r="V3053">
        <v>1</v>
      </c>
      <c r="W3053">
        <v>0</v>
      </c>
      <c r="X3053">
        <v>85.374382816698272</v>
      </c>
      <c r="Y3053">
        <v>0</v>
      </c>
      <c r="Z3053">
        <v>0</v>
      </c>
      <c r="AA3053">
        <v>0</v>
      </c>
      <c r="AB3053">
        <v>7.4865448481190331</v>
      </c>
      <c r="AC3053">
        <v>0</v>
      </c>
      <c r="AD3053">
        <v>3.4967098988875005</v>
      </c>
      <c r="AE3053">
        <v>96.357637563704813</v>
      </c>
    </row>
    <row r="3054" spans="1:31" x14ac:dyDescent="0.25">
      <c r="A3054">
        <v>2295530</v>
      </c>
      <c r="B3054">
        <v>1</v>
      </c>
      <c r="C3054" t="s">
        <v>81</v>
      </c>
      <c r="D3054" t="s">
        <v>117</v>
      </c>
      <c r="E3054" t="s">
        <v>132</v>
      </c>
      <c r="F3054" t="s">
        <v>9076</v>
      </c>
      <c r="G3054" t="s">
        <v>134</v>
      </c>
      <c r="H3054" t="s">
        <v>135</v>
      </c>
      <c r="I3054" t="s">
        <v>136</v>
      </c>
      <c r="J3054" t="s">
        <v>137</v>
      </c>
      <c r="K3054" t="s">
        <v>138</v>
      </c>
      <c r="L3054" t="s">
        <v>9077</v>
      </c>
      <c r="M3054" t="s">
        <v>9078</v>
      </c>
      <c r="N3054">
        <v>1.27</v>
      </c>
      <c r="O3054">
        <v>0</v>
      </c>
      <c r="P3054">
        <v>9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0.50102498104308002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0.50102498104308002</v>
      </c>
    </row>
    <row r="3055" spans="1:31" x14ac:dyDescent="0.25">
      <c r="A3055">
        <v>2295531</v>
      </c>
      <c r="B3055">
        <v>1</v>
      </c>
      <c r="C3055" t="s">
        <v>80</v>
      </c>
      <c r="D3055" t="s">
        <v>90</v>
      </c>
      <c r="E3055" t="s">
        <v>132</v>
      </c>
      <c r="F3055" t="s">
        <v>9079</v>
      </c>
      <c r="G3055" t="s">
        <v>332</v>
      </c>
      <c r="H3055" t="s">
        <v>135</v>
      </c>
      <c r="I3055" t="s">
        <v>136</v>
      </c>
      <c r="J3055" t="s">
        <v>137</v>
      </c>
      <c r="K3055" t="s">
        <v>138</v>
      </c>
      <c r="L3055" t="s">
        <v>9080</v>
      </c>
      <c r="M3055" t="s">
        <v>9081</v>
      </c>
      <c r="N3055">
        <v>4.6386111110000003</v>
      </c>
      <c r="O3055">
        <v>0</v>
      </c>
      <c r="P3055">
        <v>93</v>
      </c>
      <c r="Q3055">
        <v>0</v>
      </c>
      <c r="R3055">
        <v>0</v>
      </c>
      <c r="S3055">
        <v>0</v>
      </c>
      <c r="T3055">
        <v>5</v>
      </c>
      <c r="U3055">
        <v>0</v>
      </c>
      <c r="V3055">
        <v>1</v>
      </c>
      <c r="W3055">
        <v>0</v>
      </c>
      <c r="X3055">
        <v>119.43397635036072</v>
      </c>
      <c r="Y3055">
        <v>0</v>
      </c>
      <c r="Z3055">
        <v>0</v>
      </c>
      <c r="AA3055">
        <v>0</v>
      </c>
      <c r="AB3055">
        <v>11.850330995473415</v>
      </c>
      <c r="AC3055">
        <v>0</v>
      </c>
      <c r="AD3055">
        <v>27.779996401015801</v>
      </c>
      <c r="AE3055">
        <v>159.06430374684996</v>
      </c>
    </row>
    <row r="3056" spans="1:31" x14ac:dyDescent="0.25">
      <c r="A3056">
        <v>2295532</v>
      </c>
      <c r="B3056">
        <v>1</v>
      </c>
      <c r="C3056" t="s">
        <v>81</v>
      </c>
      <c r="D3056" t="s">
        <v>114</v>
      </c>
      <c r="E3056" t="s">
        <v>141</v>
      </c>
      <c r="F3056" t="s">
        <v>9082</v>
      </c>
      <c r="G3056" t="s">
        <v>202</v>
      </c>
      <c r="H3056" t="s">
        <v>135</v>
      </c>
      <c r="I3056" t="s">
        <v>136</v>
      </c>
      <c r="J3056" t="s">
        <v>137</v>
      </c>
      <c r="K3056" t="s">
        <v>138</v>
      </c>
      <c r="L3056" t="s">
        <v>9083</v>
      </c>
      <c r="M3056" t="s">
        <v>9084</v>
      </c>
      <c r="N3056">
        <v>0.83972222200000002</v>
      </c>
      <c r="O3056">
        <v>0</v>
      </c>
      <c r="P3056">
        <v>5</v>
      </c>
      <c r="Q3056">
        <v>0</v>
      </c>
      <c r="R3056">
        <v>0</v>
      </c>
      <c r="S3056">
        <v>0</v>
      </c>
      <c r="T3056">
        <v>3</v>
      </c>
      <c r="U3056">
        <v>0</v>
      </c>
      <c r="V3056">
        <v>0</v>
      </c>
      <c r="W3056">
        <v>0</v>
      </c>
      <c r="X3056">
        <v>1.0827927972519191</v>
      </c>
      <c r="Y3056">
        <v>0</v>
      </c>
      <c r="Z3056">
        <v>0</v>
      </c>
      <c r="AA3056">
        <v>0</v>
      </c>
      <c r="AB3056">
        <v>2.5438223671623148</v>
      </c>
      <c r="AC3056">
        <v>0</v>
      </c>
      <c r="AD3056">
        <v>0</v>
      </c>
      <c r="AE3056">
        <v>3.6266151644142339</v>
      </c>
    </row>
    <row r="3057" spans="1:31" x14ac:dyDescent="0.25">
      <c r="A3057">
        <v>2295534</v>
      </c>
      <c r="B3057">
        <v>1</v>
      </c>
      <c r="C3057" t="s">
        <v>80</v>
      </c>
      <c r="D3057" t="s">
        <v>103</v>
      </c>
      <c r="E3057" t="s">
        <v>132</v>
      </c>
      <c r="F3057" t="s">
        <v>9085</v>
      </c>
      <c r="G3057" t="s">
        <v>134</v>
      </c>
      <c r="H3057" t="s">
        <v>135</v>
      </c>
      <c r="I3057" t="s">
        <v>136</v>
      </c>
      <c r="J3057" t="s">
        <v>137</v>
      </c>
      <c r="K3057" t="s">
        <v>138</v>
      </c>
      <c r="L3057" t="s">
        <v>9086</v>
      </c>
      <c r="M3057" t="s">
        <v>9087</v>
      </c>
      <c r="N3057">
        <v>0.75972222199999995</v>
      </c>
      <c r="O3057">
        <v>0</v>
      </c>
      <c r="P3057">
        <v>55</v>
      </c>
      <c r="Q3057">
        <v>0</v>
      </c>
      <c r="R3057">
        <v>0</v>
      </c>
      <c r="S3057">
        <v>0</v>
      </c>
      <c r="T3057">
        <v>3</v>
      </c>
      <c r="U3057">
        <v>0</v>
      </c>
      <c r="V3057">
        <v>0</v>
      </c>
      <c r="W3057">
        <v>0</v>
      </c>
      <c r="X3057">
        <v>12.487452497344071</v>
      </c>
      <c r="Y3057">
        <v>0</v>
      </c>
      <c r="Z3057">
        <v>0</v>
      </c>
      <c r="AA3057">
        <v>0</v>
      </c>
      <c r="AB3057">
        <v>0.55934228736750013</v>
      </c>
      <c r="AC3057">
        <v>0</v>
      </c>
      <c r="AD3057">
        <v>0</v>
      </c>
      <c r="AE3057">
        <v>13.046794784711571</v>
      </c>
    </row>
    <row r="3058" spans="1:31" x14ac:dyDescent="0.25">
      <c r="A3058">
        <v>2295536</v>
      </c>
      <c r="B3058">
        <v>1</v>
      </c>
      <c r="C3058" t="s">
        <v>81</v>
      </c>
      <c r="D3058" t="s">
        <v>116</v>
      </c>
      <c r="E3058" t="s">
        <v>132</v>
      </c>
      <c r="F3058" t="s">
        <v>9088</v>
      </c>
      <c r="G3058" t="s">
        <v>230</v>
      </c>
      <c r="H3058" t="s">
        <v>135</v>
      </c>
      <c r="I3058" t="s">
        <v>136</v>
      </c>
      <c r="J3058" t="s">
        <v>137</v>
      </c>
      <c r="K3058" t="s">
        <v>138</v>
      </c>
      <c r="L3058" t="s">
        <v>9089</v>
      </c>
      <c r="M3058" t="s">
        <v>9090</v>
      </c>
      <c r="N3058">
        <v>0.96916666600000001</v>
      </c>
      <c r="O3058">
        <v>0</v>
      </c>
      <c r="P3058">
        <v>71</v>
      </c>
      <c r="Q3058">
        <v>0</v>
      </c>
      <c r="R3058">
        <v>0</v>
      </c>
      <c r="S3058">
        <v>0</v>
      </c>
      <c r="T3058">
        <v>5</v>
      </c>
      <c r="U3058">
        <v>0</v>
      </c>
      <c r="V3058">
        <v>0</v>
      </c>
      <c r="W3058">
        <v>0</v>
      </c>
      <c r="X3058">
        <v>8.4416230954540836</v>
      </c>
      <c r="Y3058">
        <v>0</v>
      </c>
      <c r="Z3058">
        <v>0</v>
      </c>
      <c r="AA3058">
        <v>0</v>
      </c>
      <c r="AB3058">
        <v>1.2020303790071503</v>
      </c>
      <c r="AC3058">
        <v>0</v>
      </c>
      <c r="AD3058">
        <v>0</v>
      </c>
      <c r="AE3058">
        <v>9.6436534744612334</v>
      </c>
    </row>
    <row r="3059" spans="1:31" x14ac:dyDescent="0.25">
      <c r="A3059">
        <v>2295540</v>
      </c>
      <c r="B3059">
        <v>1</v>
      </c>
      <c r="C3059" t="s">
        <v>81</v>
      </c>
      <c r="D3059" t="s">
        <v>112</v>
      </c>
      <c r="E3059" t="s">
        <v>141</v>
      </c>
      <c r="F3059" t="s">
        <v>9091</v>
      </c>
      <c r="G3059" t="s">
        <v>143</v>
      </c>
      <c r="H3059" t="s">
        <v>135</v>
      </c>
      <c r="I3059" t="s">
        <v>136</v>
      </c>
      <c r="J3059" t="s">
        <v>137</v>
      </c>
      <c r="K3059" t="s">
        <v>138</v>
      </c>
      <c r="L3059" t="s">
        <v>9092</v>
      </c>
      <c r="M3059" t="s">
        <v>9093</v>
      </c>
      <c r="N3059">
        <v>1.4652777770000001</v>
      </c>
      <c r="O3059">
        <v>0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0.36570522830952773</v>
      </c>
      <c r="AA3059">
        <v>0</v>
      </c>
      <c r="AB3059">
        <v>0</v>
      </c>
      <c r="AC3059">
        <v>0</v>
      </c>
      <c r="AD3059">
        <v>0</v>
      </c>
      <c r="AE3059">
        <v>0.36570522830952773</v>
      </c>
    </row>
    <row r="3060" spans="1:31" x14ac:dyDescent="0.25">
      <c r="A3060">
        <v>2295541</v>
      </c>
      <c r="B3060">
        <v>1</v>
      </c>
      <c r="C3060" t="s">
        <v>80</v>
      </c>
      <c r="D3060" t="s">
        <v>97</v>
      </c>
      <c r="E3060" t="s">
        <v>132</v>
      </c>
      <c r="F3060" t="s">
        <v>9094</v>
      </c>
      <c r="G3060" t="s">
        <v>292</v>
      </c>
      <c r="H3060" t="s">
        <v>135</v>
      </c>
      <c r="I3060" t="s">
        <v>136</v>
      </c>
      <c r="J3060" t="s">
        <v>137</v>
      </c>
      <c r="K3060" t="s">
        <v>138</v>
      </c>
      <c r="L3060" t="s">
        <v>9095</v>
      </c>
      <c r="M3060" t="s">
        <v>9096</v>
      </c>
      <c r="N3060">
        <v>1.5647222220000001</v>
      </c>
      <c r="O3060">
        <v>0</v>
      </c>
      <c r="P3060">
        <v>6</v>
      </c>
      <c r="Q3060">
        <v>0</v>
      </c>
      <c r="R3060">
        <v>7</v>
      </c>
      <c r="S3060">
        <v>0</v>
      </c>
      <c r="T3060">
        <v>5</v>
      </c>
      <c r="U3060">
        <v>0</v>
      </c>
      <c r="V3060">
        <v>0</v>
      </c>
      <c r="W3060">
        <v>0</v>
      </c>
      <c r="X3060">
        <v>3.7930718306635787</v>
      </c>
      <c r="Y3060">
        <v>0</v>
      </c>
      <c r="Z3060">
        <v>1.632273450897413</v>
      </c>
      <c r="AA3060">
        <v>0</v>
      </c>
      <c r="AB3060">
        <v>1.8147029172347409</v>
      </c>
      <c r="AC3060">
        <v>0</v>
      </c>
      <c r="AD3060">
        <v>0</v>
      </c>
      <c r="AE3060">
        <v>7.2400481987957326</v>
      </c>
    </row>
    <row r="3061" spans="1:31" x14ac:dyDescent="0.25">
      <c r="A3061">
        <v>2295543</v>
      </c>
      <c r="B3061">
        <v>1</v>
      </c>
      <c r="C3061" t="s">
        <v>80</v>
      </c>
      <c r="D3061" t="s">
        <v>90</v>
      </c>
      <c r="E3061" t="s">
        <v>164</v>
      </c>
      <c r="F3061" t="s">
        <v>9097</v>
      </c>
      <c r="G3061" t="s">
        <v>837</v>
      </c>
      <c r="H3061" t="s">
        <v>167</v>
      </c>
      <c r="I3061" t="s">
        <v>136</v>
      </c>
      <c r="J3061" t="s">
        <v>137</v>
      </c>
      <c r="K3061" t="s">
        <v>300</v>
      </c>
      <c r="L3061" t="s">
        <v>9098</v>
      </c>
      <c r="M3061" t="s">
        <v>9099</v>
      </c>
      <c r="N3061">
        <v>0.15916666600000001</v>
      </c>
      <c r="O3061">
        <v>0</v>
      </c>
      <c r="P3061">
        <v>351</v>
      </c>
      <c r="Q3061">
        <v>0</v>
      </c>
      <c r="R3061">
        <v>0</v>
      </c>
      <c r="S3061">
        <v>0</v>
      </c>
      <c r="T3061">
        <v>64</v>
      </c>
      <c r="U3061">
        <v>0</v>
      </c>
      <c r="V3061">
        <v>0</v>
      </c>
      <c r="W3061">
        <v>0</v>
      </c>
      <c r="X3061">
        <v>12.30233009611027</v>
      </c>
      <c r="Y3061">
        <v>0</v>
      </c>
      <c r="Z3061">
        <v>0</v>
      </c>
      <c r="AA3061">
        <v>0</v>
      </c>
      <c r="AB3061">
        <v>3.8906105298367493</v>
      </c>
      <c r="AC3061">
        <v>0</v>
      </c>
      <c r="AD3061">
        <v>0</v>
      </c>
      <c r="AE3061">
        <v>16.192940625947017</v>
      </c>
    </row>
    <row r="3062" spans="1:31" x14ac:dyDescent="0.25">
      <c r="A3062">
        <v>2295545</v>
      </c>
      <c r="B3062">
        <v>1</v>
      </c>
      <c r="C3062" t="s">
        <v>80</v>
      </c>
      <c r="D3062" t="s">
        <v>103</v>
      </c>
      <c r="E3062" t="s">
        <v>141</v>
      </c>
      <c r="F3062" t="s">
        <v>9100</v>
      </c>
      <c r="G3062" t="s">
        <v>202</v>
      </c>
      <c r="H3062" t="s">
        <v>135</v>
      </c>
      <c r="I3062" t="s">
        <v>136</v>
      </c>
      <c r="J3062" t="s">
        <v>137</v>
      </c>
      <c r="K3062" t="s">
        <v>138</v>
      </c>
      <c r="L3062" t="s">
        <v>9101</v>
      </c>
      <c r="M3062" t="s">
        <v>9102</v>
      </c>
      <c r="N3062">
        <v>0.92972222199999999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1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8.2961693300866671E-3</v>
      </c>
      <c r="AC3062">
        <v>0</v>
      </c>
      <c r="AD3062">
        <v>0</v>
      </c>
      <c r="AE3062">
        <v>8.2961693300866671E-3</v>
      </c>
    </row>
    <row r="3063" spans="1:31" x14ac:dyDescent="0.25">
      <c r="A3063">
        <v>2295546</v>
      </c>
      <c r="B3063">
        <v>1</v>
      </c>
      <c r="C3063" t="s">
        <v>80</v>
      </c>
      <c r="D3063" t="s">
        <v>97</v>
      </c>
      <c r="E3063" t="s">
        <v>182</v>
      </c>
      <c r="F3063" t="s">
        <v>9103</v>
      </c>
      <c r="G3063" t="s">
        <v>837</v>
      </c>
      <c r="H3063" t="s">
        <v>167</v>
      </c>
      <c r="I3063" t="s">
        <v>136</v>
      </c>
      <c r="J3063" t="s">
        <v>137</v>
      </c>
      <c r="K3063" t="s">
        <v>138</v>
      </c>
      <c r="L3063" t="s">
        <v>9104</v>
      </c>
      <c r="M3063" t="s">
        <v>9105</v>
      </c>
      <c r="N3063">
        <v>0.48361111099999998</v>
      </c>
      <c r="O3063">
        <v>2</v>
      </c>
      <c r="P3063">
        <v>641</v>
      </c>
      <c r="Q3063">
        <v>2</v>
      </c>
      <c r="R3063">
        <v>201</v>
      </c>
      <c r="S3063">
        <v>1</v>
      </c>
      <c r="T3063">
        <v>130</v>
      </c>
      <c r="U3063">
        <v>0</v>
      </c>
      <c r="V3063">
        <v>0</v>
      </c>
      <c r="W3063">
        <v>0.67525349562162928</v>
      </c>
      <c r="X3063">
        <v>123.39613710179476</v>
      </c>
      <c r="Y3063">
        <v>1.1071588765867055</v>
      </c>
      <c r="Z3063">
        <v>31.823481104024701</v>
      </c>
      <c r="AA3063">
        <v>0.44954894565685277</v>
      </c>
      <c r="AB3063">
        <v>45.215023426503649</v>
      </c>
      <c r="AC3063">
        <v>0</v>
      </c>
      <c r="AD3063">
        <v>0</v>
      </c>
      <c r="AE3063">
        <v>202.66660295018832</v>
      </c>
    </row>
    <row r="3064" spans="1:31" x14ac:dyDescent="0.25">
      <c r="A3064">
        <v>2295548</v>
      </c>
      <c r="B3064">
        <v>1</v>
      </c>
      <c r="C3064" t="s">
        <v>80</v>
      </c>
      <c r="D3064" t="s">
        <v>103</v>
      </c>
      <c r="E3064" t="s">
        <v>141</v>
      </c>
      <c r="F3064" t="s">
        <v>9106</v>
      </c>
      <c r="G3064" t="s">
        <v>202</v>
      </c>
      <c r="H3064" t="s">
        <v>135</v>
      </c>
      <c r="I3064" t="s">
        <v>136</v>
      </c>
      <c r="J3064" t="s">
        <v>137</v>
      </c>
      <c r="K3064" t="s">
        <v>138</v>
      </c>
      <c r="L3064" t="s">
        <v>9107</v>
      </c>
      <c r="M3064" t="s">
        <v>9108</v>
      </c>
      <c r="N3064">
        <v>0.85194444400000002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2</v>
      </c>
      <c r="U3064">
        <v>0</v>
      </c>
      <c r="V3064">
        <v>0</v>
      </c>
      <c r="W3064">
        <v>0</v>
      </c>
      <c r="X3064">
        <v>4.6267409705835004E-2</v>
      </c>
      <c r="Y3064">
        <v>0</v>
      </c>
      <c r="Z3064">
        <v>0</v>
      </c>
      <c r="AA3064">
        <v>0</v>
      </c>
      <c r="AB3064">
        <v>0.69492965725905542</v>
      </c>
      <c r="AC3064">
        <v>0</v>
      </c>
      <c r="AD3064">
        <v>0</v>
      </c>
      <c r="AE3064">
        <v>0.74119706696489041</v>
      </c>
    </row>
    <row r="3065" spans="1:31" x14ac:dyDescent="0.25">
      <c r="A3065">
        <v>2295553</v>
      </c>
      <c r="B3065">
        <v>1</v>
      </c>
      <c r="C3065" t="s">
        <v>80</v>
      </c>
      <c r="D3065" t="s">
        <v>104</v>
      </c>
      <c r="E3065" t="s">
        <v>233</v>
      </c>
      <c r="F3065" t="s">
        <v>9109</v>
      </c>
      <c r="G3065" t="s">
        <v>184</v>
      </c>
      <c r="H3065" t="s">
        <v>167</v>
      </c>
      <c r="I3065" t="s">
        <v>136</v>
      </c>
      <c r="J3065" t="s">
        <v>137</v>
      </c>
      <c r="K3065" t="s">
        <v>138</v>
      </c>
      <c r="L3065" t="s">
        <v>9110</v>
      </c>
      <c r="M3065" t="s">
        <v>9111</v>
      </c>
      <c r="N3065">
        <v>0.81888888800000004</v>
      </c>
      <c r="O3065">
        <v>4</v>
      </c>
      <c r="P3065">
        <v>304</v>
      </c>
      <c r="Q3065">
        <v>11</v>
      </c>
      <c r="R3065">
        <v>28</v>
      </c>
      <c r="S3065">
        <v>19</v>
      </c>
      <c r="T3065">
        <v>58</v>
      </c>
      <c r="U3065">
        <v>0</v>
      </c>
      <c r="V3065">
        <v>0</v>
      </c>
      <c r="W3065">
        <v>10.444850432677658</v>
      </c>
      <c r="X3065">
        <v>111.38244334640943</v>
      </c>
      <c r="Y3065">
        <v>1.6399301932873875</v>
      </c>
      <c r="Z3065">
        <v>6.426110960657466</v>
      </c>
      <c r="AA3065">
        <v>64.604569196213006</v>
      </c>
      <c r="AB3065">
        <v>51.044214936649325</v>
      </c>
      <c r="AC3065">
        <v>0</v>
      </c>
      <c r="AD3065">
        <v>0</v>
      </c>
      <c r="AE3065">
        <v>245.54211906589427</v>
      </c>
    </row>
    <row r="3066" spans="1:31" x14ac:dyDescent="0.25">
      <c r="A3066">
        <v>2295561</v>
      </c>
      <c r="B3066">
        <v>1</v>
      </c>
      <c r="C3066" t="s">
        <v>80</v>
      </c>
      <c r="D3066" t="s">
        <v>100</v>
      </c>
      <c r="E3066" t="s">
        <v>182</v>
      </c>
      <c r="F3066" t="s">
        <v>9112</v>
      </c>
      <c r="G3066" t="s">
        <v>184</v>
      </c>
      <c r="H3066" t="s">
        <v>167</v>
      </c>
      <c r="I3066" t="s">
        <v>136</v>
      </c>
      <c r="J3066" t="s">
        <v>137</v>
      </c>
      <c r="K3066" t="s">
        <v>138</v>
      </c>
      <c r="L3066" t="s">
        <v>9113</v>
      </c>
      <c r="M3066" t="s">
        <v>9114</v>
      </c>
      <c r="N3066">
        <v>1.023055555</v>
      </c>
      <c r="O3066">
        <v>1</v>
      </c>
      <c r="P3066">
        <v>978</v>
      </c>
      <c r="Q3066">
        <v>5</v>
      </c>
      <c r="R3066">
        <v>62</v>
      </c>
      <c r="S3066">
        <v>3</v>
      </c>
      <c r="T3066">
        <v>98</v>
      </c>
      <c r="U3066">
        <v>0</v>
      </c>
      <c r="V3066">
        <v>1</v>
      </c>
      <c r="W3066">
        <v>1.2994713099075224</v>
      </c>
      <c r="X3066">
        <v>264.12147574783472</v>
      </c>
      <c r="Y3066">
        <v>11.623588713299421</v>
      </c>
      <c r="Z3066">
        <v>64.720656667096264</v>
      </c>
      <c r="AA3066">
        <v>2.0633951335224334</v>
      </c>
      <c r="AB3066">
        <v>59.867938206162236</v>
      </c>
      <c r="AC3066">
        <v>0</v>
      </c>
      <c r="AD3066">
        <v>38.990312201809999</v>
      </c>
      <c r="AE3066">
        <v>442.68683797963257</v>
      </c>
    </row>
    <row r="3067" spans="1:31" x14ac:dyDescent="0.25">
      <c r="A3067">
        <v>2295565</v>
      </c>
      <c r="B3067">
        <v>1</v>
      </c>
      <c r="C3067" t="s">
        <v>80</v>
      </c>
      <c r="D3067" t="s">
        <v>94</v>
      </c>
      <c r="E3067" t="s">
        <v>233</v>
      </c>
      <c r="F3067" t="s">
        <v>9115</v>
      </c>
      <c r="G3067" t="s">
        <v>184</v>
      </c>
      <c r="H3067" t="s">
        <v>167</v>
      </c>
      <c r="I3067" t="s">
        <v>136</v>
      </c>
      <c r="J3067" t="s">
        <v>137</v>
      </c>
      <c r="K3067" t="s">
        <v>138</v>
      </c>
      <c r="L3067" t="s">
        <v>9116</v>
      </c>
      <c r="M3067" t="s">
        <v>9117</v>
      </c>
      <c r="N3067">
        <v>1.0649999999999999</v>
      </c>
      <c r="O3067">
        <v>0</v>
      </c>
      <c r="P3067">
        <v>987</v>
      </c>
      <c r="Q3067">
        <v>0</v>
      </c>
      <c r="R3067">
        <v>153</v>
      </c>
      <c r="S3067">
        <v>5</v>
      </c>
      <c r="T3067">
        <v>351</v>
      </c>
      <c r="U3067">
        <v>2</v>
      </c>
      <c r="V3067">
        <v>5</v>
      </c>
      <c r="W3067">
        <v>0</v>
      </c>
      <c r="X3067">
        <v>191.91853962426762</v>
      </c>
      <c r="Y3067">
        <v>0</v>
      </c>
      <c r="Z3067">
        <v>68.90699889803804</v>
      </c>
      <c r="AA3067">
        <v>77.447470138239765</v>
      </c>
      <c r="AB3067">
        <v>133.75092894164484</v>
      </c>
      <c r="AC3067">
        <v>135.33151860760208</v>
      </c>
      <c r="AD3067">
        <v>32.06315756549867</v>
      </c>
      <c r="AE3067">
        <v>639.41861377529108</v>
      </c>
    </row>
    <row r="3068" spans="1:31" x14ac:dyDescent="0.25">
      <c r="A3068">
        <v>2295566</v>
      </c>
      <c r="B3068">
        <v>1</v>
      </c>
      <c r="C3068" t="s">
        <v>81</v>
      </c>
      <c r="D3068" t="s">
        <v>128</v>
      </c>
      <c r="E3068" t="s">
        <v>233</v>
      </c>
      <c r="F3068" t="s">
        <v>9118</v>
      </c>
      <c r="G3068" t="s">
        <v>184</v>
      </c>
      <c r="H3068" t="s">
        <v>167</v>
      </c>
      <c r="I3068" t="s">
        <v>136</v>
      </c>
      <c r="J3068" t="s">
        <v>137</v>
      </c>
      <c r="K3068" t="s">
        <v>138</v>
      </c>
      <c r="L3068" t="s">
        <v>9119</v>
      </c>
      <c r="M3068" t="s">
        <v>9120</v>
      </c>
      <c r="N3068">
        <v>0.63277777700000004</v>
      </c>
      <c r="O3068">
        <v>5</v>
      </c>
      <c r="P3068">
        <v>8980</v>
      </c>
      <c r="Q3068">
        <v>18</v>
      </c>
      <c r="R3068">
        <v>146</v>
      </c>
      <c r="S3068">
        <v>23</v>
      </c>
      <c r="T3068">
        <v>822</v>
      </c>
      <c r="U3068">
        <v>6</v>
      </c>
      <c r="V3068">
        <v>0</v>
      </c>
      <c r="W3068">
        <v>1.0353501366979869</v>
      </c>
      <c r="X3068">
        <v>962.16856699284767</v>
      </c>
      <c r="Y3068">
        <v>7.1480149907217774</v>
      </c>
      <c r="Z3068">
        <v>46.015658663307981</v>
      </c>
      <c r="AA3068">
        <v>406.58293176918278</v>
      </c>
      <c r="AB3068">
        <v>279.51465670899142</v>
      </c>
      <c r="AC3068">
        <v>48.362078642572818</v>
      </c>
      <c r="AD3068">
        <v>0</v>
      </c>
      <c r="AE3068">
        <v>1750.8272579043226</v>
      </c>
    </row>
    <row r="3069" spans="1:31" x14ac:dyDescent="0.25">
      <c r="A3069">
        <v>2295568</v>
      </c>
      <c r="B3069">
        <v>1</v>
      </c>
      <c r="C3069" t="s">
        <v>81</v>
      </c>
      <c r="D3069" t="s">
        <v>127</v>
      </c>
      <c r="E3069" t="s">
        <v>182</v>
      </c>
      <c r="F3069" t="s">
        <v>707</v>
      </c>
      <c r="G3069" t="s">
        <v>184</v>
      </c>
      <c r="H3069" t="s">
        <v>167</v>
      </c>
      <c r="I3069" t="s">
        <v>136</v>
      </c>
      <c r="J3069" t="s">
        <v>137</v>
      </c>
      <c r="K3069" t="s">
        <v>138</v>
      </c>
      <c r="L3069" t="s">
        <v>9121</v>
      </c>
      <c r="M3069" t="s">
        <v>9122</v>
      </c>
      <c r="N3069">
        <v>1.8858333329999999</v>
      </c>
      <c r="O3069">
        <v>2</v>
      </c>
      <c r="P3069">
        <v>1308</v>
      </c>
      <c r="Q3069">
        <v>30</v>
      </c>
      <c r="R3069">
        <v>83</v>
      </c>
      <c r="S3069">
        <v>14</v>
      </c>
      <c r="T3069">
        <v>108</v>
      </c>
      <c r="U3069">
        <v>2</v>
      </c>
      <c r="V3069">
        <v>0</v>
      </c>
      <c r="W3069">
        <v>0.98235215329629011</v>
      </c>
      <c r="X3069">
        <v>316.91799879116547</v>
      </c>
      <c r="Y3069">
        <v>35.599876921089752</v>
      </c>
      <c r="Z3069">
        <v>30.586903457572852</v>
      </c>
      <c r="AA3069">
        <v>73.455118667405799</v>
      </c>
      <c r="AB3069">
        <v>50.015178946762113</v>
      </c>
      <c r="AC3069">
        <v>3.8606386990461452</v>
      </c>
      <c r="AD3069">
        <v>0</v>
      </c>
      <c r="AE3069">
        <v>511.41806763633844</v>
      </c>
    </row>
    <row r="3070" spans="1:31" x14ac:dyDescent="0.25">
      <c r="A3070">
        <v>2295573</v>
      </c>
      <c r="B3070">
        <v>1</v>
      </c>
      <c r="C3070" t="s">
        <v>81</v>
      </c>
      <c r="D3070" t="s">
        <v>118</v>
      </c>
      <c r="E3070" t="s">
        <v>164</v>
      </c>
      <c r="F3070" t="s">
        <v>9123</v>
      </c>
      <c r="G3070" t="s">
        <v>195</v>
      </c>
      <c r="H3070" t="s">
        <v>167</v>
      </c>
      <c r="I3070" t="s">
        <v>136</v>
      </c>
      <c r="J3070" t="s">
        <v>137</v>
      </c>
      <c r="K3070" t="s">
        <v>138</v>
      </c>
      <c r="L3070" t="s">
        <v>9124</v>
      </c>
      <c r="M3070" t="s">
        <v>9125</v>
      </c>
      <c r="N3070">
        <v>2.0419444439999999</v>
      </c>
      <c r="O3070">
        <v>0</v>
      </c>
      <c r="P3070">
        <v>0</v>
      </c>
      <c r="Q3070">
        <v>0</v>
      </c>
      <c r="R3070">
        <v>10</v>
      </c>
      <c r="S3070">
        <v>0</v>
      </c>
      <c r="T3070">
        <v>1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89.248069940516118</v>
      </c>
      <c r="AA3070">
        <v>0</v>
      </c>
      <c r="AB3070">
        <v>0.78845734113381871</v>
      </c>
      <c r="AC3070">
        <v>0</v>
      </c>
      <c r="AD3070">
        <v>0</v>
      </c>
      <c r="AE3070">
        <v>90.036527281649938</v>
      </c>
    </row>
    <row r="3071" spans="1:31" x14ac:dyDescent="0.25">
      <c r="A3071">
        <v>2295574</v>
      </c>
      <c r="B3071">
        <v>1</v>
      </c>
      <c r="C3071" t="s">
        <v>81</v>
      </c>
      <c r="D3071" t="s">
        <v>119</v>
      </c>
      <c r="E3071" t="s">
        <v>141</v>
      </c>
      <c r="F3071" t="s">
        <v>9126</v>
      </c>
      <c r="G3071" t="s">
        <v>143</v>
      </c>
      <c r="H3071" t="s">
        <v>135</v>
      </c>
      <c r="I3071" t="s">
        <v>136</v>
      </c>
      <c r="J3071" t="s">
        <v>137</v>
      </c>
      <c r="K3071" t="s">
        <v>138</v>
      </c>
      <c r="L3071" t="s">
        <v>9127</v>
      </c>
      <c r="M3071" t="s">
        <v>9128</v>
      </c>
      <c r="N3071">
        <v>0.68638888799999997</v>
      </c>
      <c r="O3071">
        <v>0</v>
      </c>
      <c r="P3071">
        <v>3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6.2013422962756949E-2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6.2013422962756949E-2</v>
      </c>
    </row>
    <row r="3072" spans="1:31" x14ac:dyDescent="0.25">
      <c r="A3072">
        <v>2295578</v>
      </c>
      <c r="B3072">
        <v>1</v>
      </c>
      <c r="C3072" t="s">
        <v>80</v>
      </c>
      <c r="D3072" t="s">
        <v>94</v>
      </c>
      <c r="E3072" t="s">
        <v>164</v>
      </c>
      <c r="F3072" t="s">
        <v>7875</v>
      </c>
      <c r="G3072" t="s">
        <v>184</v>
      </c>
      <c r="H3072" t="s">
        <v>167</v>
      </c>
      <c r="I3072" t="s">
        <v>136</v>
      </c>
      <c r="J3072" t="s">
        <v>137</v>
      </c>
      <c r="K3072" t="s">
        <v>138</v>
      </c>
      <c r="L3072" t="s">
        <v>9129</v>
      </c>
      <c r="M3072" t="s">
        <v>9130</v>
      </c>
      <c r="N3072">
        <v>0.39222222200000001</v>
      </c>
      <c r="O3072">
        <v>0</v>
      </c>
      <c r="P3072">
        <v>357</v>
      </c>
      <c r="Q3072">
        <v>0</v>
      </c>
      <c r="R3072">
        <v>153</v>
      </c>
      <c r="S3072">
        <v>4</v>
      </c>
      <c r="T3072">
        <v>40</v>
      </c>
      <c r="U3072">
        <v>0</v>
      </c>
      <c r="V3072">
        <v>0</v>
      </c>
      <c r="W3072">
        <v>0</v>
      </c>
      <c r="X3072">
        <v>27.729477962449806</v>
      </c>
      <c r="Y3072">
        <v>0</v>
      </c>
      <c r="Z3072">
        <v>27.016078759416189</v>
      </c>
      <c r="AA3072">
        <v>32.382484794809834</v>
      </c>
      <c r="AB3072">
        <v>13.760836050302043</v>
      </c>
      <c r="AC3072">
        <v>0</v>
      </c>
      <c r="AD3072">
        <v>0</v>
      </c>
      <c r="AE3072">
        <v>100.88887756697788</v>
      </c>
    </row>
    <row r="3073" spans="1:31" x14ac:dyDescent="0.25">
      <c r="A3073">
        <v>2295579</v>
      </c>
      <c r="B3073">
        <v>1</v>
      </c>
      <c r="C3073" t="s">
        <v>80</v>
      </c>
      <c r="D3073" t="s">
        <v>85</v>
      </c>
      <c r="E3073" t="s">
        <v>141</v>
      </c>
      <c r="F3073" t="s">
        <v>9131</v>
      </c>
      <c r="G3073" t="s">
        <v>188</v>
      </c>
      <c r="H3073" t="s">
        <v>135</v>
      </c>
      <c r="I3073" t="s">
        <v>136</v>
      </c>
      <c r="J3073" t="s">
        <v>137</v>
      </c>
      <c r="K3073" t="s">
        <v>138</v>
      </c>
      <c r="L3073" t="s">
        <v>9132</v>
      </c>
      <c r="M3073" t="s">
        <v>9133</v>
      </c>
      <c r="N3073">
        <v>1.8777777769999999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1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1.9576832298348914</v>
      </c>
      <c r="AC3073">
        <v>0</v>
      </c>
      <c r="AD3073">
        <v>0</v>
      </c>
      <c r="AE3073">
        <v>1.9576832298348914</v>
      </c>
    </row>
    <row r="3074" spans="1:31" x14ac:dyDescent="0.25">
      <c r="A3074">
        <v>2295581</v>
      </c>
      <c r="B3074">
        <v>1</v>
      </c>
      <c r="C3074" t="s">
        <v>81</v>
      </c>
      <c r="D3074" t="s">
        <v>128</v>
      </c>
      <c r="E3074" t="s">
        <v>164</v>
      </c>
      <c r="F3074" t="s">
        <v>9134</v>
      </c>
      <c r="G3074" t="s">
        <v>184</v>
      </c>
      <c r="H3074" t="s">
        <v>167</v>
      </c>
      <c r="I3074" t="s">
        <v>136</v>
      </c>
      <c r="J3074" t="s">
        <v>137</v>
      </c>
      <c r="K3074" t="s">
        <v>138</v>
      </c>
      <c r="L3074" t="s">
        <v>9135</v>
      </c>
      <c r="M3074" t="s">
        <v>9136</v>
      </c>
      <c r="N3074">
        <v>1.345</v>
      </c>
      <c r="O3074">
        <v>0</v>
      </c>
      <c r="P3074">
        <v>764</v>
      </c>
      <c r="Q3074">
        <v>2</v>
      </c>
      <c r="R3074">
        <v>6</v>
      </c>
      <c r="S3074">
        <v>1</v>
      </c>
      <c r="T3074">
        <v>160</v>
      </c>
      <c r="U3074">
        <v>2</v>
      </c>
      <c r="V3074">
        <v>0</v>
      </c>
      <c r="W3074">
        <v>0</v>
      </c>
      <c r="X3074">
        <v>187.81620398743564</v>
      </c>
      <c r="Y3074">
        <v>1.7142119606279052</v>
      </c>
      <c r="Z3074">
        <v>13.940544525946255</v>
      </c>
      <c r="AA3074">
        <v>10.195661443044884</v>
      </c>
      <c r="AB3074">
        <v>131.08286975072761</v>
      </c>
      <c r="AC3074">
        <v>59.01100066686196</v>
      </c>
      <c r="AD3074">
        <v>0</v>
      </c>
      <c r="AE3074">
        <v>403.76049233464425</v>
      </c>
    </row>
    <row r="3075" spans="1:31" x14ac:dyDescent="0.25">
      <c r="A3075">
        <v>2295582</v>
      </c>
      <c r="B3075">
        <v>1</v>
      </c>
      <c r="C3075" t="s">
        <v>81</v>
      </c>
      <c r="D3075" t="s">
        <v>117</v>
      </c>
      <c r="E3075" t="s">
        <v>141</v>
      </c>
      <c r="F3075" t="s">
        <v>9137</v>
      </c>
      <c r="G3075" t="s">
        <v>143</v>
      </c>
      <c r="H3075" t="s">
        <v>135</v>
      </c>
      <c r="I3075" t="s">
        <v>136</v>
      </c>
      <c r="J3075" t="s">
        <v>137</v>
      </c>
      <c r="K3075" t="s">
        <v>138</v>
      </c>
      <c r="L3075" t="s">
        <v>9138</v>
      </c>
      <c r="M3075" t="s">
        <v>9139</v>
      </c>
      <c r="N3075">
        <v>1.2863888880000001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0.15590455638880696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0.15590455638880696</v>
      </c>
    </row>
    <row r="3076" spans="1:31" x14ac:dyDescent="0.25">
      <c r="A3076">
        <v>2295583</v>
      </c>
      <c r="B3076">
        <v>1</v>
      </c>
      <c r="C3076" t="s">
        <v>81</v>
      </c>
      <c r="D3076" t="s">
        <v>114</v>
      </c>
      <c r="E3076" t="s">
        <v>233</v>
      </c>
      <c r="F3076" t="s">
        <v>9140</v>
      </c>
      <c r="G3076" t="s">
        <v>184</v>
      </c>
      <c r="H3076" t="s">
        <v>167</v>
      </c>
      <c r="I3076" t="s">
        <v>136</v>
      </c>
      <c r="J3076" t="s">
        <v>137</v>
      </c>
      <c r="K3076" t="s">
        <v>138</v>
      </c>
      <c r="L3076" t="s">
        <v>9141</v>
      </c>
      <c r="M3076" t="s">
        <v>9142</v>
      </c>
      <c r="N3076">
        <v>0.35111111099999998</v>
      </c>
      <c r="O3076">
        <v>0</v>
      </c>
      <c r="P3076">
        <v>1567</v>
      </c>
      <c r="Q3076">
        <v>0</v>
      </c>
      <c r="R3076">
        <v>47</v>
      </c>
      <c r="S3076">
        <v>6</v>
      </c>
      <c r="T3076">
        <v>100</v>
      </c>
      <c r="U3076">
        <v>1</v>
      </c>
      <c r="V3076">
        <v>1</v>
      </c>
      <c r="W3076">
        <v>0</v>
      </c>
      <c r="X3076">
        <v>39.95447938779877</v>
      </c>
      <c r="Y3076">
        <v>0</v>
      </c>
      <c r="Z3076">
        <v>0.73816830666751099</v>
      </c>
      <c r="AA3076">
        <v>1.8031506070969687</v>
      </c>
      <c r="AB3076">
        <v>6.2993942446435289</v>
      </c>
      <c r="AC3076">
        <v>48.460675502037411</v>
      </c>
      <c r="AD3076">
        <v>0</v>
      </c>
      <c r="AE3076">
        <v>97.255868048244196</v>
      </c>
    </row>
    <row r="3077" spans="1:31" x14ac:dyDescent="0.25">
      <c r="A3077">
        <v>2295586</v>
      </c>
      <c r="B3077">
        <v>1</v>
      </c>
      <c r="C3077" t="s">
        <v>81</v>
      </c>
      <c r="D3077" t="s">
        <v>123</v>
      </c>
      <c r="E3077" t="s">
        <v>233</v>
      </c>
      <c r="F3077" t="s">
        <v>6788</v>
      </c>
      <c r="G3077" t="s">
        <v>184</v>
      </c>
      <c r="H3077" t="s">
        <v>167</v>
      </c>
      <c r="I3077" t="s">
        <v>136</v>
      </c>
      <c r="J3077" t="s">
        <v>137</v>
      </c>
      <c r="K3077" t="s">
        <v>138</v>
      </c>
      <c r="L3077" t="s">
        <v>9143</v>
      </c>
      <c r="M3077" t="s">
        <v>9144</v>
      </c>
      <c r="N3077">
        <v>0.46222222200000002</v>
      </c>
      <c r="O3077">
        <v>7</v>
      </c>
      <c r="P3077">
        <v>592</v>
      </c>
      <c r="Q3077">
        <v>468</v>
      </c>
      <c r="R3077">
        <v>555</v>
      </c>
      <c r="S3077">
        <v>49</v>
      </c>
      <c r="T3077">
        <v>107</v>
      </c>
      <c r="U3077">
        <v>2</v>
      </c>
      <c r="V3077">
        <v>0</v>
      </c>
      <c r="W3077">
        <v>10.909950064614295</v>
      </c>
      <c r="X3077">
        <v>53.381945224948197</v>
      </c>
      <c r="Y3077">
        <v>235.82902580081438</v>
      </c>
      <c r="Z3077">
        <v>273.56649471728957</v>
      </c>
      <c r="AA3077">
        <v>46.382462938074532</v>
      </c>
      <c r="AB3077">
        <v>31.127062666780649</v>
      </c>
      <c r="AC3077">
        <v>71.166750088308149</v>
      </c>
      <c r="AD3077">
        <v>0</v>
      </c>
      <c r="AE3077">
        <v>722.36369150082976</v>
      </c>
    </row>
    <row r="3078" spans="1:31" x14ac:dyDescent="0.25">
      <c r="A3078">
        <v>2295588</v>
      </c>
      <c r="B3078">
        <v>1</v>
      </c>
      <c r="C3078" t="s">
        <v>80</v>
      </c>
      <c r="D3078" t="s">
        <v>108</v>
      </c>
      <c r="E3078" t="s">
        <v>132</v>
      </c>
      <c r="F3078" t="s">
        <v>9145</v>
      </c>
      <c r="G3078" t="s">
        <v>375</v>
      </c>
      <c r="H3078" t="s">
        <v>135</v>
      </c>
      <c r="I3078" t="s">
        <v>136</v>
      </c>
      <c r="J3078" t="s">
        <v>137</v>
      </c>
      <c r="K3078" t="s">
        <v>138</v>
      </c>
      <c r="L3078" t="s">
        <v>9146</v>
      </c>
      <c r="M3078" t="s">
        <v>9147</v>
      </c>
      <c r="N3078">
        <v>3.5061111110000001</v>
      </c>
      <c r="O3078">
        <v>0</v>
      </c>
      <c r="P3078">
        <v>17</v>
      </c>
      <c r="Q3078">
        <v>0</v>
      </c>
      <c r="R3078">
        <v>8</v>
      </c>
      <c r="S3078">
        <v>0</v>
      </c>
      <c r="T3078">
        <v>2</v>
      </c>
      <c r="U3078">
        <v>0</v>
      </c>
      <c r="V3078">
        <v>0</v>
      </c>
      <c r="W3078">
        <v>0</v>
      </c>
      <c r="X3078">
        <v>10.716612642309572</v>
      </c>
      <c r="Y3078">
        <v>0</v>
      </c>
      <c r="Z3078">
        <v>2.4102603895446002</v>
      </c>
      <c r="AA3078">
        <v>0</v>
      </c>
      <c r="AB3078">
        <v>0.11922538980468002</v>
      </c>
      <c r="AC3078">
        <v>0</v>
      </c>
      <c r="AD3078">
        <v>0</v>
      </c>
      <c r="AE3078">
        <v>13.246098421658852</v>
      </c>
    </row>
    <row r="3079" spans="1:31" x14ac:dyDescent="0.25">
      <c r="A3079">
        <v>2295589</v>
      </c>
      <c r="B3079">
        <v>1</v>
      </c>
      <c r="C3079" t="s">
        <v>80</v>
      </c>
      <c r="D3079" t="s">
        <v>106</v>
      </c>
      <c r="E3079" t="s">
        <v>141</v>
      </c>
      <c r="F3079" t="s">
        <v>9148</v>
      </c>
      <c r="G3079" t="s">
        <v>143</v>
      </c>
      <c r="H3079" t="s">
        <v>135</v>
      </c>
      <c r="I3079" t="s">
        <v>136</v>
      </c>
      <c r="J3079" t="s">
        <v>137</v>
      </c>
      <c r="K3079" t="s">
        <v>138</v>
      </c>
      <c r="L3079" t="s">
        <v>9149</v>
      </c>
      <c r="M3079" t="s">
        <v>9150</v>
      </c>
      <c r="N3079">
        <v>0.74694444400000004</v>
      </c>
      <c r="O3079">
        <v>0</v>
      </c>
      <c r="P3079">
        <v>1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1.0468722706208336E-3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1.0468722706208336E-3</v>
      </c>
    </row>
    <row r="3080" spans="1:31" x14ac:dyDescent="0.25">
      <c r="A3080">
        <v>2295591</v>
      </c>
      <c r="B3080">
        <v>1</v>
      </c>
      <c r="C3080" t="s">
        <v>80</v>
      </c>
      <c r="D3080" t="s">
        <v>96</v>
      </c>
      <c r="E3080" t="s">
        <v>164</v>
      </c>
      <c r="F3080" t="s">
        <v>9151</v>
      </c>
      <c r="G3080" t="s">
        <v>837</v>
      </c>
      <c r="H3080" t="s">
        <v>167</v>
      </c>
      <c r="I3080" t="s">
        <v>136</v>
      </c>
      <c r="J3080" t="s">
        <v>137</v>
      </c>
      <c r="K3080" t="s">
        <v>138</v>
      </c>
      <c r="L3080" t="s">
        <v>9152</v>
      </c>
      <c r="M3080" t="s">
        <v>9153</v>
      </c>
      <c r="N3080">
        <v>0.28222222200000002</v>
      </c>
      <c r="O3080">
        <v>0</v>
      </c>
      <c r="P3080">
        <v>0</v>
      </c>
      <c r="Q3080">
        <v>0</v>
      </c>
      <c r="R3080">
        <v>0</v>
      </c>
      <c r="S3080">
        <v>1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1.0920167049386</v>
      </c>
      <c r="AB3080">
        <v>0</v>
      </c>
      <c r="AC3080">
        <v>0</v>
      </c>
      <c r="AD3080">
        <v>0</v>
      </c>
      <c r="AE3080">
        <v>1.0920167049386</v>
      </c>
    </row>
    <row r="3081" spans="1:31" x14ac:dyDescent="0.25">
      <c r="A3081">
        <v>2295593</v>
      </c>
      <c r="B3081">
        <v>1</v>
      </c>
      <c r="C3081" t="s">
        <v>81</v>
      </c>
      <c r="D3081" t="s">
        <v>118</v>
      </c>
      <c r="E3081" t="s">
        <v>164</v>
      </c>
      <c r="F3081" t="s">
        <v>9154</v>
      </c>
      <c r="G3081" t="s">
        <v>195</v>
      </c>
      <c r="H3081" t="s">
        <v>167</v>
      </c>
      <c r="I3081" t="s">
        <v>136</v>
      </c>
      <c r="J3081" t="s">
        <v>137</v>
      </c>
      <c r="K3081" t="s">
        <v>138</v>
      </c>
      <c r="L3081" t="s">
        <v>9155</v>
      </c>
      <c r="M3081" t="s">
        <v>9156</v>
      </c>
      <c r="N3081">
        <v>4.4488888879999999</v>
      </c>
      <c r="O3081">
        <v>0</v>
      </c>
      <c r="P3081">
        <v>0</v>
      </c>
      <c r="Q3081">
        <v>11</v>
      </c>
      <c r="R3081">
        <v>10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0</v>
      </c>
      <c r="Y3081">
        <v>62.910512706001875</v>
      </c>
      <c r="Z3081">
        <v>38.931759538606848</v>
      </c>
      <c r="AA3081">
        <v>0</v>
      </c>
      <c r="AB3081">
        <v>0</v>
      </c>
      <c r="AC3081">
        <v>683.18512592010575</v>
      </c>
      <c r="AD3081">
        <v>0</v>
      </c>
      <c r="AE3081">
        <v>785.02739816471444</v>
      </c>
    </row>
    <row r="3082" spans="1:31" x14ac:dyDescent="0.25">
      <c r="A3082">
        <v>2295594</v>
      </c>
      <c r="B3082">
        <v>1</v>
      </c>
      <c r="C3082" t="s">
        <v>80</v>
      </c>
      <c r="D3082" t="s">
        <v>105</v>
      </c>
      <c r="E3082" t="s">
        <v>233</v>
      </c>
      <c r="F3082" t="s">
        <v>1744</v>
      </c>
      <c r="G3082" t="s">
        <v>184</v>
      </c>
      <c r="H3082" t="s">
        <v>167</v>
      </c>
      <c r="I3082" t="s">
        <v>136</v>
      </c>
      <c r="J3082" t="s">
        <v>137</v>
      </c>
      <c r="K3082" t="s">
        <v>138</v>
      </c>
      <c r="L3082" t="s">
        <v>9157</v>
      </c>
      <c r="M3082" t="s">
        <v>9158</v>
      </c>
      <c r="N3082">
        <v>0.36777777699999997</v>
      </c>
      <c r="O3082">
        <v>0</v>
      </c>
      <c r="P3082">
        <v>2172</v>
      </c>
      <c r="Q3082">
        <v>0</v>
      </c>
      <c r="R3082">
        <v>9</v>
      </c>
      <c r="S3082">
        <v>8</v>
      </c>
      <c r="T3082">
        <v>111</v>
      </c>
      <c r="U3082">
        <v>6</v>
      </c>
      <c r="V3082">
        <v>3</v>
      </c>
      <c r="W3082">
        <v>0</v>
      </c>
      <c r="X3082">
        <v>177.89143169958848</v>
      </c>
      <c r="Y3082">
        <v>0</v>
      </c>
      <c r="Z3082">
        <v>1.0192154320395668</v>
      </c>
      <c r="AA3082">
        <v>24.224753866504017</v>
      </c>
      <c r="AB3082">
        <v>42.00944199828502</v>
      </c>
      <c r="AC3082">
        <v>158.79456356042135</v>
      </c>
      <c r="AD3082">
        <v>5.0980238998081102</v>
      </c>
      <c r="AE3082">
        <v>409.03743045664652</v>
      </c>
    </row>
    <row r="3083" spans="1:31" x14ac:dyDescent="0.25">
      <c r="A3083">
        <v>2295596</v>
      </c>
      <c r="B3083">
        <v>1</v>
      </c>
      <c r="C3083" t="s">
        <v>80</v>
      </c>
      <c r="D3083" t="s">
        <v>106</v>
      </c>
      <c r="E3083" t="s">
        <v>132</v>
      </c>
      <c r="F3083" t="s">
        <v>9159</v>
      </c>
      <c r="G3083" t="s">
        <v>134</v>
      </c>
      <c r="H3083" t="s">
        <v>135</v>
      </c>
      <c r="I3083" t="s">
        <v>136</v>
      </c>
      <c r="J3083" t="s">
        <v>137</v>
      </c>
      <c r="K3083" t="s">
        <v>138</v>
      </c>
      <c r="L3083" t="s">
        <v>9160</v>
      </c>
      <c r="M3083" t="s">
        <v>9161</v>
      </c>
      <c r="N3083">
        <v>2.2713888880000002</v>
      </c>
      <c r="O3083">
        <v>0</v>
      </c>
      <c r="P3083">
        <v>23</v>
      </c>
      <c r="Q3083">
        <v>0</v>
      </c>
      <c r="R3083">
        <v>1</v>
      </c>
      <c r="S3083">
        <v>0</v>
      </c>
      <c r="T3083">
        <v>8</v>
      </c>
      <c r="U3083">
        <v>0</v>
      </c>
      <c r="V3083">
        <v>0</v>
      </c>
      <c r="W3083">
        <v>0</v>
      </c>
      <c r="X3083">
        <v>7.4448140042547992</v>
      </c>
      <c r="Y3083">
        <v>0</v>
      </c>
      <c r="Z3083">
        <v>3.1104960219033889E-2</v>
      </c>
      <c r="AA3083">
        <v>0</v>
      </c>
      <c r="AB3083">
        <v>6.4354704584325706</v>
      </c>
      <c r="AC3083">
        <v>0</v>
      </c>
      <c r="AD3083">
        <v>0</v>
      </c>
      <c r="AE3083">
        <v>13.911389422906403</v>
      </c>
    </row>
    <row r="3084" spans="1:31" x14ac:dyDescent="0.25">
      <c r="A3084">
        <v>2295597</v>
      </c>
      <c r="B3084">
        <v>1</v>
      </c>
      <c r="C3084" t="s">
        <v>80</v>
      </c>
      <c r="D3084" t="s">
        <v>106</v>
      </c>
      <c r="E3084" t="s">
        <v>182</v>
      </c>
      <c r="F3084" t="s">
        <v>9162</v>
      </c>
      <c r="G3084" t="s">
        <v>184</v>
      </c>
      <c r="H3084" t="s">
        <v>167</v>
      </c>
      <c r="I3084" t="s">
        <v>136</v>
      </c>
      <c r="J3084" t="s">
        <v>137</v>
      </c>
      <c r="K3084" t="s">
        <v>138</v>
      </c>
      <c r="L3084" t="s">
        <v>9163</v>
      </c>
      <c r="M3084" t="s">
        <v>9164</v>
      </c>
      <c r="N3084">
        <v>1.0152777770000001</v>
      </c>
      <c r="O3084">
        <v>1</v>
      </c>
      <c r="P3084">
        <v>726</v>
      </c>
      <c r="Q3084">
        <v>26</v>
      </c>
      <c r="R3084">
        <v>160</v>
      </c>
      <c r="S3084">
        <v>12</v>
      </c>
      <c r="T3084">
        <v>94</v>
      </c>
      <c r="U3084">
        <v>2</v>
      </c>
      <c r="V3084">
        <v>0</v>
      </c>
      <c r="W3084">
        <v>0.50932975233065814</v>
      </c>
      <c r="X3084">
        <v>118.04769342549974</v>
      </c>
      <c r="Y3084">
        <v>57.068552596446764</v>
      </c>
      <c r="Z3084">
        <v>124.18506689657549</v>
      </c>
      <c r="AA3084">
        <v>46.196764416654055</v>
      </c>
      <c r="AB3084">
        <v>57.509464424955056</v>
      </c>
      <c r="AC3084">
        <v>146.39361698629261</v>
      </c>
      <c r="AD3084">
        <v>0</v>
      </c>
      <c r="AE3084">
        <v>549.91048849875438</v>
      </c>
    </row>
    <row r="3085" spans="1:31" x14ac:dyDescent="0.25">
      <c r="A3085">
        <v>2295603</v>
      </c>
      <c r="B3085">
        <v>1</v>
      </c>
      <c r="C3085" t="s">
        <v>80</v>
      </c>
      <c r="D3085" t="s">
        <v>95</v>
      </c>
      <c r="E3085" t="s">
        <v>283</v>
      </c>
      <c r="F3085" t="s">
        <v>9165</v>
      </c>
      <c r="G3085" t="s">
        <v>299</v>
      </c>
      <c r="H3085" t="s">
        <v>167</v>
      </c>
      <c r="I3085" t="s">
        <v>136</v>
      </c>
      <c r="J3085" t="s">
        <v>137</v>
      </c>
      <c r="K3085" t="s">
        <v>300</v>
      </c>
      <c r="L3085" t="s">
        <v>9166</v>
      </c>
      <c r="M3085" t="s">
        <v>9167</v>
      </c>
      <c r="N3085">
        <v>8.4397222220000003</v>
      </c>
      <c r="O3085">
        <v>2</v>
      </c>
      <c r="P3085">
        <v>473</v>
      </c>
      <c r="Q3085">
        <v>0</v>
      </c>
      <c r="R3085">
        <v>2</v>
      </c>
      <c r="S3085">
        <v>18</v>
      </c>
      <c r="T3085">
        <v>35</v>
      </c>
      <c r="U3085">
        <v>5</v>
      </c>
      <c r="V3085">
        <v>0</v>
      </c>
      <c r="W3085">
        <v>3.7705447434997876</v>
      </c>
      <c r="X3085">
        <v>809.25450879846369</v>
      </c>
      <c r="Y3085">
        <v>0</v>
      </c>
      <c r="Z3085">
        <v>9.7781030264279085</v>
      </c>
      <c r="AA3085">
        <v>3203.7280661220502</v>
      </c>
      <c r="AB3085">
        <v>331.45836619200747</v>
      </c>
      <c r="AC3085">
        <v>4534.3660012853989</v>
      </c>
      <c r="AD3085">
        <v>0</v>
      </c>
      <c r="AE3085">
        <v>8892.3555901678483</v>
      </c>
    </row>
    <row r="3086" spans="1:31" x14ac:dyDescent="0.25">
      <c r="A3086">
        <v>2295606</v>
      </c>
      <c r="B3086">
        <v>1</v>
      </c>
      <c r="C3086" t="s">
        <v>80</v>
      </c>
      <c r="D3086" t="s">
        <v>105</v>
      </c>
      <c r="E3086" t="s">
        <v>164</v>
      </c>
      <c r="F3086" t="s">
        <v>9168</v>
      </c>
      <c r="G3086" t="s">
        <v>184</v>
      </c>
      <c r="H3086" t="s">
        <v>167</v>
      </c>
      <c r="I3086" t="s">
        <v>136</v>
      </c>
      <c r="J3086" t="s">
        <v>137</v>
      </c>
      <c r="K3086" t="s">
        <v>138</v>
      </c>
      <c r="L3086" t="s">
        <v>9169</v>
      </c>
      <c r="M3086" t="s">
        <v>9170</v>
      </c>
      <c r="N3086">
        <v>0.29583333299999998</v>
      </c>
      <c r="O3086">
        <v>0</v>
      </c>
      <c r="P3086">
        <v>2021</v>
      </c>
      <c r="Q3086">
        <v>0</v>
      </c>
      <c r="R3086">
        <v>0</v>
      </c>
      <c r="S3086">
        <v>2</v>
      </c>
      <c r="T3086">
        <v>85</v>
      </c>
      <c r="U3086">
        <v>0</v>
      </c>
      <c r="V3086">
        <v>2</v>
      </c>
      <c r="W3086">
        <v>0</v>
      </c>
      <c r="X3086">
        <v>139.37261254917061</v>
      </c>
      <c r="Y3086">
        <v>0</v>
      </c>
      <c r="Z3086">
        <v>0</v>
      </c>
      <c r="AA3086">
        <v>11.501420199793786</v>
      </c>
      <c r="AB3086">
        <v>26.887642898331947</v>
      </c>
      <c r="AC3086">
        <v>0</v>
      </c>
      <c r="AD3086">
        <v>4.0936250106752006</v>
      </c>
      <c r="AE3086">
        <v>181.85530065797153</v>
      </c>
    </row>
    <row r="3087" spans="1:31" x14ac:dyDescent="0.25">
      <c r="A3087">
        <v>2295607</v>
      </c>
      <c r="B3087">
        <v>1</v>
      </c>
      <c r="C3087" t="s">
        <v>80</v>
      </c>
      <c r="D3087" t="s">
        <v>84</v>
      </c>
      <c r="E3087" t="s">
        <v>164</v>
      </c>
      <c r="F3087" t="s">
        <v>9171</v>
      </c>
      <c r="G3087" t="s">
        <v>299</v>
      </c>
      <c r="H3087" t="s">
        <v>167</v>
      </c>
      <c r="I3087" t="s">
        <v>136</v>
      </c>
      <c r="J3087" t="s">
        <v>137</v>
      </c>
      <c r="K3087" t="s">
        <v>300</v>
      </c>
      <c r="L3087" t="s">
        <v>9172</v>
      </c>
      <c r="M3087" t="s">
        <v>9173</v>
      </c>
      <c r="N3087">
        <v>8.5649999999999995</v>
      </c>
      <c r="O3087">
        <v>0</v>
      </c>
      <c r="P3087">
        <v>1471</v>
      </c>
      <c r="Q3087">
        <v>0</v>
      </c>
      <c r="R3087">
        <v>0</v>
      </c>
      <c r="S3087">
        <v>0</v>
      </c>
      <c r="T3087">
        <v>131</v>
      </c>
      <c r="U3087">
        <v>0</v>
      </c>
      <c r="V3087">
        <v>0</v>
      </c>
      <c r="W3087">
        <v>0</v>
      </c>
      <c r="X3087">
        <v>2800.9342754314839</v>
      </c>
      <c r="Y3087">
        <v>0</v>
      </c>
      <c r="Z3087">
        <v>0</v>
      </c>
      <c r="AA3087">
        <v>0</v>
      </c>
      <c r="AB3087">
        <v>1049.6761642494341</v>
      </c>
      <c r="AC3087">
        <v>0</v>
      </c>
      <c r="AD3087">
        <v>0</v>
      </c>
      <c r="AE3087">
        <v>3850.6104396809178</v>
      </c>
    </row>
    <row r="3088" spans="1:31" x14ac:dyDescent="0.25">
      <c r="A3088">
        <v>2295608</v>
      </c>
      <c r="B3088">
        <v>1</v>
      </c>
      <c r="C3088" t="s">
        <v>80</v>
      </c>
      <c r="D3088" t="s">
        <v>100</v>
      </c>
      <c r="E3088" t="s">
        <v>141</v>
      </c>
      <c r="F3088" t="s">
        <v>9174</v>
      </c>
      <c r="G3088" t="s">
        <v>188</v>
      </c>
      <c r="H3088" t="s">
        <v>135</v>
      </c>
      <c r="I3088" t="s">
        <v>136</v>
      </c>
      <c r="J3088" t="s">
        <v>137</v>
      </c>
      <c r="K3088" t="s">
        <v>138</v>
      </c>
      <c r="L3088" t="s">
        <v>9175</v>
      </c>
      <c r="M3088" t="s">
        <v>9176</v>
      </c>
      <c r="N3088">
        <v>8.682222222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1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8.3854926632885546E-2</v>
      </c>
      <c r="AC3088">
        <v>0</v>
      </c>
      <c r="AD3088">
        <v>0</v>
      </c>
      <c r="AE3088">
        <v>8.3854926632885546E-2</v>
      </c>
    </row>
    <row r="3089" spans="1:31" x14ac:dyDescent="0.25">
      <c r="A3089">
        <v>2295613</v>
      </c>
      <c r="B3089">
        <v>1</v>
      </c>
      <c r="C3089" t="s">
        <v>80</v>
      </c>
      <c r="D3089" t="s">
        <v>97</v>
      </c>
      <c r="E3089" t="s">
        <v>208</v>
      </c>
      <c r="F3089" t="s">
        <v>9177</v>
      </c>
      <c r="G3089" t="s">
        <v>299</v>
      </c>
      <c r="H3089" t="s">
        <v>135</v>
      </c>
      <c r="I3089" t="s">
        <v>136</v>
      </c>
      <c r="J3089" t="s">
        <v>137</v>
      </c>
      <c r="K3089" t="s">
        <v>300</v>
      </c>
      <c r="L3089" t="s">
        <v>9178</v>
      </c>
      <c r="M3089" t="s">
        <v>9179</v>
      </c>
      <c r="N3089">
        <v>8.1036111109999993</v>
      </c>
      <c r="O3089">
        <v>0</v>
      </c>
      <c r="P3089">
        <v>146</v>
      </c>
      <c r="Q3089">
        <v>0</v>
      </c>
      <c r="R3089">
        <v>20</v>
      </c>
      <c r="S3089">
        <v>0</v>
      </c>
      <c r="T3089">
        <v>35</v>
      </c>
      <c r="U3089">
        <v>0</v>
      </c>
      <c r="V3089">
        <v>0</v>
      </c>
      <c r="W3089">
        <v>0</v>
      </c>
      <c r="X3089">
        <v>312.42865488109555</v>
      </c>
      <c r="Y3089">
        <v>0</v>
      </c>
      <c r="Z3089">
        <v>63.297042090360392</v>
      </c>
      <c r="AA3089">
        <v>0</v>
      </c>
      <c r="AB3089">
        <v>96.667824694838757</v>
      </c>
      <c r="AC3089">
        <v>0</v>
      </c>
      <c r="AD3089">
        <v>0</v>
      </c>
      <c r="AE3089">
        <v>472.3935216662947</v>
      </c>
    </row>
    <row r="3090" spans="1:31" x14ac:dyDescent="0.25">
      <c r="A3090">
        <v>2295614</v>
      </c>
      <c r="B3090">
        <v>1</v>
      </c>
      <c r="C3090" t="s">
        <v>80</v>
      </c>
      <c r="D3090" t="s">
        <v>96</v>
      </c>
      <c r="E3090" t="s">
        <v>182</v>
      </c>
      <c r="F3090" t="s">
        <v>8464</v>
      </c>
      <c r="G3090" t="s">
        <v>184</v>
      </c>
      <c r="H3090" t="s">
        <v>167</v>
      </c>
      <c r="I3090" t="s">
        <v>136</v>
      </c>
      <c r="J3090" t="s">
        <v>137</v>
      </c>
      <c r="K3090" t="s">
        <v>138</v>
      </c>
      <c r="L3090" t="s">
        <v>9180</v>
      </c>
      <c r="M3090" t="s">
        <v>9181</v>
      </c>
      <c r="N3090">
        <v>0.40166666600000001</v>
      </c>
      <c r="O3090">
        <v>2</v>
      </c>
      <c r="P3090">
        <v>121</v>
      </c>
      <c r="Q3090">
        <v>1</v>
      </c>
      <c r="R3090">
        <v>180</v>
      </c>
      <c r="S3090">
        <v>1</v>
      </c>
      <c r="T3090">
        <v>38</v>
      </c>
      <c r="U3090">
        <v>0</v>
      </c>
      <c r="V3090">
        <v>0</v>
      </c>
      <c r="W3090">
        <v>18.91827009622844</v>
      </c>
      <c r="X3090">
        <v>23.883161588509971</v>
      </c>
      <c r="Y3090">
        <v>0.61555867770667516</v>
      </c>
      <c r="Z3090">
        <v>59.427085712656421</v>
      </c>
      <c r="AA3090">
        <v>11.74272764780916</v>
      </c>
      <c r="AB3090">
        <v>22.653407724249067</v>
      </c>
      <c r="AC3090">
        <v>0</v>
      </c>
      <c r="AD3090">
        <v>0</v>
      </c>
      <c r="AE3090">
        <v>137.24021144715974</v>
      </c>
    </row>
    <row r="3091" spans="1:31" x14ac:dyDescent="0.25">
      <c r="A3091">
        <v>2295616</v>
      </c>
      <c r="B3091">
        <v>1</v>
      </c>
      <c r="C3091" t="s">
        <v>81</v>
      </c>
      <c r="D3091" t="s">
        <v>112</v>
      </c>
      <c r="E3091" t="s">
        <v>164</v>
      </c>
      <c r="F3091" t="s">
        <v>9182</v>
      </c>
      <c r="G3091" t="s">
        <v>299</v>
      </c>
      <c r="H3091" t="s">
        <v>167</v>
      </c>
      <c r="I3091" t="s">
        <v>136</v>
      </c>
      <c r="J3091" t="s">
        <v>137</v>
      </c>
      <c r="K3091" t="s">
        <v>300</v>
      </c>
      <c r="L3091" t="s">
        <v>9183</v>
      </c>
      <c r="M3091" t="s">
        <v>9184</v>
      </c>
      <c r="N3091">
        <v>9.2788888879999991</v>
      </c>
      <c r="O3091">
        <v>0</v>
      </c>
      <c r="P3091">
        <v>292</v>
      </c>
      <c r="Q3091">
        <v>0</v>
      </c>
      <c r="R3091">
        <v>0</v>
      </c>
      <c r="S3091">
        <v>1</v>
      </c>
      <c r="T3091">
        <v>20</v>
      </c>
      <c r="U3091">
        <v>0</v>
      </c>
      <c r="V3091">
        <v>0</v>
      </c>
      <c r="W3091">
        <v>0</v>
      </c>
      <c r="X3091">
        <v>478.49514830965876</v>
      </c>
      <c r="Y3091">
        <v>0</v>
      </c>
      <c r="Z3091">
        <v>0</v>
      </c>
      <c r="AA3091">
        <v>38.194175039210513</v>
      </c>
      <c r="AB3091">
        <v>135.89423513036678</v>
      </c>
      <c r="AC3091">
        <v>0</v>
      </c>
      <c r="AD3091">
        <v>0</v>
      </c>
      <c r="AE3091">
        <v>652.58355847923599</v>
      </c>
    </row>
    <row r="3092" spans="1:31" x14ac:dyDescent="0.25">
      <c r="A3092">
        <v>2295617</v>
      </c>
      <c r="B3092">
        <v>1</v>
      </c>
      <c r="C3092" t="s">
        <v>80</v>
      </c>
      <c r="D3092" t="s">
        <v>91</v>
      </c>
      <c r="E3092" t="s">
        <v>208</v>
      </c>
      <c r="F3092" t="s">
        <v>9185</v>
      </c>
      <c r="G3092" t="s">
        <v>299</v>
      </c>
      <c r="H3092" t="s">
        <v>135</v>
      </c>
      <c r="I3092" t="s">
        <v>136</v>
      </c>
      <c r="J3092" t="s">
        <v>137</v>
      </c>
      <c r="K3092" t="s">
        <v>300</v>
      </c>
      <c r="L3092" t="s">
        <v>9186</v>
      </c>
      <c r="M3092" t="s">
        <v>9187</v>
      </c>
      <c r="N3092">
        <v>6.2824999999999998</v>
      </c>
      <c r="O3092">
        <v>0</v>
      </c>
      <c r="P3092">
        <v>157</v>
      </c>
      <c r="Q3092">
        <v>0</v>
      </c>
      <c r="R3092">
        <v>9</v>
      </c>
      <c r="S3092">
        <v>0</v>
      </c>
      <c r="T3092">
        <v>16</v>
      </c>
      <c r="U3092">
        <v>0</v>
      </c>
      <c r="V3092">
        <v>0</v>
      </c>
      <c r="W3092">
        <v>0</v>
      </c>
      <c r="X3092">
        <v>176.88854754241063</v>
      </c>
      <c r="Y3092">
        <v>0</v>
      </c>
      <c r="Z3092">
        <v>11.161551052241803</v>
      </c>
      <c r="AA3092">
        <v>0</v>
      </c>
      <c r="AB3092">
        <v>20.143615674258768</v>
      </c>
      <c r="AC3092">
        <v>0</v>
      </c>
      <c r="AD3092">
        <v>0</v>
      </c>
      <c r="AE3092">
        <v>208.19371426891121</v>
      </c>
    </row>
    <row r="3093" spans="1:31" x14ac:dyDescent="0.25">
      <c r="A3093">
        <v>2295618</v>
      </c>
      <c r="B3093">
        <v>1</v>
      </c>
      <c r="C3093" t="s">
        <v>81</v>
      </c>
      <c r="D3093" t="s">
        <v>126</v>
      </c>
      <c r="E3093" t="s">
        <v>164</v>
      </c>
      <c r="F3093" t="s">
        <v>9188</v>
      </c>
      <c r="G3093" t="s">
        <v>299</v>
      </c>
      <c r="H3093" t="s">
        <v>167</v>
      </c>
      <c r="I3093" t="s">
        <v>136</v>
      </c>
      <c r="J3093" t="s">
        <v>137</v>
      </c>
      <c r="K3093" t="s">
        <v>300</v>
      </c>
      <c r="L3093" t="s">
        <v>9189</v>
      </c>
      <c r="M3093" t="s">
        <v>9190</v>
      </c>
      <c r="N3093">
        <v>8.0738888880000008</v>
      </c>
      <c r="O3093">
        <v>0</v>
      </c>
      <c r="P3093">
        <v>256</v>
      </c>
      <c r="Q3093">
        <v>0</v>
      </c>
      <c r="R3093">
        <v>2</v>
      </c>
      <c r="S3093">
        <v>0</v>
      </c>
      <c r="T3093">
        <v>6</v>
      </c>
      <c r="U3093">
        <v>0</v>
      </c>
      <c r="V3093">
        <v>0</v>
      </c>
      <c r="W3093">
        <v>0</v>
      </c>
      <c r="X3093">
        <v>275.1280515743706</v>
      </c>
      <c r="Y3093">
        <v>0</v>
      </c>
      <c r="Z3093">
        <v>1.9429361896615234</v>
      </c>
      <c r="AA3093">
        <v>0</v>
      </c>
      <c r="AB3093">
        <v>49.461751866880768</v>
      </c>
      <c r="AC3093">
        <v>0</v>
      </c>
      <c r="AD3093">
        <v>0</v>
      </c>
      <c r="AE3093">
        <v>326.53273963091289</v>
      </c>
    </row>
    <row r="3094" spans="1:31" x14ac:dyDescent="0.25">
      <c r="A3094">
        <v>2295622</v>
      </c>
      <c r="B3094">
        <v>1</v>
      </c>
      <c r="C3094" t="s">
        <v>81</v>
      </c>
      <c r="D3094" t="s">
        <v>115</v>
      </c>
      <c r="E3094" t="s">
        <v>164</v>
      </c>
      <c r="F3094" t="s">
        <v>2359</v>
      </c>
      <c r="G3094" t="s">
        <v>917</v>
      </c>
      <c r="H3094" t="s">
        <v>167</v>
      </c>
      <c r="I3094" t="s">
        <v>136</v>
      </c>
      <c r="J3094" t="s">
        <v>137</v>
      </c>
      <c r="K3094" t="s">
        <v>300</v>
      </c>
      <c r="L3094" t="s">
        <v>9191</v>
      </c>
      <c r="M3094" t="s">
        <v>9192</v>
      </c>
      <c r="N3094">
        <v>8.9552777769999992</v>
      </c>
      <c r="O3094">
        <v>0</v>
      </c>
      <c r="P3094">
        <v>148</v>
      </c>
      <c r="Q3094">
        <v>0</v>
      </c>
      <c r="R3094">
        <v>0</v>
      </c>
      <c r="S3094">
        <v>0</v>
      </c>
      <c r="T3094">
        <v>8</v>
      </c>
      <c r="U3094">
        <v>0</v>
      </c>
      <c r="V3094">
        <v>0</v>
      </c>
      <c r="W3094">
        <v>0</v>
      </c>
      <c r="X3094">
        <v>155.60491109819117</v>
      </c>
      <c r="Y3094">
        <v>0</v>
      </c>
      <c r="Z3094">
        <v>0</v>
      </c>
      <c r="AA3094">
        <v>0</v>
      </c>
      <c r="AB3094">
        <v>42.007466758328135</v>
      </c>
      <c r="AC3094">
        <v>0</v>
      </c>
      <c r="AD3094">
        <v>0</v>
      </c>
      <c r="AE3094">
        <v>197.61237785651929</v>
      </c>
    </row>
    <row r="3095" spans="1:31" x14ac:dyDescent="0.25">
      <c r="A3095">
        <v>2295623</v>
      </c>
      <c r="B3095">
        <v>1</v>
      </c>
      <c r="C3095" t="s">
        <v>80</v>
      </c>
      <c r="D3095" t="s">
        <v>82</v>
      </c>
      <c r="E3095" t="s">
        <v>141</v>
      </c>
      <c r="F3095" t="s">
        <v>9193</v>
      </c>
      <c r="G3095" t="s">
        <v>188</v>
      </c>
      <c r="H3095" t="s">
        <v>135</v>
      </c>
      <c r="I3095" t="s">
        <v>136</v>
      </c>
      <c r="J3095" t="s">
        <v>137</v>
      </c>
      <c r="K3095" t="s">
        <v>138</v>
      </c>
      <c r="L3095" t="s">
        <v>9194</v>
      </c>
      <c r="M3095" t="s">
        <v>9195</v>
      </c>
      <c r="N3095">
        <v>1.960555555</v>
      </c>
      <c r="O3095">
        <v>0</v>
      </c>
      <c r="P3095">
        <v>1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2.2749759719831255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2.2749759719831255</v>
      </c>
    </row>
    <row r="3096" spans="1:31" x14ac:dyDescent="0.25">
      <c r="A3096">
        <v>2295624</v>
      </c>
      <c r="B3096">
        <v>1</v>
      </c>
      <c r="C3096" t="s">
        <v>81</v>
      </c>
      <c r="D3096" t="s">
        <v>127</v>
      </c>
      <c r="E3096" t="s">
        <v>141</v>
      </c>
      <c r="F3096" t="s">
        <v>9196</v>
      </c>
      <c r="G3096" t="s">
        <v>143</v>
      </c>
      <c r="H3096" t="s">
        <v>135</v>
      </c>
      <c r="I3096" t="s">
        <v>136</v>
      </c>
      <c r="J3096" t="s">
        <v>137</v>
      </c>
      <c r="K3096" t="s">
        <v>138</v>
      </c>
      <c r="L3096" t="s">
        <v>9197</v>
      </c>
      <c r="M3096" t="s">
        <v>9198</v>
      </c>
      <c r="N3096">
        <v>2.3402777769999998</v>
      </c>
      <c r="O3096">
        <v>0</v>
      </c>
      <c r="P3096">
        <v>1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5.7848309670500003E-3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5.7848309670500003E-3</v>
      </c>
    </row>
    <row r="3097" spans="1:31" x14ac:dyDescent="0.25">
      <c r="A3097">
        <v>2295626</v>
      </c>
      <c r="B3097">
        <v>1</v>
      </c>
      <c r="C3097" t="s">
        <v>80</v>
      </c>
      <c r="D3097" t="s">
        <v>103</v>
      </c>
      <c r="E3097" t="s">
        <v>132</v>
      </c>
      <c r="F3097" t="s">
        <v>9199</v>
      </c>
      <c r="G3097" t="s">
        <v>134</v>
      </c>
      <c r="H3097" t="s">
        <v>135</v>
      </c>
      <c r="I3097" t="s">
        <v>136</v>
      </c>
      <c r="J3097" t="s">
        <v>137</v>
      </c>
      <c r="K3097" t="s">
        <v>138</v>
      </c>
      <c r="L3097" t="s">
        <v>9200</v>
      </c>
      <c r="M3097" t="s">
        <v>9201</v>
      </c>
      <c r="N3097">
        <v>1.9113888880000001</v>
      </c>
      <c r="O3097">
        <v>0</v>
      </c>
      <c r="P3097">
        <v>4</v>
      </c>
      <c r="Q3097">
        <v>0</v>
      </c>
      <c r="R3097">
        <v>7</v>
      </c>
      <c r="S3097">
        <v>0</v>
      </c>
      <c r="T3097">
        <v>10</v>
      </c>
      <c r="U3097">
        <v>0</v>
      </c>
      <c r="V3097">
        <v>0</v>
      </c>
      <c r="W3097">
        <v>0</v>
      </c>
      <c r="X3097">
        <v>1.3467996151224513</v>
      </c>
      <c r="Y3097">
        <v>0</v>
      </c>
      <c r="Z3097">
        <v>2.2628008242668503</v>
      </c>
      <c r="AA3097">
        <v>0</v>
      </c>
      <c r="AB3097">
        <v>46.152871912565068</v>
      </c>
      <c r="AC3097">
        <v>0</v>
      </c>
      <c r="AD3097">
        <v>0</v>
      </c>
      <c r="AE3097">
        <v>49.762472351954372</v>
      </c>
    </row>
    <row r="3098" spans="1:31" x14ac:dyDescent="0.25">
      <c r="A3098">
        <v>2295627</v>
      </c>
      <c r="B3098">
        <v>1</v>
      </c>
      <c r="C3098" t="s">
        <v>80</v>
      </c>
      <c r="D3098" t="s">
        <v>95</v>
      </c>
      <c r="E3098" t="s">
        <v>164</v>
      </c>
      <c r="F3098" t="s">
        <v>9202</v>
      </c>
      <c r="G3098" t="s">
        <v>837</v>
      </c>
      <c r="H3098" t="s">
        <v>167</v>
      </c>
      <c r="I3098" t="s">
        <v>136</v>
      </c>
      <c r="J3098" t="s">
        <v>137</v>
      </c>
      <c r="K3098" t="s">
        <v>300</v>
      </c>
      <c r="L3098" t="s">
        <v>9203</v>
      </c>
      <c r="M3098" t="s">
        <v>9204</v>
      </c>
      <c r="N3098">
        <v>0.27444444400000001</v>
      </c>
      <c r="O3098">
        <v>2</v>
      </c>
      <c r="P3098">
        <v>473</v>
      </c>
      <c r="Q3098">
        <v>0</v>
      </c>
      <c r="R3098">
        <v>2</v>
      </c>
      <c r="S3098">
        <v>18</v>
      </c>
      <c r="T3098">
        <v>35</v>
      </c>
      <c r="U3098">
        <v>5</v>
      </c>
      <c r="V3098">
        <v>0</v>
      </c>
      <c r="W3098">
        <v>0.11901132646455</v>
      </c>
      <c r="X3098">
        <v>25.568740398149572</v>
      </c>
      <c r="Y3098">
        <v>0</v>
      </c>
      <c r="Z3098">
        <v>0.29475365396567993</v>
      </c>
      <c r="AA3098">
        <v>97.043901508457054</v>
      </c>
      <c r="AB3098">
        <v>9.7665748768628724</v>
      </c>
      <c r="AC3098">
        <v>149.24841312349972</v>
      </c>
      <c r="AD3098">
        <v>0</v>
      </c>
      <c r="AE3098">
        <v>282.04139488739941</v>
      </c>
    </row>
    <row r="3099" spans="1:31" x14ac:dyDescent="0.25">
      <c r="A3099">
        <v>2295629</v>
      </c>
      <c r="B3099">
        <v>1</v>
      </c>
      <c r="C3099" t="s">
        <v>80</v>
      </c>
      <c r="D3099" t="s">
        <v>93</v>
      </c>
      <c r="E3099" t="s">
        <v>208</v>
      </c>
      <c r="F3099" t="s">
        <v>9205</v>
      </c>
      <c r="G3099" t="s">
        <v>453</v>
      </c>
      <c r="H3099" t="s">
        <v>135</v>
      </c>
      <c r="I3099" t="s">
        <v>136</v>
      </c>
      <c r="J3099" t="s">
        <v>3</v>
      </c>
      <c r="K3099" t="s">
        <v>138</v>
      </c>
      <c r="L3099" t="s">
        <v>9206</v>
      </c>
      <c r="M3099" t="s">
        <v>9207</v>
      </c>
      <c r="N3099">
        <v>7.3961111109999997</v>
      </c>
      <c r="O3099">
        <v>0</v>
      </c>
      <c r="P3099">
        <v>27</v>
      </c>
      <c r="Q3099">
        <v>0</v>
      </c>
      <c r="R3099">
        <v>19</v>
      </c>
      <c r="S3099">
        <v>0</v>
      </c>
      <c r="T3099">
        <v>11</v>
      </c>
      <c r="U3099">
        <v>0</v>
      </c>
      <c r="V3099">
        <v>0</v>
      </c>
      <c r="W3099">
        <v>0</v>
      </c>
      <c r="X3099">
        <v>32.380300967783555</v>
      </c>
      <c r="Y3099">
        <v>0</v>
      </c>
      <c r="Z3099">
        <v>28.838212056452143</v>
      </c>
      <c r="AA3099">
        <v>0</v>
      </c>
      <c r="AB3099">
        <v>19.733429710425398</v>
      </c>
      <c r="AC3099">
        <v>0</v>
      </c>
      <c r="AD3099">
        <v>0</v>
      </c>
      <c r="AE3099">
        <v>80.951942734661088</v>
      </c>
    </row>
    <row r="3100" spans="1:31" x14ac:dyDescent="0.25">
      <c r="A3100">
        <v>2295631</v>
      </c>
      <c r="B3100">
        <v>1</v>
      </c>
      <c r="C3100" t="s">
        <v>80</v>
      </c>
      <c r="D3100" t="s">
        <v>91</v>
      </c>
      <c r="E3100" t="s">
        <v>208</v>
      </c>
      <c r="F3100" t="s">
        <v>9208</v>
      </c>
      <c r="G3100" t="s">
        <v>299</v>
      </c>
      <c r="H3100" t="s">
        <v>135</v>
      </c>
      <c r="I3100" t="s">
        <v>136</v>
      </c>
      <c r="J3100" t="s">
        <v>137</v>
      </c>
      <c r="K3100" t="s">
        <v>300</v>
      </c>
      <c r="L3100" t="s">
        <v>9209</v>
      </c>
      <c r="M3100" t="s">
        <v>9210</v>
      </c>
      <c r="N3100">
        <v>5.7313888879999997</v>
      </c>
      <c r="O3100">
        <v>0</v>
      </c>
      <c r="P3100">
        <v>160</v>
      </c>
      <c r="Q3100">
        <v>0</v>
      </c>
      <c r="R3100">
        <v>2</v>
      </c>
      <c r="S3100">
        <v>0</v>
      </c>
      <c r="T3100">
        <v>7</v>
      </c>
      <c r="U3100">
        <v>0</v>
      </c>
      <c r="V3100">
        <v>0</v>
      </c>
      <c r="W3100">
        <v>0</v>
      </c>
      <c r="X3100">
        <v>195.74805304902873</v>
      </c>
      <c r="Y3100">
        <v>0</v>
      </c>
      <c r="Z3100">
        <v>6.5789048850701173</v>
      </c>
      <c r="AA3100">
        <v>0</v>
      </c>
      <c r="AB3100">
        <v>35.660391857444381</v>
      </c>
      <c r="AC3100">
        <v>0</v>
      </c>
      <c r="AD3100">
        <v>0</v>
      </c>
      <c r="AE3100">
        <v>237.98734979154324</v>
      </c>
    </row>
    <row r="3101" spans="1:31" x14ac:dyDescent="0.25">
      <c r="A3101">
        <v>2295632</v>
      </c>
      <c r="B3101">
        <v>1</v>
      </c>
      <c r="C3101" t="s">
        <v>80</v>
      </c>
      <c r="D3101" t="s">
        <v>108</v>
      </c>
      <c r="E3101" t="s">
        <v>141</v>
      </c>
      <c r="F3101" t="s">
        <v>9211</v>
      </c>
      <c r="G3101" t="s">
        <v>143</v>
      </c>
      <c r="H3101" t="s">
        <v>135</v>
      </c>
      <c r="I3101" t="s">
        <v>136</v>
      </c>
      <c r="J3101" t="s">
        <v>137</v>
      </c>
      <c r="K3101" t="s">
        <v>138</v>
      </c>
      <c r="L3101" t="s">
        <v>9212</v>
      </c>
      <c r="M3101" t="s">
        <v>9213</v>
      </c>
      <c r="N3101">
        <v>2.0113888879999999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</row>
    <row r="3102" spans="1:31" x14ac:dyDescent="0.25">
      <c r="A3102">
        <v>2295634</v>
      </c>
      <c r="B3102">
        <v>1</v>
      </c>
      <c r="C3102" t="s">
        <v>81</v>
      </c>
      <c r="D3102" t="s">
        <v>128</v>
      </c>
      <c r="E3102" t="s">
        <v>164</v>
      </c>
      <c r="F3102" t="s">
        <v>9214</v>
      </c>
      <c r="G3102" t="s">
        <v>195</v>
      </c>
      <c r="H3102" t="s">
        <v>167</v>
      </c>
      <c r="I3102" t="s">
        <v>136</v>
      </c>
      <c r="J3102" t="s">
        <v>137</v>
      </c>
      <c r="K3102" t="s">
        <v>138</v>
      </c>
      <c r="L3102" t="s">
        <v>9215</v>
      </c>
      <c r="M3102" t="s">
        <v>9216</v>
      </c>
      <c r="N3102">
        <v>4.5563888879999999</v>
      </c>
      <c r="O3102">
        <v>0</v>
      </c>
      <c r="P3102">
        <v>15</v>
      </c>
      <c r="Q3102">
        <v>1</v>
      </c>
      <c r="R3102">
        <v>39</v>
      </c>
      <c r="S3102">
        <v>0</v>
      </c>
      <c r="T3102">
        <v>1</v>
      </c>
      <c r="U3102">
        <v>0</v>
      </c>
      <c r="V3102">
        <v>0</v>
      </c>
      <c r="W3102">
        <v>0</v>
      </c>
      <c r="X3102">
        <v>10.330683840196318</v>
      </c>
      <c r="Y3102">
        <v>11.036359928606199</v>
      </c>
      <c r="Z3102">
        <v>44.958827872956135</v>
      </c>
      <c r="AA3102">
        <v>0</v>
      </c>
      <c r="AB3102">
        <v>1.6059503817728045</v>
      </c>
      <c r="AC3102">
        <v>0</v>
      </c>
      <c r="AD3102">
        <v>0</v>
      </c>
      <c r="AE3102">
        <v>67.931822023531453</v>
      </c>
    </row>
    <row r="3103" spans="1:31" x14ac:dyDescent="0.25">
      <c r="A3103">
        <v>2295636</v>
      </c>
      <c r="B3103">
        <v>1</v>
      </c>
      <c r="C3103" t="s">
        <v>80</v>
      </c>
      <c r="D3103" t="s">
        <v>104</v>
      </c>
      <c r="E3103" t="s">
        <v>182</v>
      </c>
      <c r="F3103" t="s">
        <v>9217</v>
      </c>
      <c r="G3103" t="s">
        <v>453</v>
      </c>
      <c r="H3103" t="s">
        <v>167</v>
      </c>
      <c r="I3103" t="s">
        <v>136</v>
      </c>
      <c r="J3103" t="s">
        <v>3</v>
      </c>
      <c r="K3103" t="s">
        <v>138</v>
      </c>
      <c r="L3103" t="s">
        <v>9218</v>
      </c>
      <c r="M3103" t="s">
        <v>9219</v>
      </c>
      <c r="N3103">
        <v>0.75</v>
      </c>
      <c r="O3103">
        <v>0</v>
      </c>
      <c r="P3103">
        <v>2054</v>
      </c>
      <c r="Q3103">
        <v>0</v>
      </c>
      <c r="R3103">
        <v>1</v>
      </c>
      <c r="S3103">
        <v>0</v>
      </c>
      <c r="T3103">
        <v>204</v>
      </c>
      <c r="U3103">
        <v>0</v>
      </c>
      <c r="V3103">
        <v>0</v>
      </c>
      <c r="W3103">
        <v>0</v>
      </c>
      <c r="X3103">
        <v>322.53154029292159</v>
      </c>
      <c r="Y3103">
        <v>0</v>
      </c>
      <c r="Z3103">
        <v>6.2088528092448358</v>
      </c>
      <c r="AA3103">
        <v>0</v>
      </c>
      <c r="AB3103">
        <v>104.11589559552478</v>
      </c>
      <c r="AC3103">
        <v>0</v>
      </c>
      <c r="AD3103">
        <v>0</v>
      </c>
      <c r="AE3103">
        <v>432.85628869769118</v>
      </c>
    </row>
    <row r="3104" spans="1:31" x14ac:dyDescent="0.25">
      <c r="A3104">
        <v>2295637</v>
      </c>
      <c r="B3104">
        <v>1</v>
      </c>
      <c r="C3104" t="s">
        <v>80</v>
      </c>
      <c r="D3104" t="s">
        <v>96</v>
      </c>
      <c r="E3104" t="s">
        <v>141</v>
      </c>
      <c r="F3104" t="s">
        <v>9220</v>
      </c>
      <c r="G3104" t="s">
        <v>490</v>
      </c>
      <c r="H3104" t="s">
        <v>135</v>
      </c>
      <c r="I3104" t="s">
        <v>136</v>
      </c>
      <c r="J3104" t="s">
        <v>137</v>
      </c>
      <c r="K3104" t="s">
        <v>138</v>
      </c>
      <c r="L3104" t="s">
        <v>9221</v>
      </c>
      <c r="M3104" t="s">
        <v>9222</v>
      </c>
      <c r="N3104">
        <v>2.8247222220000001</v>
      </c>
      <c r="O3104">
        <v>0</v>
      </c>
      <c r="P3104">
        <v>4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1.7911465418104375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1.7911465418104375</v>
      </c>
    </row>
    <row r="3105" spans="1:31" x14ac:dyDescent="0.25">
      <c r="A3105">
        <v>2295641</v>
      </c>
      <c r="B3105">
        <v>1</v>
      </c>
      <c r="C3105" t="s">
        <v>80</v>
      </c>
      <c r="D3105" t="s">
        <v>87</v>
      </c>
      <c r="E3105" t="s">
        <v>208</v>
      </c>
      <c r="F3105" t="s">
        <v>9223</v>
      </c>
      <c r="G3105" t="s">
        <v>299</v>
      </c>
      <c r="H3105" t="s">
        <v>135</v>
      </c>
      <c r="I3105" t="s">
        <v>136</v>
      </c>
      <c r="J3105" t="s">
        <v>137</v>
      </c>
      <c r="K3105" t="s">
        <v>300</v>
      </c>
      <c r="L3105" t="s">
        <v>9224</v>
      </c>
      <c r="M3105" t="s">
        <v>9225</v>
      </c>
      <c r="N3105">
        <v>1.8066666659999999</v>
      </c>
      <c r="O3105">
        <v>0</v>
      </c>
      <c r="P3105">
        <v>669</v>
      </c>
      <c r="Q3105">
        <v>0</v>
      </c>
      <c r="R3105">
        <v>0</v>
      </c>
      <c r="S3105">
        <v>0</v>
      </c>
      <c r="T3105">
        <v>97</v>
      </c>
      <c r="U3105">
        <v>0</v>
      </c>
      <c r="V3105">
        <v>1</v>
      </c>
      <c r="W3105">
        <v>0</v>
      </c>
      <c r="X3105">
        <v>277.87341891051386</v>
      </c>
      <c r="Y3105">
        <v>0</v>
      </c>
      <c r="Z3105">
        <v>0</v>
      </c>
      <c r="AA3105">
        <v>0</v>
      </c>
      <c r="AB3105">
        <v>112.52198041131973</v>
      </c>
      <c r="AC3105">
        <v>0</v>
      </c>
      <c r="AD3105">
        <v>47.662528212150633</v>
      </c>
      <c r="AE3105">
        <v>438.05792753398418</v>
      </c>
    </row>
    <row r="3106" spans="1:31" x14ac:dyDescent="0.25">
      <c r="A3106">
        <v>2295643</v>
      </c>
      <c r="B3106">
        <v>1</v>
      </c>
      <c r="C3106" t="s">
        <v>80</v>
      </c>
      <c r="D3106" t="s">
        <v>82</v>
      </c>
      <c r="E3106" t="s">
        <v>141</v>
      </c>
      <c r="F3106" t="s">
        <v>9226</v>
      </c>
      <c r="G3106" t="s">
        <v>490</v>
      </c>
      <c r="H3106" t="s">
        <v>135</v>
      </c>
      <c r="I3106" t="s">
        <v>136</v>
      </c>
      <c r="J3106" t="s">
        <v>137</v>
      </c>
      <c r="K3106" t="s">
        <v>138</v>
      </c>
      <c r="L3106" t="s">
        <v>9227</v>
      </c>
      <c r="M3106" t="s">
        <v>9228</v>
      </c>
      <c r="N3106">
        <v>0.76944444400000001</v>
      </c>
      <c r="O3106">
        <v>0</v>
      </c>
      <c r="P3106">
        <v>1</v>
      </c>
      <c r="Q3106">
        <v>0</v>
      </c>
      <c r="R3106">
        <v>0</v>
      </c>
      <c r="S3106">
        <v>0</v>
      </c>
      <c r="T3106">
        <v>1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1.1119541661416472</v>
      </c>
      <c r="AC3106">
        <v>0</v>
      </c>
      <c r="AD3106">
        <v>0</v>
      </c>
      <c r="AE3106">
        <v>1.1119541661416472</v>
      </c>
    </row>
    <row r="3107" spans="1:31" x14ac:dyDescent="0.25">
      <c r="A3107">
        <v>2295645</v>
      </c>
      <c r="B3107">
        <v>1</v>
      </c>
      <c r="C3107" t="s">
        <v>81</v>
      </c>
      <c r="D3107" t="s">
        <v>119</v>
      </c>
      <c r="E3107" t="s">
        <v>141</v>
      </c>
      <c r="F3107" t="s">
        <v>9229</v>
      </c>
      <c r="G3107" t="s">
        <v>143</v>
      </c>
      <c r="H3107" t="s">
        <v>135</v>
      </c>
      <c r="I3107" t="s">
        <v>136</v>
      </c>
      <c r="J3107" t="s">
        <v>137</v>
      </c>
      <c r="K3107" t="s">
        <v>138</v>
      </c>
      <c r="L3107" t="s">
        <v>9230</v>
      </c>
      <c r="M3107" t="s">
        <v>9231</v>
      </c>
      <c r="N3107">
        <v>7.4788888880000002</v>
      </c>
      <c r="O3107">
        <v>0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3.3461029552265762</v>
      </c>
      <c r="AA3107">
        <v>0</v>
      </c>
      <c r="AB3107">
        <v>0</v>
      </c>
      <c r="AC3107">
        <v>0</v>
      </c>
      <c r="AD3107">
        <v>0</v>
      </c>
      <c r="AE3107">
        <v>3.3461029552265762</v>
      </c>
    </row>
    <row r="3108" spans="1:31" x14ac:dyDescent="0.25">
      <c r="A3108">
        <v>2295646</v>
      </c>
      <c r="B3108">
        <v>1</v>
      </c>
      <c r="C3108" t="s">
        <v>80</v>
      </c>
      <c r="D3108" t="s">
        <v>84</v>
      </c>
      <c r="E3108" t="s">
        <v>141</v>
      </c>
      <c r="F3108" t="s">
        <v>9232</v>
      </c>
      <c r="G3108" t="s">
        <v>143</v>
      </c>
      <c r="H3108" t="s">
        <v>135</v>
      </c>
      <c r="I3108" t="s">
        <v>136</v>
      </c>
      <c r="J3108" t="s">
        <v>137</v>
      </c>
      <c r="K3108" t="s">
        <v>138</v>
      </c>
      <c r="L3108" t="s">
        <v>9233</v>
      </c>
      <c r="M3108" t="s">
        <v>9234</v>
      </c>
      <c r="N3108">
        <v>1.376666666</v>
      </c>
      <c r="O3108">
        <v>0</v>
      </c>
      <c r="P3108">
        <v>3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1.1351037500689234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1.1351037500689234</v>
      </c>
    </row>
    <row r="3109" spans="1:31" x14ac:dyDescent="0.25">
      <c r="A3109">
        <v>2295653</v>
      </c>
      <c r="B3109">
        <v>1</v>
      </c>
      <c r="C3109" t="s">
        <v>80</v>
      </c>
      <c r="D3109" t="s">
        <v>93</v>
      </c>
      <c r="E3109" t="s">
        <v>132</v>
      </c>
      <c r="F3109" t="s">
        <v>9235</v>
      </c>
      <c r="G3109" t="s">
        <v>375</v>
      </c>
      <c r="H3109" t="s">
        <v>135</v>
      </c>
      <c r="I3109" t="s">
        <v>136</v>
      </c>
      <c r="J3109" t="s">
        <v>137</v>
      </c>
      <c r="K3109" t="s">
        <v>138</v>
      </c>
      <c r="L3109" t="s">
        <v>9236</v>
      </c>
      <c r="M3109" t="s">
        <v>9237</v>
      </c>
      <c r="N3109">
        <v>2.2280555550000001</v>
      </c>
      <c r="O3109">
        <v>0</v>
      </c>
      <c r="P3109">
        <v>0</v>
      </c>
      <c r="Q3109">
        <v>0</v>
      </c>
      <c r="R3109">
        <v>17</v>
      </c>
      <c r="S3109">
        <v>0</v>
      </c>
      <c r="T3109">
        <v>3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4.2821267894703974</v>
      </c>
      <c r="AA3109">
        <v>0</v>
      </c>
      <c r="AB3109">
        <v>8.0407755948972479</v>
      </c>
      <c r="AC3109">
        <v>0</v>
      </c>
      <c r="AD3109">
        <v>0</v>
      </c>
      <c r="AE3109">
        <v>12.322902384367644</v>
      </c>
    </row>
    <row r="3110" spans="1:31" x14ac:dyDescent="0.25">
      <c r="A3110">
        <v>2295658</v>
      </c>
      <c r="B3110">
        <v>1</v>
      </c>
      <c r="C3110" t="s">
        <v>81</v>
      </c>
      <c r="D3110" t="s">
        <v>117</v>
      </c>
      <c r="E3110" t="s">
        <v>132</v>
      </c>
      <c r="F3110" t="s">
        <v>9238</v>
      </c>
      <c r="G3110" t="s">
        <v>134</v>
      </c>
      <c r="H3110" t="s">
        <v>135</v>
      </c>
      <c r="I3110" t="s">
        <v>136</v>
      </c>
      <c r="J3110" t="s">
        <v>137</v>
      </c>
      <c r="K3110" t="s">
        <v>138</v>
      </c>
      <c r="L3110" t="s">
        <v>9239</v>
      </c>
      <c r="M3110" t="s">
        <v>9240</v>
      </c>
      <c r="N3110">
        <v>2.4950000000000001</v>
      </c>
      <c r="O3110">
        <v>0</v>
      </c>
      <c r="P3110">
        <v>0</v>
      </c>
      <c r="Q3110">
        <v>0</v>
      </c>
      <c r="R3110">
        <v>2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0.28107321638753502</v>
      </c>
      <c r="AA3110">
        <v>0</v>
      </c>
      <c r="AB3110">
        <v>0</v>
      </c>
      <c r="AC3110">
        <v>0</v>
      </c>
      <c r="AD3110">
        <v>0</v>
      </c>
      <c r="AE3110">
        <v>0.28107321638753502</v>
      </c>
    </row>
    <row r="3111" spans="1:31" x14ac:dyDescent="0.25">
      <c r="A3111">
        <v>2295659</v>
      </c>
      <c r="B3111">
        <v>1</v>
      </c>
      <c r="C3111" t="s">
        <v>80</v>
      </c>
      <c r="D3111" t="s">
        <v>98</v>
      </c>
      <c r="E3111" t="s">
        <v>141</v>
      </c>
      <c r="F3111" t="s">
        <v>9241</v>
      </c>
      <c r="G3111" t="s">
        <v>490</v>
      </c>
      <c r="H3111" t="s">
        <v>135</v>
      </c>
      <c r="I3111" t="s">
        <v>136</v>
      </c>
      <c r="J3111" t="s">
        <v>137</v>
      </c>
      <c r="K3111" t="s">
        <v>138</v>
      </c>
      <c r="L3111" t="s">
        <v>9242</v>
      </c>
      <c r="M3111" t="s">
        <v>9243</v>
      </c>
      <c r="N3111">
        <v>8.2758333329999996</v>
      </c>
      <c r="O3111">
        <v>0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1.6993571788712249</v>
      </c>
      <c r="AA3111">
        <v>0</v>
      </c>
      <c r="AB3111">
        <v>0</v>
      </c>
      <c r="AC3111">
        <v>0</v>
      </c>
      <c r="AD3111">
        <v>0</v>
      </c>
      <c r="AE3111">
        <v>1.6993571788712249</v>
      </c>
    </row>
    <row r="3112" spans="1:31" x14ac:dyDescent="0.25">
      <c r="A3112">
        <v>2295661</v>
      </c>
      <c r="B3112">
        <v>1</v>
      </c>
      <c r="C3112" t="s">
        <v>80</v>
      </c>
      <c r="D3112" t="s">
        <v>100</v>
      </c>
      <c r="E3112" t="s">
        <v>233</v>
      </c>
      <c r="F3112" t="s">
        <v>9244</v>
      </c>
      <c r="G3112" t="s">
        <v>184</v>
      </c>
      <c r="H3112" t="s">
        <v>167</v>
      </c>
      <c r="I3112" t="s">
        <v>136</v>
      </c>
      <c r="J3112" t="s">
        <v>137</v>
      </c>
      <c r="K3112" t="s">
        <v>138</v>
      </c>
      <c r="L3112" t="s">
        <v>9245</v>
      </c>
      <c r="M3112" t="s">
        <v>9246</v>
      </c>
      <c r="N3112">
        <v>0.53305555500000001</v>
      </c>
      <c r="O3112">
        <v>1</v>
      </c>
      <c r="P3112">
        <v>426</v>
      </c>
      <c r="Q3112">
        <v>28</v>
      </c>
      <c r="R3112">
        <v>123</v>
      </c>
      <c r="S3112">
        <v>11</v>
      </c>
      <c r="T3112">
        <v>95</v>
      </c>
      <c r="U3112">
        <v>0</v>
      </c>
      <c r="V3112">
        <v>0</v>
      </c>
      <c r="W3112">
        <v>0.80623044793020004</v>
      </c>
      <c r="X3112">
        <v>62.376861179184608</v>
      </c>
      <c r="Y3112">
        <v>101.2289666521509</v>
      </c>
      <c r="Z3112">
        <v>70.261082268041079</v>
      </c>
      <c r="AA3112">
        <v>23.795777953767328</v>
      </c>
      <c r="AB3112">
        <v>40.324562930340527</v>
      </c>
      <c r="AC3112">
        <v>0</v>
      </c>
      <c r="AD3112">
        <v>0</v>
      </c>
      <c r="AE3112">
        <v>298.79348143141459</v>
      </c>
    </row>
    <row r="3113" spans="1:31" x14ac:dyDescent="0.25">
      <c r="A3113">
        <v>2295664</v>
      </c>
      <c r="B3113">
        <v>1</v>
      </c>
      <c r="C3113" t="s">
        <v>80</v>
      </c>
      <c r="D3113" t="s">
        <v>98</v>
      </c>
      <c r="E3113" t="s">
        <v>141</v>
      </c>
      <c r="F3113" t="s">
        <v>9247</v>
      </c>
      <c r="G3113" t="s">
        <v>143</v>
      </c>
      <c r="H3113" t="s">
        <v>135</v>
      </c>
      <c r="I3113" t="s">
        <v>136</v>
      </c>
      <c r="J3113" t="s">
        <v>137</v>
      </c>
      <c r="K3113" t="s">
        <v>138</v>
      </c>
      <c r="L3113" t="s">
        <v>9248</v>
      </c>
      <c r="M3113" t="s">
        <v>9249</v>
      </c>
      <c r="N3113">
        <v>2.164722222</v>
      </c>
      <c r="O3113">
        <v>0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1.1294365180460002E-2</v>
      </c>
      <c r="AA3113">
        <v>0</v>
      </c>
      <c r="AB3113">
        <v>0</v>
      </c>
      <c r="AC3113">
        <v>0</v>
      </c>
      <c r="AD3113">
        <v>0</v>
      </c>
      <c r="AE3113">
        <v>1.1294365180460002E-2</v>
      </c>
    </row>
    <row r="3114" spans="1:31" x14ac:dyDescent="0.25">
      <c r="A3114">
        <v>2295665</v>
      </c>
      <c r="B3114">
        <v>1</v>
      </c>
      <c r="C3114" t="s">
        <v>80</v>
      </c>
      <c r="D3114" t="s">
        <v>85</v>
      </c>
      <c r="E3114" t="s">
        <v>141</v>
      </c>
      <c r="F3114" t="s">
        <v>9250</v>
      </c>
      <c r="G3114" t="s">
        <v>143</v>
      </c>
      <c r="H3114" t="s">
        <v>135</v>
      </c>
      <c r="I3114" t="s">
        <v>136</v>
      </c>
      <c r="J3114" t="s">
        <v>137</v>
      </c>
      <c r="K3114" t="s">
        <v>138</v>
      </c>
      <c r="L3114" t="s">
        <v>9251</v>
      </c>
      <c r="M3114" t="s">
        <v>9252</v>
      </c>
      <c r="N3114">
        <v>1.2408333330000001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1</v>
      </c>
      <c r="U3114">
        <v>0</v>
      </c>
      <c r="V3114">
        <v>0</v>
      </c>
      <c r="W3114">
        <v>0</v>
      </c>
      <c r="X3114">
        <v>0.43229390039497001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0.43229390039497001</v>
      </c>
    </row>
    <row r="3115" spans="1:31" x14ac:dyDescent="0.25">
      <c r="A3115">
        <v>2295666</v>
      </c>
      <c r="B3115">
        <v>1</v>
      </c>
      <c r="C3115" t="s">
        <v>80</v>
      </c>
      <c r="D3115" t="s">
        <v>82</v>
      </c>
      <c r="E3115" t="s">
        <v>141</v>
      </c>
      <c r="F3115" t="s">
        <v>9253</v>
      </c>
      <c r="G3115" t="s">
        <v>490</v>
      </c>
      <c r="H3115" t="s">
        <v>135</v>
      </c>
      <c r="I3115" t="s">
        <v>136</v>
      </c>
      <c r="J3115" t="s">
        <v>137</v>
      </c>
      <c r="K3115" t="s">
        <v>138</v>
      </c>
      <c r="L3115" t="s">
        <v>9254</v>
      </c>
      <c r="M3115" t="s">
        <v>9255</v>
      </c>
      <c r="N3115">
        <v>2.0327777770000002</v>
      </c>
      <c r="O3115">
        <v>0</v>
      </c>
      <c r="P3115">
        <v>2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1.2969328156496618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1.2969328156496618</v>
      </c>
    </row>
    <row r="3116" spans="1:31" x14ac:dyDescent="0.25">
      <c r="A3116">
        <v>2295670</v>
      </c>
      <c r="B3116">
        <v>1</v>
      </c>
      <c r="C3116" t="s">
        <v>81</v>
      </c>
      <c r="D3116" t="s">
        <v>121</v>
      </c>
      <c r="E3116" t="s">
        <v>132</v>
      </c>
      <c r="F3116" t="s">
        <v>1351</v>
      </c>
      <c r="G3116" t="s">
        <v>134</v>
      </c>
      <c r="H3116" t="s">
        <v>135</v>
      </c>
      <c r="I3116" t="s">
        <v>136</v>
      </c>
      <c r="J3116" t="s">
        <v>137</v>
      </c>
      <c r="K3116" t="s">
        <v>138</v>
      </c>
      <c r="L3116" t="s">
        <v>9256</v>
      </c>
      <c r="M3116" t="s">
        <v>9257</v>
      </c>
      <c r="N3116">
        <v>2.394722222</v>
      </c>
      <c r="O3116">
        <v>0</v>
      </c>
      <c r="P3116">
        <v>7</v>
      </c>
      <c r="Q3116">
        <v>0</v>
      </c>
      <c r="R3116">
        <v>2</v>
      </c>
      <c r="S3116">
        <v>0</v>
      </c>
      <c r="T3116">
        <v>1</v>
      </c>
      <c r="U3116">
        <v>0</v>
      </c>
      <c r="V3116">
        <v>0</v>
      </c>
      <c r="W3116">
        <v>0</v>
      </c>
      <c r="X3116">
        <v>0.99949804326656255</v>
      </c>
      <c r="Y3116">
        <v>0</v>
      </c>
      <c r="Z3116">
        <v>8.7395151663077781E-3</v>
      </c>
      <c r="AA3116">
        <v>0</v>
      </c>
      <c r="AB3116">
        <v>0</v>
      </c>
      <c r="AC3116">
        <v>0</v>
      </c>
      <c r="AD3116">
        <v>0</v>
      </c>
      <c r="AE3116">
        <v>1.0082375584328704</v>
      </c>
    </row>
    <row r="3117" spans="1:31" x14ac:dyDescent="0.25">
      <c r="A3117">
        <v>2295673</v>
      </c>
      <c r="B3117">
        <v>1</v>
      </c>
      <c r="C3117" t="s">
        <v>81</v>
      </c>
      <c r="D3117" t="s">
        <v>120</v>
      </c>
      <c r="E3117" t="s">
        <v>132</v>
      </c>
      <c r="F3117" t="s">
        <v>9258</v>
      </c>
      <c r="G3117" t="s">
        <v>134</v>
      </c>
      <c r="H3117" t="s">
        <v>135</v>
      </c>
      <c r="I3117" t="s">
        <v>136</v>
      </c>
      <c r="J3117" t="s">
        <v>137</v>
      </c>
      <c r="K3117" t="s">
        <v>138</v>
      </c>
      <c r="L3117" t="s">
        <v>9259</v>
      </c>
      <c r="M3117" t="s">
        <v>9260</v>
      </c>
      <c r="N3117">
        <v>1.4955555549999999</v>
      </c>
      <c r="O3117">
        <v>0</v>
      </c>
      <c r="P3117">
        <v>45</v>
      </c>
      <c r="Q3117">
        <v>0</v>
      </c>
      <c r="R3117">
        <v>0</v>
      </c>
      <c r="S3117">
        <v>0</v>
      </c>
      <c r="T3117">
        <v>5</v>
      </c>
      <c r="U3117">
        <v>0</v>
      </c>
      <c r="V3117">
        <v>0</v>
      </c>
      <c r="W3117">
        <v>0</v>
      </c>
      <c r="X3117">
        <v>14.82064537388662</v>
      </c>
      <c r="Y3117">
        <v>0</v>
      </c>
      <c r="Z3117">
        <v>0</v>
      </c>
      <c r="AA3117">
        <v>0</v>
      </c>
      <c r="AB3117">
        <v>3.3839661932331482</v>
      </c>
      <c r="AC3117">
        <v>0</v>
      </c>
      <c r="AD3117">
        <v>0</v>
      </c>
      <c r="AE3117">
        <v>18.20461156711977</v>
      </c>
    </row>
    <row r="3118" spans="1:31" x14ac:dyDescent="0.25">
      <c r="A3118">
        <v>2295674</v>
      </c>
      <c r="B3118">
        <v>1</v>
      </c>
      <c r="C3118" t="s">
        <v>80</v>
      </c>
      <c r="D3118" t="s">
        <v>92</v>
      </c>
      <c r="E3118" t="s">
        <v>141</v>
      </c>
      <c r="F3118" t="s">
        <v>9261</v>
      </c>
      <c r="G3118" t="s">
        <v>188</v>
      </c>
      <c r="H3118" t="s">
        <v>135</v>
      </c>
      <c r="I3118" t="s">
        <v>136</v>
      </c>
      <c r="J3118" t="s">
        <v>137</v>
      </c>
      <c r="K3118" t="s">
        <v>138</v>
      </c>
      <c r="L3118" t="s">
        <v>9262</v>
      </c>
      <c r="M3118" t="s">
        <v>9263</v>
      </c>
      <c r="N3118">
        <v>3.0616666659999998</v>
      </c>
      <c r="O3118">
        <v>0</v>
      </c>
      <c r="P3118">
        <v>1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0.68140471737090003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0.68140471737090003</v>
      </c>
    </row>
    <row r="3119" spans="1:31" x14ac:dyDescent="0.25">
      <c r="A3119">
        <v>2295675</v>
      </c>
      <c r="B3119">
        <v>1</v>
      </c>
      <c r="C3119" t="s">
        <v>81</v>
      </c>
      <c r="D3119" t="s">
        <v>112</v>
      </c>
      <c r="E3119" t="s">
        <v>164</v>
      </c>
      <c r="F3119" t="s">
        <v>9264</v>
      </c>
      <c r="G3119" t="s">
        <v>195</v>
      </c>
      <c r="H3119" t="s">
        <v>167</v>
      </c>
      <c r="I3119" t="s">
        <v>136</v>
      </c>
      <c r="J3119" t="s">
        <v>137</v>
      </c>
      <c r="K3119" t="s">
        <v>138</v>
      </c>
      <c r="L3119" t="s">
        <v>9265</v>
      </c>
      <c r="M3119" t="s">
        <v>9266</v>
      </c>
      <c r="N3119">
        <v>3.7825000000000002</v>
      </c>
      <c r="O3119">
        <v>0</v>
      </c>
      <c r="P3119">
        <v>1260</v>
      </c>
      <c r="Q3119">
        <v>5</v>
      </c>
      <c r="R3119">
        <v>36</v>
      </c>
      <c r="S3119">
        <v>7</v>
      </c>
      <c r="T3119">
        <v>69</v>
      </c>
      <c r="U3119">
        <v>1</v>
      </c>
      <c r="V3119">
        <v>1</v>
      </c>
      <c r="W3119">
        <v>0</v>
      </c>
      <c r="X3119">
        <v>376.4071113902512</v>
      </c>
      <c r="Y3119">
        <v>110.0519451450896</v>
      </c>
      <c r="Z3119">
        <v>13.614456528321979</v>
      </c>
      <c r="AA3119">
        <v>51.387711068493402</v>
      </c>
      <c r="AB3119">
        <v>76.739535273150167</v>
      </c>
      <c r="AC3119">
        <v>585.77390553877387</v>
      </c>
      <c r="AD3119">
        <v>671.42984276209893</v>
      </c>
      <c r="AE3119">
        <v>1885.4045077061792</v>
      </c>
    </row>
    <row r="3120" spans="1:31" x14ac:dyDescent="0.25">
      <c r="A3120">
        <v>2295677</v>
      </c>
      <c r="B3120">
        <v>1</v>
      </c>
      <c r="C3120" t="s">
        <v>80</v>
      </c>
      <c r="D3120" t="s">
        <v>92</v>
      </c>
      <c r="E3120" t="s">
        <v>748</v>
      </c>
      <c r="F3120" t="s">
        <v>9267</v>
      </c>
      <c r="G3120" t="s">
        <v>750</v>
      </c>
      <c r="H3120" t="s">
        <v>135</v>
      </c>
      <c r="I3120" t="s">
        <v>136</v>
      </c>
      <c r="J3120" t="s">
        <v>137</v>
      </c>
      <c r="K3120" t="s">
        <v>138</v>
      </c>
      <c r="L3120" t="s">
        <v>9268</v>
      </c>
      <c r="M3120" t="s">
        <v>9269</v>
      </c>
      <c r="N3120">
        <v>5.585555555</v>
      </c>
      <c r="O3120">
        <v>0</v>
      </c>
      <c r="P3120">
        <v>53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56.890630969029147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56.890630969029147</v>
      </c>
    </row>
    <row r="3121" spans="1:31" x14ac:dyDescent="0.25">
      <c r="A3121">
        <v>2295679</v>
      </c>
      <c r="B3121">
        <v>1</v>
      </c>
      <c r="C3121" t="s">
        <v>81</v>
      </c>
      <c r="D3121" t="s">
        <v>117</v>
      </c>
      <c r="E3121" t="s">
        <v>141</v>
      </c>
      <c r="F3121" t="s">
        <v>9270</v>
      </c>
      <c r="G3121" t="s">
        <v>143</v>
      </c>
      <c r="H3121" t="s">
        <v>135</v>
      </c>
      <c r="I3121" t="s">
        <v>136</v>
      </c>
      <c r="J3121" t="s">
        <v>137</v>
      </c>
      <c r="K3121" t="s">
        <v>138</v>
      </c>
      <c r="L3121" t="s">
        <v>9271</v>
      </c>
      <c r="M3121" t="s">
        <v>9272</v>
      </c>
      <c r="N3121">
        <v>1.355555555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0.2482818880100478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0.2482818880100478</v>
      </c>
    </row>
    <row r="3122" spans="1:31" x14ac:dyDescent="0.25">
      <c r="A3122">
        <v>2295680</v>
      </c>
      <c r="B3122">
        <v>1</v>
      </c>
      <c r="C3122" t="s">
        <v>80</v>
      </c>
      <c r="D3122" t="s">
        <v>85</v>
      </c>
      <c r="E3122" t="s">
        <v>132</v>
      </c>
      <c r="F3122" t="s">
        <v>9273</v>
      </c>
      <c r="G3122" t="s">
        <v>332</v>
      </c>
      <c r="H3122" t="s">
        <v>135</v>
      </c>
      <c r="I3122" t="s">
        <v>136</v>
      </c>
      <c r="J3122" t="s">
        <v>137</v>
      </c>
      <c r="K3122" t="s">
        <v>138</v>
      </c>
      <c r="L3122" t="s">
        <v>9274</v>
      </c>
      <c r="M3122" t="s">
        <v>9275</v>
      </c>
      <c r="N3122">
        <v>0.75444444399999999</v>
      </c>
      <c r="O3122">
        <v>0</v>
      </c>
      <c r="P3122">
        <v>170</v>
      </c>
      <c r="Q3122">
        <v>0</v>
      </c>
      <c r="R3122">
        <v>0</v>
      </c>
      <c r="S3122">
        <v>0</v>
      </c>
      <c r="T3122">
        <v>6</v>
      </c>
      <c r="U3122">
        <v>0</v>
      </c>
      <c r="V3122">
        <v>0</v>
      </c>
      <c r="W3122">
        <v>0</v>
      </c>
      <c r="X3122">
        <v>26.036239457585147</v>
      </c>
      <c r="Y3122">
        <v>0</v>
      </c>
      <c r="Z3122">
        <v>0</v>
      </c>
      <c r="AA3122">
        <v>0</v>
      </c>
      <c r="AB3122">
        <v>4.4542856781361415</v>
      </c>
      <c r="AC3122">
        <v>0</v>
      </c>
      <c r="AD3122">
        <v>0</v>
      </c>
      <c r="AE3122">
        <v>30.490525135721288</v>
      </c>
    </row>
    <row r="3123" spans="1:31" x14ac:dyDescent="0.25">
      <c r="A3123">
        <v>2295681</v>
      </c>
      <c r="B3123">
        <v>1</v>
      </c>
      <c r="C3123" t="s">
        <v>80</v>
      </c>
      <c r="D3123" t="s">
        <v>105</v>
      </c>
      <c r="E3123" t="s">
        <v>233</v>
      </c>
      <c r="F3123" t="s">
        <v>9276</v>
      </c>
      <c r="G3123" t="s">
        <v>184</v>
      </c>
      <c r="H3123" t="s">
        <v>167</v>
      </c>
      <c r="I3123" t="s">
        <v>136</v>
      </c>
      <c r="J3123" t="s">
        <v>137</v>
      </c>
      <c r="K3123" t="s">
        <v>138</v>
      </c>
      <c r="L3123" t="s">
        <v>9277</v>
      </c>
      <c r="M3123" t="s">
        <v>9278</v>
      </c>
      <c r="N3123">
        <v>0.68055555499999998</v>
      </c>
      <c r="O3123">
        <v>1</v>
      </c>
      <c r="P3123">
        <v>383</v>
      </c>
      <c r="Q3123">
        <v>1</v>
      </c>
      <c r="R3123">
        <v>2</v>
      </c>
      <c r="S3123">
        <v>6</v>
      </c>
      <c r="T3123">
        <v>44</v>
      </c>
      <c r="U3123">
        <v>0</v>
      </c>
      <c r="V3123">
        <v>0</v>
      </c>
      <c r="W3123">
        <v>0.35717531938977781</v>
      </c>
      <c r="X3123">
        <v>68.310669613934209</v>
      </c>
      <c r="Y3123">
        <v>6.0126765733007366</v>
      </c>
      <c r="Z3123">
        <v>9.3988961715833347E-3</v>
      </c>
      <c r="AA3123">
        <v>22.218060554193777</v>
      </c>
      <c r="AB3123">
        <v>31.968277898003127</v>
      </c>
      <c r="AC3123">
        <v>0</v>
      </c>
      <c r="AD3123">
        <v>0</v>
      </c>
      <c r="AE3123">
        <v>128.87625885499321</v>
      </c>
    </row>
    <row r="3124" spans="1:31" x14ac:dyDescent="0.25">
      <c r="A3124">
        <v>2295684</v>
      </c>
      <c r="B3124">
        <v>1</v>
      </c>
      <c r="C3124" t="s">
        <v>81</v>
      </c>
      <c r="D3124" t="s">
        <v>112</v>
      </c>
      <c r="E3124" t="s">
        <v>164</v>
      </c>
      <c r="F3124" t="s">
        <v>325</v>
      </c>
      <c r="G3124" t="s">
        <v>195</v>
      </c>
      <c r="H3124" t="s">
        <v>167</v>
      </c>
      <c r="I3124" t="s">
        <v>136</v>
      </c>
      <c r="J3124" t="s">
        <v>137</v>
      </c>
      <c r="K3124" t="s">
        <v>138</v>
      </c>
      <c r="L3124" t="s">
        <v>9279</v>
      </c>
      <c r="M3124" t="s">
        <v>9280</v>
      </c>
      <c r="N3124">
        <v>3.1044444439999999</v>
      </c>
      <c r="O3124">
        <v>0</v>
      </c>
      <c r="P3124">
        <v>384</v>
      </c>
      <c r="Q3124">
        <v>7</v>
      </c>
      <c r="R3124">
        <v>53</v>
      </c>
      <c r="S3124">
        <v>2</v>
      </c>
      <c r="T3124">
        <v>18</v>
      </c>
      <c r="U3124">
        <v>0</v>
      </c>
      <c r="V3124">
        <v>0</v>
      </c>
      <c r="W3124">
        <v>0</v>
      </c>
      <c r="X3124">
        <v>95.735715241088471</v>
      </c>
      <c r="Y3124">
        <v>134.16494128584768</v>
      </c>
      <c r="Z3124">
        <v>4.6367517031820551</v>
      </c>
      <c r="AA3124">
        <v>28.147554104507964</v>
      </c>
      <c r="AB3124">
        <v>30.286390455954926</v>
      </c>
      <c r="AC3124">
        <v>0</v>
      </c>
      <c r="AD3124">
        <v>0</v>
      </c>
      <c r="AE3124">
        <v>292.97135279058108</v>
      </c>
    </row>
    <row r="3125" spans="1:31" x14ac:dyDescent="0.25">
      <c r="A3125">
        <v>2295685</v>
      </c>
      <c r="B3125">
        <v>1</v>
      </c>
      <c r="C3125" t="s">
        <v>80</v>
      </c>
      <c r="D3125" t="s">
        <v>104</v>
      </c>
      <c r="E3125" t="s">
        <v>208</v>
      </c>
      <c r="F3125" t="s">
        <v>9281</v>
      </c>
      <c r="G3125" t="s">
        <v>210</v>
      </c>
      <c r="H3125" t="s">
        <v>135</v>
      </c>
      <c r="I3125" t="s">
        <v>136</v>
      </c>
      <c r="J3125" t="s">
        <v>3</v>
      </c>
      <c r="K3125" t="s">
        <v>138</v>
      </c>
      <c r="L3125" t="s">
        <v>9282</v>
      </c>
      <c r="M3125" t="s">
        <v>9283</v>
      </c>
      <c r="N3125">
        <v>2.6811111109999999</v>
      </c>
      <c r="O3125">
        <v>0</v>
      </c>
      <c r="P3125">
        <v>2</v>
      </c>
      <c r="Q3125">
        <v>0</v>
      </c>
      <c r="R3125">
        <v>15</v>
      </c>
      <c r="S3125">
        <v>0</v>
      </c>
      <c r="T3125">
        <v>5</v>
      </c>
      <c r="U3125">
        <v>0</v>
      </c>
      <c r="V3125">
        <v>0</v>
      </c>
      <c r="W3125">
        <v>0</v>
      </c>
      <c r="X3125">
        <v>0.57004184082736886</v>
      </c>
      <c r="Y3125">
        <v>0</v>
      </c>
      <c r="Z3125">
        <v>13.541520894829109</v>
      </c>
      <c r="AA3125">
        <v>0</v>
      </c>
      <c r="AB3125">
        <v>11.429319223511708</v>
      </c>
      <c r="AC3125">
        <v>0</v>
      </c>
      <c r="AD3125">
        <v>0</v>
      </c>
      <c r="AE3125">
        <v>25.540881959168185</v>
      </c>
    </row>
    <row r="3126" spans="1:31" x14ac:dyDescent="0.25">
      <c r="A3126">
        <v>2295690</v>
      </c>
      <c r="B3126">
        <v>1</v>
      </c>
      <c r="C3126" t="s">
        <v>80</v>
      </c>
      <c r="D3126" t="s">
        <v>89</v>
      </c>
      <c r="E3126" t="s">
        <v>141</v>
      </c>
      <c r="F3126" t="s">
        <v>9284</v>
      </c>
      <c r="G3126" t="s">
        <v>453</v>
      </c>
      <c r="H3126" t="s">
        <v>135</v>
      </c>
      <c r="I3126" t="s">
        <v>136</v>
      </c>
      <c r="J3126" t="s">
        <v>3</v>
      </c>
      <c r="K3126" t="s">
        <v>138</v>
      </c>
      <c r="L3126" t="s">
        <v>9285</v>
      </c>
      <c r="M3126" t="s">
        <v>9286</v>
      </c>
      <c r="N3126">
        <v>0.65694444399999996</v>
      </c>
      <c r="O3126">
        <v>0</v>
      </c>
      <c r="P3126">
        <v>7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1.5121800343228127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1.5121800343228127</v>
      </c>
    </row>
    <row r="3127" spans="1:31" x14ac:dyDescent="0.25">
      <c r="A3127">
        <v>2295694</v>
      </c>
      <c r="B3127">
        <v>1</v>
      </c>
      <c r="C3127" t="s">
        <v>81</v>
      </c>
      <c r="D3127" t="s">
        <v>122</v>
      </c>
      <c r="E3127" t="s">
        <v>132</v>
      </c>
      <c r="F3127" t="s">
        <v>9287</v>
      </c>
      <c r="G3127" t="s">
        <v>375</v>
      </c>
      <c r="H3127" t="s">
        <v>135</v>
      </c>
      <c r="I3127" t="s">
        <v>136</v>
      </c>
      <c r="J3127" t="s">
        <v>137</v>
      </c>
      <c r="K3127" t="s">
        <v>138</v>
      </c>
      <c r="L3127" t="s">
        <v>9288</v>
      </c>
      <c r="M3127" t="s">
        <v>9289</v>
      </c>
      <c r="N3127">
        <v>1.385277777</v>
      </c>
      <c r="O3127">
        <v>0</v>
      </c>
      <c r="P3127">
        <v>152</v>
      </c>
      <c r="Q3127">
        <v>0</v>
      </c>
      <c r="R3127">
        <v>0</v>
      </c>
      <c r="S3127">
        <v>0</v>
      </c>
      <c r="T3127">
        <v>8</v>
      </c>
      <c r="U3127">
        <v>0</v>
      </c>
      <c r="V3127">
        <v>0</v>
      </c>
      <c r="W3127">
        <v>0</v>
      </c>
      <c r="X3127">
        <v>37.570729650646008</v>
      </c>
      <c r="Y3127">
        <v>0</v>
      </c>
      <c r="Z3127">
        <v>0</v>
      </c>
      <c r="AA3127">
        <v>0</v>
      </c>
      <c r="AB3127">
        <v>1.0913347272506175</v>
      </c>
      <c r="AC3127">
        <v>0</v>
      </c>
      <c r="AD3127">
        <v>0</v>
      </c>
      <c r="AE3127">
        <v>38.662064377896627</v>
      </c>
    </row>
    <row r="3128" spans="1:31" x14ac:dyDescent="0.25">
      <c r="A3128">
        <v>2295695</v>
      </c>
      <c r="B3128">
        <v>1</v>
      </c>
      <c r="C3128" t="s">
        <v>81</v>
      </c>
      <c r="D3128" t="s">
        <v>118</v>
      </c>
      <c r="E3128" t="s">
        <v>141</v>
      </c>
      <c r="F3128" t="s">
        <v>9290</v>
      </c>
      <c r="G3128" t="s">
        <v>143</v>
      </c>
      <c r="H3128" t="s">
        <v>135</v>
      </c>
      <c r="I3128" t="s">
        <v>136</v>
      </c>
      <c r="J3128" t="s">
        <v>137</v>
      </c>
      <c r="K3128" t="s">
        <v>138</v>
      </c>
      <c r="L3128" t="s">
        <v>9291</v>
      </c>
      <c r="M3128" t="s">
        <v>9292</v>
      </c>
      <c r="N3128">
        <v>0.77361111100000002</v>
      </c>
      <c r="O3128">
        <v>0</v>
      </c>
      <c r="P3128">
        <v>2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0.20077707408792111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0.20077707408792111</v>
      </c>
    </row>
    <row r="3129" spans="1:31" x14ac:dyDescent="0.25">
      <c r="A3129">
        <v>2295700</v>
      </c>
      <c r="B3129">
        <v>1</v>
      </c>
      <c r="C3129" t="s">
        <v>80</v>
      </c>
      <c r="D3129" t="s">
        <v>93</v>
      </c>
      <c r="E3129" t="s">
        <v>748</v>
      </c>
      <c r="F3129" t="s">
        <v>9293</v>
      </c>
      <c r="G3129" t="s">
        <v>799</v>
      </c>
      <c r="H3129" t="s">
        <v>135</v>
      </c>
      <c r="I3129" t="s">
        <v>136</v>
      </c>
      <c r="J3129" t="s">
        <v>137</v>
      </c>
      <c r="K3129" t="s">
        <v>138</v>
      </c>
      <c r="L3129" t="s">
        <v>9294</v>
      </c>
      <c r="M3129" t="s">
        <v>9295</v>
      </c>
      <c r="N3129">
        <v>2.6144444440000001</v>
      </c>
      <c r="O3129">
        <v>0</v>
      </c>
      <c r="P3129">
        <v>194</v>
      </c>
      <c r="Q3129">
        <v>0</v>
      </c>
      <c r="R3129">
        <v>0</v>
      </c>
      <c r="S3129">
        <v>0</v>
      </c>
      <c r="T3129">
        <v>5</v>
      </c>
      <c r="U3129">
        <v>0</v>
      </c>
      <c r="V3129">
        <v>0</v>
      </c>
      <c r="W3129">
        <v>0</v>
      </c>
      <c r="X3129">
        <v>110.62658204376375</v>
      </c>
      <c r="Y3129">
        <v>0</v>
      </c>
      <c r="Z3129">
        <v>0</v>
      </c>
      <c r="AA3129">
        <v>0</v>
      </c>
      <c r="AB3129">
        <v>4.5459794373101508</v>
      </c>
      <c r="AC3129">
        <v>0</v>
      </c>
      <c r="AD3129">
        <v>0</v>
      </c>
      <c r="AE3129">
        <v>115.1725614810739</v>
      </c>
    </row>
    <row r="3130" spans="1:31" x14ac:dyDescent="0.25">
      <c r="A3130">
        <v>2295703</v>
      </c>
      <c r="B3130">
        <v>1</v>
      </c>
      <c r="C3130" t="s">
        <v>80</v>
      </c>
      <c r="D3130" t="s">
        <v>84</v>
      </c>
      <c r="E3130" t="s">
        <v>141</v>
      </c>
      <c r="F3130" t="s">
        <v>9296</v>
      </c>
      <c r="G3130" t="s">
        <v>188</v>
      </c>
      <c r="H3130" t="s">
        <v>135</v>
      </c>
      <c r="I3130" t="s">
        <v>136</v>
      </c>
      <c r="J3130" t="s">
        <v>137</v>
      </c>
      <c r="K3130" t="s">
        <v>138</v>
      </c>
      <c r="L3130" t="s">
        <v>9297</v>
      </c>
      <c r="M3130" t="s">
        <v>9298</v>
      </c>
      <c r="N3130">
        <v>8.9119444439999995</v>
      </c>
      <c r="O3130">
        <v>0</v>
      </c>
      <c r="P3130">
        <v>3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7.5624240002605196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7.5624240002605196</v>
      </c>
    </row>
    <row r="3131" spans="1:31" x14ac:dyDescent="0.25">
      <c r="A3131">
        <v>2295704</v>
      </c>
      <c r="B3131">
        <v>1</v>
      </c>
      <c r="C3131" t="s">
        <v>80</v>
      </c>
      <c r="D3131" t="s">
        <v>94</v>
      </c>
      <c r="E3131" t="s">
        <v>164</v>
      </c>
      <c r="F3131" t="s">
        <v>9299</v>
      </c>
      <c r="G3131" t="s">
        <v>195</v>
      </c>
      <c r="H3131" t="s">
        <v>167</v>
      </c>
      <c r="I3131" t="s">
        <v>136</v>
      </c>
      <c r="J3131" t="s">
        <v>137</v>
      </c>
      <c r="K3131" t="s">
        <v>138</v>
      </c>
      <c r="L3131" t="s">
        <v>9300</v>
      </c>
      <c r="M3131" t="s">
        <v>9301</v>
      </c>
      <c r="N3131">
        <v>2.7738888880000001</v>
      </c>
      <c r="O3131">
        <v>0</v>
      </c>
      <c r="P3131">
        <v>0</v>
      </c>
      <c r="Q3131">
        <v>3</v>
      </c>
      <c r="R3131">
        <v>0</v>
      </c>
      <c r="S3131">
        <v>1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7.0992038915935547</v>
      </c>
      <c r="Z3131">
        <v>0</v>
      </c>
      <c r="AA3131">
        <v>3.300468610342004</v>
      </c>
      <c r="AB3131">
        <v>0</v>
      </c>
      <c r="AC3131">
        <v>0</v>
      </c>
      <c r="AD3131">
        <v>0</v>
      </c>
      <c r="AE3131">
        <v>10.399672501935559</v>
      </c>
    </row>
    <row r="3132" spans="1:31" x14ac:dyDescent="0.25">
      <c r="A3132">
        <v>2295705</v>
      </c>
      <c r="B3132">
        <v>1</v>
      </c>
      <c r="C3132" t="s">
        <v>80</v>
      </c>
      <c r="D3132" t="s">
        <v>96</v>
      </c>
      <c r="E3132" t="s">
        <v>164</v>
      </c>
      <c r="F3132" t="s">
        <v>9151</v>
      </c>
      <c r="G3132" t="s">
        <v>837</v>
      </c>
      <c r="H3132" t="s">
        <v>167</v>
      </c>
      <c r="I3132" t="s">
        <v>136</v>
      </c>
      <c r="J3132" t="s">
        <v>137</v>
      </c>
      <c r="K3132" t="s">
        <v>138</v>
      </c>
      <c r="L3132" t="s">
        <v>9302</v>
      </c>
      <c r="M3132" t="s">
        <v>9303</v>
      </c>
      <c r="N3132">
        <v>0.186388888</v>
      </c>
      <c r="O3132">
        <v>0</v>
      </c>
      <c r="P3132">
        <v>0</v>
      </c>
      <c r="Q3132">
        <v>0</v>
      </c>
      <c r="R3132">
        <v>0</v>
      </c>
      <c r="S3132">
        <v>1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0.85387606608040012</v>
      </c>
      <c r="AB3132">
        <v>0</v>
      </c>
      <c r="AC3132">
        <v>0</v>
      </c>
      <c r="AD3132">
        <v>0</v>
      </c>
      <c r="AE3132">
        <v>0.85387606608040012</v>
      </c>
    </row>
    <row r="3133" spans="1:31" x14ac:dyDescent="0.25">
      <c r="A3133">
        <v>2295706</v>
      </c>
      <c r="B3133">
        <v>1</v>
      </c>
      <c r="C3133" t="s">
        <v>80</v>
      </c>
      <c r="D3133" t="s">
        <v>106</v>
      </c>
      <c r="E3133" t="s">
        <v>132</v>
      </c>
      <c r="F3133" t="s">
        <v>9304</v>
      </c>
      <c r="G3133" t="s">
        <v>134</v>
      </c>
      <c r="H3133" t="s">
        <v>135</v>
      </c>
      <c r="I3133" t="s">
        <v>136</v>
      </c>
      <c r="J3133" t="s">
        <v>137</v>
      </c>
      <c r="K3133" t="s">
        <v>138</v>
      </c>
      <c r="L3133" t="s">
        <v>9305</v>
      </c>
      <c r="M3133" t="s">
        <v>9306</v>
      </c>
      <c r="N3133">
        <v>2.210555555</v>
      </c>
      <c r="O3133">
        <v>0</v>
      </c>
      <c r="P3133">
        <v>0</v>
      </c>
      <c r="Q3133">
        <v>0</v>
      </c>
      <c r="R3133">
        <v>2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2.3248502374539699</v>
      </c>
      <c r="AA3133">
        <v>0</v>
      </c>
      <c r="AB3133">
        <v>0</v>
      </c>
      <c r="AC3133">
        <v>0</v>
      </c>
      <c r="AD3133">
        <v>0</v>
      </c>
      <c r="AE3133">
        <v>2.3248502374539699</v>
      </c>
    </row>
    <row r="3134" spans="1:31" x14ac:dyDescent="0.25">
      <c r="A3134">
        <v>2295710</v>
      </c>
      <c r="B3134">
        <v>1</v>
      </c>
      <c r="C3134" t="s">
        <v>81</v>
      </c>
      <c r="D3134" t="s">
        <v>128</v>
      </c>
      <c r="E3134" t="s">
        <v>141</v>
      </c>
      <c r="F3134" t="s">
        <v>9307</v>
      </c>
      <c r="G3134" t="s">
        <v>143</v>
      </c>
      <c r="H3134" t="s">
        <v>135</v>
      </c>
      <c r="I3134" t="s">
        <v>136</v>
      </c>
      <c r="J3134" t="s">
        <v>137</v>
      </c>
      <c r="K3134" t="s">
        <v>138</v>
      </c>
      <c r="L3134" t="s">
        <v>9308</v>
      </c>
      <c r="M3134" t="s">
        <v>9309</v>
      </c>
      <c r="N3134">
        <v>2.4522222220000001</v>
      </c>
      <c r="O3134">
        <v>0</v>
      </c>
      <c r="P3134">
        <v>2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1.4859400664504945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1.4859400664504945</v>
      </c>
    </row>
    <row r="3135" spans="1:31" x14ac:dyDescent="0.25">
      <c r="A3135">
        <v>2295713</v>
      </c>
      <c r="B3135">
        <v>1</v>
      </c>
      <c r="C3135" t="s">
        <v>80</v>
      </c>
      <c r="D3135" t="s">
        <v>91</v>
      </c>
      <c r="E3135" t="s">
        <v>141</v>
      </c>
      <c r="F3135" t="s">
        <v>9310</v>
      </c>
      <c r="G3135" t="s">
        <v>143</v>
      </c>
      <c r="H3135" t="s">
        <v>135</v>
      </c>
      <c r="I3135" t="s">
        <v>136</v>
      </c>
      <c r="J3135" t="s">
        <v>137</v>
      </c>
      <c r="K3135" t="s">
        <v>138</v>
      </c>
      <c r="L3135" t="s">
        <v>9311</v>
      </c>
      <c r="M3135" t="s">
        <v>9312</v>
      </c>
      <c r="N3135">
        <v>1.255833333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1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1.9091231142797751</v>
      </c>
      <c r="AC3135">
        <v>0</v>
      </c>
      <c r="AD3135">
        <v>0</v>
      </c>
      <c r="AE3135">
        <v>1.9091231142797751</v>
      </c>
    </row>
    <row r="3136" spans="1:31" x14ac:dyDescent="0.25">
      <c r="A3136">
        <v>2295719</v>
      </c>
      <c r="B3136">
        <v>1</v>
      </c>
      <c r="C3136" t="s">
        <v>81</v>
      </c>
      <c r="D3136" t="s">
        <v>127</v>
      </c>
      <c r="E3136" t="s">
        <v>164</v>
      </c>
      <c r="F3136" t="s">
        <v>9313</v>
      </c>
      <c r="G3136" t="s">
        <v>195</v>
      </c>
      <c r="H3136" t="s">
        <v>167</v>
      </c>
      <c r="I3136" t="s">
        <v>136</v>
      </c>
      <c r="J3136" t="s">
        <v>137</v>
      </c>
      <c r="K3136" t="s">
        <v>138</v>
      </c>
      <c r="L3136" t="s">
        <v>9314</v>
      </c>
      <c r="M3136" t="s">
        <v>9315</v>
      </c>
      <c r="N3136">
        <v>0.61694444400000004</v>
      </c>
      <c r="O3136">
        <v>0</v>
      </c>
      <c r="P3136">
        <v>0</v>
      </c>
      <c r="Q3136">
        <v>9</v>
      </c>
      <c r="R3136">
        <v>0</v>
      </c>
      <c r="S3136">
        <v>6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5.6282867081756462</v>
      </c>
      <c r="Z3136">
        <v>0</v>
      </c>
      <c r="AA3136">
        <v>37.503488366219358</v>
      </c>
      <c r="AB3136">
        <v>0</v>
      </c>
      <c r="AC3136">
        <v>0</v>
      </c>
      <c r="AD3136">
        <v>0</v>
      </c>
      <c r="AE3136">
        <v>43.131775074395001</v>
      </c>
    </row>
    <row r="3137" spans="1:31" x14ac:dyDescent="0.25">
      <c r="A3137">
        <v>2295724</v>
      </c>
      <c r="B3137">
        <v>1</v>
      </c>
      <c r="C3137" t="s">
        <v>80</v>
      </c>
      <c r="D3137" t="s">
        <v>84</v>
      </c>
      <c r="E3137" t="s">
        <v>182</v>
      </c>
      <c r="F3137" t="s">
        <v>9316</v>
      </c>
      <c r="G3137" t="s">
        <v>195</v>
      </c>
      <c r="H3137" t="s">
        <v>167</v>
      </c>
      <c r="I3137" t="s">
        <v>136</v>
      </c>
      <c r="J3137" t="s">
        <v>137</v>
      </c>
      <c r="K3137" t="s">
        <v>138</v>
      </c>
      <c r="L3137" t="s">
        <v>9317</v>
      </c>
      <c r="M3137" t="s">
        <v>9318</v>
      </c>
      <c r="N3137">
        <v>0.85555555500000002</v>
      </c>
      <c r="O3137">
        <v>0</v>
      </c>
      <c r="P3137">
        <v>1</v>
      </c>
      <c r="Q3137">
        <v>0</v>
      </c>
      <c r="R3137">
        <v>0</v>
      </c>
      <c r="S3137">
        <v>3</v>
      </c>
      <c r="T3137">
        <v>58</v>
      </c>
      <c r="U3137">
        <v>1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66.4578732067218</v>
      </c>
      <c r="AB3137">
        <v>73.766835150098288</v>
      </c>
      <c r="AC3137">
        <v>121.44146657021457</v>
      </c>
      <c r="AD3137">
        <v>0</v>
      </c>
      <c r="AE3137">
        <v>261.66617492703466</v>
      </c>
    </row>
    <row r="3138" spans="1:31" x14ac:dyDescent="0.25">
      <c r="A3138">
        <v>2295729</v>
      </c>
      <c r="B3138">
        <v>1</v>
      </c>
      <c r="C3138" t="s">
        <v>80</v>
      </c>
      <c r="D3138" t="s">
        <v>98</v>
      </c>
      <c r="E3138" t="s">
        <v>141</v>
      </c>
      <c r="F3138" t="s">
        <v>9319</v>
      </c>
      <c r="G3138" t="s">
        <v>490</v>
      </c>
      <c r="H3138" t="s">
        <v>135</v>
      </c>
      <c r="I3138" t="s">
        <v>136</v>
      </c>
      <c r="J3138" t="s">
        <v>137</v>
      </c>
      <c r="K3138" t="s">
        <v>138</v>
      </c>
      <c r="L3138" t="s">
        <v>9320</v>
      </c>
      <c r="M3138" t="s">
        <v>9321</v>
      </c>
      <c r="N3138">
        <v>0.91222222200000003</v>
      </c>
      <c r="O3138">
        <v>0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2.1825798665156673E-2</v>
      </c>
      <c r="AA3138">
        <v>0</v>
      </c>
      <c r="AB3138">
        <v>0</v>
      </c>
      <c r="AC3138">
        <v>0</v>
      </c>
      <c r="AD3138">
        <v>0</v>
      </c>
      <c r="AE3138">
        <v>2.1825798665156673E-2</v>
      </c>
    </row>
    <row r="3139" spans="1:31" x14ac:dyDescent="0.25">
      <c r="A3139">
        <v>2295731</v>
      </c>
      <c r="B3139">
        <v>1</v>
      </c>
      <c r="C3139" t="s">
        <v>80</v>
      </c>
      <c r="D3139" t="s">
        <v>103</v>
      </c>
      <c r="E3139" t="s">
        <v>208</v>
      </c>
      <c r="F3139" t="s">
        <v>9322</v>
      </c>
      <c r="G3139" t="s">
        <v>310</v>
      </c>
      <c r="H3139" t="s">
        <v>135</v>
      </c>
      <c r="I3139" t="s">
        <v>136</v>
      </c>
      <c r="J3139" t="s">
        <v>137</v>
      </c>
      <c r="K3139" t="s">
        <v>138</v>
      </c>
      <c r="L3139" t="s">
        <v>9323</v>
      </c>
      <c r="M3139" t="s">
        <v>9324</v>
      </c>
      <c r="N3139">
        <v>1.8444444440000001</v>
      </c>
      <c r="O3139">
        <v>0</v>
      </c>
      <c r="P3139">
        <v>6</v>
      </c>
      <c r="Q3139">
        <v>0</v>
      </c>
      <c r="R3139">
        <v>8</v>
      </c>
      <c r="S3139">
        <v>0</v>
      </c>
      <c r="T3139">
        <v>12</v>
      </c>
      <c r="U3139">
        <v>0</v>
      </c>
      <c r="V3139">
        <v>0</v>
      </c>
      <c r="W3139">
        <v>0</v>
      </c>
      <c r="X3139">
        <v>1.9077710857989472</v>
      </c>
      <c r="Y3139">
        <v>0</v>
      </c>
      <c r="Z3139">
        <v>7.8227665344691202</v>
      </c>
      <c r="AA3139">
        <v>0</v>
      </c>
      <c r="AB3139">
        <v>58.45141401952494</v>
      </c>
      <c r="AC3139">
        <v>0</v>
      </c>
      <c r="AD3139">
        <v>0</v>
      </c>
      <c r="AE3139">
        <v>68.181951639793013</v>
      </c>
    </row>
    <row r="3140" spans="1:31" x14ac:dyDescent="0.25">
      <c r="A3140">
        <v>2295740</v>
      </c>
      <c r="B3140">
        <v>1</v>
      </c>
      <c r="C3140" t="s">
        <v>80</v>
      </c>
      <c r="D3140" t="s">
        <v>96</v>
      </c>
      <c r="E3140" t="s">
        <v>141</v>
      </c>
      <c r="F3140" t="s">
        <v>9325</v>
      </c>
      <c r="G3140" t="s">
        <v>143</v>
      </c>
      <c r="H3140" t="s">
        <v>135</v>
      </c>
      <c r="I3140" t="s">
        <v>136</v>
      </c>
      <c r="J3140" t="s">
        <v>137</v>
      </c>
      <c r="K3140" t="s">
        <v>138</v>
      </c>
      <c r="L3140" t="s">
        <v>9326</v>
      </c>
      <c r="M3140" t="s">
        <v>9327</v>
      </c>
      <c r="N3140">
        <v>1.924722222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3.0033538010138052</v>
      </c>
      <c r="AC3140">
        <v>0</v>
      </c>
      <c r="AD3140">
        <v>0</v>
      </c>
      <c r="AE3140">
        <v>3.0033538010138052</v>
      </c>
    </row>
    <row r="3141" spans="1:31" x14ac:dyDescent="0.25">
      <c r="A3141">
        <v>2295744</v>
      </c>
      <c r="B3141">
        <v>1</v>
      </c>
      <c r="C3141" t="s">
        <v>80</v>
      </c>
      <c r="D3141" t="s">
        <v>86</v>
      </c>
      <c r="E3141" t="s">
        <v>208</v>
      </c>
      <c r="F3141" t="s">
        <v>9328</v>
      </c>
      <c r="G3141" t="s">
        <v>490</v>
      </c>
      <c r="H3141" t="s">
        <v>135</v>
      </c>
      <c r="I3141" t="s">
        <v>136</v>
      </c>
      <c r="J3141" t="s">
        <v>137</v>
      </c>
      <c r="K3141" t="s">
        <v>138</v>
      </c>
      <c r="L3141" t="s">
        <v>9329</v>
      </c>
      <c r="M3141" t="s">
        <v>9330</v>
      </c>
      <c r="N3141">
        <v>0.37666666599999998</v>
      </c>
      <c r="O3141">
        <v>0</v>
      </c>
      <c r="P3141">
        <v>521</v>
      </c>
      <c r="Q3141">
        <v>0</v>
      </c>
      <c r="R3141">
        <v>0</v>
      </c>
      <c r="S3141">
        <v>0</v>
      </c>
      <c r="T3141">
        <v>3</v>
      </c>
      <c r="U3141">
        <v>0</v>
      </c>
      <c r="V3141">
        <v>0</v>
      </c>
      <c r="W3141">
        <v>0</v>
      </c>
      <c r="X3141">
        <v>51.836138244766772</v>
      </c>
      <c r="Y3141">
        <v>0</v>
      </c>
      <c r="Z3141">
        <v>0</v>
      </c>
      <c r="AA3141">
        <v>0</v>
      </c>
      <c r="AB3141">
        <v>3.7632538013637604</v>
      </c>
      <c r="AC3141">
        <v>0</v>
      </c>
      <c r="AD3141">
        <v>0</v>
      </c>
      <c r="AE3141">
        <v>55.599392046130532</v>
      </c>
    </row>
    <row r="3142" spans="1:31" x14ac:dyDescent="0.25">
      <c r="A3142">
        <v>2295745</v>
      </c>
      <c r="B3142">
        <v>1</v>
      </c>
      <c r="C3142" t="s">
        <v>80</v>
      </c>
      <c r="D3142" t="s">
        <v>83</v>
      </c>
      <c r="E3142" t="s">
        <v>208</v>
      </c>
      <c r="F3142" t="s">
        <v>9331</v>
      </c>
      <c r="G3142" t="s">
        <v>299</v>
      </c>
      <c r="H3142" t="s">
        <v>135</v>
      </c>
      <c r="I3142" t="s">
        <v>136</v>
      </c>
      <c r="J3142" t="s">
        <v>137</v>
      </c>
      <c r="K3142" t="s">
        <v>300</v>
      </c>
      <c r="L3142" t="s">
        <v>9332</v>
      </c>
      <c r="M3142" t="s">
        <v>9333</v>
      </c>
      <c r="N3142">
        <v>1.0205555550000001</v>
      </c>
      <c r="O3142">
        <v>0</v>
      </c>
      <c r="P3142">
        <v>128</v>
      </c>
      <c r="Q3142">
        <v>0</v>
      </c>
      <c r="R3142">
        <v>0</v>
      </c>
      <c r="S3142">
        <v>0</v>
      </c>
      <c r="T3142">
        <v>10</v>
      </c>
      <c r="U3142">
        <v>0</v>
      </c>
      <c r="V3142">
        <v>0</v>
      </c>
      <c r="W3142">
        <v>0</v>
      </c>
      <c r="X3142">
        <v>33.138943086349038</v>
      </c>
      <c r="Y3142">
        <v>0</v>
      </c>
      <c r="Z3142">
        <v>0</v>
      </c>
      <c r="AA3142">
        <v>0</v>
      </c>
      <c r="AB3142">
        <v>122.3437683776186</v>
      </c>
      <c r="AC3142">
        <v>0</v>
      </c>
      <c r="AD3142">
        <v>0</v>
      </c>
      <c r="AE3142">
        <v>155.48271146396763</v>
      </c>
    </row>
    <row r="3143" spans="1:31" x14ac:dyDescent="0.25">
      <c r="A3143">
        <v>2295749</v>
      </c>
      <c r="B3143">
        <v>1</v>
      </c>
      <c r="C3143" t="s">
        <v>80</v>
      </c>
      <c r="D3143" t="s">
        <v>94</v>
      </c>
      <c r="E3143" t="s">
        <v>141</v>
      </c>
      <c r="F3143" t="s">
        <v>9334</v>
      </c>
      <c r="G3143" t="s">
        <v>143</v>
      </c>
      <c r="H3143" t="s">
        <v>135</v>
      </c>
      <c r="I3143" t="s">
        <v>136</v>
      </c>
      <c r="J3143" t="s">
        <v>137</v>
      </c>
      <c r="K3143" t="s">
        <v>138</v>
      </c>
      <c r="L3143" t="s">
        <v>9335</v>
      </c>
      <c r="M3143" t="s">
        <v>9336</v>
      </c>
      <c r="N3143">
        <v>7.4902777770000002</v>
      </c>
      <c r="O3143">
        <v>0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3.7297108428925343</v>
      </c>
      <c r="AA3143">
        <v>0</v>
      </c>
      <c r="AB3143">
        <v>0</v>
      </c>
      <c r="AC3143">
        <v>0</v>
      </c>
      <c r="AD3143">
        <v>0</v>
      </c>
      <c r="AE3143">
        <v>3.7297108428925343</v>
      </c>
    </row>
    <row r="3144" spans="1:31" x14ac:dyDescent="0.25">
      <c r="A3144">
        <v>2295752</v>
      </c>
      <c r="B3144">
        <v>1</v>
      </c>
      <c r="C3144" t="s">
        <v>80</v>
      </c>
      <c r="D3144" t="s">
        <v>97</v>
      </c>
      <c r="E3144" t="s">
        <v>141</v>
      </c>
      <c r="F3144" t="s">
        <v>9337</v>
      </c>
      <c r="G3144" t="s">
        <v>202</v>
      </c>
      <c r="H3144" t="s">
        <v>135</v>
      </c>
      <c r="I3144" t="s">
        <v>136</v>
      </c>
      <c r="J3144" t="s">
        <v>137</v>
      </c>
      <c r="K3144" t="s">
        <v>138</v>
      </c>
      <c r="L3144" t="s">
        <v>9338</v>
      </c>
      <c r="M3144" t="s">
        <v>9339</v>
      </c>
      <c r="N3144">
        <v>0.29027777700000001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8.9212893456240311E-2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8.9212893456240311E-2</v>
      </c>
    </row>
    <row r="3145" spans="1:31" x14ac:dyDescent="0.25">
      <c r="A3145">
        <v>2295754</v>
      </c>
      <c r="B3145">
        <v>1</v>
      </c>
      <c r="C3145" t="s">
        <v>80</v>
      </c>
      <c r="D3145" t="s">
        <v>101</v>
      </c>
      <c r="E3145" t="s">
        <v>208</v>
      </c>
      <c r="F3145" t="s">
        <v>9340</v>
      </c>
      <c r="G3145" t="s">
        <v>490</v>
      </c>
      <c r="H3145" t="s">
        <v>135</v>
      </c>
      <c r="I3145" t="s">
        <v>136</v>
      </c>
      <c r="J3145" t="s">
        <v>137</v>
      </c>
      <c r="K3145" t="s">
        <v>138</v>
      </c>
      <c r="L3145" t="s">
        <v>9341</v>
      </c>
      <c r="M3145" t="s">
        <v>9342</v>
      </c>
      <c r="N3145">
        <v>0.521666666</v>
      </c>
      <c r="O3145">
        <v>0</v>
      </c>
      <c r="P3145">
        <v>49</v>
      </c>
      <c r="Q3145">
        <v>0</v>
      </c>
      <c r="R3145">
        <v>10</v>
      </c>
      <c r="S3145">
        <v>0</v>
      </c>
      <c r="T3145">
        <v>16</v>
      </c>
      <c r="U3145">
        <v>0</v>
      </c>
      <c r="V3145">
        <v>1</v>
      </c>
      <c r="W3145">
        <v>0</v>
      </c>
      <c r="X3145">
        <v>7.9629591451103545</v>
      </c>
      <c r="Y3145">
        <v>0</v>
      </c>
      <c r="Z3145">
        <v>4.2198503469150461</v>
      </c>
      <c r="AA3145">
        <v>0</v>
      </c>
      <c r="AB3145">
        <v>27.370466487386633</v>
      </c>
      <c r="AC3145">
        <v>0</v>
      </c>
      <c r="AD3145">
        <v>0.59786188662487993</v>
      </c>
      <c r="AE3145">
        <v>40.151137866036912</v>
      </c>
    </row>
    <row r="3146" spans="1:31" x14ac:dyDescent="0.25">
      <c r="A3146">
        <v>2295756</v>
      </c>
      <c r="B3146">
        <v>1</v>
      </c>
      <c r="C3146" t="s">
        <v>81</v>
      </c>
      <c r="D3146" t="s">
        <v>113</v>
      </c>
      <c r="E3146" t="s">
        <v>182</v>
      </c>
      <c r="F3146" t="s">
        <v>9343</v>
      </c>
      <c r="G3146" t="s">
        <v>184</v>
      </c>
      <c r="H3146" t="s">
        <v>167</v>
      </c>
      <c r="I3146" t="s">
        <v>136</v>
      </c>
      <c r="J3146" t="s">
        <v>137</v>
      </c>
      <c r="K3146" t="s">
        <v>138</v>
      </c>
      <c r="L3146" t="s">
        <v>9344</v>
      </c>
      <c r="M3146" t="s">
        <v>9345</v>
      </c>
      <c r="N3146">
        <v>2.0247222219999998</v>
      </c>
      <c r="O3146">
        <v>0</v>
      </c>
      <c r="P3146">
        <v>767</v>
      </c>
      <c r="Q3146">
        <v>1</v>
      </c>
      <c r="R3146">
        <v>7</v>
      </c>
      <c r="S3146">
        <v>2</v>
      </c>
      <c r="T3146">
        <v>114</v>
      </c>
      <c r="U3146">
        <v>0</v>
      </c>
      <c r="V3146">
        <v>0</v>
      </c>
      <c r="W3146">
        <v>0</v>
      </c>
      <c r="X3146">
        <v>291.48068689083118</v>
      </c>
      <c r="Y3146">
        <v>25.911810839193986</v>
      </c>
      <c r="Z3146">
        <v>7.3859039885077431</v>
      </c>
      <c r="AA3146">
        <v>6.6582427042996128</v>
      </c>
      <c r="AB3146">
        <v>110.28136161434746</v>
      </c>
      <c r="AC3146">
        <v>0</v>
      </c>
      <c r="AD3146">
        <v>0</v>
      </c>
      <c r="AE3146">
        <v>441.71800603717998</v>
      </c>
    </row>
    <row r="3147" spans="1:31" x14ac:dyDescent="0.25">
      <c r="A3147">
        <v>2295761</v>
      </c>
      <c r="B3147">
        <v>1</v>
      </c>
      <c r="C3147" t="s">
        <v>81</v>
      </c>
      <c r="D3147" t="s">
        <v>118</v>
      </c>
      <c r="E3147" t="s">
        <v>182</v>
      </c>
      <c r="F3147" t="s">
        <v>862</v>
      </c>
      <c r="G3147" t="s">
        <v>184</v>
      </c>
      <c r="H3147" t="s">
        <v>167</v>
      </c>
      <c r="I3147" t="s">
        <v>136</v>
      </c>
      <c r="J3147" t="s">
        <v>137</v>
      </c>
      <c r="K3147" t="s">
        <v>138</v>
      </c>
      <c r="L3147" t="s">
        <v>9346</v>
      </c>
      <c r="M3147" t="s">
        <v>9347</v>
      </c>
      <c r="N3147">
        <v>1.5394444439999999</v>
      </c>
      <c r="O3147">
        <v>1</v>
      </c>
      <c r="P3147">
        <v>395</v>
      </c>
      <c r="Q3147">
        <v>49</v>
      </c>
      <c r="R3147">
        <v>38</v>
      </c>
      <c r="S3147">
        <v>15</v>
      </c>
      <c r="T3147">
        <v>41</v>
      </c>
      <c r="U3147">
        <v>0</v>
      </c>
      <c r="V3147">
        <v>0</v>
      </c>
      <c r="W3147">
        <v>0.9172353179672601</v>
      </c>
      <c r="X3147">
        <v>77.201570389293806</v>
      </c>
      <c r="Y3147">
        <v>689.35163176818651</v>
      </c>
      <c r="Z3147">
        <v>19.790944948905086</v>
      </c>
      <c r="AA3147">
        <v>97.070699991298781</v>
      </c>
      <c r="AB3147">
        <v>50.434417776600291</v>
      </c>
      <c r="AC3147">
        <v>0</v>
      </c>
      <c r="AD3147">
        <v>0</v>
      </c>
      <c r="AE3147">
        <v>934.76650019225178</v>
      </c>
    </row>
    <row r="3148" spans="1:31" x14ac:dyDescent="0.25">
      <c r="A3148">
        <v>2295764</v>
      </c>
      <c r="B3148">
        <v>1</v>
      </c>
      <c r="C3148" t="s">
        <v>80</v>
      </c>
      <c r="D3148" t="s">
        <v>92</v>
      </c>
      <c r="E3148" t="s">
        <v>748</v>
      </c>
      <c r="F3148" t="s">
        <v>9348</v>
      </c>
      <c r="G3148" t="s">
        <v>1517</v>
      </c>
      <c r="H3148" t="s">
        <v>135</v>
      </c>
      <c r="I3148" t="s">
        <v>136</v>
      </c>
      <c r="J3148" t="s">
        <v>137</v>
      </c>
      <c r="K3148" t="s">
        <v>138</v>
      </c>
      <c r="L3148" t="s">
        <v>9349</v>
      </c>
      <c r="M3148" t="s">
        <v>9350</v>
      </c>
      <c r="N3148">
        <v>5.426111111</v>
      </c>
      <c r="O3148">
        <v>0</v>
      </c>
      <c r="P3148">
        <v>84</v>
      </c>
      <c r="Q3148">
        <v>0</v>
      </c>
      <c r="R3148">
        <v>0</v>
      </c>
      <c r="S3148">
        <v>0</v>
      </c>
      <c r="T3148">
        <v>2</v>
      </c>
      <c r="U3148">
        <v>0</v>
      </c>
      <c r="V3148">
        <v>0</v>
      </c>
      <c r="W3148">
        <v>0</v>
      </c>
      <c r="X3148">
        <v>110.51785166070793</v>
      </c>
      <c r="Y3148">
        <v>0</v>
      </c>
      <c r="Z3148">
        <v>0</v>
      </c>
      <c r="AA3148">
        <v>0</v>
      </c>
      <c r="AB3148">
        <v>7.8260219158254074</v>
      </c>
      <c r="AC3148">
        <v>0</v>
      </c>
      <c r="AD3148">
        <v>0</v>
      </c>
      <c r="AE3148">
        <v>118.34387357653334</v>
      </c>
    </row>
    <row r="3149" spans="1:31" x14ac:dyDescent="0.25">
      <c r="A3149">
        <v>2295765</v>
      </c>
      <c r="B3149">
        <v>1</v>
      </c>
      <c r="C3149" t="s">
        <v>80</v>
      </c>
      <c r="D3149" t="s">
        <v>96</v>
      </c>
      <c r="E3149" t="s">
        <v>141</v>
      </c>
      <c r="F3149" t="s">
        <v>9351</v>
      </c>
      <c r="G3149" t="s">
        <v>188</v>
      </c>
      <c r="H3149" t="s">
        <v>135</v>
      </c>
      <c r="I3149" t="s">
        <v>136</v>
      </c>
      <c r="J3149" t="s">
        <v>137</v>
      </c>
      <c r="K3149" t="s">
        <v>138</v>
      </c>
      <c r="L3149" t="s">
        <v>9352</v>
      </c>
      <c r="M3149" t="s">
        <v>9353</v>
      </c>
      <c r="N3149">
        <v>3.2122222219999998</v>
      </c>
      <c r="O3149">
        <v>0</v>
      </c>
      <c r="P3149">
        <v>1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0.22284581983912002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0.22284581983912002</v>
      </c>
    </row>
    <row r="3150" spans="1:31" x14ac:dyDescent="0.25">
      <c r="A3150">
        <v>2295770</v>
      </c>
      <c r="B3150">
        <v>1</v>
      </c>
      <c r="C3150" t="s">
        <v>80</v>
      </c>
      <c r="D3150" t="s">
        <v>105</v>
      </c>
      <c r="E3150" t="s">
        <v>132</v>
      </c>
      <c r="F3150" t="s">
        <v>9354</v>
      </c>
      <c r="G3150" t="s">
        <v>375</v>
      </c>
      <c r="H3150" t="s">
        <v>135</v>
      </c>
      <c r="I3150" t="s">
        <v>136</v>
      </c>
      <c r="J3150" t="s">
        <v>137</v>
      </c>
      <c r="K3150" t="s">
        <v>138</v>
      </c>
      <c r="L3150" t="s">
        <v>9355</v>
      </c>
      <c r="M3150" t="s">
        <v>9356</v>
      </c>
      <c r="N3150">
        <v>2.1</v>
      </c>
      <c r="O3150">
        <v>0</v>
      </c>
      <c r="P3150">
        <v>20</v>
      </c>
      <c r="Q3150">
        <v>0</v>
      </c>
      <c r="R3150">
        <v>47</v>
      </c>
      <c r="S3150">
        <v>0</v>
      </c>
      <c r="T3150">
        <v>4</v>
      </c>
      <c r="U3150">
        <v>0</v>
      </c>
      <c r="V3150">
        <v>0</v>
      </c>
      <c r="W3150">
        <v>0</v>
      </c>
      <c r="X3150">
        <v>8.205878656358701</v>
      </c>
      <c r="Y3150">
        <v>0</v>
      </c>
      <c r="Z3150">
        <v>10.31285870803347</v>
      </c>
      <c r="AA3150">
        <v>0</v>
      </c>
      <c r="AB3150">
        <v>3.4918467233060135</v>
      </c>
      <c r="AC3150">
        <v>0</v>
      </c>
      <c r="AD3150">
        <v>0</v>
      </c>
      <c r="AE3150">
        <v>22.010584087698188</v>
      </c>
    </row>
    <row r="3151" spans="1:31" x14ac:dyDescent="0.25">
      <c r="A3151">
        <v>2295771</v>
      </c>
      <c r="B3151">
        <v>1</v>
      </c>
      <c r="C3151" t="s">
        <v>80</v>
      </c>
      <c r="D3151" t="s">
        <v>102</v>
      </c>
      <c r="E3151" t="s">
        <v>132</v>
      </c>
      <c r="F3151" t="s">
        <v>8988</v>
      </c>
      <c r="G3151" t="s">
        <v>134</v>
      </c>
      <c r="H3151" t="s">
        <v>135</v>
      </c>
      <c r="I3151" t="s">
        <v>136</v>
      </c>
      <c r="J3151" t="s">
        <v>137</v>
      </c>
      <c r="K3151" t="s">
        <v>138</v>
      </c>
      <c r="L3151" t="s">
        <v>9357</v>
      </c>
      <c r="M3151" t="s">
        <v>9358</v>
      </c>
      <c r="N3151">
        <v>1.5108333329999999</v>
      </c>
      <c r="O3151">
        <v>0</v>
      </c>
      <c r="P3151">
        <v>53</v>
      </c>
      <c r="Q3151">
        <v>0</v>
      </c>
      <c r="R3151">
        <v>8</v>
      </c>
      <c r="S3151">
        <v>0</v>
      </c>
      <c r="T3151">
        <v>4</v>
      </c>
      <c r="U3151">
        <v>0</v>
      </c>
      <c r="V3151">
        <v>0</v>
      </c>
      <c r="W3151">
        <v>0</v>
      </c>
      <c r="X3151">
        <v>13.123394641350298</v>
      </c>
      <c r="Y3151">
        <v>0</v>
      </c>
      <c r="Z3151">
        <v>0.91387422761296655</v>
      </c>
      <c r="AA3151">
        <v>0</v>
      </c>
      <c r="AB3151">
        <v>4.7646860210831576</v>
      </c>
      <c r="AC3151">
        <v>0</v>
      </c>
      <c r="AD3151">
        <v>0</v>
      </c>
      <c r="AE3151">
        <v>18.801954890046424</v>
      </c>
    </row>
    <row r="3152" spans="1:31" x14ac:dyDescent="0.25">
      <c r="A3152">
        <v>2295772</v>
      </c>
      <c r="B3152">
        <v>1</v>
      </c>
      <c r="C3152" t="s">
        <v>80</v>
      </c>
      <c r="D3152" t="s">
        <v>110</v>
      </c>
      <c r="E3152" t="s">
        <v>132</v>
      </c>
      <c r="F3152" t="s">
        <v>9359</v>
      </c>
      <c r="G3152" t="s">
        <v>375</v>
      </c>
      <c r="H3152" t="s">
        <v>135</v>
      </c>
      <c r="I3152" t="s">
        <v>136</v>
      </c>
      <c r="J3152" t="s">
        <v>137</v>
      </c>
      <c r="K3152" t="s">
        <v>138</v>
      </c>
      <c r="L3152" t="s">
        <v>9360</v>
      </c>
      <c r="M3152" t="s">
        <v>9361</v>
      </c>
      <c r="N3152">
        <v>3.3230555549999998</v>
      </c>
      <c r="O3152">
        <v>0</v>
      </c>
      <c r="P3152">
        <v>45</v>
      </c>
      <c r="Q3152">
        <v>0</v>
      </c>
      <c r="R3152">
        <v>0</v>
      </c>
      <c r="S3152">
        <v>0</v>
      </c>
      <c r="T3152">
        <v>3</v>
      </c>
      <c r="U3152">
        <v>0</v>
      </c>
      <c r="V3152">
        <v>0</v>
      </c>
      <c r="W3152">
        <v>0</v>
      </c>
      <c r="X3152">
        <v>24.348113102078415</v>
      </c>
      <c r="Y3152">
        <v>0</v>
      </c>
      <c r="Z3152">
        <v>0</v>
      </c>
      <c r="AA3152">
        <v>0</v>
      </c>
      <c r="AB3152">
        <v>4.4053840403749227</v>
      </c>
      <c r="AC3152">
        <v>0</v>
      </c>
      <c r="AD3152">
        <v>0</v>
      </c>
      <c r="AE3152">
        <v>28.753497142453337</v>
      </c>
    </row>
    <row r="3153" spans="1:31" x14ac:dyDescent="0.25">
      <c r="A3153">
        <v>2295775</v>
      </c>
      <c r="B3153">
        <v>1</v>
      </c>
      <c r="C3153" t="s">
        <v>80</v>
      </c>
      <c r="D3153" t="s">
        <v>103</v>
      </c>
      <c r="E3153" t="s">
        <v>132</v>
      </c>
      <c r="F3153" t="s">
        <v>9199</v>
      </c>
      <c r="G3153" t="s">
        <v>1517</v>
      </c>
      <c r="H3153" t="s">
        <v>135</v>
      </c>
      <c r="I3153" t="s">
        <v>136</v>
      </c>
      <c r="J3153" t="s">
        <v>137</v>
      </c>
      <c r="K3153" t="s">
        <v>138</v>
      </c>
      <c r="L3153" t="s">
        <v>9362</v>
      </c>
      <c r="M3153" t="s">
        <v>9363</v>
      </c>
      <c r="N3153">
        <v>1.965833333</v>
      </c>
      <c r="O3153">
        <v>0</v>
      </c>
      <c r="P3153">
        <v>4</v>
      </c>
      <c r="Q3153">
        <v>0</v>
      </c>
      <c r="R3153">
        <v>7</v>
      </c>
      <c r="S3153">
        <v>0</v>
      </c>
      <c r="T3153">
        <v>10</v>
      </c>
      <c r="U3153">
        <v>0</v>
      </c>
      <c r="V3153">
        <v>0</v>
      </c>
      <c r="W3153">
        <v>0</v>
      </c>
      <c r="X3153">
        <v>1.4530013186894724</v>
      </c>
      <c r="Y3153">
        <v>0</v>
      </c>
      <c r="Z3153">
        <v>2.4032814432804566</v>
      </c>
      <c r="AA3153">
        <v>0</v>
      </c>
      <c r="AB3153">
        <v>51.258111285752051</v>
      </c>
      <c r="AC3153">
        <v>0</v>
      </c>
      <c r="AD3153">
        <v>0</v>
      </c>
      <c r="AE3153">
        <v>55.11439404772198</v>
      </c>
    </row>
    <row r="3154" spans="1:31" x14ac:dyDescent="0.25">
      <c r="A3154">
        <v>2295776</v>
      </c>
      <c r="B3154">
        <v>1</v>
      </c>
      <c r="C3154" t="s">
        <v>80</v>
      </c>
      <c r="D3154" t="s">
        <v>102</v>
      </c>
      <c r="E3154" t="s">
        <v>141</v>
      </c>
      <c r="F3154" t="s">
        <v>9364</v>
      </c>
      <c r="G3154" t="s">
        <v>143</v>
      </c>
      <c r="H3154" t="s">
        <v>135</v>
      </c>
      <c r="I3154" t="s">
        <v>136</v>
      </c>
      <c r="J3154" t="s">
        <v>137</v>
      </c>
      <c r="K3154" t="s">
        <v>138</v>
      </c>
      <c r="L3154" t="s">
        <v>9365</v>
      </c>
      <c r="M3154" t="s">
        <v>9366</v>
      </c>
      <c r="N3154">
        <v>2.8458333329999999</v>
      </c>
      <c r="O3154">
        <v>0</v>
      </c>
      <c r="P3154">
        <v>1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1.1476082435902075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1.1476082435902075</v>
      </c>
    </row>
    <row r="3155" spans="1:31" x14ac:dyDescent="0.25">
      <c r="A3155">
        <v>2295780</v>
      </c>
      <c r="B3155">
        <v>1</v>
      </c>
      <c r="C3155" t="s">
        <v>80</v>
      </c>
      <c r="D3155" t="s">
        <v>104</v>
      </c>
      <c r="E3155" t="s">
        <v>233</v>
      </c>
      <c r="F3155" t="s">
        <v>7924</v>
      </c>
      <c r="G3155" t="s">
        <v>500</v>
      </c>
      <c r="H3155" t="s">
        <v>167</v>
      </c>
      <c r="I3155" t="s">
        <v>136</v>
      </c>
      <c r="J3155" t="s">
        <v>137</v>
      </c>
      <c r="K3155" t="s">
        <v>138</v>
      </c>
      <c r="L3155" t="s">
        <v>9367</v>
      </c>
      <c r="M3155" t="s">
        <v>9368</v>
      </c>
      <c r="N3155">
        <v>0.72333333300000002</v>
      </c>
      <c r="O3155">
        <v>1</v>
      </c>
      <c r="P3155">
        <v>7</v>
      </c>
      <c r="Q3155">
        <v>21</v>
      </c>
      <c r="R3155">
        <v>48</v>
      </c>
      <c r="S3155">
        <v>14</v>
      </c>
      <c r="T3155">
        <v>9</v>
      </c>
      <c r="U3155">
        <v>7</v>
      </c>
      <c r="V3155">
        <v>0</v>
      </c>
      <c r="W3155">
        <v>0.47041377874338003</v>
      </c>
      <c r="X3155">
        <v>1.1195336978669734</v>
      </c>
      <c r="Y3155">
        <v>132.42362549068184</v>
      </c>
      <c r="Z3155">
        <v>12.185563378834667</v>
      </c>
      <c r="AA3155">
        <v>98.311798703615096</v>
      </c>
      <c r="AB3155">
        <v>4.6199589482423242</v>
      </c>
      <c r="AC3155">
        <v>1584.4431990239113</v>
      </c>
      <c r="AD3155">
        <v>0</v>
      </c>
      <c r="AE3155">
        <v>1833.5740930218956</v>
      </c>
    </row>
    <row r="3156" spans="1:31" x14ac:dyDescent="0.25">
      <c r="A3156">
        <v>2295781</v>
      </c>
      <c r="B3156">
        <v>1</v>
      </c>
      <c r="C3156" t="s">
        <v>81</v>
      </c>
      <c r="D3156" t="s">
        <v>128</v>
      </c>
      <c r="E3156" t="s">
        <v>132</v>
      </c>
      <c r="F3156" t="s">
        <v>9369</v>
      </c>
      <c r="G3156" t="s">
        <v>134</v>
      </c>
      <c r="H3156" t="s">
        <v>135</v>
      </c>
      <c r="I3156" t="s">
        <v>136</v>
      </c>
      <c r="J3156" t="s">
        <v>137</v>
      </c>
      <c r="K3156" t="s">
        <v>138</v>
      </c>
      <c r="L3156" t="s">
        <v>9370</v>
      </c>
      <c r="M3156" t="s">
        <v>9371</v>
      </c>
      <c r="N3156">
        <v>3.818888888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1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8.9883043648933333E-2</v>
      </c>
      <c r="AC3156">
        <v>0</v>
      </c>
      <c r="AD3156">
        <v>0</v>
      </c>
      <c r="AE3156">
        <v>8.9883043648933333E-2</v>
      </c>
    </row>
    <row r="3157" spans="1:31" x14ac:dyDescent="0.25">
      <c r="A3157">
        <v>2295785</v>
      </c>
      <c r="B3157">
        <v>1</v>
      </c>
      <c r="C3157" t="s">
        <v>81</v>
      </c>
      <c r="D3157" t="s">
        <v>128</v>
      </c>
      <c r="E3157" t="s">
        <v>182</v>
      </c>
      <c r="F3157" t="s">
        <v>9372</v>
      </c>
      <c r="G3157" t="s">
        <v>184</v>
      </c>
      <c r="H3157" t="s">
        <v>167</v>
      </c>
      <c r="I3157" t="s">
        <v>136</v>
      </c>
      <c r="J3157" t="s">
        <v>137</v>
      </c>
      <c r="K3157" t="s">
        <v>138</v>
      </c>
      <c r="L3157" t="s">
        <v>9373</v>
      </c>
      <c r="M3157" t="s">
        <v>9374</v>
      </c>
      <c r="N3157">
        <v>0.69416666599999999</v>
      </c>
      <c r="O3157">
        <v>7</v>
      </c>
      <c r="P3157">
        <v>1325</v>
      </c>
      <c r="Q3157">
        <v>25</v>
      </c>
      <c r="R3157">
        <v>19</v>
      </c>
      <c r="S3157">
        <v>22</v>
      </c>
      <c r="T3157">
        <v>114</v>
      </c>
      <c r="U3157">
        <v>1</v>
      </c>
      <c r="V3157">
        <v>0</v>
      </c>
      <c r="W3157">
        <v>2.0055681864982051</v>
      </c>
      <c r="X3157">
        <v>124.68857153187338</v>
      </c>
      <c r="Y3157">
        <v>84.22236628011035</v>
      </c>
      <c r="Z3157">
        <v>6.5966277365069397</v>
      </c>
      <c r="AA3157">
        <v>52.447231009426567</v>
      </c>
      <c r="AB3157">
        <v>38.407188850648218</v>
      </c>
      <c r="AC3157">
        <v>122.0001363814266</v>
      </c>
      <c r="AD3157">
        <v>0</v>
      </c>
      <c r="AE3157">
        <v>430.36768997649028</v>
      </c>
    </row>
    <row r="3158" spans="1:31" x14ac:dyDescent="0.25">
      <c r="A3158">
        <v>2295789</v>
      </c>
      <c r="B3158">
        <v>1</v>
      </c>
      <c r="C3158" t="s">
        <v>80</v>
      </c>
      <c r="D3158" t="s">
        <v>92</v>
      </c>
      <c r="E3158" t="s">
        <v>141</v>
      </c>
      <c r="F3158" t="s">
        <v>9375</v>
      </c>
      <c r="G3158" t="s">
        <v>188</v>
      </c>
      <c r="H3158" t="s">
        <v>135</v>
      </c>
      <c r="I3158" t="s">
        <v>136</v>
      </c>
      <c r="J3158" t="s">
        <v>137</v>
      </c>
      <c r="K3158" t="s">
        <v>138</v>
      </c>
      <c r="L3158" t="s">
        <v>9376</v>
      </c>
      <c r="M3158" t="s">
        <v>9377</v>
      </c>
      <c r="N3158">
        <v>2.792777777</v>
      </c>
      <c r="O3158">
        <v>0</v>
      </c>
      <c r="P3158">
        <v>1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1.6505489223826728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1.6505489223826728</v>
      </c>
    </row>
    <row r="3159" spans="1:31" x14ac:dyDescent="0.25">
      <c r="A3159">
        <v>2295792</v>
      </c>
      <c r="B3159">
        <v>1</v>
      </c>
      <c r="C3159" t="s">
        <v>81</v>
      </c>
      <c r="D3159" t="s">
        <v>112</v>
      </c>
      <c r="E3159" t="s">
        <v>141</v>
      </c>
      <c r="F3159" t="s">
        <v>9378</v>
      </c>
      <c r="G3159" t="s">
        <v>188</v>
      </c>
      <c r="H3159" t="s">
        <v>135</v>
      </c>
      <c r="I3159" t="s">
        <v>136</v>
      </c>
      <c r="J3159" t="s">
        <v>137</v>
      </c>
      <c r="K3159" t="s">
        <v>138</v>
      </c>
      <c r="L3159" t="s">
        <v>9379</v>
      </c>
      <c r="M3159" t="s">
        <v>9380</v>
      </c>
      <c r="N3159">
        <v>2.4786111110000002</v>
      </c>
      <c r="O3159">
        <v>0</v>
      </c>
      <c r="P3159">
        <v>10</v>
      </c>
      <c r="Q3159">
        <v>0</v>
      </c>
      <c r="R3159">
        <v>0</v>
      </c>
      <c r="S3159">
        <v>0</v>
      </c>
      <c r="T3159">
        <v>4</v>
      </c>
      <c r="U3159">
        <v>0</v>
      </c>
      <c r="V3159">
        <v>0</v>
      </c>
      <c r="W3159">
        <v>0</v>
      </c>
      <c r="X3159">
        <v>3.4323684897484159</v>
      </c>
      <c r="Y3159">
        <v>0</v>
      </c>
      <c r="Z3159">
        <v>0</v>
      </c>
      <c r="AA3159">
        <v>0</v>
      </c>
      <c r="AB3159">
        <v>5.1164832586641698</v>
      </c>
      <c r="AC3159">
        <v>0</v>
      </c>
      <c r="AD3159">
        <v>0</v>
      </c>
      <c r="AE3159">
        <v>8.5488517484125861</v>
      </c>
    </row>
    <row r="3160" spans="1:31" x14ac:dyDescent="0.25">
      <c r="A3160">
        <v>2295794</v>
      </c>
      <c r="B3160">
        <v>1</v>
      </c>
      <c r="C3160" t="s">
        <v>80</v>
      </c>
      <c r="D3160" t="s">
        <v>83</v>
      </c>
      <c r="E3160" t="s">
        <v>164</v>
      </c>
      <c r="F3160" t="s">
        <v>9381</v>
      </c>
      <c r="G3160" t="s">
        <v>210</v>
      </c>
      <c r="H3160" t="s">
        <v>167</v>
      </c>
      <c r="I3160" t="s">
        <v>136</v>
      </c>
      <c r="J3160" t="s">
        <v>3</v>
      </c>
      <c r="K3160" t="s">
        <v>138</v>
      </c>
      <c r="L3160" t="s">
        <v>9382</v>
      </c>
      <c r="M3160" t="s">
        <v>9383</v>
      </c>
      <c r="N3160">
        <v>0.71916666600000001</v>
      </c>
      <c r="O3160">
        <v>0</v>
      </c>
      <c r="P3160">
        <v>160</v>
      </c>
      <c r="Q3160">
        <v>0</v>
      </c>
      <c r="R3160">
        <v>0</v>
      </c>
      <c r="S3160">
        <v>8</v>
      </c>
      <c r="T3160">
        <v>49</v>
      </c>
      <c r="U3160">
        <v>8</v>
      </c>
      <c r="V3160">
        <v>9</v>
      </c>
      <c r="W3160">
        <v>0</v>
      </c>
      <c r="X3160">
        <v>28.729481023108804</v>
      </c>
      <c r="Y3160">
        <v>0</v>
      </c>
      <c r="Z3160">
        <v>0</v>
      </c>
      <c r="AA3160">
        <v>381.48363851745012</v>
      </c>
      <c r="AB3160">
        <v>179.25239692937134</v>
      </c>
      <c r="AC3160">
        <v>1712.8400016868545</v>
      </c>
      <c r="AD3160">
        <v>187.31855614167159</v>
      </c>
      <c r="AE3160">
        <v>2489.6240742984564</v>
      </c>
    </row>
    <row r="3161" spans="1:31" x14ac:dyDescent="0.25">
      <c r="A3161">
        <v>2295795</v>
      </c>
      <c r="B3161">
        <v>1</v>
      </c>
      <c r="C3161" t="s">
        <v>80</v>
      </c>
      <c r="D3161" t="s">
        <v>97</v>
      </c>
      <c r="E3161" t="s">
        <v>141</v>
      </c>
      <c r="F3161" t="s">
        <v>9384</v>
      </c>
      <c r="G3161" t="s">
        <v>202</v>
      </c>
      <c r="H3161" t="s">
        <v>135</v>
      </c>
      <c r="I3161" t="s">
        <v>136</v>
      </c>
      <c r="J3161" t="s">
        <v>137</v>
      </c>
      <c r="K3161" t="s">
        <v>138</v>
      </c>
      <c r="L3161" t="s">
        <v>9385</v>
      </c>
      <c r="M3161" t="s">
        <v>9386</v>
      </c>
      <c r="N3161">
        <v>0.45500000000000002</v>
      </c>
      <c r="O3161">
        <v>0</v>
      </c>
      <c r="P3161">
        <v>1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0.20093156102838003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0.20093156102838003</v>
      </c>
    </row>
    <row r="3162" spans="1:31" x14ac:dyDescent="0.25">
      <c r="A3162">
        <v>2295796</v>
      </c>
      <c r="B3162">
        <v>1</v>
      </c>
      <c r="C3162" t="s">
        <v>81</v>
      </c>
      <c r="D3162" t="s">
        <v>113</v>
      </c>
      <c r="E3162" t="s">
        <v>132</v>
      </c>
      <c r="F3162" t="s">
        <v>9387</v>
      </c>
      <c r="G3162" t="s">
        <v>134</v>
      </c>
      <c r="H3162" t="s">
        <v>135</v>
      </c>
      <c r="I3162" t="s">
        <v>136</v>
      </c>
      <c r="J3162" t="s">
        <v>137</v>
      </c>
      <c r="K3162" t="s">
        <v>138</v>
      </c>
      <c r="L3162" t="s">
        <v>9388</v>
      </c>
      <c r="M3162" t="s">
        <v>9389</v>
      </c>
      <c r="N3162">
        <v>0.377222222</v>
      </c>
      <c r="O3162">
        <v>0</v>
      </c>
      <c r="P3162">
        <v>49</v>
      </c>
      <c r="Q3162">
        <v>0</v>
      </c>
      <c r="R3162">
        <v>1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3.6508013804949289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3.6508013804949289</v>
      </c>
    </row>
    <row r="3163" spans="1:31" x14ac:dyDescent="0.25">
      <c r="A3163">
        <v>2295801</v>
      </c>
      <c r="B3163">
        <v>1</v>
      </c>
      <c r="C3163" t="s">
        <v>80</v>
      </c>
      <c r="D3163" t="s">
        <v>110</v>
      </c>
      <c r="E3163" t="s">
        <v>132</v>
      </c>
      <c r="F3163" t="s">
        <v>9390</v>
      </c>
      <c r="G3163" t="s">
        <v>453</v>
      </c>
      <c r="H3163" t="s">
        <v>135</v>
      </c>
      <c r="I3163" t="s">
        <v>136</v>
      </c>
      <c r="J3163" t="s">
        <v>3</v>
      </c>
      <c r="K3163" t="s">
        <v>138</v>
      </c>
      <c r="L3163" t="s">
        <v>9391</v>
      </c>
      <c r="M3163" t="s">
        <v>9392</v>
      </c>
      <c r="N3163">
        <v>8.1519444439999997</v>
      </c>
      <c r="O3163">
        <v>0</v>
      </c>
      <c r="P3163">
        <v>102</v>
      </c>
      <c r="Q3163">
        <v>0</v>
      </c>
      <c r="R3163">
        <v>0</v>
      </c>
      <c r="S3163">
        <v>0</v>
      </c>
      <c r="T3163">
        <v>5</v>
      </c>
      <c r="U3163">
        <v>0</v>
      </c>
      <c r="V3163">
        <v>0</v>
      </c>
      <c r="W3163">
        <v>0</v>
      </c>
      <c r="X3163">
        <v>246.24273993834711</v>
      </c>
      <c r="Y3163">
        <v>0</v>
      </c>
      <c r="Z3163">
        <v>0</v>
      </c>
      <c r="AA3163">
        <v>0</v>
      </c>
      <c r="AB3163">
        <v>51.097341905902709</v>
      </c>
      <c r="AC3163">
        <v>0</v>
      </c>
      <c r="AD3163">
        <v>0</v>
      </c>
      <c r="AE3163">
        <v>297.34008184424982</v>
      </c>
    </row>
    <row r="3164" spans="1:31" x14ac:dyDescent="0.25">
      <c r="A3164">
        <v>2295804</v>
      </c>
      <c r="B3164">
        <v>1</v>
      </c>
      <c r="C3164" t="s">
        <v>80</v>
      </c>
      <c r="D3164" t="s">
        <v>100</v>
      </c>
      <c r="E3164" t="s">
        <v>141</v>
      </c>
      <c r="F3164" t="s">
        <v>9393</v>
      </c>
      <c r="G3164" t="s">
        <v>143</v>
      </c>
      <c r="H3164" t="s">
        <v>135</v>
      </c>
      <c r="I3164" t="s">
        <v>136</v>
      </c>
      <c r="J3164" t="s">
        <v>137</v>
      </c>
      <c r="K3164" t="s">
        <v>138</v>
      </c>
      <c r="L3164" t="s">
        <v>9394</v>
      </c>
      <c r="M3164" t="s">
        <v>9395</v>
      </c>
      <c r="N3164">
        <v>3.7177777769999998</v>
      </c>
      <c r="O3164">
        <v>0</v>
      </c>
      <c r="P3164">
        <v>2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0.39818840416079332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0.39818840416079332</v>
      </c>
    </row>
    <row r="3165" spans="1:31" x14ac:dyDescent="0.25">
      <c r="A3165">
        <v>2295805</v>
      </c>
      <c r="B3165">
        <v>1</v>
      </c>
      <c r="C3165" t="s">
        <v>81</v>
      </c>
      <c r="D3165" t="s">
        <v>112</v>
      </c>
      <c r="E3165" t="s">
        <v>141</v>
      </c>
      <c r="F3165" t="s">
        <v>9396</v>
      </c>
      <c r="G3165" t="s">
        <v>143</v>
      </c>
      <c r="H3165" t="s">
        <v>135</v>
      </c>
      <c r="I3165" t="s">
        <v>136</v>
      </c>
      <c r="J3165" t="s">
        <v>137</v>
      </c>
      <c r="K3165" t="s">
        <v>138</v>
      </c>
      <c r="L3165" t="s">
        <v>9397</v>
      </c>
      <c r="M3165" t="s">
        <v>9398</v>
      </c>
      <c r="N3165">
        <v>2.4241666660000001</v>
      </c>
      <c r="O3165">
        <v>0</v>
      </c>
      <c r="P3165">
        <v>0</v>
      </c>
      <c r="Q3165">
        <v>0</v>
      </c>
      <c r="R3165">
        <v>3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0.18896891585437334</v>
      </c>
      <c r="AA3165">
        <v>0</v>
      </c>
      <c r="AB3165">
        <v>0</v>
      </c>
      <c r="AC3165">
        <v>0</v>
      </c>
      <c r="AD3165">
        <v>0</v>
      </c>
      <c r="AE3165">
        <v>0.18896891585437334</v>
      </c>
    </row>
    <row r="3166" spans="1:31" x14ac:dyDescent="0.25">
      <c r="A3166">
        <v>2295806</v>
      </c>
      <c r="B3166">
        <v>1</v>
      </c>
      <c r="C3166" t="s">
        <v>80</v>
      </c>
      <c r="D3166" t="s">
        <v>95</v>
      </c>
      <c r="E3166" t="s">
        <v>283</v>
      </c>
      <c r="F3166" t="s">
        <v>9399</v>
      </c>
      <c r="G3166" t="s">
        <v>184</v>
      </c>
      <c r="H3166" t="s">
        <v>167</v>
      </c>
      <c r="I3166" t="s">
        <v>280</v>
      </c>
      <c r="J3166" t="s">
        <v>137</v>
      </c>
      <c r="K3166" t="s">
        <v>138</v>
      </c>
      <c r="L3166" t="s">
        <v>9400</v>
      </c>
      <c r="M3166" t="s">
        <v>9401</v>
      </c>
      <c r="N3166">
        <v>3.2480555000000001E-2</v>
      </c>
      <c r="O3166">
        <v>3</v>
      </c>
      <c r="P3166">
        <v>1346</v>
      </c>
      <c r="Q3166">
        <v>14</v>
      </c>
      <c r="R3166">
        <v>20</v>
      </c>
      <c r="S3166">
        <v>12</v>
      </c>
      <c r="T3166">
        <v>75</v>
      </c>
      <c r="U3166">
        <v>1</v>
      </c>
      <c r="V3166">
        <v>0</v>
      </c>
      <c r="W3166">
        <v>0.29239715381386006</v>
      </c>
      <c r="X3166">
        <v>8.6370643117794081</v>
      </c>
      <c r="Y3166">
        <v>1.1872190868655399</v>
      </c>
      <c r="Z3166">
        <v>0.21790943000864002</v>
      </c>
      <c r="AA3166">
        <v>54.214868160757092</v>
      </c>
      <c r="AB3166">
        <v>2.1642334541830506</v>
      </c>
      <c r="AC3166">
        <v>0.10296049901641778</v>
      </c>
      <c r="AD3166">
        <v>0</v>
      </c>
      <c r="AE3166">
        <v>66.816652096424008</v>
      </c>
    </row>
    <row r="3167" spans="1:31" x14ac:dyDescent="0.25">
      <c r="A3167">
        <v>2295807</v>
      </c>
      <c r="B3167">
        <v>1</v>
      </c>
      <c r="C3167" t="s">
        <v>81</v>
      </c>
      <c r="D3167" t="s">
        <v>119</v>
      </c>
      <c r="E3167" t="s">
        <v>132</v>
      </c>
      <c r="F3167" t="s">
        <v>9402</v>
      </c>
      <c r="G3167" t="s">
        <v>375</v>
      </c>
      <c r="H3167" t="s">
        <v>135</v>
      </c>
      <c r="I3167" t="s">
        <v>136</v>
      </c>
      <c r="J3167" t="s">
        <v>137</v>
      </c>
      <c r="K3167" t="s">
        <v>138</v>
      </c>
      <c r="L3167" t="s">
        <v>9403</v>
      </c>
      <c r="M3167" t="s">
        <v>9404</v>
      </c>
      <c r="N3167">
        <v>3.4219444440000002</v>
      </c>
      <c r="O3167">
        <v>0</v>
      </c>
      <c r="P3167">
        <v>4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1.9758711155820004E-2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1.9758711155820004E-2</v>
      </c>
    </row>
    <row r="3168" spans="1:31" x14ac:dyDescent="0.25">
      <c r="A3168">
        <v>2295808</v>
      </c>
      <c r="B3168">
        <v>1</v>
      </c>
      <c r="C3168" t="s">
        <v>81</v>
      </c>
      <c r="D3168" t="s">
        <v>123</v>
      </c>
      <c r="E3168" t="s">
        <v>164</v>
      </c>
      <c r="F3168" t="s">
        <v>9405</v>
      </c>
      <c r="G3168" t="s">
        <v>184</v>
      </c>
      <c r="H3168" t="s">
        <v>167</v>
      </c>
      <c r="I3168" t="s">
        <v>136</v>
      </c>
      <c r="J3168" t="s">
        <v>137</v>
      </c>
      <c r="K3168" t="s">
        <v>138</v>
      </c>
      <c r="L3168" t="s">
        <v>9406</v>
      </c>
      <c r="M3168" t="s">
        <v>9407</v>
      </c>
      <c r="N3168">
        <v>0.82138888799999998</v>
      </c>
      <c r="O3168">
        <v>14</v>
      </c>
      <c r="P3168">
        <v>1688</v>
      </c>
      <c r="Q3168">
        <v>54</v>
      </c>
      <c r="R3168">
        <v>177</v>
      </c>
      <c r="S3168">
        <v>30</v>
      </c>
      <c r="T3168">
        <v>203</v>
      </c>
      <c r="U3168">
        <v>4</v>
      </c>
      <c r="V3168">
        <v>1</v>
      </c>
      <c r="W3168">
        <v>2.989847126396056</v>
      </c>
      <c r="X3168">
        <v>238.72094065923642</v>
      </c>
      <c r="Y3168">
        <v>73.018874178938432</v>
      </c>
      <c r="Z3168">
        <v>54.866923275704757</v>
      </c>
      <c r="AA3168">
        <v>113.21893238421012</v>
      </c>
      <c r="AB3168">
        <v>89.397626823385494</v>
      </c>
      <c r="AC3168">
        <v>59.624909229494534</v>
      </c>
      <c r="AD3168">
        <v>146.78618772427626</v>
      </c>
      <c r="AE3168">
        <v>778.62424140164205</v>
      </c>
    </row>
    <row r="3169" spans="1:31" x14ac:dyDescent="0.25">
      <c r="A3169">
        <v>2295811</v>
      </c>
      <c r="B3169">
        <v>1</v>
      </c>
      <c r="C3169" t="s">
        <v>81</v>
      </c>
      <c r="D3169" t="s">
        <v>113</v>
      </c>
      <c r="E3169" t="s">
        <v>164</v>
      </c>
      <c r="F3169" t="s">
        <v>9408</v>
      </c>
      <c r="G3169" t="s">
        <v>184</v>
      </c>
      <c r="H3169" t="s">
        <v>167</v>
      </c>
      <c r="I3169" t="s">
        <v>136</v>
      </c>
      <c r="J3169" t="s">
        <v>137</v>
      </c>
      <c r="K3169" t="s">
        <v>138</v>
      </c>
      <c r="L3169" t="s">
        <v>9409</v>
      </c>
      <c r="M3169" t="s">
        <v>9410</v>
      </c>
      <c r="N3169">
        <v>1.3975</v>
      </c>
      <c r="O3169">
        <v>0</v>
      </c>
      <c r="P3169">
        <v>0</v>
      </c>
      <c r="Q3169">
        <v>8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131.46713987423044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131.46713987423044</v>
      </c>
    </row>
    <row r="3170" spans="1:31" x14ac:dyDescent="0.25">
      <c r="A3170">
        <v>2295812</v>
      </c>
      <c r="B3170">
        <v>1</v>
      </c>
      <c r="C3170" t="s">
        <v>81</v>
      </c>
      <c r="D3170" t="s">
        <v>119</v>
      </c>
      <c r="E3170" t="s">
        <v>132</v>
      </c>
      <c r="F3170" t="s">
        <v>9411</v>
      </c>
      <c r="G3170" t="s">
        <v>134</v>
      </c>
      <c r="H3170" t="s">
        <v>135</v>
      </c>
      <c r="I3170" t="s">
        <v>136</v>
      </c>
      <c r="J3170" t="s">
        <v>137</v>
      </c>
      <c r="K3170" t="s">
        <v>138</v>
      </c>
      <c r="L3170" t="s">
        <v>9412</v>
      </c>
      <c r="M3170" t="s">
        <v>9413</v>
      </c>
      <c r="N3170">
        <v>1.808611111</v>
      </c>
      <c r="O3170">
        <v>0</v>
      </c>
      <c r="P3170">
        <v>44</v>
      </c>
      <c r="Q3170">
        <v>0</v>
      </c>
      <c r="R3170">
        <v>2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17.398759591058553</v>
      </c>
      <c r="Y3170">
        <v>0</v>
      </c>
      <c r="Z3170">
        <v>0.64696279627798736</v>
      </c>
      <c r="AA3170">
        <v>0</v>
      </c>
      <c r="AB3170">
        <v>0</v>
      </c>
      <c r="AC3170">
        <v>0</v>
      </c>
      <c r="AD3170">
        <v>0</v>
      </c>
      <c r="AE3170">
        <v>18.045722387336539</v>
      </c>
    </row>
    <row r="3171" spans="1:31" x14ac:dyDescent="0.25">
      <c r="A3171">
        <v>2295813</v>
      </c>
      <c r="B3171">
        <v>1</v>
      </c>
      <c r="C3171" t="s">
        <v>81</v>
      </c>
      <c r="D3171" t="s">
        <v>119</v>
      </c>
      <c r="E3171" t="s">
        <v>208</v>
      </c>
      <c r="F3171" t="s">
        <v>9414</v>
      </c>
      <c r="G3171" t="s">
        <v>310</v>
      </c>
      <c r="H3171" t="s">
        <v>135</v>
      </c>
      <c r="I3171" t="s">
        <v>136</v>
      </c>
      <c r="J3171" t="s">
        <v>137</v>
      </c>
      <c r="K3171" t="s">
        <v>138</v>
      </c>
      <c r="L3171" t="s">
        <v>9415</v>
      </c>
      <c r="M3171" t="s">
        <v>9416</v>
      </c>
      <c r="N3171">
        <v>0.81722222200000005</v>
      </c>
      <c r="O3171">
        <v>0</v>
      </c>
      <c r="P3171">
        <v>262</v>
      </c>
      <c r="Q3171">
        <v>0</v>
      </c>
      <c r="R3171">
        <v>4</v>
      </c>
      <c r="S3171">
        <v>0</v>
      </c>
      <c r="T3171">
        <v>17</v>
      </c>
      <c r="U3171">
        <v>0</v>
      </c>
      <c r="V3171">
        <v>0</v>
      </c>
      <c r="W3171">
        <v>0</v>
      </c>
      <c r="X3171">
        <v>44.092393817713642</v>
      </c>
      <c r="Y3171">
        <v>0</v>
      </c>
      <c r="Z3171">
        <v>0.16862502781375002</v>
      </c>
      <c r="AA3171">
        <v>0</v>
      </c>
      <c r="AB3171">
        <v>9.4409313856757997</v>
      </c>
      <c r="AC3171">
        <v>0</v>
      </c>
      <c r="AD3171">
        <v>0</v>
      </c>
      <c r="AE3171">
        <v>53.701950231203199</v>
      </c>
    </row>
    <row r="3172" spans="1:31" x14ac:dyDescent="0.25">
      <c r="A3172">
        <v>2295817</v>
      </c>
      <c r="B3172">
        <v>1</v>
      </c>
      <c r="C3172" t="s">
        <v>80</v>
      </c>
      <c r="D3172" t="s">
        <v>83</v>
      </c>
      <c r="E3172" t="s">
        <v>164</v>
      </c>
      <c r="F3172" t="s">
        <v>9417</v>
      </c>
      <c r="G3172" t="s">
        <v>483</v>
      </c>
      <c r="H3172" t="s">
        <v>167</v>
      </c>
      <c r="I3172" t="s">
        <v>136</v>
      </c>
      <c r="J3172" t="s">
        <v>137</v>
      </c>
      <c r="K3172" t="s">
        <v>138</v>
      </c>
      <c r="L3172" t="s">
        <v>9418</v>
      </c>
      <c r="M3172" t="s">
        <v>9419</v>
      </c>
      <c r="N3172">
        <v>0.68055555499999998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16</v>
      </c>
      <c r="U3172">
        <v>0</v>
      </c>
      <c r="V3172">
        <v>6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70.551801386529064</v>
      </c>
      <c r="AC3172">
        <v>0</v>
      </c>
      <c r="AD3172">
        <v>49.191104310344215</v>
      </c>
      <c r="AE3172">
        <v>119.74290569687328</v>
      </c>
    </row>
    <row r="3173" spans="1:31" x14ac:dyDescent="0.25">
      <c r="A3173">
        <v>2295819</v>
      </c>
      <c r="B3173">
        <v>1</v>
      </c>
      <c r="C3173" t="s">
        <v>80</v>
      </c>
      <c r="D3173" t="s">
        <v>97</v>
      </c>
      <c r="E3173" t="s">
        <v>164</v>
      </c>
      <c r="F3173" t="s">
        <v>7409</v>
      </c>
      <c r="G3173" t="s">
        <v>195</v>
      </c>
      <c r="H3173" t="s">
        <v>167</v>
      </c>
      <c r="I3173" t="s">
        <v>136</v>
      </c>
      <c r="J3173" t="s">
        <v>137</v>
      </c>
      <c r="K3173" t="s">
        <v>138</v>
      </c>
      <c r="L3173" t="s">
        <v>9420</v>
      </c>
      <c r="M3173" t="s">
        <v>9421</v>
      </c>
      <c r="N3173">
        <v>2.6</v>
      </c>
      <c r="O3173">
        <v>0</v>
      </c>
      <c r="P3173">
        <v>21</v>
      </c>
      <c r="Q3173">
        <v>0</v>
      </c>
      <c r="R3173">
        <v>70</v>
      </c>
      <c r="S3173">
        <v>0</v>
      </c>
      <c r="T3173">
        <v>12</v>
      </c>
      <c r="U3173">
        <v>0</v>
      </c>
      <c r="V3173">
        <v>0</v>
      </c>
      <c r="W3173">
        <v>0</v>
      </c>
      <c r="X3173">
        <v>21.327063584187332</v>
      </c>
      <c r="Y3173">
        <v>0</v>
      </c>
      <c r="Z3173">
        <v>74.756748304476403</v>
      </c>
      <c r="AA3173">
        <v>0</v>
      </c>
      <c r="AB3173">
        <v>23.792467715790661</v>
      </c>
      <c r="AC3173">
        <v>0</v>
      </c>
      <c r="AD3173">
        <v>0</v>
      </c>
      <c r="AE3173">
        <v>119.8762796044544</v>
      </c>
    </row>
    <row r="3174" spans="1:31" x14ac:dyDescent="0.25">
      <c r="A3174">
        <v>2295821</v>
      </c>
      <c r="B3174">
        <v>1</v>
      </c>
      <c r="C3174" t="s">
        <v>80</v>
      </c>
      <c r="D3174" t="s">
        <v>103</v>
      </c>
      <c r="E3174" t="s">
        <v>283</v>
      </c>
      <c r="F3174" t="s">
        <v>9422</v>
      </c>
      <c r="G3174" t="s">
        <v>184</v>
      </c>
      <c r="H3174" t="s">
        <v>167</v>
      </c>
      <c r="I3174" t="s">
        <v>136</v>
      </c>
      <c r="J3174" t="s">
        <v>137</v>
      </c>
      <c r="K3174" t="s">
        <v>138</v>
      </c>
      <c r="L3174" t="s">
        <v>9423</v>
      </c>
      <c r="M3174" t="s">
        <v>9424</v>
      </c>
      <c r="N3174">
        <v>0.82805555500000005</v>
      </c>
      <c r="O3174">
        <v>2</v>
      </c>
      <c r="P3174">
        <v>2481</v>
      </c>
      <c r="Q3174">
        <v>110</v>
      </c>
      <c r="R3174">
        <v>474</v>
      </c>
      <c r="S3174">
        <v>53</v>
      </c>
      <c r="T3174">
        <v>622</v>
      </c>
      <c r="U3174">
        <v>6</v>
      </c>
      <c r="V3174">
        <v>0</v>
      </c>
      <c r="W3174">
        <v>0.81156737043604443</v>
      </c>
      <c r="X3174">
        <v>492.87019009437665</v>
      </c>
      <c r="Y3174">
        <v>297.06114096160269</v>
      </c>
      <c r="Z3174">
        <v>352.48952240711247</v>
      </c>
      <c r="AA3174">
        <v>136.15228559713086</v>
      </c>
      <c r="AB3174">
        <v>498.27038116094008</v>
      </c>
      <c r="AC3174">
        <v>310.44058156818778</v>
      </c>
      <c r="AD3174">
        <v>0</v>
      </c>
      <c r="AE3174">
        <v>2088.0956691597867</v>
      </c>
    </row>
    <row r="3175" spans="1:31" x14ac:dyDescent="0.25">
      <c r="A3175">
        <v>2295822</v>
      </c>
      <c r="B3175">
        <v>1</v>
      </c>
      <c r="C3175" t="s">
        <v>81</v>
      </c>
      <c r="D3175" t="s">
        <v>127</v>
      </c>
      <c r="E3175" t="s">
        <v>141</v>
      </c>
      <c r="F3175" t="s">
        <v>9425</v>
      </c>
      <c r="G3175" t="s">
        <v>202</v>
      </c>
      <c r="H3175" t="s">
        <v>135</v>
      </c>
      <c r="I3175" t="s">
        <v>136</v>
      </c>
      <c r="J3175" t="s">
        <v>137</v>
      </c>
      <c r="K3175" t="s">
        <v>138</v>
      </c>
      <c r="L3175" t="s">
        <v>9426</v>
      </c>
      <c r="M3175" t="s">
        <v>9427</v>
      </c>
      <c r="N3175">
        <v>1.7266666660000001</v>
      </c>
      <c r="O3175">
        <v>0</v>
      </c>
      <c r="P3175">
        <v>5</v>
      </c>
      <c r="Q3175">
        <v>0</v>
      </c>
      <c r="R3175">
        <v>0</v>
      </c>
      <c r="S3175">
        <v>0</v>
      </c>
      <c r="T3175">
        <v>2</v>
      </c>
      <c r="U3175">
        <v>0</v>
      </c>
      <c r="V3175">
        <v>0</v>
      </c>
      <c r="W3175">
        <v>0</v>
      </c>
      <c r="X3175">
        <v>2.3637403259953338</v>
      </c>
      <c r="Y3175">
        <v>0</v>
      </c>
      <c r="Z3175">
        <v>0</v>
      </c>
      <c r="AA3175">
        <v>0</v>
      </c>
      <c r="AB3175">
        <v>0.23158615380622335</v>
      </c>
      <c r="AC3175">
        <v>0</v>
      </c>
      <c r="AD3175">
        <v>0</v>
      </c>
      <c r="AE3175">
        <v>2.5953264798015572</v>
      </c>
    </row>
    <row r="3176" spans="1:31" x14ac:dyDescent="0.25">
      <c r="A3176">
        <v>2295825</v>
      </c>
      <c r="B3176">
        <v>1</v>
      </c>
      <c r="C3176" t="s">
        <v>80</v>
      </c>
      <c r="D3176" t="s">
        <v>104</v>
      </c>
      <c r="E3176" t="s">
        <v>141</v>
      </c>
      <c r="F3176" t="s">
        <v>9428</v>
      </c>
      <c r="G3176" t="s">
        <v>143</v>
      </c>
      <c r="H3176" t="s">
        <v>135</v>
      </c>
      <c r="I3176" t="s">
        <v>136</v>
      </c>
      <c r="J3176" t="s">
        <v>137</v>
      </c>
      <c r="K3176" t="s">
        <v>138</v>
      </c>
      <c r="L3176" t="s">
        <v>9429</v>
      </c>
      <c r="M3176" t="s">
        <v>9430</v>
      </c>
      <c r="N3176">
        <v>2.0208333330000001</v>
      </c>
      <c r="O3176">
        <v>0</v>
      </c>
      <c r="P3176">
        <v>1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0.50355472070774177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0.50355472070774177</v>
      </c>
    </row>
    <row r="3177" spans="1:31" x14ac:dyDescent="0.25">
      <c r="A3177">
        <v>2295826</v>
      </c>
      <c r="B3177">
        <v>1</v>
      </c>
      <c r="C3177" t="s">
        <v>80</v>
      </c>
      <c r="D3177" t="s">
        <v>91</v>
      </c>
      <c r="E3177" t="s">
        <v>141</v>
      </c>
      <c r="F3177" t="s">
        <v>9431</v>
      </c>
      <c r="G3177" t="s">
        <v>453</v>
      </c>
      <c r="H3177" t="s">
        <v>135</v>
      </c>
      <c r="I3177" t="s">
        <v>136</v>
      </c>
      <c r="J3177" t="s">
        <v>3</v>
      </c>
      <c r="K3177" t="s">
        <v>138</v>
      </c>
      <c r="L3177" t="s">
        <v>9432</v>
      </c>
      <c r="M3177" t="s">
        <v>9433</v>
      </c>
      <c r="N3177">
        <v>2.0750000000000002</v>
      </c>
      <c r="O3177">
        <v>0</v>
      </c>
      <c r="P3177">
        <v>8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3.7463954626790339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3.7463954626790339</v>
      </c>
    </row>
    <row r="3178" spans="1:31" x14ac:dyDescent="0.25">
      <c r="A3178">
        <v>2295827</v>
      </c>
      <c r="B3178">
        <v>1</v>
      </c>
      <c r="C3178" t="s">
        <v>80</v>
      </c>
      <c r="D3178" t="s">
        <v>104</v>
      </c>
      <c r="E3178" t="s">
        <v>132</v>
      </c>
      <c r="F3178" t="s">
        <v>9434</v>
      </c>
      <c r="G3178" t="s">
        <v>490</v>
      </c>
      <c r="H3178" t="s">
        <v>135</v>
      </c>
      <c r="I3178" t="s">
        <v>136</v>
      </c>
      <c r="J3178" t="s">
        <v>137</v>
      </c>
      <c r="K3178" t="s">
        <v>138</v>
      </c>
      <c r="L3178" t="s">
        <v>9435</v>
      </c>
      <c r="M3178" t="s">
        <v>9436</v>
      </c>
      <c r="N3178">
        <v>1.3366666659999999</v>
      </c>
      <c r="O3178">
        <v>0</v>
      </c>
      <c r="P3178">
        <v>8</v>
      </c>
      <c r="Q3178">
        <v>0</v>
      </c>
      <c r="R3178">
        <v>0</v>
      </c>
      <c r="S3178">
        <v>0</v>
      </c>
      <c r="T3178">
        <v>4</v>
      </c>
      <c r="U3178">
        <v>0</v>
      </c>
      <c r="V3178">
        <v>0</v>
      </c>
      <c r="W3178">
        <v>0</v>
      </c>
      <c r="X3178">
        <v>2.5120396534176006</v>
      </c>
      <c r="Y3178">
        <v>0</v>
      </c>
      <c r="Z3178">
        <v>0</v>
      </c>
      <c r="AA3178">
        <v>0</v>
      </c>
      <c r="AB3178">
        <v>2.2500474032852269</v>
      </c>
      <c r="AC3178">
        <v>0</v>
      </c>
      <c r="AD3178">
        <v>0</v>
      </c>
      <c r="AE3178">
        <v>4.7620870567028275</v>
      </c>
    </row>
    <row r="3179" spans="1:31" x14ac:dyDescent="0.25">
      <c r="A3179">
        <v>2295830</v>
      </c>
      <c r="B3179">
        <v>1</v>
      </c>
      <c r="C3179" t="s">
        <v>80</v>
      </c>
      <c r="D3179" t="s">
        <v>93</v>
      </c>
      <c r="E3179" t="s">
        <v>141</v>
      </c>
      <c r="F3179" t="s">
        <v>9437</v>
      </c>
      <c r="G3179" t="s">
        <v>490</v>
      </c>
      <c r="H3179" t="s">
        <v>135</v>
      </c>
      <c r="I3179" t="s">
        <v>136</v>
      </c>
      <c r="J3179" t="s">
        <v>137</v>
      </c>
      <c r="K3179" t="s">
        <v>138</v>
      </c>
      <c r="L3179" t="s">
        <v>9438</v>
      </c>
      <c r="M3179" t="s">
        <v>9439</v>
      </c>
      <c r="N3179">
        <v>2.7980555549999999</v>
      </c>
      <c r="O3179">
        <v>0</v>
      </c>
      <c r="P3179">
        <v>0</v>
      </c>
      <c r="Q3179">
        <v>0</v>
      </c>
      <c r="R3179">
        <v>4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73.350767256120449</v>
      </c>
      <c r="AA3179">
        <v>0</v>
      </c>
      <c r="AB3179">
        <v>0</v>
      </c>
      <c r="AC3179">
        <v>0</v>
      </c>
      <c r="AD3179">
        <v>0</v>
      </c>
      <c r="AE3179">
        <v>73.350767256120449</v>
      </c>
    </row>
    <row r="3180" spans="1:31" x14ac:dyDescent="0.25">
      <c r="A3180">
        <v>2295831</v>
      </c>
      <c r="B3180">
        <v>1</v>
      </c>
      <c r="C3180" t="s">
        <v>80</v>
      </c>
      <c r="D3180" t="s">
        <v>95</v>
      </c>
      <c r="E3180" t="s">
        <v>164</v>
      </c>
      <c r="F3180" t="s">
        <v>9202</v>
      </c>
      <c r="G3180" t="s">
        <v>299</v>
      </c>
      <c r="H3180" t="s">
        <v>167</v>
      </c>
      <c r="I3180" t="s">
        <v>136</v>
      </c>
      <c r="J3180" t="s">
        <v>137</v>
      </c>
      <c r="K3180" t="s">
        <v>300</v>
      </c>
      <c r="L3180" t="s">
        <v>9440</v>
      </c>
      <c r="M3180" t="s">
        <v>9441</v>
      </c>
      <c r="N3180">
        <v>0.91722222200000003</v>
      </c>
      <c r="O3180">
        <v>2</v>
      </c>
      <c r="P3180">
        <v>473</v>
      </c>
      <c r="Q3180">
        <v>0</v>
      </c>
      <c r="R3180">
        <v>2</v>
      </c>
      <c r="S3180">
        <v>18</v>
      </c>
      <c r="T3180">
        <v>35</v>
      </c>
      <c r="U3180">
        <v>5</v>
      </c>
      <c r="V3180">
        <v>0</v>
      </c>
      <c r="W3180">
        <v>0.4036834213507875</v>
      </c>
      <c r="X3180">
        <v>92.006109337873653</v>
      </c>
      <c r="Y3180">
        <v>0</v>
      </c>
      <c r="Z3180">
        <v>1.0513868934048667</v>
      </c>
      <c r="AA3180">
        <v>336.8972548730552</v>
      </c>
      <c r="AB3180">
        <v>34.439335159796798</v>
      </c>
      <c r="AC3180">
        <v>465.16923877127607</v>
      </c>
      <c r="AD3180">
        <v>0</v>
      </c>
      <c r="AE3180">
        <v>929.96700845675741</v>
      </c>
    </row>
    <row r="3181" spans="1:31" x14ac:dyDescent="0.25">
      <c r="A3181">
        <v>2295833</v>
      </c>
      <c r="B3181">
        <v>1</v>
      </c>
      <c r="C3181" t="s">
        <v>80</v>
      </c>
      <c r="D3181" t="s">
        <v>83</v>
      </c>
      <c r="E3181" t="s">
        <v>141</v>
      </c>
      <c r="F3181" t="s">
        <v>9442</v>
      </c>
      <c r="G3181" t="s">
        <v>202</v>
      </c>
      <c r="H3181" t="s">
        <v>135</v>
      </c>
      <c r="I3181" t="s">
        <v>136</v>
      </c>
      <c r="J3181" t="s">
        <v>137</v>
      </c>
      <c r="K3181" t="s">
        <v>138</v>
      </c>
      <c r="L3181" t="s">
        <v>9443</v>
      </c>
      <c r="M3181" t="s">
        <v>9444</v>
      </c>
      <c r="N3181">
        <v>1.174722222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1.6485693955484946</v>
      </c>
      <c r="AC3181">
        <v>0</v>
      </c>
      <c r="AD3181">
        <v>0</v>
      </c>
      <c r="AE3181">
        <v>1.6485693955484946</v>
      </c>
    </row>
    <row r="3182" spans="1:31" x14ac:dyDescent="0.25">
      <c r="A3182">
        <v>2295835</v>
      </c>
      <c r="B3182">
        <v>1</v>
      </c>
      <c r="C3182" t="s">
        <v>80</v>
      </c>
      <c r="D3182" t="s">
        <v>99</v>
      </c>
      <c r="E3182" t="s">
        <v>141</v>
      </c>
      <c r="F3182" t="s">
        <v>9445</v>
      </c>
      <c r="G3182" t="s">
        <v>143</v>
      </c>
      <c r="H3182" t="s">
        <v>135</v>
      </c>
      <c r="I3182" t="s">
        <v>136</v>
      </c>
      <c r="J3182" t="s">
        <v>137</v>
      </c>
      <c r="K3182" t="s">
        <v>138</v>
      </c>
      <c r="L3182" t="s">
        <v>9446</v>
      </c>
      <c r="M3182" t="s">
        <v>9447</v>
      </c>
      <c r="N3182">
        <v>3.0477777769999999</v>
      </c>
      <c r="O3182">
        <v>0</v>
      </c>
      <c r="P3182">
        <v>1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0.81517553590161773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0.81517553590161773</v>
      </c>
    </row>
    <row r="3183" spans="1:31" x14ac:dyDescent="0.25">
      <c r="A3183">
        <v>2295836</v>
      </c>
      <c r="B3183">
        <v>1</v>
      </c>
      <c r="C3183" t="s">
        <v>80</v>
      </c>
      <c r="D3183" t="s">
        <v>97</v>
      </c>
      <c r="E3183" t="s">
        <v>141</v>
      </c>
      <c r="F3183" t="s">
        <v>9448</v>
      </c>
      <c r="G3183" t="s">
        <v>143</v>
      </c>
      <c r="H3183" t="s">
        <v>135</v>
      </c>
      <c r="I3183" t="s">
        <v>136</v>
      </c>
      <c r="J3183" t="s">
        <v>137</v>
      </c>
      <c r="K3183" t="s">
        <v>138</v>
      </c>
      <c r="L3183" t="s">
        <v>9449</v>
      </c>
      <c r="M3183" t="s">
        <v>9450</v>
      </c>
      <c r="N3183">
        <v>2.2116666660000002</v>
      </c>
      <c r="O3183">
        <v>0</v>
      </c>
      <c r="P3183">
        <v>1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</row>
    <row r="3184" spans="1:31" x14ac:dyDescent="0.25">
      <c r="A3184">
        <v>2295837</v>
      </c>
      <c r="B3184">
        <v>1</v>
      </c>
      <c r="C3184" t="s">
        <v>80</v>
      </c>
      <c r="D3184" t="s">
        <v>103</v>
      </c>
      <c r="E3184" t="s">
        <v>182</v>
      </c>
      <c r="F3184" t="s">
        <v>7199</v>
      </c>
      <c r="G3184" t="s">
        <v>184</v>
      </c>
      <c r="H3184" t="s">
        <v>167</v>
      </c>
      <c r="I3184" t="s">
        <v>136</v>
      </c>
      <c r="J3184" t="s">
        <v>137</v>
      </c>
      <c r="K3184" t="s">
        <v>138</v>
      </c>
      <c r="L3184" t="s">
        <v>9451</v>
      </c>
      <c r="M3184" t="s">
        <v>9452</v>
      </c>
      <c r="N3184">
        <v>0.86416666600000003</v>
      </c>
      <c r="O3184">
        <v>0</v>
      </c>
      <c r="P3184">
        <v>292</v>
      </c>
      <c r="Q3184">
        <v>38</v>
      </c>
      <c r="R3184">
        <v>5</v>
      </c>
      <c r="S3184">
        <v>7</v>
      </c>
      <c r="T3184">
        <v>18</v>
      </c>
      <c r="U3184">
        <v>0</v>
      </c>
      <c r="V3184">
        <v>0</v>
      </c>
      <c r="W3184">
        <v>0</v>
      </c>
      <c r="X3184">
        <v>43.395356179909975</v>
      </c>
      <c r="Y3184">
        <v>314.72420446983068</v>
      </c>
      <c r="Z3184">
        <v>3.6386606111352364</v>
      </c>
      <c r="AA3184">
        <v>42.613582371461845</v>
      </c>
      <c r="AB3184">
        <v>7.628593373342774</v>
      </c>
      <c r="AC3184">
        <v>0</v>
      </c>
      <c r="AD3184">
        <v>0</v>
      </c>
      <c r="AE3184">
        <v>412.0003970056805</v>
      </c>
    </row>
    <row r="3185" spans="1:31" x14ac:dyDescent="0.25">
      <c r="A3185">
        <v>2295842</v>
      </c>
      <c r="B3185">
        <v>1</v>
      </c>
      <c r="C3185" t="s">
        <v>81</v>
      </c>
      <c r="D3185" t="s">
        <v>120</v>
      </c>
      <c r="E3185" t="s">
        <v>132</v>
      </c>
      <c r="F3185" t="s">
        <v>9453</v>
      </c>
      <c r="G3185" t="s">
        <v>375</v>
      </c>
      <c r="H3185" t="s">
        <v>135</v>
      </c>
      <c r="I3185" t="s">
        <v>136</v>
      </c>
      <c r="J3185" t="s">
        <v>137</v>
      </c>
      <c r="K3185" t="s">
        <v>138</v>
      </c>
      <c r="L3185" t="s">
        <v>9454</v>
      </c>
      <c r="M3185" t="s">
        <v>9455</v>
      </c>
      <c r="N3185">
        <v>1.213055555</v>
      </c>
      <c r="O3185">
        <v>0</v>
      </c>
      <c r="P3185">
        <v>6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1.5931587530282179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1.5931587530282179</v>
      </c>
    </row>
    <row r="3186" spans="1:31" x14ac:dyDescent="0.25">
      <c r="A3186">
        <v>2295843</v>
      </c>
      <c r="B3186">
        <v>1</v>
      </c>
      <c r="C3186" t="s">
        <v>80</v>
      </c>
      <c r="D3186" t="s">
        <v>86</v>
      </c>
      <c r="E3186" t="s">
        <v>132</v>
      </c>
      <c r="F3186" t="s">
        <v>9456</v>
      </c>
      <c r="G3186" t="s">
        <v>343</v>
      </c>
      <c r="H3186" t="s">
        <v>135</v>
      </c>
      <c r="I3186" t="s">
        <v>136</v>
      </c>
      <c r="J3186" t="s">
        <v>137</v>
      </c>
      <c r="K3186" t="s">
        <v>138</v>
      </c>
      <c r="L3186" t="s">
        <v>9457</v>
      </c>
      <c r="M3186" t="s">
        <v>9458</v>
      </c>
      <c r="N3186">
        <v>0.569722222</v>
      </c>
      <c r="O3186">
        <v>0</v>
      </c>
      <c r="P3186">
        <v>26</v>
      </c>
      <c r="Q3186">
        <v>0</v>
      </c>
      <c r="R3186">
        <v>8</v>
      </c>
      <c r="S3186">
        <v>0</v>
      </c>
      <c r="T3186">
        <v>13</v>
      </c>
      <c r="U3186">
        <v>0</v>
      </c>
      <c r="V3186">
        <v>0</v>
      </c>
      <c r="W3186">
        <v>0</v>
      </c>
      <c r="X3186">
        <v>9.950709264289495</v>
      </c>
      <c r="Y3186">
        <v>0</v>
      </c>
      <c r="Z3186">
        <v>6.3690375065128197</v>
      </c>
      <c r="AA3186">
        <v>0</v>
      </c>
      <c r="AB3186">
        <v>4.0296379988015669</v>
      </c>
      <c r="AC3186">
        <v>0</v>
      </c>
      <c r="AD3186">
        <v>0</v>
      </c>
      <c r="AE3186">
        <v>20.34938476960388</v>
      </c>
    </row>
    <row r="3187" spans="1:31" x14ac:dyDescent="0.25">
      <c r="A3187">
        <v>2295845</v>
      </c>
      <c r="B3187">
        <v>1</v>
      </c>
      <c r="C3187" t="s">
        <v>80</v>
      </c>
      <c r="D3187" t="s">
        <v>104</v>
      </c>
      <c r="E3187" t="s">
        <v>182</v>
      </c>
      <c r="F3187" t="s">
        <v>2122</v>
      </c>
      <c r="G3187" t="s">
        <v>184</v>
      </c>
      <c r="H3187" t="s">
        <v>167</v>
      </c>
      <c r="I3187" t="s">
        <v>136</v>
      </c>
      <c r="J3187" t="s">
        <v>137</v>
      </c>
      <c r="K3187" t="s">
        <v>138</v>
      </c>
      <c r="L3187" t="s">
        <v>9459</v>
      </c>
      <c r="M3187" t="s">
        <v>9460</v>
      </c>
      <c r="N3187">
        <v>2.2338888880000001</v>
      </c>
      <c r="O3187">
        <v>4</v>
      </c>
      <c r="P3187">
        <v>0</v>
      </c>
      <c r="Q3187">
        <v>3</v>
      </c>
      <c r="R3187">
        <v>0</v>
      </c>
      <c r="S3187">
        <v>8</v>
      </c>
      <c r="T3187">
        <v>0</v>
      </c>
      <c r="U3187">
        <v>0</v>
      </c>
      <c r="V3187">
        <v>0</v>
      </c>
      <c r="W3187">
        <v>1.8770971132640104</v>
      </c>
      <c r="X3187">
        <v>0</v>
      </c>
      <c r="Y3187">
        <v>1.4579756471129135</v>
      </c>
      <c r="Z3187">
        <v>0</v>
      </c>
      <c r="AA3187">
        <v>10.899329076342509</v>
      </c>
      <c r="AB3187">
        <v>0</v>
      </c>
      <c r="AC3187">
        <v>0</v>
      </c>
      <c r="AD3187">
        <v>0</v>
      </c>
      <c r="AE3187">
        <v>14.234401836719433</v>
      </c>
    </row>
    <row r="3188" spans="1:31" x14ac:dyDescent="0.25">
      <c r="A3188">
        <v>2295846</v>
      </c>
      <c r="B3188">
        <v>1</v>
      </c>
      <c r="C3188" t="s">
        <v>80</v>
      </c>
      <c r="D3188" t="s">
        <v>98</v>
      </c>
      <c r="E3188" t="s">
        <v>233</v>
      </c>
      <c r="F3188" t="s">
        <v>9461</v>
      </c>
      <c r="G3188" t="s">
        <v>184</v>
      </c>
      <c r="H3188" t="s">
        <v>167</v>
      </c>
      <c r="I3188" t="s">
        <v>136</v>
      </c>
      <c r="J3188" t="s">
        <v>137</v>
      </c>
      <c r="K3188" t="s">
        <v>138</v>
      </c>
      <c r="L3188" t="s">
        <v>9462</v>
      </c>
      <c r="M3188" t="s">
        <v>9463</v>
      </c>
      <c r="N3188">
        <v>0.178055555</v>
      </c>
      <c r="O3188">
        <v>0</v>
      </c>
      <c r="P3188">
        <v>376</v>
      </c>
      <c r="Q3188">
        <v>0</v>
      </c>
      <c r="R3188">
        <v>28</v>
      </c>
      <c r="S3188">
        <v>0</v>
      </c>
      <c r="T3188">
        <v>56</v>
      </c>
      <c r="U3188">
        <v>0</v>
      </c>
      <c r="V3188">
        <v>0</v>
      </c>
      <c r="W3188">
        <v>0</v>
      </c>
      <c r="X3188">
        <v>14.74521193277128</v>
      </c>
      <c r="Y3188">
        <v>0</v>
      </c>
      <c r="Z3188">
        <v>16.000289088148733</v>
      </c>
      <c r="AA3188">
        <v>0</v>
      </c>
      <c r="AB3188">
        <v>12.039826482694718</v>
      </c>
      <c r="AC3188">
        <v>0</v>
      </c>
      <c r="AD3188">
        <v>0</v>
      </c>
      <c r="AE3188">
        <v>42.785327503614731</v>
      </c>
    </row>
    <row r="3189" spans="1:31" x14ac:dyDescent="0.25">
      <c r="A3189">
        <v>2295847</v>
      </c>
      <c r="B3189">
        <v>1</v>
      </c>
      <c r="C3189" t="s">
        <v>81</v>
      </c>
      <c r="D3189" t="s">
        <v>123</v>
      </c>
      <c r="E3189" t="s">
        <v>233</v>
      </c>
      <c r="F3189" t="s">
        <v>9464</v>
      </c>
      <c r="G3189" t="s">
        <v>184</v>
      </c>
      <c r="H3189" t="s">
        <v>167</v>
      </c>
      <c r="I3189" t="s">
        <v>136</v>
      </c>
      <c r="J3189" t="s">
        <v>137</v>
      </c>
      <c r="K3189" t="s">
        <v>138</v>
      </c>
      <c r="L3189" t="s">
        <v>9465</v>
      </c>
      <c r="M3189" t="s">
        <v>9466</v>
      </c>
      <c r="N3189">
        <v>0.78055555499999996</v>
      </c>
      <c r="O3189">
        <v>0</v>
      </c>
      <c r="P3189">
        <v>2265</v>
      </c>
      <c r="Q3189">
        <v>3</v>
      </c>
      <c r="R3189">
        <v>11</v>
      </c>
      <c r="S3189">
        <v>22</v>
      </c>
      <c r="T3189">
        <v>182</v>
      </c>
      <c r="U3189">
        <v>3</v>
      </c>
      <c r="V3189">
        <v>0</v>
      </c>
      <c r="W3189">
        <v>0</v>
      </c>
      <c r="X3189">
        <v>437.80425691943225</v>
      </c>
      <c r="Y3189">
        <v>5.4936200775950628</v>
      </c>
      <c r="Z3189">
        <v>1.6165618090446046</v>
      </c>
      <c r="AA3189">
        <v>92.216405653693272</v>
      </c>
      <c r="AB3189">
        <v>146.74418956819946</v>
      </c>
      <c r="AC3189">
        <v>1368.7025867634918</v>
      </c>
      <c r="AD3189">
        <v>0</v>
      </c>
      <c r="AE3189">
        <v>2052.5776207914564</v>
      </c>
    </row>
    <row r="3190" spans="1:31" x14ac:dyDescent="0.25">
      <c r="A3190">
        <v>2295848</v>
      </c>
      <c r="B3190">
        <v>1</v>
      </c>
      <c r="C3190" t="s">
        <v>80</v>
      </c>
      <c r="D3190" t="s">
        <v>107</v>
      </c>
      <c r="E3190" t="s">
        <v>141</v>
      </c>
      <c r="F3190" t="s">
        <v>9467</v>
      </c>
      <c r="G3190" t="s">
        <v>143</v>
      </c>
      <c r="H3190" t="s">
        <v>135</v>
      </c>
      <c r="I3190" t="s">
        <v>136</v>
      </c>
      <c r="J3190" t="s">
        <v>137</v>
      </c>
      <c r="K3190" t="s">
        <v>138</v>
      </c>
      <c r="L3190" t="s">
        <v>9468</v>
      </c>
      <c r="M3190" t="s">
        <v>9469</v>
      </c>
      <c r="N3190">
        <v>4.250555555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0.83854305899123327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0.83854305899123327</v>
      </c>
    </row>
    <row r="3191" spans="1:31" x14ac:dyDescent="0.25">
      <c r="A3191">
        <v>2295852</v>
      </c>
      <c r="B3191">
        <v>1</v>
      </c>
      <c r="C3191" t="s">
        <v>80</v>
      </c>
      <c r="D3191" t="s">
        <v>92</v>
      </c>
      <c r="E3191" t="s">
        <v>141</v>
      </c>
      <c r="F3191" t="s">
        <v>9470</v>
      </c>
      <c r="G3191" t="s">
        <v>202</v>
      </c>
      <c r="H3191" t="s">
        <v>135</v>
      </c>
      <c r="I3191" t="s">
        <v>136</v>
      </c>
      <c r="J3191" t="s">
        <v>137</v>
      </c>
      <c r="K3191" t="s">
        <v>138</v>
      </c>
      <c r="L3191" t="s">
        <v>9471</v>
      </c>
      <c r="M3191" t="s">
        <v>9472</v>
      </c>
      <c r="N3191">
        <v>1.2455555549999999</v>
      </c>
      <c r="O3191">
        <v>0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0.3623265737536705</v>
      </c>
      <c r="AA3191">
        <v>0</v>
      </c>
      <c r="AB3191">
        <v>0</v>
      </c>
      <c r="AC3191">
        <v>0</v>
      </c>
      <c r="AD3191">
        <v>0</v>
      </c>
      <c r="AE3191">
        <v>0.3623265737536705</v>
      </c>
    </row>
    <row r="3192" spans="1:31" x14ac:dyDescent="0.25">
      <c r="A3192">
        <v>2295853</v>
      </c>
      <c r="B3192">
        <v>1</v>
      </c>
      <c r="C3192" t="s">
        <v>81</v>
      </c>
      <c r="D3192" t="s">
        <v>113</v>
      </c>
      <c r="E3192" t="s">
        <v>141</v>
      </c>
      <c r="F3192" t="s">
        <v>4265</v>
      </c>
      <c r="G3192" t="s">
        <v>143</v>
      </c>
      <c r="H3192" t="s">
        <v>135</v>
      </c>
      <c r="I3192" t="s">
        <v>136</v>
      </c>
      <c r="J3192" t="s">
        <v>137</v>
      </c>
      <c r="K3192" t="s">
        <v>138</v>
      </c>
      <c r="L3192" t="s">
        <v>9473</v>
      </c>
      <c r="M3192" t="s">
        <v>9474</v>
      </c>
      <c r="N3192">
        <v>2.2052777770000001</v>
      </c>
      <c r="O3192">
        <v>0</v>
      </c>
      <c r="P3192">
        <v>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0.52073888455740003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0.52073888455740003</v>
      </c>
    </row>
    <row r="3193" spans="1:31" x14ac:dyDescent="0.25">
      <c r="A3193">
        <v>2295855</v>
      </c>
      <c r="B3193">
        <v>1</v>
      </c>
      <c r="C3193" t="s">
        <v>81</v>
      </c>
      <c r="D3193" t="s">
        <v>123</v>
      </c>
      <c r="E3193" t="s">
        <v>233</v>
      </c>
      <c r="F3193" t="s">
        <v>3815</v>
      </c>
      <c r="G3193" t="s">
        <v>184</v>
      </c>
      <c r="H3193" t="s">
        <v>167</v>
      </c>
      <c r="I3193" t="s">
        <v>136</v>
      </c>
      <c r="J3193" t="s">
        <v>137</v>
      </c>
      <c r="K3193" t="s">
        <v>138</v>
      </c>
      <c r="L3193" t="s">
        <v>9475</v>
      </c>
      <c r="M3193" t="s">
        <v>9476</v>
      </c>
      <c r="N3193">
        <v>1.541388888</v>
      </c>
      <c r="O3193">
        <v>0</v>
      </c>
      <c r="P3193">
        <v>924</v>
      </c>
      <c r="Q3193">
        <v>27</v>
      </c>
      <c r="R3193">
        <v>142</v>
      </c>
      <c r="S3193">
        <v>4</v>
      </c>
      <c r="T3193">
        <v>97</v>
      </c>
      <c r="U3193">
        <v>0</v>
      </c>
      <c r="V3193">
        <v>0</v>
      </c>
      <c r="W3193">
        <v>0</v>
      </c>
      <c r="X3193">
        <v>158.84241112673413</v>
      </c>
      <c r="Y3193">
        <v>6.6144996851057565</v>
      </c>
      <c r="Z3193">
        <v>55.854749225309646</v>
      </c>
      <c r="AA3193">
        <v>10.506289891720632</v>
      </c>
      <c r="AB3193">
        <v>35.596955136861979</v>
      </c>
      <c r="AC3193">
        <v>0</v>
      </c>
      <c r="AD3193">
        <v>0</v>
      </c>
      <c r="AE3193">
        <v>267.41490506573211</v>
      </c>
    </row>
    <row r="3194" spans="1:31" x14ac:dyDescent="0.25">
      <c r="A3194">
        <v>2295856</v>
      </c>
      <c r="B3194">
        <v>1</v>
      </c>
      <c r="C3194" t="s">
        <v>81</v>
      </c>
      <c r="D3194" t="s">
        <v>119</v>
      </c>
      <c r="E3194" t="s">
        <v>233</v>
      </c>
      <c r="F3194" t="s">
        <v>9477</v>
      </c>
      <c r="G3194" t="s">
        <v>184</v>
      </c>
      <c r="H3194" t="s">
        <v>167</v>
      </c>
      <c r="I3194" t="s">
        <v>136</v>
      </c>
      <c r="J3194" t="s">
        <v>137</v>
      </c>
      <c r="K3194" t="s">
        <v>138</v>
      </c>
      <c r="L3194" t="s">
        <v>9478</v>
      </c>
      <c r="M3194" t="s">
        <v>9479</v>
      </c>
      <c r="N3194">
        <v>0.81499999999999995</v>
      </c>
      <c r="O3194">
        <v>0</v>
      </c>
      <c r="P3194">
        <v>513</v>
      </c>
      <c r="Q3194">
        <v>54</v>
      </c>
      <c r="R3194">
        <v>119</v>
      </c>
      <c r="S3194">
        <v>5</v>
      </c>
      <c r="T3194">
        <v>21</v>
      </c>
      <c r="U3194">
        <v>2</v>
      </c>
      <c r="V3194">
        <v>0</v>
      </c>
      <c r="W3194">
        <v>0</v>
      </c>
      <c r="X3194">
        <v>56.23189957937327</v>
      </c>
      <c r="Y3194">
        <v>95.783718106415947</v>
      </c>
      <c r="Z3194">
        <v>116.94551395270642</v>
      </c>
      <c r="AA3194">
        <v>5.1772533779874994</v>
      </c>
      <c r="AB3194">
        <v>7.6903761885191662</v>
      </c>
      <c r="AC3194">
        <v>220.4807378035886</v>
      </c>
      <c r="AD3194">
        <v>0</v>
      </c>
      <c r="AE3194">
        <v>502.30949900859093</v>
      </c>
    </row>
    <row r="3195" spans="1:31" x14ac:dyDescent="0.25">
      <c r="A3195">
        <v>2295862</v>
      </c>
      <c r="B3195">
        <v>1</v>
      </c>
      <c r="C3195" t="s">
        <v>80</v>
      </c>
      <c r="D3195" t="s">
        <v>108</v>
      </c>
      <c r="E3195" t="s">
        <v>182</v>
      </c>
      <c r="F3195" t="s">
        <v>9480</v>
      </c>
      <c r="G3195" t="s">
        <v>184</v>
      </c>
      <c r="H3195" t="s">
        <v>167</v>
      </c>
      <c r="I3195" t="s">
        <v>136</v>
      </c>
      <c r="J3195" t="s">
        <v>137</v>
      </c>
      <c r="K3195" t="s">
        <v>138</v>
      </c>
      <c r="L3195" t="s">
        <v>9481</v>
      </c>
      <c r="M3195" t="s">
        <v>9482</v>
      </c>
      <c r="N3195">
        <v>0.67111111099999998</v>
      </c>
      <c r="O3195">
        <v>0</v>
      </c>
      <c r="P3195">
        <v>710</v>
      </c>
      <c r="Q3195">
        <v>0</v>
      </c>
      <c r="R3195">
        <v>215</v>
      </c>
      <c r="S3195">
        <v>3</v>
      </c>
      <c r="T3195">
        <v>149</v>
      </c>
      <c r="U3195">
        <v>0</v>
      </c>
      <c r="V3195">
        <v>0</v>
      </c>
      <c r="W3195">
        <v>0</v>
      </c>
      <c r="X3195">
        <v>82.295040323652174</v>
      </c>
      <c r="Y3195">
        <v>0</v>
      </c>
      <c r="Z3195">
        <v>95.631253949309524</v>
      </c>
      <c r="AA3195">
        <v>2.5579231413533332</v>
      </c>
      <c r="AB3195">
        <v>74.620530171889271</v>
      </c>
      <c r="AC3195">
        <v>0</v>
      </c>
      <c r="AD3195">
        <v>0</v>
      </c>
      <c r="AE3195">
        <v>255.1047475862043</v>
      </c>
    </row>
    <row r="3196" spans="1:31" x14ac:dyDescent="0.25">
      <c r="A3196">
        <v>2295863</v>
      </c>
      <c r="B3196">
        <v>1</v>
      </c>
      <c r="C3196" t="s">
        <v>80</v>
      </c>
      <c r="D3196" t="s">
        <v>107</v>
      </c>
      <c r="E3196" t="s">
        <v>141</v>
      </c>
      <c r="F3196" t="s">
        <v>9483</v>
      </c>
      <c r="G3196" t="s">
        <v>188</v>
      </c>
      <c r="H3196" t="s">
        <v>135</v>
      </c>
      <c r="I3196" t="s">
        <v>136</v>
      </c>
      <c r="J3196" t="s">
        <v>137</v>
      </c>
      <c r="K3196" t="s">
        <v>138</v>
      </c>
      <c r="L3196" t="s">
        <v>9484</v>
      </c>
      <c r="M3196" t="s">
        <v>9485</v>
      </c>
      <c r="N3196">
        <v>2.8055555550000002</v>
      </c>
      <c r="O3196">
        <v>0</v>
      </c>
      <c r="P3196">
        <v>1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0.29483384676334723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0.29483384676334723</v>
      </c>
    </row>
    <row r="3197" spans="1:31" x14ac:dyDescent="0.25">
      <c r="A3197">
        <v>2295864</v>
      </c>
      <c r="B3197">
        <v>1</v>
      </c>
      <c r="C3197" t="s">
        <v>80</v>
      </c>
      <c r="D3197" t="s">
        <v>106</v>
      </c>
      <c r="E3197" t="s">
        <v>182</v>
      </c>
      <c r="F3197" t="s">
        <v>9486</v>
      </c>
      <c r="G3197" t="s">
        <v>184</v>
      </c>
      <c r="H3197" t="s">
        <v>167</v>
      </c>
      <c r="I3197" t="s">
        <v>280</v>
      </c>
      <c r="J3197" t="s">
        <v>137</v>
      </c>
      <c r="K3197" t="s">
        <v>138</v>
      </c>
      <c r="L3197" t="s">
        <v>9487</v>
      </c>
      <c r="M3197" t="s">
        <v>9488</v>
      </c>
      <c r="N3197">
        <v>2.0277777E-2</v>
      </c>
      <c r="O3197">
        <v>1</v>
      </c>
      <c r="P3197">
        <v>1296</v>
      </c>
      <c r="Q3197">
        <v>79</v>
      </c>
      <c r="R3197">
        <v>136</v>
      </c>
      <c r="S3197">
        <v>22</v>
      </c>
      <c r="T3197">
        <v>170</v>
      </c>
      <c r="U3197">
        <v>2</v>
      </c>
      <c r="V3197">
        <v>0</v>
      </c>
      <c r="W3197">
        <v>5.145601988675E-3</v>
      </c>
      <c r="X3197">
        <v>5.8941159615890051</v>
      </c>
      <c r="Y3197">
        <v>13.401691359687645</v>
      </c>
      <c r="Z3197">
        <v>4.1160966002526065</v>
      </c>
      <c r="AA3197">
        <v>2.0019929056949866</v>
      </c>
      <c r="AB3197">
        <v>2.5418465033136033</v>
      </c>
      <c r="AC3197">
        <v>3.8644433004415841</v>
      </c>
      <c r="AD3197">
        <v>0</v>
      </c>
      <c r="AE3197">
        <v>31.825332232968108</v>
      </c>
    </row>
    <row r="3198" spans="1:31" x14ac:dyDescent="0.25">
      <c r="A3198">
        <v>2295865</v>
      </c>
      <c r="B3198">
        <v>1</v>
      </c>
      <c r="C3198" t="s">
        <v>80</v>
      </c>
      <c r="D3198" t="s">
        <v>96</v>
      </c>
      <c r="E3198" t="s">
        <v>141</v>
      </c>
      <c r="F3198" t="s">
        <v>9489</v>
      </c>
      <c r="G3198" t="s">
        <v>490</v>
      </c>
      <c r="H3198" t="s">
        <v>135</v>
      </c>
      <c r="I3198" t="s">
        <v>136</v>
      </c>
      <c r="J3198" t="s">
        <v>137</v>
      </c>
      <c r="K3198" t="s">
        <v>138</v>
      </c>
      <c r="L3198" t="s">
        <v>9490</v>
      </c>
      <c r="M3198" t="s">
        <v>9491</v>
      </c>
      <c r="N3198">
        <v>1.3180555549999999</v>
      </c>
      <c r="O3198">
        <v>0</v>
      </c>
      <c r="P3198">
        <v>1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0.1115260832999028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0.1115260832999028</v>
      </c>
    </row>
    <row r="3199" spans="1:31" x14ac:dyDescent="0.25">
      <c r="A3199">
        <v>2295867</v>
      </c>
      <c r="B3199">
        <v>1</v>
      </c>
      <c r="C3199" t="s">
        <v>80</v>
      </c>
      <c r="D3199" t="s">
        <v>103</v>
      </c>
      <c r="E3199" t="s">
        <v>132</v>
      </c>
      <c r="F3199" t="s">
        <v>9492</v>
      </c>
      <c r="G3199" t="s">
        <v>336</v>
      </c>
      <c r="H3199" t="s">
        <v>135</v>
      </c>
      <c r="I3199" t="s">
        <v>136</v>
      </c>
      <c r="J3199" t="s">
        <v>137</v>
      </c>
      <c r="K3199" t="s">
        <v>138</v>
      </c>
      <c r="L3199" t="s">
        <v>9493</v>
      </c>
      <c r="M3199" t="s">
        <v>9494</v>
      </c>
      <c r="N3199">
        <v>1.0777777770000001</v>
      </c>
      <c r="O3199">
        <v>0</v>
      </c>
      <c r="P3199">
        <v>95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25.736583997257149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25.736583997257149</v>
      </c>
    </row>
    <row r="3200" spans="1:31" x14ac:dyDescent="0.25">
      <c r="A3200">
        <v>2295869</v>
      </c>
      <c r="B3200">
        <v>1</v>
      </c>
      <c r="C3200" t="s">
        <v>81</v>
      </c>
      <c r="D3200" t="s">
        <v>113</v>
      </c>
      <c r="E3200" t="s">
        <v>233</v>
      </c>
      <c r="F3200" t="s">
        <v>3522</v>
      </c>
      <c r="G3200" t="s">
        <v>184</v>
      </c>
      <c r="H3200" t="s">
        <v>167</v>
      </c>
      <c r="I3200" t="s">
        <v>136</v>
      </c>
      <c r="J3200" t="s">
        <v>137</v>
      </c>
      <c r="K3200" t="s">
        <v>138</v>
      </c>
      <c r="L3200" t="s">
        <v>9495</v>
      </c>
      <c r="M3200" t="s">
        <v>9496</v>
      </c>
      <c r="N3200">
        <v>1.061111111</v>
      </c>
      <c r="O3200">
        <v>0</v>
      </c>
      <c r="P3200">
        <v>245</v>
      </c>
      <c r="Q3200">
        <v>58</v>
      </c>
      <c r="R3200">
        <v>172</v>
      </c>
      <c r="S3200">
        <v>3</v>
      </c>
      <c r="T3200">
        <v>14</v>
      </c>
      <c r="U3200">
        <v>0</v>
      </c>
      <c r="V3200">
        <v>0</v>
      </c>
      <c r="W3200">
        <v>0</v>
      </c>
      <c r="X3200">
        <v>63.565898114654829</v>
      </c>
      <c r="Y3200">
        <v>118.5755706554678</v>
      </c>
      <c r="Z3200">
        <v>273.09095608086483</v>
      </c>
      <c r="AA3200">
        <v>4.367149262823796</v>
      </c>
      <c r="AB3200">
        <v>21.730978382310504</v>
      </c>
      <c r="AC3200">
        <v>0</v>
      </c>
      <c r="AD3200">
        <v>0</v>
      </c>
      <c r="AE3200">
        <v>481.33055249612175</v>
      </c>
    </row>
    <row r="3201" spans="1:31" x14ac:dyDescent="0.25">
      <c r="A3201">
        <v>2295870</v>
      </c>
      <c r="B3201">
        <v>1</v>
      </c>
      <c r="C3201" t="s">
        <v>80</v>
      </c>
      <c r="D3201" t="s">
        <v>82</v>
      </c>
      <c r="E3201" t="s">
        <v>141</v>
      </c>
      <c r="F3201" t="s">
        <v>9497</v>
      </c>
      <c r="G3201" t="s">
        <v>490</v>
      </c>
      <c r="H3201" t="s">
        <v>135</v>
      </c>
      <c r="I3201" t="s">
        <v>136</v>
      </c>
      <c r="J3201" t="s">
        <v>137</v>
      </c>
      <c r="K3201" t="s">
        <v>138</v>
      </c>
      <c r="L3201" t="s">
        <v>9498</v>
      </c>
      <c r="M3201" t="s">
        <v>9499</v>
      </c>
      <c r="N3201">
        <v>0.90111111099999996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12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7.2606544507420123</v>
      </c>
      <c r="AC3201">
        <v>0</v>
      </c>
      <c r="AD3201">
        <v>0</v>
      </c>
      <c r="AE3201">
        <v>7.2606544507420123</v>
      </c>
    </row>
    <row r="3202" spans="1:31" x14ac:dyDescent="0.25">
      <c r="A3202">
        <v>2295872</v>
      </c>
      <c r="B3202">
        <v>1</v>
      </c>
      <c r="C3202" t="s">
        <v>81</v>
      </c>
      <c r="D3202" t="s">
        <v>122</v>
      </c>
      <c r="E3202" t="s">
        <v>141</v>
      </c>
      <c r="F3202" t="s">
        <v>9500</v>
      </c>
      <c r="G3202" t="s">
        <v>188</v>
      </c>
      <c r="H3202" t="s">
        <v>135</v>
      </c>
      <c r="I3202" t="s">
        <v>136</v>
      </c>
      <c r="J3202" t="s">
        <v>137</v>
      </c>
      <c r="K3202" t="s">
        <v>138</v>
      </c>
      <c r="L3202" t="s">
        <v>9501</v>
      </c>
      <c r="M3202" t="s">
        <v>9502</v>
      </c>
      <c r="N3202">
        <v>2.61</v>
      </c>
      <c r="O3202">
        <v>0</v>
      </c>
      <c r="P3202">
        <v>3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0.68835714804280324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0.68835714804280324</v>
      </c>
    </row>
    <row r="3203" spans="1:31" x14ac:dyDescent="0.25">
      <c r="A3203">
        <v>2295876</v>
      </c>
      <c r="B3203">
        <v>1</v>
      </c>
      <c r="C3203" t="s">
        <v>81</v>
      </c>
      <c r="D3203" t="s">
        <v>123</v>
      </c>
      <c r="E3203" t="s">
        <v>164</v>
      </c>
      <c r="F3203" t="s">
        <v>9503</v>
      </c>
      <c r="G3203" t="s">
        <v>6052</v>
      </c>
      <c r="H3203" t="s">
        <v>167</v>
      </c>
      <c r="I3203" t="s">
        <v>136</v>
      </c>
      <c r="J3203" t="s">
        <v>137</v>
      </c>
      <c r="K3203" t="s">
        <v>138</v>
      </c>
      <c r="L3203" t="s">
        <v>9504</v>
      </c>
      <c r="M3203" t="s">
        <v>9505</v>
      </c>
      <c r="N3203">
        <v>1.476388888</v>
      </c>
      <c r="O3203">
        <v>0</v>
      </c>
      <c r="P3203">
        <v>662</v>
      </c>
      <c r="Q3203">
        <v>11</v>
      </c>
      <c r="R3203">
        <v>79</v>
      </c>
      <c r="S3203">
        <v>11</v>
      </c>
      <c r="T3203">
        <v>76</v>
      </c>
      <c r="U3203">
        <v>1</v>
      </c>
      <c r="V3203">
        <v>0</v>
      </c>
      <c r="W3203">
        <v>0</v>
      </c>
      <c r="X3203">
        <v>182.96707427885696</v>
      </c>
      <c r="Y3203">
        <v>34.840102737031366</v>
      </c>
      <c r="Z3203">
        <v>60.402773754949024</v>
      </c>
      <c r="AA3203">
        <v>25.020685857591893</v>
      </c>
      <c r="AB3203">
        <v>61.037871677092369</v>
      </c>
      <c r="AC3203">
        <v>0.94463931465958606</v>
      </c>
      <c r="AD3203">
        <v>0</v>
      </c>
      <c r="AE3203">
        <v>365.21314762018119</v>
      </c>
    </row>
    <row r="3204" spans="1:31" x14ac:dyDescent="0.25">
      <c r="A3204">
        <v>2295882</v>
      </c>
      <c r="B3204">
        <v>1</v>
      </c>
      <c r="C3204" t="s">
        <v>80</v>
      </c>
      <c r="D3204" t="s">
        <v>92</v>
      </c>
      <c r="E3204" t="s">
        <v>141</v>
      </c>
      <c r="F3204" t="s">
        <v>9506</v>
      </c>
      <c r="G3204" t="s">
        <v>188</v>
      </c>
      <c r="H3204" t="s">
        <v>135</v>
      </c>
      <c r="I3204" t="s">
        <v>136</v>
      </c>
      <c r="J3204" t="s">
        <v>137</v>
      </c>
      <c r="K3204" t="s">
        <v>138</v>
      </c>
      <c r="L3204" t="s">
        <v>9507</v>
      </c>
      <c r="M3204" t="s">
        <v>9508</v>
      </c>
      <c r="N3204">
        <v>2.7427777770000001</v>
      </c>
      <c r="O3204">
        <v>0</v>
      </c>
      <c r="P3204">
        <v>16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11.677480729042991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11.677480729042991</v>
      </c>
    </row>
    <row r="3205" spans="1:31" x14ac:dyDescent="0.25">
      <c r="A3205">
        <v>2295884</v>
      </c>
      <c r="B3205">
        <v>1</v>
      </c>
      <c r="C3205" t="s">
        <v>80</v>
      </c>
      <c r="D3205" t="s">
        <v>95</v>
      </c>
      <c r="E3205" t="s">
        <v>233</v>
      </c>
      <c r="F3205" t="s">
        <v>6001</v>
      </c>
      <c r="G3205" t="s">
        <v>184</v>
      </c>
      <c r="H3205" t="s">
        <v>167</v>
      </c>
      <c r="I3205" t="s">
        <v>136</v>
      </c>
      <c r="J3205" t="s">
        <v>137</v>
      </c>
      <c r="K3205" t="s">
        <v>138</v>
      </c>
      <c r="L3205" t="s">
        <v>9509</v>
      </c>
      <c r="M3205" t="s">
        <v>9510</v>
      </c>
      <c r="N3205">
        <v>0.52500000000000002</v>
      </c>
      <c r="O3205">
        <v>5</v>
      </c>
      <c r="P3205">
        <v>702</v>
      </c>
      <c r="Q3205">
        <v>26</v>
      </c>
      <c r="R3205">
        <v>8</v>
      </c>
      <c r="S3205">
        <v>28</v>
      </c>
      <c r="T3205">
        <v>41</v>
      </c>
      <c r="U3205">
        <v>0</v>
      </c>
      <c r="V3205">
        <v>0</v>
      </c>
      <c r="W3205">
        <v>2.8885106651226002</v>
      </c>
      <c r="X3205">
        <v>97.480066680898929</v>
      </c>
      <c r="Y3205">
        <v>78.511287355974915</v>
      </c>
      <c r="Z3205">
        <v>2.51278008477825</v>
      </c>
      <c r="AA3205">
        <v>90.027284592003184</v>
      </c>
      <c r="AB3205">
        <v>10.087383222312379</v>
      </c>
      <c r="AC3205">
        <v>0</v>
      </c>
      <c r="AD3205">
        <v>0</v>
      </c>
      <c r="AE3205">
        <v>281.50731260109023</v>
      </c>
    </row>
    <row r="3206" spans="1:31" x14ac:dyDescent="0.25">
      <c r="A3206">
        <v>2295885</v>
      </c>
      <c r="B3206">
        <v>1</v>
      </c>
      <c r="C3206" t="s">
        <v>81</v>
      </c>
      <c r="D3206" t="s">
        <v>118</v>
      </c>
      <c r="E3206" t="s">
        <v>164</v>
      </c>
      <c r="F3206" t="s">
        <v>9511</v>
      </c>
      <c r="G3206" t="s">
        <v>195</v>
      </c>
      <c r="H3206" t="s">
        <v>167</v>
      </c>
      <c r="I3206" t="s">
        <v>136</v>
      </c>
      <c r="J3206" t="s">
        <v>137</v>
      </c>
      <c r="K3206" t="s">
        <v>138</v>
      </c>
      <c r="L3206" t="s">
        <v>9512</v>
      </c>
      <c r="M3206" t="s">
        <v>9513</v>
      </c>
      <c r="N3206">
        <v>2.218611111</v>
      </c>
      <c r="O3206">
        <v>1</v>
      </c>
      <c r="P3206">
        <v>1</v>
      </c>
      <c r="Q3206">
        <v>9</v>
      </c>
      <c r="R3206">
        <v>2</v>
      </c>
      <c r="S3206">
        <v>8</v>
      </c>
      <c r="T3206">
        <v>0</v>
      </c>
      <c r="U3206">
        <v>0</v>
      </c>
      <c r="V3206">
        <v>0</v>
      </c>
      <c r="W3206">
        <v>8.0445799098409723E-2</v>
      </c>
      <c r="X3206">
        <v>1.7443663792200639</v>
      </c>
      <c r="Y3206">
        <v>28.982658630373681</v>
      </c>
      <c r="Z3206">
        <v>28.689664731144553</v>
      </c>
      <c r="AA3206">
        <v>21.72306678053825</v>
      </c>
      <c r="AB3206">
        <v>0</v>
      </c>
      <c r="AC3206">
        <v>0</v>
      </c>
      <c r="AD3206">
        <v>0</v>
      </c>
      <c r="AE3206">
        <v>81.220202320374952</v>
      </c>
    </row>
    <row r="3207" spans="1:31" x14ac:dyDescent="0.25">
      <c r="A3207">
        <v>2295887</v>
      </c>
      <c r="B3207">
        <v>1</v>
      </c>
      <c r="C3207" t="s">
        <v>81</v>
      </c>
      <c r="D3207" t="s">
        <v>119</v>
      </c>
      <c r="E3207" t="s">
        <v>164</v>
      </c>
      <c r="F3207" t="s">
        <v>9514</v>
      </c>
      <c r="G3207" t="s">
        <v>195</v>
      </c>
      <c r="H3207" t="s">
        <v>167</v>
      </c>
      <c r="I3207" t="s">
        <v>136</v>
      </c>
      <c r="J3207" t="s">
        <v>137</v>
      </c>
      <c r="K3207" t="s">
        <v>138</v>
      </c>
      <c r="L3207" t="s">
        <v>9515</v>
      </c>
      <c r="M3207" t="s">
        <v>9516</v>
      </c>
      <c r="N3207">
        <v>2.7383333329999999</v>
      </c>
      <c r="O3207">
        <v>0</v>
      </c>
      <c r="P3207">
        <v>39</v>
      </c>
      <c r="Q3207">
        <v>3</v>
      </c>
      <c r="R3207">
        <v>11</v>
      </c>
      <c r="S3207">
        <v>0</v>
      </c>
      <c r="T3207">
        <v>1</v>
      </c>
      <c r="U3207">
        <v>0</v>
      </c>
      <c r="V3207">
        <v>0</v>
      </c>
      <c r="W3207">
        <v>0</v>
      </c>
      <c r="X3207">
        <v>10.953600580864439</v>
      </c>
      <c r="Y3207">
        <v>12.936873360207224</v>
      </c>
      <c r="Z3207">
        <v>16.25800744622617</v>
      </c>
      <c r="AA3207">
        <v>0</v>
      </c>
      <c r="AB3207">
        <v>0</v>
      </c>
      <c r="AC3207">
        <v>0</v>
      </c>
      <c r="AD3207">
        <v>0</v>
      </c>
      <c r="AE3207">
        <v>40.148481387297835</v>
      </c>
    </row>
    <row r="3208" spans="1:31" x14ac:dyDescent="0.25">
      <c r="A3208">
        <v>2295889</v>
      </c>
      <c r="B3208">
        <v>1</v>
      </c>
      <c r="C3208" t="s">
        <v>81</v>
      </c>
      <c r="D3208" t="s">
        <v>115</v>
      </c>
      <c r="E3208" t="s">
        <v>141</v>
      </c>
      <c r="F3208" t="s">
        <v>9517</v>
      </c>
      <c r="G3208" t="s">
        <v>188</v>
      </c>
      <c r="H3208" t="s">
        <v>135</v>
      </c>
      <c r="I3208" t="s">
        <v>136</v>
      </c>
      <c r="J3208" t="s">
        <v>137</v>
      </c>
      <c r="K3208" t="s">
        <v>138</v>
      </c>
      <c r="L3208" t="s">
        <v>9518</v>
      </c>
      <c r="M3208" t="s">
        <v>9519</v>
      </c>
      <c r="N3208">
        <v>5.6730555550000004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1</v>
      </c>
      <c r="U3208">
        <v>0</v>
      </c>
      <c r="V3208">
        <v>0</v>
      </c>
      <c r="W3208">
        <v>0</v>
      </c>
      <c r="X3208">
        <v>0.38187690217640946</v>
      </c>
      <c r="Y3208">
        <v>0</v>
      </c>
      <c r="Z3208">
        <v>0</v>
      </c>
      <c r="AA3208">
        <v>0</v>
      </c>
      <c r="AB3208">
        <v>3.8718038570774866</v>
      </c>
      <c r="AC3208">
        <v>0</v>
      </c>
      <c r="AD3208">
        <v>0</v>
      </c>
      <c r="AE3208">
        <v>4.2536807592538963</v>
      </c>
    </row>
    <row r="3209" spans="1:31" x14ac:dyDescent="0.25">
      <c r="A3209">
        <v>2295890</v>
      </c>
      <c r="B3209">
        <v>1</v>
      </c>
      <c r="C3209" t="s">
        <v>81</v>
      </c>
      <c r="D3209" t="s">
        <v>112</v>
      </c>
      <c r="E3209" t="s">
        <v>233</v>
      </c>
      <c r="F3209" t="s">
        <v>9520</v>
      </c>
      <c r="G3209" t="s">
        <v>184</v>
      </c>
      <c r="H3209" t="s">
        <v>167</v>
      </c>
      <c r="I3209" t="s">
        <v>136</v>
      </c>
      <c r="J3209" t="s">
        <v>137</v>
      </c>
      <c r="K3209" t="s">
        <v>138</v>
      </c>
      <c r="L3209" t="s">
        <v>9521</v>
      </c>
      <c r="M3209" t="s">
        <v>9522</v>
      </c>
      <c r="N3209">
        <v>9.5555555E-2</v>
      </c>
      <c r="O3209">
        <v>0</v>
      </c>
      <c r="P3209">
        <v>535</v>
      </c>
      <c r="Q3209">
        <v>3</v>
      </c>
      <c r="R3209">
        <v>3</v>
      </c>
      <c r="S3209">
        <v>2</v>
      </c>
      <c r="T3209">
        <v>57</v>
      </c>
      <c r="U3209">
        <v>2</v>
      </c>
      <c r="V3209">
        <v>0</v>
      </c>
      <c r="W3209">
        <v>0</v>
      </c>
      <c r="X3209">
        <v>5.4767619030014885</v>
      </c>
      <c r="Y3209">
        <v>1.9332288928797603</v>
      </c>
      <c r="Z3209">
        <v>0.22732959431421335</v>
      </c>
      <c r="AA3209">
        <v>0.34295011379376888</v>
      </c>
      <c r="AB3209">
        <v>1.8204518227027715</v>
      </c>
      <c r="AC3209">
        <v>31.811275542794633</v>
      </c>
      <c r="AD3209">
        <v>0</v>
      </c>
      <c r="AE3209">
        <v>41.611997869486636</v>
      </c>
    </row>
    <row r="3210" spans="1:31" x14ac:dyDescent="0.25">
      <c r="A3210">
        <v>2295894</v>
      </c>
      <c r="B3210">
        <v>1</v>
      </c>
      <c r="C3210" t="s">
        <v>80</v>
      </c>
      <c r="D3210" t="s">
        <v>95</v>
      </c>
      <c r="E3210" t="s">
        <v>141</v>
      </c>
      <c r="F3210" t="s">
        <v>9523</v>
      </c>
      <c r="G3210" t="s">
        <v>453</v>
      </c>
      <c r="H3210" t="s">
        <v>135</v>
      </c>
      <c r="I3210" t="s">
        <v>136</v>
      </c>
      <c r="J3210" t="s">
        <v>137</v>
      </c>
      <c r="K3210" t="s">
        <v>138</v>
      </c>
      <c r="L3210" t="s">
        <v>9524</v>
      </c>
      <c r="M3210" t="s">
        <v>9525</v>
      </c>
      <c r="N3210">
        <v>1.446388888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0.64836741995506686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0.64836741995506686</v>
      </c>
    </row>
    <row r="3211" spans="1:31" x14ac:dyDescent="0.25">
      <c r="A3211">
        <v>2295895</v>
      </c>
      <c r="B3211">
        <v>1</v>
      </c>
      <c r="C3211" t="s">
        <v>80</v>
      </c>
      <c r="D3211" t="s">
        <v>95</v>
      </c>
      <c r="E3211" t="s">
        <v>132</v>
      </c>
      <c r="F3211" t="s">
        <v>9526</v>
      </c>
      <c r="G3211" t="s">
        <v>134</v>
      </c>
      <c r="H3211" t="s">
        <v>135</v>
      </c>
      <c r="I3211" t="s">
        <v>136</v>
      </c>
      <c r="J3211" t="s">
        <v>137</v>
      </c>
      <c r="K3211" t="s">
        <v>138</v>
      </c>
      <c r="L3211" t="s">
        <v>9527</v>
      </c>
      <c r="M3211" t="s">
        <v>9528</v>
      </c>
      <c r="N3211">
        <v>0.49249999999999999</v>
      </c>
      <c r="O3211">
        <v>0</v>
      </c>
      <c r="P3211">
        <v>3</v>
      </c>
      <c r="Q3211">
        <v>0</v>
      </c>
      <c r="R3211">
        <v>0</v>
      </c>
      <c r="S3211">
        <v>0</v>
      </c>
      <c r="T3211">
        <v>1</v>
      </c>
      <c r="U3211">
        <v>0</v>
      </c>
      <c r="V3211">
        <v>0</v>
      </c>
      <c r="W3211">
        <v>0</v>
      </c>
      <c r="X3211">
        <v>0.30249184188251999</v>
      </c>
      <c r="Y3211">
        <v>0</v>
      </c>
      <c r="Z3211">
        <v>0</v>
      </c>
      <c r="AA3211">
        <v>0</v>
      </c>
      <c r="AB3211">
        <v>0.1059798834597825</v>
      </c>
      <c r="AC3211">
        <v>0</v>
      </c>
      <c r="AD3211">
        <v>0</v>
      </c>
      <c r="AE3211">
        <v>0.40847172534230247</v>
      </c>
    </row>
    <row r="3212" spans="1:31" x14ac:dyDescent="0.25">
      <c r="A3212">
        <v>2295898</v>
      </c>
      <c r="B3212">
        <v>1</v>
      </c>
      <c r="C3212" t="s">
        <v>80</v>
      </c>
      <c r="D3212" t="s">
        <v>103</v>
      </c>
      <c r="E3212" t="s">
        <v>132</v>
      </c>
      <c r="F3212" t="s">
        <v>9529</v>
      </c>
      <c r="G3212" t="s">
        <v>134</v>
      </c>
      <c r="H3212" t="s">
        <v>135</v>
      </c>
      <c r="I3212" t="s">
        <v>136</v>
      </c>
      <c r="J3212" t="s">
        <v>137</v>
      </c>
      <c r="K3212" t="s">
        <v>138</v>
      </c>
      <c r="L3212" t="s">
        <v>9530</v>
      </c>
      <c r="M3212" t="s">
        <v>9531</v>
      </c>
      <c r="N3212">
        <v>0.578333333</v>
      </c>
      <c r="O3212">
        <v>0</v>
      </c>
      <c r="P3212">
        <v>0</v>
      </c>
      <c r="Q3212">
        <v>0</v>
      </c>
      <c r="R3212">
        <v>2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1.1547817026868852</v>
      </c>
      <c r="AA3212">
        <v>0</v>
      </c>
      <c r="AB3212">
        <v>0</v>
      </c>
      <c r="AC3212">
        <v>0</v>
      </c>
      <c r="AD3212">
        <v>0</v>
      </c>
      <c r="AE3212">
        <v>1.1547817026868852</v>
      </c>
    </row>
    <row r="3213" spans="1:31" x14ac:dyDescent="0.25">
      <c r="A3213">
        <v>2295902</v>
      </c>
      <c r="B3213">
        <v>1</v>
      </c>
      <c r="C3213" t="s">
        <v>80</v>
      </c>
      <c r="D3213" t="s">
        <v>98</v>
      </c>
      <c r="E3213" t="s">
        <v>132</v>
      </c>
      <c r="F3213" t="s">
        <v>9532</v>
      </c>
      <c r="G3213" t="s">
        <v>230</v>
      </c>
      <c r="H3213" t="s">
        <v>135</v>
      </c>
      <c r="I3213" t="s">
        <v>136</v>
      </c>
      <c r="J3213" t="s">
        <v>137</v>
      </c>
      <c r="K3213" t="s">
        <v>138</v>
      </c>
      <c r="L3213" t="s">
        <v>9533</v>
      </c>
      <c r="M3213" t="s">
        <v>9534</v>
      </c>
      <c r="N3213">
        <v>1.1675</v>
      </c>
      <c r="O3213">
        <v>0</v>
      </c>
      <c r="P3213">
        <v>8</v>
      </c>
      <c r="Q3213">
        <v>0</v>
      </c>
      <c r="R3213">
        <v>4</v>
      </c>
      <c r="S3213">
        <v>0</v>
      </c>
      <c r="T3213">
        <v>1</v>
      </c>
      <c r="U3213">
        <v>0</v>
      </c>
      <c r="V3213">
        <v>0</v>
      </c>
      <c r="W3213">
        <v>0</v>
      </c>
      <c r="X3213">
        <v>2.4024773288850101</v>
      </c>
      <c r="Y3213">
        <v>0</v>
      </c>
      <c r="Z3213">
        <v>0.20958331810591499</v>
      </c>
      <c r="AA3213">
        <v>0</v>
      </c>
      <c r="AB3213">
        <v>7.3852392700831935</v>
      </c>
      <c r="AC3213">
        <v>0</v>
      </c>
      <c r="AD3213">
        <v>0</v>
      </c>
      <c r="AE3213">
        <v>9.9972999170741179</v>
      </c>
    </row>
    <row r="3214" spans="1:31" x14ac:dyDescent="0.25">
      <c r="A3214">
        <v>2295903</v>
      </c>
      <c r="B3214">
        <v>1</v>
      </c>
      <c r="C3214" t="s">
        <v>81</v>
      </c>
      <c r="D3214" t="s">
        <v>127</v>
      </c>
      <c r="E3214" t="s">
        <v>182</v>
      </c>
      <c r="F3214" t="s">
        <v>6756</v>
      </c>
      <c r="G3214" t="s">
        <v>2867</v>
      </c>
      <c r="H3214" t="s">
        <v>167</v>
      </c>
      <c r="I3214" t="s">
        <v>136</v>
      </c>
      <c r="J3214" t="s">
        <v>137</v>
      </c>
      <c r="K3214" t="s">
        <v>138</v>
      </c>
      <c r="L3214" t="s">
        <v>9535</v>
      </c>
      <c r="M3214" t="s">
        <v>9536</v>
      </c>
      <c r="N3214">
        <v>2.3397222219999998</v>
      </c>
      <c r="O3214">
        <v>2</v>
      </c>
      <c r="P3214">
        <v>12</v>
      </c>
      <c r="Q3214">
        <v>198</v>
      </c>
      <c r="R3214">
        <v>105</v>
      </c>
      <c r="S3214">
        <v>19</v>
      </c>
      <c r="T3214">
        <v>4</v>
      </c>
      <c r="U3214">
        <v>0</v>
      </c>
      <c r="V3214">
        <v>0</v>
      </c>
      <c r="W3214">
        <v>6.4953254939448728</v>
      </c>
      <c r="X3214">
        <v>2.532966849704422</v>
      </c>
      <c r="Y3214">
        <v>296.20450037903601</v>
      </c>
      <c r="Z3214">
        <v>112.01286194728603</v>
      </c>
      <c r="AA3214">
        <v>141.90096221584912</v>
      </c>
      <c r="AB3214">
        <v>4.2676406627388008</v>
      </c>
      <c r="AC3214">
        <v>0</v>
      </c>
      <c r="AD3214">
        <v>0</v>
      </c>
      <c r="AE3214">
        <v>563.41425754855925</v>
      </c>
    </row>
    <row r="3215" spans="1:31" x14ac:dyDescent="0.25">
      <c r="A3215">
        <v>2295905</v>
      </c>
      <c r="B3215">
        <v>1</v>
      </c>
      <c r="C3215" t="s">
        <v>81</v>
      </c>
      <c r="D3215" t="s">
        <v>128</v>
      </c>
      <c r="E3215" t="s">
        <v>164</v>
      </c>
      <c r="F3215" t="s">
        <v>4058</v>
      </c>
      <c r="G3215" t="s">
        <v>184</v>
      </c>
      <c r="H3215" t="s">
        <v>167</v>
      </c>
      <c r="I3215" t="s">
        <v>136</v>
      </c>
      <c r="J3215" t="s">
        <v>137</v>
      </c>
      <c r="K3215" t="s">
        <v>138</v>
      </c>
      <c r="L3215" t="s">
        <v>9537</v>
      </c>
      <c r="M3215" t="s">
        <v>9538</v>
      </c>
      <c r="N3215">
        <v>3.7205555549999998</v>
      </c>
      <c r="O3215">
        <v>0</v>
      </c>
      <c r="P3215">
        <v>15</v>
      </c>
      <c r="Q3215">
        <v>0</v>
      </c>
      <c r="R3215">
        <v>20</v>
      </c>
      <c r="S3215">
        <v>10</v>
      </c>
      <c r="T3215">
        <v>6</v>
      </c>
      <c r="U3215">
        <v>2</v>
      </c>
      <c r="V3215">
        <v>0</v>
      </c>
      <c r="W3215">
        <v>0</v>
      </c>
      <c r="X3215">
        <v>18.178513131601772</v>
      </c>
      <c r="Y3215">
        <v>0</v>
      </c>
      <c r="Z3215">
        <v>51.089744752430192</v>
      </c>
      <c r="AA3215">
        <v>2766.1507534256966</v>
      </c>
      <c r="AB3215">
        <v>40.654957217569304</v>
      </c>
      <c r="AC3215">
        <v>135.80016089444626</v>
      </c>
      <c r="AD3215">
        <v>0</v>
      </c>
      <c r="AE3215">
        <v>3011.8741294217443</v>
      </c>
    </row>
    <row r="3216" spans="1:31" x14ac:dyDescent="0.25">
      <c r="A3216">
        <v>2295908</v>
      </c>
      <c r="B3216">
        <v>1</v>
      </c>
      <c r="C3216" t="s">
        <v>81</v>
      </c>
      <c r="D3216" t="s">
        <v>112</v>
      </c>
      <c r="E3216" t="s">
        <v>233</v>
      </c>
      <c r="F3216" t="s">
        <v>9520</v>
      </c>
      <c r="G3216" t="s">
        <v>184</v>
      </c>
      <c r="H3216" t="s">
        <v>167</v>
      </c>
      <c r="I3216" t="s">
        <v>136</v>
      </c>
      <c r="J3216" t="s">
        <v>137</v>
      </c>
      <c r="K3216" t="s">
        <v>138</v>
      </c>
      <c r="L3216" t="s">
        <v>9539</v>
      </c>
      <c r="M3216" t="s">
        <v>9540</v>
      </c>
      <c r="N3216">
        <v>1.280277777</v>
      </c>
      <c r="O3216">
        <v>0</v>
      </c>
      <c r="P3216">
        <v>535</v>
      </c>
      <c r="Q3216">
        <v>3</v>
      </c>
      <c r="R3216">
        <v>3</v>
      </c>
      <c r="S3216">
        <v>2</v>
      </c>
      <c r="T3216">
        <v>57</v>
      </c>
      <c r="U3216">
        <v>2</v>
      </c>
      <c r="V3216">
        <v>0</v>
      </c>
      <c r="W3216">
        <v>0</v>
      </c>
      <c r="X3216">
        <v>73.253368440281079</v>
      </c>
      <c r="Y3216">
        <v>25.380860505864725</v>
      </c>
      <c r="Z3216">
        <v>2.9844731577827099</v>
      </c>
      <c r="AA3216">
        <v>4.4893334257393018</v>
      </c>
      <c r="AB3216">
        <v>23.508018283396346</v>
      </c>
      <c r="AC3216">
        <v>404.56331145045181</v>
      </c>
      <c r="AD3216">
        <v>0</v>
      </c>
      <c r="AE3216">
        <v>534.17936526351605</v>
      </c>
    </row>
    <row r="3217" spans="1:31" x14ac:dyDescent="0.25">
      <c r="A3217">
        <v>2295910</v>
      </c>
      <c r="B3217">
        <v>1</v>
      </c>
      <c r="C3217" t="s">
        <v>80</v>
      </c>
      <c r="D3217" t="s">
        <v>94</v>
      </c>
      <c r="E3217" t="s">
        <v>233</v>
      </c>
      <c r="F3217" t="s">
        <v>9541</v>
      </c>
      <c r="G3217" t="s">
        <v>184</v>
      </c>
      <c r="H3217" t="s">
        <v>167</v>
      </c>
      <c r="I3217" t="s">
        <v>136</v>
      </c>
      <c r="J3217" t="s">
        <v>137</v>
      </c>
      <c r="K3217" t="s">
        <v>138</v>
      </c>
      <c r="L3217" t="s">
        <v>9542</v>
      </c>
      <c r="M3217" t="s">
        <v>9543</v>
      </c>
      <c r="N3217">
        <v>1.061666666</v>
      </c>
      <c r="O3217">
        <v>0</v>
      </c>
      <c r="P3217">
        <v>0</v>
      </c>
      <c r="Q3217">
        <v>1</v>
      </c>
      <c r="R3217">
        <v>127</v>
      </c>
      <c r="S3217">
        <v>0</v>
      </c>
      <c r="T3217">
        <v>6</v>
      </c>
      <c r="U3217">
        <v>0</v>
      </c>
      <c r="V3217">
        <v>0</v>
      </c>
      <c r="W3217">
        <v>0</v>
      </c>
      <c r="X3217">
        <v>0</v>
      </c>
      <c r="Y3217">
        <v>3.673157396640045</v>
      </c>
      <c r="Z3217">
        <v>217.77398120384925</v>
      </c>
      <c r="AA3217">
        <v>0</v>
      </c>
      <c r="AB3217">
        <v>11.591078533860687</v>
      </c>
      <c r="AC3217">
        <v>0</v>
      </c>
      <c r="AD3217">
        <v>0</v>
      </c>
      <c r="AE3217">
        <v>233.03821713434999</v>
      </c>
    </row>
    <row r="3218" spans="1:31" x14ac:dyDescent="0.25">
      <c r="A3218">
        <v>2295911</v>
      </c>
      <c r="B3218">
        <v>1</v>
      </c>
      <c r="C3218" t="s">
        <v>80</v>
      </c>
      <c r="D3218" t="s">
        <v>83</v>
      </c>
      <c r="E3218" t="s">
        <v>283</v>
      </c>
      <c r="F3218" t="s">
        <v>762</v>
      </c>
      <c r="G3218" t="s">
        <v>184</v>
      </c>
      <c r="H3218" t="s">
        <v>167</v>
      </c>
      <c r="I3218" t="s">
        <v>136</v>
      </c>
      <c r="J3218" t="s">
        <v>137</v>
      </c>
      <c r="K3218" t="s">
        <v>138</v>
      </c>
      <c r="L3218" t="s">
        <v>9544</v>
      </c>
      <c r="M3218" t="s">
        <v>9545</v>
      </c>
      <c r="N3218">
        <v>0.15833333299999999</v>
      </c>
      <c r="O3218">
        <v>1</v>
      </c>
      <c r="P3218">
        <v>2687</v>
      </c>
      <c r="Q3218">
        <v>0</v>
      </c>
      <c r="R3218">
        <v>0</v>
      </c>
      <c r="S3218">
        <v>3</v>
      </c>
      <c r="T3218">
        <v>1905</v>
      </c>
      <c r="U3218">
        <v>0</v>
      </c>
      <c r="V3218">
        <v>0</v>
      </c>
      <c r="W3218">
        <v>4.9349539049500006E-2</v>
      </c>
      <c r="X3218">
        <v>162.22560511500745</v>
      </c>
      <c r="Y3218">
        <v>0</v>
      </c>
      <c r="Z3218">
        <v>0</v>
      </c>
      <c r="AA3218">
        <v>148.50411748684959</v>
      </c>
      <c r="AB3218">
        <v>228.54012152723527</v>
      </c>
      <c r="AC3218">
        <v>0</v>
      </c>
      <c r="AD3218">
        <v>0</v>
      </c>
      <c r="AE3218">
        <v>539.31919366814191</v>
      </c>
    </row>
    <row r="3219" spans="1:31" x14ac:dyDescent="0.25">
      <c r="A3219">
        <v>2295915</v>
      </c>
      <c r="B3219">
        <v>1</v>
      </c>
      <c r="C3219" t="s">
        <v>81</v>
      </c>
      <c r="D3219" t="s">
        <v>113</v>
      </c>
      <c r="E3219" t="s">
        <v>132</v>
      </c>
      <c r="F3219" t="s">
        <v>9546</v>
      </c>
      <c r="G3219" t="s">
        <v>134</v>
      </c>
      <c r="H3219" t="s">
        <v>135</v>
      </c>
      <c r="I3219" t="s">
        <v>136</v>
      </c>
      <c r="J3219" t="s">
        <v>137</v>
      </c>
      <c r="K3219" t="s">
        <v>138</v>
      </c>
      <c r="L3219" t="s">
        <v>9547</v>
      </c>
      <c r="M3219" t="s">
        <v>9548</v>
      </c>
      <c r="N3219">
        <v>1.581388888</v>
      </c>
      <c r="O3219">
        <v>0</v>
      </c>
      <c r="P3219">
        <v>2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0.75584153506104779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0.75584153506104779</v>
      </c>
    </row>
    <row r="3220" spans="1:31" x14ac:dyDescent="0.25">
      <c r="A3220">
        <v>2295917</v>
      </c>
      <c r="B3220">
        <v>1</v>
      </c>
      <c r="C3220" t="s">
        <v>80</v>
      </c>
      <c r="D3220" t="s">
        <v>83</v>
      </c>
      <c r="E3220" t="s">
        <v>164</v>
      </c>
      <c r="F3220" t="s">
        <v>9549</v>
      </c>
      <c r="G3220" t="s">
        <v>184</v>
      </c>
      <c r="H3220" t="s">
        <v>167</v>
      </c>
      <c r="I3220" t="s">
        <v>136</v>
      </c>
      <c r="J3220" t="s">
        <v>137</v>
      </c>
      <c r="K3220" t="s">
        <v>138</v>
      </c>
      <c r="L3220" t="s">
        <v>9550</v>
      </c>
      <c r="M3220" t="s">
        <v>9551</v>
      </c>
      <c r="N3220">
        <v>0.69944444400000005</v>
      </c>
      <c r="O3220">
        <v>1</v>
      </c>
      <c r="P3220">
        <v>1038</v>
      </c>
      <c r="Q3220">
        <v>0</v>
      </c>
      <c r="R3220">
        <v>0</v>
      </c>
      <c r="S3220">
        <v>2</v>
      </c>
      <c r="T3220">
        <v>858</v>
      </c>
      <c r="U3220">
        <v>0</v>
      </c>
      <c r="V3220">
        <v>0</v>
      </c>
      <c r="W3220">
        <v>0.21826189833050838</v>
      </c>
      <c r="X3220">
        <v>309.95045960183182</v>
      </c>
      <c r="Y3220">
        <v>0</v>
      </c>
      <c r="Z3220">
        <v>0</v>
      </c>
      <c r="AA3220">
        <v>634.80510202310529</v>
      </c>
      <c r="AB3220">
        <v>516.80712903829374</v>
      </c>
      <c r="AC3220">
        <v>0</v>
      </c>
      <c r="AD3220">
        <v>0</v>
      </c>
      <c r="AE3220">
        <v>1461.7809525615612</v>
      </c>
    </row>
    <row r="3221" spans="1:31" x14ac:dyDescent="0.25">
      <c r="A3221">
        <v>2295922</v>
      </c>
      <c r="B3221">
        <v>1</v>
      </c>
      <c r="C3221" t="s">
        <v>80</v>
      </c>
      <c r="D3221" t="s">
        <v>104</v>
      </c>
      <c r="E3221" t="s">
        <v>141</v>
      </c>
      <c r="F3221" t="s">
        <v>9552</v>
      </c>
      <c r="G3221" t="s">
        <v>143</v>
      </c>
      <c r="H3221" t="s">
        <v>135</v>
      </c>
      <c r="I3221" t="s">
        <v>136</v>
      </c>
      <c r="J3221" t="s">
        <v>137</v>
      </c>
      <c r="K3221" t="s">
        <v>138</v>
      </c>
      <c r="L3221" t="s">
        <v>9553</v>
      </c>
      <c r="M3221" t="s">
        <v>9554</v>
      </c>
      <c r="N3221">
        <v>2.2124999999999999</v>
      </c>
      <c r="O3221">
        <v>0</v>
      </c>
      <c r="P3221">
        <v>1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3.9423538652816666E-3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3.9423538652816666E-3</v>
      </c>
    </row>
    <row r="3222" spans="1:31" x14ac:dyDescent="0.25">
      <c r="A3222">
        <v>2295923</v>
      </c>
      <c r="B3222">
        <v>1</v>
      </c>
      <c r="C3222" t="s">
        <v>81</v>
      </c>
      <c r="D3222" t="s">
        <v>125</v>
      </c>
      <c r="E3222" t="s">
        <v>164</v>
      </c>
      <c r="F3222" t="s">
        <v>9555</v>
      </c>
      <c r="G3222" t="s">
        <v>195</v>
      </c>
      <c r="H3222" t="s">
        <v>167</v>
      </c>
      <c r="I3222" t="s">
        <v>136</v>
      </c>
      <c r="J3222" t="s">
        <v>137</v>
      </c>
      <c r="K3222" t="s">
        <v>138</v>
      </c>
      <c r="L3222" t="s">
        <v>9556</v>
      </c>
      <c r="M3222" t="s">
        <v>9557</v>
      </c>
      <c r="N3222">
        <v>2.96</v>
      </c>
      <c r="O3222">
        <v>0</v>
      </c>
      <c r="P3222">
        <v>0</v>
      </c>
      <c r="Q3222">
        <v>0</v>
      </c>
      <c r="R3222">
        <v>8</v>
      </c>
      <c r="S3222">
        <v>0</v>
      </c>
      <c r="T3222">
        <v>1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2.5238548198917874</v>
      </c>
      <c r="AA3222">
        <v>0</v>
      </c>
      <c r="AB3222">
        <v>4.5179534932369068</v>
      </c>
      <c r="AC3222">
        <v>0</v>
      </c>
      <c r="AD3222">
        <v>0</v>
      </c>
      <c r="AE3222">
        <v>7.0418083131286942</v>
      </c>
    </row>
    <row r="3223" spans="1:31" x14ac:dyDescent="0.25">
      <c r="A3223">
        <v>2295926</v>
      </c>
      <c r="B3223">
        <v>1</v>
      </c>
      <c r="C3223" t="s">
        <v>80</v>
      </c>
      <c r="D3223" t="s">
        <v>83</v>
      </c>
      <c r="E3223" t="s">
        <v>164</v>
      </c>
      <c r="F3223" t="s">
        <v>9558</v>
      </c>
      <c r="G3223" t="s">
        <v>483</v>
      </c>
      <c r="H3223" t="s">
        <v>167</v>
      </c>
      <c r="I3223" t="s">
        <v>136</v>
      </c>
      <c r="J3223" t="s">
        <v>137</v>
      </c>
      <c r="K3223" t="s">
        <v>138</v>
      </c>
      <c r="L3223" t="s">
        <v>9559</v>
      </c>
      <c r="M3223" t="s">
        <v>9560</v>
      </c>
      <c r="N3223">
        <v>0.80500000000000005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2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</row>
    <row r="3224" spans="1:31" x14ac:dyDescent="0.25">
      <c r="A3224">
        <v>2295928</v>
      </c>
      <c r="B3224">
        <v>1</v>
      </c>
      <c r="C3224" t="s">
        <v>81</v>
      </c>
      <c r="D3224" t="s">
        <v>113</v>
      </c>
      <c r="E3224" t="s">
        <v>141</v>
      </c>
      <c r="F3224" t="s">
        <v>9561</v>
      </c>
      <c r="G3224" t="s">
        <v>143</v>
      </c>
      <c r="H3224" t="s">
        <v>135</v>
      </c>
      <c r="I3224" t="s">
        <v>136</v>
      </c>
      <c r="J3224" t="s">
        <v>137</v>
      </c>
      <c r="K3224" t="s">
        <v>138</v>
      </c>
      <c r="L3224" t="s">
        <v>9562</v>
      </c>
      <c r="M3224" t="s">
        <v>9563</v>
      </c>
      <c r="N3224">
        <v>1.960555555</v>
      </c>
      <c r="O3224">
        <v>0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0.21419627485388443</v>
      </c>
      <c r="AA3224">
        <v>0</v>
      </c>
      <c r="AB3224">
        <v>0</v>
      </c>
      <c r="AC3224">
        <v>0</v>
      </c>
      <c r="AD3224">
        <v>0</v>
      </c>
      <c r="AE3224">
        <v>0.21419627485388443</v>
      </c>
    </row>
    <row r="3225" spans="1:31" x14ac:dyDescent="0.25">
      <c r="A3225">
        <v>2295929</v>
      </c>
      <c r="B3225">
        <v>1</v>
      </c>
      <c r="C3225" t="s">
        <v>80</v>
      </c>
      <c r="D3225" t="s">
        <v>95</v>
      </c>
      <c r="E3225" t="s">
        <v>141</v>
      </c>
      <c r="F3225" t="s">
        <v>9564</v>
      </c>
      <c r="G3225" t="s">
        <v>490</v>
      </c>
      <c r="H3225" t="s">
        <v>135</v>
      </c>
      <c r="I3225" t="s">
        <v>136</v>
      </c>
      <c r="J3225" t="s">
        <v>137</v>
      </c>
      <c r="K3225" t="s">
        <v>138</v>
      </c>
      <c r="L3225" t="s">
        <v>9565</v>
      </c>
      <c r="M3225" t="s">
        <v>9566</v>
      </c>
      <c r="N3225">
        <v>2.0861111110000001</v>
      </c>
      <c r="O3225">
        <v>0</v>
      </c>
      <c r="P3225">
        <v>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0.99333422151538875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0.99333422151538875</v>
      </c>
    </row>
    <row r="3226" spans="1:31" x14ac:dyDescent="0.25">
      <c r="A3226">
        <v>2295930</v>
      </c>
      <c r="B3226">
        <v>1</v>
      </c>
      <c r="C3226" t="s">
        <v>80</v>
      </c>
      <c r="D3226" t="s">
        <v>82</v>
      </c>
      <c r="E3226" t="s">
        <v>141</v>
      </c>
      <c r="F3226" t="s">
        <v>9567</v>
      </c>
      <c r="G3226" t="s">
        <v>143</v>
      </c>
      <c r="H3226" t="s">
        <v>135</v>
      </c>
      <c r="I3226" t="s">
        <v>136</v>
      </c>
      <c r="J3226" t="s">
        <v>137</v>
      </c>
      <c r="K3226" t="s">
        <v>138</v>
      </c>
      <c r="L3226" t="s">
        <v>9568</v>
      </c>
      <c r="M3226" t="s">
        <v>9569</v>
      </c>
      <c r="N3226">
        <v>1.493333333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0.38358323351296664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0.38358323351296664</v>
      </c>
    </row>
    <row r="3227" spans="1:31" x14ac:dyDescent="0.25">
      <c r="A3227">
        <v>2295942</v>
      </c>
      <c r="B3227">
        <v>1</v>
      </c>
      <c r="C3227" t="s">
        <v>80</v>
      </c>
      <c r="D3227" t="s">
        <v>110</v>
      </c>
      <c r="E3227" t="s">
        <v>132</v>
      </c>
      <c r="F3227" t="s">
        <v>9570</v>
      </c>
      <c r="G3227" t="s">
        <v>375</v>
      </c>
      <c r="H3227" t="s">
        <v>135</v>
      </c>
      <c r="I3227" t="s">
        <v>136</v>
      </c>
      <c r="J3227" t="s">
        <v>137</v>
      </c>
      <c r="K3227" t="s">
        <v>138</v>
      </c>
      <c r="L3227" t="s">
        <v>9571</v>
      </c>
      <c r="M3227" t="s">
        <v>9572</v>
      </c>
      <c r="N3227">
        <v>6.8791666659999997</v>
      </c>
      <c r="O3227">
        <v>0</v>
      </c>
      <c r="P3227">
        <v>73</v>
      </c>
      <c r="Q3227">
        <v>0</v>
      </c>
      <c r="R3227">
        <v>0</v>
      </c>
      <c r="S3227">
        <v>0</v>
      </c>
      <c r="T3227">
        <v>7</v>
      </c>
      <c r="U3227">
        <v>0</v>
      </c>
      <c r="V3227">
        <v>0</v>
      </c>
      <c r="W3227">
        <v>0</v>
      </c>
      <c r="X3227">
        <v>119.66118706241276</v>
      </c>
      <c r="Y3227">
        <v>0</v>
      </c>
      <c r="Z3227">
        <v>0</v>
      </c>
      <c r="AA3227">
        <v>0</v>
      </c>
      <c r="AB3227">
        <v>12.561977636768553</v>
      </c>
      <c r="AC3227">
        <v>0</v>
      </c>
      <c r="AD3227">
        <v>0</v>
      </c>
      <c r="AE3227">
        <v>132.22316469918132</v>
      </c>
    </row>
    <row r="3228" spans="1:31" x14ac:dyDescent="0.25">
      <c r="A3228">
        <v>2295943</v>
      </c>
      <c r="B3228">
        <v>1</v>
      </c>
      <c r="C3228" t="s">
        <v>80</v>
      </c>
      <c r="D3228" t="s">
        <v>95</v>
      </c>
      <c r="E3228" t="s">
        <v>132</v>
      </c>
      <c r="F3228" t="s">
        <v>9573</v>
      </c>
      <c r="G3228" t="s">
        <v>134</v>
      </c>
      <c r="H3228" t="s">
        <v>135</v>
      </c>
      <c r="I3228" t="s">
        <v>136</v>
      </c>
      <c r="J3228" t="s">
        <v>137</v>
      </c>
      <c r="K3228" t="s">
        <v>138</v>
      </c>
      <c r="L3228" t="s">
        <v>9574</v>
      </c>
      <c r="M3228" t="s">
        <v>9575</v>
      </c>
      <c r="N3228">
        <v>0.311111111</v>
      </c>
      <c r="O3228">
        <v>0</v>
      </c>
      <c r="P3228">
        <v>7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0.47623783052974994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0.47623783052974994</v>
      </c>
    </row>
    <row r="3229" spans="1:31" x14ac:dyDescent="0.25">
      <c r="A3229">
        <v>2295947</v>
      </c>
      <c r="B3229">
        <v>1</v>
      </c>
      <c r="C3229" t="s">
        <v>81</v>
      </c>
      <c r="D3229" t="s">
        <v>113</v>
      </c>
      <c r="E3229" t="s">
        <v>132</v>
      </c>
      <c r="F3229" t="s">
        <v>9576</v>
      </c>
      <c r="G3229" t="s">
        <v>134</v>
      </c>
      <c r="H3229" t="s">
        <v>135</v>
      </c>
      <c r="I3229" t="s">
        <v>136</v>
      </c>
      <c r="J3229" t="s">
        <v>137</v>
      </c>
      <c r="K3229" t="s">
        <v>138</v>
      </c>
      <c r="L3229" t="s">
        <v>9577</v>
      </c>
      <c r="M3229" t="s">
        <v>9578</v>
      </c>
      <c r="N3229">
        <v>1.332222222</v>
      </c>
      <c r="O3229">
        <v>0</v>
      </c>
      <c r="P3229">
        <v>2</v>
      </c>
      <c r="Q3229">
        <v>0</v>
      </c>
      <c r="R3229">
        <v>2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0.5738677717372267</v>
      </c>
      <c r="Y3229">
        <v>0</v>
      </c>
      <c r="Z3229">
        <v>2.5194246257344668</v>
      </c>
      <c r="AA3229">
        <v>0</v>
      </c>
      <c r="AB3229">
        <v>0</v>
      </c>
      <c r="AC3229">
        <v>0</v>
      </c>
      <c r="AD3229">
        <v>0</v>
      </c>
      <c r="AE3229">
        <v>3.0932923974716937</v>
      </c>
    </row>
    <row r="3230" spans="1:31" x14ac:dyDescent="0.25">
      <c r="A3230">
        <v>2295953</v>
      </c>
      <c r="B3230">
        <v>1</v>
      </c>
      <c r="C3230" t="s">
        <v>80</v>
      </c>
      <c r="D3230" t="s">
        <v>97</v>
      </c>
      <c r="E3230" t="s">
        <v>141</v>
      </c>
      <c r="F3230" t="s">
        <v>9579</v>
      </c>
      <c r="G3230" t="s">
        <v>143</v>
      </c>
      <c r="H3230" t="s">
        <v>135</v>
      </c>
      <c r="I3230" t="s">
        <v>136</v>
      </c>
      <c r="J3230" t="s">
        <v>137</v>
      </c>
      <c r="K3230" t="s">
        <v>138</v>
      </c>
      <c r="L3230" t="s">
        <v>9580</v>
      </c>
      <c r="M3230" t="s">
        <v>9581</v>
      </c>
      <c r="N3230">
        <v>1.3491666659999999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1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1.8403188512975035</v>
      </c>
      <c r="AC3230">
        <v>0</v>
      </c>
      <c r="AD3230">
        <v>0</v>
      </c>
      <c r="AE3230">
        <v>1.8403188512975035</v>
      </c>
    </row>
    <row r="3231" spans="1:31" x14ac:dyDescent="0.25">
      <c r="A3231">
        <v>2295955</v>
      </c>
      <c r="B3231">
        <v>1</v>
      </c>
      <c r="C3231" t="s">
        <v>81</v>
      </c>
      <c r="D3231" t="s">
        <v>128</v>
      </c>
      <c r="E3231" t="s">
        <v>132</v>
      </c>
      <c r="F3231" t="s">
        <v>9582</v>
      </c>
      <c r="G3231" t="s">
        <v>134</v>
      </c>
      <c r="H3231" t="s">
        <v>135</v>
      </c>
      <c r="I3231" t="s">
        <v>136</v>
      </c>
      <c r="J3231" t="s">
        <v>137</v>
      </c>
      <c r="K3231" t="s">
        <v>138</v>
      </c>
      <c r="L3231" t="s">
        <v>9583</v>
      </c>
      <c r="M3231" t="s">
        <v>9584</v>
      </c>
      <c r="N3231">
        <v>1.5930555550000001</v>
      </c>
      <c r="O3231">
        <v>0</v>
      </c>
      <c r="P3231">
        <v>16</v>
      </c>
      <c r="Q3231">
        <v>0</v>
      </c>
      <c r="R3231">
        <v>0</v>
      </c>
      <c r="S3231">
        <v>0</v>
      </c>
      <c r="T3231">
        <v>8</v>
      </c>
      <c r="U3231">
        <v>0</v>
      </c>
      <c r="V3231">
        <v>0</v>
      </c>
      <c r="W3231">
        <v>0</v>
      </c>
      <c r="X3231">
        <v>2.9736470498875094</v>
      </c>
      <c r="Y3231">
        <v>0</v>
      </c>
      <c r="Z3231">
        <v>0</v>
      </c>
      <c r="AA3231">
        <v>0</v>
      </c>
      <c r="AB3231">
        <v>13.4572944561735</v>
      </c>
      <c r="AC3231">
        <v>0</v>
      </c>
      <c r="AD3231">
        <v>0</v>
      </c>
      <c r="AE3231">
        <v>16.430941506061011</v>
      </c>
    </row>
    <row r="3232" spans="1:31" x14ac:dyDescent="0.25">
      <c r="A3232">
        <v>2295958</v>
      </c>
      <c r="B3232">
        <v>1</v>
      </c>
      <c r="C3232" t="s">
        <v>80</v>
      </c>
      <c r="D3232" t="s">
        <v>106</v>
      </c>
      <c r="E3232" t="s">
        <v>141</v>
      </c>
      <c r="F3232" t="s">
        <v>9585</v>
      </c>
      <c r="G3232" t="s">
        <v>188</v>
      </c>
      <c r="H3232" t="s">
        <v>135</v>
      </c>
      <c r="I3232" t="s">
        <v>136</v>
      </c>
      <c r="J3232" t="s">
        <v>137</v>
      </c>
      <c r="K3232" t="s">
        <v>138</v>
      </c>
      <c r="L3232" t="s">
        <v>9586</v>
      </c>
      <c r="M3232" t="s">
        <v>9587</v>
      </c>
      <c r="N3232">
        <v>8.6136111110000009</v>
      </c>
      <c r="O3232">
        <v>0</v>
      </c>
      <c r="P3232">
        <v>7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11.54451730972027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11.54451730972027</v>
      </c>
    </row>
    <row r="3233" spans="1:31" x14ac:dyDescent="0.25">
      <c r="A3233">
        <v>2295960</v>
      </c>
      <c r="B3233">
        <v>1</v>
      </c>
      <c r="C3233" t="s">
        <v>80</v>
      </c>
      <c r="D3233" t="s">
        <v>94</v>
      </c>
      <c r="E3233" t="s">
        <v>208</v>
      </c>
      <c r="F3233" t="s">
        <v>9588</v>
      </c>
      <c r="G3233" t="s">
        <v>490</v>
      </c>
      <c r="H3233" t="s">
        <v>135</v>
      </c>
      <c r="I3233" t="s">
        <v>136</v>
      </c>
      <c r="J3233" t="s">
        <v>137</v>
      </c>
      <c r="K3233" t="s">
        <v>138</v>
      </c>
      <c r="L3233" t="s">
        <v>9589</v>
      </c>
      <c r="M3233" t="s">
        <v>9590</v>
      </c>
      <c r="N3233">
        <v>0.224722222</v>
      </c>
      <c r="O3233">
        <v>0</v>
      </c>
      <c r="P3233">
        <v>208</v>
      </c>
      <c r="Q3233">
        <v>0</v>
      </c>
      <c r="R3233">
        <v>0</v>
      </c>
      <c r="S3233">
        <v>0</v>
      </c>
      <c r="T3233">
        <v>7</v>
      </c>
      <c r="U3233">
        <v>0</v>
      </c>
      <c r="V3233">
        <v>0</v>
      </c>
      <c r="W3233">
        <v>0</v>
      </c>
      <c r="X3233">
        <v>11.083932872246855</v>
      </c>
      <c r="Y3233">
        <v>0</v>
      </c>
      <c r="Z3233">
        <v>0</v>
      </c>
      <c r="AA3233">
        <v>0</v>
      </c>
      <c r="AB3233">
        <v>1.7703111551498467</v>
      </c>
      <c r="AC3233">
        <v>0</v>
      </c>
      <c r="AD3233">
        <v>0</v>
      </c>
      <c r="AE3233">
        <v>12.854244027396701</v>
      </c>
    </row>
    <row r="3234" spans="1:31" x14ac:dyDescent="0.25">
      <c r="A3234">
        <v>2295964</v>
      </c>
      <c r="B3234">
        <v>1</v>
      </c>
      <c r="C3234" t="s">
        <v>80</v>
      </c>
      <c r="D3234" t="s">
        <v>96</v>
      </c>
      <c r="E3234" t="s">
        <v>141</v>
      </c>
      <c r="F3234" t="s">
        <v>9591</v>
      </c>
      <c r="G3234" t="s">
        <v>188</v>
      </c>
      <c r="H3234" t="s">
        <v>135</v>
      </c>
      <c r="I3234" t="s">
        <v>136</v>
      </c>
      <c r="J3234" t="s">
        <v>137</v>
      </c>
      <c r="K3234" t="s">
        <v>138</v>
      </c>
      <c r="L3234" t="s">
        <v>9592</v>
      </c>
      <c r="M3234" t="s">
        <v>9593</v>
      </c>
      <c r="N3234">
        <v>2.4058333329999999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1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1.9132432505073136</v>
      </c>
      <c r="AC3234">
        <v>0</v>
      </c>
      <c r="AD3234">
        <v>0</v>
      </c>
      <c r="AE3234">
        <v>1.9132432505073136</v>
      </c>
    </row>
    <row r="3235" spans="1:31" x14ac:dyDescent="0.25">
      <c r="A3235">
        <v>2295967</v>
      </c>
      <c r="B3235">
        <v>1</v>
      </c>
      <c r="C3235" t="s">
        <v>80</v>
      </c>
      <c r="D3235" t="s">
        <v>101</v>
      </c>
      <c r="E3235" t="s">
        <v>208</v>
      </c>
      <c r="F3235" t="s">
        <v>9594</v>
      </c>
      <c r="G3235" t="s">
        <v>310</v>
      </c>
      <c r="H3235" t="s">
        <v>135</v>
      </c>
      <c r="I3235" t="s">
        <v>136</v>
      </c>
      <c r="J3235" t="s">
        <v>137</v>
      </c>
      <c r="K3235" t="s">
        <v>138</v>
      </c>
      <c r="L3235" t="s">
        <v>9595</v>
      </c>
      <c r="M3235" t="s">
        <v>9596</v>
      </c>
      <c r="N3235">
        <v>3.5575000000000001</v>
      </c>
      <c r="O3235">
        <v>0</v>
      </c>
      <c r="P3235">
        <v>550</v>
      </c>
      <c r="Q3235">
        <v>0</v>
      </c>
      <c r="R3235">
        <v>1</v>
      </c>
      <c r="S3235">
        <v>0</v>
      </c>
      <c r="T3235">
        <v>21</v>
      </c>
      <c r="U3235">
        <v>0</v>
      </c>
      <c r="V3235">
        <v>0</v>
      </c>
      <c r="W3235">
        <v>0</v>
      </c>
      <c r="X3235">
        <v>366.77629690515801</v>
      </c>
      <c r="Y3235">
        <v>0</v>
      </c>
      <c r="Z3235">
        <v>1.8908543759086668E-2</v>
      </c>
      <c r="AA3235">
        <v>0</v>
      </c>
      <c r="AB3235">
        <v>24.214461881891186</v>
      </c>
      <c r="AC3235">
        <v>0</v>
      </c>
      <c r="AD3235">
        <v>0</v>
      </c>
      <c r="AE3235">
        <v>391.00966733080827</v>
      </c>
    </row>
    <row r="3236" spans="1:31" x14ac:dyDescent="0.25">
      <c r="A3236">
        <v>2295968</v>
      </c>
      <c r="B3236">
        <v>1</v>
      </c>
      <c r="C3236" t="s">
        <v>80</v>
      </c>
      <c r="D3236" t="s">
        <v>102</v>
      </c>
      <c r="E3236" t="s">
        <v>233</v>
      </c>
      <c r="F3236" t="s">
        <v>9597</v>
      </c>
      <c r="G3236" t="s">
        <v>184</v>
      </c>
      <c r="H3236" t="s">
        <v>167</v>
      </c>
      <c r="I3236" t="s">
        <v>136</v>
      </c>
      <c r="J3236" t="s">
        <v>137</v>
      </c>
      <c r="K3236" t="s">
        <v>138</v>
      </c>
      <c r="L3236" t="s">
        <v>9598</v>
      </c>
      <c r="M3236" t="s">
        <v>9599</v>
      </c>
      <c r="N3236">
        <v>0.325833333</v>
      </c>
      <c r="O3236">
        <v>0</v>
      </c>
      <c r="P3236">
        <v>3</v>
      </c>
      <c r="Q3236">
        <v>0</v>
      </c>
      <c r="R3236">
        <v>1</v>
      </c>
      <c r="S3236">
        <v>4</v>
      </c>
      <c r="T3236">
        <v>0</v>
      </c>
      <c r="U3236">
        <v>4</v>
      </c>
      <c r="V3236">
        <v>0</v>
      </c>
      <c r="W3236">
        <v>0</v>
      </c>
      <c r="X3236">
        <v>0.16978880440150002</v>
      </c>
      <c r="Y3236">
        <v>0</v>
      </c>
      <c r="Z3236">
        <v>0.26684155564559997</v>
      </c>
      <c r="AA3236">
        <v>33.623556892881219</v>
      </c>
      <c r="AB3236">
        <v>0</v>
      </c>
      <c r="AC3236">
        <v>189.0598887946359</v>
      </c>
      <c r="AD3236">
        <v>0</v>
      </c>
      <c r="AE3236">
        <v>223.12007604756423</v>
      </c>
    </row>
    <row r="3237" spans="1:31" x14ac:dyDescent="0.25">
      <c r="A3237">
        <v>2295969</v>
      </c>
      <c r="B3237">
        <v>1</v>
      </c>
      <c r="C3237" t="s">
        <v>80</v>
      </c>
      <c r="D3237" t="s">
        <v>82</v>
      </c>
      <c r="E3237" t="s">
        <v>233</v>
      </c>
      <c r="F3237" t="s">
        <v>9600</v>
      </c>
      <c r="G3237" t="s">
        <v>184</v>
      </c>
      <c r="H3237" t="s">
        <v>167</v>
      </c>
      <c r="I3237" t="s">
        <v>136</v>
      </c>
      <c r="J3237" t="s">
        <v>137</v>
      </c>
      <c r="K3237" t="s">
        <v>138</v>
      </c>
      <c r="L3237" t="s">
        <v>9601</v>
      </c>
      <c r="M3237" t="s">
        <v>9602</v>
      </c>
      <c r="N3237">
        <v>0.24249999999999999</v>
      </c>
      <c r="O3237">
        <v>0</v>
      </c>
      <c r="P3237">
        <v>2782</v>
      </c>
      <c r="Q3237">
        <v>0</v>
      </c>
      <c r="R3237">
        <v>0</v>
      </c>
      <c r="S3237">
        <v>0</v>
      </c>
      <c r="T3237">
        <v>179</v>
      </c>
      <c r="U3237">
        <v>0</v>
      </c>
      <c r="V3237">
        <v>0</v>
      </c>
      <c r="W3237">
        <v>0</v>
      </c>
      <c r="X3237">
        <v>181.85033599109775</v>
      </c>
      <c r="Y3237">
        <v>0</v>
      </c>
      <c r="Z3237">
        <v>0</v>
      </c>
      <c r="AA3237">
        <v>0</v>
      </c>
      <c r="AB3237">
        <v>20.001166055486248</v>
      </c>
      <c r="AC3237">
        <v>0</v>
      </c>
      <c r="AD3237">
        <v>0</v>
      </c>
      <c r="AE3237">
        <v>201.85150204658399</v>
      </c>
    </row>
    <row r="3238" spans="1:31" x14ac:dyDescent="0.25">
      <c r="A3238">
        <v>2295973</v>
      </c>
      <c r="B3238">
        <v>1</v>
      </c>
      <c r="C3238" t="s">
        <v>80</v>
      </c>
      <c r="D3238" t="s">
        <v>104</v>
      </c>
      <c r="E3238" t="s">
        <v>132</v>
      </c>
      <c r="F3238" t="s">
        <v>9603</v>
      </c>
      <c r="G3238" t="s">
        <v>134</v>
      </c>
      <c r="H3238" t="s">
        <v>135</v>
      </c>
      <c r="I3238" t="s">
        <v>136</v>
      </c>
      <c r="J3238" t="s">
        <v>137</v>
      </c>
      <c r="K3238" t="s">
        <v>138</v>
      </c>
      <c r="L3238" t="s">
        <v>9604</v>
      </c>
      <c r="M3238" t="s">
        <v>9605</v>
      </c>
      <c r="N3238">
        <v>2.9966666659999999</v>
      </c>
      <c r="O3238">
        <v>0</v>
      </c>
      <c r="P3238">
        <v>18</v>
      </c>
      <c r="Q3238">
        <v>0</v>
      </c>
      <c r="R3238">
        <v>0</v>
      </c>
      <c r="S3238">
        <v>0</v>
      </c>
      <c r="T3238">
        <v>4</v>
      </c>
      <c r="U3238">
        <v>0</v>
      </c>
      <c r="V3238">
        <v>0</v>
      </c>
      <c r="W3238">
        <v>0</v>
      </c>
      <c r="X3238">
        <v>8.4913455361230703</v>
      </c>
      <c r="Y3238">
        <v>0</v>
      </c>
      <c r="Z3238">
        <v>0</v>
      </c>
      <c r="AA3238">
        <v>0</v>
      </c>
      <c r="AB3238">
        <v>6.7254845236472756</v>
      </c>
      <c r="AC3238">
        <v>0</v>
      </c>
      <c r="AD3238">
        <v>0</v>
      </c>
      <c r="AE3238">
        <v>15.216830059770345</v>
      </c>
    </row>
    <row r="3239" spans="1:31" x14ac:dyDescent="0.25">
      <c r="A3239">
        <v>2295972</v>
      </c>
      <c r="B3239">
        <v>1</v>
      </c>
      <c r="C3239" t="s">
        <v>80</v>
      </c>
      <c r="D3239" t="s">
        <v>94</v>
      </c>
      <c r="E3239" t="s">
        <v>132</v>
      </c>
      <c r="F3239" t="s">
        <v>9606</v>
      </c>
      <c r="G3239" t="s">
        <v>134</v>
      </c>
      <c r="H3239" t="s">
        <v>135</v>
      </c>
      <c r="I3239" t="s">
        <v>136</v>
      </c>
      <c r="J3239" t="s">
        <v>137</v>
      </c>
      <c r="K3239" t="s">
        <v>138</v>
      </c>
      <c r="L3239" t="s">
        <v>9607</v>
      </c>
      <c r="M3239" t="s">
        <v>9608</v>
      </c>
      <c r="N3239">
        <v>2.062777777</v>
      </c>
      <c r="O3239">
        <v>0</v>
      </c>
      <c r="P3239">
        <v>29</v>
      </c>
      <c r="Q3239">
        <v>0</v>
      </c>
      <c r="R3239">
        <v>1</v>
      </c>
      <c r="S3239">
        <v>0</v>
      </c>
      <c r="T3239">
        <v>5</v>
      </c>
      <c r="U3239">
        <v>0</v>
      </c>
      <c r="V3239">
        <v>0</v>
      </c>
      <c r="W3239">
        <v>0</v>
      </c>
      <c r="X3239">
        <v>5.6466006612011794</v>
      </c>
      <c r="Y3239">
        <v>0</v>
      </c>
      <c r="Z3239">
        <v>7.2399102695150014E-2</v>
      </c>
      <c r="AA3239">
        <v>0</v>
      </c>
      <c r="AB3239">
        <v>2.0859220203976645</v>
      </c>
      <c r="AC3239">
        <v>0</v>
      </c>
      <c r="AD3239">
        <v>0</v>
      </c>
      <c r="AE3239">
        <v>7.8049217842939935</v>
      </c>
    </row>
    <row r="3240" spans="1:31" x14ac:dyDescent="0.25">
      <c r="A3240">
        <v>2295974</v>
      </c>
      <c r="B3240">
        <v>1</v>
      </c>
      <c r="C3240" t="s">
        <v>80</v>
      </c>
      <c r="D3240" t="s">
        <v>84</v>
      </c>
      <c r="E3240" t="s">
        <v>164</v>
      </c>
      <c r="F3240" t="s">
        <v>9609</v>
      </c>
      <c r="G3240" t="s">
        <v>837</v>
      </c>
      <c r="H3240" t="s">
        <v>167</v>
      </c>
      <c r="I3240" t="s">
        <v>136</v>
      </c>
      <c r="J3240" t="s">
        <v>137</v>
      </c>
      <c r="K3240" t="s">
        <v>300</v>
      </c>
      <c r="L3240" t="s">
        <v>9610</v>
      </c>
      <c r="M3240" t="s">
        <v>9611</v>
      </c>
      <c r="N3240">
        <v>0.30555555499999998</v>
      </c>
      <c r="O3240">
        <v>1</v>
      </c>
      <c r="P3240">
        <v>2603</v>
      </c>
      <c r="Q3240">
        <v>0</v>
      </c>
      <c r="R3240">
        <v>0</v>
      </c>
      <c r="S3240">
        <v>2</v>
      </c>
      <c r="T3240">
        <v>65</v>
      </c>
      <c r="U3240">
        <v>0</v>
      </c>
      <c r="V3240">
        <v>2</v>
      </c>
      <c r="W3240">
        <v>5.1154062835943996</v>
      </c>
      <c r="X3240">
        <v>184.3438830314081</v>
      </c>
      <c r="Y3240">
        <v>0</v>
      </c>
      <c r="Z3240">
        <v>0</v>
      </c>
      <c r="AA3240">
        <v>24.684309529545949</v>
      </c>
      <c r="AB3240">
        <v>9.0597456279868052</v>
      </c>
      <c r="AC3240">
        <v>0</v>
      </c>
      <c r="AD3240">
        <v>20.608488874205996</v>
      </c>
      <c r="AE3240">
        <v>243.81183334674125</v>
      </c>
    </row>
    <row r="3241" spans="1:31" x14ac:dyDescent="0.25">
      <c r="A3241">
        <v>2295976</v>
      </c>
      <c r="B3241">
        <v>1</v>
      </c>
      <c r="C3241" t="s">
        <v>81</v>
      </c>
      <c r="D3241" t="s">
        <v>123</v>
      </c>
      <c r="E3241" t="s">
        <v>164</v>
      </c>
      <c r="F3241" t="s">
        <v>9612</v>
      </c>
      <c r="G3241" t="s">
        <v>2974</v>
      </c>
      <c r="H3241" t="s">
        <v>167</v>
      </c>
      <c r="I3241" t="s">
        <v>136</v>
      </c>
      <c r="J3241" t="s">
        <v>137</v>
      </c>
      <c r="K3241" t="s">
        <v>138</v>
      </c>
      <c r="L3241" t="s">
        <v>9613</v>
      </c>
      <c r="M3241" t="s">
        <v>9614</v>
      </c>
      <c r="N3241">
        <v>1.657777777</v>
      </c>
      <c r="O3241">
        <v>2</v>
      </c>
      <c r="P3241">
        <v>1821</v>
      </c>
      <c r="Q3241">
        <v>17</v>
      </c>
      <c r="R3241">
        <v>73</v>
      </c>
      <c r="S3241">
        <v>3</v>
      </c>
      <c r="T3241">
        <v>107</v>
      </c>
      <c r="U3241">
        <v>0</v>
      </c>
      <c r="V3241">
        <v>0</v>
      </c>
      <c r="W3241">
        <v>0.27800354204610828</v>
      </c>
      <c r="X3241">
        <v>606.15441192296657</v>
      </c>
      <c r="Y3241">
        <v>22.868471778325436</v>
      </c>
      <c r="Z3241">
        <v>32.654687688386055</v>
      </c>
      <c r="AA3241">
        <v>3.2829566471182865</v>
      </c>
      <c r="AB3241">
        <v>69.364390794219929</v>
      </c>
      <c r="AC3241">
        <v>0</v>
      </c>
      <c r="AD3241">
        <v>0</v>
      </c>
      <c r="AE3241">
        <v>734.60292237306248</v>
      </c>
    </row>
    <row r="3242" spans="1:31" x14ac:dyDescent="0.25">
      <c r="A3242">
        <v>2295984</v>
      </c>
      <c r="B3242">
        <v>1</v>
      </c>
      <c r="C3242" t="s">
        <v>81</v>
      </c>
      <c r="D3242" t="s">
        <v>120</v>
      </c>
      <c r="E3242" t="s">
        <v>208</v>
      </c>
      <c r="F3242" t="s">
        <v>9615</v>
      </c>
      <c r="G3242" t="s">
        <v>310</v>
      </c>
      <c r="H3242" t="s">
        <v>135</v>
      </c>
      <c r="I3242" t="s">
        <v>136</v>
      </c>
      <c r="J3242" t="s">
        <v>137</v>
      </c>
      <c r="K3242" t="s">
        <v>138</v>
      </c>
      <c r="L3242" t="s">
        <v>9616</v>
      </c>
      <c r="M3242" t="s">
        <v>9617</v>
      </c>
      <c r="N3242">
        <v>0.66222222200000003</v>
      </c>
      <c r="O3242">
        <v>0</v>
      </c>
      <c r="P3242">
        <v>240</v>
      </c>
      <c r="Q3242">
        <v>0</v>
      </c>
      <c r="R3242">
        <v>8</v>
      </c>
      <c r="S3242">
        <v>0</v>
      </c>
      <c r="T3242">
        <v>30</v>
      </c>
      <c r="U3242">
        <v>0</v>
      </c>
      <c r="V3242">
        <v>0</v>
      </c>
      <c r="W3242">
        <v>0</v>
      </c>
      <c r="X3242">
        <v>24.128260298018191</v>
      </c>
      <c r="Y3242">
        <v>0</v>
      </c>
      <c r="Z3242">
        <v>3.2207012780275934</v>
      </c>
      <c r="AA3242">
        <v>0</v>
      </c>
      <c r="AB3242">
        <v>5.0788273997626412</v>
      </c>
      <c r="AC3242">
        <v>0</v>
      </c>
      <c r="AD3242">
        <v>0</v>
      </c>
      <c r="AE3242">
        <v>32.427788975808426</v>
      </c>
    </row>
    <row r="3243" spans="1:31" x14ac:dyDescent="0.25">
      <c r="A3243">
        <v>2295985</v>
      </c>
      <c r="B3243">
        <v>1</v>
      </c>
      <c r="C3243" t="s">
        <v>80</v>
      </c>
      <c r="D3243" t="s">
        <v>88</v>
      </c>
      <c r="E3243" t="s">
        <v>283</v>
      </c>
      <c r="F3243" t="s">
        <v>9618</v>
      </c>
      <c r="G3243" t="s">
        <v>837</v>
      </c>
      <c r="H3243" t="s">
        <v>167</v>
      </c>
      <c r="I3243" t="s">
        <v>136</v>
      </c>
      <c r="J3243" t="s">
        <v>137</v>
      </c>
      <c r="K3243" t="s">
        <v>300</v>
      </c>
      <c r="L3243" t="s">
        <v>9619</v>
      </c>
      <c r="M3243" t="s">
        <v>9620</v>
      </c>
      <c r="N3243">
        <v>0.18666666600000001</v>
      </c>
      <c r="O3243">
        <v>0</v>
      </c>
      <c r="P3243">
        <v>3870</v>
      </c>
      <c r="Q3243">
        <v>0</v>
      </c>
      <c r="R3243">
        <v>0</v>
      </c>
      <c r="S3243">
        <v>1</v>
      </c>
      <c r="T3243">
        <v>99</v>
      </c>
      <c r="U3243">
        <v>0</v>
      </c>
      <c r="V3243">
        <v>0</v>
      </c>
      <c r="W3243">
        <v>0</v>
      </c>
      <c r="X3243">
        <v>153.04877969003147</v>
      </c>
      <c r="Y3243">
        <v>0</v>
      </c>
      <c r="Z3243">
        <v>0</v>
      </c>
      <c r="AA3243">
        <v>0.16666686080426665</v>
      </c>
      <c r="AB3243">
        <v>12.526363770565119</v>
      </c>
      <c r="AC3243">
        <v>0</v>
      </c>
      <c r="AD3243">
        <v>0</v>
      </c>
      <c r="AE3243">
        <v>165.74181032140086</v>
      </c>
    </row>
    <row r="3244" spans="1:31" x14ac:dyDescent="0.25">
      <c r="A3244">
        <v>2295989</v>
      </c>
      <c r="B3244">
        <v>1</v>
      </c>
      <c r="C3244" t="s">
        <v>80</v>
      </c>
      <c r="D3244" t="s">
        <v>107</v>
      </c>
      <c r="E3244" t="s">
        <v>182</v>
      </c>
      <c r="F3244" t="s">
        <v>9621</v>
      </c>
      <c r="G3244" t="s">
        <v>184</v>
      </c>
      <c r="H3244" t="s">
        <v>167</v>
      </c>
      <c r="I3244" t="s">
        <v>136</v>
      </c>
      <c r="J3244" t="s">
        <v>137</v>
      </c>
      <c r="K3244" t="s">
        <v>138</v>
      </c>
      <c r="L3244" t="s">
        <v>9622</v>
      </c>
      <c r="M3244" t="s">
        <v>9623</v>
      </c>
      <c r="N3244">
        <v>0.73499999999999999</v>
      </c>
      <c r="O3244">
        <v>1</v>
      </c>
      <c r="P3244">
        <v>484</v>
      </c>
      <c r="Q3244">
        <v>19</v>
      </c>
      <c r="R3244">
        <v>38</v>
      </c>
      <c r="S3244">
        <v>7</v>
      </c>
      <c r="T3244">
        <v>27</v>
      </c>
      <c r="U3244">
        <v>1</v>
      </c>
      <c r="V3244">
        <v>0</v>
      </c>
      <c r="W3244">
        <v>0.1105350542289</v>
      </c>
      <c r="X3244">
        <v>66.987098789148746</v>
      </c>
      <c r="Y3244">
        <v>70.175904020610787</v>
      </c>
      <c r="Z3244">
        <v>6.8691360564543507</v>
      </c>
      <c r="AA3244">
        <v>6.3075934759059598</v>
      </c>
      <c r="AB3244">
        <v>10.377592508960422</v>
      </c>
      <c r="AC3244">
        <v>30.215136227169822</v>
      </c>
      <c r="AD3244">
        <v>0</v>
      </c>
      <c r="AE3244">
        <v>191.042996132479</v>
      </c>
    </row>
    <row r="3245" spans="1:31" x14ac:dyDescent="0.25">
      <c r="A3245">
        <v>2295992</v>
      </c>
      <c r="B3245">
        <v>1</v>
      </c>
      <c r="C3245" t="s">
        <v>80</v>
      </c>
      <c r="D3245" t="s">
        <v>100</v>
      </c>
      <c r="E3245" t="s">
        <v>164</v>
      </c>
      <c r="F3245" t="s">
        <v>9624</v>
      </c>
      <c r="G3245" t="s">
        <v>184</v>
      </c>
      <c r="H3245" t="s">
        <v>167</v>
      </c>
      <c r="I3245" t="s">
        <v>136</v>
      </c>
      <c r="J3245" t="s">
        <v>137</v>
      </c>
      <c r="K3245" t="s">
        <v>138</v>
      </c>
      <c r="L3245" t="s">
        <v>9625</v>
      </c>
      <c r="M3245" t="s">
        <v>9626</v>
      </c>
      <c r="N3245">
        <v>0.85305555499999997</v>
      </c>
      <c r="O3245">
        <v>0</v>
      </c>
      <c r="P3245">
        <v>3152</v>
      </c>
      <c r="Q3245">
        <v>0</v>
      </c>
      <c r="R3245">
        <v>7</v>
      </c>
      <c r="S3245">
        <v>5</v>
      </c>
      <c r="T3245">
        <v>227</v>
      </c>
      <c r="U3245">
        <v>0</v>
      </c>
      <c r="V3245">
        <v>0</v>
      </c>
      <c r="W3245">
        <v>0</v>
      </c>
      <c r="X3245">
        <v>432.68337402405643</v>
      </c>
      <c r="Y3245">
        <v>0</v>
      </c>
      <c r="Z3245">
        <v>0.82939989499191991</v>
      </c>
      <c r="AA3245">
        <v>11.794064557766006</v>
      </c>
      <c r="AB3245">
        <v>98.054190298763274</v>
      </c>
      <c r="AC3245">
        <v>0</v>
      </c>
      <c r="AD3245">
        <v>0</v>
      </c>
      <c r="AE3245">
        <v>543.36102877557767</v>
      </c>
    </row>
    <row r="3246" spans="1:31" x14ac:dyDescent="0.25">
      <c r="A3246">
        <v>2295993</v>
      </c>
      <c r="B3246">
        <v>1</v>
      </c>
      <c r="C3246" t="s">
        <v>81</v>
      </c>
      <c r="D3246" t="s">
        <v>127</v>
      </c>
      <c r="E3246" t="s">
        <v>182</v>
      </c>
      <c r="F3246" t="s">
        <v>9627</v>
      </c>
      <c r="G3246" t="s">
        <v>184</v>
      </c>
      <c r="H3246" t="s">
        <v>167</v>
      </c>
      <c r="I3246" t="s">
        <v>136</v>
      </c>
      <c r="J3246" t="s">
        <v>137</v>
      </c>
      <c r="K3246" t="s">
        <v>138</v>
      </c>
      <c r="L3246" t="s">
        <v>9628</v>
      </c>
      <c r="M3246" t="s">
        <v>9629</v>
      </c>
      <c r="N3246">
        <v>1.570277777</v>
      </c>
      <c r="O3246">
        <v>1</v>
      </c>
      <c r="P3246">
        <v>130</v>
      </c>
      <c r="Q3246">
        <v>38</v>
      </c>
      <c r="R3246">
        <v>25</v>
      </c>
      <c r="S3246">
        <v>8</v>
      </c>
      <c r="T3246">
        <v>12</v>
      </c>
      <c r="U3246">
        <v>0</v>
      </c>
      <c r="V3246">
        <v>0</v>
      </c>
      <c r="W3246">
        <v>0.21525283062691752</v>
      </c>
      <c r="X3246">
        <v>37.82691760906561</v>
      </c>
      <c r="Y3246">
        <v>26.597602442861167</v>
      </c>
      <c r="Z3246">
        <v>36.906196048082414</v>
      </c>
      <c r="AA3246">
        <v>48.17885658900164</v>
      </c>
      <c r="AB3246">
        <v>6.9167636858043648</v>
      </c>
      <c r="AC3246">
        <v>0</v>
      </c>
      <c r="AD3246">
        <v>0</v>
      </c>
      <c r="AE3246">
        <v>156.64158920544213</v>
      </c>
    </row>
    <row r="3247" spans="1:31" x14ac:dyDescent="0.25">
      <c r="A3247">
        <v>2295996</v>
      </c>
      <c r="B3247">
        <v>1</v>
      </c>
      <c r="C3247" t="s">
        <v>80</v>
      </c>
      <c r="D3247" t="s">
        <v>105</v>
      </c>
      <c r="E3247" t="s">
        <v>233</v>
      </c>
      <c r="F3247" t="s">
        <v>3326</v>
      </c>
      <c r="G3247" t="s">
        <v>184</v>
      </c>
      <c r="H3247" t="s">
        <v>167</v>
      </c>
      <c r="I3247" t="s">
        <v>136</v>
      </c>
      <c r="J3247" t="s">
        <v>137</v>
      </c>
      <c r="K3247" t="s">
        <v>138</v>
      </c>
      <c r="L3247" t="s">
        <v>9630</v>
      </c>
      <c r="M3247" t="s">
        <v>9631</v>
      </c>
      <c r="N3247">
        <v>0.17333333300000001</v>
      </c>
      <c r="O3247">
        <v>18</v>
      </c>
      <c r="P3247">
        <v>805</v>
      </c>
      <c r="Q3247">
        <v>10</v>
      </c>
      <c r="R3247">
        <v>47</v>
      </c>
      <c r="S3247">
        <v>38</v>
      </c>
      <c r="T3247">
        <v>123</v>
      </c>
      <c r="U3247">
        <v>11</v>
      </c>
      <c r="V3247">
        <v>0</v>
      </c>
      <c r="W3247">
        <v>0.76557233659608026</v>
      </c>
      <c r="X3247">
        <v>29.126475579686623</v>
      </c>
      <c r="Y3247">
        <v>6.8234238476206404</v>
      </c>
      <c r="Z3247">
        <v>2.3633169921318533</v>
      </c>
      <c r="AA3247">
        <v>40.358146339660252</v>
      </c>
      <c r="AB3247">
        <v>12.144616245594552</v>
      </c>
      <c r="AC3247">
        <v>33.274117782001895</v>
      </c>
      <c r="AD3247">
        <v>0</v>
      </c>
      <c r="AE3247">
        <v>124.85566912329189</v>
      </c>
    </row>
    <row r="3248" spans="1:31" x14ac:dyDescent="0.25">
      <c r="A3248">
        <v>2295997</v>
      </c>
      <c r="B3248">
        <v>1</v>
      </c>
      <c r="C3248" t="s">
        <v>80</v>
      </c>
      <c r="D3248" t="s">
        <v>102</v>
      </c>
      <c r="E3248" t="s">
        <v>164</v>
      </c>
      <c r="F3248" t="s">
        <v>9632</v>
      </c>
      <c r="G3248" t="s">
        <v>184</v>
      </c>
      <c r="H3248" t="s">
        <v>167</v>
      </c>
      <c r="I3248" t="s">
        <v>280</v>
      </c>
      <c r="J3248" t="s">
        <v>137</v>
      </c>
      <c r="K3248" t="s">
        <v>138</v>
      </c>
      <c r="L3248" t="s">
        <v>9633</v>
      </c>
      <c r="M3248" t="s">
        <v>9634</v>
      </c>
      <c r="N3248">
        <v>4.4722221999999999E-2</v>
      </c>
      <c r="O3248">
        <v>0</v>
      </c>
      <c r="P3248">
        <v>387</v>
      </c>
      <c r="Q3248">
        <v>1</v>
      </c>
      <c r="R3248">
        <v>228</v>
      </c>
      <c r="S3248">
        <v>1</v>
      </c>
      <c r="T3248">
        <v>44</v>
      </c>
      <c r="U3248">
        <v>0</v>
      </c>
      <c r="V3248">
        <v>0</v>
      </c>
      <c r="W3248">
        <v>0</v>
      </c>
      <c r="X3248">
        <v>3.2388172783275442</v>
      </c>
      <c r="Y3248">
        <v>3.2966350121755555E-2</v>
      </c>
      <c r="Z3248">
        <v>2.481149059981258</v>
      </c>
      <c r="AA3248">
        <v>5.0514232058552502E-2</v>
      </c>
      <c r="AB3248">
        <v>0.74778430777382898</v>
      </c>
      <c r="AC3248">
        <v>0</v>
      </c>
      <c r="AD3248">
        <v>0</v>
      </c>
      <c r="AE3248">
        <v>6.5512312282629397</v>
      </c>
    </row>
    <row r="3249" spans="1:31" x14ac:dyDescent="0.25">
      <c r="A3249">
        <v>2295998</v>
      </c>
      <c r="B3249">
        <v>1</v>
      </c>
      <c r="C3249" t="s">
        <v>80</v>
      </c>
      <c r="D3249" t="s">
        <v>85</v>
      </c>
      <c r="E3249" t="s">
        <v>141</v>
      </c>
      <c r="F3249" t="s">
        <v>9635</v>
      </c>
      <c r="G3249" t="s">
        <v>202</v>
      </c>
      <c r="H3249" t="s">
        <v>135</v>
      </c>
      <c r="I3249" t="s">
        <v>136</v>
      </c>
      <c r="J3249" t="s">
        <v>137</v>
      </c>
      <c r="K3249" t="s">
        <v>138</v>
      </c>
      <c r="L3249" t="s">
        <v>9636</v>
      </c>
      <c r="M3249" t="s">
        <v>9637</v>
      </c>
      <c r="N3249">
        <v>0.62250000000000005</v>
      </c>
      <c r="O3249">
        <v>0</v>
      </c>
      <c r="P3249">
        <v>15</v>
      </c>
      <c r="Q3249">
        <v>0</v>
      </c>
      <c r="R3249">
        <v>0</v>
      </c>
      <c r="S3249">
        <v>0</v>
      </c>
      <c r="T3249">
        <v>5</v>
      </c>
      <c r="U3249">
        <v>0</v>
      </c>
      <c r="V3249">
        <v>0</v>
      </c>
      <c r="W3249">
        <v>0</v>
      </c>
      <c r="X3249">
        <v>2.0063275183145555</v>
      </c>
      <c r="Y3249">
        <v>0</v>
      </c>
      <c r="Z3249">
        <v>0</v>
      </c>
      <c r="AA3249">
        <v>0</v>
      </c>
      <c r="AB3249">
        <v>1.2945441431525402</v>
      </c>
      <c r="AC3249">
        <v>0</v>
      </c>
      <c r="AD3249">
        <v>0</v>
      </c>
      <c r="AE3249">
        <v>3.3008716614670957</v>
      </c>
    </row>
    <row r="3250" spans="1:31" x14ac:dyDescent="0.25">
      <c r="A3250">
        <v>2295999</v>
      </c>
      <c r="B3250">
        <v>1</v>
      </c>
      <c r="C3250" t="s">
        <v>81</v>
      </c>
      <c r="D3250" t="s">
        <v>123</v>
      </c>
      <c r="E3250" t="s">
        <v>141</v>
      </c>
      <c r="F3250" t="s">
        <v>9638</v>
      </c>
      <c r="G3250" t="s">
        <v>188</v>
      </c>
      <c r="H3250" t="s">
        <v>135</v>
      </c>
      <c r="I3250" t="s">
        <v>136</v>
      </c>
      <c r="J3250" t="s">
        <v>137</v>
      </c>
      <c r="K3250" t="s">
        <v>138</v>
      </c>
      <c r="L3250" t="s">
        <v>9639</v>
      </c>
      <c r="M3250" t="s">
        <v>9640</v>
      </c>
      <c r="N3250">
        <v>4.0980555550000002</v>
      </c>
      <c r="O3250">
        <v>0</v>
      </c>
      <c r="P3250">
        <v>1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0.67622868162153782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0.67622868162153782</v>
      </c>
    </row>
    <row r="3251" spans="1:31" x14ac:dyDescent="0.25">
      <c r="A3251">
        <v>2296000</v>
      </c>
      <c r="B3251">
        <v>1</v>
      </c>
      <c r="C3251" t="s">
        <v>81</v>
      </c>
      <c r="D3251" t="s">
        <v>117</v>
      </c>
      <c r="E3251" t="s">
        <v>141</v>
      </c>
      <c r="F3251" t="s">
        <v>9641</v>
      </c>
      <c r="G3251" t="s">
        <v>143</v>
      </c>
      <c r="H3251" t="s">
        <v>135</v>
      </c>
      <c r="I3251" t="s">
        <v>136</v>
      </c>
      <c r="J3251" t="s">
        <v>137</v>
      </c>
      <c r="K3251" t="s">
        <v>138</v>
      </c>
      <c r="L3251" t="s">
        <v>9642</v>
      </c>
      <c r="M3251" t="s">
        <v>9643</v>
      </c>
      <c r="N3251">
        <v>1.2022222220000001</v>
      </c>
      <c r="O3251">
        <v>0</v>
      </c>
      <c r="P3251">
        <v>1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</row>
    <row r="3252" spans="1:31" x14ac:dyDescent="0.25">
      <c r="A3252">
        <v>2296001</v>
      </c>
      <c r="B3252">
        <v>1</v>
      </c>
      <c r="C3252" t="s">
        <v>80</v>
      </c>
      <c r="D3252" t="s">
        <v>88</v>
      </c>
      <c r="E3252" t="s">
        <v>233</v>
      </c>
      <c r="F3252" t="s">
        <v>1454</v>
      </c>
      <c r="G3252" t="s">
        <v>184</v>
      </c>
      <c r="H3252" t="s">
        <v>167</v>
      </c>
      <c r="I3252" t="s">
        <v>136</v>
      </c>
      <c r="J3252" t="s">
        <v>137</v>
      </c>
      <c r="K3252" t="s">
        <v>138</v>
      </c>
      <c r="L3252" t="s">
        <v>9644</v>
      </c>
      <c r="M3252" t="s">
        <v>9645</v>
      </c>
      <c r="N3252">
        <v>2.5783333329999998</v>
      </c>
      <c r="O3252">
        <v>0</v>
      </c>
      <c r="P3252">
        <v>0</v>
      </c>
      <c r="Q3252">
        <v>0</v>
      </c>
      <c r="R3252">
        <v>0</v>
      </c>
      <c r="S3252">
        <v>3</v>
      </c>
      <c r="T3252">
        <v>0</v>
      </c>
      <c r="U3252">
        <v>1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35.126045511505296</v>
      </c>
      <c r="AB3252">
        <v>0</v>
      </c>
      <c r="AC3252">
        <v>53.593373306437982</v>
      </c>
      <c r="AD3252">
        <v>0</v>
      </c>
      <c r="AE3252">
        <v>88.719418817943279</v>
      </c>
    </row>
    <row r="3253" spans="1:31" x14ac:dyDescent="0.25">
      <c r="A3253">
        <v>2296002</v>
      </c>
      <c r="B3253">
        <v>1</v>
      </c>
      <c r="C3253" t="s">
        <v>81</v>
      </c>
      <c r="D3253" t="s">
        <v>118</v>
      </c>
      <c r="E3253" t="s">
        <v>182</v>
      </c>
      <c r="F3253" t="s">
        <v>9646</v>
      </c>
      <c r="G3253" t="s">
        <v>184</v>
      </c>
      <c r="H3253" t="s">
        <v>167</v>
      </c>
      <c r="I3253" t="s">
        <v>280</v>
      </c>
      <c r="J3253" t="s">
        <v>137</v>
      </c>
      <c r="K3253" t="s">
        <v>138</v>
      </c>
      <c r="L3253" t="s">
        <v>9647</v>
      </c>
      <c r="M3253" t="s">
        <v>9648</v>
      </c>
      <c r="N3253">
        <v>1.1111111E-2</v>
      </c>
      <c r="O3253">
        <v>0</v>
      </c>
      <c r="P3253">
        <v>1842</v>
      </c>
      <c r="Q3253">
        <v>53</v>
      </c>
      <c r="R3253">
        <v>70</v>
      </c>
      <c r="S3253">
        <v>7</v>
      </c>
      <c r="T3253">
        <v>141</v>
      </c>
      <c r="U3253">
        <v>0</v>
      </c>
      <c r="V3253">
        <v>0</v>
      </c>
      <c r="W3253">
        <v>0</v>
      </c>
      <c r="X3253">
        <v>2.8520931415783535</v>
      </c>
      <c r="Y3253">
        <v>0.44981297372494461</v>
      </c>
      <c r="Z3253">
        <v>0.43132354828484459</v>
      </c>
      <c r="AA3253">
        <v>6.8590910542488892E-2</v>
      </c>
      <c r="AB3253">
        <v>0.39237840507590022</v>
      </c>
      <c r="AC3253">
        <v>0</v>
      </c>
      <c r="AD3253">
        <v>0</v>
      </c>
      <c r="AE3253">
        <v>4.194198979206532</v>
      </c>
    </row>
    <row r="3254" spans="1:31" x14ac:dyDescent="0.25">
      <c r="A3254">
        <v>2296003</v>
      </c>
      <c r="B3254">
        <v>1</v>
      </c>
      <c r="C3254" t="s">
        <v>81</v>
      </c>
      <c r="D3254" t="s">
        <v>112</v>
      </c>
      <c r="E3254" t="s">
        <v>141</v>
      </c>
      <c r="F3254" t="s">
        <v>9649</v>
      </c>
      <c r="G3254" t="s">
        <v>143</v>
      </c>
      <c r="H3254" t="s">
        <v>135</v>
      </c>
      <c r="I3254" t="s">
        <v>136</v>
      </c>
      <c r="J3254" t="s">
        <v>137</v>
      </c>
      <c r="K3254" t="s">
        <v>138</v>
      </c>
      <c r="L3254" t="s">
        <v>9650</v>
      </c>
      <c r="M3254" t="s">
        <v>9651</v>
      </c>
      <c r="N3254">
        <v>2.8033333329999999</v>
      </c>
      <c r="O3254">
        <v>0</v>
      </c>
      <c r="P3254">
        <v>3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1.7612919911228833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1.7612919911228833</v>
      </c>
    </row>
    <row r="3255" spans="1:31" x14ac:dyDescent="0.25">
      <c r="A3255">
        <v>2296005</v>
      </c>
      <c r="B3255">
        <v>1</v>
      </c>
      <c r="C3255" t="s">
        <v>80</v>
      </c>
      <c r="D3255" t="s">
        <v>104</v>
      </c>
      <c r="E3255" t="s">
        <v>182</v>
      </c>
      <c r="F3255" t="s">
        <v>183</v>
      </c>
      <c r="G3255" t="s">
        <v>184</v>
      </c>
      <c r="H3255" t="s">
        <v>167</v>
      </c>
      <c r="I3255" t="s">
        <v>136</v>
      </c>
      <c r="J3255" t="s">
        <v>137</v>
      </c>
      <c r="K3255" t="s">
        <v>138</v>
      </c>
      <c r="L3255" t="s">
        <v>9652</v>
      </c>
      <c r="M3255" t="s">
        <v>9653</v>
      </c>
      <c r="N3255">
        <v>1.18</v>
      </c>
      <c r="O3255">
        <v>0</v>
      </c>
      <c r="P3255">
        <v>456</v>
      </c>
      <c r="Q3255">
        <v>5</v>
      </c>
      <c r="R3255">
        <v>10</v>
      </c>
      <c r="S3255">
        <v>5</v>
      </c>
      <c r="T3255">
        <v>109</v>
      </c>
      <c r="U3255">
        <v>1</v>
      </c>
      <c r="V3255">
        <v>0</v>
      </c>
      <c r="W3255">
        <v>0</v>
      </c>
      <c r="X3255">
        <v>138.13549776595448</v>
      </c>
      <c r="Y3255">
        <v>20.675713551251292</v>
      </c>
      <c r="Z3255">
        <v>37.364427636885203</v>
      </c>
      <c r="AA3255">
        <v>110.27193216003187</v>
      </c>
      <c r="AB3255">
        <v>111.22343827922877</v>
      </c>
      <c r="AC3255">
        <v>161.82104766581216</v>
      </c>
      <c r="AD3255">
        <v>0</v>
      </c>
      <c r="AE3255">
        <v>579.49205705916381</v>
      </c>
    </row>
    <row r="3256" spans="1:31" x14ac:dyDescent="0.25">
      <c r="A3256">
        <v>2296008</v>
      </c>
      <c r="B3256">
        <v>1</v>
      </c>
      <c r="C3256" t="s">
        <v>81</v>
      </c>
      <c r="D3256" t="s">
        <v>113</v>
      </c>
      <c r="E3256" t="s">
        <v>182</v>
      </c>
      <c r="F3256" t="s">
        <v>9654</v>
      </c>
      <c r="G3256" t="s">
        <v>184</v>
      </c>
      <c r="H3256" t="s">
        <v>167</v>
      </c>
      <c r="I3256" t="s">
        <v>136</v>
      </c>
      <c r="J3256" t="s">
        <v>137</v>
      </c>
      <c r="K3256" t="s">
        <v>138</v>
      </c>
      <c r="L3256" t="s">
        <v>9655</v>
      </c>
      <c r="M3256" t="s">
        <v>9656</v>
      </c>
      <c r="N3256">
        <v>1.425</v>
      </c>
      <c r="O3256">
        <v>0</v>
      </c>
      <c r="P3256">
        <v>240</v>
      </c>
      <c r="Q3256">
        <v>28</v>
      </c>
      <c r="R3256">
        <v>60</v>
      </c>
      <c r="S3256">
        <v>0</v>
      </c>
      <c r="T3256">
        <v>12</v>
      </c>
      <c r="U3256">
        <v>0</v>
      </c>
      <c r="V3256">
        <v>0</v>
      </c>
      <c r="W3256">
        <v>0</v>
      </c>
      <c r="X3256">
        <v>67.334623628231938</v>
      </c>
      <c r="Y3256">
        <v>170.61056421543458</v>
      </c>
      <c r="Z3256">
        <v>247.26146225280414</v>
      </c>
      <c r="AA3256">
        <v>0</v>
      </c>
      <c r="AB3256">
        <v>5.7674344445966099</v>
      </c>
      <c r="AC3256">
        <v>0</v>
      </c>
      <c r="AD3256">
        <v>0</v>
      </c>
      <c r="AE3256">
        <v>490.97408454106727</v>
      </c>
    </row>
    <row r="3257" spans="1:31" x14ac:dyDescent="0.25">
      <c r="A3257">
        <v>2296010</v>
      </c>
      <c r="B3257">
        <v>1</v>
      </c>
      <c r="C3257" t="s">
        <v>80</v>
      </c>
      <c r="D3257" t="s">
        <v>97</v>
      </c>
      <c r="E3257" t="s">
        <v>141</v>
      </c>
      <c r="F3257" t="s">
        <v>9657</v>
      </c>
      <c r="G3257" t="s">
        <v>188</v>
      </c>
      <c r="H3257" t="s">
        <v>135</v>
      </c>
      <c r="I3257" t="s">
        <v>136</v>
      </c>
      <c r="J3257" t="s">
        <v>137</v>
      </c>
      <c r="K3257" t="s">
        <v>138</v>
      </c>
      <c r="L3257" t="s">
        <v>9658</v>
      </c>
      <c r="M3257" t="s">
        <v>9659</v>
      </c>
      <c r="N3257">
        <v>5.977222222</v>
      </c>
      <c r="O3257">
        <v>0</v>
      </c>
      <c r="P3257">
        <v>4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3.3936488167533136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3.3936488167533136</v>
      </c>
    </row>
    <row r="3258" spans="1:31" x14ac:dyDescent="0.25">
      <c r="A3258">
        <v>2296014</v>
      </c>
      <c r="B3258">
        <v>1</v>
      </c>
      <c r="C3258" t="s">
        <v>80</v>
      </c>
      <c r="D3258" t="s">
        <v>100</v>
      </c>
      <c r="E3258" t="s">
        <v>141</v>
      </c>
      <c r="F3258" t="s">
        <v>9660</v>
      </c>
      <c r="G3258" t="s">
        <v>188</v>
      </c>
      <c r="H3258" t="s">
        <v>135</v>
      </c>
      <c r="I3258" t="s">
        <v>136</v>
      </c>
      <c r="J3258" t="s">
        <v>137</v>
      </c>
      <c r="K3258" t="s">
        <v>138</v>
      </c>
      <c r="L3258" t="s">
        <v>9661</v>
      </c>
      <c r="M3258" t="s">
        <v>9662</v>
      </c>
      <c r="N3258">
        <v>1.2369444439999999</v>
      </c>
      <c r="O3258">
        <v>0</v>
      </c>
      <c r="P3258">
        <v>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7.1206875225258343E-2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7.1206875225258343E-2</v>
      </c>
    </row>
    <row r="3259" spans="1:31" x14ac:dyDescent="0.25">
      <c r="A3259">
        <v>2296015</v>
      </c>
      <c r="B3259">
        <v>1</v>
      </c>
      <c r="C3259" t="s">
        <v>80</v>
      </c>
      <c r="D3259" t="s">
        <v>105</v>
      </c>
      <c r="E3259" t="s">
        <v>748</v>
      </c>
      <c r="F3259" t="s">
        <v>9663</v>
      </c>
      <c r="G3259" t="s">
        <v>5624</v>
      </c>
      <c r="H3259" t="s">
        <v>135</v>
      </c>
      <c r="I3259" t="s">
        <v>136</v>
      </c>
      <c r="J3259" t="s">
        <v>137</v>
      </c>
      <c r="K3259" t="s">
        <v>138</v>
      </c>
      <c r="L3259" t="s">
        <v>9664</v>
      </c>
      <c r="M3259" t="s">
        <v>9665</v>
      </c>
      <c r="N3259">
        <v>2.3486111109999999</v>
      </c>
      <c r="O3259">
        <v>0</v>
      </c>
      <c r="P3259">
        <v>16</v>
      </c>
      <c r="Q3259">
        <v>0</v>
      </c>
      <c r="R3259">
        <v>0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9.7188638695750811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9.7188638695750811</v>
      </c>
    </row>
    <row r="3260" spans="1:31" x14ac:dyDescent="0.25">
      <c r="A3260">
        <v>2296018</v>
      </c>
      <c r="B3260">
        <v>1</v>
      </c>
      <c r="C3260" t="s">
        <v>80</v>
      </c>
      <c r="D3260" t="s">
        <v>96</v>
      </c>
      <c r="E3260" t="s">
        <v>132</v>
      </c>
      <c r="F3260" t="s">
        <v>9666</v>
      </c>
      <c r="G3260" t="s">
        <v>375</v>
      </c>
      <c r="H3260" t="s">
        <v>135</v>
      </c>
      <c r="I3260" t="s">
        <v>136</v>
      </c>
      <c r="J3260" t="s">
        <v>137</v>
      </c>
      <c r="K3260" t="s">
        <v>138</v>
      </c>
      <c r="L3260" t="s">
        <v>9667</v>
      </c>
      <c r="M3260" t="s">
        <v>9668</v>
      </c>
      <c r="N3260">
        <v>1.4244444439999999</v>
      </c>
      <c r="O3260">
        <v>0</v>
      </c>
      <c r="P3260">
        <v>2</v>
      </c>
      <c r="Q3260">
        <v>0</v>
      </c>
      <c r="R3260">
        <v>10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0.44812233688970671</v>
      </c>
      <c r="Y3260">
        <v>0</v>
      </c>
      <c r="Z3260">
        <v>9.321239680293667</v>
      </c>
      <c r="AA3260">
        <v>0</v>
      </c>
      <c r="AB3260">
        <v>0</v>
      </c>
      <c r="AC3260">
        <v>0</v>
      </c>
      <c r="AD3260">
        <v>0</v>
      </c>
      <c r="AE3260">
        <v>9.7693620171833739</v>
      </c>
    </row>
    <row r="3261" spans="1:31" x14ac:dyDescent="0.25">
      <c r="A3261">
        <v>2296019</v>
      </c>
      <c r="B3261">
        <v>1</v>
      </c>
      <c r="C3261" t="s">
        <v>81</v>
      </c>
      <c r="D3261" t="s">
        <v>127</v>
      </c>
      <c r="E3261" t="s">
        <v>141</v>
      </c>
      <c r="F3261" t="s">
        <v>9669</v>
      </c>
      <c r="G3261" t="s">
        <v>453</v>
      </c>
      <c r="H3261" t="s">
        <v>135</v>
      </c>
      <c r="I3261" t="s">
        <v>136</v>
      </c>
      <c r="J3261" t="s">
        <v>3</v>
      </c>
      <c r="K3261" t="s">
        <v>138</v>
      </c>
      <c r="L3261" t="s">
        <v>9670</v>
      </c>
      <c r="M3261" t="s">
        <v>9671</v>
      </c>
      <c r="N3261">
        <v>3.7627777770000002</v>
      </c>
      <c r="O3261">
        <v>0</v>
      </c>
      <c r="P3261">
        <v>2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1.4689943861301511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1.4689943861301511</v>
      </c>
    </row>
    <row r="3262" spans="1:31" x14ac:dyDescent="0.25">
      <c r="A3262">
        <v>2296020</v>
      </c>
      <c r="B3262">
        <v>1</v>
      </c>
      <c r="C3262" t="s">
        <v>80</v>
      </c>
      <c r="D3262" t="s">
        <v>97</v>
      </c>
      <c r="E3262" t="s">
        <v>141</v>
      </c>
      <c r="F3262" t="s">
        <v>9672</v>
      </c>
      <c r="G3262" t="s">
        <v>143</v>
      </c>
      <c r="H3262" t="s">
        <v>135</v>
      </c>
      <c r="I3262" t="s">
        <v>136</v>
      </c>
      <c r="J3262" t="s">
        <v>137</v>
      </c>
      <c r="K3262" t="s">
        <v>138</v>
      </c>
      <c r="L3262" t="s">
        <v>9673</v>
      </c>
      <c r="M3262" t="s">
        <v>9674</v>
      </c>
      <c r="N3262">
        <v>1.2255555549999999</v>
      </c>
      <c r="O3262">
        <v>0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0.19535738858742224</v>
      </c>
      <c r="AA3262">
        <v>0</v>
      </c>
      <c r="AB3262">
        <v>0</v>
      </c>
      <c r="AC3262">
        <v>0</v>
      </c>
      <c r="AD3262">
        <v>0</v>
      </c>
      <c r="AE3262">
        <v>0.19535738858742224</v>
      </c>
    </row>
    <row r="3263" spans="1:31" x14ac:dyDescent="0.25">
      <c r="A3263">
        <v>2296029</v>
      </c>
      <c r="B3263">
        <v>1</v>
      </c>
      <c r="C3263" t="s">
        <v>80</v>
      </c>
      <c r="D3263" t="s">
        <v>105</v>
      </c>
      <c r="E3263" t="s">
        <v>141</v>
      </c>
      <c r="F3263" t="s">
        <v>9675</v>
      </c>
      <c r="G3263" t="s">
        <v>143</v>
      </c>
      <c r="H3263" t="s">
        <v>135</v>
      </c>
      <c r="I3263" t="s">
        <v>136</v>
      </c>
      <c r="J3263" t="s">
        <v>137</v>
      </c>
      <c r="K3263" t="s">
        <v>138</v>
      </c>
      <c r="L3263" t="s">
        <v>9676</v>
      </c>
      <c r="M3263" t="s">
        <v>9677</v>
      </c>
      <c r="N3263">
        <v>1.2649999999999999</v>
      </c>
      <c r="O3263">
        <v>0</v>
      </c>
      <c r="P3263">
        <v>1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0.30508540551048668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0.30508540551048668</v>
      </c>
    </row>
    <row r="3264" spans="1:31" x14ac:dyDescent="0.25">
      <c r="A3264">
        <v>2296031</v>
      </c>
      <c r="B3264">
        <v>1</v>
      </c>
      <c r="C3264" t="s">
        <v>81</v>
      </c>
      <c r="D3264" t="s">
        <v>119</v>
      </c>
      <c r="E3264" t="s">
        <v>182</v>
      </c>
      <c r="F3264" t="s">
        <v>9678</v>
      </c>
      <c r="G3264" t="s">
        <v>299</v>
      </c>
      <c r="H3264" t="s">
        <v>167</v>
      </c>
      <c r="I3264" t="s">
        <v>136</v>
      </c>
      <c r="J3264" t="s">
        <v>137</v>
      </c>
      <c r="K3264" t="s">
        <v>300</v>
      </c>
      <c r="L3264" t="s">
        <v>9679</v>
      </c>
      <c r="M3264" t="s">
        <v>9680</v>
      </c>
      <c r="N3264">
        <v>2.372777777</v>
      </c>
      <c r="O3264">
        <v>1</v>
      </c>
      <c r="P3264">
        <v>1357</v>
      </c>
      <c r="Q3264">
        <v>134</v>
      </c>
      <c r="R3264">
        <v>245</v>
      </c>
      <c r="S3264">
        <v>4</v>
      </c>
      <c r="T3264">
        <v>93</v>
      </c>
      <c r="U3264">
        <v>0</v>
      </c>
      <c r="V3264">
        <v>0</v>
      </c>
      <c r="W3264">
        <v>0.21588805504696668</v>
      </c>
      <c r="X3264">
        <v>380.06310414923041</v>
      </c>
      <c r="Y3264">
        <v>380.01260938944313</v>
      </c>
      <c r="Z3264">
        <v>185.47212173901056</v>
      </c>
      <c r="AA3264">
        <v>9.4791191408371649</v>
      </c>
      <c r="AB3264">
        <v>111.42682998689037</v>
      </c>
      <c r="AC3264">
        <v>0</v>
      </c>
      <c r="AD3264">
        <v>0</v>
      </c>
      <c r="AE3264">
        <v>1066.6696724604587</v>
      </c>
    </row>
    <row r="3265" spans="1:31" x14ac:dyDescent="0.25">
      <c r="A3265">
        <v>2296032</v>
      </c>
      <c r="B3265">
        <v>1</v>
      </c>
      <c r="C3265" t="s">
        <v>81</v>
      </c>
      <c r="D3265" t="s">
        <v>127</v>
      </c>
      <c r="E3265" t="s">
        <v>233</v>
      </c>
      <c r="F3265" t="s">
        <v>9681</v>
      </c>
      <c r="G3265" t="s">
        <v>299</v>
      </c>
      <c r="H3265" t="s">
        <v>167</v>
      </c>
      <c r="I3265" t="s">
        <v>136</v>
      </c>
      <c r="J3265" t="s">
        <v>137</v>
      </c>
      <c r="K3265" t="s">
        <v>300</v>
      </c>
      <c r="L3265" t="s">
        <v>9682</v>
      </c>
      <c r="M3265" t="s">
        <v>9683</v>
      </c>
      <c r="N3265">
        <v>8.5202777770000004</v>
      </c>
      <c r="O3265">
        <v>0</v>
      </c>
      <c r="P3265">
        <v>393</v>
      </c>
      <c r="Q3265">
        <v>28</v>
      </c>
      <c r="R3265">
        <v>59</v>
      </c>
      <c r="S3265">
        <v>3</v>
      </c>
      <c r="T3265">
        <v>53</v>
      </c>
      <c r="U3265">
        <v>1</v>
      </c>
      <c r="V3265">
        <v>0</v>
      </c>
      <c r="W3265">
        <v>0</v>
      </c>
      <c r="X3265">
        <v>697.02442436620731</v>
      </c>
      <c r="Y3265">
        <v>518.5264455333056</v>
      </c>
      <c r="Z3265">
        <v>239.00456327827112</v>
      </c>
      <c r="AA3265">
        <v>14.854786791093296</v>
      </c>
      <c r="AB3265">
        <v>263.22200018755461</v>
      </c>
      <c r="AC3265">
        <v>1322.186362547998</v>
      </c>
      <c r="AD3265">
        <v>0</v>
      </c>
      <c r="AE3265">
        <v>3054.8185827044299</v>
      </c>
    </row>
    <row r="3266" spans="1:31" x14ac:dyDescent="0.25">
      <c r="A3266">
        <v>2296033</v>
      </c>
      <c r="B3266">
        <v>1</v>
      </c>
      <c r="C3266" t="s">
        <v>80</v>
      </c>
      <c r="D3266" t="s">
        <v>90</v>
      </c>
      <c r="E3266" t="s">
        <v>164</v>
      </c>
      <c r="F3266" t="s">
        <v>9684</v>
      </c>
      <c r="G3266" t="s">
        <v>299</v>
      </c>
      <c r="H3266" t="s">
        <v>167</v>
      </c>
      <c r="I3266" t="s">
        <v>136</v>
      </c>
      <c r="J3266" t="s">
        <v>137</v>
      </c>
      <c r="K3266" t="s">
        <v>300</v>
      </c>
      <c r="L3266" t="s">
        <v>9685</v>
      </c>
      <c r="M3266" t="s">
        <v>9686</v>
      </c>
      <c r="N3266">
        <v>9.2736111109999992</v>
      </c>
      <c r="O3266">
        <v>0</v>
      </c>
      <c r="P3266">
        <v>656</v>
      </c>
      <c r="Q3266">
        <v>0</v>
      </c>
      <c r="R3266">
        <v>0</v>
      </c>
      <c r="S3266">
        <v>0</v>
      </c>
      <c r="T3266">
        <v>22</v>
      </c>
      <c r="U3266">
        <v>0</v>
      </c>
      <c r="V3266">
        <v>0</v>
      </c>
      <c r="W3266">
        <v>0</v>
      </c>
      <c r="X3266">
        <v>1415.3070334518479</v>
      </c>
      <c r="Y3266">
        <v>0</v>
      </c>
      <c r="Z3266">
        <v>0</v>
      </c>
      <c r="AA3266">
        <v>0</v>
      </c>
      <c r="AB3266">
        <v>65.146053644345429</v>
      </c>
      <c r="AC3266">
        <v>0</v>
      </c>
      <c r="AD3266">
        <v>0</v>
      </c>
      <c r="AE3266">
        <v>1480.4530870961933</v>
      </c>
    </row>
    <row r="3267" spans="1:31" x14ac:dyDescent="0.25">
      <c r="A3267">
        <v>2296034</v>
      </c>
      <c r="B3267">
        <v>1</v>
      </c>
      <c r="C3267" t="s">
        <v>81</v>
      </c>
      <c r="D3267" t="s">
        <v>118</v>
      </c>
      <c r="E3267" t="s">
        <v>283</v>
      </c>
      <c r="F3267" t="s">
        <v>4277</v>
      </c>
      <c r="G3267" t="s">
        <v>917</v>
      </c>
      <c r="H3267" t="s">
        <v>167</v>
      </c>
      <c r="I3267" t="s">
        <v>136</v>
      </c>
      <c r="J3267" t="s">
        <v>137</v>
      </c>
      <c r="K3267" t="s">
        <v>300</v>
      </c>
      <c r="L3267" t="s">
        <v>9687</v>
      </c>
      <c r="M3267" t="s">
        <v>9688</v>
      </c>
      <c r="N3267">
        <v>4.130833333</v>
      </c>
      <c r="O3267">
        <v>6</v>
      </c>
      <c r="P3267">
        <v>722</v>
      </c>
      <c r="Q3267">
        <v>137</v>
      </c>
      <c r="R3267">
        <v>36</v>
      </c>
      <c r="S3267">
        <v>36</v>
      </c>
      <c r="T3267">
        <v>62</v>
      </c>
      <c r="U3267">
        <v>0</v>
      </c>
      <c r="V3267">
        <v>0</v>
      </c>
      <c r="W3267">
        <v>6.2219507337826547</v>
      </c>
      <c r="X3267">
        <v>552.65124735055031</v>
      </c>
      <c r="Y3267">
        <v>1248.1139100029761</v>
      </c>
      <c r="Z3267">
        <v>98.968411956079905</v>
      </c>
      <c r="AA3267">
        <v>781.63030542422678</v>
      </c>
      <c r="AB3267">
        <v>298.86539992036512</v>
      </c>
      <c r="AC3267">
        <v>0</v>
      </c>
      <c r="AD3267">
        <v>0</v>
      </c>
      <c r="AE3267">
        <v>2986.4512253879811</v>
      </c>
    </row>
    <row r="3268" spans="1:31" x14ac:dyDescent="0.25">
      <c r="A3268">
        <v>2296035</v>
      </c>
      <c r="B3268">
        <v>1</v>
      </c>
      <c r="C3268" t="s">
        <v>81</v>
      </c>
      <c r="D3268" t="s">
        <v>114</v>
      </c>
      <c r="E3268" t="s">
        <v>164</v>
      </c>
      <c r="F3268" t="s">
        <v>9689</v>
      </c>
      <c r="G3268" t="s">
        <v>299</v>
      </c>
      <c r="H3268" t="s">
        <v>167</v>
      </c>
      <c r="I3268" t="s">
        <v>136</v>
      </c>
      <c r="J3268" t="s">
        <v>137</v>
      </c>
      <c r="K3268" t="s">
        <v>300</v>
      </c>
      <c r="L3268" t="s">
        <v>9690</v>
      </c>
      <c r="M3268" t="s">
        <v>9691</v>
      </c>
      <c r="N3268">
        <v>3.4644444440000002</v>
      </c>
      <c r="O3268">
        <v>0</v>
      </c>
      <c r="P3268">
        <v>130</v>
      </c>
      <c r="Q3268">
        <v>1</v>
      </c>
      <c r="R3268">
        <v>25</v>
      </c>
      <c r="S3268">
        <v>2</v>
      </c>
      <c r="T3268">
        <v>8</v>
      </c>
      <c r="U3268">
        <v>0</v>
      </c>
      <c r="V3268">
        <v>0</v>
      </c>
      <c r="W3268">
        <v>0</v>
      </c>
      <c r="X3268">
        <v>59.976751534831095</v>
      </c>
      <c r="Y3268">
        <v>1.3032242481277641</v>
      </c>
      <c r="Z3268">
        <v>23.063931167937284</v>
      </c>
      <c r="AA3268">
        <v>13.062743205057897</v>
      </c>
      <c r="AB3268">
        <v>14.567067552398816</v>
      </c>
      <c r="AC3268">
        <v>0</v>
      </c>
      <c r="AD3268">
        <v>0</v>
      </c>
      <c r="AE3268">
        <v>111.97371770835285</v>
      </c>
    </row>
    <row r="3269" spans="1:31" x14ac:dyDescent="0.25">
      <c r="A3269">
        <v>2296036</v>
      </c>
      <c r="B3269">
        <v>1</v>
      </c>
      <c r="C3269" t="s">
        <v>80</v>
      </c>
      <c r="D3269" t="s">
        <v>90</v>
      </c>
      <c r="E3269" t="s">
        <v>132</v>
      </c>
      <c r="F3269" t="s">
        <v>9692</v>
      </c>
      <c r="G3269" t="s">
        <v>917</v>
      </c>
      <c r="H3269" t="s">
        <v>135</v>
      </c>
      <c r="I3269" t="s">
        <v>136</v>
      </c>
      <c r="J3269" t="s">
        <v>137</v>
      </c>
      <c r="K3269" t="s">
        <v>300</v>
      </c>
      <c r="L3269" t="s">
        <v>9693</v>
      </c>
      <c r="M3269" t="s">
        <v>9694</v>
      </c>
      <c r="N3269">
        <v>7.4055555550000003</v>
      </c>
      <c r="O3269">
        <v>0</v>
      </c>
      <c r="P3269">
        <v>118</v>
      </c>
      <c r="Q3269">
        <v>0</v>
      </c>
      <c r="R3269">
        <v>0</v>
      </c>
      <c r="S3269">
        <v>0</v>
      </c>
      <c r="T3269">
        <v>7</v>
      </c>
      <c r="U3269">
        <v>0</v>
      </c>
      <c r="V3269">
        <v>0</v>
      </c>
      <c r="W3269">
        <v>0</v>
      </c>
      <c r="X3269">
        <v>186.4098513945884</v>
      </c>
      <c r="Y3269">
        <v>0</v>
      </c>
      <c r="Z3269">
        <v>0</v>
      </c>
      <c r="AA3269">
        <v>0</v>
      </c>
      <c r="AB3269">
        <v>83.497402248587562</v>
      </c>
      <c r="AC3269">
        <v>0</v>
      </c>
      <c r="AD3269">
        <v>0</v>
      </c>
      <c r="AE3269">
        <v>269.90725364317598</v>
      </c>
    </row>
    <row r="3270" spans="1:31" x14ac:dyDescent="0.25">
      <c r="A3270">
        <v>2296037</v>
      </c>
      <c r="B3270">
        <v>1</v>
      </c>
      <c r="C3270" t="s">
        <v>81</v>
      </c>
      <c r="D3270" t="s">
        <v>127</v>
      </c>
      <c r="E3270" t="s">
        <v>141</v>
      </c>
      <c r="F3270" t="s">
        <v>9695</v>
      </c>
      <c r="G3270" t="s">
        <v>202</v>
      </c>
      <c r="H3270" t="s">
        <v>135</v>
      </c>
      <c r="I3270" t="s">
        <v>136</v>
      </c>
      <c r="J3270" t="s">
        <v>137</v>
      </c>
      <c r="K3270" t="s">
        <v>138</v>
      </c>
      <c r="L3270" t="s">
        <v>9696</v>
      </c>
      <c r="M3270" t="s">
        <v>9697</v>
      </c>
      <c r="N3270">
        <v>2.1477777769999999</v>
      </c>
      <c r="O3270">
        <v>0</v>
      </c>
      <c r="P3270">
        <v>7</v>
      </c>
      <c r="Q3270">
        <v>0</v>
      </c>
      <c r="R3270">
        <v>0</v>
      </c>
      <c r="S3270">
        <v>0</v>
      </c>
      <c r="T3270">
        <v>1</v>
      </c>
      <c r="U3270">
        <v>0</v>
      </c>
      <c r="V3270">
        <v>0</v>
      </c>
      <c r="W3270">
        <v>0</v>
      </c>
      <c r="X3270">
        <v>3.1283685638957119</v>
      </c>
      <c r="Y3270">
        <v>0</v>
      </c>
      <c r="Z3270">
        <v>0</v>
      </c>
      <c r="AA3270">
        <v>0</v>
      </c>
      <c r="AB3270">
        <v>0.38673526258430674</v>
      </c>
      <c r="AC3270">
        <v>0</v>
      </c>
      <c r="AD3270">
        <v>0</v>
      </c>
      <c r="AE3270">
        <v>3.5151038264800185</v>
      </c>
    </row>
    <row r="3271" spans="1:31" x14ac:dyDescent="0.25">
      <c r="A3271">
        <v>2296038</v>
      </c>
      <c r="B3271">
        <v>1</v>
      </c>
      <c r="C3271" t="s">
        <v>80</v>
      </c>
      <c r="D3271" t="s">
        <v>90</v>
      </c>
      <c r="E3271" t="s">
        <v>164</v>
      </c>
      <c r="F3271" t="s">
        <v>9698</v>
      </c>
      <c r="G3271" t="s">
        <v>299</v>
      </c>
      <c r="H3271" t="s">
        <v>167</v>
      </c>
      <c r="I3271" t="s">
        <v>136</v>
      </c>
      <c r="J3271" t="s">
        <v>137</v>
      </c>
      <c r="K3271" t="s">
        <v>300</v>
      </c>
      <c r="L3271" t="s">
        <v>9699</v>
      </c>
      <c r="M3271" t="s">
        <v>9700</v>
      </c>
      <c r="N3271">
        <v>7.3847222219999997</v>
      </c>
      <c r="O3271">
        <v>0</v>
      </c>
      <c r="P3271">
        <v>1863</v>
      </c>
      <c r="Q3271">
        <v>0</v>
      </c>
      <c r="R3271">
        <v>0</v>
      </c>
      <c r="S3271">
        <v>0</v>
      </c>
      <c r="T3271">
        <v>169</v>
      </c>
      <c r="U3271">
        <v>0</v>
      </c>
      <c r="V3271">
        <v>0</v>
      </c>
      <c r="W3271">
        <v>0</v>
      </c>
      <c r="X3271">
        <v>4132.6380845074518</v>
      </c>
      <c r="Y3271">
        <v>0</v>
      </c>
      <c r="Z3271">
        <v>0</v>
      </c>
      <c r="AA3271">
        <v>0</v>
      </c>
      <c r="AB3271">
        <v>970.05479729041565</v>
      </c>
      <c r="AC3271">
        <v>0</v>
      </c>
      <c r="AD3271">
        <v>0</v>
      </c>
      <c r="AE3271">
        <v>5102.6928817978678</v>
      </c>
    </row>
    <row r="3272" spans="1:31" x14ac:dyDescent="0.25">
      <c r="A3272">
        <v>2296039</v>
      </c>
      <c r="B3272">
        <v>1</v>
      </c>
      <c r="C3272" t="s">
        <v>81</v>
      </c>
      <c r="D3272" t="s">
        <v>118</v>
      </c>
      <c r="E3272" t="s">
        <v>182</v>
      </c>
      <c r="F3272" t="s">
        <v>9701</v>
      </c>
      <c r="G3272" t="s">
        <v>299</v>
      </c>
      <c r="H3272" t="s">
        <v>167</v>
      </c>
      <c r="I3272" t="s">
        <v>136</v>
      </c>
      <c r="J3272" t="s">
        <v>137</v>
      </c>
      <c r="K3272" t="s">
        <v>300</v>
      </c>
      <c r="L3272" t="s">
        <v>9702</v>
      </c>
      <c r="M3272" t="s">
        <v>9703</v>
      </c>
      <c r="N3272">
        <v>7.4336111110000003</v>
      </c>
      <c r="O3272">
        <v>1</v>
      </c>
      <c r="P3272">
        <v>395</v>
      </c>
      <c r="Q3272">
        <v>49</v>
      </c>
      <c r="R3272">
        <v>38</v>
      </c>
      <c r="S3272">
        <v>15</v>
      </c>
      <c r="T3272">
        <v>41</v>
      </c>
      <c r="U3272">
        <v>0</v>
      </c>
      <c r="V3272">
        <v>0</v>
      </c>
      <c r="W3272">
        <v>4.2940061232548334</v>
      </c>
      <c r="X3272">
        <v>373.31365958679157</v>
      </c>
      <c r="Y3272">
        <v>3089.8388204585035</v>
      </c>
      <c r="Z3272">
        <v>94.110036902819743</v>
      </c>
      <c r="AA3272">
        <v>447.02117186149508</v>
      </c>
      <c r="AB3272">
        <v>234.75607673251898</v>
      </c>
      <c r="AC3272">
        <v>0</v>
      </c>
      <c r="AD3272">
        <v>0</v>
      </c>
      <c r="AE3272">
        <v>4243.3337716653841</v>
      </c>
    </row>
    <row r="3273" spans="1:31" x14ac:dyDescent="0.25">
      <c r="A3273">
        <v>2296040</v>
      </c>
      <c r="B3273">
        <v>1</v>
      </c>
      <c r="C3273" t="s">
        <v>80</v>
      </c>
      <c r="D3273" t="s">
        <v>84</v>
      </c>
      <c r="E3273" t="s">
        <v>141</v>
      </c>
      <c r="F3273" t="s">
        <v>9704</v>
      </c>
      <c r="G3273" t="s">
        <v>202</v>
      </c>
      <c r="H3273" t="s">
        <v>135</v>
      </c>
      <c r="I3273" t="s">
        <v>136</v>
      </c>
      <c r="J3273" t="s">
        <v>137</v>
      </c>
      <c r="K3273" t="s">
        <v>138</v>
      </c>
      <c r="L3273" t="s">
        <v>9705</v>
      </c>
      <c r="M3273" t="s">
        <v>9706</v>
      </c>
      <c r="N3273">
        <v>1.0113888879999999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1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</row>
    <row r="3274" spans="1:31" x14ac:dyDescent="0.25">
      <c r="A3274">
        <v>2296042</v>
      </c>
      <c r="B3274">
        <v>1</v>
      </c>
      <c r="C3274" t="s">
        <v>80</v>
      </c>
      <c r="D3274" t="s">
        <v>90</v>
      </c>
      <c r="E3274" t="s">
        <v>132</v>
      </c>
      <c r="F3274" t="s">
        <v>9707</v>
      </c>
      <c r="G3274" t="s">
        <v>917</v>
      </c>
      <c r="H3274" t="s">
        <v>135</v>
      </c>
      <c r="I3274" t="s">
        <v>136</v>
      </c>
      <c r="J3274" t="s">
        <v>137</v>
      </c>
      <c r="K3274" t="s">
        <v>300</v>
      </c>
      <c r="L3274" t="s">
        <v>9708</v>
      </c>
      <c r="M3274" t="s">
        <v>9709</v>
      </c>
      <c r="N3274">
        <v>8.4591666659999998</v>
      </c>
      <c r="O3274">
        <v>0</v>
      </c>
      <c r="P3274">
        <v>39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95.087620404107057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95.087620404107057</v>
      </c>
    </row>
    <row r="3275" spans="1:31" x14ac:dyDescent="0.25">
      <c r="A3275">
        <v>2296043</v>
      </c>
      <c r="B3275">
        <v>1</v>
      </c>
      <c r="C3275" t="s">
        <v>81</v>
      </c>
      <c r="D3275" t="s">
        <v>121</v>
      </c>
      <c r="E3275" t="s">
        <v>233</v>
      </c>
      <c r="F3275" t="s">
        <v>9710</v>
      </c>
      <c r="G3275" t="s">
        <v>299</v>
      </c>
      <c r="H3275" t="s">
        <v>167</v>
      </c>
      <c r="I3275" t="s">
        <v>136</v>
      </c>
      <c r="J3275" t="s">
        <v>137</v>
      </c>
      <c r="K3275" t="s">
        <v>300</v>
      </c>
      <c r="L3275" t="s">
        <v>9711</v>
      </c>
      <c r="M3275" t="s">
        <v>9712</v>
      </c>
      <c r="N3275">
        <v>1.672222222</v>
      </c>
      <c r="O3275">
        <v>0</v>
      </c>
      <c r="P3275">
        <v>1281</v>
      </c>
      <c r="Q3275">
        <v>4</v>
      </c>
      <c r="R3275">
        <v>115</v>
      </c>
      <c r="S3275">
        <v>14</v>
      </c>
      <c r="T3275">
        <v>89</v>
      </c>
      <c r="U3275">
        <v>1</v>
      </c>
      <c r="V3275">
        <v>0</v>
      </c>
      <c r="W3275">
        <v>0</v>
      </c>
      <c r="X3275">
        <v>227.22378629011021</v>
      </c>
      <c r="Y3275">
        <v>8.1570475568656811</v>
      </c>
      <c r="Z3275">
        <v>31.484577800661722</v>
      </c>
      <c r="AA3275">
        <v>58.434305676282825</v>
      </c>
      <c r="AB3275">
        <v>71.513398093454001</v>
      </c>
      <c r="AC3275">
        <v>265.29382190840693</v>
      </c>
      <c r="AD3275">
        <v>0</v>
      </c>
      <c r="AE3275">
        <v>662.10693732578125</v>
      </c>
    </row>
    <row r="3276" spans="1:31" x14ac:dyDescent="0.25">
      <c r="A3276">
        <v>2296044</v>
      </c>
      <c r="B3276">
        <v>1</v>
      </c>
      <c r="C3276" t="s">
        <v>81</v>
      </c>
      <c r="D3276" t="s">
        <v>112</v>
      </c>
      <c r="E3276" t="s">
        <v>164</v>
      </c>
      <c r="F3276" t="s">
        <v>9713</v>
      </c>
      <c r="G3276" t="s">
        <v>299</v>
      </c>
      <c r="H3276" t="s">
        <v>167</v>
      </c>
      <c r="I3276" t="s">
        <v>136</v>
      </c>
      <c r="J3276" t="s">
        <v>137</v>
      </c>
      <c r="K3276" t="s">
        <v>300</v>
      </c>
      <c r="L3276" t="s">
        <v>9653</v>
      </c>
      <c r="M3276" t="s">
        <v>9714</v>
      </c>
      <c r="N3276">
        <v>8.5024999999999995</v>
      </c>
      <c r="O3276">
        <v>0</v>
      </c>
      <c r="P3276">
        <v>1424</v>
      </c>
      <c r="Q3276">
        <v>0</v>
      </c>
      <c r="R3276">
        <v>74</v>
      </c>
      <c r="S3276">
        <v>0</v>
      </c>
      <c r="T3276">
        <v>89</v>
      </c>
      <c r="U3276">
        <v>1</v>
      </c>
      <c r="V3276">
        <v>0</v>
      </c>
      <c r="W3276">
        <v>0</v>
      </c>
      <c r="X3276">
        <v>2217.1771705908586</v>
      </c>
      <c r="Y3276">
        <v>0</v>
      </c>
      <c r="Z3276">
        <v>45.481517176571394</v>
      </c>
      <c r="AA3276">
        <v>0</v>
      </c>
      <c r="AB3276">
        <v>443.97929042956889</v>
      </c>
      <c r="AC3276">
        <v>91.43169600159473</v>
      </c>
      <c r="AD3276">
        <v>0</v>
      </c>
      <c r="AE3276">
        <v>2798.0696741985939</v>
      </c>
    </row>
    <row r="3277" spans="1:31" x14ac:dyDescent="0.25">
      <c r="A3277">
        <v>2296048</v>
      </c>
      <c r="B3277">
        <v>1</v>
      </c>
      <c r="C3277" t="s">
        <v>80</v>
      </c>
      <c r="D3277" t="s">
        <v>97</v>
      </c>
      <c r="E3277" t="s">
        <v>208</v>
      </c>
      <c r="F3277" t="s">
        <v>9715</v>
      </c>
      <c r="G3277" t="s">
        <v>299</v>
      </c>
      <c r="H3277" t="s">
        <v>135</v>
      </c>
      <c r="I3277" t="s">
        <v>136</v>
      </c>
      <c r="J3277" t="s">
        <v>137</v>
      </c>
      <c r="K3277" t="s">
        <v>300</v>
      </c>
      <c r="L3277" t="s">
        <v>9716</v>
      </c>
      <c r="M3277" t="s">
        <v>9717</v>
      </c>
      <c r="N3277">
        <v>7.8961111109999997</v>
      </c>
      <c r="O3277">
        <v>0</v>
      </c>
      <c r="P3277">
        <v>323</v>
      </c>
      <c r="Q3277">
        <v>0</v>
      </c>
      <c r="R3277">
        <v>4</v>
      </c>
      <c r="S3277">
        <v>0</v>
      </c>
      <c r="T3277">
        <v>29</v>
      </c>
      <c r="U3277">
        <v>0</v>
      </c>
      <c r="V3277">
        <v>0</v>
      </c>
      <c r="W3277">
        <v>0</v>
      </c>
      <c r="X3277">
        <v>853.04923292592184</v>
      </c>
      <c r="Y3277">
        <v>0</v>
      </c>
      <c r="Z3277">
        <v>4.0822263174646327</v>
      </c>
      <c r="AA3277">
        <v>0</v>
      </c>
      <c r="AB3277">
        <v>255.81042471340345</v>
      </c>
      <c r="AC3277">
        <v>0</v>
      </c>
      <c r="AD3277">
        <v>0</v>
      </c>
      <c r="AE3277">
        <v>1112.94188395679</v>
      </c>
    </row>
    <row r="3278" spans="1:31" x14ac:dyDescent="0.25">
      <c r="A3278">
        <v>2296049</v>
      </c>
      <c r="B3278">
        <v>1</v>
      </c>
      <c r="C3278" t="s">
        <v>80</v>
      </c>
      <c r="D3278" t="s">
        <v>93</v>
      </c>
      <c r="E3278" t="s">
        <v>208</v>
      </c>
      <c r="F3278" t="s">
        <v>9718</v>
      </c>
      <c r="G3278" t="s">
        <v>917</v>
      </c>
      <c r="H3278" t="s">
        <v>135</v>
      </c>
      <c r="I3278" t="s">
        <v>136</v>
      </c>
      <c r="J3278" t="s">
        <v>137</v>
      </c>
      <c r="K3278" t="s">
        <v>300</v>
      </c>
      <c r="L3278" t="s">
        <v>9719</v>
      </c>
      <c r="M3278" t="s">
        <v>9720</v>
      </c>
      <c r="N3278">
        <v>11.313888887999999</v>
      </c>
      <c r="O3278">
        <v>0</v>
      </c>
      <c r="P3278">
        <v>18</v>
      </c>
      <c r="Q3278">
        <v>0</v>
      </c>
      <c r="R3278">
        <v>12</v>
      </c>
      <c r="S3278">
        <v>0</v>
      </c>
      <c r="T3278">
        <v>30</v>
      </c>
      <c r="U3278">
        <v>0</v>
      </c>
      <c r="V3278">
        <v>1</v>
      </c>
      <c r="W3278">
        <v>0</v>
      </c>
      <c r="X3278">
        <v>50.918334215067134</v>
      </c>
      <c r="Y3278">
        <v>0</v>
      </c>
      <c r="Z3278">
        <v>294.26149968927268</v>
      </c>
      <c r="AA3278">
        <v>0</v>
      </c>
      <c r="AB3278">
        <v>462.52713925625631</v>
      </c>
      <c r="AC3278">
        <v>0</v>
      </c>
      <c r="AD3278">
        <v>428.81286654531982</v>
      </c>
      <c r="AE3278">
        <v>1236.519839705916</v>
      </c>
    </row>
    <row r="3279" spans="1:31" x14ac:dyDescent="0.25">
      <c r="A3279">
        <v>2296050</v>
      </c>
      <c r="B3279">
        <v>1</v>
      </c>
      <c r="C3279" t="s">
        <v>81</v>
      </c>
      <c r="D3279" t="s">
        <v>126</v>
      </c>
      <c r="E3279" t="s">
        <v>182</v>
      </c>
      <c r="F3279" t="s">
        <v>9721</v>
      </c>
      <c r="G3279" t="s">
        <v>917</v>
      </c>
      <c r="H3279" t="s">
        <v>167</v>
      </c>
      <c r="I3279" t="s">
        <v>136</v>
      </c>
      <c r="J3279" t="s">
        <v>137</v>
      </c>
      <c r="K3279" t="s">
        <v>300</v>
      </c>
      <c r="L3279" t="s">
        <v>4417</v>
      </c>
      <c r="M3279" t="s">
        <v>9722</v>
      </c>
      <c r="N3279">
        <v>5.2572222220000002</v>
      </c>
      <c r="O3279">
        <v>0</v>
      </c>
      <c r="P3279">
        <v>369</v>
      </c>
      <c r="Q3279">
        <v>6</v>
      </c>
      <c r="R3279">
        <v>116</v>
      </c>
      <c r="S3279">
        <v>3</v>
      </c>
      <c r="T3279">
        <v>11</v>
      </c>
      <c r="U3279">
        <v>1</v>
      </c>
      <c r="V3279">
        <v>1</v>
      </c>
      <c r="W3279">
        <v>0</v>
      </c>
      <c r="X3279">
        <v>132.32196296469439</v>
      </c>
      <c r="Y3279">
        <v>175.52521452836925</v>
      </c>
      <c r="Z3279">
        <v>29.437596693993552</v>
      </c>
      <c r="AA3279">
        <v>89.477421810375262</v>
      </c>
      <c r="AB3279">
        <v>16.991351235666084</v>
      </c>
      <c r="AC3279">
        <v>813.03217338068907</v>
      </c>
      <c r="AD3279">
        <v>934.55474872674586</v>
      </c>
      <c r="AE3279">
        <v>2191.3404693405337</v>
      </c>
    </row>
    <row r="3280" spans="1:31" x14ac:dyDescent="0.25">
      <c r="A3280">
        <v>2296052</v>
      </c>
      <c r="B3280">
        <v>1</v>
      </c>
      <c r="C3280" t="s">
        <v>81</v>
      </c>
      <c r="D3280" t="s">
        <v>123</v>
      </c>
      <c r="E3280" t="s">
        <v>164</v>
      </c>
      <c r="F3280" t="s">
        <v>9723</v>
      </c>
      <c r="G3280" t="s">
        <v>299</v>
      </c>
      <c r="H3280" t="s">
        <v>167</v>
      </c>
      <c r="I3280" t="s">
        <v>136</v>
      </c>
      <c r="J3280" t="s">
        <v>137</v>
      </c>
      <c r="K3280" t="s">
        <v>300</v>
      </c>
      <c r="L3280" t="s">
        <v>9724</v>
      </c>
      <c r="M3280" t="s">
        <v>9725</v>
      </c>
      <c r="N3280">
        <v>8.4177777769999995</v>
      </c>
      <c r="O3280">
        <v>0</v>
      </c>
      <c r="P3280">
        <v>113</v>
      </c>
      <c r="Q3280">
        <v>0</v>
      </c>
      <c r="R3280">
        <v>8</v>
      </c>
      <c r="S3280">
        <v>0</v>
      </c>
      <c r="T3280">
        <v>5</v>
      </c>
      <c r="U3280">
        <v>0</v>
      </c>
      <c r="V3280">
        <v>0</v>
      </c>
      <c r="W3280">
        <v>0</v>
      </c>
      <c r="X3280">
        <v>182.90351173142514</v>
      </c>
      <c r="Y3280">
        <v>0</v>
      </c>
      <c r="Z3280">
        <v>13.884551883441597</v>
      </c>
      <c r="AA3280">
        <v>0</v>
      </c>
      <c r="AB3280">
        <v>42.446609030214958</v>
      </c>
      <c r="AC3280">
        <v>0</v>
      </c>
      <c r="AD3280">
        <v>0</v>
      </c>
      <c r="AE3280">
        <v>239.23467264508167</v>
      </c>
    </row>
    <row r="3281" spans="1:31" x14ac:dyDescent="0.25">
      <c r="A3281">
        <v>2296053</v>
      </c>
      <c r="B3281">
        <v>1</v>
      </c>
      <c r="C3281" t="s">
        <v>80</v>
      </c>
      <c r="D3281" t="s">
        <v>82</v>
      </c>
      <c r="E3281" t="s">
        <v>132</v>
      </c>
      <c r="F3281" t="s">
        <v>9726</v>
      </c>
      <c r="G3281" t="s">
        <v>299</v>
      </c>
      <c r="H3281" t="s">
        <v>135</v>
      </c>
      <c r="I3281" t="s">
        <v>136</v>
      </c>
      <c r="J3281" t="s">
        <v>137</v>
      </c>
      <c r="K3281" t="s">
        <v>300</v>
      </c>
      <c r="L3281" t="s">
        <v>9727</v>
      </c>
      <c r="M3281" t="s">
        <v>9728</v>
      </c>
      <c r="N3281">
        <v>0.78500000000000003</v>
      </c>
      <c r="O3281">
        <v>0</v>
      </c>
      <c r="P3281">
        <v>74</v>
      </c>
      <c r="Q3281">
        <v>0</v>
      </c>
      <c r="R3281">
        <v>0</v>
      </c>
      <c r="S3281">
        <v>0</v>
      </c>
      <c r="T3281">
        <v>3</v>
      </c>
      <c r="U3281">
        <v>0</v>
      </c>
      <c r="V3281">
        <v>0</v>
      </c>
      <c r="W3281">
        <v>0</v>
      </c>
      <c r="X3281">
        <v>11.649565034418414</v>
      </c>
      <c r="Y3281">
        <v>0</v>
      </c>
      <c r="Z3281">
        <v>0</v>
      </c>
      <c r="AA3281">
        <v>0</v>
      </c>
      <c r="AB3281">
        <v>3.2880671841675904</v>
      </c>
      <c r="AC3281">
        <v>0</v>
      </c>
      <c r="AD3281">
        <v>0</v>
      </c>
      <c r="AE3281">
        <v>14.937632218586003</v>
      </c>
    </row>
    <row r="3282" spans="1:31" x14ac:dyDescent="0.25">
      <c r="A3282">
        <v>2296054</v>
      </c>
      <c r="B3282">
        <v>1</v>
      </c>
      <c r="C3282" t="s">
        <v>80</v>
      </c>
      <c r="D3282" t="s">
        <v>99</v>
      </c>
      <c r="E3282" t="s">
        <v>164</v>
      </c>
      <c r="F3282" t="s">
        <v>9729</v>
      </c>
      <c r="G3282" t="s">
        <v>917</v>
      </c>
      <c r="H3282" t="s">
        <v>167</v>
      </c>
      <c r="I3282" t="s">
        <v>136</v>
      </c>
      <c r="J3282" t="s">
        <v>137</v>
      </c>
      <c r="K3282" t="s">
        <v>300</v>
      </c>
      <c r="L3282" t="s">
        <v>9653</v>
      </c>
      <c r="M3282" t="s">
        <v>9730</v>
      </c>
      <c r="N3282">
        <v>6.5274999999999999</v>
      </c>
      <c r="O3282">
        <v>0</v>
      </c>
      <c r="P3282">
        <v>301</v>
      </c>
      <c r="Q3282">
        <v>0</v>
      </c>
      <c r="R3282">
        <v>0</v>
      </c>
      <c r="S3282">
        <v>0</v>
      </c>
      <c r="T3282">
        <v>11</v>
      </c>
      <c r="U3282">
        <v>0</v>
      </c>
      <c r="V3282">
        <v>0</v>
      </c>
      <c r="W3282">
        <v>0</v>
      </c>
      <c r="X3282">
        <v>448.30518443825065</v>
      </c>
      <c r="Y3282">
        <v>0</v>
      </c>
      <c r="Z3282">
        <v>0</v>
      </c>
      <c r="AA3282">
        <v>0</v>
      </c>
      <c r="AB3282">
        <v>59.49947443452502</v>
      </c>
      <c r="AC3282">
        <v>0</v>
      </c>
      <c r="AD3282">
        <v>0</v>
      </c>
      <c r="AE3282">
        <v>507.80465887277569</v>
      </c>
    </row>
    <row r="3283" spans="1:31" x14ac:dyDescent="0.25">
      <c r="A3283">
        <v>2296056</v>
      </c>
      <c r="B3283">
        <v>1</v>
      </c>
      <c r="C3283" t="s">
        <v>80</v>
      </c>
      <c r="D3283" t="s">
        <v>105</v>
      </c>
      <c r="E3283" t="s">
        <v>141</v>
      </c>
      <c r="F3283" t="s">
        <v>9731</v>
      </c>
      <c r="G3283" t="s">
        <v>143</v>
      </c>
      <c r="H3283" t="s">
        <v>135</v>
      </c>
      <c r="I3283" t="s">
        <v>136</v>
      </c>
      <c r="J3283" t="s">
        <v>137</v>
      </c>
      <c r="K3283" t="s">
        <v>138</v>
      </c>
      <c r="L3283" t="s">
        <v>9732</v>
      </c>
      <c r="M3283" t="s">
        <v>9733</v>
      </c>
      <c r="N3283">
        <v>2.971666666</v>
      </c>
      <c r="O3283">
        <v>0</v>
      </c>
      <c r="P3283">
        <v>1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0.74372422560486995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0.74372422560486995</v>
      </c>
    </row>
    <row r="3284" spans="1:31" x14ac:dyDescent="0.25">
      <c r="A3284">
        <v>2296058</v>
      </c>
      <c r="B3284">
        <v>1</v>
      </c>
      <c r="C3284" t="s">
        <v>80</v>
      </c>
      <c r="D3284" t="s">
        <v>82</v>
      </c>
      <c r="E3284" t="s">
        <v>132</v>
      </c>
      <c r="F3284" t="s">
        <v>9734</v>
      </c>
      <c r="G3284" t="s">
        <v>299</v>
      </c>
      <c r="H3284" t="s">
        <v>135</v>
      </c>
      <c r="I3284" t="s">
        <v>136</v>
      </c>
      <c r="J3284" t="s">
        <v>137</v>
      </c>
      <c r="K3284" t="s">
        <v>300</v>
      </c>
      <c r="L3284" t="s">
        <v>9735</v>
      </c>
      <c r="M3284" t="s">
        <v>9736</v>
      </c>
      <c r="N3284">
        <v>0.6875</v>
      </c>
      <c r="O3284">
        <v>0</v>
      </c>
      <c r="P3284">
        <v>8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1.0409040052039154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1.0409040052039154</v>
      </c>
    </row>
    <row r="3285" spans="1:31" x14ac:dyDescent="0.25">
      <c r="A3285">
        <v>2296059</v>
      </c>
      <c r="B3285">
        <v>1</v>
      </c>
      <c r="C3285" t="s">
        <v>81</v>
      </c>
      <c r="D3285" t="s">
        <v>128</v>
      </c>
      <c r="E3285" t="s">
        <v>164</v>
      </c>
      <c r="F3285" t="s">
        <v>9737</v>
      </c>
      <c r="G3285" t="s">
        <v>299</v>
      </c>
      <c r="H3285" t="s">
        <v>167</v>
      </c>
      <c r="I3285" t="s">
        <v>136</v>
      </c>
      <c r="J3285" t="s">
        <v>137</v>
      </c>
      <c r="K3285" t="s">
        <v>300</v>
      </c>
      <c r="L3285" t="s">
        <v>4417</v>
      </c>
      <c r="M3285" t="s">
        <v>9738</v>
      </c>
      <c r="N3285">
        <v>1.348333333</v>
      </c>
      <c r="O3285">
        <v>0</v>
      </c>
      <c r="P3285">
        <v>1066</v>
      </c>
      <c r="Q3285">
        <v>0</v>
      </c>
      <c r="R3285">
        <v>0</v>
      </c>
      <c r="S3285">
        <v>0</v>
      </c>
      <c r="T3285">
        <v>42</v>
      </c>
      <c r="U3285">
        <v>0</v>
      </c>
      <c r="V3285">
        <v>0</v>
      </c>
      <c r="W3285">
        <v>0</v>
      </c>
      <c r="X3285">
        <v>262.06951028430814</v>
      </c>
      <c r="Y3285">
        <v>0</v>
      </c>
      <c r="Z3285">
        <v>0</v>
      </c>
      <c r="AA3285">
        <v>0</v>
      </c>
      <c r="AB3285">
        <v>43.39618646402959</v>
      </c>
      <c r="AC3285">
        <v>0</v>
      </c>
      <c r="AD3285">
        <v>0</v>
      </c>
      <c r="AE3285">
        <v>305.46569674833773</v>
      </c>
    </row>
    <row r="3286" spans="1:31" x14ac:dyDescent="0.25">
      <c r="A3286">
        <v>2296060</v>
      </c>
      <c r="B3286">
        <v>1</v>
      </c>
      <c r="C3286" t="s">
        <v>80</v>
      </c>
      <c r="D3286" t="s">
        <v>103</v>
      </c>
      <c r="E3286" t="s">
        <v>141</v>
      </c>
      <c r="F3286" t="s">
        <v>9739</v>
      </c>
      <c r="G3286" t="s">
        <v>143</v>
      </c>
      <c r="H3286" t="s">
        <v>135</v>
      </c>
      <c r="I3286" t="s">
        <v>136</v>
      </c>
      <c r="J3286" t="s">
        <v>137</v>
      </c>
      <c r="K3286" t="s">
        <v>138</v>
      </c>
      <c r="L3286" t="s">
        <v>9740</v>
      </c>
      <c r="M3286" t="s">
        <v>9741</v>
      </c>
      <c r="N3286">
        <v>1.238611111</v>
      </c>
      <c r="O3286">
        <v>0</v>
      </c>
      <c r="P3286">
        <v>2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0.3567395442931891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0.3567395442931891</v>
      </c>
    </row>
    <row r="3287" spans="1:31" x14ac:dyDescent="0.25">
      <c r="A3287">
        <v>2296062</v>
      </c>
      <c r="B3287">
        <v>1</v>
      </c>
      <c r="C3287" t="s">
        <v>80</v>
      </c>
      <c r="D3287" t="s">
        <v>106</v>
      </c>
      <c r="E3287" t="s">
        <v>164</v>
      </c>
      <c r="F3287" t="s">
        <v>9742</v>
      </c>
      <c r="G3287" t="s">
        <v>299</v>
      </c>
      <c r="H3287" t="s">
        <v>167</v>
      </c>
      <c r="I3287" t="s">
        <v>136</v>
      </c>
      <c r="J3287" t="s">
        <v>137</v>
      </c>
      <c r="K3287" t="s">
        <v>300</v>
      </c>
      <c r="L3287" t="s">
        <v>9743</v>
      </c>
      <c r="M3287" t="s">
        <v>9744</v>
      </c>
      <c r="N3287">
        <v>7.7294444440000003</v>
      </c>
      <c r="O3287">
        <v>0</v>
      </c>
      <c r="P3287">
        <v>101</v>
      </c>
      <c r="Q3287">
        <v>0</v>
      </c>
      <c r="R3287">
        <v>0</v>
      </c>
      <c r="S3287">
        <v>0</v>
      </c>
      <c r="T3287">
        <v>23</v>
      </c>
      <c r="U3287">
        <v>0</v>
      </c>
      <c r="V3287">
        <v>0</v>
      </c>
      <c r="W3287">
        <v>0</v>
      </c>
      <c r="X3287">
        <v>148.9350433594623</v>
      </c>
      <c r="Y3287">
        <v>0</v>
      </c>
      <c r="Z3287">
        <v>0</v>
      </c>
      <c r="AA3287">
        <v>0</v>
      </c>
      <c r="AB3287">
        <v>104.00012010998395</v>
      </c>
      <c r="AC3287">
        <v>0</v>
      </c>
      <c r="AD3287">
        <v>0</v>
      </c>
      <c r="AE3287">
        <v>252.93516346944625</v>
      </c>
    </row>
    <row r="3288" spans="1:31" x14ac:dyDescent="0.25">
      <c r="A3288">
        <v>2296064</v>
      </c>
      <c r="B3288">
        <v>1</v>
      </c>
      <c r="C3288" t="s">
        <v>80</v>
      </c>
      <c r="D3288" t="s">
        <v>95</v>
      </c>
      <c r="E3288" t="s">
        <v>132</v>
      </c>
      <c r="F3288" t="s">
        <v>9745</v>
      </c>
      <c r="G3288" t="s">
        <v>917</v>
      </c>
      <c r="H3288" t="s">
        <v>135</v>
      </c>
      <c r="I3288" t="s">
        <v>136</v>
      </c>
      <c r="J3288" t="s">
        <v>137</v>
      </c>
      <c r="K3288" t="s">
        <v>300</v>
      </c>
      <c r="L3288" t="s">
        <v>9746</v>
      </c>
      <c r="M3288" t="s">
        <v>9747</v>
      </c>
      <c r="N3288">
        <v>8.5311111109999995</v>
      </c>
      <c r="O3288">
        <v>0</v>
      </c>
      <c r="P3288">
        <v>77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123.6345449454023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123.6345449454023</v>
      </c>
    </row>
    <row r="3289" spans="1:31" x14ac:dyDescent="0.25">
      <c r="A3289">
        <v>2296068</v>
      </c>
      <c r="B3289">
        <v>1</v>
      </c>
      <c r="C3289" t="s">
        <v>81</v>
      </c>
      <c r="D3289" t="s">
        <v>120</v>
      </c>
      <c r="E3289" t="s">
        <v>141</v>
      </c>
      <c r="F3289" t="s">
        <v>9748</v>
      </c>
      <c r="G3289" t="s">
        <v>143</v>
      </c>
      <c r="H3289" t="s">
        <v>135</v>
      </c>
      <c r="I3289" t="s">
        <v>136</v>
      </c>
      <c r="J3289" t="s">
        <v>137</v>
      </c>
      <c r="K3289" t="s">
        <v>138</v>
      </c>
      <c r="L3289" t="s">
        <v>9749</v>
      </c>
      <c r="M3289" t="s">
        <v>9750</v>
      </c>
      <c r="N3289">
        <v>1.0777777770000001</v>
      </c>
      <c r="O3289">
        <v>0</v>
      </c>
      <c r="P3289">
        <v>1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1.0521939739277777E-3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1.0521939739277777E-3</v>
      </c>
    </row>
    <row r="3290" spans="1:31" x14ac:dyDescent="0.25">
      <c r="A3290">
        <v>2296069</v>
      </c>
      <c r="B3290">
        <v>1</v>
      </c>
      <c r="C3290" t="s">
        <v>80</v>
      </c>
      <c r="D3290" t="s">
        <v>104</v>
      </c>
      <c r="E3290" t="s">
        <v>208</v>
      </c>
      <c r="F3290" t="s">
        <v>9751</v>
      </c>
      <c r="G3290" t="s">
        <v>299</v>
      </c>
      <c r="H3290" t="s">
        <v>135</v>
      </c>
      <c r="I3290" t="s">
        <v>136</v>
      </c>
      <c r="J3290" t="s">
        <v>137</v>
      </c>
      <c r="K3290" t="s">
        <v>300</v>
      </c>
      <c r="L3290" t="s">
        <v>9752</v>
      </c>
      <c r="M3290" t="s">
        <v>9753</v>
      </c>
      <c r="N3290">
        <v>1.073055555</v>
      </c>
      <c r="O3290">
        <v>0</v>
      </c>
      <c r="P3290">
        <v>725</v>
      </c>
      <c r="Q3290">
        <v>0</v>
      </c>
      <c r="R3290">
        <v>3</v>
      </c>
      <c r="S3290">
        <v>0</v>
      </c>
      <c r="T3290">
        <v>36</v>
      </c>
      <c r="U3290">
        <v>0</v>
      </c>
      <c r="V3290">
        <v>0</v>
      </c>
      <c r="W3290">
        <v>0</v>
      </c>
      <c r="X3290">
        <v>169.32576799280284</v>
      </c>
      <c r="Y3290">
        <v>0</v>
      </c>
      <c r="Z3290">
        <v>5.6977117683956475</v>
      </c>
      <c r="AA3290">
        <v>0</v>
      </c>
      <c r="AB3290">
        <v>28.791951160507551</v>
      </c>
      <c r="AC3290">
        <v>0</v>
      </c>
      <c r="AD3290">
        <v>0</v>
      </c>
      <c r="AE3290">
        <v>203.81543092170602</v>
      </c>
    </row>
    <row r="3291" spans="1:31" x14ac:dyDescent="0.25">
      <c r="A3291">
        <v>2296076</v>
      </c>
      <c r="B3291">
        <v>1</v>
      </c>
      <c r="C3291" t="s">
        <v>80</v>
      </c>
      <c r="D3291" t="s">
        <v>87</v>
      </c>
      <c r="E3291" t="s">
        <v>208</v>
      </c>
      <c r="F3291" t="s">
        <v>9754</v>
      </c>
      <c r="G3291" t="s">
        <v>299</v>
      </c>
      <c r="H3291" t="s">
        <v>135</v>
      </c>
      <c r="I3291" t="s">
        <v>136</v>
      </c>
      <c r="J3291" t="s">
        <v>137</v>
      </c>
      <c r="K3291" t="s">
        <v>300</v>
      </c>
      <c r="L3291" t="s">
        <v>9755</v>
      </c>
      <c r="M3291" t="s">
        <v>9756</v>
      </c>
      <c r="N3291">
        <v>1.021111111</v>
      </c>
      <c r="O3291">
        <v>0</v>
      </c>
      <c r="P3291">
        <v>140</v>
      </c>
      <c r="Q3291">
        <v>0</v>
      </c>
      <c r="R3291">
        <v>0</v>
      </c>
      <c r="S3291">
        <v>0</v>
      </c>
      <c r="T3291">
        <v>70</v>
      </c>
      <c r="U3291">
        <v>0</v>
      </c>
      <c r="V3291">
        <v>0</v>
      </c>
      <c r="W3291">
        <v>0</v>
      </c>
      <c r="X3291">
        <v>50.344549377611898</v>
      </c>
      <c r="Y3291">
        <v>0</v>
      </c>
      <c r="Z3291">
        <v>0</v>
      </c>
      <c r="AA3291">
        <v>0</v>
      </c>
      <c r="AB3291">
        <v>53.613088906827421</v>
      </c>
      <c r="AC3291">
        <v>0</v>
      </c>
      <c r="AD3291">
        <v>0</v>
      </c>
      <c r="AE3291">
        <v>103.95763828443933</v>
      </c>
    </row>
    <row r="3292" spans="1:31" x14ac:dyDescent="0.25">
      <c r="A3292">
        <v>2296077</v>
      </c>
      <c r="B3292">
        <v>1</v>
      </c>
      <c r="C3292" t="s">
        <v>80</v>
      </c>
      <c r="D3292" t="s">
        <v>86</v>
      </c>
      <c r="E3292" t="s">
        <v>141</v>
      </c>
      <c r="F3292" t="s">
        <v>9757</v>
      </c>
      <c r="G3292" t="s">
        <v>143</v>
      </c>
      <c r="H3292" t="s">
        <v>135</v>
      </c>
      <c r="I3292" t="s">
        <v>136</v>
      </c>
      <c r="J3292" t="s">
        <v>137</v>
      </c>
      <c r="K3292" t="s">
        <v>138</v>
      </c>
      <c r="L3292" t="s">
        <v>9758</v>
      </c>
      <c r="M3292" t="s">
        <v>9759</v>
      </c>
      <c r="N3292">
        <v>0.92055555499999997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1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1.0588897014236212</v>
      </c>
      <c r="AC3292">
        <v>0</v>
      </c>
      <c r="AD3292">
        <v>0</v>
      </c>
      <c r="AE3292">
        <v>1.0588897014236212</v>
      </c>
    </row>
    <row r="3293" spans="1:31" x14ac:dyDescent="0.25">
      <c r="A3293">
        <v>2296082</v>
      </c>
      <c r="B3293">
        <v>1</v>
      </c>
      <c r="C3293" t="s">
        <v>81</v>
      </c>
      <c r="D3293" t="s">
        <v>127</v>
      </c>
      <c r="E3293" t="s">
        <v>132</v>
      </c>
      <c r="F3293" t="s">
        <v>9760</v>
      </c>
      <c r="G3293" t="s">
        <v>375</v>
      </c>
      <c r="H3293" t="s">
        <v>135</v>
      </c>
      <c r="I3293" t="s">
        <v>136</v>
      </c>
      <c r="J3293" t="s">
        <v>137</v>
      </c>
      <c r="K3293" t="s">
        <v>138</v>
      </c>
      <c r="L3293" t="s">
        <v>9761</v>
      </c>
      <c r="M3293" t="s">
        <v>9762</v>
      </c>
      <c r="N3293">
        <v>3.6958333329999999</v>
      </c>
      <c r="O3293">
        <v>0</v>
      </c>
      <c r="P3293">
        <v>36</v>
      </c>
      <c r="Q3293">
        <v>0</v>
      </c>
      <c r="R3293">
        <v>1</v>
      </c>
      <c r="S3293">
        <v>0</v>
      </c>
      <c r="T3293">
        <v>1</v>
      </c>
      <c r="U3293">
        <v>0</v>
      </c>
      <c r="V3293">
        <v>0</v>
      </c>
      <c r="W3293">
        <v>0</v>
      </c>
      <c r="X3293">
        <v>23.357620597812478</v>
      </c>
      <c r="Y3293">
        <v>0</v>
      </c>
      <c r="Z3293">
        <v>4.0797498643818226</v>
      </c>
      <c r="AA3293">
        <v>0</v>
      </c>
      <c r="AB3293">
        <v>5.744513272887942</v>
      </c>
      <c r="AC3293">
        <v>0</v>
      </c>
      <c r="AD3293">
        <v>0</v>
      </c>
      <c r="AE3293">
        <v>33.181883735082245</v>
      </c>
    </row>
    <row r="3294" spans="1:31" x14ac:dyDescent="0.25">
      <c r="A3294">
        <v>2296083</v>
      </c>
      <c r="B3294">
        <v>1</v>
      </c>
      <c r="C3294" t="s">
        <v>81</v>
      </c>
      <c r="D3294" t="s">
        <v>122</v>
      </c>
      <c r="E3294" t="s">
        <v>182</v>
      </c>
      <c r="F3294" t="s">
        <v>2504</v>
      </c>
      <c r="G3294" t="s">
        <v>299</v>
      </c>
      <c r="H3294" t="s">
        <v>167</v>
      </c>
      <c r="I3294" t="s">
        <v>136</v>
      </c>
      <c r="J3294" t="s">
        <v>137</v>
      </c>
      <c r="K3294" t="s">
        <v>300</v>
      </c>
      <c r="L3294" t="s">
        <v>9763</v>
      </c>
      <c r="M3294" t="s">
        <v>9764</v>
      </c>
      <c r="N3294">
        <v>8.0705555550000003</v>
      </c>
      <c r="O3294">
        <v>1</v>
      </c>
      <c r="P3294">
        <v>515</v>
      </c>
      <c r="Q3294">
        <v>4</v>
      </c>
      <c r="R3294">
        <v>0</v>
      </c>
      <c r="S3294">
        <v>3</v>
      </c>
      <c r="T3294">
        <v>22</v>
      </c>
      <c r="U3294">
        <v>1</v>
      </c>
      <c r="V3294">
        <v>0</v>
      </c>
      <c r="W3294">
        <v>0.92385067856495118</v>
      </c>
      <c r="X3294">
        <v>385.22807762845082</v>
      </c>
      <c r="Y3294">
        <v>37.057739225086117</v>
      </c>
      <c r="Z3294">
        <v>0</v>
      </c>
      <c r="AA3294">
        <v>79.905472292248731</v>
      </c>
      <c r="AB3294">
        <v>65.318052100941486</v>
      </c>
      <c r="AC3294">
        <v>1228.2299863961694</v>
      </c>
      <c r="AD3294">
        <v>0</v>
      </c>
      <c r="AE3294">
        <v>1796.6631783214616</v>
      </c>
    </row>
    <row r="3295" spans="1:31" x14ac:dyDescent="0.25">
      <c r="A3295">
        <v>2296085</v>
      </c>
      <c r="B3295">
        <v>1</v>
      </c>
      <c r="C3295" t="s">
        <v>80</v>
      </c>
      <c r="D3295" t="s">
        <v>96</v>
      </c>
      <c r="E3295" t="s">
        <v>141</v>
      </c>
      <c r="F3295" t="s">
        <v>9765</v>
      </c>
      <c r="G3295" t="s">
        <v>188</v>
      </c>
      <c r="H3295" t="s">
        <v>135</v>
      </c>
      <c r="I3295" t="s">
        <v>136</v>
      </c>
      <c r="J3295" t="s">
        <v>137</v>
      </c>
      <c r="K3295" t="s">
        <v>138</v>
      </c>
      <c r="L3295" t="s">
        <v>9766</v>
      </c>
      <c r="M3295" t="s">
        <v>9767</v>
      </c>
      <c r="N3295">
        <v>2.1011111109999998</v>
      </c>
      <c r="O3295">
        <v>0</v>
      </c>
      <c r="P3295">
        <v>1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0.54793445559712894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0.54793445559712894</v>
      </c>
    </row>
    <row r="3296" spans="1:31" x14ac:dyDescent="0.25">
      <c r="A3296">
        <v>2296087</v>
      </c>
      <c r="B3296">
        <v>1</v>
      </c>
      <c r="C3296" t="s">
        <v>80</v>
      </c>
      <c r="D3296" t="s">
        <v>82</v>
      </c>
      <c r="E3296" t="s">
        <v>141</v>
      </c>
      <c r="F3296" t="s">
        <v>9768</v>
      </c>
      <c r="G3296" t="s">
        <v>143</v>
      </c>
      <c r="H3296" t="s">
        <v>135</v>
      </c>
      <c r="I3296" t="s">
        <v>136</v>
      </c>
      <c r="J3296" t="s">
        <v>137</v>
      </c>
      <c r="K3296" t="s">
        <v>138</v>
      </c>
      <c r="L3296" t="s">
        <v>9769</v>
      </c>
      <c r="M3296" t="s">
        <v>9770</v>
      </c>
      <c r="N3296">
        <v>2.3372222219999998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0.22078057326984665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0.22078057326984665</v>
      </c>
    </row>
    <row r="3297" spans="1:31" x14ac:dyDescent="0.25">
      <c r="A3297">
        <v>2296088</v>
      </c>
      <c r="B3297">
        <v>1</v>
      </c>
      <c r="C3297" t="s">
        <v>80</v>
      </c>
      <c r="D3297" t="s">
        <v>93</v>
      </c>
      <c r="E3297" t="s">
        <v>208</v>
      </c>
      <c r="F3297" t="s">
        <v>9771</v>
      </c>
      <c r="G3297" t="s">
        <v>299</v>
      </c>
      <c r="H3297" t="s">
        <v>135</v>
      </c>
      <c r="I3297" t="s">
        <v>136</v>
      </c>
      <c r="J3297" t="s">
        <v>137</v>
      </c>
      <c r="K3297" t="s">
        <v>300</v>
      </c>
      <c r="L3297" t="s">
        <v>9772</v>
      </c>
      <c r="M3297" t="s">
        <v>9773</v>
      </c>
      <c r="N3297">
        <v>7.3574999999999999</v>
      </c>
      <c r="O3297">
        <v>0</v>
      </c>
      <c r="P3297">
        <v>607</v>
      </c>
      <c r="Q3297">
        <v>0</v>
      </c>
      <c r="R3297">
        <v>0</v>
      </c>
      <c r="S3297">
        <v>0</v>
      </c>
      <c r="T3297">
        <v>40</v>
      </c>
      <c r="U3297">
        <v>0</v>
      </c>
      <c r="V3297">
        <v>0</v>
      </c>
      <c r="W3297">
        <v>0</v>
      </c>
      <c r="X3297">
        <v>800.45333669586137</v>
      </c>
      <c r="Y3297">
        <v>0</v>
      </c>
      <c r="Z3297">
        <v>0</v>
      </c>
      <c r="AA3297">
        <v>0</v>
      </c>
      <c r="AB3297">
        <v>160.21411008847309</v>
      </c>
      <c r="AC3297">
        <v>0</v>
      </c>
      <c r="AD3297">
        <v>0</v>
      </c>
      <c r="AE3297">
        <v>960.66744678433452</v>
      </c>
    </row>
    <row r="3298" spans="1:31" x14ac:dyDescent="0.25">
      <c r="A3298">
        <v>2296089</v>
      </c>
      <c r="B3298">
        <v>1</v>
      </c>
      <c r="C3298" t="s">
        <v>81</v>
      </c>
      <c r="D3298" t="s">
        <v>112</v>
      </c>
      <c r="E3298" t="s">
        <v>164</v>
      </c>
      <c r="F3298" t="s">
        <v>9774</v>
      </c>
      <c r="G3298" t="s">
        <v>184</v>
      </c>
      <c r="H3298" t="s">
        <v>167</v>
      </c>
      <c r="I3298" t="s">
        <v>280</v>
      </c>
      <c r="J3298" t="s">
        <v>137</v>
      </c>
      <c r="K3298" t="s">
        <v>138</v>
      </c>
      <c r="L3298" t="s">
        <v>9775</v>
      </c>
      <c r="M3298" t="s">
        <v>9776</v>
      </c>
      <c r="N3298">
        <v>1.3888888E-2</v>
      </c>
      <c r="O3298">
        <v>0</v>
      </c>
      <c r="P3298">
        <v>871</v>
      </c>
      <c r="Q3298">
        <v>113</v>
      </c>
      <c r="R3298">
        <v>64</v>
      </c>
      <c r="S3298">
        <v>16</v>
      </c>
      <c r="T3298">
        <v>112</v>
      </c>
      <c r="U3298">
        <v>7</v>
      </c>
      <c r="V3298">
        <v>0</v>
      </c>
      <c r="W3298">
        <v>0</v>
      </c>
      <c r="X3298">
        <v>1.9753429567354184</v>
      </c>
      <c r="Y3298">
        <v>2.2636080393845548</v>
      </c>
      <c r="Z3298">
        <v>0.94370108037266631</v>
      </c>
      <c r="AA3298">
        <v>1.162533283575</v>
      </c>
      <c r="AB3298">
        <v>0.4973523124594027</v>
      </c>
      <c r="AC3298">
        <v>10.261468114084778</v>
      </c>
      <c r="AD3298">
        <v>0</v>
      </c>
      <c r="AE3298">
        <v>17.104005786611822</v>
      </c>
    </row>
    <row r="3299" spans="1:31" x14ac:dyDescent="0.25">
      <c r="A3299">
        <v>2296091</v>
      </c>
      <c r="B3299">
        <v>1</v>
      </c>
      <c r="C3299" t="s">
        <v>80</v>
      </c>
      <c r="D3299" t="s">
        <v>106</v>
      </c>
      <c r="E3299" t="s">
        <v>141</v>
      </c>
      <c r="F3299" t="s">
        <v>9777</v>
      </c>
      <c r="G3299" t="s">
        <v>143</v>
      </c>
      <c r="H3299" t="s">
        <v>135</v>
      </c>
      <c r="I3299" t="s">
        <v>136</v>
      </c>
      <c r="J3299" t="s">
        <v>137</v>
      </c>
      <c r="K3299" t="s">
        <v>138</v>
      </c>
      <c r="L3299" t="s">
        <v>9778</v>
      </c>
      <c r="M3299" t="s">
        <v>9779</v>
      </c>
      <c r="N3299">
        <v>1.0638888879999999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1.0506928060592418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1.0506928060592418</v>
      </c>
    </row>
    <row r="3300" spans="1:31" x14ac:dyDescent="0.25">
      <c r="A3300">
        <v>2296093</v>
      </c>
      <c r="B3300">
        <v>1</v>
      </c>
      <c r="C3300" t="s">
        <v>80</v>
      </c>
      <c r="D3300" t="s">
        <v>96</v>
      </c>
      <c r="E3300" t="s">
        <v>132</v>
      </c>
      <c r="F3300" t="s">
        <v>9780</v>
      </c>
      <c r="G3300" t="s">
        <v>336</v>
      </c>
      <c r="H3300" t="s">
        <v>135</v>
      </c>
      <c r="I3300" t="s">
        <v>136</v>
      </c>
      <c r="J3300" t="s">
        <v>137</v>
      </c>
      <c r="K3300" t="s">
        <v>138</v>
      </c>
      <c r="L3300" t="s">
        <v>9781</v>
      </c>
      <c r="M3300" t="s">
        <v>9782</v>
      </c>
      <c r="N3300">
        <v>1.284166666</v>
      </c>
      <c r="O3300">
        <v>0</v>
      </c>
      <c r="P3300">
        <v>83</v>
      </c>
      <c r="Q3300">
        <v>0</v>
      </c>
      <c r="R3300">
        <v>0</v>
      </c>
      <c r="S3300">
        <v>0</v>
      </c>
      <c r="T3300">
        <v>6</v>
      </c>
      <c r="U3300">
        <v>0</v>
      </c>
      <c r="V3300">
        <v>0</v>
      </c>
      <c r="W3300">
        <v>0</v>
      </c>
      <c r="X3300">
        <v>69.85904484698554</v>
      </c>
      <c r="Y3300">
        <v>0</v>
      </c>
      <c r="Z3300">
        <v>0</v>
      </c>
      <c r="AA3300">
        <v>0</v>
      </c>
      <c r="AB3300">
        <v>6.269194979860881</v>
      </c>
      <c r="AC3300">
        <v>0</v>
      </c>
      <c r="AD3300">
        <v>0</v>
      </c>
      <c r="AE3300">
        <v>76.128239826846425</v>
      </c>
    </row>
    <row r="3301" spans="1:31" x14ac:dyDescent="0.25">
      <c r="A3301">
        <v>2296094</v>
      </c>
      <c r="B3301">
        <v>1</v>
      </c>
      <c r="C3301" t="s">
        <v>80</v>
      </c>
      <c r="D3301" t="s">
        <v>104</v>
      </c>
      <c r="E3301" t="s">
        <v>132</v>
      </c>
      <c r="F3301" t="s">
        <v>9783</v>
      </c>
      <c r="G3301" t="s">
        <v>299</v>
      </c>
      <c r="H3301" t="s">
        <v>135</v>
      </c>
      <c r="I3301" t="s">
        <v>136</v>
      </c>
      <c r="J3301" t="s">
        <v>137</v>
      </c>
      <c r="K3301" t="s">
        <v>300</v>
      </c>
      <c r="L3301" t="s">
        <v>9784</v>
      </c>
      <c r="M3301" t="s">
        <v>9785</v>
      </c>
      <c r="N3301">
        <v>1.9197222220000001</v>
      </c>
      <c r="O3301">
        <v>0</v>
      </c>
      <c r="P3301">
        <v>158</v>
      </c>
      <c r="Q3301">
        <v>0</v>
      </c>
      <c r="R3301">
        <v>0</v>
      </c>
      <c r="S3301">
        <v>0</v>
      </c>
      <c r="T3301">
        <v>11</v>
      </c>
      <c r="U3301">
        <v>0</v>
      </c>
      <c r="V3301">
        <v>0</v>
      </c>
      <c r="W3301">
        <v>0</v>
      </c>
      <c r="X3301">
        <v>84.245180339150465</v>
      </c>
      <c r="Y3301">
        <v>0</v>
      </c>
      <c r="Z3301">
        <v>0</v>
      </c>
      <c r="AA3301">
        <v>0</v>
      </c>
      <c r="AB3301">
        <v>8.5114561671673616</v>
      </c>
      <c r="AC3301">
        <v>0</v>
      </c>
      <c r="AD3301">
        <v>0</v>
      </c>
      <c r="AE3301">
        <v>92.756636506317832</v>
      </c>
    </row>
    <row r="3302" spans="1:31" x14ac:dyDescent="0.25">
      <c r="A3302">
        <v>2296096</v>
      </c>
      <c r="B3302">
        <v>1</v>
      </c>
      <c r="C3302" t="s">
        <v>80</v>
      </c>
      <c r="D3302" t="s">
        <v>98</v>
      </c>
      <c r="E3302" t="s">
        <v>132</v>
      </c>
      <c r="F3302" t="s">
        <v>9786</v>
      </c>
      <c r="G3302" t="s">
        <v>134</v>
      </c>
      <c r="H3302" t="s">
        <v>135</v>
      </c>
      <c r="I3302" t="s">
        <v>136</v>
      </c>
      <c r="J3302" t="s">
        <v>137</v>
      </c>
      <c r="K3302" t="s">
        <v>138</v>
      </c>
      <c r="L3302" t="s">
        <v>9787</v>
      </c>
      <c r="M3302" t="s">
        <v>9788</v>
      </c>
      <c r="N3302">
        <v>1.155277777</v>
      </c>
      <c r="O3302">
        <v>0</v>
      </c>
      <c r="P3302">
        <v>0</v>
      </c>
      <c r="Q3302">
        <v>0</v>
      </c>
      <c r="R3302">
        <v>2</v>
      </c>
      <c r="S3302">
        <v>0</v>
      </c>
      <c r="T3302">
        <v>2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0.1654143870369075</v>
      </c>
      <c r="AA3302">
        <v>0</v>
      </c>
      <c r="AB3302">
        <v>1.3581234449792583</v>
      </c>
      <c r="AC3302">
        <v>0</v>
      </c>
      <c r="AD3302">
        <v>0</v>
      </c>
      <c r="AE3302">
        <v>1.5235378320161659</v>
      </c>
    </row>
    <row r="3303" spans="1:31" x14ac:dyDescent="0.25">
      <c r="A3303">
        <v>2296097</v>
      </c>
      <c r="B3303">
        <v>1</v>
      </c>
      <c r="C3303" t="s">
        <v>81</v>
      </c>
      <c r="D3303" t="s">
        <v>115</v>
      </c>
      <c r="E3303" t="s">
        <v>132</v>
      </c>
      <c r="F3303" t="s">
        <v>9789</v>
      </c>
      <c r="G3303" t="s">
        <v>375</v>
      </c>
      <c r="H3303" t="s">
        <v>135</v>
      </c>
      <c r="I3303" t="s">
        <v>136</v>
      </c>
      <c r="J3303" t="s">
        <v>137</v>
      </c>
      <c r="K3303" t="s">
        <v>138</v>
      </c>
      <c r="L3303" t="s">
        <v>9790</v>
      </c>
      <c r="M3303" t="s">
        <v>9791</v>
      </c>
      <c r="N3303">
        <v>1.244444444</v>
      </c>
      <c r="O3303">
        <v>0</v>
      </c>
      <c r="P3303">
        <v>9</v>
      </c>
      <c r="Q3303">
        <v>0</v>
      </c>
      <c r="R3303">
        <v>2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1.3563771691824416</v>
      </c>
      <c r="Y3303">
        <v>0</v>
      </c>
      <c r="Z3303">
        <v>8.1690910640212024</v>
      </c>
      <c r="AA3303">
        <v>0</v>
      </c>
      <c r="AB3303">
        <v>0</v>
      </c>
      <c r="AC3303">
        <v>0</v>
      </c>
      <c r="AD3303">
        <v>0</v>
      </c>
      <c r="AE3303">
        <v>9.5254682332036431</v>
      </c>
    </row>
    <row r="3304" spans="1:31" x14ac:dyDescent="0.25">
      <c r="A3304">
        <v>2296099</v>
      </c>
      <c r="B3304">
        <v>1</v>
      </c>
      <c r="C3304" t="s">
        <v>80</v>
      </c>
      <c r="D3304" t="s">
        <v>110</v>
      </c>
      <c r="E3304" t="s">
        <v>208</v>
      </c>
      <c r="F3304" t="s">
        <v>9792</v>
      </c>
      <c r="G3304" t="s">
        <v>1601</v>
      </c>
      <c r="H3304" t="s">
        <v>135</v>
      </c>
      <c r="I3304" t="s">
        <v>136</v>
      </c>
      <c r="J3304" t="s">
        <v>137</v>
      </c>
      <c r="K3304" t="s">
        <v>138</v>
      </c>
      <c r="L3304" t="s">
        <v>9793</v>
      </c>
      <c r="M3304" t="s">
        <v>9794</v>
      </c>
      <c r="N3304">
        <v>0.70944444399999995</v>
      </c>
      <c r="O3304">
        <v>0</v>
      </c>
      <c r="P3304">
        <v>297</v>
      </c>
      <c r="Q3304">
        <v>0</v>
      </c>
      <c r="R3304">
        <v>0</v>
      </c>
      <c r="S3304">
        <v>0</v>
      </c>
      <c r="T3304">
        <v>29</v>
      </c>
      <c r="U3304">
        <v>0</v>
      </c>
      <c r="V3304">
        <v>0</v>
      </c>
      <c r="W3304">
        <v>0</v>
      </c>
      <c r="X3304">
        <v>44.534238503094656</v>
      </c>
      <c r="Y3304">
        <v>0</v>
      </c>
      <c r="Z3304">
        <v>0</v>
      </c>
      <c r="AA3304">
        <v>0</v>
      </c>
      <c r="AB3304">
        <v>8.4785142941170051</v>
      </c>
      <c r="AC3304">
        <v>0</v>
      </c>
      <c r="AD3304">
        <v>0</v>
      </c>
      <c r="AE3304">
        <v>53.012752797211661</v>
      </c>
    </row>
    <row r="3305" spans="1:31" x14ac:dyDescent="0.25">
      <c r="A3305">
        <v>2296100</v>
      </c>
      <c r="B3305">
        <v>1</v>
      </c>
      <c r="C3305" t="s">
        <v>81</v>
      </c>
      <c r="D3305" t="s">
        <v>112</v>
      </c>
      <c r="E3305" t="s">
        <v>132</v>
      </c>
      <c r="F3305" t="s">
        <v>9795</v>
      </c>
      <c r="G3305" t="s">
        <v>134</v>
      </c>
      <c r="H3305" t="s">
        <v>135</v>
      </c>
      <c r="I3305" t="s">
        <v>136</v>
      </c>
      <c r="J3305" t="s">
        <v>137</v>
      </c>
      <c r="K3305" t="s">
        <v>138</v>
      </c>
      <c r="L3305" t="s">
        <v>9796</v>
      </c>
      <c r="M3305" t="s">
        <v>9797</v>
      </c>
      <c r="N3305">
        <v>1.4102777769999999</v>
      </c>
      <c r="O3305">
        <v>0</v>
      </c>
      <c r="P3305">
        <v>147</v>
      </c>
      <c r="Q3305">
        <v>0</v>
      </c>
      <c r="R3305">
        <v>1</v>
      </c>
      <c r="S3305">
        <v>0</v>
      </c>
      <c r="T3305">
        <v>5</v>
      </c>
      <c r="U3305">
        <v>0</v>
      </c>
      <c r="V3305">
        <v>0</v>
      </c>
      <c r="W3305">
        <v>0</v>
      </c>
      <c r="X3305">
        <v>37.909196603834999</v>
      </c>
      <c r="Y3305">
        <v>0</v>
      </c>
      <c r="Z3305">
        <v>2.6550427032994445E-3</v>
      </c>
      <c r="AA3305">
        <v>0</v>
      </c>
      <c r="AB3305">
        <v>4.4919184161054799</v>
      </c>
      <c r="AC3305">
        <v>0</v>
      </c>
      <c r="AD3305">
        <v>0</v>
      </c>
      <c r="AE3305">
        <v>42.40377006264378</v>
      </c>
    </row>
    <row r="3306" spans="1:31" x14ac:dyDescent="0.25">
      <c r="A3306">
        <v>2296103</v>
      </c>
      <c r="B3306">
        <v>1</v>
      </c>
      <c r="C3306" t="s">
        <v>80</v>
      </c>
      <c r="D3306" t="s">
        <v>95</v>
      </c>
      <c r="E3306" t="s">
        <v>233</v>
      </c>
      <c r="F3306" t="s">
        <v>6001</v>
      </c>
      <c r="G3306" t="s">
        <v>299</v>
      </c>
      <c r="H3306" t="s">
        <v>167</v>
      </c>
      <c r="I3306" t="s">
        <v>136</v>
      </c>
      <c r="J3306" t="s">
        <v>137</v>
      </c>
      <c r="K3306" t="s">
        <v>300</v>
      </c>
      <c r="L3306" t="s">
        <v>9798</v>
      </c>
      <c r="M3306" t="s">
        <v>9799</v>
      </c>
      <c r="N3306">
        <v>9.8322222220000004</v>
      </c>
      <c r="O3306">
        <v>5</v>
      </c>
      <c r="P3306">
        <v>594</v>
      </c>
      <c r="Q3306">
        <v>26</v>
      </c>
      <c r="R3306">
        <v>7</v>
      </c>
      <c r="S3306">
        <v>29</v>
      </c>
      <c r="T3306">
        <v>32</v>
      </c>
      <c r="U3306">
        <v>0</v>
      </c>
      <c r="V3306">
        <v>0</v>
      </c>
      <c r="W3306">
        <v>51.603915621569946</v>
      </c>
      <c r="X3306">
        <v>1496.3607381188683</v>
      </c>
      <c r="Y3306">
        <v>1454.2662387325831</v>
      </c>
      <c r="Z3306">
        <v>35.981810698328843</v>
      </c>
      <c r="AA3306">
        <v>2113.7355437080541</v>
      </c>
      <c r="AB3306">
        <v>177.60548289272646</v>
      </c>
      <c r="AC3306">
        <v>0</v>
      </c>
      <c r="AD3306">
        <v>0</v>
      </c>
      <c r="AE3306">
        <v>5329.5537297721312</v>
      </c>
    </row>
    <row r="3307" spans="1:31" x14ac:dyDescent="0.25">
      <c r="A3307">
        <v>2296105</v>
      </c>
      <c r="B3307">
        <v>1</v>
      </c>
      <c r="C3307" t="s">
        <v>80</v>
      </c>
      <c r="D3307" t="s">
        <v>104</v>
      </c>
      <c r="E3307" t="s">
        <v>182</v>
      </c>
      <c r="F3307" t="s">
        <v>183</v>
      </c>
      <c r="G3307" t="s">
        <v>184</v>
      </c>
      <c r="H3307" t="s">
        <v>167</v>
      </c>
      <c r="I3307" t="s">
        <v>136</v>
      </c>
      <c r="J3307" t="s">
        <v>137</v>
      </c>
      <c r="K3307" t="s">
        <v>138</v>
      </c>
      <c r="L3307" t="s">
        <v>9800</v>
      </c>
      <c r="M3307" t="s">
        <v>9801</v>
      </c>
      <c r="N3307">
        <v>0.86361111099999999</v>
      </c>
      <c r="O3307">
        <v>0</v>
      </c>
      <c r="P3307">
        <v>456</v>
      </c>
      <c r="Q3307">
        <v>5</v>
      </c>
      <c r="R3307">
        <v>10</v>
      </c>
      <c r="S3307">
        <v>5</v>
      </c>
      <c r="T3307">
        <v>109</v>
      </c>
      <c r="U3307">
        <v>1</v>
      </c>
      <c r="V3307">
        <v>0</v>
      </c>
      <c r="W3307">
        <v>0</v>
      </c>
      <c r="X3307">
        <v>108.75223520107095</v>
      </c>
      <c r="Y3307">
        <v>17.135639562471464</v>
      </c>
      <c r="Z3307">
        <v>30.091608673938094</v>
      </c>
      <c r="AA3307">
        <v>98.496736291571409</v>
      </c>
      <c r="AB3307">
        <v>104.45156310698064</v>
      </c>
      <c r="AC3307">
        <v>139.85411040166863</v>
      </c>
      <c r="AD3307">
        <v>0</v>
      </c>
      <c r="AE3307">
        <v>498.78189323770118</v>
      </c>
    </row>
    <row r="3308" spans="1:31" x14ac:dyDescent="0.25">
      <c r="A3308">
        <v>2296108</v>
      </c>
      <c r="B3308">
        <v>1</v>
      </c>
      <c r="C3308" t="s">
        <v>80</v>
      </c>
      <c r="D3308" t="s">
        <v>107</v>
      </c>
      <c r="E3308" t="s">
        <v>208</v>
      </c>
      <c r="F3308" t="s">
        <v>9802</v>
      </c>
      <c r="G3308" t="s">
        <v>299</v>
      </c>
      <c r="H3308" t="s">
        <v>135</v>
      </c>
      <c r="I3308" t="s">
        <v>136</v>
      </c>
      <c r="J3308" t="s">
        <v>137</v>
      </c>
      <c r="K3308" t="s">
        <v>300</v>
      </c>
      <c r="L3308" t="s">
        <v>9803</v>
      </c>
      <c r="M3308" t="s">
        <v>9804</v>
      </c>
      <c r="N3308">
        <v>1.9522222220000001</v>
      </c>
      <c r="O3308">
        <v>0</v>
      </c>
      <c r="P3308">
        <v>301</v>
      </c>
      <c r="Q3308">
        <v>0</v>
      </c>
      <c r="R3308">
        <v>8</v>
      </c>
      <c r="S3308">
        <v>0</v>
      </c>
      <c r="T3308">
        <v>40</v>
      </c>
      <c r="U3308">
        <v>0</v>
      </c>
      <c r="V3308">
        <v>0</v>
      </c>
      <c r="W3308">
        <v>0</v>
      </c>
      <c r="X3308">
        <v>117.20796215829024</v>
      </c>
      <c r="Y3308">
        <v>0</v>
      </c>
      <c r="Z3308">
        <v>4.8481782321329172</v>
      </c>
      <c r="AA3308">
        <v>0</v>
      </c>
      <c r="AB3308">
        <v>44.275020040674029</v>
      </c>
      <c r="AC3308">
        <v>0</v>
      </c>
      <c r="AD3308">
        <v>0</v>
      </c>
      <c r="AE3308">
        <v>166.3311604310972</v>
      </c>
    </row>
    <row r="3309" spans="1:31" x14ac:dyDescent="0.25">
      <c r="A3309">
        <v>2296109</v>
      </c>
      <c r="B3309">
        <v>1</v>
      </c>
      <c r="C3309" t="s">
        <v>81</v>
      </c>
      <c r="D3309" t="s">
        <v>127</v>
      </c>
      <c r="E3309" t="s">
        <v>182</v>
      </c>
      <c r="F3309" t="s">
        <v>7616</v>
      </c>
      <c r="G3309" t="s">
        <v>184</v>
      </c>
      <c r="H3309" t="s">
        <v>167</v>
      </c>
      <c r="I3309" t="s">
        <v>136</v>
      </c>
      <c r="J3309" t="s">
        <v>137</v>
      </c>
      <c r="K3309" t="s">
        <v>138</v>
      </c>
      <c r="L3309" t="s">
        <v>9805</v>
      </c>
      <c r="M3309" t="s">
        <v>9806</v>
      </c>
      <c r="N3309">
        <v>3.7155555549999999</v>
      </c>
      <c r="O3309">
        <v>2</v>
      </c>
      <c r="P3309">
        <v>12</v>
      </c>
      <c r="Q3309">
        <v>198</v>
      </c>
      <c r="R3309">
        <v>105</v>
      </c>
      <c r="S3309">
        <v>19</v>
      </c>
      <c r="T3309">
        <v>4</v>
      </c>
      <c r="U3309">
        <v>0</v>
      </c>
      <c r="V3309">
        <v>0</v>
      </c>
      <c r="W3309">
        <v>8.0372663251669731</v>
      </c>
      <c r="X3309">
        <v>3.1704017574769718</v>
      </c>
      <c r="Y3309">
        <v>504.79488144752975</v>
      </c>
      <c r="Z3309">
        <v>190.44725877523939</v>
      </c>
      <c r="AA3309">
        <v>279.25106983436592</v>
      </c>
      <c r="AB3309">
        <v>9.6958964554420906</v>
      </c>
      <c r="AC3309">
        <v>0</v>
      </c>
      <c r="AD3309">
        <v>0</v>
      </c>
      <c r="AE3309">
        <v>995.39677459522113</v>
      </c>
    </row>
    <row r="3310" spans="1:31" x14ac:dyDescent="0.25">
      <c r="A3310">
        <v>2296111</v>
      </c>
      <c r="B3310">
        <v>1</v>
      </c>
      <c r="C3310" t="s">
        <v>80</v>
      </c>
      <c r="D3310" t="s">
        <v>85</v>
      </c>
      <c r="E3310" t="s">
        <v>141</v>
      </c>
      <c r="F3310" t="s">
        <v>9635</v>
      </c>
      <c r="G3310" t="s">
        <v>202</v>
      </c>
      <c r="H3310" t="s">
        <v>135</v>
      </c>
      <c r="I3310" t="s">
        <v>136</v>
      </c>
      <c r="J3310" t="s">
        <v>137</v>
      </c>
      <c r="K3310" t="s">
        <v>138</v>
      </c>
      <c r="L3310" t="s">
        <v>9807</v>
      </c>
      <c r="M3310" t="s">
        <v>9808</v>
      </c>
      <c r="N3310">
        <v>3.9175</v>
      </c>
      <c r="O3310">
        <v>0</v>
      </c>
      <c r="P3310">
        <v>15</v>
      </c>
      <c r="Q3310">
        <v>0</v>
      </c>
      <c r="R3310">
        <v>0</v>
      </c>
      <c r="S3310">
        <v>0</v>
      </c>
      <c r="T3310">
        <v>5</v>
      </c>
      <c r="U3310">
        <v>0</v>
      </c>
      <c r="V3310">
        <v>0</v>
      </c>
      <c r="W3310">
        <v>0</v>
      </c>
      <c r="X3310">
        <v>14.821675108774899</v>
      </c>
      <c r="Y3310">
        <v>0</v>
      </c>
      <c r="Z3310">
        <v>0</v>
      </c>
      <c r="AA3310">
        <v>0</v>
      </c>
      <c r="AB3310">
        <v>13.833006892357727</v>
      </c>
      <c r="AC3310">
        <v>0</v>
      </c>
      <c r="AD3310">
        <v>0</v>
      </c>
      <c r="AE3310">
        <v>28.654682001132628</v>
      </c>
    </row>
    <row r="3311" spans="1:31" x14ac:dyDescent="0.25">
      <c r="A3311">
        <v>2296112</v>
      </c>
      <c r="B3311">
        <v>1</v>
      </c>
      <c r="C3311" t="s">
        <v>80</v>
      </c>
      <c r="D3311" t="s">
        <v>92</v>
      </c>
      <c r="E3311" t="s">
        <v>141</v>
      </c>
      <c r="F3311" t="s">
        <v>9809</v>
      </c>
      <c r="G3311" t="s">
        <v>143</v>
      </c>
      <c r="H3311" t="s">
        <v>135</v>
      </c>
      <c r="I3311" t="s">
        <v>136</v>
      </c>
      <c r="J3311" t="s">
        <v>137</v>
      </c>
      <c r="K3311" t="s">
        <v>138</v>
      </c>
      <c r="L3311" t="s">
        <v>9810</v>
      </c>
      <c r="M3311" t="s">
        <v>9811</v>
      </c>
      <c r="N3311">
        <v>2.8019444440000001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0.64927531935674998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0.64927531935674998</v>
      </c>
    </row>
    <row r="3312" spans="1:31" x14ac:dyDescent="0.25">
      <c r="A3312">
        <v>2296113</v>
      </c>
      <c r="B3312">
        <v>1</v>
      </c>
      <c r="C3312" t="s">
        <v>80</v>
      </c>
      <c r="D3312" t="s">
        <v>88</v>
      </c>
      <c r="E3312" t="s">
        <v>132</v>
      </c>
      <c r="F3312" t="s">
        <v>9812</v>
      </c>
      <c r="G3312" t="s">
        <v>134</v>
      </c>
      <c r="H3312" t="s">
        <v>135</v>
      </c>
      <c r="I3312" t="s">
        <v>136</v>
      </c>
      <c r="J3312" t="s">
        <v>137</v>
      </c>
      <c r="K3312" t="s">
        <v>138</v>
      </c>
      <c r="L3312" t="s">
        <v>9813</v>
      </c>
      <c r="M3312" t="s">
        <v>9814</v>
      </c>
      <c r="N3312">
        <v>2.378055555</v>
      </c>
      <c r="O3312">
        <v>0</v>
      </c>
      <c r="P3312">
        <v>161</v>
      </c>
      <c r="Q3312">
        <v>0</v>
      </c>
      <c r="R3312">
        <v>0</v>
      </c>
      <c r="S3312">
        <v>0</v>
      </c>
      <c r="T3312">
        <v>4</v>
      </c>
      <c r="U3312">
        <v>0</v>
      </c>
      <c r="V3312">
        <v>0</v>
      </c>
      <c r="W3312">
        <v>0</v>
      </c>
      <c r="X3312">
        <v>88.679930951408465</v>
      </c>
      <c r="Y3312">
        <v>0</v>
      </c>
      <c r="Z3312">
        <v>0</v>
      </c>
      <c r="AA3312">
        <v>0</v>
      </c>
      <c r="AB3312">
        <v>0.82511119151396251</v>
      </c>
      <c r="AC3312">
        <v>0</v>
      </c>
      <c r="AD3312">
        <v>0</v>
      </c>
      <c r="AE3312">
        <v>89.505042142922434</v>
      </c>
    </row>
    <row r="3313" spans="1:31" x14ac:dyDescent="0.25">
      <c r="A3313">
        <v>2296114</v>
      </c>
      <c r="B3313">
        <v>1</v>
      </c>
      <c r="C3313" t="s">
        <v>80</v>
      </c>
      <c r="D3313" t="s">
        <v>96</v>
      </c>
      <c r="E3313" t="s">
        <v>132</v>
      </c>
      <c r="F3313" t="s">
        <v>9815</v>
      </c>
      <c r="G3313" t="s">
        <v>453</v>
      </c>
      <c r="H3313" t="s">
        <v>135</v>
      </c>
      <c r="I3313" t="s">
        <v>136</v>
      </c>
      <c r="J3313" t="s">
        <v>3</v>
      </c>
      <c r="K3313" t="s">
        <v>138</v>
      </c>
      <c r="L3313" t="s">
        <v>9816</v>
      </c>
      <c r="M3313" t="s">
        <v>9817</v>
      </c>
      <c r="N3313">
        <v>2.724722222</v>
      </c>
      <c r="O3313">
        <v>0</v>
      </c>
      <c r="P3313">
        <v>22</v>
      </c>
      <c r="Q3313">
        <v>0</v>
      </c>
      <c r="R3313">
        <v>0</v>
      </c>
      <c r="S3313">
        <v>0</v>
      </c>
      <c r="T3313">
        <v>1</v>
      </c>
      <c r="U3313">
        <v>0</v>
      </c>
      <c r="V3313">
        <v>0</v>
      </c>
      <c r="W3313">
        <v>0</v>
      </c>
      <c r="X3313">
        <v>19.4232034949565</v>
      </c>
      <c r="Y3313">
        <v>0</v>
      </c>
      <c r="Z3313">
        <v>0</v>
      </c>
      <c r="AA3313">
        <v>0</v>
      </c>
      <c r="AB3313">
        <v>4.0881213206634834</v>
      </c>
      <c r="AC3313">
        <v>0</v>
      </c>
      <c r="AD3313">
        <v>0</v>
      </c>
      <c r="AE3313">
        <v>23.511324815619982</v>
      </c>
    </row>
    <row r="3314" spans="1:31" x14ac:dyDescent="0.25">
      <c r="A3314">
        <v>2296115</v>
      </c>
      <c r="B3314">
        <v>1</v>
      </c>
      <c r="C3314" t="s">
        <v>80</v>
      </c>
      <c r="D3314" t="s">
        <v>93</v>
      </c>
      <c r="E3314" t="s">
        <v>233</v>
      </c>
      <c r="F3314" t="s">
        <v>8985</v>
      </c>
      <c r="G3314" t="s">
        <v>184</v>
      </c>
      <c r="H3314" t="s">
        <v>167</v>
      </c>
      <c r="I3314" t="s">
        <v>136</v>
      </c>
      <c r="J3314" t="s">
        <v>137</v>
      </c>
      <c r="K3314" t="s">
        <v>138</v>
      </c>
      <c r="L3314" t="s">
        <v>9818</v>
      </c>
      <c r="M3314" t="s">
        <v>9819</v>
      </c>
      <c r="N3314">
        <v>1.0449999999999999</v>
      </c>
      <c r="O3314">
        <v>0</v>
      </c>
      <c r="P3314">
        <v>200</v>
      </c>
      <c r="Q3314">
        <v>1</v>
      </c>
      <c r="R3314">
        <v>80</v>
      </c>
      <c r="S3314">
        <v>5</v>
      </c>
      <c r="T3314">
        <v>80</v>
      </c>
      <c r="U3314">
        <v>0</v>
      </c>
      <c r="V3314">
        <v>0</v>
      </c>
      <c r="W3314">
        <v>0</v>
      </c>
      <c r="X3314">
        <v>44.980172730537753</v>
      </c>
      <c r="Y3314">
        <v>1.155749115484022</v>
      </c>
      <c r="Z3314">
        <v>88.766336338219702</v>
      </c>
      <c r="AA3314">
        <v>34.862721414183333</v>
      </c>
      <c r="AB3314">
        <v>83.269081085183814</v>
      </c>
      <c r="AC3314">
        <v>0</v>
      </c>
      <c r="AD3314">
        <v>0</v>
      </c>
      <c r="AE3314">
        <v>253.03406068360863</v>
      </c>
    </row>
    <row r="3315" spans="1:31" x14ac:dyDescent="0.25">
      <c r="A3315">
        <v>2296117</v>
      </c>
      <c r="B3315">
        <v>1</v>
      </c>
      <c r="C3315" t="s">
        <v>80</v>
      </c>
      <c r="D3315" t="s">
        <v>93</v>
      </c>
      <c r="E3315" t="s">
        <v>141</v>
      </c>
      <c r="F3315" t="s">
        <v>9820</v>
      </c>
      <c r="G3315" t="s">
        <v>202</v>
      </c>
      <c r="H3315" t="s">
        <v>135</v>
      </c>
      <c r="I3315" t="s">
        <v>136</v>
      </c>
      <c r="J3315" t="s">
        <v>137</v>
      </c>
      <c r="K3315" t="s">
        <v>138</v>
      </c>
      <c r="L3315" t="s">
        <v>9821</v>
      </c>
      <c r="M3315" t="s">
        <v>9822</v>
      </c>
      <c r="N3315">
        <v>1.723055555</v>
      </c>
      <c r="O3315">
        <v>0</v>
      </c>
      <c r="P3315">
        <v>6</v>
      </c>
      <c r="Q3315">
        <v>0</v>
      </c>
      <c r="R3315">
        <v>0</v>
      </c>
      <c r="S3315">
        <v>0</v>
      </c>
      <c r="T3315">
        <v>2</v>
      </c>
      <c r="U3315">
        <v>0</v>
      </c>
      <c r="V3315">
        <v>0</v>
      </c>
      <c r="W3315">
        <v>0</v>
      </c>
      <c r="X3315">
        <v>2.3905458248877012</v>
      </c>
      <c r="Y3315">
        <v>0</v>
      </c>
      <c r="Z3315">
        <v>0</v>
      </c>
      <c r="AA3315">
        <v>0</v>
      </c>
      <c r="AB3315">
        <v>3.1641966718879941</v>
      </c>
      <c r="AC3315">
        <v>0</v>
      </c>
      <c r="AD3315">
        <v>0</v>
      </c>
      <c r="AE3315">
        <v>5.5547424967756953</v>
      </c>
    </row>
    <row r="3316" spans="1:31" x14ac:dyDescent="0.25">
      <c r="A3316">
        <v>2296120</v>
      </c>
      <c r="B3316">
        <v>1</v>
      </c>
      <c r="C3316" t="s">
        <v>81</v>
      </c>
      <c r="D3316" t="s">
        <v>122</v>
      </c>
      <c r="E3316" t="s">
        <v>132</v>
      </c>
      <c r="F3316" t="s">
        <v>9823</v>
      </c>
      <c r="G3316" t="s">
        <v>332</v>
      </c>
      <c r="H3316" t="s">
        <v>135</v>
      </c>
      <c r="I3316" t="s">
        <v>136</v>
      </c>
      <c r="J3316" t="s">
        <v>137</v>
      </c>
      <c r="K3316" t="s">
        <v>138</v>
      </c>
      <c r="L3316" t="s">
        <v>9824</v>
      </c>
      <c r="M3316" t="s">
        <v>9825</v>
      </c>
      <c r="N3316">
        <v>0.61055555500000003</v>
      </c>
      <c r="O3316">
        <v>0</v>
      </c>
      <c r="P3316">
        <v>264</v>
      </c>
      <c r="Q3316">
        <v>0</v>
      </c>
      <c r="R3316">
        <v>0</v>
      </c>
      <c r="S3316">
        <v>0</v>
      </c>
      <c r="T3316">
        <v>4</v>
      </c>
      <c r="U3316">
        <v>0</v>
      </c>
      <c r="V3316">
        <v>0</v>
      </c>
      <c r="W3316">
        <v>0</v>
      </c>
      <c r="X3316">
        <v>28.7214735145965</v>
      </c>
      <c r="Y3316">
        <v>0</v>
      </c>
      <c r="Z3316">
        <v>0</v>
      </c>
      <c r="AA3316">
        <v>0</v>
      </c>
      <c r="AB3316">
        <v>1.1527966315028799</v>
      </c>
      <c r="AC3316">
        <v>0</v>
      </c>
      <c r="AD3316">
        <v>0</v>
      </c>
      <c r="AE3316">
        <v>29.874270146099381</v>
      </c>
    </row>
    <row r="3317" spans="1:31" x14ac:dyDescent="0.25">
      <c r="A3317">
        <v>2296122</v>
      </c>
      <c r="B3317">
        <v>1</v>
      </c>
      <c r="C3317" t="s">
        <v>81</v>
      </c>
      <c r="D3317" t="s">
        <v>124</v>
      </c>
      <c r="E3317" t="s">
        <v>132</v>
      </c>
      <c r="F3317" t="s">
        <v>805</v>
      </c>
      <c r="G3317" t="s">
        <v>134</v>
      </c>
      <c r="H3317" t="s">
        <v>135</v>
      </c>
      <c r="I3317" t="s">
        <v>136</v>
      </c>
      <c r="J3317" t="s">
        <v>137</v>
      </c>
      <c r="K3317" t="s">
        <v>138</v>
      </c>
      <c r="L3317" t="s">
        <v>9826</v>
      </c>
      <c r="M3317" t="s">
        <v>9827</v>
      </c>
      <c r="N3317">
        <v>1.125555555</v>
      </c>
      <c r="O3317">
        <v>0</v>
      </c>
      <c r="P3317">
        <v>93</v>
      </c>
      <c r="Q3317">
        <v>0</v>
      </c>
      <c r="R3317">
        <v>0</v>
      </c>
      <c r="S3317">
        <v>0</v>
      </c>
      <c r="T3317">
        <v>2</v>
      </c>
      <c r="U3317">
        <v>0</v>
      </c>
      <c r="V3317">
        <v>0</v>
      </c>
      <c r="W3317">
        <v>0</v>
      </c>
      <c r="X3317">
        <v>22.900257639453642</v>
      </c>
      <c r="Y3317">
        <v>0</v>
      </c>
      <c r="Z3317">
        <v>0</v>
      </c>
      <c r="AA3317">
        <v>0</v>
      </c>
      <c r="AB3317">
        <v>0.35020479969721591</v>
      </c>
      <c r="AC3317">
        <v>0</v>
      </c>
      <c r="AD3317">
        <v>0</v>
      </c>
      <c r="AE3317">
        <v>23.250462439150859</v>
      </c>
    </row>
    <row r="3318" spans="1:31" x14ac:dyDescent="0.25">
      <c r="A3318">
        <v>2296125</v>
      </c>
      <c r="B3318">
        <v>1</v>
      </c>
      <c r="C3318" t="s">
        <v>80</v>
      </c>
      <c r="D3318" t="s">
        <v>91</v>
      </c>
      <c r="E3318" t="s">
        <v>141</v>
      </c>
      <c r="F3318" t="s">
        <v>9828</v>
      </c>
      <c r="G3318" t="s">
        <v>143</v>
      </c>
      <c r="H3318" t="s">
        <v>135</v>
      </c>
      <c r="I3318" t="s">
        <v>136</v>
      </c>
      <c r="J3318" t="s">
        <v>137</v>
      </c>
      <c r="K3318" t="s">
        <v>138</v>
      </c>
      <c r="L3318" t="s">
        <v>9829</v>
      </c>
      <c r="M3318" t="s">
        <v>9830</v>
      </c>
      <c r="N3318">
        <v>2.0697222219999998</v>
      </c>
      <c r="O3318">
        <v>0</v>
      </c>
      <c r="P3318">
        <v>1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4.2145969358425558E-2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4.2145969358425558E-2</v>
      </c>
    </row>
    <row r="3319" spans="1:31" x14ac:dyDescent="0.25">
      <c r="A3319">
        <v>2296126</v>
      </c>
      <c r="B3319">
        <v>1</v>
      </c>
      <c r="C3319" t="s">
        <v>80</v>
      </c>
      <c r="D3319" t="s">
        <v>96</v>
      </c>
      <c r="E3319" t="s">
        <v>141</v>
      </c>
      <c r="F3319" t="s">
        <v>9831</v>
      </c>
      <c r="G3319" t="s">
        <v>143</v>
      </c>
      <c r="H3319" t="s">
        <v>135</v>
      </c>
      <c r="I3319" t="s">
        <v>136</v>
      </c>
      <c r="J3319" t="s">
        <v>137</v>
      </c>
      <c r="K3319" t="s">
        <v>138</v>
      </c>
      <c r="L3319" t="s">
        <v>9832</v>
      </c>
      <c r="M3319" t="s">
        <v>9833</v>
      </c>
      <c r="N3319">
        <v>5.4761111109999998</v>
      </c>
      <c r="O3319">
        <v>0</v>
      </c>
      <c r="P3319">
        <v>1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0.79403059572586365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0.79403059572586365</v>
      </c>
    </row>
    <row r="3320" spans="1:31" x14ac:dyDescent="0.25">
      <c r="A3320">
        <v>2296127</v>
      </c>
      <c r="B3320">
        <v>1</v>
      </c>
      <c r="C3320" t="s">
        <v>80</v>
      </c>
      <c r="D3320" t="s">
        <v>91</v>
      </c>
      <c r="E3320" t="s">
        <v>141</v>
      </c>
      <c r="F3320" t="s">
        <v>9834</v>
      </c>
      <c r="G3320" t="s">
        <v>188</v>
      </c>
      <c r="H3320" t="s">
        <v>135</v>
      </c>
      <c r="I3320" t="s">
        <v>136</v>
      </c>
      <c r="J3320" t="s">
        <v>137</v>
      </c>
      <c r="K3320" t="s">
        <v>138</v>
      </c>
      <c r="L3320" t="s">
        <v>9835</v>
      </c>
      <c r="M3320" t="s">
        <v>9836</v>
      </c>
      <c r="N3320">
        <v>0.73166666599999997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0.16826774034600003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0.16826774034600003</v>
      </c>
    </row>
    <row r="3321" spans="1:31" x14ac:dyDescent="0.25">
      <c r="A3321">
        <v>2296128</v>
      </c>
      <c r="B3321">
        <v>1</v>
      </c>
      <c r="C3321" t="s">
        <v>81</v>
      </c>
      <c r="D3321" t="s">
        <v>127</v>
      </c>
      <c r="E3321" t="s">
        <v>141</v>
      </c>
      <c r="F3321" t="s">
        <v>9837</v>
      </c>
      <c r="G3321" t="s">
        <v>202</v>
      </c>
      <c r="H3321" t="s">
        <v>135</v>
      </c>
      <c r="I3321" t="s">
        <v>136</v>
      </c>
      <c r="J3321" t="s">
        <v>137</v>
      </c>
      <c r="K3321" t="s">
        <v>138</v>
      </c>
      <c r="L3321" t="s">
        <v>9838</v>
      </c>
      <c r="M3321" t="s">
        <v>9839</v>
      </c>
      <c r="N3321">
        <v>1.5175000000000001</v>
      </c>
      <c r="O3321">
        <v>0</v>
      </c>
      <c r="P3321">
        <v>5</v>
      </c>
      <c r="Q3321">
        <v>0</v>
      </c>
      <c r="R3321">
        <v>0</v>
      </c>
      <c r="S3321">
        <v>0</v>
      </c>
      <c r="T3321">
        <v>1</v>
      </c>
      <c r="U3321">
        <v>0</v>
      </c>
      <c r="V3321">
        <v>0</v>
      </c>
      <c r="W3321">
        <v>0</v>
      </c>
      <c r="X3321">
        <v>1.0715692413021751</v>
      </c>
      <c r="Y3321">
        <v>0</v>
      </c>
      <c r="Z3321">
        <v>0</v>
      </c>
      <c r="AA3321">
        <v>0</v>
      </c>
      <c r="AB3321">
        <v>1.4213217285390559E-2</v>
      </c>
      <c r="AC3321">
        <v>0</v>
      </c>
      <c r="AD3321">
        <v>0</v>
      </c>
      <c r="AE3321">
        <v>1.0857824585875657</v>
      </c>
    </row>
    <row r="3322" spans="1:31" x14ac:dyDescent="0.25">
      <c r="A3322">
        <v>2296149</v>
      </c>
      <c r="B3322">
        <v>1</v>
      </c>
      <c r="C3322" t="s">
        <v>80</v>
      </c>
      <c r="D3322" t="s">
        <v>100</v>
      </c>
      <c r="E3322" t="s">
        <v>141</v>
      </c>
      <c r="F3322" t="s">
        <v>9840</v>
      </c>
      <c r="G3322" t="s">
        <v>143</v>
      </c>
      <c r="H3322" t="s">
        <v>135</v>
      </c>
      <c r="I3322" t="s">
        <v>136</v>
      </c>
      <c r="J3322" t="s">
        <v>137</v>
      </c>
      <c r="K3322" t="s">
        <v>138</v>
      </c>
      <c r="L3322" t="s">
        <v>9841</v>
      </c>
      <c r="M3322" t="s">
        <v>9842</v>
      </c>
      <c r="N3322">
        <v>2.1241666659999998</v>
      </c>
      <c r="O3322">
        <v>0</v>
      </c>
      <c r="P3322">
        <v>1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1.0689287525026767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1.0689287525026767</v>
      </c>
    </row>
    <row r="3323" spans="1:31" x14ac:dyDescent="0.25">
      <c r="A3323">
        <v>2296157</v>
      </c>
      <c r="B3323">
        <v>1</v>
      </c>
      <c r="C3323" t="s">
        <v>81</v>
      </c>
      <c r="D3323" t="s">
        <v>115</v>
      </c>
      <c r="E3323" t="s">
        <v>141</v>
      </c>
      <c r="F3323" t="s">
        <v>9843</v>
      </c>
      <c r="G3323" t="s">
        <v>143</v>
      </c>
      <c r="H3323" t="s">
        <v>135</v>
      </c>
      <c r="I3323" t="s">
        <v>136</v>
      </c>
      <c r="J3323" t="s">
        <v>137</v>
      </c>
      <c r="K3323" t="s">
        <v>138</v>
      </c>
      <c r="L3323" t="s">
        <v>9844</v>
      </c>
      <c r="M3323" t="s">
        <v>9845</v>
      </c>
      <c r="N3323">
        <v>5.2311111109999997</v>
      </c>
      <c r="O3323">
        <v>0</v>
      </c>
      <c r="P3323">
        <v>2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</row>
    <row r="3324" spans="1:31" x14ac:dyDescent="0.25">
      <c r="A3324">
        <v>2296159</v>
      </c>
      <c r="B3324">
        <v>1</v>
      </c>
      <c r="C3324" t="s">
        <v>80</v>
      </c>
      <c r="D3324" t="s">
        <v>100</v>
      </c>
      <c r="E3324" t="s">
        <v>141</v>
      </c>
      <c r="F3324" t="s">
        <v>9174</v>
      </c>
      <c r="G3324" t="s">
        <v>188</v>
      </c>
      <c r="H3324" t="s">
        <v>135</v>
      </c>
      <c r="I3324" t="s">
        <v>136</v>
      </c>
      <c r="J3324" t="s">
        <v>137</v>
      </c>
      <c r="K3324" t="s">
        <v>138</v>
      </c>
      <c r="L3324" t="s">
        <v>9846</v>
      </c>
      <c r="M3324" t="s">
        <v>9847</v>
      </c>
      <c r="N3324">
        <v>5.4124999999999996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1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5.5063974323577777E-2</v>
      </c>
      <c r="AC3324">
        <v>0</v>
      </c>
      <c r="AD3324">
        <v>0</v>
      </c>
      <c r="AE3324">
        <v>5.5063974323577777E-2</v>
      </c>
    </row>
    <row r="3325" spans="1:31" x14ac:dyDescent="0.25">
      <c r="A3325">
        <v>2296162</v>
      </c>
      <c r="B3325">
        <v>1</v>
      </c>
      <c r="C3325" t="s">
        <v>80</v>
      </c>
      <c r="D3325" t="s">
        <v>98</v>
      </c>
      <c r="E3325" t="s">
        <v>208</v>
      </c>
      <c r="F3325" t="s">
        <v>9848</v>
      </c>
      <c r="G3325" t="s">
        <v>490</v>
      </c>
      <c r="H3325" t="s">
        <v>135</v>
      </c>
      <c r="I3325" t="s">
        <v>136</v>
      </c>
      <c r="J3325" t="s">
        <v>137</v>
      </c>
      <c r="K3325" t="s">
        <v>138</v>
      </c>
      <c r="L3325" t="s">
        <v>9849</v>
      </c>
      <c r="M3325" t="s">
        <v>9850</v>
      </c>
      <c r="N3325">
        <v>0.62416666600000004</v>
      </c>
      <c r="O3325">
        <v>0</v>
      </c>
      <c r="P3325">
        <v>74</v>
      </c>
      <c r="Q3325">
        <v>0</v>
      </c>
      <c r="R3325">
        <v>0</v>
      </c>
      <c r="S3325">
        <v>0</v>
      </c>
      <c r="T3325">
        <v>7</v>
      </c>
      <c r="U3325">
        <v>0</v>
      </c>
      <c r="V3325">
        <v>0</v>
      </c>
      <c r="W3325">
        <v>0</v>
      </c>
      <c r="X3325">
        <v>5.1528168845718261</v>
      </c>
      <c r="Y3325">
        <v>0</v>
      </c>
      <c r="Z3325">
        <v>0</v>
      </c>
      <c r="AA3325">
        <v>0</v>
      </c>
      <c r="AB3325">
        <v>1.320849814543575</v>
      </c>
      <c r="AC3325">
        <v>0</v>
      </c>
      <c r="AD3325">
        <v>0</v>
      </c>
      <c r="AE3325">
        <v>6.4736666991154008</v>
      </c>
    </row>
    <row r="3326" spans="1:31" x14ac:dyDescent="0.25">
      <c r="A3326">
        <v>2296164</v>
      </c>
      <c r="B3326">
        <v>1</v>
      </c>
      <c r="C3326" t="s">
        <v>80</v>
      </c>
      <c r="D3326" t="s">
        <v>88</v>
      </c>
      <c r="E3326" t="s">
        <v>748</v>
      </c>
      <c r="F3326" t="s">
        <v>9851</v>
      </c>
      <c r="G3326" t="s">
        <v>299</v>
      </c>
      <c r="H3326" t="s">
        <v>135</v>
      </c>
      <c r="I3326" t="s">
        <v>136</v>
      </c>
      <c r="J3326" t="s">
        <v>137</v>
      </c>
      <c r="K3326" t="s">
        <v>300</v>
      </c>
      <c r="L3326" t="s">
        <v>9852</v>
      </c>
      <c r="M3326" t="s">
        <v>9853</v>
      </c>
      <c r="N3326">
        <v>4.9061111110000004</v>
      </c>
      <c r="O3326">
        <v>0</v>
      </c>
      <c r="P3326">
        <v>74</v>
      </c>
      <c r="Q3326">
        <v>0</v>
      </c>
      <c r="R3326">
        <v>0</v>
      </c>
      <c r="S3326">
        <v>0</v>
      </c>
      <c r="T3326">
        <v>2</v>
      </c>
      <c r="U3326">
        <v>0</v>
      </c>
      <c r="V3326">
        <v>0</v>
      </c>
      <c r="W3326">
        <v>0</v>
      </c>
      <c r="X3326">
        <v>79.723929426859513</v>
      </c>
      <c r="Y3326">
        <v>0</v>
      </c>
      <c r="Z3326">
        <v>0</v>
      </c>
      <c r="AA3326">
        <v>0</v>
      </c>
      <c r="AB3326">
        <v>0.17069591030692</v>
      </c>
      <c r="AC3326">
        <v>0</v>
      </c>
      <c r="AD3326">
        <v>0</v>
      </c>
      <c r="AE3326">
        <v>79.894625337166431</v>
      </c>
    </row>
    <row r="3327" spans="1:31" x14ac:dyDescent="0.25">
      <c r="A3327">
        <v>2296173</v>
      </c>
      <c r="B3327">
        <v>1</v>
      </c>
      <c r="C3327" t="s">
        <v>80</v>
      </c>
      <c r="D3327" t="s">
        <v>93</v>
      </c>
      <c r="E3327" t="s">
        <v>283</v>
      </c>
      <c r="F3327" t="s">
        <v>9854</v>
      </c>
      <c r="G3327" t="s">
        <v>299</v>
      </c>
      <c r="H3327" t="s">
        <v>167</v>
      </c>
      <c r="I3327" t="s">
        <v>136</v>
      </c>
      <c r="J3327" t="s">
        <v>137</v>
      </c>
      <c r="K3327" t="s">
        <v>300</v>
      </c>
      <c r="L3327" t="s">
        <v>9855</v>
      </c>
      <c r="M3327" t="s">
        <v>9856</v>
      </c>
      <c r="N3327">
        <v>1.503333333</v>
      </c>
      <c r="O3327">
        <v>1</v>
      </c>
      <c r="P3327">
        <v>10534</v>
      </c>
      <c r="Q3327">
        <v>69</v>
      </c>
      <c r="R3327">
        <v>2433</v>
      </c>
      <c r="S3327">
        <v>85</v>
      </c>
      <c r="T3327">
        <v>1984</v>
      </c>
      <c r="U3327">
        <v>2</v>
      </c>
      <c r="V3327">
        <v>1</v>
      </c>
      <c r="W3327">
        <v>0.41579743343013004</v>
      </c>
      <c r="X3327">
        <v>2634.6653967764187</v>
      </c>
      <c r="Y3327">
        <v>367.16400476502974</v>
      </c>
      <c r="Z3327">
        <v>1932.2595903943352</v>
      </c>
      <c r="AA3327">
        <v>838.15002639500665</v>
      </c>
      <c r="AB3327">
        <v>2379.8205249205585</v>
      </c>
      <c r="AC3327">
        <v>69.751538582159981</v>
      </c>
      <c r="AD3327">
        <v>251.01914627770194</v>
      </c>
      <c r="AE3327">
        <v>8473.2460255446404</v>
      </c>
    </row>
    <row r="3328" spans="1:31" x14ac:dyDescent="0.25">
      <c r="A3328">
        <v>2296175</v>
      </c>
      <c r="B3328">
        <v>1</v>
      </c>
      <c r="C3328" t="s">
        <v>80</v>
      </c>
      <c r="D3328" t="s">
        <v>93</v>
      </c>
      <c r="E3328" t="s">
        <v>283</v>
      </c>
      <c r="F3328" t="s">
        <v>9857</v>
      </c>
      <c r="G3328" t="s">
        <v>299</v>
      </c>
      <c r="H3328" t="s">
        <v>167</v>
      </c>
      <c r="I3328" t="s">
        <v>136</v>
      </c>
      <c r="J3328" t="s">
        <v>137</v>
      </c>
      <c r="K3328" t="s">
        <v>300</v>
      </c>
      <c r="L3328" t="s">
        <v>9858</v>
      </c>
      <c r="M3328" t="s">
        <v>9859</v>
      </c>
      <c r="N3328">
        <v>1.5361111110000001</v>
      </c>
      <c r="O3328">
        <v>0</v>
      </c>
      <c r="P3328">
        <v>15481</v>
      </c>
      <c r="Q3328">
        <v>14</v>
      </c>
      <c r="R3328">
        <v>1982</v>
      </c>
      <c r="S3328">
        <v>54</v>
      </c>
      <c r="T3328">
        <v>3679</v>
      </c>
      <c r="U3328">
        <v>17</v>
      </c>
      <c r="V3328">
        <v>8</v>
      </c>
      <c r="W3328">
        <v>0</v>
      </c>
      <c r="X3328">
        <v>4367.8974956208467</v>
      </c>
      <c r="Y3328">
        <v>212.76953074313536</v>
      </c>
      <c r="Z3328">
        <v>2075.3284633974536</v>
      </c>
      <c r="AA3328">
        <v>1495.8967311291394</v>
      </c>
      <c r="AB3328">
        <v>4091.4461803410604</v>
      </c>
      <c r="AC3328">
        <v>2475.2451214258526</v>
      </c>
      <c r="AD3328">
        <v>278.11210105540522</v>
      </c>
      <c r="AE3328">
        <v>14996.695623712892</v>
      </c>
    </row>
    <row r="3329" spans="1:31" x14ac:dyDescent="0.25">
      <c r="A3329">
        <v>2296182</v>
      </c>
      <c r="B3329">
        <v>1</v>
      </c>
      <c r="C3329" t="s">
        <v>80</v>
      </c>
      <c r="D3329" t="s">
        <v>105</v>
      </c>
      <c r="E3329" t="s">
        <v>141</v>
      </c>
      <c r="F3329" t="s">
        <v>9860</v>
      </c>
      <c r="G3329" t="s">
        <v>143</v>
      </c>
      <c r="H3329" t="s">
        <v>135</v>
      </c>
      <c r="I3329" t="s">
        <v>136</v>
      </c>
      <c r="J3329" t="s">
        <v>137</v>
      </c>
      <c r="K3329" t="s">
        <v>138</v>
      </c>
      <c r="L3329" t="s">
        <v>9861</v>
      </c>
      <c r="M3329" t="s">
        <v>9862</v>
      </c>
      <c r="N3329">
        <v>1.288333333</v>
      </c>
      <c r="O3329">
        <v>0</v>
      </c>
      <c r="P3329">
        <v>1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1.1186340968924999E-2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1.1186340968924999E-2</v>
      </c>
    </row>
    <row r="3330" spans="1:31" x14ac:dyDescent="0.25">
      <c r="A3330">
        <v>2296183</v>
      </c>
      <c r="B3330">
        <v>1</v>
      </c>
      <c r="C3330" t="s">
        <v>80</v>
      </c>
      <c r="D3330" t="s">
        <v>104</v>
      </c>
      <c r="E3330" t="s">
        <v>141</v>
      </c>
      <c r="F3330" t="s">
        <v>9863</v>
      </c>
      <c r="G3330" t="s">
        <v>143</v>
      </c>
      <c r="H3330" t="s">
        <v>135</v>
      </c>
      <c r="I3330" t="s">
        <v>136</v>
      </c>
      <c r="J3330" t="s">
        <v>137</v>
      </c>
      <c r="K3330" t="s">
        <v>138</v>
      </c>
      <c r="L3330" t="s">
        <v>9864</v>
      </c>
      <c r="M3330" t="s">
        <v>9865</v>
      </c>
      <c r="N3330">
        <v>2.1172222220000001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</row>
    <row r="3331" spans="1:31" x14ac:dyDescent="0.25">
      <c r="A3331">
        <v>2296184</v>
      </c>
      <c r="B3331">
        <v>1</v>
      </c>
      <c r="C3331" t="s">
        <v>80</v>
      </c>
      <c r="D3331" t="s">
        <v>105</v>
      </c>
      <c r="E3331" t="s">
        <v>132</v>
      </c>
      <c r="F3331" t="s">
        <v>9866</v>
      </c>
      <c r="G3331" t="s">
        <v>134</v>
      </c>
      <c r="H3331" t="s">
        <v>135</v>
      </c>
      <c r="I3331" t="s">
        <v>136</v>
      </c>
      <c r="J3331" t="s">
        <v>137</v>
      </c>
      <c r="K3331" t="s">
        <v>138</v>
      </c>
      <c r="L3331" t="s">
        <v>9867</v>
      </c>
      <c r="M3331" t="s">
        <v>9868</v>
      </c>
      <c r="N3331">
        <v>0.41083333300000002</v>
      </c>
      <c r="O3331">
        <v>0</v>
      </c>
      <c r="P3331">
        <v>44</v>
      </c>
      <c r="Q3331">
        <v>0</v>
      </c>
      <c r="R3331">
        <v>5</v>
      </c>
      <c r="S3331">
        <v>0</v>
      </c>
      <c r="T3331">
        <v>5</v>
      </c>
      <c r="U3331">
        <v>0</v>
      </c>
      <c r="V3331">
        <v>0</v>
      </c>
      <c r="W3331">
        <v>0</v>
      </c>
      <c r="X3331">
        <v>4.3088828912154495</v>
      </c>
      <c r="Y3331">
        <v>0</v>
      </c>
      <c r="Z3331">
        <v>5.6544210869984211</v>
      </c>
      <c r="AA3331">
        <v>0</v>
      </c>
      <c r="AB3331">
        <v>1.4423496912071043</v>
      </c>
      <c r="AC3331">
        <v>0</v>
      </c>
      <c r="AD3331">
        <v>0</v>
      </c>
      <c r="AE3331">
        <v>11.405653669420975</v>
      </c>
    </row>
    <row r="3332" spans="1:31" x14ac:dyDescent="0.25">
      <c r="A3332">
        <v>2296185</v>
      </c>
      <c r="B3332">
        <v>1</v>
      </c>
      <c r="C3332" t="s">
        <v>80</v>
      </c>
      <c r="D3332" t="s">
        <v>96</v>
      </c>
      <c r="E3332" t="s">
        <v>141</v>
      </c>
      <c r="F3332" t="s">
        <v>9869</v>
      </c>
      <c r="G3332" t="s">
        <v>188</v>
      </c>
      <c r="H3332" t="s">
        <v>135</v>
      </c>
      <c r="I3332" t="s">
        <v>136</v>
      </c>
      <c r="J3332" t="s">
        <v>137</v>
      </c>
      <c r="K3332" t="s">
        <v>138</v>
      </c>
      <c r="L3332" t="s">
        <v>9870</v>
      </c>
      <c r="M3332" t="s">
        <v>9871</v>
      </c>
      <c r="N3332">
        <v>4.8888888880000003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4.7902812030641782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4.7902812030641782</v>
      </c>
    </row>
    <row r="3333" spans="1:31" x14ac:dyDescent="0.25">
      <c r="A3333">
        <v>2296187</v>
      </c>
      <c r="B3333">
        <v>1</v>
      </c>
      <c r="C3333" t="s">
        <v>80</v>
      </c>
      <c r="D3333" t="s">
        <v>101</v>
      </c>
      <c r="E3333" t="s">
        <v>132</v>
      </c>
      <c r="F3333" t="s">
        <v>9872</v>
      </c>
      <c r="G3333" t="s">
        <v>453</v>
      </c>
      <c r="H3333" t="s">
        <v>135</v>
      </c>
      <c r="I3333" t="s">
        <v>136</v>
      </c>
      <c r="J3333" t="s">
        <v>137</v>
      </c>
      <c r="K3333" t="s">
        <v>138</v>
      </c>
      <c r="L3333" t="s">
        <v>9873</v>
      </c>
      <c r="M3333" t="s">
        <v>9874</v>
      </c>
      <c r="N3333">
        <v>3.9333333330000002</v>
      </c>
      <c r="O3333">
        <v>0</v>
      </c>
      <c r="P3333">
        <v>1</v>
      </c>
      <c r="Q3333">
        <v>0</v>
      </c>
      <c r="R3333">
        <v>1</v>
      </c>
      <c r="S3333">
        <v>0</v>
      </c>
      <c r="T3333">
        <v>2</v>
      </c>
      <c r="U3333">
        <v>0</v>
      </c>
      <c r="V3333">
        <v>0</v>
      </c>
      <c r="W3333">
        <v>0</v>
      </c>
      <c r="X3333">
        <v>0.93088334019599994</v>
      </c>
      <c r="Y3333">
        <v>0</v>
      </c>
      <c r="Z3333">
        <v>4.3061958129146669</v>
      </c>
      <c r="AA3333">
        <v>0</v>
      </c>
      <c r="AB3333">
        <v>6.3586110402608336</v>
      </c>
      <c r="AC3333">
        <v>0</v>
      </c>
      <c r="AD3333">
        <v>0</v>
      </c>
      <c r="AE3333">
        <v>11.5956901933715</v>
      </c>
    </row>
    <row r="3334" spans="1:31" x14ac:dyDescent="0.25">
      <c r="A3334">
        <v>2296188</v>
      </c>
      <c r="B3334">
        <v>1</v>
      </c>
      <c r="C3334" t="s">
        <v>80</v>
      </c>
      <c r="D3334" t="s">
        <v>104</v>
      </c>
      <c r="E3334" t="s">
        <v>164</v>
      </c>
      <c r="F3334" t="s">
        <v>4457</v>
      </c>
      <c r="G3334" t="s">
        <v>299</v>
      </c>
      <c r="H3334" t="s">
        <v>167</v>
      </c>
      <c r="I3334" t="s">
        <v>136</v>
      </c>
      <c r="J3334" t="s">
        <v>137</v>
      </c>
      <c r="K3334" t="s">
        <v>300</v>
      </c>
      <c r="L3334" t="s">
        <v>9875</v>
      </c>
      <c r="M3334" t="s">
        <v>9876</v>
      </c>
      <c r="N3334">
        <v>1.006388888</v>
      </c>
      <c r="O3334">
        <v>0</v>
      </c>
      <c r="P3334">
        <v>450</v>
      </c>
      <c r="Q3334">
        <v>0</v>
      </c>
      <c r="R3334">
        <v>1</v>
      </c>
      <c r="S3334">
        <v>0</v>
      </c>
      <c r="T3334">
        <v>33</v>
      </c>
      <c r="U3334">
        <v>0</v>
      </c>
      <c r="V3334">
        <v>0</v>
      </c>
      <c r="W3334">
        <v>0</v>
      </c>
      <c r="X3334">
        <v>108.26978460418894</v>
      </c>
      <c r="Y3334">
        <v>0</v>
      </c>
      <c r="Z3334">
        <v>0.25846636391114503</v>
      </c>
      <c r="AA3334">
        <v>0</v>
      </c>
      <c r="AB3334">
        <v>43.37950136366041</v>
      </c>
      <c r="AC3334">
        <v>0</v>
      </c>
      <c r="AD3334">
        <v>0</v>
      </c>
      <c r="AE3334">
        <v>151.90775233176049</v>
      </c>
    </row>
    <row r="3335" spans="1:31" x14ac:dyDescent="0.25">
      <c r="A3335">
        <v>2296189</v>
      </c>
      <c r="B3335">
        <v>1</v>
      </c>
      <c r="C3335" t="s">
        <v>81</v>
      </c>
      <c r="D3335" t="s">
        <v>113</v>
      </c>
      <c r="E3335" t="s">
        <v>141</v>
      </c>
      <c r="F3335" t="s">
        <v>9877</v>
      </c>
      <c r="G3335" t="s">
        <v>143</v>
      </c>
      <c r="H3335" t="s">
        <v>135</v>
      </c>
      <c r="I3335" t="s">
        <v>136</v>
      </c>
      <c r="J3335" t="s">
        <v>137</v>
      </c>
      <c r="K3335" t="s">
        <v>138</v>
      </c>
      <c r="L3335" t="s">
        <v>9878</v>
      </c>
      <c r="M3335" t="s">
        <v>9879</v>
      </c>
      <c r="N3335">
        <v>2.332222222</v>
      </c>
      <c r="O3335">
        <v>0</v>
      </c>
      <c r="P3335">
        <v>1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0.31317593423357226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0.31317593423357226</v>
      </c>
    </row>
    <row r="3336" spans="1:31" x14ac:dyDescent="0.25">
      <c r="A3336">
        <v>2296190</v>
      </c>
      <c r="B3336">
        <v>1</v>
      </c>
      <c r="C3336" t="s">
        <v>80</v>
      </c>
      <c r="D3336" t="s">
        <v>110</v>
      </c>
      <c r="E3336" t="s">
        <v>141</v>
      </c>
      <c r="F3336" t="s">
        <v>9880</v>
      </c>
      <c r="G3336" t="s">
        <v>143</v>
      </c>
      <c r="H3336" t="s">
        <v>135</v>
      </c>
      <c r="I3336" t="s">
        <v>136</v>
      </c>
      <c r="J3336" t="s">
        <v>137</v>
      </c>
      <c r="K3336" t="s">
        <v>138</v>
      </c>
      <c r="L3336" t="s">
        <v>9881</v>
      </c>
      <c r="M3336" t="s">
        <v>9882</v>
      </c>
      <c r="N3336">
        <v>4.5080555550000003</v>
      </c>
      <c r="O3336">
        <v>0</v>
      </c>
      <c r="P3336">
        <v>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2.0509955633780868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2.0509955633780868</v>
      </c>
    </row>
    <row r="3337" spans="1:31" x14ac:dyDescent="0.25">
      <c r="A3337">
        <v>2296191</v>
      </c>
      <c r="B3337">
        <v>1</v>
      </c>
      <c r="C3337" t="s">
        <v>80</v>
      </c>
      <c r="D3337" t="s">
        <v>96</v>
      </c>
      <c r="E3337" t="s">
        <v>141</v>
      </c>
      <c r="F3337" t="s">
        <v>9883</v>
      </c>
      <c r="G3337" t="s">
        <v>143</v>
      </c>
      <c r="H3337" t="s">
        <v>135</v>
      </c>
      <c r="I3337" t="s">
        <v>136</v>
      </c>
      <c r="J3337" t="s">
        <v>137</v>
      </c>
      <c r="K3337" t="s">
        <v>138</v>
      </c>
      <c r="L3337" t="s">
        <v>9884</v>
      </c>
      <c r="M3337" t="s">
        <v>9885</v>
      </c>
      <c r="N3337">
        <v>6.3991666660000002</v>
      </c>
      <c r="O3337">
        <v>0</v>
      </c>
      <c r="P3337">
        <v>1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7.1796245150390092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7.1796245150390092</v>
      </c>
    </row>
    <row r="3338" spans="1:31" x14ac:dyDescent="0.25">
      <c r="A3338">
        <v>2296193</v>
      </c>
      <c r="B3338">
        <v>1</v>
      </c>
      <c r="C3338" t="s">
        <v>80</v>
      </c>
      <c r="D3338" t="s">
        <v>100</v>
      </c>
      <c r="E3338" t="s">
        <v>164</v>
      </c>
      <c r="F3338" t="s">
        <v>9886</v>
      </c>
      <c r="G3338" t="s">
        <v>824</v>
      </c>
      <c r="H3338" t="s">
        <v>167</v>
      </c>
      <c r="I3338" t="s">
        <v>136</v>
      </c>
      <c r="J3338" t="s">
        <v>3</v>
      </c>
      <c r="K3338" t="s">
        <v>138</v>
      </c>
      <c r="L3338" t="s">
        <v>9887</v>
      </c>
      <c r="M3338" t="s">
        <v>9888</v>
      </c>
      <c r="N3338">
        <v>1.904722222</v>
      </c>
      <c r="O3338">
        <v>1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0.5177269897839073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0.5177269897839073</v>
      </c>
    </row>
    <row r="3339" spans="1:31" x14ac:dyDescent="0.25">
      <c r="A3339">
        <v>2296195</v>
      </c>
      <c r="B3339">
        <v>1</v>
      </c>
      <c r="C3339" t="s">
        <v>81</v>
      </c>
      <c r="D3339" t="s">
        <v>128</v>
      </c>
      <c r="E3339" t="s">
        <v>182</v>
      </c>
      <c r="F3339" t="s">
        <v>9889</v>
      </c>
      <c r="G3339" t="s">
        <v>184</v>
      </c>
      <c r="H3339" t="s">
        <v>167</v>
      </c>
      <c r="I3339" t="s">
        <v>136</v>
      </c>
      <c r="J3339" t="s">
        <v>137</v>
      </c>
      <c r="K3339" t="s">
        <v>138</v>
      </c>
      <c r="L3339" t="s">
        <v>9890</v>
      </c>
      <c r="M3339" t="s">
        <v>9891</v>
      </c>
      <c r="N3339">
        <v>0.27333333300000001</v>
      </c>
      <c r="O3339">
        <v>1</v>
      </c>
      <c r="P3339">
        <v>586</v>
      </c>
      <c r="Q3339">
        <v>4</v>
      </c>
      <c r="R3339">
        <v>3</v>
      </c>
      <c r="S3339">
        <v>9</v>
      </c>
      <c r="T3339">
        <v>48</v>
      </c>
      <c r="U3339">
        <v>0</v>
      </c>
      <c r="V3339">
        <v>0</v>
      </c>
      <c r="W3339">
        <v>6.1832127235688331E-2</v>
      </c>
      <c r="X3339">
        <v>18.72211619187777</v>
      </c>
      <c r="Y3339">
        <v>1.9318566452231476</v>
      </c>
      <c r="Z3339">
        <v>9.0212086539733324E-2</v>
      </c>
      <c r="AA3339">
        <v>9.9071691821035284</v>
      </c>
      <c r="AB3339">
        <v>6.8511295027821415</v>
      </c>
      <c r="AC3339">
        <v>0</v>
      </c>
      <c r="AD3339">
        <v>0</v>
      </c>
      <c r="AE3339">
        <v>37.564315735762008</v>
      </c>
    </row>
    <row r="3340" spans="1:31" x14ac:dyDescent="0.25">
      <c r="A3340">
        <v>2296196</v>
      </c>
      <c r="B3340">
        <v>1</v>
      </c>
      <c r="C3340" t="s">
        <v>80</v>
      </c>
      <c r="D3340" t="s">
        <v>89</v>
      </c>
      <c r="E3340" t="s">
        <v>141</v>
      </c>
      <c r="F3340" t="s">
        <v>9892</v>
      </c>
      <c r="G3340" t="s">
        <v>202</v>
      </c>
      <c r="H3340" t="s">
        <v>135</v>
      </c>
      <c r="I3340" t="s">
        <v>136</v>
      </c>
      <c r="J3340" t="s">
        <v>137</v>
      </c>
      <c r="K3340" t="s">
        <v>138</v>
      </c>
      <c r="L3340" t="s">
        <v>9893</v>
      </c>
      <c r="M3340" t="s">
        <v>9894</v>
      </c>
      <c r="N3340">
        <v>0.82527777700000005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1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1.2973054201167971</v>
      </c>
      <c r="AC3340">
        <v>0</v>
      </c>
      <c r="AD3340">
        <v>0</v>
      </c>
      <c r="AE3340">
        <v>1.2973054201167971</v>
      </c>
    </row>
    <row r="3341" spans="1:31" x14ac:dyDescent="0.25">
      <c r="A3341">
        <v>2296198</v>
      </c>
      <c r="B3341">
        <v>1</v>
      </c>
      <c r="C3341" t="s">
        <v>80</v>
      </c>
      <c r="D3341" t="s">
        <v>105</v>
      </c>
      <c r="E3341" t="s">
        <v>141</v>
      </c>
      <c r="F3341" t="s">
        <v>9895</v>
      </c>
      <c r="G3341" t="s">
        <v>202</v>
      </c>
      <c r="H3341" t="s">
        <v>135</v>
      </c>
      <c r="I3341" t="s">
        <v>136</v>
      </c>
      <c r="J3341" t="s">
        <v>137</v>
      </c>
      <c r="K3341" t="s">
        <v>138</v>
      </c>
      <c r="L3341" t="s">
        <v>9896</v>
      </c>
      <c r="M3341" t="s">
        <v>9897</v>
      </c>
      <c r="N3341">
        <v>1.9411111109999999</v>
      </c>
      <c r="O3341">
        <v>0</v>
      </c>
      <c r="P3341">
        <v>2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1.0209473586156279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1.0209473586156279</v>
      </c>
    </row>
    <row r="3342" spans="1:31" x14ac:dyDescent="0.25">
      <c r="A3342">
        <v>2296199</v>
      </c>
      <c r="B3342">
        <v>1</v>
      </c>
      <c r="C3342" t="s">
        <v>80</v>
      </c>
      <c r="D3342" t="s">
        <v>98</v>
      </c>
      <c r="E3342" t="s">
        <v>141</v>
      </c>
      <c r="F3342" t="s">
        <v>9898</v>
      </c>
      <c r="G3342" t="s">
        <v>143</v>
      </c>
      <c r="H3342" t="s">
        <v>135</v>
      </c>
      <c r="I3342" t="s">
        <v>136</v>
      </c>
      <c r="J3342" t="s">
        <v>137</v>
      </c>
      <c r="K3342" t="s">
        <v>138</v>
      </c>
      <c r="L3342" t="s">
        <v>9899</v>
      </c>
      <c r="M3342" t="s">
        <v>9900</v>
      </c>
      <c r="N3342">
        <v>1.2961111110000001</v>
      </c>
      <c r="O3342">
        <v>0</v>
      </c>
      <c r="P3342">
        <v>0</v>
      </c>
      <c r="Q3342">
        <v>0</v>
      </c>
      <c r="R3342">
        <v>1</v>
      </c>
      <c r="S3342">
        <v>0</v>
      </c>
      <c r="T3342">
        <v>1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0.52999313658799441</v>
      </c>
      <c r="AA3342">
        <v>0</v>
      </c>
      <c r="AB3342">
        <v>0.35540493635111503</v>
      </c>
      <c r="AC3342">
        <v>0</v>
      </c>
      <c r="AD3342">
        <v>0</v>
      </c>
      <c r="AE3342">
        <v>0.88539807293910944</v>
      </c>
    </row>
    <row r="3343" spans="1:31" x14ac:dyDescent="0.25">
      <c r="A3343">
        <v>2296206</v>
      </c>
      <c r="B3343">
        <v>1</v>
      </c>
      <c r="C3343" t="s">
        <v>81</v>
      </c>
      <c r="D3343" t="s">
        <v>122</v>
      </c>
      <c r="E3343" t="s">
        <v>132</v>
      </c>
      <c r="F3343" t="s">
        <v>4756</v>
      </c>
      <c r="G3343" t="s">
        <v>134</v>
      </c>
      <c r="H3343" t="s">
        <v>135</v>
      </c>
      <c r="I3343" t="s">
        <v>136</v>
      </c>
      <c r="J3343" t="s">
        <v>137</v>
      </c>
      <c r="K3343" t="s">
        <v>138</v>
      </c>
      <c r="L3343" t="s">
        <v>9901</v>
      </c>
      <c r="M3343" t="s">
        <v>9902</v>
      </c>
      <c r="N3343">
        <v>1.936666666</v>
      </c>
      <c r="O3343">
        <v>0</v>
      </c>
      <c r="P3343">
        <v>4</v>
      </c>
      <c r="Q3343">
        <v>0</v>
      </c>
      <c r="R3343">
        <v>0</v>
      </c>
      <c r="S3343">
        <v>0</v>
      </c>
      <c r="T3343">
        <v>3</v>
      </c>
      <c r="U3343">
        <v>0</v>
      </c>
      <c r="V3343">
        <v>0</v>
      </c>
      <c r="W3343">
        <v>0</v>
      </c>
      <c r="X3343">
        <v>0.50519430542807997</v>
      </c>
      <c r="Y3343">
        <v>0</v>
      </c>
      <c r="Z3343">
        <v>0</v>
      </c>
      <c r="AA3343">
        <v>0</v>
      </c>
      <c r="AB3343">
        <v>9.1798965052875676</v>
      </c>
      <c r="AC3343">
        <v>0</v>
      </c>
      <c r="AD3343">
        <v>0</v>
      </c>
      <c r="AE3343">
        <v>9.6850908107156481</v>
      </c>
    </row>
    <row r="3344" spans="1:31" x14ac:dyDescent="0.25">
      <c r="A3344">
        <v>2296208</v>
      </c>
      <c r="B3344">
        <v>1</v>
      </c>
      <c r="C3344" t="s">
        <v>80</v>
      </c>
      <c r="D3344" t="s">
        <v>99</v>
      </c>
      <c r="E3344" t="s">
        <v>132</v>
      </c>
      <c r="F3344" t="s">
        <v>9903</v>
      </c>
      <c r="G3344" t="s">
        <v>490</v>
      </c>
      <c r="H3344" t="s">
        <v>135</v>
      </c>
      <c r="I3344" t="s">
        <v>136</v>
      </c>
      <c r="J3344" t="s">
        <v>137</v>
      </c>
      <c r="K3344" t="s">
        <v>138</v>
      </c>
      <c r="L3344" t="s">
        <v>9904</v>
      </c>
      <c r="M3344" t="s">
        <v>9905</v>
      </c>
      <c r="N3344">
        <v>0.58611111100000002</v>
      </c>
      <c r="O3344">
        <v>0</v>
      </c>
      <c r="P3344">
        <v>42</v>
      </c>
      <c r="Q3344">
        <v>0</v>
      </c>
      <c r="R3344">
        <v>0</v>
      </c>
      <c r="S3344">
        <v>0</v>
      </c>
      <c r="T3344">
        <v>20</v>
      </c>
      <c r="U3344">
        <v>0</v>
      </c>
      <c r="V3344">
        <v>1</v>
      </c>
      <c r="W3344">
        <v>0</v>
      </c>
      <c r="X3344">
        <v>7.0188905669783557</v>
      </c>
      <c r="Y3344">
        <v>0</v>
      </c>
      <c r="Z3344">
        <v>0</v>
      </c>
      <c r="AA3344">
        <v>0</v>
      </c>
      <c r="AB3344">
        <v>14.6376439441384</v>
      </c>
      <c r="AC3344">
        <v>0</v>
      </c>
      <c r="AD3344">
        <v>100.8600426932155</v>
      </c>
      <c r="AE3344">
        <v>122.51657720433226</v>
      </c>
    </row>
    <row r="3345" spans="1:31" x14ac:dyDescent="0.25">
      <c r="A3345">
        <v>2296211</v>
      </c>
      <c r="B3345">
        <v>1</v>
      </c>
      <c r="C3345" t="s">
        <v>80</v>
      </c>
      <c r="D3345" t="s">
        <v>105</v>
      </c>
      <c r="E3345" t="s">
        <v>132</v>
      </c>
      <c r="F3345" t="s">
        <v>9906</v>
      </c>
      <c r="G3345" t="s">
        <v>1047</v>
      </c>
      <c r="H3345" t="s">
        <v>135</v>
      </c>
      <c r="I3345" t="s">
        <v>136</v>
      </c>
      <c r="J3345" t="s">
        <v>137</v>
      </c>
      <c r="K3345" t="s">
        <v>138</v>
      </c>
      <c r="L3345" t="s">
        <v>9907</v>
      </c>
      <c r="M3345" t="s">
        <v>9908</v>
      </c>
      <c r="N3345">
        <v>2.940555555</v>
      </c>
      <c r="O3345">
        <v>0</v>
      </c>
      <c r="P3345">
        <v>139</v>
      </c>
      <c r="Q3345">
        <v>0</v>
      </c>
      <c r="R3345">
        <v>0</v>
      </c>
      <c r="S3345">
        <v>0</v>
      </c>
      <c r="T3345">
        <v>17</v>
      </c>
      <c r="U3345">
        <v>0</v>
      </c>
      <c r="V3345">
        <v>1</v>
      </c>
      <c r="W3345">
        <v>0</v>
      </c>
      <c r="X3345">
        <v>89.871614602818127</v>
      </c>
      <c r="Y3345">
        <v>0</v>
      </c>
      <c r="Z3345">
        <v>0</v>
      </c>
      <c r="AA3345">
        <v>0</v>
      </c>
      <c r="AB3345">
        <v>77.968558782143987</v>
      </c>
      <c r="AC3345">
        <v>0</v>
      </c>
      <c r="AD3345">
        <v>10.648350909908373</v>
      </c>
      <c r="AE3345">
        <v>178.48852429487047</v>
      </c>
    </row>
    <row r="3346" spans="1:31" x14ac:dyDescent="0.25">
      <c r="A3346">
        <v>2296214</v>
      </c>
      <c r="B3346">
        <v>1</v>
      </c>
      <c r="C3346" t="s">
        <v>80</v>
      </c>
      <c r="D3346" t="s">
        <v>88</v>
      </c>
      <c r="E3346" t="s">
        <v>141</v>
      </c>
      <c r="F3346" t="s">
        <v>9909</v>
      </c>
      <c r="G3346" t="s">
        <v>202</v>
      </c>
      <c r="H3346" t="s">
        <v>135</v>
      </c>
      <c r="I3346" t="s">
        <v>136</v>
      </c>
      <c r="J3346" t="s">
        <v>137</v>
      </c>
      <c r="K3346" t="s">
        <v>138</v>
      </c>
      <c r="L3346" t="s">
        <v>9910</v>
      </c>
      <c r="M3346" t="s">
        <v>9911</v>
      </c>
      <c r="N3346">
        <v>1.3316666660000001</v>
      </c>
      <c r="O3346">
        <v>0</v>
      </c>
      <c r="P3346">
        <v>2</v>
      </c>
      <c r="Q3346">
        <v>0</v>
      </c>
      <c r="R3346">
        <v>0</v>
      </c>
      <c r="S3346">
        <v>0</v>
      </c>
      <c r="T3346">
        <v>1</v>
      </c>
      <c r="U3346">
        <v>0</v>
      </c>
      <c r="V3346">
        <v>0</v>
      </c>
      <c r="W3346">
        <v>0</v>
      </c>
      <c r="X3346">
        <v>0.40740926794163002</v>
      </c>
      <c r="Y3346">
        <v>0</v>
      </c>
      <c r="Z3346">
        <v>0</v>
      </c>
      <c r="AA3346">
        <v>0</v>
      </c>
      <c r="AB3346">
        <v>2.0613763362880001E-2</v>
      </c>
      <c r="AC3346">
        <v>0</v>
      </c>
      <c r="AD3346">
        <v>0</v>
      </c>
      <c r="AE3346">
        <v>0.42802303130451003</v>
      </c>
    </row>
    <row r="3347" spans="1:31" x14ac:dyDescent="0.25">
      <c r="A3347">
        <v>2296218</v>
      </c>
      <c r="B3347">
        <v>1</v>
      </c>
      <c r="C3347" t="s">
        <v>80</v>
      </c>
      <c r="D3347" t="s">
        <v>107</v>
      </c>
      <c r="E3347" t="s">
        <v>141</v>
      </c>
      <c r="F3347" t="s">
        <v>9912</v>
      </c>
      <c r="G3347" t="s">
        <v>202</v>
      </c>
      <c r="H3347" t="s">
        <v>135</v>
      </c>
      <c r="I3347" t="s">
        <v>136</v>
      </c>
      <c r="J3347" t="s">
        <v>137</v>
      </c>
      <c r="K3347" t="s">
        <v>138</v>
      </c>
      <c r="L3347" t="s">
        <v>9913</v>
      </c>
      <c r="M3347" t="s">
        <v>9914</v>
      </c>
      <c r="N3347">
        <v>2.5619444439999999</v>
      </c>
      <c r="O3347">
        <v>0</v>
      </c>
      <c r="P3347">
        <v>1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0.60810288742005003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0.60810288742005003</v>
      </c>
    </row>
    <row r="3348" spans="1:31" x14ac:dyDescent="0.25">
      <c r="A3348">
        <v>2296219</v>
      </c>
      <c r="B3348">
        <v>1</v>
      </c>
      <c r="C3348" t="s">
        <v>80</v>
      </c>
      <c r="D3348" t="s">
        <v>92</v>
      </c>
      <c r="E3348" t="s">
        <v>132</v>
      </c>
      <c r="F3348" t="s">
        <v>9915</v>
      </c>
      <c r="G3348" t="s">
        <v>343</v>
      </c>
      <c r="H3348" t="s">
        <v>135</v>
      </c>
      <c r="I3348" t="s">
        <v>136</v>
      </c>
      <c r="J3348" t="s">
        <v>137</v>
      </c>
      <c r="K3348" t="s">
        <v>138</v>
      </c>
      <c r="L3348" t="s">
        <v>9916</v>
      </c>
      <c r="M3348" t="s">
        <v>9917</v>
      </c>
      <c r="N3348">
        <v>1.115555555</v>
      </c>
      <c r="O3348">
        <v>0</v>
      </c>
      <c r="P3348">
        <v>175</v>
      </c>
      <c r="Q3348">
        <v>0</v>
      </c>
      <c r="R3348">
        <v>4</v>
      </c>
      <c r="S3348">
        <v>0</v>
      </c>
      <c r="T3348">
        <v>9</v>
      </c>
      <c r="U3348">
        <v>0</v>
      </c>
      <c r="V3348">
        <v>0</v>
      </c>
      <c r="W3348">
        <v>0</v>
      </c>
      <c r="X3348">
        <v>71.950139111936409</v>
      </c>
      <c r="Y3348">
        <v>0</v>
      </c>
      <c r="Z3348">
        <v>3.5030370888996165</v>
      </c>
      <c r="AA3348">
        <v>0</v>
      </c>
      <c r="AB3348">
        <v>18.887619631506318</v>
      </c>
      <c r="AC3348">
        <v>0</v>
      </c>
      <c r="AD3348">
        <v>0</v>
      </c>
      <c r="AE3348">
        <v>94.340795832342337</v>
      </c>
    </row>
    <row r="3349" spans="1:31" x14ac:dyDescent="0.25">
      <c r="A3349">
        <v>2296222</v>
      </c>
      <c r="B3349">
        <v>1</v>
      </c>
      <c r="C3349" t="s">
        <v>80</v>
      </c>
      <c r="D3349" t="s">
        <v>96</v>
      </c>
      <c r="E3349" t="s">
        <v>141</v>
      </c>
      <c r="F3349" t="s">
        <v>9918</v>
      </c>
      <c r="G3349" t="s">
        <v>188</v>
      </c>
      <c r="H3349" t="s">
        <v>135</v>
      </c>
      <c r="I3349" t="s">
        <v>136</v>
      </c>
      <c r="J3349" t="s">
        <v>137</v>
      </c>
      <c r="K3349" t="s">
        <v>138</v>
      </c>
      <c r="L3349" t="s">
        <v>9919</v>
      </c>
      <c r="M3349" t="s">
        <v>9920</v>
      </c>
      <c r="N3349">
        <v>5.545555555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2.2432546221755438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2.2432546221755438</v>
      </c>
    </row>
    <row r="3350" spans="1:31" x14ac:dyDescent="0.25">
      <c r="A3350">
        <v>2296227</v>
      </c>
      <c r="B3350">
        <v>1</v>
      </c>
      <c r="C3350" t="s">
        <v>80</v>
      </c>
      <c r="D3350" t="s">
        <v>99</v>
      </c>
      <c r="E3350" t="s">
        <v>132</v>
      </c>
      <c r="F3350" t="s">
        <v>9921</v>
      </c>
      <c r="G3350" t="s">
        <v>134</v>
      </c>
      <c r="H3350" t="s">
        <v>135</v>
      </c>
      <c r="I3350" t="s">
        <v>136</v>
      </c>
      <c r="J3350" t="s">
        <v>137</v>
      </c>
      <c r="K3350" t="s">
        <v>138</v>
      </c>
      <c r="L3350" t="s">
        <v>9922</v>
      </c>
      <c r="M3350" t="s">
        <v>9923</v>
      </c>
      <c r="N3350">
        <v>5.2608333329999999</v>
      </c>
      <c r="O3350">
        <v>0</v>
      </c>
      <c r="P3350">
        <v>69</v>
      </c>
      <c r="Q3350">
        <v>0</v>
      </c>
      <c r="R3350">
        <v>0</v>
      </c>
      <c r="S3350">
        <v>0</v>
      </c>
      <c r="T3350">
        <v>13</v>
      </c>
      <c r="U3350">
        <v>0</v>
      </c>
      <c r="V3350">
        <v>0</v>
      </c>
      <c r="W3350">
        <v>0</v>
      </c>
      <c r="X3350">
        <v>79.647591671735796</v>
      </c>
      <c r="Y3350">
        <v>0</v>
      </c>
      <c r="Z3350">
        <v>0</v>
      </c>
      <c r="AA3350">
        <v>0</v>
      </c>
      <c r="AB3350">
        <v>55.896193311587773</v>
      </c>
      <c r="AC3350">
        <v>0</v>
      </c>
      <c r="AD3350">
        <v>0</v>
      </c>
      <c r="AE3350">
        <v>135.54378498332358</v>
      </c>
    </row>
    <row r="3351" spans="1:31" x14ac:dyDescent="0.25">
      <c r="A3351">
        <v>2296230</v>
      </c>
      <c r="B3351">
        <v>1</v>
      </c>
      <c r="C3351" t="s">
        <v>80</v>
      </c>
      <c r="D3351" t="s">
        <v>99</v>
      </c>
      <c r="E3351" t="s">
        <v>233</v>
      </c>
      <c r="F3351" t="s">
        <v>9924</v>
      </c>
      <c r="G3351" t="s">
        <v>837</v>
      </c>
      <c r="H3351" t="s">
        <v>167</v>
      </c>
      <c r="I3351" t="s">
        <v>280</v>
      </c>
      <c r="J3351" t="s">
        <v>137</v>
      </c>
      <c r="K3351" t="s">
        <v>138</v>
      </c>
      <c r="L3351" t="s">
        <v>9925</v>
      </c>
      <c r="M3351" t="s">
        <v>9926</v>
      </c>
      <c r="N3351">
        <v>1.9166665999999999E-2</v>
      </c>
      <c r="O3351">
        <v>0</v>
      </c>
      <c r="P3351">
        <v>0</v>
      </c>
      <c r="Q3351">
        <v>0</v>
      </c>
      <c r="R3351">
        <v>0</v>
      </c>
      <c r="S3351">
        <v>8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5.7451192083512916</v>
      </c>
      <c r="AB3351">
        <v>0</v>
      </c>
      <c r="AC3351">
        <v>0</v>
      </c>
      <c r="AD3351">
        <v>0</v>
      </c>
      <c r="AE3351">
        <v>5.7451192083512916</v>
      </c>
    </row>
    <row r="3352" spans="1:31" x14ac:dyDescent="0.25">
      <c r="A3352">
        <v>2296231</v>
      </c>
      <c r="B3352">
        <v>1</v>
      </c>
      <c r="C3352" t="s">
        <v>80</v>
      </c>
      <c r="D3352" t="s">
        <v>105</v>
      </c>
      <c r="E3352" t="s">
        <v>233</v>
      </c>
      <c r="F3352" t="s">
        <v>9927</v>
      </c>
      <c r="G3352" t="s">
        <v>184</v>
      </c>
      <c r="H3352" t="s">
        <v>167</v>
      </c>
      <c r="I3352" t="s">
        <v>280</v>
      </c>
      <c r="J3352" t="s">
        <v>137</v>
      </c>
      <c r="K3352" t="s">
        <v>138</v>
      </c>
      <c r="L3352" t="s">
        <v>9928</v>
      </c>
      <c r="M3352" t="s">
        <v>9929</v>
      </c>
      <c r="N3352">
        <v>1.5277776999999999E-2</v>
      </c>
      <c r="O3352">
        <v>0</v>
      </c>
      <c r="P3352">
        <v>587</v>
      </c>
      <c r="Q3352">
        <v>0</v>
      </c>
      <c r="R3352">
        <v>0</v>
      </c>
      <c r="S3352">
        <v>0</v>
      </c>
      <c r="T3352">
        <v>31</v>
      </c>
      <c r="U3352">
        <v>0</v>
      </c>
      <c r="V3352">
        <v>0</v>
      </c>
      <c r="W3352">
        <v>0</v>
      </c>
      <c r="X3352">
        <v>2.2879406643362246</v>
      </c>
      <c r="Y3352">
        <v>0</v>
      </c>
      <c r="Z3352">
        <v>0</v>
      </c>
      <c r="AA3352">
        <v>0</v>
      </c>
      <c r="AB3352">
        <v>0.5827382517834625</v>
      </c>
      <c r="AC3352">
        <v>0</v>
      </c>
      <c r="AD3352">
        <v>0</v>
      </c>
      <c r="AE3352">
        <v>2.8706789161196871</v>
      </c>
    </row>
    <row r="3353" spans="1:31" x14ac:dyDescent="0.25">
      <c r="A3353">
        <v>2296232</v>
      </c>
      <c r="B3353">
        <v>1</v>
      </c>
      <c r="C3353" t="s">
        <v>81</v>
      </c>
      <c r="D3353" t="s">
        <v>123</v>
      </c>
      <c r="E3353" t="s">
        <v>182</v>
      </c>
      <c r="F3353" t="s">
        <v>9930</v>
      </c>
      <c r="G3353" t="s">
        <v>184</v>
      </c>
      <c r="H3353" t="s">
        <v>167</v>
      </c>
      <c r="I3353" t="s">
        <v>136</v>
      </c>
      <c r="J3353" t="s">
        <v>137</v>
      </c>
      <c r="K3353" t="s">
        <v>138</v>
      </c>
      <c r="L3353" t="s">
        <v>9931</v>
      </c>
      <c r="M3353" t="s">
        <v>9932</v>
      </c>
      <c r="N3353">
        <v>1.2705555550000001</v>
      </c>
      <c r="O3353">
        <v>7</v>
      </c>
      <c r="P3353">
        <v>587</v>
      </c>
      <c r="Q3353">
        <v>371</v>
      </c>
      <c r="R3353">
        <v>419</v>
      </c>
      <c r="S3353">
        <v>37</v>
      </c>
      <c r="T3353">
        <v>93</v>
      </c>
      <c r="U3353">
        <v>2</v>
      </c>
      <c r="V3353">
        <v>0</v>
      </c>
      <c r="W3353">
        <v>36.185859965166046</v>
      </c>
      <c r="X3353">
        <v>163.26399451761253</v>
      </c>
      <c r="Y3353">
        <v>657.69151764556682</v>
      </c>
      <c r="Z3353">
        <v>638.0868325422515</v>
      </c>
      <c r="AA3353">
        <v>157.31395361808563</v>
      </c>
      <c r="AB3353">
        <v>101.71410108504888</v>
      </c>
      <c r="AC3353">
        <v>227.58798756085045</v>
      </c>
      <c r="AD3353">
        <v>0</v>
      </c>
      <c r="AE3353">
        <v>1981.8442469345819</v>
      </c>
    </row>
    <row r="3354" spans="1:31" x14ac:dyDescent="0.25">
      <c r="A3354">
        <v>2296233</v>
      </c>
      <c r="B3354">
        <v>1</v>
      </c>
      <c r="C3354" t="s">
        <v>80</v>
      </c>
      <c r="D3354" t="s">
        <v>100</v>
      </c>
      <c r="E3354" t="s">
        <v>141</v>
      </c>
      <c r="F3354" t="s">
        <v>9933</v>
      </c>
      <c r="G3354" t="s">
        <v>143</v>
      </c>
      <c r="H3354" t="s">
        <v>135</v>
      </c>
      <c r="I3354" t="s">
        <v>136</v>
      </c>
      <c r="J3354" t="s">
        <v>137</v>
      </c>
      <c r="K3354" t="s">
        <v>138</v>
      </c>
      <c r="L3354" t="s">
        <v>9934</v>
      </c>
      <c r="M3354" t="s">
        <v>9935</v>
      </c>
      <c r="N3354">
        <v>2.0838888880000002</v>
      </c>
      <c r="O3354">
        <v>0</v>
      </c>
      <c r="P3354">
        <v>4</v>
      </c>
      <c r="Q3354">
        <v>0</v>
      </c>
      <c r="R3354">
        <v>0</v>
      </c>
      <c r="S3354">
        <v>0</v>
      </c>
      <c r="T3354">
        <v>1</v>
      </c>
      <c r="U3354">
        <v>0</v>
      </c>
      <c r="V3354">
        <v>0</v>
      </c>
      <c r="W3354">
        <v>0</v>
      </c>
      <c r="X3354">
        <v>1.0677805240497202</v>
      </c>
      <c r="Y3354">
        <v>0</v>
      </c>
      <c r="Z3354">
        <v>0</v>
      </c>
      <c r="AA3354">
        <v>0</v>
      </c>
      <c r="AB3354">
        <v>3.484187498156627</v>
      </c>
      <c r="AC3354">
        <v>0</v>
      </c>
      <c r="AD3354">
        <v>0</v>
      </c>
      <c r="AE3354">
        <v>4.5519680222063474</v>
      </c>
    </row>
    <row r="3355" spans="1:31" x14ac:dyDescent="0.25">
      <c r="A3355">
        <v>2296237</v>
      </c>
      <c r="B3355">
        <v>1</v>
      </c>
      <c r="C3355" t="s">
        <v>80</v>
      </c>
      <c r="D3355" t="s">
        <v>105</v>
      </c>
      <c r="E3355" t="s">
        <v>132</v>
      </c>
      <c r="F3355" t="s">
        <v>9936</v>
      </c>
      <c r="G3355" t="s">
        <v>134</v>
      </c>
      <c r="H3355" t="s">
        <v>135</v>
      </c>
      <c r="I3355" t="s">
        <v>136</v>
      </c>
      <c r="J3355" t="s">
        <v>137</v>
      </c>
      <c r="K3355" t="s">
        <v>138</v>
      </c>
      <c r="L3355" t="s">
        <v>9937</v>
      </c>
      <c r="M3355" t="s">
        <v>9938</v>
      </c>
      <c r="N3355">
        <v>2.4133333330000002</v>
      </c>
      <c r="O3355">
        <v>0</v>
      </c>
      <c r="P3355">
        <v>2</v>
      </c>
      <c r="Q3355">
        <v>0</v>
      </c>
      <c r="R3355">
        <v>4</v>
      </c>
      <c r="S3355">
        <v>0</v>
      </c>
      <c r="T3355">
        <v>1</v>
      </c>
      <c r="U3355">
        <v>0</v>
      </c>
      <c r="V3355">
        <v>0</v>
      </c>
      <c r="W3355">
        <v>0</v>
      </c>
      <c r="X3355">
        <v>0.63153112192500016</v>
      </c>
      <c r="Y3355">
        <v>0</v>
      </c>
      <c r="Z3355">
        <v>4.5907580816564124</v>
      </c>
      <c r="AA3355">
        <v>0</v>
      </c>
      <c r="AB3355">
        <v>0.15352030490495999</v>
      </c>
      <c r="AC3355">
        <v>0</v>
      </c>
      <c r="AD3355">
        <v>0</v>
      </c>
      <c r="AE3355">
        <v>5.3758095084863733</v>
      </c>
    </row>
    <row r="3356" spans="1:31" x14ac:dyDescent="0.25">
      <c r="A3356">
        <v>2296238</v>
      </c>
      <c r="B3356">
        <v>1</v>
      </c>
      <c r="C3356" t="s">
        <v>80</v>
      </c>
      <c r="D3356" t="s">
        <v>94</v>
      </c>
      <c r="E3356" t="s">
        <v>233</v>
      </c>
      <c r="F3356" t="s">
        <v>9939</v>
      </c>
      <c r="G3356" t="s">
        <v>184</v>
      </c>
      <c r="H3356" t="s">
        <v>167</v>
      </c>
      <c r="I3356" t="s">
        <v>136</v>
      </c>
      <c r="J3356" t="s">
        <v>137</v>
      </c>
      <c r="K3356" t="s">
        <v>138</v>
      </c>
      <c r="L3356" t="s">
        <v>9940</v>
      </c>
      <c r="M3356" t="s">
        <v>9941</v>
      </c>
      <c r="N3356">
        <v>0.265833333</v>
      </c>
      <c r="O3356">
        <v>0</v>
      </c>
      <c r="P3356">
        <v>0</v>
      </c>
      <c r="Q3356">
        <v>21</v>
      </c>
      <c r="R3356">
        <v>48</v>
      </c>
      <c r="S3356">
        <v>1</v>
      </c>
      <c r="T3356">
        <v>3</v>
      </c>
      <c r="U3356">
        <v>1</v>
      </c>
      <c r="V3356">
        <v>0</v>
      </c>
      <c r="W3356">
        <v>0</v>
      </c>
      <c r="X3356">
        <v>0</v>
      </c>
      <c r="Y3356">
        <v>9.4734250636016988</v>
      </c>
      <c r="Z3356">
        <v>19.942542872261445</v>
      </c>
      <c r="AA3356">
        <v>2.7928228026956905</v>
      </c>
      <c r="AB3356">
        <v>3.1339085896494661</v>
      </c>
      <c r="AC3356">
        <v>3.3677056787497266</v>
      </c>
      <c r="AD3356">
        <v>0</v>
      </c>
      <c r="AE3356">
        <v>38.710405006958027</v>
      </c>
    </row>
    <row r="3357" spans="1:31" x14ac:dyDescent="0.25">
      <c r="A3357">
        <v>2296240</v>
      </c>
      <c r="B3357">
        <v>1</v>
      </c>
      <c r="C3357" t="s">
        <v>80</v>
      </c>
      <c r="D3357" t="s">
        <v>94</v>
      </c>
      <c r="E3357" t="s">
        <v>141</v>
      </c>
      <c r="F3357" t="s">
        <v>9942</v>
      </c>
      <c r="G3357" t="s">
        <v>453</v>
      </c>
      <c r="H3357" t="s">
        <v>135</v>
      </c>
      <c r="I3357" t="s">
        <v>136</v>
      </c>
      <c r="J3357" t="s">
        <v>137</v>
      </c>
      <c r="K3357" t="s">
        <v>138</v>
      </c>
      <c r="L3357" t="s">
        <v>9943</v>
      </c>
      <c r="M3357" t="s">
        <v>9944</v>
      </c>
      <c r="N3357">
        <v>4.0977777770000001</v>
      </c>
      <c r="O3357">
        <v>0</v>
      </c>
      <c r="P3357">
        <v>9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6.5436399253113775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6.5436399253113775</v>
      </c>
    </row>
    <row r="3358" spans="1:31" x14ac:dyDescent="0.25">
      <c r="A3358">
        <v>2296241</v>
      </c>
      <c r="B3358">
        <v>1</v>
      </c>
      <c r="C3358" t="s">
        <v>81</v>
      </c>
      <c r="D3358" t="s">
        <v>119</v>
      </c>
      <c r="E3358" t="s">
        <v>233</v>
      </c>
      <c r="F3358" t="s">
        <v>9945</v>
      </c>
      <c r="G3358" t="s">
        <v>184</v>
      </c>
      <c r="H3358" t="s">
        <v>167</v>
      </c>
      <c r="I3358" t="s">
        <v>136</v>
      </c>
      <c r="J3358" t="s">
        <v>137</v>
      </c>
      <c r="K3358" t="s">
        <v>138</v>
      </c>
      <c r="L3358" t="s">
        <v>9946</v>
      </c>
      <c r="M3358" t="s">
        <v>9947</v>
      </c>
      <c r="N3358">
        <v>9.4166665999999996E-2</v>
      </c>
      <c r="O3358">
        <v>3</v>
      </c>
      <c r="P3358">
        <v>2731</v>
      </c>
      <c r="Q3358">
        <v>29</v>
      </c>
      <c r="R3358">
        <v>555</v>
      </c>
      <c r="S3358">
        <v>17</v>
      </c>
      <c r="T3358">
        <v>280</v>
      </c>
      <c r="U3358">
        <v>0</v>
      </c>
      <c r="V3358">
        <v>3</v>
      </c>
      <c r="W3358">
        <v>8.4931654711660004E-2</v>
      </c>
      <c r="X3358">
        <v>31.333875955075989</v>
      </c>
      <c r="Y3358">
        <v>13.267141596610243</v>
      </c>
      <c r="Z3358">
        <v>17.196938430074329</v>
      </c>
      <c r="AA3358">
        <v>5.3429257185646852</v>
      </c>
      <c r="AB3358">
        <v>12.405417629626831</v>
      </c>
      <c r="AC3358">
        <v>0</v>
      </c>
      <c r="AD3358">
        <v>17.5872534664475</v>
      </c>
      <c r="AE3358">
        <v>97.218484451111237</v>
      </c>
    </row>
    <row r="3359" spans="1:31" x14ac:dyDescent="0.25">
      <c r="A3359">
        <v>2296248</v>
      </c>
      <c r="B3359">
        <v>1</v>
      </c>
      <c r="C3359" t="s">
        <v>80</v>
      </c>
      <c r="D3359" t="s">
        <v>100</v>
      </c>
      <c r="E3359" t="s">
        <v>233</v>
      </c>
      <c r="F3359" t="s">
        <v>8959</v>
      </c>
      <c r="G3359" t="s">
        <v>184</v>
      </c>
      <c r="H3359" t="s">
        <v>167</v>
      </c>
      <c r="I3359" t="s">
        <v>280</v>
      </c>
      <c r="J3359" t="s">
        <v>137</v>
      </c>
      <c r="K3359" t="s">
        <v>138</v>
      </c>
      <c r="L3359" t="s">
        <v>9948</v>
      </c>
      <c r="M3359" t="s">
        <v>9949</v>
      </c>
      <c r="N3359">
        <v>1.1111111E-2</v>
      </c>
      <c r="O3359">
        <v>1</v>
      </c>
      <c r="P3359">
        <v>1340</v>
      </c>
      <c r="Q3359">
        <v>18</v>
      </c>
      <c r="R3359">
        <v>432</v>
      </c>
      <c r="S3359">
        <v>13</v>
      </c>
      <c r="T3359">
        <v>301</v>
      </c>
      <c r="U3359">
        <v>0</v>
      </c>
      <c r="V3359">
        <v>1</v>
      </c>
      <c r="W3359">
        <v>8.0546375952000003E-3</v>
      </c>
      <c r="X3359">
        <v>4.0478868384947804</v>
      </c>
      <c r="Y3359">
        <v>2.9024056709040007</v>
      </c>
      <c r="Z3359">
        <v>3.0235084232341016</v>
      </c>
      <c r="AA3359">
        <v>1.7978328017232004</v>
      </c>
      <c r="AB3359">
        <v>3.0446668059216226</v>
      </c>
      <c r="AC3359">
        <v>0</v>
      </c>
      <c r="AD3359">
        <v>3.0096806165E-2</v>
      </c>
      <c r="AE3359">
        <v>14.854451984037906</v>
      </c>
    </row>
    <row r="3360" spans="1:31" x14ac:dyDescent="0.25">
      <c r="A3360">
        <v>2296249</v>
      </c>
      <c r="B3360">
        <v>1</v>
      </c>
      <c r="C3360" t="s">
        <v>80</v>
      </c>
      <c r="D3360" t="s">
        <v>103</v>
      </c>
      <c r="E3360" t="s">
        <v>132</v>
      </c>
      <c r="F3360" t="s">
        <v>9950</v>
      </c>
      <c r="G3360" t="s">
        <v>490</v>
      </c>
      <c r="H3360" t="s">
        <v>135</v>
      </c>
      <c r="I3360" t="s">
        <v>136</v>
      </c>
      <c r="J3360" t="s">
        <v>137</v>
      </c>
      <c r="K3360" t="s">
        <v>138</v>
      </c>
      <c r="L3360" t="s">
        <v>9951</v>
      </c>
      <c r="M3360" t="s">
        <v>9952</v>
      </c>
      <c r="N3360">
        <v>1.6563888879999999</v>
      </c>
      <c r="O3360">
        <v>0</v>
      </c>
      <c r="P3360">
        <v>38</v>
      </c>
      <c r="Q3360">
        <v>0</v>
      </c>
      <c r="R3360">
        <v>2</v>
      </c>
      <c r="S3360">
        <v>0</v>
      </c>
      <c r="T3360">
        <v>20</v>
      </c>
      <c r="U3360">
        <v>0</v>
      </c>
      <c r="V3360">
        <v>0</v>
      </c>
      <c r="W3360">
        <v>0</v>
      </c>
      <c r="X3360">
        <v>7.2478479653613475</v>
      </c>
      <c r="Y3360">
        <v>0</v>
      </c>
      <c r="Z3360">
        <v>1.028256746124685</v>
      </c>
      <c r="AA3360">
        <v>0</v>
      </c>
      <c r="AB3360">
        <v>14.240934632714776</v>
      </c>
      <c r="AC3360">
        <v>0</v>
      </c>
      <c r="AD3360">
        <v>0</v>
      </c>
      <c r="AE3360">
        <v>22.517039344200811</v>
      </c>
    </row>
    <row r="3361" spans="1:31" x14ac:dyDescent="0.25">
      <c r="A3361">
        <v>2296250</v>
      </c>
      <c r="B3361">
        <v>1</v>
      </c>
      <c r="C3361" t="s">
        <v>80</v>
      </c>
      <c r="D3361" t="s">
        <v>96</v>
      </c>
      <c r="E3361" t="s">
        <v>141</v>
      </c>
      <c r="F3361" t="s">
        <v>9953</v>
      </c>
      <c r="G3361" t="s">
        <v>490</v>
      </c>
      <c r="H3361" t="s">
        <v>135</v>
      </c>
      <c r="I3361" t="s">
        <v>136</v>
      </c>
      <c r="J3361" t="s">
        <v>137</v>
      </c>
      <c r="K3361" t="s">
        <v>138</v>
      </c>
      <c r="L3361" t="s">
        <v>9954</v>
      </c>
      <c r="M3361" t="s">
        <v>9955</v>
      </c>
      <c r="N3361">
        <v>3.2227777770000001</v>
      </c>
      <c r="O3361">
        <v>0</v>
      </c>
      <c r="P3361">
        <v>2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2.290359405382361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2.290359405382361</v>
      </c>
    </row>
    <row r="3362" spans="1:31" x14ac:dyDescent="0.25">
      <c r="A3362">
        <v>2296252</v>
      </c>
      <c r="B3362">
        <v>1</v>
      </c>
      <c r="C3362" t="s">
        <v>81</v>
      </c>
      <c r="D3362" t="s">
        <v>118</v>
      </c>
      <c r="E3362" t="s">
        <v>164</v>
      </c>
      <c r="F3362" t="s">
        <v>9956</v>
      </c>
      <c r="G3362" t="s">
        <v>184</v>
      </c>
      <c r="H3362" t="s">
        <v>167</v>
      </c>
      <c r="I3362" t="s">
        <v>280</v>
      </c>
      <c r="J3362" t="s">
        <v>137</v>
      </c>
      <c r="K3362" t="s">
        <v>138</v>
      </c>
      <c r="L3362" t="s">
        <v>9957</v>
      </c>
      <c r="M3362" t="s">
        <v>9958</v>
      </c>
      <c r="N3362">
        <v>1.9444444000000002E-2</v>
      </c>
      <c r="O3362">
        <v>2</v>
      </c>
      <c r="P3362">
        <v>1392</v>
      </c>
      <c r="Q3362">
        <v>182</v>
      </c>
      <c r="R3362">
        <v>167</v>
      </c>
      <c r="S3362">
        <v>32</v>
      </c>
      <c r="T3362">
        <v>118</v>
      </c>
      <c r="U3362">
        <v>0</v>
      </c>
      <c r="V3362">
        <v>0</v>
      </c>
      <c r="W3362">
        <v>4.5180309374666669E-3</v>
      </c>
      <c r="X3362">
        <v>3.0403408293635392</v>
      </c>
      <c r="Y3362">
        <v>8.0906169498637173</v>
      </c>
      <c r="Z3362">
        <v>1.6313382675618977</v>
      </c>
      <c r="AA3362">
        <v>1.3871684674389693</v>
      </c>
      <c r="AB3362">
        <v>0.84238027062717491</v>
      </c>
      <c r="AC3362">
        <v>0</v>
      </c>
      <c r="AD3362">
        <v>0</v>
      </c>
      <c r="AE3362">
        <v>14.996362815792764</v>
      </c>
    </row>
    <row r="3363" spans="1:31" x14ac:dyDescent="0.25">
      <c r="A3363">
        <v>2296255</v>
      </c>
      <c r="B3363">
        <v>1</v>
      </c>
      <c r="C3363" t="s">
        <v>80</v>
      </c>
      <c r="D3363" t="s">
        <v>84</v>
      </c>
      <c r="E3363" t="s">
        <v>132</v>
      </c>
      <c r="F3363" t="s">
        <v>9959</v>
      </c>
      <c r="G3363" t="s">
        <v>134</v>
      </c>
      <c r="H3363" t="s">
        <v>135</v>
      </c>
      <c r="I3363" t="s">
        <v>136</v>
      </c>
      <c r="J3363" t="s">
        <v>137</v>
      </c>
      <c r="K3363" t="s">
        <v>138</v>
      </c>
      <c r="L3363" t="s">
        <v>9960</v>
      </c>
      <c r="M3363" t="s">
        <v>9961</v>
      </c>
      <c r="N3363">
        <v>1.3958333329999999</v>
      </c>
      <c r="O3363">
        <v>0</v>
      </c>
      <c r="P3363">
        <v>2</v>
      </c>
      <c r="Q3363">
        <v>0</v>
      </c>
      <c r="R3363">
        <v>0</v>
      </c>
      <c r="S3363">
        <v>0</v>
      </c>
      <c r="T3363">
        <v>32</v>
      </c>
      <c r="U3363">
        <v>0</v>
      </c>
      <c r="V3363">
        <v>0</v>
      </c>
      <c r="W3363">
        <v>0</v>
      </c>
      <c r="X3363">
        <v>0.36118062217083746</v>
      </c>
      <c r="Y3363">
        <v>0</v>
      </c>
      <c r="Z3363">
        <v>0</v>
      </c>
      <c r="AA3363">
        <v>0</v>
      </c>
      <c r="AB3363">
        <v>10.655757619408419</v>
      </c>
      <c r="AC3363">
        <v>0</v>
      </c>
      <c r="AD3363">
        <v>0</v>
      </c>
      <c r="AE3363">
        <v>11.016938241579256</v>
      </c>
    </row>
    <row r="3364" spans="1:31" x14ac:dyDescent="0.25">
      <c r="A3364">
        <v>2296256</v>
      </c>
      <c r="B3364">
        <v>1</v>
      </c>
      <c r="C3364" t="s">
        <v>80</v>
      </c>
      <c r="D3364" t="s">
        <v>100</v>
      </c>
      <c r="E3364" t="s">
        <v>164</v>
      </c>
      <c r="F3364" t="s">
        <v>9962</v>
      </c>
      <c r="G3364" t="s">
        <v>195</v>
      </c>
      <c r="H3364" t="s">
        <v>167</v>
      </c>
      <c r="I3364" t="s">
        <v>136</v>
      </c>
      <c r="J3364" t="s">
        <v>137</v>
      </c>
      <c r="K3364" t="s">
        <v>138</v>
      </c>
      <c r="L3364" t="s">
        <v>9963</v>
      </c>
      <c r="M3364" t="s">
        <v>9964</v>
      </c>
      <c r="N3364">
        <v>1.2069444439999999</v>
      </c>
      <c r="O3364">
        <v>0</v>
      </c>
      <c r="P3364">
        <v>4</v>
      </c>
      <c r="Q3364">
        <v>0</v>
      </c>
      <c r="R3364">
        <v>16</v>
      </c>
      <c r="S3364">
        <v>1</v>
      </c>
      <c r="T3364">
        <v>6</v>
      </c>
      <c r="U3364">
        <v>0</v>
      </c>
      <c r="V3364">
        <v>0</v>
      </c>
      <c r="W3364">
        <v>0</v>
      </c>
      <c r="X3364">
        <v>0.76793619052549333</v>
      </c>
      <c r="Y3364">
        <v>0</v>
      </c>
      <c r="Z3364">
        <v>4.9474688499702557</v>
      </c>
      <c r="AA3364">
        <v>13.68977797447169</v>
      </c>
      <c r="AB3364">
        <v>4.387088079970634</v>
      </c>
      <c r="AC3364">
        <v>0</v>
      </c>
      <c r="AD3364">
        <v>0</v>
      </c>
      <c r="AE3364">
        <v>23.792271094938076</v>
      </c>
    </row>
    <row r="3365" spans="1:31" x14ac:dyDescent="0.25">
      <c r="A3365">
        <v>2296257</v>
      </c>
      <c r="B3365">
        <v>1</v>
      </c>
      <c r="C3365" t="s">
        <v>80</v>
      </c>
      <c r="D3365" t="s">
        <v>83</v>
      </c>
      <c r="E3365" t="s">
        <v>208</v>
      </c>
      <c r="F3365" t="s">
        <v>9965</v>
      </c>
      <c r="G3365" t="s">
        <v>490</v>
      </c>
      <c r="H3365" t="s">
        <v>135</v>
      </c>
      <c r="I3365" t="s">
        <v>136</v>
      </c>
      <c r="J3365" t="s">
        <v>137</v>
      </c>
      <c r="K3365" t="s">
        <v>138</v>
      </c>
      <c r="L3365" t="s">
        <v>9966</v>
      </c>
      <c r="M3365" t="s">
        <v>9967</v>
      </c>
      <c r="N3365">
        <v>0.39500000000000002</v>
      </c>
      <c r="O3365">
        <v>0</v>
      </c>
      <c r="P3365">
        <v>11</v>
      </c>
      <c r="Q3365">
        <v>0</v>
      </c>
      <c r="R3365">
        <v>0</v>
      </c>
      <c r="S3365">
        <v>0</v>
      </c>
      <c r="T3365">
        <v>60</v>
      </c>
      <c r="U3365">
        <v>0</v>
      </c>
      <c r="V3365">
        <v>0</v>
      </c>
      <c r="W3365">
        <v>0</v>
      </c>
      <c r="X3365">
        <v>1.1127166357890101</v>
      </c>
      <c r="Y3365">
        <v>0</v>
      </c>
      <c r="Z3365">
        <v>0</v>
      </c>
      <c r="AA3365">
        <v>0</v>
      </c>
      <c r="AB3365">
        <v>57.208611176131882</v>
      </c>
      <c r="AC3365">
        <v>0</v>
      </c>
      <c r="AD3365">
        <v>0</v>
      </c>
      <c r="AE3365">
        <v>58.321327811920895</v>
      </c>
    </row>
    <row r="3366" spans="1:31" x14ac:dyDescent="0.25">
      <c r="A3366">
        <v>2296259</v>
      </c>
      <c r="B3366">
        <v>1</v>
      </c>
      <c r="C3366" t="s">
        <v>81</v>
      </c>
      <c r="D3366" t="s">
        <v>120</v>
      </c>
      <c r="E3366" t="s">
        <v>233</v>
      </c>
      <c r="F3366" t="s">
        <v>4329</v>
      </c>
      <c r="G3366" t="s">
        <v>184</v>
      </c>
      <c r="H3366" t="s">
        <v>167</v>
      </c>
      <c r="I3366" t="s">
        <v>136</v>
      </c>
      <c r="J3366" t="s">
        <v>137</v>
      </c>
      <c r="K3366" t="s">
        <v>138</v>
      </c>
      <c r="L3366" t="s">
        <v>9968</v>
      </c>
      <c r="M3366" t="s">
        <v>9969</v>
      </c>
      <c r="N3366">
        <v>0.37222222199999999</v>
      </c>
      <c r="O3366">
        <v>0</v>
      </c>
      <c r="P3366">
        <v>2047</v>
      </c>
      <c r="Q3366">
        <v>22</v>
      </c>
      <c r="R3366">
        <v>26</v>
      </c>
      <c r="S3366">
        <v>12</v>
      </c>
      <c r="T3366">
        <v>395</v>
      </c>
      <c r="U3366">
        <v>4</v>
      </c>
      <c r="V3366">
        <v>7</v>
      </c>
      <c r="W3366">
        <v>0</v>
      </c>
      <c r="X3366">
        <v>151.78875724555192</v>
      </c>
      <c r="Y3366">
        <v>6.798494082501696</v>
      </c>
      <c r="Z3366">
        <v>2.3097937356131935</v>
      </c>
      <c r="AA3366">
        <v>26.439824689395156</v>
      </c>
      <c r="AB3366">
        <v>127.47501490334862</v>
      </c>
      <c r="AC3366">
        <v>183.47100564658189</v>
      </c>
      <c r="AD3366">
        <v>231.03633622837665</v>
      </c>
      <c r="AE3366">
        <v>729.31922653136917</v>
      </c>
    </row>
    <row r="3367" spans="1:31" x14ac:dyDescent="0.25">
      <c r="A3367">
        <v>2296260</v>
      </c>
      <c r="B3367">
        <v>1</v>
      </c>
      <c r="C3367" t="s">
        <v>81</v>
      </c>
      <c r="D3367" t="s">
        <v>118</v>
      </c>
      <c r="E3367" t="s">
        <v>164</v>
      </c>
      <c r="F3367" t="s">
        <v>9970</v>
      </c>
      <c r="G3367" t="s">
        <v>195</v>
      </c>
      <c r="H3367" t="s">
        <v>167</v>
      </c>
      <c r="I3367" t="s">
        <v>136</v>
      </c>
      <c r="J3367" t="s">
        <v>137</v>
      </c>
      <c r="K3367" t="s">
        <v>138</v>
      </c>
      <c r="L3367" t="s">
        <v>9971</v>
      </c>
      <c r="M3367" t="s">
        <v>9972</v>
      </c>
      <c r="N3367">
        <v>3.3919444439999999</v>
      </c>
      <c r="O3367">
        <v>0</v>
      </c>
      <c r="P3367">
        <v>1</v>
      </c>
      <c r="Q3367">
        <v>19</v>
      </c>
      <c r="R3367">
        <v>1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0.62016877410292592</v>
      </c>
      <c r="Y3367">
        <v>30.218937432349215</v>
      </c>
      <c r="Z3367">
        <v>0.16299104474594084</v>
      </c>
      <c r="AA3367">
        <v>0</v>
      </c>
      <c r="AB3367">
        <v>0</v>
      </c>
      <c r="AC3367">
        <v>0</v>
      </c>
      <c r="AD3367">
        <v>0</v>
      </c>
      <c r="AE3367">
        <v>31.00209725119808</v>
      </c>
    </row>
    <row r="3368" spans="1:31" x14ac:dyDescent="0.25">
      <c r="A3368">
        <v>2296261</v>
      </c>
      <c r="B3368">
        <v>1</v>
      </c>
      <c r="C3368" t="s">
        <v>80</v>
      </c>
      <c r="D3368" t="s">
        <v>107</v>
      </c>
      <c r="E3368" t="s">
        <v>141</v>
      </c>
      <c r="F3368" t="s">
        <v>9973</v>
      </c>
      <c r="G3368" t="s">
        <v>202</v>
      </c>
      <c r="H3368" t="s">
        <v>135</v>
      </c>
      <c r="I3368" t="s">
        <v>136</v>
      </c>
      <c r="J3368" t="s">
        <v>137</v>
      </c>
      <c r="K3368" t="s">
        <v>138</v>
      </c>
      <c r="L3368" t="s">
        <v>9974</v>
      </c>
      <c r="M3368" t="s">
        <v>9975</v>
      </c>
      <c r="N3368">
        <v>2.781666666</v>
      </c>
      <c r="O3368">
        <v>0</v>
      </c>
      <c r="P3368">
        <v>11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4.5257625165650852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4.5257625165650852</v>
      </c>
    </row>
    <row r="3369" spans="1:31" x14ac:dyDescent="0.25">
      <c r="A3369">
        <v>2296262</v>
      </c>
      <c r="B3369">
        <v>1</v>
      </c>
      <c r="C3369" t="s">
        <v>81</v>
      </c>
      <c r="D3369" t="s">
        <v>119</v>
      </c>
      <c r="E3369" t="s">
        <v>141</v>
      </c>
      <c r="F3369" t="s">
        <v>9976</v>
      </c>
      <c r="G3369" t="s">
        <v>143</v>
      </c>
      <c r="H3369" t="s">
        <v>135</v>
      </c>
      <c r="I3369" t="s">
        <v>136</v>
      </c>
      <c r="J3369" t="s">
        <v>137</v>
      </c>
      <c r="K3369" t="s">
        <v>138</v>
      </c>
      <c r="L3369" t="s">
        <v>9977</v>
      </c>
      <c r="M3369" t="s">
        <v>9978</v>
      </c>
      <c r="N3369">
        <v>1.1613888880000001</v>
      </c>
      <c r="O3369">
        <v>0</v>
      </c>
      <c r="P3369">
        <v>1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0.34874122708370003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0.34874122708370003</v>
      </c>
    </row>
    <row r="3370" spans="1:31" x14ac:dyDescent="0.25">
      <c r="A3370">
        <v>2296268</v>
      </c>
      <c r="B3370">
        <v>1</v>
      </c>
      <c r="C3370" t="s">
        <v>80</v>
      </c>
      <c r="D3370" t="s">
        <v>84</v>
      </c>
      <c r="E3370" t="s">
        <v>748</v>
      </c>
      <c r="F3370" t="s">
        <v>4286</v>
      </c>
      <c r="G3370" t="s">
        <v>750</v>
      </c>
      <c r="H3370" t="s">
        <v>135</v>
      </c>
      <c r="I3370" t="s">
        <v>136</v>
      </c>
      <c r="J3370" t="s">
        <v>137</v>
      </c>
      <c r="K3370" t="s">
        <v>138</v>
      </c>
      <c r="L3370" t="s">
        <v>9979</v>
      </c>
      <c r="M3370" t="s">
        <v>9980</v>
      </c>
      <c r="N3370">
        <v>2.0011111110000002</v>
      </c>
      <c r="O3370">
        <v>0</v>
      </c>
      <c r="P3370">
        <v>66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27.310239018922346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27.310239018922346</v>
      </c>
    </row>
    <row r="3371" spans="1:31" x14ac:dyDescent="0.25">
      <c r="A3371">
        <v>2296271</v>
      </c>
      <c r="B3371">
        <v>1</v>
      </c>
      <c r="C3371" t="s">
        <v>81</v>
      </c>
      <c r="D3371" t="s">
        <v>128</v>
      </c>
      <c r="E3371" t="s">
        <v>182</v>
      </c>
      <c r="F3371" t="s">
        <v>9981</v>
      </c>
      <c r="G3371" t="s">
        <v>184</v>
      </c>
      <c r="H3371" t="s">
        <v>167</v>
      </c>
      <c r="I3371" t="s">
        <v>136</v>
      </c>
      <c r="J3371" t="s">
        <v>137</v>
      </c>
      <c r="K3371" t="s">
        <v>138</v>
      </c>
      <c r="L3371" t="s">
        <v>9982</v>
      </c>
      <c r="M3371" t="s">
        <v>9983</v>
      </c>
      <c r="N3371">
        <v>0.69750000000000001</v>
      </c>
      <c r="O3371">
        <v>0</v>
      </c>
      <c r="P3371">
        <v>0</v>
      </c>
      <c r="Q3371">
        <v>0</v>
      </c>
      <c r="R3371">
        <v>0</v>
      </c>
      <c r="S3371">
        <v>10</v>
      </c>
      <c r="T3371">
        <v>1</v>
      </c>
      <c r="U3371">
        <v>6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76.243566179767555</v>
      </c>
      <c r="AB3371">
        <v>1.119775547544525</v>
      </c>
      <c r="AC3371">
        <v>356.56124089921337</v>
      </c>
      <c r="AD3371">
        <v>0</v>
      </c>
      <c r="AE3371">
        <v>433.92458262652542</v>
      </c>
    </row>
    <row r="3372" spans="1:31" x14ac:dyDescent="0.25">
      <c r="A3372">
        <v>2296281</v>
      </c>
      <c r="B3372">
        <v>1</v>
      </c>
      <c r="C3372" t="s">
        <v>80</v>
      </c>
      <c r="D3372" t="s">
        <v>83</v>
      </c>
      <c r="E3372" t="s">
        <v>748</v>
      </c>
      <c r="F3372" t="s">
        <v>9984</v>
      </c>
      <c r="G3372" t="s">
        <v>453</v>
      </c>
      <c r="H3372" t="s">
        <v>135</v>
      </c>
      <c r="I3372" t="s">
        <v>136</v>
      </c>
      <c r="J3372" t="s">
        <v>137</v>
      </c>
      <c r="K3372" t="s">
        <v>138</v>
      </c>
      <c r="L3372" t="s">
        <v>9985</v>
      </c>
      <c r="M3372" t="s">
        <v>9986</v>
      </c>
      <c r="N3372">
        <v>2.1636111109999998</v>
      </c>
      <c r="O3372">
        <v>0</v>
      </c>
      <c r="P3372">
        <v>124</v>
      </c>
      <c r="Q3372">
        <v>0</v>
      </c>
      <c r="R3372">
        <v>0</v>
      </c>
      <c r="S3372">
        <v>0</v>
      </c>
      <c r="T3372">
        <v>3</v>
      </c>
      <c r="U3372">
        <v>0</v>
      </c>
      <c r="V3372">
        <v>0</v>
      </c>
      <c r="W3372">
        <v>0</v>
      </c>
      <c r="X3372">
        <v>73.907842698383604</v>
      </c>
      <c r="Y3372">
        <v>0</v>
      </c>
      <c r="Z3372">
        <v>0</v>
      </c>
      <c r="AA3372">
        <v>0</v>
      </c>
      <c r="AB3372">
        <v>2.4934374066872982</v>
      </c>
      <c r="AC3372">
        <v>0</v>
      </c>
      <c r="AD3372">
        <v>0</v>
      </c>
      <c r="AE3372">
        <v>76.401280105070896</v>
      </c>
    </row>
    <row r="3373" spans="1:31" x14ac:dyDescent="0.25">
      <c r="A3373">
        <v>2296282</v>
      </c>
      <c r="B3373">
        <v>1</v>
      </c>
      <c r="C3373" t="s">
        <v>81</v>
      </c>
      <c r="D3373" t="s">
        <v>121</v>
      </c>
      <c r="E3373" t="s">
        <v>141</v>
      </c>
      <c r="F3373" t="s">
        <v>9987</v>
      </c>
      <c r="G3373" t="s">
        <v>143</v>
      </c>
      <c r="H3373" t="s">
        <v>135</v>
      </c>
      <c r="I3373" t="s">
        <v>136</v>
      </c>
      <c r="J3373" t="s">
        <v>137</v>
      </c>
      <c r="K3373" t="s">
        <v>138</v>
      </c>
      <c r="L3373" t="s">
        <v>9988</v>
      </c>
      <c r="M3373" t="s">
        <v>9989</v>
      </c>
      <c r="N3373">
        <v>2.715833333</v>
      </c>
      <c r="O3373">
        <v>0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0.15525532847241086</v>
      </c>
      <c r="AA3373">
        <v>0</v>
      </c>
      <c r="AB3373">
        <v>0</v>
      </c>
      <c r="AC3373">
        <v>0</v>
      </c>
      <c r="AD3373">
        <v>0</v>
      </c>
      <c r="AE3373">
        <v>0.15525532847241086</v>
      </c>
    </row>
    <row r="3374" spans="1:31" x14ac:dyDescent="0.25">
      <c r="A3374">
        <v>2296283</v>
      </c>
      <c r="B3374">
        <v>1</v>
      </c>
      <c r="C3374" t="s">
        <v>80</v>
      </c>
      <c r="D3374" t="s">
        <v>83</v>
      </c>
      <c r="E3374" t="s">
        <v>208</v>
      </c>
      <c r="F3374" t="s">
        <v>9990</v>
      </c>
      <c r="G3374" t="s">
        <v>299</v>
      </c>
      <c r="H3374" t="s">
        <v>135</v>
      </c>
      <c r="I3374" t="s">
        <v>136</v>
      </c>
      <c r="J3374" t="s">
        <v>137</v>
      </c>
      <c r="K3374" t="s">
        <v>300</v>
      </c>
      <c r="L3374" t="s">
        <v>9991</v>
      </c>
      <c r="M3374" t="s">
        <v>9992</v>
      </c>
      <c r="N3374">
        <v>0.34555555500000001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2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3.9217045699700637</v>
      </c>
      <c r="AC3374">
        <v>0</v>
      </c>
      <c r="AD3374">
        <v>0</v>
      </c>
      <c r="AE3374">
        <v>3.9217045699700637</v>
      </c>
    </row>
    <row r="3375" spans="1:31" x14ac:dyDescent="0.25">
      <c r="A3375">
        <v>2296287</v>
      </c>
      <c r="B3375">
        <v>1</v>
      </c>
      <c r="C3375" t="s">
        <v>80</v>
      </c>
      <c r="D3375" t="s">
        <v>83</v>
      </c>
      <c r="E3375" t="s">
        <v>141</v>
      </c>
      <c r="F3375" t="s">
        <v>9993</v>
      </c>
      <c r="G3375" t="s">
        <v>202</v>
      </c>
      <c r="H3375" t="s">
        <v>135</v>
      </c>
      <c r="I3375" t="s">
        <v>136</v>
      </c>
      <c r="J3375" t="s">
        <v>137</v>
      </c>
      <c r="K3375" t="s">
        <v>138</v>
      </c>
      <c r="L3375" t="s">
        <v>9994</v>
      </c>
      <c r="M3375" t="s">
        <v>9995</v>
      </c>
      <c r="N3375">
        <v>1.6302777770000001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13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20.229479659761914</v>
      </c>
      <c r="AC3375">
        <v>0</v>
      </c>
      <c r="AD3375">
        <v>0</v>
      </c>
      <c r="AE3375">
        <v>20.229479659761914</v>
      </c>
    </row>
    <row r="3376" spans="1:31" x14ac:dyDescent="0.25">
      <c r="A3376">
        <v>2296288</v>
      </c>
      <c r="B3376">
        <v>1</v>
      </c>
      <c r="C3376" t="s">
        <v>80</v>
      </c>
      <c r="D3376" t="s">
        <v>99</v>
      </c>
      <c r="E3376" t="s">
        <v>141</v>
      </c>
      <c r="F3376" t="s">
        <v>9996</v>
      </c>
      <c r="G3376" t="s">
        <v>490</v>
      </c>
      <c r="H3376" t="s">
        <v>135</v>
      </c>
      <c r="I3376" t="s">
        <v>136</v>
      </c>
      <c r="J3376" t="s">
        <v>137</v>
      </c>
      <c r="K3376" t="s">
        <v>138</v>
      </c>
      <c r="L3376" t="s">
        <v>9997</v>
      </c>
      <c r="M3376" t="s">
        <v>9998</v>
      </c>
      <c r="N3376">
        <v>6.034444444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1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7.7010834373361829</v>
      </c>
      <c r="AC3376">
        <v>0</v>
      </c>
      <c r="AD3376">
        <v>0</v>
      </c>
      <c r="AE3376">
        <v>7.7010834373361829</v>
      </c>
    </row>
    <row r="3377" spans="1:31" x14ac:dyDescent="0.25">
      <c r="A3377">
        <v>2296290</v>
      </c>
      <c r="B3377">
        <v>1</v>
      </c>
      <c r="C3377" t="s">
        <v>80</v>
      </c>
      <c r="D3377" t="s">
        <v>85</v>
      </c>
      <c r="E3377" t="s">
        <v>141</v>
      </c>
      <c r="F3377" t="s">
        <v>9999</v>
      </c>
      <c r="G3377" t="s">
        <v>188</v>
      </c>
      <c r="H3377" t="s">
        <v>135</v>
      </c>
      <c r="I3377" t="s">
        <v>136</v>
      </c>
      <c r="J3377" t="s">
        <v>137</v>
      </c>
      <c r="K3377" t="s">
        <v>138</v>
      </c>
      <c r="L3377" t="s">
        <v>10000</v>
      </c>
      <c r="M3377" t="s">
        <v>10001</v>
      </c>
      <c r="N3377">
        <v>3.361111111</v>
      </c>
      <c r="O3377">
        <v>0</v>
      </c>
      <c r="P3377">
        <v>11</v>
      </c>
      <c r="Q3377">
        <v>0</v>
      </c>
      <c r="R3377">
        <v>0</v>
      </c>
      <c r="S3377">
        <v>0</v>
      </c>
      <c r="T3377">
        <v>3</v>
      </c>
      <c r="U3377">
        <v>0</v>
      </c>
      <c r="V3377">
        <v>0</v>
      </c>
      <c r="W3377">
        <v>0</v>
      </c>
      <c r="X3377">
        <v>7.6548555029285845</v>
      </c>
      <c r="Y3377">
        <v>0</v>
      </c>
      <c r="Z3377">
        <v>0</v>
      </c>
      <c r="AA3377">
        <v>0</v>
      </c>
      <c r="AB3377">
        <v>1.3790923608270602</v>
      </c>
      <c r="AC3377">
        <v>0</v>
      </c>
      <c r="AD3377">
        <v>0</v>
      </c>
      <c r="AE3377">
        <v>9.0339478637556443</v>
      </c>
    </row>
    <row r="3378" spans="1:31" x14ac:dyDescent="0.25">
      <c r="A3378">
        <v>2296293</v>
      </c>
      <c r="B3378">
        <v>1</v>
      </c>
      <c r="C3378" t="s">
        <v>81</v>
      </c>
      <c r="D3378" t="s">
        <v>118</v>
      </c>
      <c r="E3378" t="s">
        <v>164</v>
      </c>
      <c r="F3378" t="s">
        <v>10002</v>
      </c>
      <c r="G3378" t="s">
        <v>195</v>
      </c>
      <c r="H3378" t="s">
        <v>167</v>
      </c>
      <c r="I3378" t="s">
        <v>136</v>
      </c>
      <c r="J3378" t="s">
        <v>137</v>
      </c>
      <c r="K3378" t="s">
        <v>138</v>
      </c>
      <c r="L3378" t="s">
        <v>10003</v>
      </c>
      <c r="M3378" t="s">
        <v>10004</v>
      </c>
      <c r="N3378">
        <v>4.6033333330000001</v>
      </c>
      <c r="O3378">
        <v>0</v>
      </c>
      <c r="P3378">
        <v>142</v>
      </c>
      <c r="Q3378">
        <v>0</v>
      </c>
      <c r="R3378">
        <v>0</v>
      </c>
      <c r="S3378">
        <v>0</v>
      </c>
      <c r="T3378">
        <v>12</v>
      </c>
      <c r="U3378">
        <v>0</v>
      </c>
      <c r="V3378">
        <v>0</v>
      </c>
      <c r="W3378">
        <v>0</v>
      </c>
      <c r="X3378">
        <v>84.071513154654511</v>
      </c>
      <c r="Y3378">
        <v>0</v>
      </c>
      <c r="Z3378">
        <v>0</v>
      </c>
      <c r="AA3378">
        <v>0</v>
      </c>
      <c r="AB3378">
        <v>20.897992571397122</v>
      </c>
      <c r="AC3378">
        <v>0</v>
      </c>
      <c r="AD3378">
        <v>0</v>
      </c>
      <c r="AE3378">
        <v>104.96950572605164</v>
      </c>
    </row>
    <row r="3379" spans="1:31" x14ac:dyDescent="0.25">
      <c r="A3379">
        <v>2296294</v>
      </c>
      <c r="B3379">
        <v>1</v>
      </c>
      <c r="C3379" t="s">
        <v>81</v>
      </c>
      <c r="D3379" t="s">
        <v>112</v>
      </c>
      <c r="E3379" t="s">
        <v>164</v>
      </c>
      <c r="F3379" t="s">
        <v>10005</v>
      </c>
      <c r="G3379" t="s">
        <v>195</v>
      </c>
      <c r="H3379" t="s">
        <v>167</v>
      </c>
      <c r="I3379" t="s">
        <v>136</v>
      </c>
      <c r="J3379" t="s">
        <v>137</v>
      </c>
      <c r="K3379" t="s">
        <v>138</v>
      </c>
      <c r="L3379" t="s">
        <v>10006</v>
      </c>
      <c r="M3379" t="s">
        <v>10007</v>
      </c>
      <c r="N3379">
        <v>2.426111111</v>
      </c>
      <c r="O3379">
        <v>0</v>
      </c>
      <c r="P3379">
        <v>82</v>
      </c>
      <c r="Q3379">
        <v>0</v>
      </c>
      <c r="R3379">
        <v>3</v>
      </c>
      <c r="S3379">
        <v>0</v>
      </c>
      <c r="T3379">
        <v>3</v>
      </c>
      <c r="U3379">
        <v>0</v>
      </c>
      <c r="V3379">
        <v>0</v>
      </c>
      <c r="W3379">
        <v>0</v>
      </c>
      <c r="X3379">
        <v>16.512403359678743</v>
      </c>
      <c r="Y3379">
        <v>0</v>
      </c>
      <c r="Z3379">
        <v>0.84010958919941325</v>
      </c>
      <c r="AA3379">
        <v>0</v>
      </c>
      <c r="AB3379">
        <v>0.21020644271479999</v>
      </c>
      <c r="AC3379">
        <v>0</v>
      </c>
      <c r="AD3379">
        <v>0</v>
      </c>
      <c r="AE3379">
        <v>17.562719391592957</v>
      </c>
    </row>
    <row r="3380" spans="1:31" x14ac:dyDescent="0.25">
      <c r="A3380">
        <v>2296300</v>
      </c>
      <c r="B3380">
        <v>1</v>
      </c>
      <c r="C3380" t="s">
        <v>80</v>
      </c>
      <c r="D3380" t="s">
        <v>96</v>
      </c>
      <c r="E3380" t="s">
        <v>141</v>
      </c>
      <c r="F3380" t="s">
        <v>10008</v>
      </c>
      <c r="G3380" t="s">
        <v>143</v>
      </c>
      <c r="H3380" t="s">
        <v>135</v>
      </c>
      <c r="I3380" t="s">
        <v>136</v>
      </c>
      <c r="J3380" t="s">
        <v>137</v>
      </c>
      <c r="K3380" t="s">
        <v>138</v>
      </c>
      <c r="L3380" t="s">
        <v>10009</v>
      </c>
      <c r="M3380" t="s">
        <v>10010</v>
      </c>
      <c r="N3380">
        <v>7.0222222219999999</v>
      </c>
      <c r="O3380">
        <v>0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8.540959800380335E-2</v>
      </c>
      <c r="AA3380">
        <v>0</v>
      </c>
      <c r="AB3380">
        <v>0</v>
      </c>
      <c r="AC3380">
        <v>0</v>
      </c>
      <c r="AD3380">
        <v>0</v>
      </c>
      <c r="AE3380">
        <v>8.540959800380335E-2</v>
      </c>
    </row>
    <row r="3381" spans="1:31" x14ac:dyDescent="0.25">
      <c r="A3381">
        <v>2296307</v>
      </c>
      <c r="B3381">
        <v>1</v>
      </c>
      <c r="C3381" t="s">
        <v>80</v>
      </c>
      <c r="D3381" t="s">
        <v>95</v>
      </c>
      <c r="E3381" t="s">
        <v>132</v>
      </c>
      <c r="F3381" t="s">
        <v>10011</v>
      </c>
      <c r="G3381" t="s">
        <v>375</v>
      </c>
      <c r="H3381" t="s">
        <v>135</v>
      </c>
      <c r="I3381" t="s">
        <v>136</v>
      </c>
      <c r="J3381" t="s">
        <v>137</v>
      </c>
      <c r="K3381" t="s">
        <v>138</v>
      </c>
      <c r="L3381" t="s">
        <v>10012</v>
      </c>
      <c r="M3381" t="s">
        <v>10013</v>
      </c>
      <c r="N3381">
        <v>3.125277777</v>
      </c>
      <c r="O3381">
        <v>0</v>
      </c>
      <c r="P3381">
        <v>74</v>
      </c>
      <c r="Q3381">
        <v>0</v>
      </c>
      <c r="R3381">
        <v>0</v>
      </c>
      <c r="S3381">
        <v>0</v>
      </c>
      <c r="T3381">
        <v>7</v>
      </c>
      <c r="U3381">
        <v>0</v>
      </c>
      <c r="V3381">
        <v>0</v>
      </c>
      <c r="W3381">
        <v>0</v>
      </c>
      <c r="X3381">
        <v>56.457194008376902</v>
      </c>
      <c r="Y3381">
        <v>0</v>
      </c>
      <c r="Z3381">
        <v>0</v>
      </c>
      <c r="AA3381">
        <v>0</v>
      </c>
      <c r="AB3381">
        <v>17.665779968456679</v>
      </c>
      <c r="AC3381">
        <v>0</v>
      </c>
      <c r="AD3381">
        <v>0</v>
      </c>
      <c r="AE3381">
        <v>74.122973976833578</v>
      </c>
    </row>
    <row r="3382" spans="1:31" x14ac:dyDescent="0.25">
      <c r="A3382">
        <v>2296309</v>
      </c>
      <c r="B3382">
        <v>1</v>
      </c>
      <c r="C3382" t="s">
        <v>80</v>
      </c>
      <c r="D3382" t="s">
        <v>96</v>
      </c>
      <c r="E3382" t="s">
        <v>141</v>
      </c>
      <c r="F3382" t="s">
        <v>10014</v>
      </c>
      <c r="G3382" t="s">
        <v>453</v>
      </c>
      <c r="H3382" t="s">
        <v>135</v>
      </c>
      <c r="I3382" t="s">
        <v>136</v>
      </c>
      <c r="J3382" t="s">
        <v>137</v>
      </c>
      <c r="K3382" t="s">
        <v>138</v>
      </c>
      <c r="L3382" t="s">
        <v>10015</v>
      </c>
      <c r="M3382" t="s">
        <v>10016</v>
      </c>
      <c r="N3382">
        <v>3.2555555549999999</v>
      </c>
      <c r="O3382">
        <v>0</v>
      </c>
      <c r="P3382">
        <v>1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1.8236122797201513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1.8236122797201513</v>
      </c>
    </row>
    <row r="3383" spans="1:31" x14ac:dyDescent="0.25">
      <c r="A3383">
        <v>2296310</v>
      </c>
      <c r="B3383">
        <v>1</v>
      </c>
      <c r="C3383" t="s">
        <v>80</v>
      </c>
      <c r="D3383" t="s">
        <v>84</v>
      </c>
      <c r="E3383" t="s">
        <v>141</v>
      </c>
      <c r="F3383" t="s">
        <v>10017</v>
      </c>
      <c r="G3383" t="s">
        <v>453</v>
      </c>
      <c r="H3383" t="s">
        <v>135</v>
      </c>
      <c r="I3383" t="s">
        <v>136</v>
      </c>
      <c r="J3383" t="s">
        <v>3</v>
      </c>
      <c r="K3383" t="s">
        <v>138</v>
      </c>
      <c r="L3383" t="s">
        <v>10018</v>
      </c>
      <c r="M3383" t="s">
        <v>10019</v>
      </c>
      <c r="N3383">
        <v>4.8733333329999997</v>
      </c>
      <c r="O3383">
        <v>0</v>
      </c>
      <c r="P3383">
        <v>2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2.9104576736020511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2.9104576736020511</v>
      </c>
    </row>
    <row r="3384" spans="1:31" x14ac:dyDescent="0.25">
      <c r="A3384">
        <v>2296311</v>
      </c>
      <c r="B3384">
        <v>1</v>
      </c>
      <c r="C3384" t="s">
        <v>80</v>
      </c>
      <c r="D3384" t="s">
        <v>84</v>
      </c>
      <c r="E3384" t="s">
        <v>141</v>
      </c>
      <c r="F3384" t="s">
        <v>10020</v>
      </c>
      <c r="G3384" t="s">
        <v>453</v>
      </c>
      <c r="H3384" t="s">
        <v>135</v>
      </c>
      <c r="I3384" t="s">
        <v>136</v>
      </c>
      <c r="J3384" t="s">
        <v>137</v>
      </c>
      <c r="K3384" t="s">
        <v>138</v>
      </c>
      <c r="L3384" t="s">
        <v>10021</v>
      </c>
      <c r="M3384" t="s">
        <v>10022</v>
      </c>
      <c r="N3384">
        <v>3.9411111110000001</v>
      </c>
      <c r="O3384">
        <v>0</v>
      </c>
      <c r="P3384">
        <v>1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2.395703410277096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2.395703410277096</v>
      </c>
    </row>
    <row r="3385" spans="1:31" x14ac:dyDescent="0.25">
      <c r="A3385">
        <v>2296316</v>
      </c>
      <c r="B3385">
        <v>1</v>
      </c>
      <c r="C3385" t="s">
        <v>80</v>
      </c>
      <c r="D3385" t="s">
        <v>97</v>
      </c>
      <c r="E3385" t="s">
        <v>141</v>
      </c>
      <c r="F3385" t="s">
        <v>10023</v>
      </c>
      <c r="G3385" t="s">
        <v>202</v>
      </c>
      <c r="H3385" t="s">
        <v>135</v>
      </c>
      <c r="I3385" t="s">
        <v>136</v>
      </c>
      <c r="J3385" t="s">
        <v>137</v>
      </c>
      <c r="K3385" t="s">
        <v>138</v>
      </c>
      <c r="L3385" t="s">
        <v>10024</v>
      </c>
      <c r="M3385" t="s">
        <v>10025</v>
      </c>
      <c r="N3385">
        <v>1.3361111109999999</v>
      </c>
      <c r="O3385">
        <v>0</v>
      </c>
      <c r="P3385">
        <v>1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0.81775094903518597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0.81775094903518597</v>
      </c>
    </row>
    <row r="3386" spans="1:31" x14ac:dyDescent="0.25">
      <c r="A3386">
        <v>2297098</v>
      </c>
      <c r="B3386">
        <v>1</v>
      </c>
      <c r="C3386" t="s">
        <v>80</v>
      </c>
      <c r="D3386" t="s">
        <v>90</v>
      </c>
      <c r="E3386" t="s">
        <v>141</v>
      </c>
      <c r="F3386" t="s">
        <v>10026</v>
      </c>
      <c r="G3386" t="s">
        <v>134</v>
      </c>
      <c r="H3386" t="s">
        <v>135</v>
      </c>
      <c r="I3386" t="s">
        <v>136</v>
      </c>
      <c r="J3386" t="s">
        <v>137</v>
      </c>
      <c r="K3386" t="s">
        <v>138</v>
      </c>
      <c r="L3386" t="s">
        <v>10027</v>
      </c>
      <c r="M3386" t="s">
        <v>10028</v>
      </c>
      <c r="N3386">
        <v>3.105</v>
      </c>
      <c r="O3386">
        <v>0</v>
      </c>
      <c r="P3386">
        <v>10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19.291003054606538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19.291003054606538</v>
      </c>
    </row>
    <row r="3387" spans="1:31" x14ac:dyDescent="0.25">
      <c r="A3387">
        <v>2296912</v>
      </c>
      <c r="B3387">
        <v>1</v>
      </c>
      <c r="C3387" t="s">
        <v>80</v>
      </c>
      <c r="D3387" t="s">
        <v>106</v>
      </c>
      <c r="E3387" t="s">
        <v>132</v>
      </c>
      <c r="F3387" t="s">
        <v>3362</v>
      </c>
      <c r="G3387" t="s">
        <v>490</v>
      </c>
      <c r="H3387" t="s">
        <v>135</v>
      </c>
      <c r="I3387" t="s">
        <v>136</v>
      </c>
      <c r="J3387" t="s">
        <v>137</v>
      </c>
      <c r="K3387" t="s">
        <v>138</v>
      </c>
      <c r="L3387" t="s">
        <v>10029</v>
      </c>
      <c r="M3387" t="s">
        <v>10030</v>
      </c>
      <c r="N3387">
        <v>0.42472222199999998</v>
      </c>
      <c r="O3387">
        <v>0</v>
      </c>
      <c r="P3387">
        <v>49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4.2487177308057538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4.2487177308057538</v>
      </c>
    </row>
    <row r="3388" spans="1:31" x14ac:dyDescent="0.25">
      <c r="A3388">
        <v>2297081</v>
      </c>
      <c r="B3388">
        <v>1</v>
      </c>
      <c r="C3388" t="s">
        <v>81</v>
      </c>
      <c r="D3388" t="s">
        <v>124</v>
      </c>
      <c r="E3388" t="s">
        <v>208</v>
      </c>
      <c r="F3388" t="s">
        <v>10031</v>
      </c>
      <c r="G3388" t="s">
        <v>310</v>
      </c>
      <c r="H3388" t="s">
        <v>135</v>
      </c>
      <c r="I3388" t="s">
        <v>136</v>
      </c>
      <c r="J3388" t="s">
        <v>137</v>
      </c>
      <c r="K3388" t="s">
        <v>138</v>
      </c>
      <c r="L3388" t="s">
        <v>10032</v>
      </c>
      <c r="M3388" t="s">
        <v>10033</v>
      </c>
      <c r="N3388">
        <v>5.4108333330000002</v>
      </c>
      <c r="O3388">
        <v>0</v>
      </c>
      <c r="P3388">
        <v>16</v>
      </c>
      <c r="Q3388">
        <v>0</v>
      </c>
      <c r="R3388">
        <v>8</v>
      </c>
      <c r="S3388">
        <v>0</v>
      </c>
      <c r="T3388">
        <v>1</v>
      </c>
      <c r="U3388">
        <v>0</v>
      </c>
      <c r="V3388">
        <v>0</v>
      </c>
      <c r="W3388">
        <v>0</v>
      </c>
      <c r="X3388">
        <v>10.185011565541355</v>
      </c>
      <c r="Y3388">
        <v>0</v>
      </c>
      <c r="Z3388">
        <v>4.4228610967725928</v>
      </c>
      <c r="AA3388">
        <v>0</v>
      </c>
      <c r="AB3388">
        <v>4.5195003596196246</v>
      </c>
      <c r="AC3388">
        <v>0</v>
      </c>
      <c r="AD3388">
        <v>0</v>
      </c>
      <c r="AE3388">
        <v>19.127373021933572</v>
      </c>
    </row>
    <row r="3389" spans="1:31" x14ac:dyDescent="0.25">
      <c r="A3389">
        <v>2296560</v>
      </c>
      <c r="B3389">
        <v>1</v>
      </c>
      <c r="C3389" t="s">
        <v>80</v>
      </c>
      <c r="D3389" t="s">
        <v>106</v>
      </c>
      <c r="E3389" t="s">
        <v>164</v>
      </c>
      <c r="F3389" t="s">
        <v>10034</v>
      </c>
      <c r="G3389" t="s">
        <v>917</v>
      </c>
      <c r="H3389" t="s">
        <v>167</v>
      </c>
      <c r="I3389" t="s">
        <v>136</v>
      </c>
      <c r="J3389" t="s">
        <v>137</v>
      </c>
      <c r="K3389" t="s">
        <v>300</v>
      </c>
      <c r="L3389" t="s">
        <v>10035</v>
      </c>
      <c r="M3389" t="s">
        <v>10036</v>
      </c>
      <c r="N3389">
        <v>1.2936111109999999</v>
      </c>
      <c r="O3389">
        <v>0</v>
      </c>
      <c r="P3389">
        <v>574</v>
      </c>
      <c r="Q3389">
        <v>0</v>
      </c>
      <c r="R3389">
        <v>36</v>
      </c>
      <c r="S3389">
        <v>1</v>
      </c>
      <c r="T3389">
        <v>86</v>
      </c>
      <c r="U3389">
        <v>0</v>
      </c>
      <c r="V3389">
        <v>0</v>
      </c>
      <c r="W3389">
        <v>0</v>
      </c>
      <c r="X3389">
        <v>91.200281585836251</v>
      </c>
      <c r="Y3389">
        <v>0</v>
      </c>
      <c r="Z3389">
        <v>21.590281309217723</v>
      </c>
      <c r="AA3389">
        <v>2.3846091243249066</v>
      </c>
      <c r="AB3389">
        <v>42.778931972459311</v>
      </c>
      <c r="AC3389">
        <v>0</v>
      </c>
      <c r="AD3389">
        <v>0</v>
      </c>
      <c r="AE3389">
        <v>157.9541039918382</v>
      </c>
    </row>
    <row r="3390" spans="1:31" x14ac:dyDescent="0.25">
      <c r="A3390">
        <v>2296769</v>
      </c>
      <c r="B3390">
        <v>1</v>
      </c>
      <c r="C3390" t="s">
        <v>80</v>
      </c>
      <c r="D3390" t="s">
        <v>103</v>
      </c>
      <c r="E3390" t="s">
        <v>208</v>
      </c>
      <c r="F3390" t="s">
        <v>10037</v>
      </c>
      <c r="G3390" t="s">
        <v>134</v>
      </c>
      <c r="H3390" t="s">
        <v>135</v>
      </c>
      <c r="I3390" t="s">
        <v>136</v>
      </c>
      <c r="J3390" t="s">
        <v>137</v>
      </c>
      <c r="K3390" t="s">
        <v>138</v>
      </c>
      <c r="L3390" t="s">
        <v>10038</v>
      </c>
      <c r="M3390" t="s">
        <v>10039</v>
      </c>
      <c r="N3390">
        <v>1.448055555</v>
      </c>
      <c r="O3390">
        <v>0</v>
      </c>
      <c r="P3390">
        <v>0</v>
      </c>
      <c r="Q3390">
        <v>0</v>
      </c>
      <c r="R3390">
        <v>16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19.491072575185903</v>
      </c>
      <c r="AA3390">
        <v>0</v>
      </c>
      <c r="AB3390">
        <v>9.5543472015366671E-3</v>
      </c>
      <c r="AC3390">
        <v>0</v>
      </c>
      <c r="AD3390">
        <v>0</v>
      </c>
      <c r="AE3390">
        <v>19.50062692238744</v>
      </c>
    </row>
    <row r="3391" spans="1:31" x14ac:dyDescent="0.25">
      <c r="A3391">
        <v>2296603</v>
      </c>
      <c r="B3391">
        <v>1</v>
      </c>
      <c r="C3391" t="s">
        <v>80</v>
      </c>
      <c r="D3391" t="s">
        <v>97</v>
      </c>
      <c r="E3391" t="s">
        <v>132</v>
      </c>
      <c r="F3391" t="s">
        <v>10040</v>
      </c>
      <c r="G3391" t="s">
        <v>453</v>
      </c>
      <c r="H3391" t="s">
        <v>135</v>
      </c>
      <c r="I3391" t="s">
        <v>136</v>
      </c>
      <c r="J3391" t="s">
        <v>3</v>
      </c>
      <c r="K3391" t="s">
        <v>138</v>
      </c>
      <c r="L3391" t="s">
        <v>10041</v>
      </c>
      <c r="M3391" t="s">
        <v>10042</v>
      </c>
      <c r="N3391">
        <v>1.132222222</v>
      </c>
      <c r="O3391">
        <v>0</v>
      </c>
      <c r="P3391">
        <v>46</v>
      </c>
      <c r="Q3391">
        <v>0</v>
      </c>
      <c r="R3391">
        <v>0</v>
      </c>
      <c r="S3391">
        <v>0</v>
      </c>
      <c r="T3391">
        <v>2</v>
      </c>
      <c r="U3391">
        <v>0</v>
      </c>
      <c r="V3391">
        <v>0</v>
      </c>
      <c r="W3391">
        <v>0</v>
      </c>
      <c r="X3391">
        <v>12.953530156557632</v>
      </c>
      <c r="Y3391">
        <v>0</v>
      </c>
      <c r="Z3391">
        <v>0</v>
      </c>
      <c r="AA3391">
        <v>0</v>
      </c>
      <c r="AB3391">
        <v>2.2416863552959292</v>
      </c>
      <c r="AC3391">
        <v>0</v>
      </c>
      <c r="AD3391">
        <v>0</v>
      </c>
      <c r="AE3391">
        <v>15.195216511853561</v>
      </c>
    </row>
    <row r="3392" spans="1:31" x14ac:dyDescent="0.25">
      <c r="A3392">
        <v>2296577</v>
      </c>
      <c r="B3392">
        <v>1</v>
      </c>
      <c r="C3392" t="s">
        <v>81</v>
      </c>
      <c r="D3392" t="s">
        <v>122</v>
      </c>
      <c r="E3392" t="s">
        <v>182</v>
      </c>
      <c r="F3392" t="s">
        <v>2980</v>
      </c>
      <c r="G3392" t="s">
        <v>299</v>
      </c>
      <c r="H3392" t="s">
        <v>167</v>
      </c>
      <c r="I3392" t="s">
        <v>136</v>
      </c>
      <c r="J3392" t="s">
        <v>137</v>
      </c>
      <c r="K3392" t="s">
        <v>300</v>
      </c>
      <c r="L3392" t="s">
        <v>10043</v>
      </c>
      <c r="M3392" t="s">
        <v>10044</v>
      </c>
      <c r="N3392">
        <v>7.7661111109999998</v>
      </c>
      <c r="O3392">
        <v>1</v>
      </c>
      <c r="P3392">
        <v>515</v>
      </c>
      <c r="Q3392">
        <v>4</v>
      </c>
      <c r="R3392">
        <v>0</v>
      </c>
      <c r="S3392">
        <v>3</v>
      </c>
      <c r="T3392">
        <v>22</v>
      </c>
      <c r="U3392">
        <v>1</v>
      </c>
      <c r="V3392">
        <v>0</v>
      </c>
      <c r="W3392">
        <v>0.89089211688987791</v>
      </c>
      <c r="X3392">
        <v>360.57420161538494</v>
      </c>
      <c r="Y3392">
        <v>31.682199669138765</v>
      </c>
      <c r="Z3392">
        <v>0</v>
      </c>
      <c r="AA3392">
        <v>73.08349659915325</v>
      </c>
      <c r="AB3392">
        <v>59.496352275611358</v>
      </c>
      <c r="AC3392">
        <v>1150.5147889238488</v>
      </c>
      <c r="AD3392">
        <v>0</v>
      </c>
      <c r="AE3392">
        <v>1676.241931200027</v>
      </c>
    </row>
    <row r="3393" spans="1:31" x14ac:dyDescent="0.25">
      <c r="A3393">
        <v>2297124</v>
      </c>
      <c r="B3393">
        <v>1</v>
      </c>
      <c r="C3393" t="s">
        <v>81</v>
      </c>
      <c r="D3393" t="s">
        <v>118</v>
      </c>
      <c r="E3393" t="s">
        <v>164</v>
      </c>
      <c r="F3393" t="s">
        <v>10045</v>
      </c>
      <c r="G3393" t="s">
        <v>285</v>
      </c>
      <c r="H3393" t="s">
        <v>167</v>
      </c>
      <c r="I3393" t="s">
        <v>136</v>
      </c>
      <c r="J3393" t="s">
        <v>137</v>
      </c>
      <c r="K3393" t="s">
        <v>138</v>
      </c>
      <c r="L3393" t="s">
        <v>10046</v>
      </c>
      <c r="M3393" t="s">
        <v>10047</v>
      </c>
      <c r="N3393">
        <v>2.4188888880000001</v>
      </c>
      <c r="O3393">
        <v>0</v>
      </c>
      <c r="P3393">
        <v>162</v>
      </c>
      <c r="Q3393">
        <v>2</v>
      </c>
      <c r="R3393">
        <v>2</v>
      </c>
      <c r="S3393">
        <v>0</v>
      </c>
      <c r="T3393">
        <v>17</v>
      </c>
      <c r="U3393">
        <v>0</v>
      </c>
      <c r="V3393">
        <v>0</v>
      </c>
      <c r="W3393">
        <v>0</v>
      </c>
      <c r="X3393">
        <v>63.008542286030874</v>
      </c>
      <c r="Y3393">
        <v>2.875880390409483</v>
      </c>
      <c r="Z3393">
        <v>3.3704726669431349</v>
      </c>
      <c r="AA3393">
        <v>0</v>
      </c>
      <c r="AB3393">
        <v>7.5315262657984521</v>
      </c>
      <c r="AC3393">
        <v>0</v>
      </c>
      <c r="AD3393">
        <v>0</v>
      </c>
      <c r="AE3393">
        <v>76.786421609181929</v>
      </c>
    </row>
    <row r="3394" spans="1:31" x14ac:dyDescent="0.25">
      <c r="A3394">
        <v>2297038</v>
      </c>
      <c r="B3394">
        <v>1</v>
      </c>
      <c r="C3394" t="s">
        <v>80</v>
      </c>
      <c r="D3394" t="s">
        <v>102</v>
      </c>
      <c r="E3394" t="s">
        <v>164</v>
      </c>
      <c r="F3394" t="s">
        <v>10048</v>
      </c>
      <c r="G3394" t="s">
        <v>500</v>
      </c>
      <c r="H3394" t="s">
        <v>167</v>
      </c>
      <c r="I3394" t="s">
        <v>136</v>
      </c>
      <c r="J3394" t="s">
        <v>137</v>
      </c>
      <c r="K3394" t="s">
        <v>138</v>
      </c>
      <c r="L3394" t="s">
        <v>10049</v>
      </c>
      <c r="M3394" t="s">
        <v>10050</v>
      </c>
      <c r="N3394">
        <v>0.97583333299999997</v>
      </c>
      <c r="O3394">
        <v>0</v>
      </c>
      <c r="P3394">
        <v>116</v>
      </c>
      <c r="Q3394">
        <v>2</v>
      </c>
      <c r="R3394">
        <v>45</v>
      </c>
      <c r="S3394">
        <v>1</v>
      </c>
      <c r="T3394">
        <v>19</v>
      </c>
      <c r="U3394">
        <v>0</v>
      </c>
      <c r="V3394">
        <v>0</v>
      </c>
      <c r="W3394">
        <v>0</v>
      </c>
      <c r="X3394">
        <v>21.199572755607086</v>
      </c>
      <c r="Y3394">
        <v>6.8995699448204375</v>
      </c>
      <c r="Z3394">
        <v>11.696189610006776</v>
      </c>
      <c r="AA3394">
        <v>1.0494877004827168</v>
      </c>
      <c r="AB3394">
        <v>9.4623635448912271</v>
      </c>
      <c r="AC3394">
        <v>0</v>
      </c>
      <c r="AD3394">
        <v>0</v>
      </c>
      <c r="AE3394">
        <v>50.307183555808244</v>
      </c>
    </row>
    <row r="3395" spans="1:31" x14ac:dyDescent="0.25">
      <c r="A3395">
        <v>2296789</v>
      </c>
      <c r="B3395">
        <v>1</v>
      </c>
      <c r="C3395" t="s">
        <v>80</v>
      </c>
      <c r="D3395" t="s">
        <v>96</v>
      </c>
      <c r="E3395" t="s">
        <v>141</v>
      </c>
      <c r="F3395" t="s">
        <v>10051</v>
      </c>
      <c r="G3395" t="s">
        <v>202</v>
      </c>
      <c r="H3395" t="s">
        <v>135</v>
      </c>
      <c r="I3395" t="s">
        <v>136</v>
      </c>
      <c r="J3395" t="s">
        <v>137</v>
      </c>
      <c r="K3395" t="s">
        <v>138</v>
      </c>
      <c r="L3395" t="s">
        <v>10052</v>
      </c>
      <c r="M3395" t="s">
        <v>10053</v>
      </c>
      <c r="N3395">
        <v>4.1113888879999996</v>
      </c>
      <c r="O3395">
        <v>0</v>
      </c>
      <c r="P3395">
        <v>1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1.3860663052081625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1.3860663052081625</v>
      </c>
    </row>
    <row r="3396" spans="1:31" x14ac:dyDescent="0.25">
      <c r="A3396">
        <v>2296640</v>
      </c>
      <c r="B3396">
        <v>1</v>
      </c>
      <c r="C3396" t="s">
        <v>81</v>
      </c>
      <c r="D3396" t="s">
        <v>127</v>
      </c>
      <c r="E3396" t="s">
        <v>164</v>
      </c>
      <c r="F3396" t="s">
        <v>10054</v>
      </c>
      <c r="G3396" t="s">
        <v>184</v>
      </c>
      <c r="H3396" t="s">
        <v>167</v>
      </c>
      <c r="I3396" t="s">
        <v>136</v>
      </c>
      <c r="J3396" t="s">
        <v>137</v>
      </c>
      <c r="K3396" t="s">
        <v>138</v>
      </c>
      <c r="L3396" t="s">
        <v>10055</v>
      </c>
      <c r="M3396" t="s">
        <v>10056</v>
      </c>
      <c r="N3396">
        <v>1.7813888879999999</v>
      </c>
      <c r="O3396">
        <v>0</v>
      </c>
      <c r="P3396">
        <v>378</v>
      </c>
      <c r="Q3396">
        <v>7</v>
      </c>
      <c r="R3396">
        <v>16</v>
      </c>
      <c r="S3396">
        <v>1</v>
      </c>
      <c r="T3396">
        <v>69</v>
      </c>
      <c r="U3396">
        <v>0</v>
      </c>
      <c r="V3396">
        <v>1</v>
      </c>
      <c r="W3396">
        <v>0</v>
      </c>
      <c r="X3396">
        <v>180.73888062980294</v>
      </c>
      <c r="Y3396">
        <v>8.1532277376767244</v>
      </c>
      <c r="Z3396">
        <v>11.215866952209458</v>
      </c>
      <c r="AA3396">
        <v>0.25589981558060643</v>
      </c>
      <c r="AB3396">
        <v>89.260931550317537</v>
      </c>
      <c r="AC3396">
        <v>0</v>
      </c>
      <c r="AD3396">
        <v>35.505743027704028</v>
      </c>
      <c r="AE3396">
        <v>325.13054971329132</v>
      </c>
    </row>
    <row r="3397" spans="1:31" x14ac:dyDescent="0.25">
      <c r="A3397">
        <v>2296540</v>
      </c>
      <c r="B3397">
        <v>1</v>
      </c>
      <c r="C3397" t="s">
        <v>80</v>
      </c>
      <c r="D3397" t="s">
        <v>88</v>
      </c>
      <c r="E3397" t="s">
        <v>283</v>
      </c>
      <c r="F3397" t="s">
        <v>10057</v>
      </c>
      <c r="G3397" t="s">
        <v>453</v>
      </c>
      <c r="H3397" t="s">
        <v>167</v>
      </c>
      <c r="I3397" t="s">
        <v>136</v>
      </c>
      <c r="J3397" t="s">
        <v>3</v>
      </c>
      <c r="K3397" t="s">
        <v>138</v>
      </c>
      <c r="L3397" t="s">
        <v>10058</v>
      </c>
      <c r="M3397" t="s">
        <v>10059</v>
      </c>
      <c r="N3397">
        <v>0.87555555500000004</v>
      </c>
      <c r="O3397">
        <v>0</v>
      </c>
      <c r="P3397">
        <v>688</v>
      </c>
      <c r="Q3397">
        <v>0</v>
      </c>
      <c r="R3397">
        <v>0</v>
      </c>
      <c r="S3397">
        <v>2</v>
      </c>
      <c r="T3397">
        <v>84</v>
      </c>
      <c r="U3397">
        <v>0</v>
      </c>
      <c r="V3397">
        <v>0</v>
      </c>
      <c r="W3397">
        <v>0</v>
      </c>
      <c r="X3397">
        <v>173.99921335653556</v>
      </c>
      <c r="Y3397">
        <v>0</v>
      </c>
      <c r="Z3397">
        <v>0</v>
      </c>
      <c r="AA3397">
        <v>1341.7889287666299</v>
      </c>
      <c r="AB3397">
        <v>123.37149639552699</v>
      </c>
      <c r="AC3397">
        <v>0</v>
      </c>
      <c r="AD3397">
        <v>0</v>
      </c>
      <c r="AE3397">
        <v>1639.1596385186924</v>
      </c>
    </row>
    <row r="3398" spans="1:31" x14ac:dyDescent="0.25">
      <c r="A3398">
        <v>2296832</v>
      </c>
      <c r="B3398">
        <v>1</v>
      </c>
      <c r="C3398" t="s">
        <v>80</v>
      </c>
      <c r="D3398" t="s">
        <v>99</v>
      </c>
      <c r="E3398" t="s">
        <v>141</v>
      </c>
      <c r="F3398" t="s">
        <v>10060</v>
      </c>
      <c r="G3398" t="s">
        <v>143</v>
      </c>
      <c r="H3398" t="s">
        <v>135</v>
      </c>
      <c r="I3398" t="s">
        <v>136</v>
      </c>
      <c r="J3398" t="s">
        <v>137</v>
      </c>
      <c r="K3398" t="s">
        <v>138</v>
      </c>
      <c r="L3398" t="s">
        <v>10061</v>
      </c>
      <c r="M3398" t="s">
        <v>10062</v>
      </c>
      <c r="N3398">
        <v>2.778888888</v>
      </c>
      <c r="O3398">
        <v>0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6.6817831093319444E-2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6.6817831093319444E-2</v>
      </c>
    </row>
    <row r="3399" spans="1:31" x14ac:dyDescent="0.25">
      <c r="A3399">
        <v>2296995</v>
      </c>
      <c r="B3399">
        <v>1</v>
      </c>
      <c r="C3399" t="s">
        <v>80</v>
      </c>
      <c r="D3399" t="s">
        <v>85</v>
      </c>
      <c r="E3399" t="s">
        <v>748</v>
      </c>
      <c r="F3399" t="s">
        <v>10063</v>
      </c>
      <c r="G3399" t="s">
        <v>750</v>
      </c>
      <c r="H3399" t="s">
        <v>135</v>
      </c>
      <c r="I3399" t="s">
        <v>136</v>
      </c>
      <c r="J3399" t="s">
        <v>137</v>
      </c>
      <c r="K3399" t="s">
        <v>138</v>
      </c>
      <c r="L3399" t="s">
        <v>10064</v>
      </c>
      <c r="M3399" t="s">
        <v>10065</v>
      </c>
      <c r="N3399">
        <v>4.1508333329999996</v>
      </c>
      <c r="O3399">
        <v>0</v>
      </c>
      <c r="P3399">
        <v>25</v>
      </c>
      <c r="Q3399">
        <v>0</v>
      </c>
      <c r="R3399">
        <v>0</v>
      </c>
      <c r="S3399">
        <v>0</v>
      </c>
      <c r="T3399">
        <v>2</v>
      </c>
      <c r="U3399">
        <v>0</v>
      </c>
      <c r="V3399">
        <v>0</v>
      </c>
      <c r="W3399">
        <v>0</v>
      </c>
      <c r="X3399">
        <v>30.569711961075576</v>
      </c>
      <c r="Y3399">
        <v>0</v>
      </c>
      <c r="Z3399">
        <v>0</v>
      </c>
      <c r="AA3399">
        <v>0</v>
      </c>
      <c r="AB3399">
        <v>1.736918073054575</v>
      </c>
      <c r="AC3399">
        <v>0</v>
      </c>
      <c r="AD3399">
        <v>0</v>
      </c>
      <c r="AE3399">
        <v>32.306630034130151</v>
      </c>
    </row>
    <row r="3400" spans="1:31" x14ac:dyDescent="0.25">
      <c r="A3400">
        <v>2296972</v>
      </c>
      <c r="B3400">
        <v>1</v>
      </c>
      <c r="C3400" t="s">
        <v>81</v>
      </c>
      <c r="D3400" t="s">
        <v>122</v>
      </c>
      <c r="E3400" t="s">
        <v>164</v>
      </c>
      <c r="F3400" t="s">
        <v>10066</v>
      </c>
      <c r="G3400" t="s">
        <v>195</v>
      </c>
      <c r="H3400" t="s">
        <v>167</v>
      </c>
      <c r="I3400" t="s">
        <v>136</v>
      </c>
      <c r="J3400" t="s">
        <v>137</v>
      </c>
      <c r="K3400" t="s">
        <v>138</v>
      </c>
      <c r="L3400" t="s">
        <v>10067</v>
      </c>
      <c r="M3400" t="s">
        <v>10068</v>
      </c>
      <c r="N3400">
        <v>1.150555555</v>
      </c>
      <c r="O3400">
        <v>0</v>
      </c>
      <c r="P3400">
        <v>104</v>
      </c>
      <c r="Q3400">
        <v>0</v>
      </c>
      <c r="R3400">
        <v>0</v>
      </c>
      <c r="S3400">
        <v>0</v>
      </c>
      <c r="T3400">
        <v>3</v>
      </c>
      <c r="U3400">
        <v>0</v>
      </c>
      <c r="V3400">
        <v>1</v>
      </c>
      <c r="W3400">
        <v>0</v>
      </c>
      <c r="X3400">
        <v>10.311661789528587</v>
      </c>
      <c r="Y3400">
        <v>0</v>
      </c>
      <c r="Z3400">
        <v>0</v>
      </c>
      <c r="AA3400">
        <v>0</v>
      </c>
      <c r="AB3400">
        <v>0.13632247827106669</v>
      </c>
      <c r="AC3400">
        <v>0</v>
      </c>
      <c r="AD3400">
        <v>102.99421768539746</v>
      </c>
      <c r="AE3400">
        <v>113.44220195319711</v>
      </c>
    </row>
    <row r="3401" spans="1:31" x14ac:dyDescent="0.25">
      <c r="A3401">
        <v>2297118</v>
      </c>
      <c r="B3401">
        <v>1</v>
      </c>
      <c r="C3401" t="s">
        <v>81</v>
      </c>
      <c r="D3401" t="s">
        <v>119</v>
      </c>
      <c r="E3401" t="s">
        <v>233</v>
      </c>
      <c r="F3401" t="s">
        <v>6174</v>
      </c>
      <c r="G3401" t="s">
        <v>184</v>
      </c>
      <c r="H3401" t="s">
        <v>167</v>
      </c>
      <c r="I3401" t="s">
        <v>136</v>
      </c>
      <c r="J3401" t="s">
        <v>137</v>
      </c>
      <c r="K3401" t="s">
        <v>138</v>
      </c>
      <c r="L3401" t="s">
        <v>10069</v>
      </c>
      <c r="M3401" t="s">
        <v>10070</v>
      </c>
      <c r="N3401">
        <v>1.129444444</v>
      </c>
      <c r="O3401">
        <v>0</v>
      </c>
      <c r="P3401">
        <v>2603</v>
      </c>
      <c r="Q3401">
        <v>153</v>
      </c>
      <c r="R3401">
        <v>332</v>
      </c>
      <c r="S3401">
        <v>10</v>
      </c>
      <c r="T3401">
        <v>200</v>
      </c>
      <c r="U3401">
        <v>0</v>
      </c>
      <c r="V3401">
        <v>2</v>
      </c>
      <c r="W3401">
        <v>0</v>
      </c>
      <c r="X3401">
        <v>517.8501777894686</v>
      </c>
      <c r="Y3401">
        <v>783.60468784277987</v>
      </c>
      <c r="Z3401">
        <v>525.5263777151423</v>
      </c>
      <c r="AA3401">
        <v>16.213193395491345</v>
      </c>
      <c r="AB3401">
        <v>58.852651581433783</v>
      </c>
      <c r="AC3401">
        <v>0</v>
      </c>
      <c r="AD3401">
        <v>162.13738866706282</v>
      </c>
      <c r="AE3401">
        <v>2064.1844769913787</v>
      </c>
    </row>
    <row r="3402" spans="1:31" x14ac:dyDescent="0.25">
      <c r="A3402">
        <v>2297041</v>
      </c>
      <c r="B3402">
        <v>1</v>
      </c>
      <c r="C3402" t="s">
        <v>81</v>
      </c>
      <c r="D3402" t="s">
        <v>118</v>
      </c>
      <c r="E3402" t="s">
        <v>208</v>
      </c>
      <c r="F3402" t="s">
        <v>10071</v>
      </c>
      <c r="G3402" t="s">
        <v>310</v>
      </c>
      <c r="H3402" t="s">
        <v>135</v>
      </c>
      <c r="I3402" t="s">
        <v>136</v>
      </c>
      <c r="J3402" t="s">
        <v>137</v>
      </c>
      <c r="K3402" t="s">
        <v>138</v>
      </c>
      <c r="L3402" t="s">
        <v>10072</v>
      </c>
      <c r="M3402" t="s">
        <v>10073</v>
      </c>
      <c r="N3402">
        <v>2.116666666</v>
      </c>
      <c r="O3402">
        <v>0</v>
      </c>
      <c r="P3402">
        <v>7</v>
      </c>
      <c r="Q3402">
        <v>0</v>
      </c>
      <c r="R3402">
        <v>11</v>
      </c>
      <c r="S3402">
        <v>0</v>
      </c>
      <c r="T3402">
        <v>4</v>
      </c>
      <c r="U3402">
        <v>0</v>
      </c>
      <c r="V3402">
        <v>0</v>
      </c>
      <c r="W3402">
        <v>0</v>
      </c>
      <c r="X3402">
        <v>4.493200484491771</v>
      </c>
      <c r="Y3402">
        <v>0</v>
      </c>
      <c r="Z3402">
        <v>5.7753068353523753</v>
      </c>
      <c r="AA3402">
        <v>0</v>
      </c>
      <c r="AB3402">
        <v>7.943529404892284</v>
      </c>
      <c r="AC3402">
        <v>0</v>
      </c>
      <c r="AD3402">
        <v>0</v>
      </c>
      <c r="AE3402">
        <v>18.212036724736432</v>
      </c>
    </row>
    <row r="3403" spans="1:31" x14ac:dyDescent="0.25">
      <c r="A3403">
        <v>2296623</v>
      </c>
      <c r="B3403">
        <v>1</v>
      </c>
      <c r="C3403" t="s">
        <v>80</v>
      </c>
      <c r="D3403" t="s">
        <v>100</v>
      </c>
      <c r="E3403" t="s">
        <v>141</v>
      </c>
      <c r="F3403" t="s">
        <v>10074</v>
      </c>
      <c r="G3403" t="s">
        <v>143</v>
      </c>
      <c r="H3403" t="s">
        <v>135</v>
      </c>
      <c r="I3403" t="s">
        <v>136</v>
      </c>
      <c r="J3403" t="s">
        <v>137</v>
      </c>
      <c r="K3403" t="s">
        <v>138</v>
      </c>
      <c r="L3403" t="s">
        <v>10075</v>
      </c>
      <c r="M3403" t="s">
        <v>10076</v>
      </c>
      <c r="N3403">
        <v>1.5408333329999999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1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3.817439450443489</v>
      </c>
      <c r="AC3403">
        <v>0</v>
      </c>
      <c r="AD3403">
        <v>0</v>
      </c>
      <c r="AE3403">
        <v>3.817439450443489</v>
      </c>
    </row>
    <row r="3404" spans="1:31" x14ac:dyDescent="0.25">
      <c r="A3404">
        <v>2297018</v>
      </c>
      <c r="B3404">
        <v>1</v>
      </c>
      <c r="C3404" t="s">
        <v>81</v>
      </c>
      <c r="D3404" t="s">
        <v>115</v>
      </c>
      <c r="E3404" t="s">
        <v>164</v>
      </c>
      <c r="F3404" t="s">
        <v>10077</v>
      </c>
      <c r="G3404" t="s">
        <v>195</v>
      </c>
      <c r="H3404" t="s">
        <v>167</v>
      </c>
      <c r="I3404" t="s">
        <v>136</v>
      </c>
      <c r="J3404" t="s">
        <v>137</v>
      </c>
      <c r="K3404" t="s">
        <v>138</v>
      </c>
      <c r="L3404" t="s">
        <v>10078</v>
      </c>
      <c r="M3404" t="s">
        <v>10079</v>
      </c>
      <c r="N3404">
        <v>3.2991666660000001</v>
      </c>
      <c r="O3404">
        <v>0</v>
      </c>
      <c r="P3404">
        <v>480</v>
      </c>
      <c r="Q3404">
        <v>3</v>
      </c>
      <c r="R3404">
        <v>17</v>
      </c>
      <c r="S3404">
        <v>5</v>
      </c>
      <c r="T3404">
        <v>34</v>
      </c>
      <c r="U3404">
        <v>0</v>
      </c>
      <c r="V3404">
        <v>1</v>
      </c>
      <c r="W3404">
        <v>0</v>
      </c>
      <c r="X3404">
        <v>138.03883190593521</v>
      </c>
      <c r="Y3404">
        <v>1.6561995783872003</v>
      </c>
      <c r="Z3404">
        <v>2.4924440844680653</v>
      </c>
      <c r="AA3404">
        <v>17.341323960582255</v>
      </c>
      <c r="AB3404">
        <v>17.201654448103664</v>
      </c>
      <c r="AC3404">
        <v>0</v>
      </c>
      <c r="AD3404">
        <v>1.3793319525004167E-2</v>
      </c>
      <c r="AE3404">
        <v>176.74424729700141</v>
      </c>
    </row>
    <row r="3405" spans="1:31" x14ac:dyDescent="0.25">
      <c r="A3405">
        <v>2296477</v>
      </c>
      <c r="B3405">
        <v>1</v>
      </c>
      <c r="C3405" t="s">
        <v>80</v>
      </c>
      <c r="D3405" t="s">
        <v>94</v>
      </c>
      <c r="E3405" t="s">
        <v>208</v>
      </c>
      <c r="F3405" t="s">
        <v>10080</v>
      </c>
      <c r="G3405" t="s">
        <v>134</v>
      </c>
      <c r="H3405" t="s">
        <v>135</v>
      </c>
      <c r="I3405" t="s">
        <v>136</v>
      </c>
      <c r="J3405" t="s">
        <v>137</v>
      </c>
      <c r="K3405" t="s">
        <v>138</v>
      </c>
      <c r="L3405" t="s">
        <v>10081</v>
      </c>
      <c r="M3405" t="s">
        <v>10082</v>
      </c>
      <c r="N3405">
        <v>2.4836111110000001</v>
      </c>
      <c r="O3405">
        <v>0</v>
      </c>
      <c r="P3405">
        <v>84</v>
      </c>
      <c r="Q3405">
        <v>0</v>
      </c>
      <c r="R3405">
        <v>1</v>
      </c>
      <c r="S3405">
        <v>0</v>
      </c>
      <c r="T3405">
        <v>6</v>
      </c>
      <c r="U3405">
        <v>0</v>
      </c>
      <c r="V3405">
        <v>0</v>
      </c>
      <c r="W3405">
        <v>0</v>
      </c>
      <c r="X3405">
        <v>21.081565263151884</v>
      </c>
      <c r="Y3405">
        <v>0</v>
      </c>
      <c r="Z3405">
        <v>0.43950730621315925</v>
      </c>
      <c r="AA3405">
        <v>0</v>
      </c>
      <c r="AB3405">
        <v>4.4463893230265406</v>
      </c>
      <c r="AC3405">
        <v>0</v>
      </c>
      <c r="AD3405">
        <v>0</v>
      </c>
      <c r="AE3405">
        <v>25.967461892391583</v>
      </c>
    </row>
    <row r="3406" spans="1:31" x14ac:dyDescent="0.25">
      <c r="A3406">
        <v>2296600</v>
      </c>
      <c r="B3406">
        <v>1</v>
      </c>
      <c r="C3406" t="s">
        <v>80</v>
      </c>
      <c r="D3406" t="s">
        <v>83</v>
      </c>
      <c r="E3406" t="s">
        <v>141</v>
      </c>
      <c r="F3406" t="s">
        <v>10083</v>
      </c>
      <c r="G3406" t="s">
        <v>143</v>
      </c>
      <c r="H3406" t="s">
        <v>135</v>
      </c>
      <c r="I3406" t="s">
        <v>136</v>
      </c>
      <c r="J3406" t="s">
        <v>137</v>
      </c>
      <c r="K3406" t="s">
        <v>138</v>
      </c>
      <c r="L3406" t="s">
        <v>10084</v>
      </c>
      <c r="M3406" t="s">
        <v>10085</v>
      </c>
      <c r="N3406">
        <v>1.738611111</v>
      </c>
      <c r="O3406">
        <v>0</v>
      </c>
      <c r="P3406">
        <v>2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1.2050693661436578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1.2050693661436578</v>
      </c>
    </row>
    <row r="3407" spans="1:31" x14ac:dyDescent="0.25">
      <c r="A3407">
        <v>2296663</v>
      </c>
      <c r="B3407">
        <v>1</v>
      </c>
      <c r="C3407" t="s">
        <v>80</v>
      </c>
      <c r="D3407" t="s">
        <v>94</v>
      </c>
      <c r="E3407" t="s">
        <v>182</v>
      </c>
      <c r="F3407" t="s">
        <v>10086</v>
      </c>
      <c r="G3407" t="s">
        <v>184</v>
      </c>
      <c r="H3407" t="s">
        <v>167</v>
      </c>
      <c r="I3407" t="s">
        <v>136</v>
      </c>
      <c r="J3407" t="s">
        <v>137</v>
      </c>
      <c r="K3407" t="s">
        <v>138</v>
      </c>
      <c r="L3407" t="s">
        <v>10087</v>
      </c>
      <c r="M3407" t="s">
        <v>10088</v>
      </c>
      <c r="N3407">
        <v>0.41749999999999998</v>
      </c>
      <c r="O3407">
        <v>0</v>
      </c>
      <c r="P3407">
        <v>525</v>
      </c>
      <c r="Q3407">
        <v>13</v>
      </c>
      <c r="R3407">
        <v>289</v>
      </c>
      <c r="S3407">
        <v>5</v>
      </c>
      <c r="T3407">
        <v>63</v>
      </c>
      <c r="U3407">
        <v>0</v>
      </c>
      <c r="V3407">
        <v>0</v>
      </c>
      <c r="W3407">
        <v>0</v>
      </c>
      <c r="X3407">
        <v>48.844567666844924</v>
      </c>
      <c r="Y3407">
        <v>1.5500702603840826</v>
      </c>
      <c r="Z3407">
        <v>34.771653440083099</v>
      </c>
      <c r="AA3407">
        <v>6.6674695667669814</v>
      </c>
      <c r="AB3407">
        <v>17.85505102531851</v>
      </c>
      <c r="AC3407">
        <v>0</v>
      </c>
      <c r="AD3407">
        <v>0</v>
      </c>
      <c r="AE3407">
        <v>109.68881195939761</v>
      </c>
    </row>
    <row r="3408" spans="1:31" x14ac:dyDescent="0.25">
      <c r="A3408">
        <v>2296955</v>
      </c>
      <c r="B3408">
        <v>1</v>
      </c>
      <c r="C3408" t="s">
        <v>81</v>
      </c>
      <c r="D3408" t="s">
        <v>127</v>
      </c>
      <c r="E3408" t="s">
        <v>233</v>
      </c>
      <c r="F3408" t="s">
        <v>10089</v>
      </c>
      <c r="G3408" t="s">
        <v>184</v>
      </c>
      <c r="H3408" t="s">
        <v>167</v>
      </c>
      <c r="I3408" t="s">
        <v>280</v>
      </c>
      <c r="J3408" t="s">
        <v>137</v>
      </c>
      <c r="K3408" t="s">
        <v>138</v>
      </c>
      <c r="L3408" t="s">
        <v>10090</v>
      </c>
      <c r="M3408" t="s">
        <v>10091</v>
      </c>
      <c r="N3408">
        <v>9.7222220000000008E-3</v>
      </c>
      <c r="O3408">
        <v>0</v>
      </c>
      <c r="P3408">
        <v>2617</v>
      </c>
      <c r="Q3408">
        <v>0</v>
      </c>
      <c r="R3408">
        <v>0</v>
      </c>
      <c r="S3408">
        <v>1</v>
      </c>
      <c r="T3408">
        <v>113</v>
      </c>
      <c r="U3408">
        <v>0</v>
      </c>
      <c r="V3408">
        <v>0</v>
      </c>
      <c r="W3408">
        <v>0</v>
      </c>
      <c r="X3408">
        <v>5.2958114990239897</v>
      </c>
      <c r="Y3408">
        <v>0</v>
      </c>
      <c r="Z3408">
        <v>0</v>
      </c>
      <c r="AA3408">
        <v>1.0908019777083333E-2</v>
      </c>
      <c r="AB3408">
        <v>1.6523701484346389</v>
      </c>
      <c r="AC3408">
        <v>0</v>
      </c>
      <c r="AD3408">
        <v>0</v>
      </c>
      <c r="AE3408">
        <v>6.9590896672357125</v>
      </c>
    </row>
    <row r="3409" spans="1:31" x14ac:dyDescent="0.25">
      <c r="A3409">
        <v>2296809</v>
      </c>
      <c r="B3409">
        <v>1</v>
      </c>
      <c r="C3409" t="s">
        <v>81</v>
      </c>
      <c r="D3409" t="s">
        <v>112</v>
      </c>
      <c r="E3409" t="s">
        <v>132</v>
      </c>
      <c r="F3409" t="s">
        <v>10092</v>
      </c>
      <c r="G3409" t="s">
        <v>332</v>
      </c>
      <c r="H3409" t="s">
        <v>135</v>
      </c>
      <c r="I3409" t="s">
        <v>136</v>
      </c>
      <c r="J3409" t="s">
        <v>137</v>
      </c>
      <c r="K3409" t="s">
        <v>138</v>
      </c>
      <c r="L3409" t="s">
        <v>10093</v>
      </c>
      <c r="M3409" t="s">
        <v>10094</v>
      </c>
      <c r="N3409">
        <v>1.2280555550000001</v>
      </c>
      <c r="O3409">
        <v>0</v>
      </c>
      <c r="P3409">
        <v>3</v>
      </c>
      <c r="Q3409">
        <v>0</v>
      </c>
      <c r="R3409">
        <v>12</v>
      </c>
      <c r="S3409">
        <v>0</v>
      </c>
      <c r="T3409">
        <v>4</v>
      </c>
      <c r="U3409">
        <v>0</v>
      </c>
      <c r="V3409">
        <v>0</v>
      </c>
      <c r="W3409">
        <v>0</v>
      </c>
      <c r="X3409">
        <v>0.39141750472620007</v>
      </c>
      <c r="Y3409">
        <v>0</v>
      </c>
      <c r="Z3409">
        <v>3.1637800714975541</v>
      </c>
      <c r="AA3409">
        <v>0</v>
      </c>
      <c r="AB3409">
        <v>1.0377211699578535</v>
      </c>
      <c r="AC3409">
        <v>0</v>
      </c>
      <c r="AD3409">
        <v>0</v>
      </c>
      <c r="AE3409">
        <v>4.5929187461816081</v>
      </c>
    </row>
    <row r="3410" spans="1:31" x14ac:dyDescent="0.25">
      <c r="A3410">
        <v>2297055</v>
      </c>
      <c r="B3410">
        <v>1</v>
      </c>
      <c r="C3410" t="s">
        <v>80</v>
      </c>
      <c r="D3410" t="s">
        <v>92</v>
      </c>
      <c r="E3410" t="s">
        <v>141</v>
      </c>
      <c r="F3410" t="s">
        <v>10095</v>
      </c>
      <c r="G3410" t="s">
        <v>143</v>
      </c>
      <c r="H3410" t="s">
        <v>135</v>
      </c>
      <c r="I3410" t="s">
        <v>136</v>
      </c>
      <c r="J3410" t="s">
        <v>137</v>
      </c>
      <c r="K3410" t="s">
        <v>138</v>
      </c>
      <c r="L3410" t="s">
        <v>10096</v>
      </c>
      <c r="M3410" t="s">
        <v>10097</v>
      </c>
      <c r="N3410">
        <v>0.45750000000000002</v>
      </c>
      <c r="O3410">
        <v>0</v>
      </c>
      <c r="P3410">
        <v>1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1.2153734716987502E-2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1.2153734716987502E-2</v>
      </c>
    </row>
    <row r="3411" spans="1:31" x14ac:dyDescent="0.25">
      <c r="A3411">
        <v>2297058</v>
      </c>
      <c r="B3411">
        <v>1</v>
      </c>
      <c r="C3411" t="s">
        <v>80</v>
      </c>
      <c r="D3411" t="s">
        <v>93</v>
      </c>
      <c r="E3411" t="s">
        <v>233</v>
      </c>
      <c r="F3411" t="s">
        <v>10098</v>
      </c>
      <c r="G3411" t="s">
        <v>184</v>
      </c>
      <c r="H3411" t="s">
        <v>167</v>
      </c>
      <c r="I3411" t="s">
        <v>136</v>
      </c>
      <c r="J3411" t="s">
        <v>137</v>
      </c>
      <c r="K3411" t="s">
        <v>138</v>
      </c>
      <c r="L3411" t="s">
        <v>10099</v>
      </c>
      <c r="M3411" t="s">
        <v>10100</v>
      </c>
      <c r="N3411">
        <v>0.59972222200000003</v>
      </c>
      <c r="O3411">
        <v>0</v>
      </c>
      <c r="P3411">
        <v>2181</v>
      </c>
      <c r="Q3411">
        <v>145</v>
      </c>
      <c r="R3411">
        <v>433</v>
      </c>
      <c r="S3411">
        <v>27</v>
      </c>
      <c r="T3411">
        <v>413</v>
      </c>
      <c r="U3411">
        <v>1</v>
      </c>
      <c r="V3411">
        <v>1</v>
      </c>
      <c r="W3411">
        <v>0</v>
      </c>
      <c r="X3411">
        <v>312.32126350761575</v>
      </c>
      <c r="Y3411">
        <v>486.65535474006725</v>
      </c>
      <c r="Z3411">
        <v>350.96944445006909</v>
      </c>
      <c r="AA3411">
        <v>69.861705872705897</v>
      </c>
      <c r="AB3411">
        <v>237.97138748039629</v>
      </c>
      <c r="AC3411">
        <v>196.04355793198846</v>
      </c>
      <c r="AD3411">
        <v>8.8479885133314138</v>
      </c>
      <c r="AE3411">
        <v>1662.670702496174</v>
      </c>
    </row>
    <row r="3412" spans="1:31" x14ac:dyDescent="0.25">
      <c r="A3412">
        <v>2297035</v>
      </c>
      <c r="B3412">
        <v>1</v>
      </c>
      <c r="C3412" t="s">
        <v>81</v>
      </c>
      <c r="D3412" t="s">
        <v>112</v>
      </c>
      <c r="E3412" t="s">
        <v>164</v>
      </c>
      <c r="F3412" t="s">
        <v>10101</v>
      </c>
      <c r="G3412" t="s">
        <v>500</v>
      </c>
      <c r="H3412" t="s">
        <v>167</v>
      </c>
      <c r="I3412" t="s">
        <v>136</v>
      </c>
      <c r="J3412" t="s">
        <v>137</v>
      </c>
      <c r="K3412" t="s">
        <v>138</v>
      </c>
      <c r="L3412" t="s">
        <v>10102</v>
      </c>
      <c r="M3412" t="s">
        <v>10103</v>
      </c>
      <c r="N3412">
        <v>1.5508333329999999</v>
      </c>
      <c r="O3412">
        <v>0</v>
      </c>
      <c r="P3412">
        <v>96</v>
      </c>
      <c r="Q3412">
        <v>0</v>
      </c>
      <c r="R3412">
        <v>21</v>
      </c>
      <c r="S3412">
        <v>2</v>
      </c>
      <c r="T3412">
        <v>4</v>
      </c>
      <c r="U3412">
        <v>0</v>
      </c>
      <c r="V3412">
        <v>0</v>
      </c>
      <c r="W3412">
        <v>0</v>
      </c>
      <c r="X3412">
        <v>16.176622755147637</v>
      </c>
      <c r="Y3412">
        <v>0</v>
      </c>
      <c r="Z3412">
        <v>4.1595148324683295</v>
      </c>
      <c r="AA3412">
        <v>1.6649852948927224</v>
      </c>
      <c r="AB3412">
        <v>2.9435682445185392</v>
      </c>
      <c r="AC3412">
        <v>0</v>
      </c>
      <c r="AD3412">
        <v>0</v>
      </c>
      <c r="AE3412">
        <v>24.944691127027227</v>
      </c>
    </row>
    <row r="3413" spans="1:31" x14ac:dyDescent="0.25">
      <c r="A3413">
        <v>2296557</v>
      </c>
      <c r="B3413">
        <v>1</v>
      </c>
      <c r="C3413" t="s">
        <v>80</v>
      </c>
      <c r="D3413" t="s">
        <v>104</v>
      </c>
      <c r="E3413" t="s">
        <v>208</v>
      </c>
      <c r="F3413" t="s">
        <v>10104</v>
      </c>
      <c r="G3413" t="s">
        <v>917</v>
      </c>
      <c r="H3413" t="s">
        <v>135</v>
      </c>
      <c r="I3413" t="s">
        <v>136</v>
      </c>
      <c r="J3413" t="s">
        <v>137</v>
      </c>
      <c r="K3413" t="s">
        <v>300</v>
      </c>
      <c r="L3413" t="s">
        <v>10105</v>
      </c>
      <c r="M3413" t="s">
        <v>10106</v>
      </c>
      <c r="N3413">
        <v>8.3830555550000003</v>
      </c>
      <c r="O3413">
        <v>0</v>
      </c>
      <c r="P3413">
        <v>263</v>
      </c>
      <c r="Q3413">
        <v>0</v>
      </c>
      <c r="R3413">
        <v>7</v>
      </c>
      <c r="S3413">
        <v>0</v>
      </c>
      <c r="T3413">
        <v>33</v>
      </c>
      <c r="U3413">
        <v>0</v>
      </c>
      <c r="V3413">
        <v>0</v>
      </c>
      <c r="W3413">
        <v>0</v>
      </c>
      <c r="X3413">
        <v>423.49268079547863</v>
      </c>
      <c r="Y3413">
        <v>0</v>
      </c>
      <c r="Z3413">
        <v>10.599673916975069</v>
      </c>
      <c r="AA3413">
        <v>0</v>
      </c>
      <c r="AB3413">
        <v>463.67517516088537</v>
      </c>
      <c r="AC3413">
        <v>0</v>
      </c>
      <c r="AD3413">
        <v>0</v>
      </c>
      <c r="AE3413">
        <v>897.76752987333907</v>
      </c>
    </row>
    <row r="3414" spans="1:31" x14ac:dyDescent="0.25">
      <c r="A3414">
        <v>2297078</v>
      </c>
      <c r="B3414">
        <v>1</v>
      </c>
      <c r="C3414" t="s">
        <v>80</v>
      </c>
      <c r="D3414" t="s">
        <v>109</v>
      </c>
      <c r="E3414" t="s">
        <v>233</v>
      </c>
      <c r="F3414" t="s">
        <v>10107</v>
      </c>
      <c r="G3414" t="s">
        <v>184</v>
      </c>
      <c r="H3414" t="s">
        <v>167</v>
      </c>
      <c r="I3414" t="s">
        <v>136</v>
      </c>
      <c r="J3414" t="s">
        <v>137</v>
      </c>
      <c r="K3414" t="s">
        <v>138</v>
      </c>
      <c r="L3414" t="s">
        <v>10108</v>
      </c>
      <c r="M3414" t="s">
        <v>10109</v>
      </c>
      <c r="N3414">
        <v>8.6666666000000003E-2</v>
      </c>
      <c r="O3414">
        <v>0</v>
      </c>
      <c r="P3414">
        <v>399</v>
      </c>
      <c r="Q3414">
        <v>0</v>
      </c>
      <c r="R3414">
        <v>55</v>
      </c>
      <c r="S3414">
        <v>0</v>
      </c>
      <c r="T3414">
        <v>70</v>
      </c>
      <c r="U3414">
        <v>2</v>
      </c>
      <c r="V3414">
        <v>0</v>
      </c>
      <c r="W3414">
        <v>0</v>
      </c>
      <c r="X3414">
        <v>5.170276742446867</v>
      </c>
      <c r="Y3414">
        <v>0</v>
      </c>
      <c r="Z3414">
        <v>1.1323433791343271</v>
      </c>
      <c r="AA3414">
        <v>0</v>
      </c>
      <c r="AB3414">
        <v>1.3340093825937216</v>
      </c>
      <c r="AC3414">
        <v>3.0406884240787804</v>
      </c>
      <c r="AD3414">
        <v>0</v>
      </c>
      <c r="AE3414">
        <v>10.677317928253697</v>
      </c>
    </row>
    <row r="3415" spans="1:31" x14ac:dyDescent="0.25">
      <c r="A3415">
        <v>2296978</v>
      </c>
      <c r="B3415">
        <v>1</v>
      </c>
      <c r="C3415" t="s">
        <v>81</v>
      </c>
      <c r="D3415" t="s">
        <v>118</v>
      </c>
      <c r="E3415" t="s">
        <v>182</v>
      </c>
      <c r="F3415" t="s">
        <v>10110</v>
      </c>
      <c r="G3415" t="s">
        <v>184</v>
      </c>
      <c r="H3415" t="s">
        <v>167</v>
      </c>
      <c r="I3415" t="s">
        <v>280</v>
      </c>
      <c r="J3415" t="s">
        <v>137</v>
      </c>
      <c r="K3415" t="s">
        <v>138</v>
      </c>
      <c r="L3415" t="s">
        <v>10111</v>
      </c>
      <c r="M3415" t="s">
        <v>10112</v>
      </c>
      <c r="N3415">
        <v>1.9444444000000002E-2</v>
      </c>
      <c r="O3415">
        <v>0</v>
      </c>
      <c r="P3415">
        <v>348</v>
      </c>
      <c r="Q3415">
        <v>17</v>
      </c>
      <c r="R3415">
        <v>33</v>
      </c>
      <c r="S3415">
        <v>6</v>
      </c>
      <c r="T3415">
        <v>27</v>
      </c>
      <c r="U3415">
        <v>5</v>
      </c>
      <c r="V3415">
        <v>0</v>
      </c>
      <c r="W3415">
        <v>0</v>
      </c>
      <c r="X3415">
        <v>1.1362781311727035</v>
      </c>
      <c r="Y3415">
        <v>0.28286766074678615</v>
      </c>
      <c r="Z3415">
        <v>0.43355309916555002</v>
      </c>
      <c r="AA3415">
        <v>0.46909312133969444</v>
      </c>
      <c r="AB3415">
        <v>0.30770347076227506</v>
      </c>
      <c r="AC3415">
        <v>9.6637726606283731</v>
      </c>
      <c r="AD3415">
        <v>0</v>
      </c>
      <c r="AE3415">
        <v>12.293268143815382</v>
      </c>
    </row>
    <row r="3416" spans="1:31" x14ac:dyDescent="0.25">
      <c r="A3416">
        <v>2296537</v>
      </c>
      <c r="B3416">
        <v>1</v>
      </c>
      <c r="C3416" t="s">
        <v>81</v>
      </c>
      <c r="D3416" t="s">
        <v>118</v>
      </c>
      <c r="E3416" t="s">
        <v>164</v>
      </c>
      <c r="F3416" t="s">
        <v>10113</v>
      </c>
      <c r="G3416" t="s">
        <v>299</v>
      </c>
      <c r="H3416" t="s">
        <v>167</v>
      </c>
      <c r="I3416" t="s">
        <v>136</v>
      </c>
      <c r="J3416" t="s">
        <v>137</v>
      </c>
      <c r="K3416" t="s">
        <v>300</v>
      </c>
      <c r="L3416" t="s">
        <v>10114</v>
      </c>
      <c r="M3416" t="s">
        <v>10115</v>
      </c>
      <c r="N3416">
        <v>2.815555555</v>
      </c>
      <c r="O3416">
        <v>0</v>
      </c>
      <c r="P3416">
        <v>520</v>
      </c>
      <c r="Q3416">
        <v>0</v>
      </c>
      <c r="R3416">
        <v>1</v>
      </c>
      <c r="S3416">
        <v>0</v>
      </c>
      <c r="T3416">
        <v>31</v>
      </c>
      <c r="U3416">
        <v>0</v>
      </c>
      <c r="V3416">
        <v>0</v>
      </c>
      <c r="W3416">
        <v>0</v>
      </c>
      <c r="X3416">
        <v>311.21631847606091</v>
      </c>
      <c r="Y3416">
        <v>0</v>
      </c>
      <c r="Z3416">
        <v>0.48810008023722007</v>
      </c>
      <c r="AA3416">
        <v>0</v>
      </c>
      <c r="AB3416">
        <v>45.937227784374812</v>
      </c>
      <c r="AC3416">
        <v>0</v>
      </c>
      <c r="AD3416">
        <v>0</v>
      </c>
      <c r="AE3416">
        <v>357.64164634067299</v>
      </c>
    </row>
    <row r="3417" spans="1:31" x14ac:dyDescent="0.25">
      <c r="A3417">
        <v>2296686</v>
      </c>
      <c r="B3417">
        <v>1</v>
      </c>
      <c r="C3417" t="s">
        <v>80</v>
      </c>
      <c r="D3417" t="s">
        <v>96</v>
      </c>
      <c r="E3417" t="s">
        <v>141</v>
      </c>
      <c r="F3417" t="s">
        <v>9918</v>
      </c>
      <c r="G3417" t="s">
        <v>143</v>
      </c>
      <c r="H3417" t="s">
        <v>135</v>
      </c>
      <c r="I3417" t="s">
        <v>136</v>
      </c>
      <c r="J3417" t="s">
        <v>137</v>
      </c>
      <c r="K3417" t="s">
        <v>138</v>
      </c>
      <c r="L3417" t="s">
        <v>10116</v>
      </c>
      <c r="M3417" t="s">
        <v>10117</v>
      </c>
      <c r="N3417">
        <v>2.2080555550000001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0.8606872614845027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0.8606872614845027</v>
      </c>
    </row>
    <row r="3418" spans="1:31" x14ac:dyDescent="0.25">
      <c r="A3418">
        <v>2296689</v>
      </c>
      <c r="B3418">
        <v>1</v>
      </c>
      <c r="C3418" t="s">
        <v>80</v>
      </c>
      <c r="D3418" t="s">
        <v>103</v>
      </c>
      <c r="E3418" t="s">
        <v>208</v>
      </c>
      <c r="F3418" t="s">
        <v>10118</v>
      </c>
      <c r="G3418" t="s">
        <v>490</v>
      </c>
      <c r="H3418" t="s">
        <v>135</v>
      </c>
      <c r="I3418" t="s">
        <v>136</v>
      </c>
      <c r="J3418" t="s">
        <v>137</v>
      </c>
      <c r="K3418" t="s">
        <v>138</v>
      </c>
      <c r="L3418" t="s">
        <v>10119</v>
      </c>
      <c r="M3418" t="s">
        <v>10120</v>
      </c>
      <c r="N3418">
        <v>0.22666666599999999</v>
      </c>
      <c r="O3418">
        <v>0</v>
      </c>
      <c r="P3418">
        <v>232</v>
      </c>
      <c r="Q3418">
        <v>0</v>
      </c>
      <c r="R3418">
        <v>5</v>
      </c>
      <c r="S3418">
        <v>0</v>
      </c>
      <c r="T3418">
        <v>19</v>
      </c>
      <c r="U3418">
        <v>0</v>
      </c>
      <c r="V3418">
        <v>0</v>
      </c>
      <c r="W3418">
        <v>0</v>
      </c>
      <c r="X3418">
        <v>12.695722078629506</v>
      </c>
      <c r="Y3418">
        <v>0</v>
      </c>
      <c r="Z3418">
        <v>0.23186885871407997</v>
      </c>
      <c r="AA3418">
        <v>0</v>
      </c>
      <c r="AB3418">
        <v>5.1732396227666397</v>
      </c>
      <c r="AC3418">
        <v>0</v>
      </c>
      <c r="AD3418">
        <v>0</v>
      </c>
      <c r="AE3418">
        <v>18.100830560110225</v>
      </c>
    </row>
    <row r="3419" spans="1:31" x14ac:dyDescent="0.25">
      <c r="A3419">
        <v>2297021</v>
      </c>
      <c r="B3419">
        <v>1</v>
      </c>
      <c r="C3419" t="s">
        <v>81</v>
      </c>
      <c r="D3419" t="s">
        <v>118</v>
      </c>
      <c r="E3419" t="s">
        <v>208</v>
      </c>
      <c r="F3419" t="s">
        <v>10121</v>
      </c>
      <c r="G3419" t="s">
        <v>310</v>
      </c>
      <c r="H3419" t="s">
        <v>135</v>
      </c>
      <c r="I3419" t="s">
        <v>136</v>
      </c>
      <c r="J3419" t="s">
        <v>137</v>
      </c>
      <c r="K3419" t="s">
        <v>138</v>
      </c>
      <c r="L3419" t="s">
        <v>10122</v>
      </c>
      <c r="M3419" t="s">
        <v>10123</v>
      </c>
      <c r="N3419">
        <v>1.544166666</v>
      </c>
      <c r="O3419">
        <v>0</v>
      </c>
      <c r="P3419">
        <v>36</v>
      </c>
      <c r="Q3419">
        <v>0</v>
      </c>
      <c r="R3419">
        <v>4</v>
      </c>
      <c r="S3419">
        <v>0</v>
      </c>
      <c r="T3419">
        <v>3</v>
      </c>
      <c r="U3419">
        <v>0</v>
      </c>
      <c r="V3419">
        <v>0</v>
      </c>
      <c r="W3419">
        <v>0</v>
      </c>
      <c r="X3419">
        <v>10.709535506628399</v>
      </c>
      <c r="Y3419">
        <v>0</v>
      </c>
      <c r="Z3419">
        <v>6.270641337657306</v>
      </c>
      <c r="AA3419">
        <v>0</v>
      </c>
      <c r="AB3419">
        <v>0.58067749047199291</v>
      </c>
      <c r="AC3419">
        <v>0</v>
      </c>
      <c r="AD3419">
        <v>0</v>
      </c>
      <c r="AE3419">
        <v>17.560854334757696</v>
      </c>
    </row>
    <row r="3420" spans="1:31" x14ac:dyDescent="0.25">
      <c r="A3420">
        <v>2297044</v>
      </c>
      <c r="B3420">
        <v>1</v>
      </c>
      <c r="C3420" t="s">
        <v>81</v>
      </c>
      <c r="D3420" t="s">
        <v>115</v>
      </c>
      <c r="E3420" t="s">
        <v>164</v>
      </c>
      <c r="F3420" t="s">
        <v>10124</v>
      </c>
      <c r="G3420" t="s">
        <v>195</v>
      </c>
      <c r="H3420" t="s">
        <v>167</v>
      </c>
      <c r="I3420" t="s">
        <v>136</v>
      </c>
      <c r="J3420" t="s">
        <v>137</v>
      </c>
      <c r="K3420" t="s">
        <v>138</v>
      </c>
      <c r="L3420" t="s">
        <v>10125</v>
      </c>
      <c r="M3420" t="s">
        <v>10126</v>
      </c>
      <c r="N3420">
        <v>2.366666666</v>
      </c>
      <c r="O3420">
        <v>0</v>
      </c>
      <c r="P3420">
        <v>49</v>
      </c>
      <c r="Q3420">
        <v>0</v>
      </c>
      <c r="R3420">
        <v>2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3.8505708906098195</v>
      </c>
      <c r="Y3420">
        <v>0</v>
      </c>
      <c r="Z3420">
        <v>0.364747802293035</v>
      </c>
      <c r="AA3420">
        <v>0</v>
      </c>
      <c r="AB3420">
        <v>0</v>
      </c>
      <c r="AC3420">
        <v>0</v>
      </c>
      <c r="AD3420">
        <v>0</v>
      </c>
      <c r="AE3420">
        <v>4.2153186929028541</v>
      </c>
    </row>
    <row r="3421" spans="1:31" x14ac:dyDescent="0.25">
      <c r="A3421">
        <v>2296526</v>
      </c>
      <c r="B3421">
        <v>1</v>
      </c>
      <c r="C3421" t="s">
        <v>81</v>
      </c>
      <c r="D3421" t="s">
        <v>125</v>
      </c>
      <c r="E3421" t="s">
        <v>164</v>
      </c>
      <c r="F3421" t="s">
        <v>10127</v>
      </c>
      <c r="G3421" t="s">
        <v>299</v>
      </c>
      <c r="H3421" t="s">
        <v>167</v>
      </c>
      <c r="I3421" t="s">
        <v>136</v>
      </c>
      <c r="J3421" t="s">
        <v>137</v>
      </c>
      <c r="K3421" t="s">
        <v>300</v>
      </c>
      <c r="L3421" t="s">
        <v>10128</v>
      </c>
      <c r="M3421" t="s">
        <v>10129</v>
      </c>
      <c r="N3421">
        <v>8.6180555549999998</v>
      </c>
      <c r="O3421">
        <v>0</v>
      </c>
      <c r="P3421">
        <v>2466</v>
      </c>
      <c r="Q3421">
        <v>0</v>
      </c>
      <c r="R3421">
        <v>6</v>
      </c>
      <c r="S3421">
        <v>2</v>
      </c>
      <c r="T3421">
        <v>449</v>
      </c>
      <c r="U3421">
        <v>0</v>
      </c>
      <c r="V3421">
        <v>0</v>
      </c>
      <c r="W3421">
        <v>0</v>
      </c>
      <c r="X3421">
        <v>3492.5878366925995</v>
      </c>
      <c r="Y3421">
        <v>0</v>
      </c>
      <c r="Z3421">
        <v>11.236129443677097</v>
      </c>
      <c r="AA3421">
        <v>19.312592806553361</v>
      </c>
      <c r="AB3421">
        <v>1938.753205663565</v>
      </c>
      <c r="AC3421">
        <v>0</v>
      </c>
      <c r="AD3421">
        <v>0</v>
      </c>
      <c r="AE3421">
        <v>5461.8897646063942</v>
      </c>
    </row>
    <row r="3422" spans="1:31" x14ac:dyDescent="0.25">
      <c r="A3422">
        <v>2297067</v>
      </c>
      <c r="B3422">
        <v>1</v>
      </c>
      <c r="C3422" t="s">
        <v>81</v>
      </c>
      <c r="D3422" t="s">
        <v>128</v>
      </c>
      <c r="E3422" t="s">
        <v>132</v>
      </c>
      <c r="F3422" t="s">
        <v>10130</v>
      </c>
      <c r="G3422" t="s">
        <v>134</v>
      </c>
      <c r="H3422" t="s">
        <v>135</v>
      </c>
      <c r="I3422" t="s">
        <v>136</v>
      </c>
      <c r="J3422" t="s">
        <v>137</v>
      </c>
      <c r="K3422" t="s">
        <v>138</v>
      </c>
      <c r="L3422" t="s">
        <v>10131</v>
      </c>
      <c r="M3422" t="s">
        <v>10132</v>
      </c>
      <c r="N3422">
        <v>1.6047222219999999</v>
      </c>
      <c r="O3422">
        <v>0</v>
      </c>
      <c r="P3422">
        <v>3</v>
      </c>
      <c r="Q3422">
        <v>0</v>
      </c>
      <c r="R3422">
        <v>2</v>
      </c>
      <c r="S3422">
        <v>0</v>
      </c>
      <c r="T3422">
        <v>4</v>
      </c>
      <c r="U3422">
        <v>0</v>
      </c>
      <c r="V3422">
        <v>0</v>
      </c>
      <c r="W3422">
        <v>0</v>
      </c>
      <c r="X3422">
        <v>2.0565235523931453</v>
      </c>
      <c r="Y3422">
        <v>0</v>
      </c>
      <c r="Z3422">
        <v>1.4856422019978932</v>
      </c>
      <c r="AA3422">
        <v>0</v>
      </c>
      <c r="AB3422">
        <v>1.593901472924915</v>
      </c>
      <c r="AC3422">
        <v>0</v>
      </c>
      <c r="AD3422">
        <v>0</v>
      </c>
      <c r="AE3422">
        <v>5.1360672273159533</v>
      </c>
    </row>
    <row r="3423" spans="1:31" x14ac:dyDescent="0.25">
      <c r="A3423">
        <v>2296672</v>
      </c>
      <c r="B3423">
        <v>1</v>
      </c>
      <c r="C3423" t="s">
        <v>80</v>
      </c>
      <c r="D3423" t="s">
        <v>88</v>
      </c>
      <c r="E3423" t="s">
        <v>132</v>
      </c>
      <c r="F3423" t="s">
        <v>10133</v>
      </c>
      <c r="G3423" t="s">
        <v>134</v>
      </c>
      <c r="H3423" t="s">
        <v>135</v>
      </c>
      <c r="I3423" t="s">
        <v>136</v>
      </c>
      <c r="J3423" t="s">
        <v>137</v>
      </c>
      <c r="K3423" t="s">
        <v>138</v>
      </c>
      <c r="L3423" t="s">
        <v>10134</v>
      </c>
      <c r="M3423" t="s">
        <v>10135</v>
      </c>
      <c r="N3423">
        <v>1.964444444</v>
      </c>
      <c r="O3423">
        <v>0</v>
      </c>
      <c r="P3423">
        <v>125</v>
      </c>
      <c r="Q3423">
        <v>0</v>
      </c>
      <c r="R3423">
        <v>0</v>
      </c>
      <c r="S3423">
        <v>0</v>
      </c>
      <c r="T3423">
        <v>11</v>
      </c>
      <c r="U3423">
        <v>0</v>
      </c>
      <c r="V3423">
        <v>0</v>
      </c>
      <c r="W3423">
        <v>0</v>
      </c>
      <c r="X3423">
        <v>51.885346897089704</v>
      </c>
      <c r="Y3423">
        <v>0</v>
      </c>
      <c r="Z3423">
        <v>0</v>
      </c>
      <c r="AA3423">
        <v>0</v>
      </c>
      <c r="AB3423">
        <v>4.2868120437527981</v>
      </c>
      <c r="AC3423">
        <v>0</v>
      </c>
      <c r="AD3423">
        <v>0</v>
      </c>
      <c r="AE3423">
        <v>56.1721589408425</v>
      </c>
    </row>
    <row r="3424" spans="1:31" x14ac:dyDescent="0.25">
      <c r="A3424">
        <v>2296466</v>
      </c>
      <c r="B3424">
        <v>1</v>
      </c>
      <c r="C3424" t="s">
        <v>81</v>
      </c>
      <c r="D3424" t="s">
        <v>123</v>
      </c>
      <c r="E3424" t="s">
        <v>208</v>
      </c>
      <c r="F3424" t="s">
        <v>10136</v>
      </c>
      <c r="G3424" t="s">
        <v>310</v>
      </c>
      <c r="H3424" t="s">
        <v>135</v>
      </c>
      <c r="I3424" t="s">
        <v>136</v>
      </c>
      <c r="J3424" t="s">
        <v>137</v>
      </c>
      <c r="K3424" t="s">
        <v>138</v>
      </c>
      <c r="L3424" t="s">
        <v>10137</v>
      </c>
      <c r="M3424" t="s">
        <v>10138</v>
      </c>
      <c r="N3424">
        <v>4.3105555549999997</v>
      </c>
      <c r="O3424">
        <v>0</v>
      </c>
      <c r="P3424">
        <v>0</v>
      </c>
      <c r="Q3424">
        <v>5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19.34160393169002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19.34160393169002</v>
      </c>
    </row>
    <row r="3425" spans="1:31" x14ac:dyDescent="0.25">
      <c r="A3425">
        <v>2296858</v>
      </c>
      <c r="B3425">
        <v>1</v>
      </c>
      <c r="C3425" t="s">
        <v>80</v>
      </c>
      <c r="D3425" t="s">
        <v>105</v>
      </c>
      <c r="E3425" t="s">
        <v>132</v>
      </c>
      <c r="F3425" t="s">
        <v>7464</v>
      </c>
      <c r="G3425" t="s">
        <v>606</v>
      </c>
      <c r="H3425" t="s">
        <v>135</v>
      </c>
      <c r="I3425" t="s">
        <v>136</v>
      </c>
      <c r="J3425" t="s">
        <v>137</v>
      </c>
      <c r="K3425" t="s">
        <v>138</v>
      </c>
      <c r="L3425" t="s">
        <v>10139</v>
      </c>
      <c r="M3425" t="s">
        <v>10140</v>
      </c>
      <c r="N3425">
        <v>7.3094444440000004</v>
      </c>
      <c r="O3425">
        <v>0</v>
      </c>
      <c r="P3425">
        <v>0</v>
      </c>
      <c r="Q3425">
        <v>0</v>
      </c>
      <c r="R3425">
        <v>15</v>
      </c>
      <c r="S3425">
        <v>0</v>
      </c>
      <c r="T3425">
        <v>1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116.66738956294002</v>
      </c>
      <c r="AA3425">
        <v>0</v>
      </c>
      <c r="AB3425">
        <v>3.8042953520614589</v>
      </c>
      <c r="AC3425">
        <v>0</v>
      </c>
      <c r="AD3425">
        <v>0</v>
      </c>
      <c r="AE3425">
        <v>120.47168491500148</v>
      </c>
    </row>
    <row r="3426" spans="1:31" x14ac:dyDescent="0.25">
      <c r="A3426">
        <v>2296612</v>
      </c>
      <c r="B3426">
        <v>1</v>
      </c>
      <c r="C3426" t="s">
        <v>80</v>
      </c>
      <c r="D3426" t="s">
        <v>88</v>
      </c>
      <c r="E3426" t="s">
        <v>164</v>
      </c>
      <c r="F3426" t="s">
        <v>10141</v>
      </c>
      <c r="G3426" t="s">
        <v>483</v>
      </c>
      <c r="H3426" t="s">
        <v>167</v>
      </c>
      <c r="I3426" t="s">
        <v>136</v>
      </c>
      <c r="J3426" t="s">
        <v>137</v>
      </c>
      <c r="K3426" t="s">
        <v>138</v>
      </c>
      <c r="L3426" t="s">
        <v>10142</v>
      </c>
      <c r="M3426" t="s">
        <v>10143</v>
      </c>
      <c r="N3426">
        <v>1.0322222219999999</v>
      </c>
      <c r="O3426">
        <v>0</v>
      </c>
      <c r="P3426">
        <v>5319</v>
      </c>
      <c r="Q3426">
        <v>0</v>
      </c>
      <c r="R3426">
        <v>0</v>
      </c>
      <c r="S3426">
        <v>0</v>
      </c>
      <c r="T3426">
        <v>303</v>
      </c>
      <c r="U3426">
        <v>0</v>
      </c>
      <c r="V3426">
        <v>1</v>
      </c>
      <c r="W3426">
        <v>0</v>
      </c>
      <c r="X3426">
        <v>1404.669399938917</v>
      </c>
      <c r="Y3426">
        <v>0</v>
      </c>
      <c r="Z3426">
        <v>0</v>
      </c>
      <c r="AA3426">
        <v>0</v>
      </c>
      <c r="AB3426">
        <v>236.69930619735689</v>
      </c>
      <c r="AC3426">
        <v>0</v>
      </c>
      <c r="AD3426">
        <v>8.0743989266772189</v>
      </c>
      <c r="AE3426">
        <v>1649.4431050629512</v>
      </c>
    </row>
    <row r="3427" spans="1:31" x14ac:dyDescent="0.25">
      <c r="A3427">
        <v>2296961</v>
      </c>
      <c r="B3427">
        <v>1</v>
      </c>
      <c r="C3427" t="s">
        <v>80</v>
      </c>
      <c r="D3427" t="s">
        <v>106</v>
      </c>
      <c r="E3427" t="s">
        <v>233</v>
      </c>
      <c r="F3427" t="s">
        <v>10144</v>
      </c>
      <c r="G3427" t="s">
        <v>184</v>
      </c>
      <c r="H3427" t="s">
        <v>167</v>
      </c>
      <c r="I3427" t="s">
        <v>280</v>
      </c>
      <c r="J3427" t="s">
        <v>137</v>
      </c>
      <c r="K3427" t="s">
        <v>138</v>
      </c>
      <c r="L3427" t="s">
        <v>10145</v>
      </c>
      <c r="M3427" t="s">
        <v>10146</v>
      </c>
      <c r="N3427">
        <v>1.7500000000000002E-2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1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2.2034139077597506E-2</v>
      </c>
      <c r="AC3427">
        <v>0</v>
      </c>
      <c r="AD3427">
        <v>0</v>
      </c>
      <c r="AE3427">
        <v>2.2034139077597506E-2</v>
      </c>
    </row>
    <row r="3428" spans="1:31" x14ac:dyDescent="0.25">
      <c r="A3428">
        <v>2296795</v>
      </c>
      <c r="B3428">
        <v>1</v>
      </c>
      <c r="C3428" t="s">
        <v>80</v>
      </c>
      <c r="D3428" t="s">
        <v>83</v>
      </c>
      <c r="E3428" t="s">
        <v>141</v>
      </c>
      <c r="F3428" t="s">
        <v>10147</v>
      </c>
      <c r="G3428" t="s">
        <v>202</v>
      </c>
      <c r="H3428" t="s">
        <v>135</v>
      </c>
      <c r="I3428" t="s">
        <v>136</v>
      </c>
      <c r="J3428" t="s">
        <v>137</v>
      </c>
      <c r="K3428" t="s">
        <v>138</v>
      </c>
      <c r="L3428" t="s">
        <v>10148</v>
      </c>
      <c r="M3428" t="s">
        <v>10149</v>
      </c>
      <c r="N3428">
        <v>2.5633333330000001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36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39.883715652027497</v>
      </c>
      <c r="AC3428">
        <v>0</v>
      </c>
      <c r="AD3428">
        <v>0</v>
      </c>
      <c r="AE3428">
        <v>39.883715652027497</v>
      </c>
    </row>
    <row r="3429" spans="1:31" x14ac:dyDescent="0.25">
      <c r="A3429">
        <v>2296944</v>
      </c>
      <c r="B3429">
        <v>1</v>
      </c>
      <c r="C3429" t="s">
        <v>81</v>
      </c>
      <c r="D3429" t="s">
        <v>115</v>
      </c>
      <c r="E3429" t="s">
        <v>141</v>
      </c>
      <c r="F3429" t="s">
        <v>10150</v>
      </c>
      <c r="G3429" t="s">
        <v>143</v>
      </c>
      <c r="H3429" t="s">
        <v>135</v>
      </c>
      <c r="I3429" t="s">
        <v>136</v>
      </c>
      <c r="J3429" t="s">
        <v>137</v>
      </c>
      <c r="K3429" t="s">
        <v>138</v>
      </c>
      <c r="L3429" t="s">
        <v>10151</v>
      </c>
      <c r="M3429" t="s">
        <v>10152</v>
      </c>
      <c r="N3429">
        <v>2.2075</v>
      </c>
      <c r="O3429">
        <v>0</v>
      </c>
      <c r="P3429">
        <v>1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0.28139680991614113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0.28139680991614113</v>
      </c>
    </row>
    <row r="3430" spans="1:31" x14ac:dyDescent="0.25">
      <c r="A3430">
        <v>2297087</v>
      </c>
      <c r="B3430">
        <v>1</v>
      </c>
      <c r="C3430" t="s">
        <v>80</v>
      </c>
      <c r="D3430" t="s">
        <v>93</v>
      </c>
      <c r="E3430" t="s">
        <v>233</v>
      </c>
      <c r="F3430" t="s">
        <v>10153</v>
      </c>
      <c r="G3430" t="s">
        <v>184</v>
      </c>
      <c r="H3430" t="s">
        <v>167</v>
      </c>
      <c r="I3430" t="s">
        <v>136</v>
      </c>
      <c r="J3430" t="s">
        <v>137</v>
      </c>
      <c r="K3430" t="s">
        <v>138</v>
      </c>
      <c r="L3430" t="s">
        <v>10154</v>
      </c>
      <c r="M3430" t="s">
        <v>10155</v>
      </c>
      <c r="N3430">
        <v>0.83166666600000005</v>
      </c>
      <c r="O3430">
        <v>0</v>
      </c>
      <c r="P3430">
        <v>5988</v>
      </c>
      <c r="Q3430">
        <v>8</v>
      </c>
      <c r="R3430">
        <v>590</v>
      </c>
      <c r="S3430">
        <v>24</v>
      </c>
      <c r="T3430">
        <v>1425</v>
      </c>
      <c r="U3430">
        <v>9</v>
      </c>
      <c r="V3430">
        <v>4</v>
      </c>
      <c r="W3430">
        <v>0</v>
      </c>
      <c r="X3430">
        <v>792.17132398641775</v>
      </c>
      <c r="Y3430">
        <v>17.24739991506949</v>
      </c>
      <c r="Z3430">
        <v>221.94132240460738</v>
      </c>
      <c r="AA3430">
        <v>173.97541700898395</v>
      </c>
      <c r="AB3430">
        <v>365.17937859506821</v>
      </c>
      <c r="AC3430">
        <v>460.76393535391725</v>
      </c>
      <c r="AD3430">
        <v>48.776416831900555</v>
      </c>
      <c r="AE3430">
        <v>2080.0551940959649</v>
      </c>
    </row>
    <row r="3431" spans="1:31" x14ac:dyDescent="0.25">
      <c r="A3431">
        <v>2296589</v>
      </c>
      <c r="B3431">
        <v>1</v>
      </c>
      <c r="C3431" t="s">
        <v>80</v>
      </c>
      <c r="D3431" t="s">
        <v>108</v>
      </c>
      <c r="E3431" t="s">
        <v>141</v>
      </c>
      <c r="F3431" t="s">
        <v>10156</v>
      </c>
      <c r="G3431" t="s">
        <v>490</v>
      </c>
      <c r="H3431" t="s">
        <v>135</v>
      </c>
      <c r="I3431" t="s">
        <v>136</v>
      </c>
      <c r="J3431" t="s">
        <v>137</v>
      </c>
      <c r="K3431" t="s">
        <v>138</v>
      </c>
      <c r="L3431" t="s">
        <v>10157</v>
      </c>
      <c r="M3431" t="s">
        <v>10158</v>
      </c>
      <c r="N3431">
        <v>1.5049999999999999</v>
      </c>
      <c r="O3431">
        <v>0</v>
      </c>
      <c r="P3431">
        <v>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0.3058109670442275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0.3058109670442275</v>
      </c>
    </row>
    <row r="3432" spans="1:31" x14ac:dyDescent="0.25">
      <c r="A3432">
        <v>2297130</v>
      </c>
      <c r="B3432">
        <v>1</v>
      </c>
      <c r="C3432" t="s">
        <v>81</v>
      </c>
      <c r="D3432" t="s">
        <v>117</v>
      </c>
      <c r="E3432" t="s">
        <v>164</v>
      </c>
      <c r="F3432" t="s">
        <v>10159</v>
      </c>
      <c r="G3432" t="s">
        <v>184</v>
      </c>
      <c r="H3432" t="s">
        <v>167</v>
      </c>
      <c r="I3432" t="s">
        <v>136</v>
      </c>
      <c r="J3432" t="s">
        <v>137</v>
      </c>
      <c r="K3432" t="s">
        <v>138</v>
      </c>
      <c r="L3432" t="s">
        <v>10160</v>
      </c>
      <c r="M3432" t="s">
        <v>10161</v>
      </c>
      <c r="N3432">
        <v>8.6388887999999997E-2</v>
      </c>
      <c r="O3432">
        <v>0</v>
      </c>
      <c r="P3432">
        <v>3425</v>
      </c>
      <c r="Q3432">
        <v>1</v>
      </c>
      <c r="R3432">
        <v>2</v>
      </c>
      <c r="S3432">
        <v>2</v>
      </c>
      <c r="T3432">
        <v>263</v>
      </c>
      <c r="U3432">
        <v>1</v>
      </c>
      <c r="V3432">
        <v>2</v>
      </c>
      <c r="W3432">
        <v>0</v>
      </c>
      <c r="X3432">
        <v>49.336505748537178</v>
      </c>
      <c r="Y3432">
        <v>6.1428167553422224E-2</v>
      </c>
      <c r="Z3432">
        <v>1.7108785939840002E-2</v>
      </c>
      <c r="AA3432">
        <v>2.8298207264364148</v>
      </c>
      <c r="AB3432">
        <v>7.2259606525999471</v>
      </c>
      <c r="AC3432">
        <v>7.3732272531155267</v>
      </c>
      <c r="AD3432">
        <v>4.9512464900582226E-2</v>
      </c>
      <c r="AE3432">
        <v>66.893563799082912</v>
      </c>
    </row>
    <row r="3433" spans="1:31" x14ac:dyDescent="0.25">
      <c r="A3433">
        <v>2296981</v>
      </c>
      <c r="B3433">
        <v>1</v>
      </c>
      <c r="C3433" t="s">
        <v>80</v>
      </c>
      <c r="D3433" t="s">
        <v>93</v>
      </c>
      <c r="E3433" t="s">
        <v>208</v>
      </c>
      <c r="F3433" t="s">
        <v>10162</v>
      </c>
      <c r="G3433" t="s">
        <v>310</v>
      </c>
      <c r="H3433" t="s">
        <v>135</v>
      </c>
      <c r="I3433" t="s">
        <v>136</v>
      </c>
      <c r="J3433" t="s">
        <v>137</v>
      </c>
      <c r="K3433" t="s">
        <v>138</v>
      </c>
      <c r="L3433" t="s">
        <v>10163</v>
      </c>
      <c r="M3433" t="s">
        <v>10164</v>
      </c>
      <c r="N3433">
        <v>1.4966666660000001</v>
      </c>
      <c r="O3433">
        <v>0</v>
      </c>
      <c r="P3433">
        <v>156</v>
      </c>
      <c r="Q3433">
        <v>0</v>
      </c>
      <c r="R3433">
        <v>0</v>
      </c>
      <c r="S3433">
        <v>0</v>
      </c>
      <c r="T3433">
        <v>19</v>
      </c>
      <c r="U3433">
        <v>0</v>
      </c>
      <c r="V3433">
        <v>0</v>
      </c>
      <c r="W3433">
        <v>0</v>
      </c>
      <c r="X3433">
        <v>53.422388469827048</v>
      </c>
      <c r="Y3433">
        <v>0</v>
      </c>
      <c r="Z3433">
        <v>0</v>
      </c>
      <c r="AA3433">
        <v>0</v>
      </c>
      <c r="AB3433">
        <v>22.646739438726101</v>
      </c>
      <c r="AC3433">
        <v>0</v>
      </c>
      <c r="AD3433">
        <v>0</v>
      </c>
      <c r="AE3433">
        <v>76.069127908553156</v>
      </c>
    </row>
    <row r="3434" spans="1:31" x14ac:dyDescent="0.25">
      <c r="A3434">
        <v>2296523</v>
      </c>
      <c r="B3434">
        <v>1</v>
      </c>
      <c r="C3434" t="s">
        <v>80</v>
      </c>
      <c r="D3434" t="s">
        <v>90</v>
      </c>
      <c r="E3434" t="s">
        <v>164</v>
      </c>
      <c r="F3434" t="s">
        <v>10165</v>
      </c>
      <c r="G3434" t="s">
        <v>299</v>
      </c>
      <c r="H3434" t="s">
        <v>167</v>
      </c>
      <c r="I3434" t="s">
        <v>136</v>
      </c>
      <c r="J3434" t="s">
        <v>137</v>
      </c>
      <c r="K3434" t="s">
        <v>300</v>
      </c>
      <c r="L3434" t="s">
        <v>10166</v>
      </c>
      <c r="M3434" t="s">
        <v>10167</v>
      </c>
      <c r="N3434">
        <v>9.9308333330000007</v>
      </c>
      <c r="O3434">
        <v>0</v>
      </c>
      <c r="P3434">
        <v>3182</v>
      </c>
      <c r="Q3434">
        <v>0</v>
      </c>
      <c r="R3434">
        <v>0</v>
      </c>
      <c r="S3434">
        <v>0</v>
      </c>
      <c r="T3434">
        <v>123</v>
      </c>
      <c r="U3434">
        <v>0</v>
      </c>
      <c r="V3434">
        <v>0</v>
      </c>
      <c r="W3434">
        <v>0</v>
      </c>
      <c r="X3434">
        <v>7391.4888420254319</v>
      </c>
      <c r="Y3434">
        <v>0</v>
      </c>
      <c r="Z3434">
        <v>0</v>
      </c>
      <c r="AA3434">
        <v>0</v>
      </c>
      <c r="AB3434">
        <v>804.24150108327387</v>
      </c>
      <c r="AC3434">
        <v>0</v>
      </c>
      <c r="AD3434">
        <v>0</v>
      </c>
      <c r="AE3434">
        <v>8195.7303431087057</v>
      </c>
    </row>
    <row r="3435" spans="1:31" x14ac:dyDescent="0.25">
      <c r="A3435">
        <v>2296855</v>
      </c>
      <c r="B3435">
        <v>1</v>
      </c>
      <c r="C3435" t="s">
        <v>80</v>
      </c>
      <c r="D3435" t="s">
        <v>110</v>
      </c>
      <c r="E3435" t="s">
        <v>141</v>
      </c>
      <c r="F3435" t="s">
        <v>10168</v>
      </c>
      <c r="G3435" t="s">
        <v>202</v>
      </c>
      <c r="H3435" t="s">
        <v>135</v>
      </c>
      <c r="I3435" t="s">
        <v>136</v>
      </c>
      <c r="J3435" t="s">
        <v>137</v>
      </c>
      <c r="K3435" t="s">
        <v>138</v>
      </c>
      <c r="L3435" t="s">
        <v>10169</v>
      </c>
      <c r="M3435" t="s">
        <v>10170</v>
      </c>
      <c r="N3435">
        <v>1.108333333</v>
      </c>
      <c r="O3435">
        <v>0</v>
      </c>
      <c r="P3435">
        <v>20</v>
      </c>
      <c r="Q3435">
        <v>0</v>
      </c>
      <c r="R3435">
        <v>0</v>
      </c>
      <c r="S3435">
        <v>0</v>
      </c>
      <c r="T3435">
        <v>2</v>
      </c>
      <c r="U3435">
        <v>0</v>
      </c>
      <c r="V3435">
        <v>0</v>
      </c>
      <c r="W3435">
        <v>0</v>
      </c>
      <c r="X3435">
        <v>10.441077395362138</v>
      </c>
      <c r="Y3435">
        <v>0</v>
      </c>
      <c r="Z3435">
        <v>0</v>
      </c>
      <c r="AA3435">
        <v>0</v>
      </c>
      <c r="AB3435">
        <v>1.5191692595952089</v>
      </c>
      <c r="AC3435">
        <v>0</v>
      </c>
      <c r="AD3435">
        <v>0</v>
      </c>
      <c r="AE3435">
        <v>11.960246654957347</v>
      </c>
    </row>
    <row r="3436" spans="1:31" x14ac:dyDescent="0.25">
      <c r="A3436">
        <v>2297047</v>
      </c>
      <c r="B3436">
        <v>1</v>
      </c>
      <c r="C3436" t="s">
        <v>80</v>
      </c>
      <c r="D3436" t="s">
        <v>84</v>
      </c>
      <c r="E3436" t="s">
        <v>141</v>
      </c>
      <c r="F3436" t="s">
        <v>10171</v>
      </c>
      <c r="G3436" t="s">
        <v>202</v>
      </c>
      <c r="H3436" t="s">
        <v>135</v>
      </c>
      <c r="I3436" t="s">
        <v>136</v>
      </c>
      <c r="J3436" t="s">
        <v>137</v>
      </c>
      <c r="K3436" t="s">
        <v>138</v>
      </c>
      <c r="L3436" t="s">
        <v>10172</v>
      </c>
      <c r="M3436" t="s">
        <v>10173</v>
      </c>
      <c r="N3436">
        <v>4.9916666660000004</v>
      </c>
      <c r="O3436">
        <v>0</v>
      </c>
      <c r="P3436">
        <v>7</v>
      </c>
      <c r="Q3436">
        <v>0</v>
      </c>
      <c r="R3436">
        <v>0</v>
      </c>
      <c r="S3436">
        <v>0</v>
      </c>
      <c r="T3436">
        <v>3</v>
      </c>
      <c r="U3436">
        <v>0</v>
      </c>
      <c r="V3436">
        <v>0</v>
      </c>
      <c r="W3436">
        <v>0</v>
      </c>
      <c r="X3436">
        <v>7.9161966821822523</v>
      </c>
      <c r="Y3436">
        <v>0</v>
      </c>
      <c r="Z3436">
        <v>0</v>
      </c>
      <c r="AA3436">
        <v>0</v>
      </c>
      <c r="AB3436">
        <v>6.6945547392816165</v>
      </c>
      <c r="AC3436">
        <v>0</v>
      </c>
      <c r="AD3436">
        <v>0</v>
      </c>
      <c r="AE3436">
        <v>14.610751421463869</v>
      </c>
    </row>
    <row r="3437" spans="1:31" x14ac:dyDescent="0.25">
      <c r="A3437">
        <v>2296546</v>
      </c>
      <c r="B3437">
        <v>1</v>
      </c>
      <c r="C3437" t="s">
        <v>80</v>
      </c>
      <c r="D3437" t="s">
        <v>100</v>
      </c>
      <c r="E3437" t="s">
        <v>164</v>
      </c>
      <c r="F3437" t="s">
        <v>10174</v>
      </c>
      <c r="G3437" t="s">
        <v>195</v>
      </c>
      <c r="H3437" t="s">
        <v>167</v>
      </c>
      <c r="I3437" t="s">
        <v>136</v>
      </c>
      <c r="J3437" t="s">
        <v>137</v>
      </c>
      <c r="K3437" t="s">
        <v>138</v>
      </c>
      <c r="L3437" t="s">
        <v>10175</v>
      </c>
      <c r="M3437" t="s">
        <v>10176</v>
      </c>
      <c r="N3437">
        <v>1.275555555</v>
      </c>
      <c r="O3437">
        <v>0</v>
      </c>
      <c r="P3437">
        <v>1</v>
      </c>
      <c r="Q3437">
        <v>0</v>
      </c>
      <c r="R3437">
        <v>19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0.28324256145330001</v>
      </c>
      <c r="Y3437">
        <v>0</v>
      </c>
      <c r="Z3437">
        <v>19.81648876412395</v>
      </c>
      <c r="AA3437">
        <v>0</v>
      </c>
      <c r="AB3437">
        <v>0</v>
      </c>
      <c r="AC3437">
        <v>0</v>
      </c>
      <c r="AD3437">
        <v>0</v>
      </c>
      <c r="AE3437">
        <v>20.099731325577249</v>
      </c>
    </row>
    <row r="3438" spans="1:31" x14ac:dyDescent="0.25">
      <c r="A3438">
        <v>2297024</v>
      </c>
      <c r="B3438">
        <v>1</v>
      </c>
      <c r="C3438" t="s">
        <v>80</v>
      </c>
      <c r="D3438" t="s">
        <v>82</v>
      </c>
      <c r="E3438" t="s">
        <v>164</v>
      </c>
      <c r="F3438" t="s">
        <v>10177</v>
      </c>
      <c r="G3438" t="s">
        <v>210</v>
      </c>
      <c r="H3438" t="s">
        <v>167</v>
      </c>
      <c r="I3438" t="s">
        <v>136</v>
      </c>
      <c r="J3438" t="s">
        <v>3</v>
      </c>
      <c r="K3438" t="s">
        <v>138</v>
      </c>
      <c r="L3438" t="s">
        <v>10178</v>
      </c>
      <c r="M3438" t="s">
        <v>10179</v>
      </c>
      <c r="N3438">
        <v>3.92</v>
      </c>
      <c r="O3438">
        <v>0</v>
      </c>
      <c r="P3438">
        <v>440</v>
      </c>
      <c r="Q3438">
        <v>0</v>
      </c>
      <c r="R3438">
        <v>0</v>
      </c>
      <c r="S3438">
        <v>0</v>
      </c>
      <c r="T3438">
        <v>152</v>
      </c>
      <c r="U3438">
        <v>0</v>
      </c>
      <c r="V3438">
        <v>0</v>
      </c>
      <c r="W3438">
        <v>0</v>
      </c>
      <c r="X3438">
        <v>691.46220020156466</v>
      </c>
      <c r="Y3438">
        <v>0</v>
      </c>
      <c r="Z3438">
        <v>0</v>
      </c>
      <c r="AA3438">
        <v>0</v>
      </c>
      <c r="AB3438">
        <v>192.84874829118914</v>
      </c>
      <c r="AC3438">
        <v>0</v>
      </c>
      <c r="AD3438">
        <v>0</v>
      </c>
      <c r="AE3438">
        <v>884.31094849275382</v>
      </c>
    </row>
    <row r="3439" spans="1:31" x14ac:dyDescent="0.25">
      <c r="A3439">
        <v>2296669</v>
      </c>
      <c r="B3439">
        <v>1</v>
      </c>
      <c r="C3439" t="s">
        <v>80</v>
      </c>
      <c r="D3439" t="s">
        <v>103</v>
      </c>
      <c r="E3439" t="s">
        <v>141</v>
      </c>
      <c r="F3439" t="s">
        <v>10180</v>
      </c>
      <c r="G3439" t="s">
        <v>143</v>
      </c>
      <c r="H3439" t="s">
        <v>135</v>
      </c>
      <c r="I3439" t="s">
        <v>136</v>
      </c>
      <c r="J3439" t="s">
        <v>137</v>
      </c>
      <c r="K3439" t="s">
        <v>138</v>
      </c>
      <c r="L3439" t="s">
        <v>10181</v>
      </c>
      <c r="M3439" t="s">
        <v>10182</v>
      </c>
      <c r="N3439">
        <v>1.6277777769999999</v>
      </c>
      <c r="O3439">
        <v>0</v>
      </c>
      <c r="P3439">
        <v>1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1.1849822161189385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1.1849822161189385</v>
      </c>
    </row>
    <row r="3440" spans="1:31" x14ac:dyDescent="0.25">
      <c r="A3440">
        <v>2296861</v>
      </c>
      <c r="B3440">
        <v>1</v>
      </c>
      <c r="C3440" t="s">
        <v>80</v>
      </c>
      <c r="D3440" t="s">
        <v>104</v>
      </c>
      <c r="E3440" t="s">
        <v>233</v>
      </c>
      <c r="F3440" t="s">
        <v>10183</v>
      </c>
      <c r="G3440" t="s">
        <v>184</v>
      </c>
      <c r="H3440" t="s">
        <v>167</v>
      </c>
      <c r="I3440" t="s">
        <v>136</v>
      </c>
      <c r="J3440" t="s">
        <v>137</v>
      </c>
      <c r="K3440" t="s">
        <v>138</v>
      </c>
      <c r="L3440" t="s">
        <v>10184</v>
      </c>
      <c r="M3440" t="s">
        <v>10185</v>
      </c>
      <c r="N3440">
        <v>1.1130555550000001</v>
      </c>
      <c r="O3440">
        <v>21</v>
      </c>
      <c r="P3440">
        <v>127</v>
      </c>
      <c r="Q3440">
        <v>149</v>
      </c>
      <c r="R3440">
        <v>311</v>
      </c>
      <c r="S3440">
        <v>47</v>
      </c>
      <c r="T3440">
        <v>84</v>
      </c>
      <c r="U3440">
        <v>16</v>
      </c>
      <c r="V3440">
        <v>0</v>
      </c>
      <c r="W3440">
        <v>5.8904227584844397</v>
      </c>
      <c r="X3440">
        <v>34.305944087000043</v>
      </c>
      <c r="Y3440">
        <v>313.10018403119221</v>
      </c>
      <c r="Z3440">
        <v>414.34128167257614</v>
      </c>
      <c r="AA3440">
        <v>172.27033344877009</v>
      </c>
      <c r="AB3440">
        <v>82.09407970773573</v>
      </c>
      <c r="AC3440">
        <v>2388.0757273470786</v>
      </c>
      <c r="AD3440">
        <v>0</v>
      </c>
      <c r="AE3440">
        <v>3410.0779730528375</v>
      </c>
    </row>
    <row r="3441" spans="1:31" x14ac:dyDescent="0.25">
      <c r="A3441">
        <v>2296815</v>
      </c>
      <c r="B3441">
        <v>1</v>
      </c>
      <c r="C3441" t="s">
        <v>80</v>
      </c>
      <c r="D3441" t="s">
        <v>83</v>
      </c>
      <c r="E3441" t="s">
        <v>141</v>
      </c>
      <c r="F3441" t="s">
        <v>10186</v>
      </c>
      <c r="G3441" t="s">
        <v>143</v>
      </c>
      <c r="H3441" t="s">
        <v>135</v>
      </c>
      <c r="I3441" t="s">
        <v>136</v>
      </c>
      <c r="J3441" t="s">
        <v>137</v>
      </c>
      <c r="K3441" t="s">
        <v>138</v>
      </c>
      <c r="L3441" t="s">
        <v>10187</v>
      </c>
      <c r="M3441" t="s">
        <v>10188</v>
      </c>
      <c r="N3441">
        <v>2.63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</row>
    <row r="3442" spans="1:31" x14ac:dyDescent="0.25">
      <c r="A3442">
        <v>2297001</v>
      </c>
      <c r="B3442">
        <v>1</v>
      </c>
      <c r="C3442" t="s">
        <v>80</v>
      </c>
      <c r="D3442" t="s">
        <v>84</v>
      </c>
      <c r="E3442" t="s">
        <v>141</v>
      </c>
      <c r="F3442" t="s">
        <v>10189</v>
      </c>
      <c r="G3442" t="s">
        <v>202</v>
      </c>
      <c r="H3442" t="s">
        <v>135</v>
      </c>
      <c r="I3442" t="s">
        <v>136</v>
      </c>
      <c r="J3442" t="s">
        <v>137</v>
      </c>
      <c r="K3442" t="s">
        <v>138</v>
      </c>
      <c r="L3442" t="s">
        <v>10190</v>
      </c>
      <c r="M3442" t="s">
        <v>10191</v>
      </c>
      <c r="N3442">
        <v>2.0027777769999999</v>
      </c>
      <c r="O3442">
        <v>0</v>
      </c>
      <c r="P3442">
        <v>7</v>
      </c>
      <c r="Q3442">
        <v>0</v>
      </c>
      <c r="R3442">
        <v>0</v>
      </c>
      <c r="S3442">
        <v>0</v>
      </c>
      <c r="T3442">
        <v>4</v>
      </c>
      <c r="U3442">
        <v>0</v>
      </c>
      <c r="V3442">
        <v>0</v>
      </c>
      <c r="W3442">
        <v>0</v>
      </c>
      <c r="X3442">
        <v>2.1681736081267466</v>
      </c>
      <c r="Y3442">
        <v>0</v>
      </c>
      <c r="Z3442">
        <v>0</v>
      </c>
      <c r="AA3442">
        <v>0</v>
      </c>
      <c r="AB3442">
        <v>1.086381181358935</v>
      </c>
      <c r="AC3442">
        <v>0</v>
      </c>
      <c r="AD3442">
        <v>0</v>
      </c>
      <c r="AE3442">
        <v>3.2545547894856819</v>
      </c>
    </row>
    <row r="3443" spans="1:31" x14ac:dyDescent="0.25">
      <c r="A3443">
        <v>2297007</v>
      </c>
      <c r="B3443">
        <v>1</v>
      </c>
      <c r="C3443" t="s">
        <v>80</v>
      </c>
      <c r="D3443" t="s">
        <v>104</v>
      </c>
      <c r="E3443" t="s">
        <v>164</v>
      </c>
      <c r="F3443" t="s">
        <v>10192</v>
      </c>
      <c r="G3443" t="s">
        <v>195</v>
      </c>
      <c r="H3443" t="s">
        <v>167</v>
      </c>
      <c r="I3443" t="s">
        <v>136</v>
      </c>
      <c r="J3443" t="s">
        <v>137</v>
      </c>
      <c r="K3443" t="s">
        <v>138</v>
      </c>
      <c r="L3443" t="s">
        <v>10193</v>
      </c>
      <c r="M3443" t="s">
        <v>10194</v>
      </c>
      <c r="N3443">
        <v>4.2361111109999996</v>
      </c>
      <c r="O3443">
        <v>0</v>
      </c>
      <c r="P3443">
        <v>16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11.779853520632805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11.779853520632805</v>
      </c>
    </row>
    <row r="3444" spans="1:31" x14ac:dyDescent="0.25">
      <c r="A3444">
        <v>2296609</v>
      </c>
      <c r="B3444">
        <v>1</v>
      </c>
      <c r="C3444" t="s">
        <v>80</v>
      </c>
      <c r="D3444" t="s">
        <v>97</v>
      </c>
      <c r="E3444" t="s">
        <v>132</v>
      </c>
      <c r="F3444" t="s">
        <v>10195</v>
      </c>
      <c r="G3444" t="s">
        <v>134</v>
      </c>
      <c r="H3444" t="s">
        <v>135</v>
      </c>
      <c r="I3444" t="s">
        <v>136</v>
      </c>
      <c r="J3444" t="s">
        <v>137</v>
      </c>
      <c r="K3444" t="s">
        <v>138</v>
      </c>
      <c r="L3444" t="s">
        <v>10196</v>
      </c>
      <c r="M3444" t="s">
        <v>10197</v>
      </c>
      <c r="N3444">
        <v>2.9508333329999998</v>
      </c>
      <c r="O3444">
        <v>0</v>
      </c>
      <c r="P3444">
        <v>13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21.73936886986883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21.73936886986883</v>
      </c>
    </row>
    <row r="3445" spans="1:31" x14ac:dyDescent="0.25">
      <c r="A3445">
        <v>2296606</v>
      </c>
      <c r="B3445">
        <v>1</v>
      </c>
      <c r="C3445" t="s">
        <v>80</v>
      </c>
      <c r="D3445" t="s">
        <v>96</v>
      </c>
      <c r="E3445" t="s">
        <v>182</v>
      </c>
      <c r="F3445" t="s">
        <v>10198</v>
      </c>
      <c r="G3445" t="s">
        <v>917</v>
      </c>
      <c r="H3445" t="s">
        <v>167</v>
      </c>
      <c r="I3445" t="s">
        <v>136</v>
      </c>
      <c r="J3445" t="s">
        <v>137</v>
      </c>
      <c r="K3445" t="s">
        <v>300</v>
      </c>
      <c r="L3445" t="s">
        <v>10199</v>
      </c>
      <c r="M3445" t="s">
        <v>10200</v>
      </c>
      <c r="N3445">
        <v>3.75</v>
      </c>
      <c r="O3445">
        <v>0</v>
      </c>
      <c r="P3445">
        <v>40</v>
      </c>
      <c r="Q3445">
        <v>0</v>
      </c>
      <c r="R3445">
        <v>5</v>
      </c>
      <c r="S3445">
        <v>2</v>
      </c>
      <c r="T3445">
        <v>2</v>
      </c>
      <c r="U3445">
        <v>0</v>
      </c>
      <c r="V3445">
        <v>0</v>
      </c>
      <c r="W3445">
        <v>0</v>
      </c>
      <c r="X3445">
        <v>13.455003771240147</v>
      </c>
      <c r="Y3445">
        <v>0</v>
      </c>
      <c r="Z3445">
        <v>6.829367361635799</v>
      </c>
      <c r="AA3445">
        <v>6.5042737054776012</v>
      </c>
      <c r="AB3445">
        <v>14.540690164088202</v>
      </c>
      <c r="AC3445">
        <v>0</v>
      </c>
      <c r="AD3445">
        <v>0</v>
      </c>
      <c r="AE3445">
        <v>41.329335002441752</v>
      </c>
    </row>
    <row r="3446" spans="1:31" x14ac:dyDescent="0.25">
      <c r="A3446">
        <v>2312261</v>
      </c>
      <c r="B3446">
        <v>1</v>
      </c>
      <c r="C3446" t="s">
        <v>80</v>
      </c>
      <c r="D3446" t="s">
        <v>94</v>
      </c>
      <c r="E3446" t="s">
        <v>283</v>
      </c>
      <c r="F3446" t="s">
        <v>10201</v>
      </c>
      <c r="G3446" t="s">
        <v>184</v>
      </c>
      <c r="H3446" t="s">
        <v>167</v>
      </c>
      <c r="I3446" t="s">
        <v>136</v>
      </c>
      <c r="J3446" t="s">
        <v>137</v>
      </c>
      <c r="K3446" t="s">
        <v>138</v>
      </c>
      <c r="L3446" t="s">
        <v>10202</v>
      </c>
      <c r="M3446" t="s">
        <v>10203</v>
      </c>
      <c r="N3446">
        <v>0.1</v>
      </c>
      <c r="O3446">
        <v>0</v>
      </c>
      <c r="P3446">
        <v>7340</v>
      </c>
      <c r="Q3446">
        <v>49</v>
      </c>
      <c r="R3446">
        <v>558</v>
      </c>
      <c r="S3446">
        <v>11</v>
      </c>
      <c r="T3446">
        <v>1290</v>
      </c>
      <c r="U3446">
        <v>2</v>
      </c>
      <c r="V3446">
        <v>2</v>
      </c>
      <c r="W3446">
        <v>0</v>
      </c>
      <c r="X3446">
        <v>139.46731421562291</v>
      </c>
      <c r="Y3446">
        <v>4.4509550283918013</v>
      </c>
      <c r="Z3446">
        <v>23.582559627313227</v>
      </c>
      <c r="AA3446">
        <v>7.2068841992491004</v>
      </c>
      <c r="AB3446">
        <v>77.79118270853337</v>
      </c>
      <c r="AC3446">
        <v>15.836688511352001</v>
      </c>
      <c r="AD3446">
        <v>17.977015033415999</v>
      </c>
      <c r="AE3446">
        <v>286.31259932387843</v>
      </c>
    </row>
    <row r="3447" spans="1:31" x14ac:dyDescent="0.25">
      <c r="A3447">
        <v>2296921</v>
      </c>
      <c r="B3447">
        <v>1</v>
      </c>
      <c r="C3447" t="s">
        <v>81</v>
      </c>
      <c r="D3447" t="s">
        <v>123</v>
      </c>
      <c r="E3447" t="s">
        <v>164</v>
      </c>
      <c r="F3447" t="s">
        <v>10204</v>
      </c>
      <c r="G3447" t="s">
        <v>184</v>
      </c>
      <c r="H3447" t="s">
        <v>167</v>
      </c>
      <c r="I3447" t="s">
        <v>136</v>
      </c>
      <c r="J3447" t="s">
        <v>137</v>
      </c>
      <c r="K3447" t="s">
        <v>138</v>
      </c>
      <c r="L3447" t="s">
        <v>10205</v>
      </c>
      <c r="M3447" t="s">
        <v>10206</v>
      </c>
      <c r="N3447">
        <v>0.640833333</v>
      </c>
      <c r="O3447">
        <v>14</v>
      </c>
      <c r="P3447">
        <v>1688</v>
      </c>
      <c r="Q3447">
        <v>54</v>
      </c>
      <c r="R3447">
        <v>177</v>
      </c>
      <c r="S3447">
        <v>30</v>
      </c>
      <c r="T3447">
        <v>203</v>
      </c>
      <c r="U3447">
        <v>4</v>
      </c>
      <c r="V3447">
        <v>1</v>
      </c>
      <c r="W3447">
        <v>2.4848005721548332</v>
      </c>
      <c r="X3447">
        <v>181.00239100865994</v>
      </c>
      <c r="Y3447">
        <v>47.600388819075349</v>
      </c>
      <c r="Z3447">
        <v>38.414111762145204</v>
      </c>
      <c r="AA3447">
        <v>70.191023240815582</v>
      </c>
      <c r="AB3447">
        <v>55.180273051835549</v>
      </c>
      <c r="AC3447">
        <v>28.115581756921475</v>
      </c>
      <c r="AD3447">
        <v>72.903897691129274</v>
      </c>
      <c r="AE3447">
        <v>495.89246790273717</v>
      </c>
    </row>
    <row r="3448" spans="1:31" x14ac:dyDescent="0.25">
      <c r="A3448">
        <v>2296792</v>
      </c>
      <c r="B3448">
        <v>1</v>
      </c>
      <c r="C3448" t="s">
        <v>81</v>
      </c>
      <c r="D3448" t="s">
        <v>112</v>
      </c>
      <c r="E3448" t="s">
        <v>141</v>
      </c>
      <c r="F3448" t="s">
        <v>10207</v>
      </c>
      <c r="G3448" t="s">
        <v>143</v>
      </c>
      <c r="H3448" t="s">
        <v>135</v>
      </c>
      <c r="I3448" t="s">
        <v>136</v>
      </c>
      <c r="J3448" t="s">
        <v>137</v>
      </c>
      <c r="K3448" t="s">
        <v>138</v>
      </c>
      <c r="L3448" t="s">
        <v>10208</v>
      </c>
      <c r="M3448" t="s">
        <v>10209</v>
      </c>
      <c r="N3448">
        <v>1.99</v>
      </c>
      <c r="O3448">
        <v>0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0.46088906770479993</v>
      </c>
      <c r="AA3448">
        <v>0</v>
      </c>
      <c r="AB3448">
        <v>0</v>
      </c>
      <c r="AC3448">
        <v>0</v>
      </c>
      <c r="AD3448">
        <v>0</v>
      </c>
      <c r="AE3448">
        <v>0.46088906770479993</v>
      </c>
    </row>
    <row r="3449" spans="1:31" x14ac:dyDescent="0.25">
      <c r="A3449">
        <v>2296778</v>
      </c>
      <c r="B3449">
        <v>1</v>
      </c>
      <c r="C3449" t="s">
        <v>80</v>
      </c>
      <c r="D3449" t="s">
        <v>108</v>
      </c>
      <c r="E3449" t="s">
        <v>141</v>
      </c>
      <c r="F3449" t="s">
        <v>10210</v>
      </c>
      <c r="G3449" t="s">
        <v>143</v>
      </c>
      <c r="H3449" t="s">
        <v>135</v>
      </c>
      <c r="I3449" t="s">
        <v>136</v>
      </c>
      <c r="J3449" t="s">
        <v>137</v>
      </c>
      <c r="K3449" t="s">
        <v>138</v>
      </c>
      <c r="L3449" t="s">
        <v>10211</v>
      </c>
      <c r="M3449" t="s">
        <v>10212</v>
      </c>
      <c r="N3449">
        <v>2.3763888880000001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1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3.4585320844887222</v>
      </c>
      <c r="AC3449">
        <v>0</v>
      </c>
      <c r="AD3449">
        <v>0</v>
      </c>
      <c r="AE3449">
        <v>3.4585320844887222</v>
      </c>
    </row>
    <row r="3450" spans="1:31" x14ac:dyDescent="0.25">
      <c r="A3450">
        <v>2297084</v>
      </c>
      <c r="B3450">
        <v>1</v>
      </c>
      <c r="C3450" t="s">
        <v>80</v>
      </c>
      <c r="D3450" t="s">
        <v>93</v>
      </c>
      <c r="E3450" t="s">
        <v>233</v>
      </c>
      <c r="F3450" t="s">
        <v>10213</v>
      </c>
      <c r="G3450" t="s">
        <v>184</v>
      </c>
      <c r="H3450" t="s">
        <v>167</v>
      </c>
      <c r="I3450" t="s">
        <v>280</v>
      </c>
      <c r="J3450" t="s">
        <v>137</v>
      </c>
      <c r="K3450" t="s">
        <v>138</v>
      </c>
      <c r="L3450" t="s">
        <v>10214</v>
      </c>
      <c r="M3450" t="s">
        <v>10215</v>
      </c>
      <c r="N3450">
        <v>1.9444444000000002E-2</v>
      </c>
      <c r="O3450">
        <v>0</v>
      </c>
      <c r="P3450">
        <v>250</v>
      </c>
      <c r="Q3450">
        <v>3</v>
      </c>
      <c r="R3450">
        <v>48</v>
      </c>
      <c r="S3450">
        <v>5</v>
      </c>
      <c r="T3450">
        <v>42</v>
      </c>
      <c r="U3450">
        <v>0</v>
      </c>
      <c r="V3450">
        <v>0</v>
      </c>
      <c r="W3450">
        <v>0</v>
      </c>
      <c r="X3450">
        <v>0.95586248702408516</v>
      </c>
      <c r="Y3450">
        <v>1.3039515621833166</v>
      </c>
      <c r="Z3450">
        <v>0.58453404522508379</v>
      </c>
      <c r="AA3450">
        <v>3.2596788884240002</v>
      </c>
      <c r="AB3450">
        <v>0.45593762563661666</v>
      </c>
      <c r="AC3450">
        <v>0</v>
      </c>
      <c r="AD3450">
        <v>0</v>
      </c>
      <c r="AE3450">
        <v>6.559964608493102</v>
      </c>
    </row>
    <row r="3451" spans="1:31" x14ac:dyDescent="0.25">
      <c r="A3451">
        <v>2296486</v>
      </c>
      <c r="B3451">
        <v>1</v>
      </c>
      <c r="C3451" t="s">
        <v>81</v>
      </c>
      <c r="D3451" t="s">
        <v>123</v>
      </c>
      <c r="E3451" t="s">
        <v>182</v>
      </c>
      <c r="F3451" t="s">
        <v>840</v>
      </c>
      <c r="G3451" t="s">
        <v>184</v>
      </c>
      <c r="H3451" t="s">
        <v>167</v>
      </c>
      <c r="I3451" t="s">
        <v>136</v>
      </c>
      <c r="J3451" t="s">
        <v>137</v>
      </c>
      <c r="K3451" t="s">
        <v>138</v>
      </c>
      <c r="L3451" t="s">
        <v>10216</v>
      </c>
      <c r="M3451" t="s">
        <v>10217</v>
      </c>
      <c r="N3451">
        <v>1.4502777769999999</v>
      </c>
      <c r="O3451">
        <v>0</v>
      </c>
      <c r="P3451">
        <v>361</v>
      </c>
      <c r="Q3451">
        <v>136</v>
      </c>
      <c r="R3451">
        <v>53</v>
      </c>
      <c r="S3451">
        <v>14</v>
      </c>
      <c r="T3451">
        <v>35</v>
      </c>
      <c r="U3451">
        <v>0</v>
      </c>
      <c r="V3451">
        <v>0</v>
      </c>
      <c r="W3451">
        <v>0</v>
      </c>
      <c r="X3451">
        <v>70.636947979841523</v>
      </c>
      <c r="Y3451">
        <v>155.33365329818906</v>
      </c>
      <c r="Z3451">
        <v>36.599355472280287</v>
      </c>
      <c r="AA3451">
        <v>12.242599117520941</v>
      </c>
      <c r="AB3451">
        <v>20.593071552788103</v>
      </c>
      <c r="AC3451">
        <v>0</v>
      </c>
      <c r="AD3451">
        <v>0</v>
      </c>
      <c r="AE3451">
        <v>295.40562742061996</v>
      </c>
    </row>
    <row r="3452" spans="1:31" x14ac:dyDescent="0.25">
      <c r="A3452">
        <v>2297127</v>
      </c>
      <c r="B3452">
        <v>1</v>
      </c>
      <c r="C3452" t="s">
        <v>81</v>
      </c>
      <c r="D3452" t="s">
        <v>112</v>
      </c>
      <c r="E3452" t="s">
        <v>141</v>
      </c>
      <c r="F3452" t="s">
        <v>10218</v>
      </c>
      <c r="G3452" t="s">
        <v>143</v>
      </c>
      <c r="H3452" t="s">
        <v>135</v>
      </c>
      <c r="I3452" t="s">
        <v>136</v>
      </c>
      <c r="J3452" t="s">
        <v>137</v>
      </c>
      <c r="K3452" t="s">
        <v>138</v>
      </c>
      <c r="L3452" t="s">
        <v>10219</v>
      </c>
      <c r="M3452" t="s">
        <v>10220</v>
      </c>
      <c r="N3452">
        <v>1.9111111110000001</v>
      </c>
      <c r="O3452">
        <v>0</v>
      </c>
      <c r="P3452">
        <v>1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9.3889751151515571E-2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9.3889751151515571E-2</v>
      </c>
    </row>
    <row r="3453" spans="1:31" x14ac:dyDescent="0.25">
      <c r="A3453">
        <v>2296472</v>
      </c>
      <c r="B3453">
        <v>1</v>
      </c>
      <c r="C3453" t="s">
        <v>81</v>
      </c>
      <c r="D3453" t="s">
        <v>128</v>
      </c>
      <c r="E3453" t="s">
        <v>233</v>
      </c>
      <c r="F3453" t="s">
        <v>3752</v>
      </c>
      <c r="G3453" t="s">
        <v>184</v>
      </c>
      <c r="H3453" t="s">
        <v>167</v>
      </c>
      <c r="I3453" t="s">
        <v>136</v>
      </c>
      <c r="J3453" t="s">
        <v>137</v>
      </c>
      <c r="K3453" t="s">
        <v>138</v>
      </c>
      <c r="L3453" t="s">
        <v>10221</v>
      </c>
      <c r="M3453" t="s">
        <v>10222</v>
      </c>
      <c r="N3453">
        <v>0.399166666</v>
      </c>
      <c r="O3453">
        <v>0</v>
      </c>
      <c r="P3453">
        <v>547</v>
      </c>
      <c r="Q3453">
        <v>1</v>
      </c>
      <c r="R3453">
        <v>71</v>
      </c>
      <c r="S3453">
        <v>3</v>
      </c>
      <c r="T3453">
        <v>121</v>
      </c>
      <c r="U3453">
        <v>1</v>
      </c>
      <c r="V3453">
        <v>0</v>
      </c>
      <c r="W3453">
        <v>0</v>
      </c>
      <c r="X3453">
        <v>40.051947698576058</v>
      </c>
      <c r="Y3453">
        <v>8.7817621518638749</v>
      </c>
      <c r="Z3453">
        <v>5.800794798001828</v>
      </c>
      <c r="AA3453">
        <v>1.9509561626868708</v>
      </c>
      <c r="AB3453">
        <v>14.973669443875865</v>
      </c>
      <c r="AC3453">
        <v>7.9704870443626215</v>
      </c>
      <c r="AD3453">
        <v>0</v>
      </c>
      <c r="AE3453">
        <v>79.529617299367132</v>
      </c>
    </row>
    <row r="3454" spans="1:31" x14ac:dyDescent="0.25">
      <c r="A3454">
        <v>2297050</v>
      </c>
      <c r="B3454">
        <v>1</v>
      </c>
      <c r="C3454" t="s">
        <v>80</v>
      </c>
      <c r="D3454" t="s">
        <v>96</v>
      </c>
      <c r="E3454" t="s">
        <v>132</v>
      </c>
      <c r="F3454" t="s">
        <v>10223</v>
      </c>
      <c r="G3454" t="s">
        <v>336</v>
      </c>
      <c r="H3454" t="s">
        <v>135</v>
      </c>
      <c r="I3454" t="s">
        <v>136</v>
      </c>
      <c r="J3454" t="s">
        <v>137</v>
      </c>
      <c r="K3454" t="s">
        <v>138</v>
      </c>
      <c r="L3454" t="s">
        <v>10224</v>
      </c>
      <c r="M3454" t="s">
        <v>10225</v>
      </c>
      <c r="N3454">
        <v>1.3574999999999999</v>
      </c>
      <c r="O3454">
        <v>0</v>
      </c>
      <c r="P3454">
        <v>81</v>
      </c>
      <c r="Q3454">
        <v>0</v>
      </c>
      <c r="R3454">
        <v>0</v>
      </c>
      <c r="S3454">
        <v>0</v>
      </c>
      <c r="T3454">
        <v>13</v>
      </c>
      <c r="U3454">
        <v>0</v>
      </c>
      <c r="V3454">
        <v>0</v>
      </c>
      <c r="W3454">
        <v>0</v>
      </c>
      <c r="X3454">
        <v>35.587895918315866</v>
      </c>
      <c r="Y3454">
        <v>0</v>
      </c>
      <c r="Z3454">
        <v>0</v>
      </c>
      <c r="AA3454">
        <v>0</v>
      </c>
      <c r="AB3454">
        <v>7.2636368648250906</v>
      </c>
      <c r="AC3454">
        <v>0</v>
      </c>
      <c r="AD3454">
        <v>0</v>
      </c>
      <c r="AE3454">
        <v>42.851532783140954</v>
      </c>
    </row>
    <row r="3455" spans="1:31" x14ac:dyDescent="0.25">
      <c r="A3455">
        <v>2296509</v>
      </c>
      <c r="B3455">
        <v>1</v>
      </c>
      <c r="C3455" t="s">
        <v>81</v>
      </c>
      <c r="D3455" t="s">
        <v>112</v>
      </c>
      <c r="E3455" t="s">
        <v>132</v>
      </c>
      <c r="F3455" t="s">
        <v>10226</v>
      </c>
      <c r="G3455" t="s">
        <v>134</v>
      </c>
      <c r="H3455" t="s">
        <v>135</v>
      </c>
      <c r="I3455" t="s">
        <v>136</v>
      </c>
      <c r="J3455" t="s">
        <v>137</v>
      </c>
      <c r="K3455" t="s">
        <v>138</v>
      </c>
      <c r="L3455" t="s">
        <v>10227</v>
      </c>
      <c r="M3455" t="s">
        <v>10228</v>
      </c>
      <c r="N3455">
        <v>1.9041666660000001</v>
      </c>
      <c r="O3455">
        <v>0</v>
      </c>
      <c r="P3455">
        <v>1</v>
      </c>
      <c r="Q3455">
        <v>0</v>
      </c>
      <c r="R3455">
        <v>2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1.1887560772886168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1.1887560772886168</v>
      </c>
    </row>
    <row r="3456" spans="1:31" x14ac:dyDescent="0.25">
      <c r="A3456">
        <v>2297010</v>
      </c>
      <c r="B3456">
        <v>1</v>
      </c>
      <c r="C3456" t="s">
        <v>81</v>
      </c>
      <c r="D3456" t="s">
        <v>127</v>
      </c>
      <c r="E3456" t="s">
        <v>132</v>
      </c>
      <c r="F3456" t="s">
        <v>10229</v>
      </c>
      <c r="G3456" t="s">
        <v>134</v>
      </c>
      <c r="H3456" t="s">
        <v>135</v>
      </c>
      <c r="I3456" t="s">
        <v>136</v>
      </c>
      <c r="J3456" t="s">
        <v>137</v>
      </c>
      <c r="K3456" t="s">
        <v>138</v>
      </c>
      <c r="L3456" t="s">
        <v>10230</v>
      </c>
      <c r="M3456" t="s">
        <v>10231</v>
      </c>
      <c r="N3456">
        <v>2.0474999999999999</v>
      </c>
      <c r="O3456">
        <v>0</v>
      </c>
      <c r="P3456">
        <v>1</v>
      </c>
      <c r="Q3456">
        <v>0</v>
      </c>
      <c r="R3456">
        <v>7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0.79350009427027501</v>
      </c>
      <c r="Y3456">
        <v>0</v>
      </c>
      <c r="Z3456">
        <v>0.93269028293147005</v>
      </c>
      <c r="AA3456">
        <v>0</v>
      </c>
      <c r="AB3456">
        <v>0</v>
      </c>
      <c r="AC3456">
        <v>0</v>
      </c>
      <c r="AD3456">
        <v>0</v>
      </c>
      <c r="AE3456">
        <v>1.7261903772017451</v>
      </c>
    </row>
    <row r="3457" spans="1:31" x14ac:dyDescent="0.25">
      <c r="A3457">
        <v>2296701</v>
      </c>
      <c r="B3457">
        <v>1</v>
      </c>
      <c r="C3457" t="s">
        <v>80</v>
      </c>
      <c r="D3457" t="s">
        <v>84</v>
      </c>
      <c r="E3457" t="s">
        <v>141</v>
      </c>
      <c r="F3457" t="s">
        <v>10232</v>
      </c>
      <c r="G3457" t="s">
        <v>143</v>
      </c>
      <c r="H3457" t="s">
        <v>135</v>
      </c>
      <c r="I3457" t="s">
        <v>136</v>
      </c>
      <c r="J3457" t="s">
        <v>137</v>
      </c>
      <c r="K3457" t="s">
        <v>138</v>
      </c>
      <c r="L3457" t="s">
        <v>10233</v>
      </c>
      <c r="M3457" t="s">
        <v>10234</v>
      </c>
      <c r="N3457">
        <v>2.4844444440000002</v>
      </c>
      <c r="O3457">
        <v>0</v>
      </c>
      <c r="P3457">
        <v>5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2.6253237619201841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2.6253237619201841</v>
      </c>
    </row>
    <row r="3458" spans="1:31" x14ac:dyDescent="0.25">
      <c r="A3458">
        <v>2297036</v>
      </c>
      <c r="B3458">
        <v>1</v>
      </c>
      <c r="C3458" t="s">
        <v>81</v>
      </c>
      <c r="D3458" t="s">
        <v>118</v>
      </c>
      <c r="E3458" t="s">
        <v>182</v>
      </c>
      <c r="F3458" t="s">
        <v>10235</v>
      </c>
      <c r="G3458" t="s">
        <v>6052</v>
      </c>
      <c r="H3458" t="s">
        <v>167</v>
      </c>
      <c r="I3458" t="s">
        <v>136</v>
      </c>
      <c r="J3458" t="s">
        <v>137</v>
      </c>
      <c r="K3458" t="s">
        <v>138</v>
      </c>
      <c r="L3458" t="s">
        <v>10236</v>
      </c>
      <c r="M3458" t="s">
        <v>10237</v>
      </c>
      <c r="N3458">
        <v>2.5608333330000002</v>
      </c>
      <c r="O3458">
        <v>2</v>
      </c>
      <c r="P3458">
        <v>238</v>
      </c>
      <c r="Q3458">
        <v>48</v>
      </c>
      <c r="R3458">
        <v>55</v>
      </c>
      <c r="S3458">
        <v>4</v>
      </c>
      <c r="T3458">
        <v>28</v>
      </c>
      <c r="U3458">
        <v>0</v>
      </c>
      <c r="V3458">
        <v>0</v>
      </c>
      <c r="W3458">
        <v>1.100598113112949</v>
      </c>
      <c r="X3458">
        <v>121.30080479531287</v>
      </c>
      <c r="Y3458">
        <v>38.073448623244545</v>
      </c>
      <c r="Z3458">
        <v>88.86371061537821</v>
      </c>
      <c r="AA3458">
        <v>7.9778821202000225</v>
      </c>
      <c r="AB3458">
        <v>25.862865006910528</v>
      </c>
      <c r="AC3458">
        <v>0</v>
      </c>
      <c r="AD3458">
        <v>0</v>
      </c>
      <c r="AE3458">
        <v>283.1793092741591</v>
      </c>
    </row>
    <row r="3459" spans="1:31" x14ac:dyDescent="0.25">
      <c r="A3459">
        <v>2296824</v>
      </c>
      <c r="B3459">
        <v>1</v>
      </c>
      <c r="C3459" t="s">
        <v>80</v>
      </c>
      <c r="D3459" t="s">
        <v>84</v>
      </c>
      <c r="E3459" t="s">
        <v>141</v>
      </c>
      <c r="F3459" t="s">
        <v>10238</v>
      </c>
      <c r="G3459" t="s">
        <v>188</v>
      </c>
      <c r="H3459" t="s">
        <v>135</v>
      </c>
      <c r="I3459" t="s">
        <v>136</v>
      </c>
      <c r="J3459" t="s">
        <v>137</v>
      </c>
      <c r="K3459" t="s">
        <v>138</v>
      </c>
      <c r="L3459" t="s">
        <v>10239</v>
      </c>
      <c r="M3459" t="s">
        <v>10240</v>
      </c>
      <c r="N3459">
        <v>5.2711111109999997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1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6.1115956325299337</v>
      </c>
      <c r="AC3459">
        <v>0</v>
      </c>
      <c r="AD3459">
        <v>0</v>
      </c>
      <c r="AE3459">
        <v>6.1115956325299337</v>
      </c>
    </row>
    <row r="3460" spans="1:31" x14ac:dyDescent="0.25">
      <c r="A3460">
        <v>2296495</v>
      </c>
      <c r="B3460">
        <v>1</v>
      </c>
      <c r="C3460" t="s">
        <v>81</v>
      </c>
      <c r="D3460" t="s">
        <v>128</v>
      </c>
      <c r="E3460" t="s">
        <v>164</v>
      </c>
      <c r="F3460" t="s">
        <v>10241</v>
      </c>
      <c r="G3460" t="s">
        <v>184</v>
      </c>
      <c r="H3460" t="s">
        <v>167</v>
      </c>
      <c r="I3460" t="s">
        <v>136</v>
      </c>
      <c r="J3460" t="s">
        <v>137</v>
      </c>
      <c r="K3460" t="s">
        <v>138</v>
      </c>
      <c r="L3460" t="s">
        <v>10242</v>
      </c>
      <c r="M3460" t="s">
        <v>10243</v>
      </c>
      <c r="N3460">
        <v>0.84972222200000003</v>
      </c>
      <c r="O3460">
        <v>0</v>
      </c>
      <c r="P3460">
        <v>76</v>
      </c>
      <c r="Q3460">
        <v>1</v>
      </c>
      <c r="R3460">
        <v>38</v>
      </c>
      <c r="S3460">
        <v>3</v>
      </c>
      <c r="T3460">
        <v>13</v>
      </c>
      <c r="U3460">
        <v>1</v>
      </c>
      <c r="V3460">
        <v>0</v>
      </c>
      <c r="W3460">
        <v>0</v>
      </c>
      <c r="X3460">
        <v>12.211712016779137</v>
      </c>
      <c r="Y3460">
        <v>20.868675089087333</v>
      </c>
      <c r="Z3460">
        <v>5.9021423347544548</v>
      </c>
      <c r="AA3460">
        <v>5.0467619852077652</v>
      </c>
      <c r="AB3460">
        <v>5.0455123402827127</v>
      </c>
      <c r="AC3460">
        <v>27.686330519084429</v>
      </c>
      <c r="AD3460">
        <v>0</v>
      </c>
      <c r="AE3460">
        <v>76.761134285195823</v>
      </c>
    </row>
    <row r="3461" spans="1:31" x14ac:dyDescent="0.25">
      <c r="A3461">
        <v>2296681</v>
      </c>
      <c r="B3461">
        <v>1</v>
      </c>
      <c r="C3461" t="s">
        <v>81</v>
      </c>
      <c r="D3461" t="s">
        <v>123</v>
      </c>
      <c r="E3461" t="s">
        <v>208</v>
      </c>
      <c r="F3461" t="s">
        <v>10244</v>
      </c>
      <c r="G3461" t="s">
        <v>299</v>
      </c>
      <c r="H3461" t="s">
        <v>135</v>
      </c>
      <c r="I3461" t="s">
        <v>136</v>
      </c>
      <c r="J3461" t="s">
        <v>137</v>
      </c>
      <c r="K3461" t="s">
        <v>300</v>
      </c>
      <c r="L3461" t="s">
        <v>10245</v>
      </c>
      <c r="M3461" t="s">
        <v>10246</v>
      </c>
      <c r="N3461">
        <v>4.8902777769999997</v>
      </c>
      <c r="O3461">
        <v>0</v>
      </c>
      <c r="P3461">
        <v>68</v>
      </c>
      <c r="Q3461">
        <v>0</v>
      </c>
      <c r="R3461">
        <v>2</v>
      </c>
      <c r="S3461">
        <v>0</v>
      </c>
      <c r="T3461">
        <v>2</v>
      </c>
      <c r="U3461">
        <v>0</v>
      </c>
      <c r="V3461">
        <v>0</v>
      </c>
      <c r="W3461">
        <v>0</v>
      </c>
      <c r="X3461">
        <v>51.916265418197391</v>
      </c>
      <c r="Y3461">
        <v>0</v>
      </c>
      <c r="Z3461">
        <v>9.2608176902903292</v>
      </c>
      <c r="AA3461">
        <v>0</v>
      </c>
      <c r="AB3461">
        <v>7.4816101371757551</v>
      </c>
      <c r="AC3461">
        <v>0</v>
      </c>
      <c r="AD3461">
        <v>0</v>
      </c>
      <c r="AE3461">
        <v>68.658693245663471</v>
      </c>
    </row>
    <row r="3462" spans="1:31" x14ac:dyDescent="0.25">
      <c r="A3462">
        <v>2296638</v>
      </c>
      <c r="B3462">
        <v>1</v>
      </c>
      <c r="C3462" t="s">
        <v>81</v>
      </c>
      <c r="D3462" t="s">
        <v>117</v>
      </c>
      <c r="E3462" t="s">
        <v>233</v>
      </c>
      <c r="F3462" t="s">
        <v>3528</v>
      </c>
      <c r="G3462" t="s">
        <v>184</v>
      </c>
      <c r="H3462" t="s">
        <v>167</v>
      </c>
      <c r="I3462" t="s">
        <v>136</v>
      </c>
      <c r="J3462" t="s">
        <v>137</v>
      </c>
      <c r="K3462" t="s">
        <v>138</v>
      </c>
      <c r="L3462" t="s">
        <v>10247</v>
      </c>
      <c r="M3462" t="s">
        <v>10248</v>
      </c>
      <c r="N3462">
        <v>5.2222221999999999E-2</v>
      </c>
      <c r="O3462">
        <v>2</v>
      </c>
      <c r="P3462">
        <v>539</v>
      </c>
      <c r="Q3462">
        <v>12</v>
      </c>
      <c r="R3462">
        <v>40</v>
      </c>
      <c r="S3462">
        <v>11</v>
      </c>
      <c r="T3462">
        <v>23</v>
      </c>
      <c r="U3462">
        <v>1</v>
      </c>
      <c r="V3462">
        <v>0</v>
      </c>
      <c r="W3462">
        <v>6.330079741127112E-2</v>
      </c>
      <c r="X3462">
        <v>3.0536993079726411</v>
      </c>
      <c r="Y3462">
        <v>0.26510963919828001</v>
      </c>
      <c r="Z3462">
        <v>0.48464203283324675</v>
      </c>
      <c r="AA3462">
        <v>1.0045569131098244</v>
      </c>
      <c r="AB3462">
        <v>0.7896561841937032</v>
      </c>
      <c r="AC3462">
        <v>8.4526572331439116</v>
      </c>
      <c r="AD3462">
        <v>0</v>
      </c>
      <c r="AE3462">
        <v>14.113622107862877</v>
      </c>
    </row>
    <row r="3463" spans="1:31" x14ac:dyDescent="0.25">
      <c r="A3463">
        <v>2297030</v>
      </c>
      <c r="B3463">
        <v>1</v>
      </c>
      <c r="C3463" t="s">
        <v>81</v>
      </c>
      <c r="D3463" t="s">
        <v>123</v>
      </c>
      <c r="E3463" t="s">
        <v>233</v>
      </c>
      <c r="F3463" t="s">
        <v>10249</v>
      </c>
      <c r="G3463" t="s">
        <v>184</v>
      </c>
      <c r="H3463" t="s">
        <v>167</v>
      </c>
      <c r="I3463" t="s">
        <v>136</v>
      </c>
      <c r="J3463" t="s">
        <v>137</v>
      </c>
      <c r="K3463" t="s">
        <v>138</v>
      </c>
      <c r="L3463" t="s">
        <v>10250</v>
      </c>
      <c r="M3463" t="s">
        <v>10251</v>
      </c>
      <c r="N3463">
        <v>0.37027777699999997</v>
      </c>
      <c r="O3463">
        <v>0</v>
      </c>
      <c r="P3463">
        <v>2265</v>
      </c>
      <c r="Q3463">
        <v>3</v>
      </c>
      <c r="R3463">
        <v>11</v>
      </c>
      <c r="S3463">
        <v>22</v>
      </c>
      <c r="T3463">
        <v>182</v>
      </c>
      <c r="U3463">
        <v>3</v>
      </c>
      <c r="V3463">
        <v>0</v>
      </c>
      <c r="W3463">
        <v>0</v>
      </c>
      <c r="X3463">
        <v>220.60616691533431</v>
      </c>
      <c r="Y3463">
        <v>2.0206541400631055</v>
      </c>
      <c r="Z3463">
        <v>0.63286729951434884</v>
      </c>
      <c r="AA3463">
        <v>36.976801705799524</v>
      </c>
      <c r="AB3463">
        <v>50.271448847399846</v>
      </c>
      <c r="AC3463">
        <v>407.97684189545214</v>
      </c>
      <c r="AD3463">
        <v>0</v>
      </c>
      <c r="AE3463">
        <v>718.48478080356324</v>
      </c>
    </row>
    <row r="3464" spans="1:31" x14ac:dyDescent="0.25">
      <c r="A3464">
        <v>2297093</v>
      </c>
      <c r="B3464">
        <v>1</v>
      </c>
      <c r="C3464" t="s">
        <v>80</v>
      </c>
      <c r="D3464" t="s">
        <v>108</v>
      </c>
      <c r="E3464" t="s">
        <v>182</v>
      </c>
      <c r="F3464" t="s">
        <v>1487</v>
      </c>
      <c r="G3464" t="s">
        <v>184</v>
      </c>
      <c r="H3464" t="s">
        <v>167</v>
      </c>
      <c r="I3464" t="s">
        <v>280</v>
      </c>
      <c r="J3464" t="s">
        <v>137</v>
      </c>
      <c r="K3464" t="s">
        <v>138</v>
      </c>
      <c r="L3464" t="s">
        <v>10252</v>
      </c>
      <c r="M3464" t="s">
        <v>10253</v>
      </c>
      <c r="N3464">
        <v>0.01</v>
      </c>
      <c r="O3464">
        <v>0</v>
      </c>
      <c r="P3464">
        <v>1939</v>
      </c>
      <c r="Q3464">
        <v>2</v>
      </c>
      <c r="R3464">
        <v>417</v>
      </c>
      <c r="S3464">
        <v>14</v>
      </c>
      <c r="T3464">
        <v>260</v>
      </c>
      <c r="U3464">
        <v>0</v>
      </c>
      <c r="V3464">
        <v>0</v>
      </c>
      <c r="W3464">
        <v>0</v>
      </c>
      <c r="X3464">
        <v>2.7997736376172209</v>
      </c>
      <c r="Y3464">
        <v>0.41389185286253999</v>
      </c>
      <c r="Z3464">
        <v>0.57188106219440027</v>
      </c>
      <c r="AA3464">
        <v>0.27456726122856007</v>
      </c>
      <c r="AB3464">
        <v>0.86437901140530127</v>
      </c>
      <c r="AC3464">
        <v>0</v>
      </c>
      <c r="AD3464">
        <v>0</v>
      </c>
      <c r="AE3464">
        <v>4.9244928253080227</v>
      </c>
    </row>
    <row r="3465" spans="1:31" x14ac:dyDescent="0.25">
      <c r="A3465">
        <v>2296598</v>
      </c>
      <c r="B3465">
        <v>1</v>
      </c>
      <c r="C3465" t="s">
        <v>80</v>
      </c>
      <c r="D3465" t="s">
        <v>92</v>
      </c>
      <c r="E3465" t="s">
        <v>141</v>
      </c>
      <c r="F3465" t="s">
        <v>10254</v>
      </c>
      <c r="G3465" t="s">
        <v>143</v>
      </c>
      <c r="H3465" t="s">
        <v>135</v>
      </c>
      <c r="I3465" t="s">
        <v>136</v>
      </c>
      <c r="J3465" t="s">
        <v>137</v>
      </c>
      <c r="K3465" t="s">
        <v>138</v>
      </c>
      <c r="L3465" t="s">
        <v>10255</v>
      </c>
      <c r="M3465" t="s">
        <v>10256</v>
      </c>
      <c r="N3465">
        <v>3.536944444</v>
      </c>
      <c r="O3465">
        <v>0</v>
      </c>
      <c r="P3465">
        <v>1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0.86708278680322326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0.86708278680322326</v>
      </c>
    </row>
    <row r="3466" spans="1:31" x14ac:dyDescent="0.25">
      <c r="A3466">
        <v>2296452</v>
      </c>
      <c r="B3466">
        <v>1</v>
      </c>
      <c r="C3466" t="s">
        <v>80</v>
      </c>
      <c r="D3466" t="s">
        <v>88</v>
      </c>
      <c r="E3466" t="s">
        <v>132</v>
      </c>
      <c r="F3466" t="s">
        <v>10257</v>
      </c>
      <c r="G3466" t="s">
        <v>134</v>
      </c>
      <c r="H3466" t="s">
        <v>135</v>
      </c>
      <c r="I3466" t="s">
        <v>136</v>
      </c>
      <c r="J3466" t="s">
        <v>137</v>
      </c>
      <c r="K3466" t="s">
        <v>138</v>
      </c>
      <c r="L3466" t="s">
        <v>10258</v>
      </c>
      <c r="M3466" t="s">
        <v>10259</v>
      </c>
      <c r="N3466">
        <v>0.63472222199999995</v>
      </c>
      <c r="O3466">
        <v>0</v>
      </c>
      <c r="P3466">
        <v>40</v>
      </c>
      <c r="Q3466">
        <v>0</v>
      </c>
      <c r="R3466">
        <v>0</v>
      </c>
      <c r="S3466">
        <v>0</v>
      </c>
      <c r="T3466">
        <v>9</v>
      </c>
      <c r="U3466">
        <v>0</v>
      </c>
      <c r="V3466">
        <v>0</v>
      </c>
      <c r="W3466">
        <v>0</v>
      </c>
      <c r="X3466">
        <v>4.8651293797448085</v>
      </c>
      <c r="Y3466">
        <v>0</v>
      </c>
      <c r="Z3466">
        <v>0</v>
      </c>
      <c r="AA3466">
        <v>0</v>
      </c>
      <c r="AB3466">
        <v>1.5358110157379148</v>
      </c>
      <c r="AC3466">
        <v>0</v>
      </c>
      <c r="AD3466">
        <v>0</v>
      </c>
      <c r="AE3466">
        <v>6.4009403954827233</v>
      </c>
    </row>
    <row r="3467" spans="1:31" x14ac:dyDescent="0.25">
      <c r="A3467">
        <v>2297116</v>
      </c>
      <c r="B3467">
        <v>1</v>
      </c>
      <c r="C3467" t="s">
        <v>80</v>
      </c>
      <c r="D3467" t="s">
        <v>93</v>
      </c>
      <c r="E3467" t="s">
        <v>233</v>
      </c>
      <c r="F3467" t="s">
        <v>10260</v>
      </c>
      <c r="G3467" t="s">
        <v>195</v>
      </c>
      <c r="H3467" t="s">
        <v>167</v>
      </c>
      <c r="I3467" t="s">
        <v>136</v>
      </c>
      <c r="J3467" t="s">
        <v>137</v>
      </c>
      <c r="K3467" t="s">
        <v>138</v>
      </c>
      <c r="L3467" t="s">
        <v>10261</v>
      </c>
      <c r="M3467" t="s">
        <v>10262</v>
      </c>
      <c r="N3467">
        <v>2.4338888879999998</v>
      </c>
      <c r="O3467">
        <v>0</v>
      </c>
      <c r="P3467">
        <v>0</v>
      </c>
      <c r="Q3467">
        <v>33</v>
      </c>
      <c r="R3467">
        <v>0</v>
      </c>
      <c r="S3467">
        <v>4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436.2175895869359</v>
      </c>
      <c r="Z3467">
        <v>0</v>
      </c>
      <c r="AA3467">
        <v>14.237263980186201</v>
      </c>
      <c r="AB3467">
        <v>0</v>
      </c>
      <c r="AC3467">
        <v>0</v>
      </c>
      <c r="AD3467">
        <v>0</v>
      </c>
      <c r="AE3467">
        <v>450.45485356712209</v>
      </c>
    </row>
    <row r="3468" spans="1:31" x14ac:dyDescent="0.25">
      <c r="A3468">
        <v>2296575</v>
      </c>
      <c r="B3468">
        <v>1</v>
      </c>
      <c r="C3468" t="s">
        <v>80</v>
      </c>
      <c r="D3468" t="s">
        <v>106</v>
      </c>
      <c r="E3468" t="s">
        <v>141</v>
      </c>
      <c r="F3468" t="s">
        <v>10263</v>
      </c>
      <c r="G3468" t="s">
        <v>490</v>
      </c>
      <c r="H3468" t="s">
        <v>135</v>
      </c>
      <c r="I3468" t="s">
        <v>136</v>
      </c>
      <c r="J3468" t="s">
        <v>137</v>
      </c>
      <c r="K3468" t="s">
        <v>138</v>
      </c>
      <c r="L3468" t="s">
        <v>10264</v>
      </c>
      <c r="M3468" t="s">
        <v>10265</v>
      </c>
      <c r="N3468">
        <v>3.4961111109999998</v>
      </c>
      <c r="O3468">
        <v>0</v>
      </c>
      <c r="P3468">
        <v>1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0.78953093113799999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0.78953093113799999</v>
      </c>
    </row>
    <row r="3469" spans="1:31" x14ac:dyDescent="0.25">
      <c r="A3469">
        <v>2296993</v>
      </c>
      <c r="B3469">
        <v>1</v>
      </c>
      <c r="C3469" t="s">
        <v>80</v>
      </c>
      <c r="D3469" t="s">
        <v>92</v>
      </c>
      <c r="E3469" t="s">
        <v>141</v>
      </c>
      <c r="F3469" t="s">
        <v>10266</v>
      </c>
      <c r="G3469" t="s">
        <v>143</v>
      </c>
      <c r="H3469" t="s">
        <v>135</v>
      </c>
      <c r="I3469" t="s">
        <v>136</v>
      </c>
      <c r="J3469" t="s">
        <v>137</v>
      </c>
      <c r="K3469" t="s">
        <v>138</v>
      </c>
      <c r="L3469" t="s">
        <v>10267</v>
      </c>
      <c r="M3469" t="s">
        <v>10268</v>
      </c>
      <c r="N3469">
        <v>2.2052777770000001</v>
      </c>
      <c r="O3469">
        <v>0</v>
      </c>
      <c r="P3469">
        <v>1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1.5118546215716667E-2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1.5118546215716667E-2</v>
      </c>
    </row>
    <row r="3470" spans="1:31" x14ac:dyDescent="0.25">
      <c r="A3470">
        <v>2296615</v>
      </c>
      <c r="B3470">
        <v>1</v>
      </c>
      <c r="C3470" t="s">
        <v>80</v>
      </c>
      <c r="D3470" t="s">
        <v>104</v>
      </c>
      <c r="E3470" t="s">
        <v>208</v>
      </c>
      <c r="F3470" t="s">
        <v>10269</v>
      </c>
      <c r="G3470" t="s">
        <v>299</v>
      </c>
      <c r="H3470" t="s">
        <v>135</v>
      </c>
      <c r="I3470" t="s">
        <v>136</v>
      </c>
      <c r="J3470" t="s">
        <v>137</v>
      </c>
      <c r="K3470" t="s">
        <v>300</v>
      </c>
      <c r="L3470" t="s">
        <v>10270</v>
      </c>
      <c r="M3470" t="s">
        <v>10271</v>
      </c>
      <c r="N3470">
        <v>2.0049999999999999</v>
      </c>
      <c r="O3470">
        <v>0</v>
      </c>
      <c r="P3470">
        <v>200</v>
      </c>
      <c r="Q3470">
        <v>0</v>
      </c>
      <c r="R3470">
        <v>0</v>
      </c>
      <c r="S3470">
        <v>0</v>
      </c>
      <c r="T3470">
        <v>16</v>
      </c>
      <c r="U3470">
        <v>0</v>
      </c>
      <c r="V3470">
        <v>0</v>
      </c>
      <c r="W3470">
        <v>0</v>
      </c>
      <c r="X3470">
        <v>102.86351839298773</v>
      </c>
      <c r="Y3470">
        <v>0</v>
      </c>
      <c r="Z3470">
        <v>0</v>
      </c>
      <c r="AA3470">
        <v>0</v>
      </c>
      <c r="AB3470">
        <v>24.562422783184598</v>
      </c>
      <c r="AC3470">
        <v>0</v>
      </c>
      <c r="AD3470">
        <v>0</v>
      </c>
      <c r="AE3470">
        <v>127.42594117617233</v>
      </c>
    </row>
    <row r="3471" spans="1:31" x14ac:dyDescent="0.25">
      <c r="A3471">
        <v>2296661</v>
      </c>
      <c r="B3471">
        <v>1</v>
      </c>
      <c r="C3471" t="s">
        <v>81</v>
      </c>
      <c r="D3471" t="s">
        <v>127</v>
      </c>
      <c r="E3471" t="s">
        <v>164</v>
      </c>
      <c r="F3471" t="s">
        <v>10272</v>
      </c>
      <c r="G3471" t="s">
        <v>299</v>
      </c>
      <c r="H3471" t="s">
        <v>167</v>
      </c>
      <c r="I3471" t="s">
        <v>136</v>
      </c>
      <c r="J3471" t="s">
        <v>137</v>
      </c>
      <c r="K3471" t="s">
        <v>300</v>
      </c>
      <c r="L3471" t="s">
        <v>10273</v>
      </c>
      <c r="M3471" t="s">
        <v>10274</v>
      </c>
      <c r="N3471">
        <v>1.8544444440000001</v>
      </c>
      <c r="O3471">
        <v>0</v>
      </c>
      <c r="P3471">
        <v>338</v>
      </c>
      <c r="Q3471">
        <v>0</v>
      </c>
      <c r="R3471">
        <v>0</v>
      </c>
      <c r="S3471">
        <v>0</v>
      </c>
      <c r="T3471">
        <v>16</v>
      </c>
      <c r="U3471">
        <v>0</v>
      </c>
      <c r="V3471">
        <v>0</v>
      </c>
      <c r="W3471">
        <v>0</v>
      </c>
      <c r="X3471">
        <v>143.91669176391679</v>
      </c>
      <c r="Y3471">
        <v>0</v>
      </c>
      <c r="Z3471">
        <v>0</v>
      </c>
      <c r="AA3471">
        <v>0</v>
      </c>
      <c r="AB3471">
        <v>31.189267805750394</v>
      </c>
      <c r="AC3471">
        <v>0</v>
      </c>
      <c r="AD3471">
        <v>0</v>
      </c>
      <c r="AE3471">
        <v>175.10595956966719</v>
      </c>
    </row>
    <row r="3472" spans="1:31" x14ac:dyDescent="0.25">
      <c r="A3472">
        <v>2296678</v>
      </c>
      <c r="B3472">
        <v>1</v>
      </c>
      <c r="C3472" t="s">
        <v>81</v>
      </c>
      <c r="D3472" t="s">
        <v>120</v>
      </c>
      <c r="E3472" t="s">
        <v>182</v>
      </c>
      <c r="F3472" t="s">
        <v>10275</v>
      </c>
      <c r="G3472" t="s">
        <v>184</v>
      </c>
      <c r="H3472" t="s">
        <v>167</v>
      </c>
      <c r="I3472" t="s">
        <v>280</v>
      </c>
      <c r="J3472" t="s">
        <v>137</v>
      </c>
      <c r="K3472" t="s">
        <v>138</v>
      </c>
      <c r="L3472" t="s">
        <v>10276</v>
      </c>
      <c r="M3472" t="s">
        <v>10277</v>
      </c>
      <c r="N3472">
        <v>1.9444444000000002E-2</v>
      </c>
      <c r="O3472">
        <v>0</v>
      </c>
      <c r="P3472">
        <v>625</v>
      </c>
      <c r="Q3472">
        <v>8</v>
      </c>
      <c r="R3472">
        <v>12</v>
      </c>
      <c r="S3472">
        <v>3</v>
      </c>
      <c r="T3472">
        <v>70</v>
      </c>
      <c r="U3472">
        <v>2</v>
      </c>
      <c r="V3472">
        <v>0</v>
      </c>
      <c r="W3472">
        <v>0</v>
      </c>
      <c r="X3472">
        <v>2.3830507797140719</v>
      </c>
      <c r="Y3472">
        <v>0.11892231912318334</v>
      </c>
      <c r="Z3472">
        <v>7.2085472210577789E-2</v>
      </c>
      <c r="AA3472">
        <v>0.13739162633357779</v>
      </c>
      <c r="AB3472">
        <v>1.1019753525653255</v>
      </c>
      <c r="AC3472">
        <v>3.7184227401169339</v>
      </c>
      <c r="AD3472">
        <v>0</v>
      </c>
      <c r="AE3472">
        <v>7.531848290063671</v>
      </c>
    </row>
    <row r="3473" spans="1:31" x14ac:dyDescent="0.25">
      <c r="A3473">
        <v>2296535</v>
      </c>
      <c r="B3473">
        <v>1</v>
      </c>
      <c r="C3473" t="s">
        <v>81</v>
      </c>
      <c r="D3473" t="s">
        <v>113</v>
      </c>
      <c r="E3473" t="s">
        <v>132</v>
      </c>
      <c r="F3473" t="s">
        <v>10278</v>
      </c>
      <c r="G3473" t="s">
        <v>134</v>
      </c>
      <c r="H3473" t="s">
        <v>135</v>
      </c>
      <c r="I3473" t="s">
        <v>136</v>
      </c>
      <c r="J3473" t="s">
        <v>137</v>
      </c>
      <c r="K3473" t="s">
        <v>138</v>
      </c>
      <c r="L3473" t="s">
        <v>10279</v>
      </c>
      <c r="M3473" t="s">
        <v>10280</v>
      </c>
      <c r="N3473">
        <v>2.8958333330000001</v>
      </c>
      <c r="O3473">
        <v>0</v>
      </c>
      <c r="P3473">
        <v>21</v>
      </c>
      <c r="Q3473">
        <v>0</v>
      </c>
      <c r="R3473">
        <v>0</v>
      </c>
      <c r="S3473">
        <v>0</v>
      </c>
      <c r="T3473">
        <v>1</v>
      </c>
      <c r="U3473">
        <v>0</v>
      </c>
      <c r="V3473">
        <v>0</v>
      </c>
      <c r="W3473">
        <v>0</v>
      </c>
      <c r="X3473">
        <v>6.2204186678743589</v>
      </c>
      <c r="Y3473">
        <v>0</v>
      </c>
      <c r="Z3473">
        <v>0</v>
      </c>
      <c r="AA3473">
        <v>0</v>
      </c>
      <c r="AB3473">
        <v>4.1729609768089579</v>
      </c>
      <c r="AC3473">
        <v>0</v>
      </c>
      <c r="AD3473">
        <v>0</v>
      </c>
      <c r="AE3473">
        <v>10.393379644683318</v>
      </c>
    </row>
    <row r="3474" spans="1:31" x14ac:dyDescent="0.25">
      <c r="A3474">
        <v>2296655</v>
      </c>
      <c r="B3474">
        <v>1</v>
      </c>
      <c r="C3474" t="s">
        <v>81</v>
      </c>
      <c r="D3474" t="s">
        <v>124</v>
      </c>
      <c r="E3474" t="s">
        <v>141</v>
      </c>
      <c r="F3474" t="s">
        <v>10281</v>
      </c>
      <c r="G3474" t="s">
        <v>143</v>
      </c>
      <c r="H3474" t="s">
        <v>135</v>
      </c>
      <c r="I3474" t="s">
        <v>136</v>
      </c>
      <c r="J3474" t="s">
        <v>137</v>
      </c>
      <c r="K3474" t="s">
        <v>138</v>
      </c>
      <c r="L3474" t="s">
        <v>10282</v>
      </c>
      <c r="M3474" t="s">
        <v>10283</v>
      </c>
      <c r="N3474">
        <v>2.790277777</v>
      </c>
      <c r="O3474">
        <v>0</v>
      </c>
      <c r="P3474">
        <v>3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0.96960445832383746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0.96960445832383746</v>
      </c>
    </row>
    <row r="3475" spans="1:31" x14ac:dyDescent="0.25">
      <c r="A3475">
        <v>2296847</v>
      </c>
      <c r="B3475">
        <v>1</v>
      </c>
      <c r="C3475" t="s">
        <v>80</v>
      </c>
      <c r="D3475" t="s">
        <v>91</v>
      </c>
      <c r="E3475" t="s">
        <v>164</v>
      </c>
      <c r="F3475" t="s">
        <v>10284</v>
      </c>
      <c r="G3475" t="s">
        <v>195</v>
      </c>
      <c r="H3475" t="s">
        <v>167</v>
      </c>
      <c r="I3475" t="s">
        <v>136</v>
      </c>
      <c r="J3475" t="s">
        <v>137</v>
      </c>
      <c r="K3475" t="s">
        <v>138</v>
      </c>
      <c r="L3475" t="s">
        <v>10285</v>
      </c>
      <c r="M3475" t="s">
        <v>10286</v>
      </c>
      <c r="N3475">
        <v>1.5863888880000001</v>
      </c>
      <c r="O3475">
        <v>5</v>
      </c>
      <c r="P3475">
        <v>0</v>
      </c>
      <c r="Q3475">
        <v>1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2.9934644956217409</v>
      </c>
      <c r="X3475">
        <v>0</v>
      </c>
      <c r="Y3475">
        <v>2.1215739740065436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5.1150384696282849</v>
      </c>
    </row>
    <row r="3476" spans="1:31" x14ac:dyDescent="0.25">
      <c r="A3476">
        <v>2296990</v>
      </c>
      <c r="B3476">
        <v>1</v>
      </c>
      <c r="C3476" t="s">
        <v>80</v>
      </c>
      <c r="D3476" t="s">
        <v>85</v>
      </c>
      <c r="E3476" t="s">
        <v>141</v>
      </c>
      <c r="F3476" t="s">
        <v>10287</v>
      </c>
      <c r="G3476" t="s">
        <v>143</v>
      </c>
      <c r="H3476" t="s">
        <v>135</v>
      </c>
      <c r="I3476" t="s">
        <v>136</v>
      </c>
      <c r="J3476" t="s">
        <v>137</v>
      </c>
      <c r="K3476" t="s">
        <v>138</v>
      </c>
      <c r="L3476" t="s">
        <v>10288</v>
      </c>
      <c r="M3476" t="s">
        <v>10289</v>
      </c>
      <c r="N3476">
        <v>5.0261111109999996</v>
      </c>
      <c r="O3476">
        <v>0</v>
      </c>
      <c r="P3476">
        <v>2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3.1996598650502088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3.1996598650502088</v>
      </c>
    </row>
    <row r="3477" spans="1:31" x14ac:dyDescent="0.25">
      <c r="A3477">
        <v>2296698</v>
      </c>
      <c r="B3477">
        <v>1</v>
      </c>
      <c r="C3477" t="s">
        <v>81</v>
      </c>
      <c r="D3477" t="s">
        <v>128</v>
      </c>
      <c r="E3477" t="s">
        <v>141</v>
      </c>
      <c r="F3477" t="s">
        <v>10290</v>
      </c>
      <c r="G3477" t="s">
        <v>188</v>
      </c>
      <c r="H3477" t="s">
        <v>135</v>
      </c>
      <c r="I3477" t="s">
        <v>136</v>
      </c>
      <c r="J3477" t="s">
        <v>137</v>
      </c>
      <c r="K3477" t="s">
        <v>138</v>
      </c>
      <c r="L3477" t="s">
        <v>10291</v>
      </c>
      <c r="M3477" t="s">
        <v>10292</v>
      </c>
      <c r="N3477">
        <v>4.5852777769999999</v>
      </c>
      <c r="O3477">
        <v>0</v>
      </c>
      <c r="P3477">
        <v>13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17.435208829773842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17.435208829773842</v>
      </c>
    </row>
    <row r="3478" spans="1:31" x14ac:dyDescent="0.25">
      <c r="A3478">
        <v>2297076</v>
      </c>
      <c r="B3478">
        <v>1</v>
      </c>
      <c r="C3478" t="s">
        <v>81</v>
      </c>
      <c r="D3478" t="s">
        <v>123</v>
      </c>
      <c r="E3478" t="s">
        <v>182</v>
      </c>
      <c r="F3478" t="s">
        <v>10293</v>
      </c>
      <c r="G3478" t="s">
        <v>184</v>
      </c>
      <c r="H3478" t="s">
        <v>167</v>
      </c>
      <c r="I3478" t="s">
        <v>136</v>
      </c>
      <c r="J3478" t="s">
        <v>137</v>
      </c>
      <c r="K3478" t="s">
        <v>138</v>
      </c>
      <c r="L3478" t="s">
        <v>10294</v>
      </c>
      <c r="M3478" t="s">
        <v>10295</v>
      </c>
      <c r="N3478">
        <v>0.35888888800000002</v>
      </c>
      <c r="O3478">
        <v>0</v>
      </c>
      <c r="P3478">
        <v>5</v>
      </c>
      <c r="Q3478">
        <v>1</v>
      </c>
      <c r="R3478">
        <v>136</v>
      </c>
      <c r="S3478">
        <v>0</v>
      </c>
      <c r="T3478">
        <v>14</v>
      </c>
      <c r="U3478">
        <v>0</v>
      </c>
      <c r="V3478">
        <v>0</v>
      </c>
      <c r="W3478">
        <v>0</v>
      </c>
      <c r="X3478">
        <v>0.65019546633869441</v>
      </c>
      <c r="Y3478">
        <v>2.7192303029946738</v>
      </c>
      <c r="Z3478">
        <v>42.170268753640975</v>
      </c>
      <c r="AA3478">
        <v>0</v>
      </c>
      <c r="AB3478">
        <v>2.7518623369822945</v>
      </c>
      <c r="AC3478">
        <v>0</v>
      </c>
      <c r="AD3478">
        <v>0</v>
      </c>
      <c r="AE3478">
        <v>48.291556859956636</v>
      </c>
    </row>
    <row r="3479" spans="1:31" x14ac:dyDescent="0.25">
      <c r="A3479">
        <v>2296827</v>
      </c>
      <c r="B3479">
        <v>1</v>
      </c>
      <c r="C3479" t="s">
        <v>80</v>
      </c>
      <c r="D3479" t="s">
        <v>104</v>
      </c>
      <c r="E3479" t="s">
        <v>164</v>
      </c>
      <c r="F3479" t="s">
        <v>10296</v>
      </c>
      <c r="G3479" t="s">
        <v>195</v>
      </c>
      <c r="H3479" t="s">
        <v>167</v>
      </c>
      <c r="I3479" t="s">
        <v>136</v>
      </c>
      <c r="J3479" t="s">
        <v>137</v>
      </c>
      <c r="K3479" t="s">
        <v>138</v>
      </c>
      <c r="L3479" t="s">
        <v>10297</v>
      </c>
      <c r="M3479" t="s">
        <v>10298</v>
      </c>
      <c r="N3479">
        <v>2.519722222</v>
      </c>
      <c r="O3479">
        <v>0</v>
      </c>
      <c r="P3479">
        <v>7</v>
      </c>
      <c r="Q3479">
        <v>0</v>
      </c>
      <c r="R3479">
        <v>14</v>
      </c>
      <c r="S3479">
        <v>0</v>
      </c>
      <c r="T3479">
        <v>4</v>
      </c>
      <c r="U3479">
        <v>0</v>
      </c>
      <c r="V3479">
        <v>0</v>
      </c>
      <c r="W3479">
        <v>0</v>
      </c>
      <c r="X3479">
        <v>1.8686414827663249</v>
      </c>
      <c r="Y3479">
        <v>0</v>
      </c>
      <c r="Z3479">
        <v>10.652648320693153</v>
      </c>
      <c r="AA3479">
        <v>0</v>
      </c>
      <c r="AB3479">
        <v>7.1813304191357332</v>
      </c>
      <c r="AC3479">
        <v>0</v>
      </c>
      <c r="AD3479">
        <v>0</v>
      </c>
      <c r="AE3479">
        <v>19.702620222595211</v>
      </c>
    </row>
    <row r="3480" spans="1:31" x14ac:dyDescent="0.25">
      <c r="A3480">
        <v>2296592</v>
      </c>
      <c r="B3480">
        <v>1</v>
      </c>
      <c r="C3480" t="s">
        <v>80</v>
      </c>
      <c r="D3480" t="s">
        <v>90</v>
      </c>
      <c r="E3480" t="s">
        <v>748</v>
      </c>
      <c r="F3480" t="s">
        <v>10299</v>
      </c>
      <c r="G3480" t="s">
        <v>490</v>
      </c>
      <c r="H3480" t="s">
        <v>135</v>
      </c>
      <c r="I3480" t="s">
        <v>136</v>
      </c>
      <c r="J3480" t="s">
        <v>137</v>
      </c>
      <c r="K3480" t="s">
        <v>138</v>
      </c>
      <c r="L3480" t="s">
        <v>10300</v>
      </c>
      <c r="M3480" t="s">
        <v>10301</v>
      </c>
      <c r="N3480">
        <v>0.56499999999999995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7</v>
      </c>
      <c r="U3480">
        <v>0</v>
      </c>
      <c r="V3480">
        <v>1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4.3981821610977505</v>
      </c>
      <c r="AC3480">
        <v>0</v>
      </c>
      <c r="AD3480">
        <v>5.2479827443773042</v>
      </c>
      <c r="AE3480">
        <v>9.6461649054750538</v>
      </c>
    </row>
    <row r="3481" spans="1:31" x14ac:dyDescent="0.25">
      <c r="A3481">
        <v>2296856</v>
      </c>
      <c r="B3481">
        <v>1</v>
      </c>
      <c r="C3481" t="s">
        <v>80</v>
      </c>
      <c r="D3481" t="s">
        <v>94</v>
      </c>
      <c r="E3481" t="s">
        <v>141</v>
      </c>
      <c r="F3481" t="s">
        <v>10302</v>
      </c>
      <c r="G3481" t="s">
        <v>143</v>
      </c>
      <c r="H3481" t="s">
        <v>135</v>
      </c>
      <c r="I3481" t="s">
        <v>136</v>
      </c>
      <c r="J3481" t="s">
        <v>137</v>
      </c>
      <c r="K3481" t="s">
        <v>138</v>
      </c>
      <c r="L3481" t="s">
        <v>10303</v>
      </c>
      <c r="M3481" t="s">
        <v>10304</v>
      </c>
      <c r="N3481">
        <v>1.669166666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1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</row>
    <row r="3482" spans="1:31" x14ac:dyDescent="0.25">
      <c r="A3482">
        <v>2296996</v>
      </c>
      <c r="B3482">
        <v>1</v>
      </c>
      <c r="C3482" t="s">
        <v>81</v>
      </c>
      <c r="D3482" t="s">
        <v>112</v>
      </c>
      <c r="E3482" t="s">
        <v>141</v>
      </c>
      <c r="F3482" t="s">
        <v>10305</v>
      </c>
      <c r="G3482" t="s">
        <v>143</v>
      </c>
      <c r="H3482" t="s">
        <v>135</v>
      </c>
      <c r="I3482" t="s">
        <v>136</v>
      </c>
      <c r="J3482" t="s">
        <v>137</v>
      </c>
      <c r="K3482" t="s">
        <v>138</v>
      </c>
      <c r="L3482" t="s">
        <v>10306</v>
      </c>
      <c r="M3482" t="s">
        <v>10307</v>
      </c>
      <c r="N3482">
        <v>4.1005555549999997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0.95188046596963316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0.95188046596963316</v>
      </c>
    </row>
    <row r="3483" spans="1:31" x14ac:dyDescent="0.25">
      <c r="A3483">
        <v>2297142</v>
      </c>
      <c r="B3483">
        <v>1</v>
      </c>
      <c r="C3483" t="s">
        <v>81</v>
      </c>
      <c r="D3483" t="s">
        <v>113</v>
      </c>
      <c r="E3483" t="s">
        <v>233</v>
      </c>
      <c r="F3483" t="s">
        <v>3522</v>
      </c>
      <c r="G3483" t="s">
        <v>184</v>
      </c>
      <c r="H3483" t="s">
        <v>167</v>
      </c>
      <c r="I3483" t="s">
        <v>136</v>
      </c>
      <c r="J3483" t="s">
        <v>137</v>
      </c>
      <c r="K3483" t="s">
        <v>138</v>
      </c>
      <c r="L3483" t="s">
        <v>10308</v>
      </c>
      <c r="M3483" t="s">
        <v>10309</v>
      </c>
      <c r="N3483">
        <v>2.111388888</v>
      </c>
      <c r="O3483">
        <v>0</v>
      </c>
      <c r="P3483">
        <v>245</v>
      </c>
      <c r="Q3483">
        <v>58</v>
      </c>
      <c r="R3483">
        <v>172</v>
      </c>
      <c r="S3483">
        <v>3</v>
      </c>
      <c r="T3483">
        <v>14</v>
      </c>
      <c r="U3483">
        <v>0</v>
      </c>
      <c r="V3483">
        <v>0</v>
      </c>
      <c r="W3483">
        <v>0</v>
      </c>
      <c r="X3483">
        <v>116.72048695278862</v>
      </c>
      <c r="Y3483">
        <v>146.7585155893259</v>
      </c>
      <c r="Z3483">
        <v>341.61190686405195</v>
      </c>
      <c r="AA3483">
        <v>6.6919678997612175</v>
      </c>
      <c r="AB3483">
        <v>27.914507008966122</v>
      </c>
      <c r="AC3483">
        <v>0</v>
      </c>
      <c r="AD3483">
        <v>0</v>
      </c>
      <c r="AE3483">
        <v>639.69738431489384</v>
      </c>
    </row>
    <row r="3484" spans="1:31" x14ac:dyDescent="0.25">
      <c r="A3484">
        <v>2296624</v>
      </c>
      <c r="B3484">
        <v>1</v>
      </c>
      <c r="C3484" t="s">
        <v>81</v>
      </c>
      <c r="D3484" t="s">
        <v>119</v>
      </c>
      <c r="E3484" t="s">
        <v>132</v>
      </c>
      <c r="F3484" t="s">
        <v>10310</v>
      </c>
      <c r="G3484" t="s">
        <v>134</v>
      </c>
      <c r="H3484" t="s">
        <v>135</v>
      </c>
      <c r="I3484" t="s">
        <v>136</v>
      </c>
      <c r="J3484" t="s">
        <v>137</v>
      </c>
      <c r="K3484" t="s">
        <v>138</v>
      </c>
      <c r="L3484" t="s">
        <v>10311</v>
      </c>
      <c r="M3484" t="s">
        <v>10312</v>
      </c>
      <c r="N3484">
        <v>0.96111111100000002</v>
      </c>
      <c r="O3484">
        <v>0</v>
      </c>
      <c r="P3484">
        <v>100</v>
      </c>
      <c r="Q3484">
        <v>0</v>
      </c>
      <c r="R3484">
        <v>7</v>
      </c>
      <c r="S3484">
        <v>0</v>
      </c>
      <c r="T3484">
        <v>4</v>
      </c>
      <c r="U3484">
        <v>0</v>
      </c>
      <c r="V3484">
        <v>0</v>
      </c>
      <c r="W3484">
        <v>0</v>
      </c>
      <c r="X3484">
        <v>12.459507417694521</v>
      </c>
      <c r="Y3484">
        <v>0</v>
      </c>
      <c r="Z3484">
        <v>0.85077630164221851</v>
      </c>
      <c r="AA3484">
        <v>0</v>
      </c>
      <c r="AB3484">
        <v>10.453212335231012</v>
      </c>
      <c r="AC3484">
        <v>0</v>
      </c>
      <c r="AD3484">
        <v>0</v>
      </c>
      <c r="AE3484">
        <v>23.763496054567753</v>
      </c>
    </row>
    <row r="3485" spans="1:31" x14ac:dyDescent="0.25">
      <c r="A3485">
        <v>2296501</v>
      </c>
      <c r="B3485">
        <v>1</v>
      </c>
      <c r="C3485" t="s">
        <v>81</v>
      </c>
      <c r="D3485" t="s">
        <v>116</v>
      </c>
      <c r="E3485" t="s">
        <v>164</v>
      </c>
      <c r="F3485" t="s">
        <v>10313</v>
      </c>
      <c r="G3485" t="s">
        <v>195</v>
      </c>
      <c r="H3485" t="s">
        <v>167</v>
      </c>
      <c r="I3485" t="s">
        <v>136</v>
      </c>
      <c r="J3485" t="s">
        <v>137</v>
      </c>
      <c r="K3485" t="s">
        <v>138</v>
      </c>
      <c r="L3485" t="s">
        <v>10314</v>
      </c>
      <c r="M3485" t="s">
        <v>10315</v>
      </c>
      <c r="N3485">
        <v>1.585</v>
      </c>
      <c r="O3485">
        <v>0</v>
      </c>
      <c r="P3485">
        <v>130</v>
      </c>
      <c r="Q3485">
        <v>0</v>
      </c>
      <c r="R3485">
        <v>0</v>
      </c>
      <c r="S3485">
        <v>0</v>
      </c>
      <c r="T3485">
        <v>2</v>
      </c>
      <c r="U3485">
        <v>0</v>
      </c>
      <c r="V3485">
        <v>0</v>
      </c>
      <c r="W3485">
        <v>0</v>
      </c>
      <c r="X3485">
        <v>13.49247724112336</v>
      </c>
      <c r="Y3485">
        <v>0</v>
      </c>
      <c r="Z3485">
        <v>0</v>
      </c>
      <c r="AA3485">
        <v>0</v>
      </c>
      <c r="AB3485">
        <v>4.0572055685661006</v>
      </c>
      <c r="AC3485">
        <v>0</v>
      </c>
      <c r="AD3485">
        <v>0</v>
      </c>
      <c r="AE3485">
        <v>17.549682809689461</v>
      </c>
    </row>
    <row r="3486" spans="1:31" x14ac:dyDescent="0.25">
      <c r="A3486">
        <v>2296850</v>
      </c>
      <c r="B3486">
        <v>1</v>
      </c>
      <c r="C3486" t="s">
        <v>80</v>
      </c>
      <c r="D3486" t="s">
        <v>83</v>
      </c>
      <c r="E3486" t="s">
        <v>164</v>
      </c>
      <c r="F3486" t="s">
        <v>10316</v>
      </c>
      <c r="G3486" t="s">
        <v>195</v>
      </c>
      <c r="H3486" t="s">
        <v>167</v>
      </c>
      <c r="I3486" t="s">
        <v>136</v>
      </c>
      <c r="J3486" t="s">
        <v>137</v>
      </c>
      <c r="K3486" t="s">
        <v>138</v>
      </c>
      <c r="L3486" t="s">
        <v>10317</v>
      </c>
      <c r="M3486" t="s">
        <v>10318</v>
      </c>
      <c r="N3486">
        <v>1.2741666659999999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146</v>
      </c>
      <c r="U3486">
        <v>0</v>
      </c>
      <c r="V3486">
        <v>12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298.46974877350823</v>
      </c>
      <c r="AC3486">
        <v>0</v>
      </c>
      <c r="AD3486">
        <v>356.41619510693056</v>
      </c>
      <c r="AE3486">
        <v>654.88594388043884</v>
      </c>
    </row>
    <row r="3487" spans="1:31" x14ac:dyDescent="0.25">
      <c r="A3487">
        <v>2297102</v>
      </c>
      <c r="B3487">
        <v>1</v>
      </c>
      <c r="C3487" t="s">
        <v>81</v>
      </c>
      <c r="D3487" t="s">
        <v>114</v>
      </c>
      <c r="E3487" t="s">
        <v>182</v>
      </c>
      <c r="F3487" t="s">
        <v>10319</v>
      </c>
      <c r="G3487" t="s">
        <v>184</v>
      </c>
      <c r="H3487" t="s">
        <v>167</v>
      </c>
      <c r="I3487" t="s">
        <v>136</v>
      </c>
      <c r="J3487" t="s">
        <v>137</v>
      </c>
      <c r="K3487" t="s">
        <v>138</v>
      </c>
      <c r="L3487" t="s">
        <v>10320</v>
      </c>
      <c r="M3487" t="s">
        <v>10321</v>
      </c>
      <c r="N3487">
        <v>0.46333333300000001</v>
      </c>
      <c r="O3487">
        <v>0</v>
      </c>
      <c r="P3487">
        <v>2165</v>
      </c>
      <c r="Q3487">
        <v>2</v>
      </c>
      <c r="R3487">
        <v>14</v>
      </c>
      <c r="S3487">
        <v>16</v>
      </c>
      <c r="T3487">
        <v>168</v>
      </c>
      <c r="U3487">
        <v>0</v>
      </c>
      <c r="V3487">
        <v>0</v>
      </c>
      <c r="W3487">
        <v>0</v>
      </c>
      <c r="X3487">
        <v>102.87794156855777</v>
      </c>
      <c r="Y3487">
        <v>0.18761550576705999</v>
      </c>
      <c r="Z3487">
        <v>0.43119588373949119</v>
      </c>
      <c r="AA3487">
        <v>11.617322775273433</v>
      </c>
      <c r="AB3487">
        <v>17.239633758027214</v>
      </c>
      <c r="AC3487">
        <v>0</v>
      </c>
      <c r="AD3487">
        <v>0</v>
      </c>
      <c r="AE3487">
        <v>132.35370949136498</v>
      </c>
    </row>
    <row r="3488" spans="1:31" x14ac:dyDescent="0.25">
      <c r="A3488">
        <v>2296810</v>
      </c>
      <c r="B3488">
        <v>1</v>
      </c>
      <c r="C3488" t="s">
        <v>80</v>
      </c>
      <c r="D3488" t="s">
        <v>99</v>
      </c>
      <c r="E3488" t="s">
        <v>132</v>
      </c>
      <c r="F3488" t="s">
        <v>10322</v>
      </c>
      <c r="G3488" t="s">
        <v>453</v>
      </c>
      <c r="H3488" t="s">
        <v>135</v>
      </c>
      <c r="I3488" t="s">
        <v>136</v>
      </c>
      <c r="J3488" t="s">
        <v>3</v>
      </c>
      <c r="K3488" t="s">
        <v>138</v>
      </c>
      <c r="L3488" t="s">
        <v>10323</v>
      </c>
      <c r="M3488" t="s">
        <v>10324</v>
      </c>
      <c r="N3488">
        <v>3.1527777769999998</v>
      </c>
      <c r="O3488">
        <v>0</v>
      </c>
      <c r="P3488">
        <v>58</v>
      </c>
      <c r="Q3488">
        <v>0</v>
      </c>
      <c r="R3488">
        <v>1</v>
      </c>
      <c r="S3488">
        <v>0</v>
      </c>
      <c r="T3488">
        <v>5</v>
      </c>
      <c r="U3488">
        <v>0</v>
      </c>
      <c r="V3488">
        <v>0</v>
      </c>
      <c r="W3488">
        <v>0</v>
      </c>
      <c r="X3488">
        <v>48.453365356615862</v>
      </c>
      <c r="Y3488">
        <v>0</v>
      </c>
      <c r="Z3488">
        <v>0.24486162393749999</v>
      </c>
      <c r="AA3488">
        <v>0</v>
      </c>
      <c r="AB3488">
        <v>8.764708771636581</v>
      </c>
      <c r="AC3488">
        <v>0</v>
      </c>
      <c r="AD3488">
        <v>0</v>
      </c>
      <c r="AE3488">
        <v>57.462935752189949</v>
      </c>
    </row>
    <row r="3489" spans="1:31" x14ac:dyDescent="0.25">
      <c r="A3489">
        <v>2296956</v>
      </c>
      <c r="B3489">
        <v>1</v>
      </c>
      <c r="C3489" t="s">
        <v>80</v>
      </c>
      <c r="D3489" t="s">
        <v>102</v>
      </c>
      <c r="E3489" t="s">
        <v>141</v>
      </c>
      <c r="F3489" t="s">
        <v>10325</v>
      </c>
      <c r="G3489" t="s">
        <v>143</v>
      </c>
      <c r="H3489" t="s">
        <v>135</v>
      </c>
      <c r="I3489" t="s">
        <v>136</v>
      </c>
      <c r="J3489" t="s">
        <v>137</v>
      </c>
      <c r="K3489" t="s">
        <v>138</v>
      </c>
      <c r="L3489" t="s">
        <v>10326</v>
      </c>
      <c r="M3489" t="s">
        <v>10327</v>
      </c>
      <c r="N3489">
        <v>1.041666666</v>
      </c>
      <c r="O3489">
        <v>0</v>
      </c>
      <c r="P3489">
        <v>6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1.3249138710033836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1.3249138710033836</v>
      </c>
    </row>
    <row r="3490" spans="1:31" x14ac:dyDescent="0.25">
      <c r="A3490">
        <v>2297059</v>
      </c>
      <c r="B3490">
        <v>1</v>
      </c>
      <c r="C3490" t="s">
        <v>81</v>
      </c>
      <c r="D3490" t="s">
        <v>123</v>
      </c>
      <c r="E3490" t="s">
        <v>182</v>
      </c>
      <c r="F3490" t="s">
        <v>5028</v>
      </c>
      <c r="G3490" t="s">
        <v>184</v>
      </c>
      <c r="H3490" t="s">
        <v>167</v>
      </c>
      <c r="I3490" t="s">
        <v>136</v>
      </c>
      <c r="J3490" t="s">
        <v>137</v>
      </c>
      <c r="K3490" t="s">
        <v>138</v>
      </c>
      <c r="L3490" t="s">
        <v>10328</v>
      </c>
      <c r="M3490" t="s">
        <v>10329</v>
      </c>
      <c r="N3490">
        <v>0.825555555</v>
      </c>
      <c r="O3490">
        <v>3</v>
      </c>
      <c r="P3490">
        <v>37</v>
      </c>
      <c r="Q3490">
        <v>120</v>
      </c>
      <c r="R3490">
        <v>293</v>
      </c>
      <c r="S3490">
        <v>20</v>
      </c>
      <c r="T3490">
        <v>69</v>
      </c>
      <c r="U3490">
        <v>0</v>
      </c>
      <c r="V3490">
        <v>0</v>
      </c>
      <c r="W3490">
        <v>0.42894221202656063</v>
      </c>
      <c r="X3490">
        <v>5.9244715704234032</v>
      </c>
      <c r="Y3490">
        <v>29.087773811068782</v>
      </c>
      <c r="Z3490">
        <v>69.112157845158791</v>
      </c>
      <c r="AA3490">
        <v>12.070031674289712</v>
      </c>
      <c r="AB3490">
        <v>19.145511502112761</v>
      </c>
      <c r="AC3490">
        <v>0</v>
      </c>
      <c r="AD3490">
        <v>0</v>
      </c>
      <c r="AE3490">
        <v>135.76888861508002</v>
      </c>
    </row>
    <row r="3491" spans="1:31" x14ac:dyDescent="0.25">
      <c r="A3491">
        <v>2297122</v>
      </c>
      <c r="B3491">
        <v>1</v>
      </c>
      <c r="C3491" t="s">
        <v>81</v>
      </c>
      <c r="D3491" t="s">
        <v>114</v>
      </c>
      <c r="E3491" t="s">
        <v>164</v>
      </c>
      <c r="F3491" t="s">
        <v>10330</v>
      </c>
      <c r="G3491" t="s">
        <v>195</v>
      </c>
      <c r="H3491" t="s">
        <v>167</v>
      </c>
      <c r="I3491" t="s">
        <v>136</v>
      </c>
      <c r="J3491" t="s">
        <v>137</v>
      </c>
      <c r="K3491" t="s">
        <v>138</v>
      </c>
      <c r="L3491" t="s">
        <v>10331</v>
      </c>
      <c r="M3491" t="s">
        <v>10332</v>
      </c>
      <c r="N3491">
        <v>1.605277777</v>
      </c>
      <c r="O3491">
        <v>0</v>
      </c>
      <c r="P3491">
        <v>133</v>
      </c>
      <c r="Q3491">
        <v>0</v>
      </c>
      <c r="R3491">
        <v>0</v>
      </c>
      <c r="S3491">
        <v>0</v>
      </c>
      <c r="T3491">
        <v>8</v>
      </c>
      <c r="U3491">
        <v>0</v>
      </c>
      <c r="V3491">
        <v>1</v>
      </c>
      <c r="W3491">
        <v>0</v>
      </c>
      <c r="X3491">
        <v>17.96638978831994</v>
      </c>
      <c r="Y3491">
        <v>0</v>
      </c>
      <c r="Z3491">
        <v>0</v>
      </c>
      <c r="AA3491">
        <v>0</v>
      </c>
      <c r="AB3491">
        <v>2.0611652394359581</v>
      </c>
      <c r="AC3491">
        <v>0</v>
      </c>
      <c r="AD3491">
        <v>0</v>
      </c>
      <c r="AE3491">
        <v>20.027555027755898</v>
      </c>
    </row>
    <row r="3492" spans="1:31" x14ac:dyDescent="0.25">
      <c r="A3492">
        <v>2296544</v>
      </c>
      <c r="B3492">
        <v>1</v>
      </c>
      <c r="C3492" t="s">
        <v>80</v>
      </c>
      <c r="D3492" t="s">
        <v>106</v>
      </c>
      <c r="E3492" t="s">
        <v>132</v>
      </c>
      <c r="F3492" t="s">
        <v>10333</v>
      </c>
      <c r="G3492" t="s">
        <v>134</v>
      </c>
      <c r="H3492" t="s">
        <v>135</v>
      </c>
      <c r="I3492" t="s">
        <v>136</v>
      </c>
      <c r="J3492" t="s">
        <v>137</v>
      </c>
      <c r="K3492" t="s">
        <v>138</v>
      </c>
      <c r="L3492" t="s">
        <v>10334</v>
      </c>
      <c r="M3492" t="s">
        <v>10335</v>
      </c>
      <c r="N3492">
        <v>3.3005555549999999</v>
      </c>
      <c r="O3492">
        <v>0</v>
      </c>
      <c r="P3492">
        <v>9</v>
      </c>
      <c r="Q3492">
        <v>0</v>
      </c>
      <c r="R3492">
        <v>3</v>
      </c>
      <c r="S3492">
        <v>0</v>
      </c>
      <c r="T3492">
        <v>7</v>
      </c>
      <c r="U3492">
        <v>0</v>
      </c>
      <c r="V3492">
        <v>0</v>
      </c>
      <c r="W3492">
        <v>0</v>
      </c>
      <c r="X3492">
        <v>11.393020919054054</v>
      </c>
      <c r="Y3492">
        <v>0</v>
      </c>
      <c r="Z3492">
        <v>10.719101637789182</v>
      </c>
      <c r="AA3492">
        <v>0</v>
      </c>
      <c r="AB3492">
        <v>16.739283871271628</v>
      </c>
      <c r="AC3492">
        <v>0</v>
      </c>
      <c r="AD3492">
        <v>0</v>
      </c>
      <c r="AE3492">
        <v>38.851406428114863</v>
      </c>
    </row>
    <row r="3493" spans="1:31" x14ac:dyDescent="0.25">
      <c r="A3493">
        <v>2297085</v>
      </c>
      <c r="B3493">
        <v>1</v>
      </c>
      <c r="C3493" t="s">
        <v>80</v>
      </c>
      <c r="D3493" t="s">
        <v>93</v>
      </c>
      <c r="E3493" t="s">
        <v>233</v>
      </c>
      <c r="F3493" t="s">
        <v>10336</v>
      </c>
      <c r="G3493" t="s">
        <v>184</v>
      </c>
      <c r="H3493" t="s">
        <v>167</v>
      </c>
      <c r="I3493" t="s">
        <v>136</v>
      </c>
      <c r="J3493" t="s">
        <v>137</v>
      </c>
      <c r="K3493" t="s">
        <v>138</v>
      </c>
      <c r="L3493" t="s">
        <v>10337</v>
      </c>
      <c r="M3493" t="s">
        <v>10338</v>
      </c>
      <c r="N3493">
        <v>0.11861111100000001</v>
      </c>
      <c r="O3493">
        <v>0</v>
      </c>
      <c r="P3493">
        <v>693</v>
      </c>
      <c r="Q3493">
        <v>9</v>
      </c>
      <c r="R3493">
        <v>241</v>
      </c>
      <c r="S3493">
        <v>11</v>
      </c>
      <c r="T3493">
        <v>142</v>
      </c>
      <c r="U3493">
        <v>0</v>
      </c>
      <c r="V3493">
        <v>0</v>
      </c>
      <c r="W3493">
        <v>0</v>
      </c>
      <c r="X3493">
        <v>15.315579844675222</v>
      </c>
      <c r="Y3493">
        <v>5.5936888352352696</v>
      </c>
      <c r="Z3493">
        <v>20.151398119587704</v>
      </c>
      <c r="AA3493">
        <v>12.838654067989705</v>
      </c>
      <c r="AB3493">
        <v>9.0420190101084437</v>
      </c>
      <c r="AC3493">
        <v>0</v>
      </c>
      <c r="AD3493">
        <v>0</v>
      </c>
      <c r="AE3493">
        <v>62.941339877596349</v>
      </c>
    </row>
    <row r="3494" spans="1:31" x14ac:dyDescent="0.25">
      <c r="A3494">
        <v>2296936</v>
      </c>
      <c r="B3494">
        <v>1</v>
      </c>
      <c r="C3494" t="s">
        <v>80</v>
      </c>
      <c r="D3494" t="s">
        <v>97</v>
      </c>
      <c r="E3494" t="s">
        <v>164</v>
      </c>
      <c r="F3494" t="s">
        <v>10339</v>
      </c>
      <c r="G3494" t="s">
        <v>195</v>
      </c>
      <c r="H3494" t="s">
        <v>167</v>
      </c>
      <c r="I3494" t="s">
        <v>136</v>
      </c>
      <c r="J3494" t="s">
        <v>137</v>
      </c>
      <c r="K3494" t="s">
        <v>138</v>
      </c>
      <c r="L3494" t="s">
        <v>10340</v>
      </c>
      <c r="M3494" t="s">
        <v>10341</v>
      </c>
      <c r="N3494">
        <v>0.91416666599999996</v>
      </c>
      <c r="O3494">
        <v>0</v>
      </c>
      <c r="P3494">
        <v>160</v>
      </c>
      <c r="Q3494">
        <v>0</v>
      </c>
      <c r="R3494">
        <v>11</v>
      </c>
      <c r="S3494">
        <v>0</v>
      </c>
      <c r="T3494">
        <v>20</v>
      </c>
      <c r="U3494">
        <v>0</v>
      </c>
      <c r="V3494">
        <v>0</v>
      </c>
      <c r="W3494">
        <v>0</v>
      </c>
      <c r="X3494">
        <v>33.912577181919701</v>
      </c>
      <c r="Y3494">
        <v>0</v>
      </c>
      <c r="Z3494">
        <v>1.8476627778782908</v>
      </c>
      <c r="AA3494">
        <v>0</v>
      </c>
      <c r="AB3494">
        <v>6.9983613378979443</v>
      </c>
      <c r="AC3494">
        <v>0</v>
      </c>
      <c r="AD3494">
        <v>0</v>
      </c>
      <c r="AE3494">
        <v>42.75860129769594</v>
      </c>
    </row>
    <row r="3495" spans="1:31" x14ac:dyDescent="0.25">
      <c r="A3495">
        <v>2296787</v>
      </c>
      <c r="B3495">
        <v>1</v>
      </c>
      <c r="C3495" t="s">
        <v>80</v>
      </c>
      <c r="D3495" t="s">
        <v>96</v>
      </c>
      <c r="E3495" t="s">
        <v>748</v>
      </c>
      <c r="F3495" t="s">
        <v>10342</v>
      </c>
      <c r="G3495" t="s">
        <v>375</v>
      </c>
      <c r="H3495" t="s">
        <v>135</v>
      </c>
      <c r="I3495" t="s">
        <v>136</v>
      </c>
      <c r="J3495" t="s">
        <v>137</v>
      </c>
      <c r="K3495" t="s">
        <v>138</v>
      </c>
      <c r="L3495" t="s">
        <v>10343</v>
      </c>
      <c r="M3495" t="s">
        <v>10344</v>
      </c>
      <c r="N3495">
        <v>3.1433333330000002</v>
      </c>
      <c r="O3495">
        <v>0</v>
      </c>
      <c r="P3495">
        <v>60</v>
      </c>
      <c r="Q3495">
        <v>0</v>
      </c>
      <c r="R3495">
        <v>0</v>
      </c>
      <c r="S3495">
        <v>0</v>
      </c>
      <c r="T3495">
        <v>3</v>
      </c>
      <c r="U3495">
        <v>0</v>
      </c>
      <c r="V3495">
        <v>0</v>
      </c>
      <c r="W3495">
        <v>0</v>
      </c>
      <c r="X3495">
        <v>116.25079706623049</v>
      </c>
      <c r="Y3495">
        <v>0</v>
      </c>
      <c r="Z3495">
        <v>0</v>
      </c>
      <c r="AA3495">
        <v>0</v>
      </c>
      <c r="AB3495">
        <v>0.67354920309700717</v>
      </c>
      <c r="AC3495">
        <v>0</v>
      </c>
      <c r="AD3495">
        <v>0</v>
      </c>
      <c r="AE3495">
        <v>116.9243462693275</v>
      </c>
    </row>
    <row r="3496" spans="1:31" x14ac:dyDescent="0.25">
      <c r="A3496">
        <v>2296979</v>
      </c>
      <c r="B3496">
        <v>1</v>
      </c>
      <c r="C3496" t="s">
        <v>81</v>
      </c>
      <c r="D3496" t="s">
        <v>118</v>
      </c>
      <c r="E3496" t="s">
        <v>164</v>
      </c>
      <c r="F3496" t="s">
        <v>10345</v>
      </c>
      <c r="G3496" t="s">
        <v>195</v>
      </c>
      <c r="H3496" t="s">
        <v>167</v>
      </c>
      <c r="I3496" t="s">
        <v>136</v>
      </c>
      <c r="J3496" t="s">
        <v>137</v>
      </c>
      <c r="K3496" t="s">
        <v>138</v>
      </c>
      <c r="L3496" t="s">
        <v>10346</v>
      </c>
      <c r="M3496" t="s">
        <v>10347</v>
      </c>
      <c r="N3496">
        <v>1.358333333</v>
      </c>
      <c r="O3496">
        <v>1</v>
      </c>
      <c r="P3496">
        <v>0</v>
      </c>
      <c r="Q3496">
        <v>7</v>
      </c>
      <c r="R3496">
        <v>0</v>
      </c>
      <c r="S3496">
        <v>1</v>
      </c>
      <c r="T3496">
        <v>0</v>
      </c>
      <c r="U3496">
        <v>0</v>
      </c>
      <c r="V3496">
        <v>0</v>
      </c>
      <c r="W3496">
        <v>1.1166049081039433</v>
      </c>
      <c r="X3496">
        <v>0</v>
      </c>
      <c r="Y3496">
        <v>7.6526117583262812</v>
      </c>
      <c r="Z3496">
        <v>0</v>
      </c>
      <c r="AA3496">
        <v>4.9503914572879566</v>
      </c>
      <c r="AB3496">
        <v>0</v>
      </c>
      <c r="AC3496">
        <v>0</v>
      </c>
      <c r="AD3496">
        <v>0</v>
      </c>
      <c r="AE3496">
        <v>13.719608123718182</v>
      </c>
    </row>
    <row r="3497" spans="1:31" x14ac:dyDescent="0.25">
      <c r="A3497">
        <v>2297079</v>
      </c>
      <c r="B3497">
        <v>1</v>
      </c>
      <c r="C3497" t="s">
        <v>80</v>
      </c>
      <c r="D3497" t="s">
        <v>93</v>
      </c>
      <c r="E3497" t="s">
        <v>233</v>
      </c>
      <c r="F3497" t="s">
        <v>6361</v>
      </c>
      <c r="G3497" t="s">
        <v>6052</v>
      </c>
      <c r="H3497" t="s">
        <v>167</v>
      </c>
      <c r="I3497" t="s">
        <v>136</v>
      </c>
      <c r="J3497" t="s">
        <v>137</v>
      </c>
      <c r="K3497" t="s">
        <v>138</v>
      </c>
      <c r="L3497" t="s">
        <v>10348</v>
      </c>
      <c r="M3497" t="s">
        <v>10349</v>
      </c>
      <c r="N3497">
        <v>2.6694444439999998</v>
      </c>
      <c r="O3497">
        <v>2</v>
      </c>
      <c r="P3497">
        <v>2254</v>
      </c>
      <c r="Q3497">
        <v>19</v>
      </c>
      <c r="R3497">
        <v>865</v>
      </c>
      <c r="S3497">
        <v>18</v>
      </c>
      <c r="T3497">
        <v>506</v>
      </c>
      <c r="U3497">
        <v>2</v>
      </c>
      <c r="V3497">
        <v>0</v>
      </c>
      <c r="W3497">
        <v>8.8279945995596343</v>
      </c>
      <c r="X3497">
        <v>615.83071718489532</v>
      </c>
      <c r="Y3497">
        <v>84.678643763249738</v>
      </c>
      <c r="Z3497">
        <v>300.37575588595581</v>
      </c>
      <c r="AA3497">
        <v>65.601200146956231</v>
      </c>
      <c r="AB3497">
        <v>420.21925857099268</v>
      </c>
      <c r="AC3497">
        <v>290.53524655678063</v>
      </c>
      <c r="AD3497">
        <v>0</v>
      </c>
      <c r="AE3497">
        <v>1786.0688167083899</v>
      </c>
    </row>
    <row r="3498" spans="1:31" x14ac:dyDescent="0.25">
      <c r="A3498">
        <v>2296976</v>
      </c>
      <c r="B3498">
        <v>1</v>
      </c>
      <c r="C3498" t="s">
        <v>80</v>
      </c>
      <c r="D3498" t="s">
        <v>96</v>
      </c>
      <c r="E3498" t="s">
        <v>141</v>
      </c>
      <c r="F3498" t="s">
        <v>10350</v>
      </c>
      <c r="G3498" t="s">
        <v>188</v>
      </c>
      <c r="H3498" t="s">
        <v>135</v>
      </c>
      <c r="I3498" t="s">
        <v>136</v>
      </c>
      <c r="J3498" t="s">
        <v>137</v>
      </c>
      <c r="K3498" t="s">
        <v>138</v>
      </c>
      <c r="L3498" t="s">
        <v>10351</v>
      </c>
      <c r="M3498" t="s">
        <v>10352</v>
      </c>
      <c r="N3498">
        <v>2.4333333330000002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0.29858031457929501</v>
      </c>
      <c r="AC3498">
        <v>0</v>
      </c>
      <c r="AD3498">
        <v>0</v>
      </c>
      <c r="AE3498">
        <v>0.29858031457929501</v>
      </c>
    </row>
    <row r="3499" spans="1:31" x14ac:dyDescent="0.25">
      <c r="A3499">
        <v>2296667</v>
      </c>
      <c r="B3499">
        <v>1</v>
      </c>
      <c r="C3499" t="s">
        <v>80</v>
      </c>
      <c r="D3499" t="s">
        <v>104</v>
      </c>
      <c r="E3499" t="s">
        <v>182</v>
      </c>
      <c r="F3499" t="s">
        <v>6046</v>
      </c>
      <c r="G3499" t="s">
        <v>837</v>
      </c>
      <c r="H3499" t="s">
        <v>167</v>
      </c>
      <c r="I3499" t="s">
        <v>136</v>
      </c>
      <c r="J3499" t="s">
        <v>137</v>
      </c>
      <c r="K3499" t="s">
        <v>138</v>
      </c>
      <c r="L3499" t="s">
        <v>10353</v>
      </c>
      <c r="M3499" t="s">
        <v>10354</v>
      </c>
      <c r="N3499">
        <v>0.234444444</v>
      </c>
      <c r="O3499">
        <v>12</v>
      </c>
      <c r="P3499">
        <v>220</v>
      </c>
      <c r="Q3499">
        <v>37</v>
      </c>
      <c r="R3499">
        <v>16</v>
      </c>
      <c r="S3499">
        <v>51</v>
      </c>
      <c r="T3499">
        <v>41</v>
      </c>
      <c r="U3499">
        <v>10</v>
      </c>
      <c r="V3499">
        <v>0</v>
      </c>
      <c r="W3499">
        <v>0.9559904446496833</v>
      </c>
      <c r="X3499">
        <v>14.757599354903057</v>
      </c>
      <c r="Y3499">
        <v>8.1388806399459792</v>
      </c>
      <c r="Z3499">
        <v>1.6446024763710978</v>
      </c>
      <c r="AA3499">
        <v>59.557109869350697</v>
      </c>
      <c r="AB3499">
        <v>10.923845536403883</v>
      </c>
      <c r="AC3499">
        <v>465.31397177990976</v>
      </c>
      <c r="AD3499">
        <v>0</v>
      </c>
      <c r="AE3499">
        <v>561.2920001015342</v>
      </c>
    </row>
    <row r="3500" spans="1:31" x14ac:dyDescent="0.25">
      <c r="A3500">
        <v>2296521</v>
      </c>
      <c r="B3500">
        <v>1</v>
      </c>
      <c r="C3500" t="s">
        <v>80</v>
      </c>
      <c r="D3500" t="s">
        <v>83</v>
      </c>
      <c r="E3500" t="s">
        <v>164</v>
      </c>
      <c r="F3500" t="s">
        <v>10355</v>
      </c>
      <c r="G3500" t="s">
        <v>299</v>
      </c>
      <c r="H3500" t="s">
        <v>167</v>
      </c>
      <c r="I3500" t="s">
        <v>136</v>
      </c>
      <c r="J3500" t="s">
        <v>137</v>
      </c>
      <c r="K3500" t="s">
        <v>300</v>
      </c>
      <c r="L3500" t="s">
        <v>10356</v>
      </c>
      <c r="M3500" t="s">
        <v>10357</v>
      </c>
      <c r="N3500">
        <v>9.0377777770000005</v>
      </c>
      <c r="O3500">
        <v>0</v>
      </c>
      <c r="P3500">
        <v>190</v>
      </c>
      <c r="Q3500">
        <v>0</v>
      </c>
      <c r="R3500">
        <v>0</v>
      </c>
      <c r="S3500">
        <v>0</v>
      </c>
      <c r="T3500">
        <v>4</v>
      </c>
      <c r="U3500">
        <v>0</v>
      </c>
      <c r="V3500">
        <v>0</v>
      </c>
      <c r="W3500">
        <v>0</v>
      </c>
      <c r="X3500">
        <v>879.68955917206142</v>
      </c>
      <c r="Y3500">
        <v>0</v>
      </c>
      <c r="Z3500">
        <v>0</v>
      </c>
      <c r="AA3500">
        <v>0</v>
      </c>
      <c r="AB3500">
        <v>33.050322523868246</v>
      </c>
      <c r="AC3500">
        <v>0</v>
      </c>
      <c r="AD3500">
        <v>0</v>
      </c>
      <c r="AE3500">
        <v>912.73988169592963</v>
      </c>
    </row>
    <row r="3501" spans="1:31" x14ac:dyDescent="0.25">
      <c r="A3501">
        <v>2296621</v>
      </c>
      <c r="B3501">
        <v>1</v>
      </c>
      <c r="C3501" t="s">
        <v>81</v>
      </c>
      <c r="D3501" t="s">
        <v>119</v>
      </c>
      <c r="E3501" t="s">
        <v>164</v>
      </c>
      <c r="F3501" t="s">
        <v>10358</v>
      </c>
      <c r="G3501" t="s">
        <v>184</v>
      </c>
      <c r="H3501" t="s">
        <v>167</v>
      </c>
      <c r="I3501" t="s">
        <v>136</v>
      </c>
      <c r="J3501" t="s">
        <v>137</v>
      </c>
      <c r="K3501" t="s">
        <v>138</v>
      </c>
      <c r="L3501" t="s">
        <v>10359</v>
      </c>
      <c r="M3501" t="s">
        <v>10360</v>
      </c>
      <c r="N3501">
        <v>2.056944444</v>
      </c>
      <c r="O3501">
        <v>0</v>
      </c>
      <c r="P3501">
        <v>12</v>
      </c>
      <c r="Q3501">
        <v>0</v>
      </c>
      <c r="R3501">
        <v>37</v>
      </c>
      <c r="S3501">
        <v>0</v>
      </c>
      <c r="T3501">
        <v>4</v>
      </c>
      <c r="U3501">
        <v>0</v>
      </c>
      <c r="V3501">
        <v>0</v>
      </c>
      <c r="W3501">
        <v>0</v>
      </c>
      <c r="X3501">
        <v>3.5333068075057361</v>
      </c>
      <c r="Y3501">
        <v>0</v>
      </c>
      <c r="Z3501">
        <v>62.770991404278725</v>
      </c>
      <c r="AA3501">
        <v>0</v>
      </c>
      <c r="AB3501">
        <v>13.972987584540068</v>
      </c>
      <c r="AC3501">
        <v>0</v>
      </c>
      <c r="AD3501">
        <v>0</v>
      </c>
      <c r="AE3501">
        <v>80.27728579632452</v>
      </c>
    </row>
    <row r="3502" spans="1:31" x14ac:dyDescent="0.25">
      <c r="A3502">
        <v>2297099</v>
      </c>
      <c r="B3502">
        <v>1</v>
      </c>
      <c r="C3502" t="s">
        <v>80</v>
      </c>
      <c r="D3502" t="s">
        <v>84</v>
      </c>
      <c r="E3502" t="s">
        <v>748</v>
      </c>
      <c r="F3502" t="s">
        <v>10361</v>
      </c>
      <c r="G3502" t="s">
        <v>750</v>
      </c>
      <c r="H3502" t="s">
        <v>135</v>
      </c>
      <c r="I3502" t="s">
        <v>136</v>
      </c>
      <c r="J3502" t="s">
        <v>137</v>
      </c>
      <c r="K3502" t="s">
        <v>138</v>
      </c>
      <c r="L3502" t="s">
        <v>10362</v>
      </c>
      <c r="M3502" t="s">
        <v>10363</v>
      </c>
      <c r="N3502">
        <v>2.1038888880000002</v>
      </c>
      <c r="O3502">
        <v>0</v>
      </c>
      <c r="P3502">
        <v>128</v>
      </c>
      <c r="Q3502">
        <v>0</v>
      </c>
      <c r="R3502">
        <v>0</v>
      </c>
      <c r="S3502">
        <v>0</v>
      </c>
      <c r="T3502">
        <v>46</v>
      </c>
      <c r="U3502">
        <v>0</v>
      </c>
      <c r="V3502">
        <v>0</v>
      </c>
      <c r="W3502">
        <v>0</v>
      </c>
      <c r="X3502">
        <v>56.024332851693607</v>
      </c>
      <c r="Y3502">
        <v>0</v>
      </c>
      <c r="Z3502">
        <v>0</v>
      </c>
      <c r="AA3502">
        <v>0</v>
      </c>
      <c r="AB3502">
        <v>80.583607623671128</v>
      </c>
      <c r="AC3502">
        <v>0</v>
      </c>
      <c r="AD3502">
        <v>0</v>
      </c>
      <c r="AE3502">
        <v>136.60794047536473</v>
      </c>
    </row>
    <row r="3503" spans="1:31" x14ac:dyDescent="0.25">
      <c r="A3503">
        <v>2296707</v>
      </c>
      <c r="B3503">
        <v>1</v>
      </c>
      <c r="C3503" t="s">
        <v>81</v>
      </c>
      <c r="D3503" t="s">
        <v>128</v>
      </c>
      <c r="E3503" t="s">
        <v>182</v>
      </c>
      <c r="F3503" t="s">
        <v>10364</v>
      </c>
      <c r="G3503" t="s">
        <v>184</v>
      </c>
      <c r="H3503" t="s">
        <v>167</v>
      </c>
      <c r="I3503" t="s">
        <v>136</v>
      </c>
      <c r="J3503" t="s">
        <v>137</v>
      </c>
      <c r="K3503" t="s">
        <v>138</v>
      </c>
      <c r="L3503" t="s">
        <v>10365</v>
      </c>
      <c r="M3503" t="s">
        <v>10366</v>
      </c>
      <c r="N3503">
        <v>1.51</v>
      </c>
      <c r="O3503">
        <v>0</v>
      </c>
      <c r="P3503">
        <v>0</v>
      </c>
      <c r="Q3503">
        <v>0</v>
      </c>
      <c r="R3503">
        <v>0</v>
      </c>
      <c r="S3503">
        <v>22</v>
      </c>
      <c r="T3503">
        <v>0</v>
      </c>
      <c r="U3503">
        <v>19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530.13169914054004</v>
      </c>
      <c r="AB3503">
        <v>0</v>
      </c>
      <c r="AC3503">
        <v>4023.8612825482196</v>
      </c>
      <c r="AD3503">
        <v>0</v>
      </c>
      <c r="AE3503">
        <v>4553.9929816887598</v>
      </c>
    </row>
    <row r="3504" spans="1:31" x14ac:dyDescent="0.25">
      <c r="A3504">
        <v>2296813</v>
      </c>
      <c r="B3504">
        <v>1</v>
      </c>
      <c r="C3504" t="s">
        <v>80</v>
      </c>
      <c r="D3504" t="s">
        <v>99</v>
      </c>
      <c r="E3504" t="s">
        <v>132</v>
      </c>
      <c r="F3504" t="s">
        <v>10367</v>
      </c>
      <c r="G3504" t="s">
        <v>453</v>
      </c>
      <c r="H3504" t="s">
        <v>135</v>
      </c>
      <c r="I3504" t="s">
        <v>136</v>
      </c>
      <c r="J3504" t="s">
        <v>137</v>
      </c>
      <c r="K3504" t="s">
        <v>138</v>
      </c>
      <c r="L3504" t="s">
        <v>10368</v>
      </c>
      <c r="M3504" t="s">
        <v>10369</v>
      </c>
      <c r="N3504">
        <v>0.99972222200000005</v>
      </c>
      <c r="O3504">
        <v>0</v>
      </c>
      <c r="P3504">
        <v>98</v>
      </c>
      <c r="Q3504">
        <v>0</v>
      </c>
      <c r="R3504">
        <v>2</v>
      </c>
      <c r="S3504">
        <v>0</v>
      </c>
      <c r="T3504">
        <v>14</v>
      </c>
      <c r="U3504">
        <v>0</v>
      </c>
      <c r="V3504">
        <v>0</v>
      </c>
      <c r="W3504">
        <v>0</v>
      </c>
      <c r="X3504">
        <v>26.05218221204661</v>
      </c>
      <c r="Y3504">
        <v>0</v>
      </c>
      <c r="Z3504">
        <v>0.33715841482491971</v>
      </c>
      <c r="AA3504">
        <v>0</v>
      </c>
      <c r="AB3504">
        <v>13.912729471244646</v>
      </c>
      <c r="AC3504">
        <v>0</v>
      </c>
      <c r="AD3504">
        <v>0</v>
      </c>
      <c r="AE3504">
        <v>40.302070098116175</v>
      </c>
    </row>
    <row r="3505" spans="1:31" x14ac:dyDescent="0.25">
      <c r="A3505">
        <v>2296959</v>
      </c>
      <c r="B3505">
        <v>1</v>
      </c>
      <c r="C3505" t="s">
        <v>80</v>
      </c>
      <c r="D3505" t="s">
        <v>88</v>
      </c>
      <c r="E3505" t="s">
        <v>141</v>
      </c>
      <c r="F3505" t="s">
        <v>10370</v>
      </c>
      <c r="G3505" t="s">
        <v>202</v>
      </c>
      <c r="H3505" t="s">
        <v>135</v>
      </c>
      <c r="I3505" t="s">
        <v>136</v>
      </c>
      <c r="J3505" t="s">
        <v>137</v>
      </c>
      <c r="K3505" t="s">
        <v>138</v>
      </c>
      <c r="L3505" t="s">
        <v>10371</v>
      </c>
      <c r="M3505" t="s">
        <v>10372</v>
      </c>
      <c r="N3505">
        <v>1.9030555549999999</v>
      </c>
      <c r="O3505">
        <v>0</v>
      </c>
      <c r="P3505">
        <v>1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2.4889901512024308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2.4889901512024308</v>
      </c>
    </row>
    <row r="3506" spans="1:31" x14ac:dyDescent="0.25">
      <c r="A3506">
        <v>2297105</v>
      </c>
      <c r="B3506">
        <v>1</v>
      </c>
      <c r="C3506" t="s">
        <v>81</v>
      </c>
      <c r="D3506" t="s">
        <v>119</v>
      </c>
      <c r="E3506" t="s">
        <v>233</v>
      </c>
      <c r="F3506" t="s">
        <v>9477</v>
      </c>
      <c r="G3506" t="s">
        <v>184</v>
      </c>
      <c r="H3506" t="s">
        <v>167</v>
      </c>
      <c r="I3506" t="s">
        <v>136</v>
      </c>
      <c r="J3506" t="s">
        <v>137</v>
      </c>
      <c r="K3506" t="s">
        <v>138</v>
      </c>
      <c r="L3506" t="s">
        <v>10373</v>
      </c>
      <c r="M3506" t="s">
        <v>10374</v>
      </c>
      <c r="N3506">
        <v>0.1275</v>
      </c>
      <c r="O3506">
        <v>0</v>
      </c>
      <c r="P3506">
        <v>513</v>
      </c>
      <c r="Q3506">
        <v>54</v>
      </c>
      <c r="R3506">
        <v>119</v>
      </c>
      <c r="S3506">
        <v>5</v>
      </c>
      <c r="T3506">
        <v>21</v>
      </c>
      <c r="U3506">
        <v>2</v>
      </c>
      <c r="V3506">
        <v>0</v>
      </c>
      <c r="W3506">
        <v>0</v>
      </c>
      <c r="X3506">
        <v>8.8419878046784</v>
      </c>
      <c r="Y3506">
        <v>10.03751309587838</v>
      </c>
      <c r="Z3506">
        <v>13.016359661207298</v>
      </c>
      <c r="AA3506">
        <v>0.65191379062049992</v>
      </c>
      <c r="AB3506">
        <v>0.80866656039583495</v>
      </c>
      <c r="AC3506">
        <v>22.167415129783201</v>
      </c>
      <c r="AD3506">
        <v>0</v>
      </c>
      <c r="AE3506">
        <v>55.523856042563608</v>
      </c>
    </row>
    <row r="3507" spans="1:31" x14ac:dyDescent="0.25">
      <c r="A3507">
        <v>2296939</v>
      </c>
      <c r="B3507">
        <v>1</v>
      </c>
      <c r="C3507" t="s">
        <v>81</v>
      </c>
      <c r="D3507" t="s">
        <v>121</v>
      </c>
      <c r="E3507" t="s">
        <v>182</v>
      </c>
      <c r="F3507" t="s">
        <v>10375</v>
      </c>
      <c r="G3507" t="s">
        <v>184</v>
      </c>
      <c r="H3507" t="s">
        <v>167</v>
      </c>
      <c r="I3507" t="s">
        <v>280</v>
      </c>
      <c r="J3507" t="s">
        <v>137</v>
      </c>
      <c r="K3507" t="s">
        <v>138</v>
      </c>
      <c r="L3507" t="s">
        <v>10376</v>
      </c>
      <c r="M3507" t="s">
        <v>10377</v>
      </c>
      <c r="N3507">
        <v>8.8888879999999993E-3</v>
      </c>
      <c r="O3507">
        <v>0</v>
      </c>
      <c r="P3507">
        <v>258</v>
      </c>
      <c r="Q3507">
        <v>0</v>
      </c>
      <c r="R3507">
        <v>57</v>
      </c>
      <c r="S3507">
        <v>7</v>
      </c>
      <c r="T3507">
        <v>12</v>
      </c>
      <c r="U3507">
        <v>0</v>
      </c>
      <c r="V3507">
        <v>0</v>
      </c>
      <c r="W3507">
        <v>0</v>
      </c>
      <c r="X3507">
        <v>0.26623676738627566</v>
      </c>
      <c r="Y3507">
        <v>0</v>
      </c>
      <c r="Z3507">
        <v>4.8551974597759999E-2</v>
      </c>
      <c r="AA3507">
        <v>7.9638698914364439E-2</v>
      </c>
      <c r="AB3507">
        <v>0.10013201380662221</v>
      </c>
      <c r="AC3507">
        <v>0</v>
      </c>
      <c r="AD3507">
        <v>0</v>
      </c>
      <c r="AE3507">
        <v>0.49455945470502227</v>
      </c>
    </row>
    <row r="3508" spans="1:31" x14ac:dyDescent="0.25">
      <c r="A3508">
        <v>2296584</v>
      </c>
      <c r="B3508">
        <v>1</v>
      </c>
      <c r="C3508" t="s">
        <v>80</v>
      </c>
      <c r="D3508" t="s">
        <v>97</v>
      </c>
      <c r="E3508" t="s">
        <v>233</v>
      </c>
      <c r="F3508" t="s">
        <v>10378</v>
      </c>
      <c r="G3508" t="s">
        <v>184</v>
      </c>
      <c r="H3508" t="s">
        <v>167</v>
      </c>
      <c r="I3508" t="s">
        <v>136</v>
      </c>
      <c r="J3508" t="s">
        <v>137</v>
      </c>
      <c r="K3508" t="s">
        <v>138</v>
      </c>
      <c r="L3508" t="s">
        <v>10379</v>
      </c>
      <c r="M3508" t="s">
        <v>10380</v>
      </c>
      <c r="N3508">
        <v>0.50777777700000004</v>
      </c>
      <c r="O3508">
        <v>2</v>
      </c>
      <c r="P3508">
        <v>337</v>
      </c>
      <c r="Q3508">
        <v>0</v>
      </c>
      <c r="R3508">
        <v>5</v>
      </c>
      <c r="S3508">
        <v>1</v>
      </c>
      <c r="T3508">
        <v>16</v>
      </c>
      <c r="U3508">
        <v>0</v>
      </c>
      <c r="V3508">
        <v>0</v>
      </c>
      <c r="W3508">
        <v>62.702533697353999</v>
      </c>
      <c r="X3508">
        <v>87.675336454968303</v>
      </c>
      <c r="Y3508">
        <v>0</v>
      </c>
      <c r="Z3508">
        <v>1.4130558577241601</v>
      </c>
      <c r="AA3508">
        <v>12.123505616970728</v>
      </c>
      <c r="AB3508">
        <v>8.7499069109134648</v>
      </c>
      <c r="AC3508">
        <v>0</v>
      </c>
      <c r="AD3508">
        <v>0</v>
      </c>
      <c r="AE3508">
        <v>172.66433853793066</v>
      </c>
    </row>
    <row r="3509" spans="1:31" x14ac:dyDescent="0.25">
      <c r="A3509">
        <v>2297082</v>
      </c>
      <c r="B3509">
        <v>1</v>
      </c>
      <c r="C3509" t="s">
        <v>80</v>
      </c>
      <c r="D3509" t="s">
        <v>85</v>
      </c>
      <c r="E3509" t="s">
        <v>141</v>
      </c>
      <c r="F3509" t="s">
        <v>10381</v>
      </c>
      <c r="G3509" t="s">
        <v>143</v>
      </c>
      <c r="H3509" t="s">
        <v>135</v>
      </c>
      <c r="I3509" t="s">
        <v>136</v>
      </c>
      <c r="J3509" t="s">
        <v>137</v>
      </c>
      <c r="K3509" t="s">
        <v>138</v>
      </c>
      <c r="L3509" t="s">
        <v>10382</v>
      </c>
      <c r="M3509" t="s">
        <v>10383</v>
      </c>
      <c r="N3509">
        <v>2.2411111109999999</v>
      </c>
      <c r="O3509">
        <v>0</v>
      </c>
      <c r="P3509">
        <v>3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1.7011674303835502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1.7011674303835502</v>
      </c>
    </row>
    <row r="3510" spans="1:31" x14ac:dyDescent="0.25">
      <c r="A3510">
        <v>2296727</v>
      </c>
      <c r="B3510">
        <v>1</v>
      </c>
      <c r="C3510" t="s">
        <v>80</v>
      </c>
      <c r="D3510" t="s">
        <v>96</v>
      </c>
      <c r="E3510" t="s">
        <v>141</v>
      </c>
      <c r="F3510" t="s">
        <v>9869</v>
      </c>
      <c r="G3510" t="s">
        <v>188</v>
      </c>
      <c r="H3510" t="s">
        <v>135</v>
      </c>
      <c r="I3510" t="s">
        <v>136</v>
      </c>
      <c r="J3510" t="s">
        <v>137</v>
      </c>
      <c r="K3510" t="s">
        <v>138</v>
      </c>
      <c r="L3510" t="s">
        <v>10384</v>
      </c>
      <c r="M3510" t="s">
        <v>10385</v>
      </c>
      <c r="N3510">
        <v>4.6094444440000002</v>
      </c>
      <c r="O3510">
        <v>0</v>
      </c>
      <c r="P3510">
        <v>1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4.3325921637146498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4.3325921637146498</v>
      </c>
    </row>
    <row r="3511" spans="1:31" x14ac:dyDescent="0.25">
      <c r="A3511">
        <v>2296770</v>
      </c>
      <c r="B3511">
        <v>1</v>
      </c>
      <c r="C3511" t="s">
        <v>80</v>
      </c>
      <c r="D3511" t="s">
        <v>92</v>
      </c>
      <c r="E3511" t="s">
        <v>141</v>
      </c>
      <c r="F3511" t="s">
        <v>10386</v>
      </c>
      <c r="G3511" t="s">
        <v>143</v>
      </c>
      <c r="H3511" t="s">
        <v>135</v>
      </c>
      <c r="I3511" t="s">
        <v>136</v>
      </c>
      <c r="J3511" t="s">
        <v>137</v>
      </c>
      <c r="K3511" t="s">
        <v>138</v>
      </c>
      <c r="L3511" t="s">
        <v>10387</v>
      </c>
      <c r="M3511" t="s">
        <v>10388</v>
      </c>
      <c r="N3511">
        <v>3.4808333330000001</v>
      </c>
      <c r="O3511">
        <v>0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0.25324660470752081</v>
      </c>
      <c r="AA3511">
        <v>0</v>
      </c>
      <c r="AB3511">
        <v>0</v>
      </c>
      <c r="AC3511">
        <v>0</v>
      </c>
      <c r="AD3511">
        <v>0</v>
      </c>
      <c r="AE3511">
        <v>0.25324660470752081</v>
      </c>
    </row>
    <row r="3512" spans="1:31" x14ac:dyDescent="0.25">
      <c r="A3512">
        <v>2296896</v>
      </c>
      <c r="B3512">
        <v>1</v>
      </c>
      <c r="C3512" t="s">
        <v>80</v>
      </c>
      <c r="D3512" t="s">
        <v>99</v>
      </c>
      <c r="E3512" t="s">
        <v>233</v>
      </c>
      <c r="F3512" t="s">
        <v>9924</v>
      </c>
      <c r="G3512" t="s">
        <v>184</v>
      </c>
      <c r="H3512" t="s">
        <v>167</v>
      </c>
      <c r="I3512" t="s">
        <v>136</v>
      </c>
      <c r="J3512" t="s">
        <v>137</v>
      </c>
      <c r="K3512" t="s">
        <v>138</v>
      </c>
      <c r="L3512" t="s">
        <v>10389</v>
      </c>
      <c r="M3512" t="s">
        <v>10390</v>
      </c>
      <c r="N3512">
        <v>0.110555555</v>
      </c>
      <c r="O3512">
        <v>0</v>
      </c>
      <c r="P3512">
        <v>0</v>
      </c>
      <c r="Q3512">
        <v>0</v>
      </c>
      <c r="R3512">
        <v>0</v>
      </c>
      <c r="S3512">
        <v>8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29.137723278272794</v>
      </c>
      <c r="AB3512">
        <v>0</v>
      </c>
      <c r="AC3512">
        <v>0</v>
      </c>
      <c r="AD3512">
        <v>0</v>
      </c>
      <c r="AE3512">
        <v>29.137723278272794</v>
      </c>
    </row>
    <row r="3513" spans="1:31" x14ac:dyDescent="0.25">
      <c r="A3513">
        <v>2296870</v>
      </c>
      <c r="B3513">
        <v>1</v>
      </c>
      <c r="C3513" t="s">
        <v>80</v>
      </c>
      <c r="D3513" t="s">
        <v>105</v>
      </c>
      <c r="E3513" t="s">
        <v>164</v>
      </c>
      <c r="F3513" t="s">
        <v>10391</v>
      </c>
      <c r="G3513" t="s">
        <v>184</v>
      </c>
      <c r="H3513" t="s">
        <v>167</v>
      </c>
      <c r="I3513" t="s">
        <v>136</v>
      </c>
      <c r="J3513" t="s">
        <v>137</v>
      </c>
      <c r="K3513" t="s">
        <v>138</v>
      </c>
      <c r="L3513" t="s">
        <v>10392</v>
      </c>
      <c r="M3513" t="s">
        <v>10393</v>
      </c>
      <c r="N3513">
        <v>2.310277777</v>
      </c>
      <c r="O3513">
        <v>0</v>
      </c>
      <c r="P3513">
        <v>0</v>
      </c>
      <c r="Q3513">
        <v>2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41.206331546010347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41.206331546010347</v>
      </c>
    </row>
    <row r="3514" spans="1:31" x14ac:dyDescent="0.25">
      <c r="A3514">
        <v>2296933</v>
      </c>
      <c r="B3514">
        <v>1</v>
      </c>
      <c r="C3514" t="s">
        <v>81</v>
      </c>
      <c r="D3514" t="s">
        <v>120</v>
      </c>
      <c r="E3514" t="s">
        <v>233</v>
      </c>
      <c r="F3514" t="s">
        <v>10394</v>
      </c>
      <c r="G3514" t="s">
        <v>184</v>
      </c>
      <c r="H3514" t="s">
        <v>167</v>
      </c>
      <c r="I3514" t="s">
        <v>280</v>
      </c>
      <c r="J3514" t="s">
        <v>137</v>
      </c>
      <c r="K3514" t="s">
        <v>138</v>
      </c>
      <c r="L3514" t="s">
        <v>10395</v>
      </c>
      <c r="M3514" t="s">
        <v>10396</v>
      </c>
      <c r="N3514">
        <v>2.9722222E-2</v>
      </c>
      <c r="O3514">
        <v>3</v>
      </c>
      <c r="P3514">
        <v>357</v>
      </c>
      <c r="Q3514">
        <v>256</v>
      </c>
      <c r="R3514">
        <v>78</v>
      </c>
      <c r="S3514">
        <v>29</v>
      </c>
      <c r="T3514">
        <v>55</v>
      </c>
      <c r="U3514">
        <v>5</v>
      </c>
      <c r="V3514">
        <v>0</v>
      </c>
      <c r="W3514">
        <v>0.56044441673640388</v>
      </c>
      <c r="X3514">
        <v>2.0433939025354499</v>
      </c>
      <c r="Y3514">
        <v>34.907655390899542</v>
      </c>
      <c r="Z3514">
        <v>1.8069948956969371</v>
      </c>
      <c r="AA3514">
        <v>2.2424230465778283</v>
      </c>
      <c r="AB3514">
        <v>0.52775653491157581</v>
      </c>
      <c r="AC3514">
        <v>13.888605965247859</v>
      </c>
      <c r="AD3514">
        <v>0</v>
      </c>
      <c r="AE3514">
        <v>55.977274152605588</v>
      </c>
    </row>
    <row r="3515" spans="1:31" x14ac:dyDescent="0.25">
      <c r="A3515">
        <v>2296541</v>
      </c>
      <c r="B3515">
        <v>1</v>
      </c>
      <c r="C3515" t="s">
        <v>80</v>
      </c>
      <c r="D3515" t="s">
        <v>88</v>
      </c>
      <c r="E3515" t="s">
        <v>283</v>
      </c>
      <c r="F3515" t="s">
        <v>10397</v>
      </c>
      <c r="G3515" t="s">
        <v>184</v>
      </c>
      <c r="H3515" t="s">
        <v>167</v>
      </c>
      <c r="I3515" t="s">
        <v>136</v>
      </c>
      <c r="J3515" t="s">
        <v>137</v>
      </c>
      <c r="K3515" t="s">
        <v>138</v>
      </c>
      <c r="L3515" t="s">
        <v>10398</v>
      </c>
      <c r="M3515" t="s">
        <v>10399</v>
      </c>
      <c r="N3515">
        <v>1.570277777</v>
      </c>
      <c r="O3515">
        <v>0</v>
      </c>
      <c r="P3515">
        <v>5844</v>
      </c>
      <c r="Q3515">
        <v>0</v>
      </c>
      <c r="R3515">
        <v>0</v>
      </c>
      <c r="S3515">
        <v>0</v>
      </c>
      <c r="T3515">
        <v>343</v>
      </c>
      <c r="U3515">
        <v>0</v>
      </c>
      <c r="V3515">
        <v>1</v>
      </c>
      <c r="W3515">
        <v>0</v>
      </c>
      <c r="X3515">
        <v>2341.3891696149526</v>
      </c>
      <c r="Y3515">
        <v>0</v>
      </c>
      <c r="Z3515">
        <v>0</v>
      </c>
      <c r="AA3515">
        <v>0</v>
      </c>
      <c r="AB3515">
        <v>394.04331255423222</v>
      </c>
      <c r="AC3515">
        <v>0</v>
      </c>
      <c r="AD3515">
        <v>11.737585894662065</v>
      </c>
      <c r="AE3515">
        <v>2747.1700680638469</v>
      </c>
    </row>
    <row r="3516" spans="1:31" x14ac:dyDescent="0.25">
      <c r="A3516">
        <v>2297039</v>
      </c>
      <c r="B3516">
        <v>1</v>
      </c>
      <c r="C3516" t="s">
        <v>81</v>
      </c>
      <c r="D3516" t="s">
        <v>115</v>
      </c>
      <c r="E3516" t="s">
        <v>182</v>
      </c>
      <c r="F3516" t="s">
        <v>10400</v>
      </c>
      <c r="G3516" t="s">
        <v>184</v>
      </c>
      <c r="H3516" t="s">
        <v>167</v>
      </c>
      <c r="I3516" t="s">
        <v>136</v>
      </c>
      <c r="J3516" t="s">
        <v>137</v>
      </c>
      <c r="K3516" t="s">
        <v>138</v>
      </c>
      <c r="L3516" t="s">
        <v>10401</v>
      </c>
      <c r="M3516" t="s">
        <v>10402</v>
      </c>
      <c r="N3516">
        <v>0.55027777700000002</v>
      </c>
      <c r="O3516">
        <v>0</v>
      </c>
      <c r="P3516">
        <v>863</v>
      </c>
      <c r="Q3516">
        <v>0</v>
      </c>
      <c r="R3516">
        <v>9</v>
      </c>
      <c r="S3516">
        <v>4</v>
      </c>
      <c r="T3516">
        <v>70</v>
      </c>
      <c r="U3516">
        <v>0</v>
      </c>
      <c r="V3516">
        <v>0</v>
      </c>
      <c r="W3516">
        <v>0</v>
      </c>
      <c r="X3516">
        <v>50.940148360785848</v>
      </c>
      <c r="Y3516">
        <v>0</v>
      </c>
      <c r="Z3516">
        <v>0.13075374347579252</v>
      </c>
      <c r="AA3516">
        <v>1.9933843248981504</v>
      </c>
      <c r="AB3516">
        <v>6.9135239224220824</v>
      </c>
      <c r="AC3516">
        <v>0</v>
      </c>
      <c r="AD3516">
        <v>0</v>
      </c>
      <c r="AE3516">
        <v>59.977810351581873</v>
      </c>
    </row>
    <row r="3517" spans="1:31" x14ac:dyDescent="0.25">
      <c r="A3517">
        <v>2297125</v>
      </c>
      <c r="B3517">
        <v>1</v>
      </c>
      <c r="C3517" t="s">
        <v>81</v>
      </c>
      <c r="D3517" t="s">
        <v>113</v>
      </c>
      <c r="E3517" t="s">
        <v>182</v>
      </c>
      <c r="F3517" t="s">
        <v>6352</v>
      </c>
      <c r="G3517" t="s">
        <v>184</v>
      </c>
      <c r="H3517" t="s">
        <v>167</v>
      </c>
      <c r="I3517" t="s">
        <v>280</v>
      </c>
      <c r="J3517" t="s">
        <v>137</v>
      </c>
      <c r="K3517" t="s">
        <v>138</v>
      </c>
      <c r="L3517" t="s">
        <v>10403</v>
      </c>
      <c r="M3517" t="s">
        <v>10404</v>
      </c>
      <c r="N3517">
        <v>4.5555554999999998E-2</v>
      </c>
      <c r="O3517">
        <v>0</v>
      </c>
      <c r="P3517">
        <v>678</v>
      </c>
      <c r="Q3517">
        <v>50</v>
      </c>
      <c r="R3517">
        <v>261</v>
      </c>
      <c r="S3517">
        <v>11</v>
      </c>
      <c r="T3517">
        <v>40</v>
      </c>
      <c r="U3517">
        <v>1</v>
      </c>
      <c r="V3517">
        <v>0</v>
      </c>
      <c r="W3517">
        <v>0</v>
      </c>
      <c r="X3517">
        <v>5.5275888768963135</v>
      </c>
      <c r="Y3517">
        <v>6.3639105061256549</v>
      </c>
      <c r="Z3517">
        <v>18.642246017336465</v>
      </c>
      <c r="AA3517">
        <v>3.3307286484519176</v>
      </c>
      <c r="AB3517">
        <v>0.79453579596589341</v>
      </c>
      <c r="AC3517">
        <v>1.1551623284156332</v>
      </c>
      <c r="AD3517">
        <v>0</v>
      </c>
      <c r="AE3517">
        <v>35.814172173191878</v>
      </c>
    </row>
    <row r="3518" spans="1:31" x14ac:dyDescent="0.25">
      <c r="A3518">
        <v>2296524</v>
      </c>
      <c r="B3518">
        <v>1</v>
      </c>
      <c r="C3518" t="s">
        <v>80</v>
      </c>
      <c r="D3518" t="s">
        <v>106</v>
      </c>
      <c r="E3518" t="s">
        <v>182</v>
      </c>
      <c r="F3518" t="s">
        <v>10405</v>
      </c>
      <c r="G3518" t="s">
        <v>299</v>
      </c>
      <c r="H3518" t="s">
        <v>167</v>
      </c>
      <c r="I3518" t="s">
        <v>136</v>
      </c>
      <c r="J3518" t="s">
        <v>137</v>
      </c>
      <c r="K3518" t="s">
        <v>300</v>
      </c>
      <c r="L3518" t="s">
        <v>10406</v>
      </c>
      <c r="M3518" t="s">
        <v>10407</v>
      </c>
      <c r="N3518">
        <v>9.2108333330000001</v>
      </c>
      <c r="O3518">
        <v>0</v>
      </c>
      <c r="P3518">
        <v>469</v>
      </c>
      <c r="Q3518">
        <v>1</v>
      </c>
      <c r="R3518">
        <v>42</v>
      </c>
      <c r="S3518">
        <v>2</v>
      </c>
      <c r="T3518">
        <v>49</v>
      </c>
      <c r="U3518">
        <v>0</v>
      </c>
      <c r="V3518">
        <v>0</v>
      </c>
      <c r="W3518">
        <v>0</v>
      </c>
      <c r="X3518">
        <v>663.20439723404695</v>
      </c>
      <c r="Y3518">
        <v>8.9517409745017211</v>
      </c>
      <c r="Z3518">
        <v>284.92126749471538</v>
      </c>
      <c r="AA3518">
        <v>23.940612067255337</v>
      </c>
      <c r="AB3518">
        <v>203.87346453716827</v>
      </c>
      <c r="AC3518">
        <v>0</v>
      </c>
      <c r="AD3518">
        <v>0</v>
      </c>
      <c r="AE3518">
        <v>1184.8914823076875</v>
      </c>
    </row>
    <row r="3519" spans="1:31" x14ac:dyDescent="0.25">
      <c r="A3519">
        <v>2296547</v>
      </c>
      <c r="B3519">
        <v>1</v>
      </c>
      <c r="C3519" t="s">
        <v>80</v>
      </c>
      <c r="D3519" t="s">
        <v>84</v>
      </c>
      <c r="E3519" t="s">
        <v>132</v>
      </c>
      <c r="F3519" t="s">
        <v>10408</v>
      </c>
      <c r="G3519" t="s">
        <v>917</v>
      </c>
      <c r="H3519" t="s">
        <v>135</v>
      </c>
      <c r="I3519" t="s">
        <v>136</v>
      </c>
      <c r="J3519" t="s">
        <v>137</v>
      </c>
      <c r="K3519" t="s">
        <v>300</v>
      </c>
      <c r="L3519" t="s">
        <v>10409</v>
      </c>
      <c r="M3519" t="s">
        <v>10410</v>
      </c>
      <c r="N3519">
        <v>7.1827777770000001</v>
      </c>
      <c r="O3519">
        <v>0</v>
      </c>
      <c r="P3519">
        <v>83</v>
      </c>
      <c r="Q3519">
        <v>0</v>
      </c>
      <c r="R3519">
        <v>2</v>
      </c>
      <c r="S3519">
        <v>0</v>
      </c>
      <c r="T3519">
        <v>3</v>
      </c>
      <c r="U3519">
        <v>0</v>
      </c>
      <c r="V3519">
        <v>0</v>
      </c>
      <c r="W3519">
        <v>0</v>
      </c>
      <c r="X3519">
        <v>100.38212182469329</v>
      </c>
      <c r="Y3519">
        <v>0</v>
      </c>
      <c r="Z3519">
        <v>10.981446485291411</v>
      </c>
      <c r="AA3519">
        <v>0</v>
      </c>
      <c r="AB3519">
        <v>31.709985911777398</v>
      </c>
      <c r="AC3519">
        <v>0</v>
      </c>
      <c r="AD3519">
        <v>0</v>
      </c>
      <c r="AE3519">
        <v>143.07355422176209</v>
      </c>
    </row>
    <row r="3520" spans="1:31" x14ac:dyDescent="0.25">
      <c r="A3520">
        <v>2296902</v>
      </c>
      <c r="B3520">
        <v>1</v>
      </c>
      <c r="C3520" t="s">
        <v>81</v>
      </c>
      <c r="D3520" t="s">
        <v>128</v>
      </c>
      <c r="E3520" t="s">
        <v>233</v>
      </c>
      <c r="F3520" t="s">
        <v>5964</v>
      </c>
      <c r="G3520" t="s">
        <v>184</v>
      </c>
      <c r="H3520" t="s">
        <v>167</v>
      </c>
      <c r="I3520" t="s">
        <v>280</v>
      </c>
      <c r="J3520" t="s">
        <v>137</v>
      </c>
      <c r="K3520" t="s">
        <v>138</v>
      </c>
      <c r="L3520" t="s">
        <v>10411</v>
      </c>
      <c r="M3520" t="s">
        <v>10412</v>
      </c>
      <c r="N3520">
        <v>2.9444444E-2</v>
      </c>
      <c r="O3520">
        <v>0</v>
      </c>
      <c r="P3520">
        <v>1855</v>
      </c>
      <c r="Q3520">
        <v>0</v>
      </c>
      <c r="R3520">
        <v>0</v>
      </c>
      <c r="S3520">
        <v>0</v>
      </c>
      <c r="T3520">
        <v>20</v>
      </c>
      <c r="U3520">
        <v>0</v>
      </c>
      <c r="V3520">
        <v>0</v>
      </c>
      <c r="W3520">
        <v>0</v>
      </c>
      <c r="X3520">
        <v>10.13458729886082</v>
      </c>
      <c r="Y3520">
        <v>0</v>
      </c>
      <c r="Z3520">
        <v>0</v>
      </c>
      <c r="AA3520">
        <v>0</v>
      </c>
      <c r="AB3520">
        <v>0.98068237118428514</v>
      </c>
      <c r="AC3520">
        <v>0</v>
      </c>
      <c r="AD3520">
        <v>0</v>
      </c>
      <c r="AE3520">
        <v>11.115269670045105</v>
      </c>
    </row>
    <row r="3521" spans="1:31" x14ac:dyDescent="0.25">
      <c r="A3521">
        <v>2296739</v>
      </c>
      <c r="B3521">
        <v>1</v>
      </c>
      <c r="C3521" t="s">
        <v>80</v>
      </c>
      <c r="D3521" t="s">
        <v>100</v>
      </c>
      <c r="E3521" t="s">
        <v>132</v>
      </c>
      <c r="F3521" t="s">
        <v>10413</v>
      </c>
      <c r="G3521" t="s">
        <v>375</v>
      </c>
      <c r="H3521" t="s">
        <v>135</v>
      </c>
      <c r="I3521" t="s">
        <v>136</v>
      </c>
      <c r="J3521" t="s">
        <v>137</v>
      </c>
      <c r="K3521" t="s">
        <v>138</v>
      </c>
      <c r="L3521" t="s">
        <v>10414</v>
      </c>
      <c r="M3521" t="s">
        <v>10415</v>
      </c>
      <c r="N3521">
        <v>1.4186111109999999</v>
      </c>
      <c r="O3521">
        <v>0</v>
      </c>
      <c r="P3521">
        <v>5</v>
      </c>
      <c r="Q3521">
        <v>0</v>
      </c>
      <c r="R3521">
        <v>1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6.2466391847129179</v>
      </c>
      <c r="Y3521">
        <v>0</v>
      </c>
      <c r="Z3521">
        <v>0.47871772780285415</v>
      </c>
      <c r="AA3521">
        <v>0</v>
      </c>
      <c r="AB3521">
        <v>0</v>
      </c>
      <c r="AC3521">
        <v>0</v>
      </c>
      <c r="AD3521">
        <v>0</v>
      </c>
      <c r="AE3521">
        <v>6.7253569125157719</v>
      </c>
    </row>
    <row r="3522" spans="1:31" x14ac:dyDescent="0.25">
      <c r="A3522">
        <v>2296570</v>
      </c>
      <c r="B3522">
        <v>1</v>
      </c>
      <c r="C3522" t="s">
        <v>80</v>
      </c>
      <c r="D3522" t="s">
        <v>102</v>
      </c>
      <c r="E3522" t="s">
        <v>132</v>
      </c>
      <c r="F3522" t="s">
        <v>10416</v>
      </c>
      <c r="G3522" t="s">
        <v>134</v>
      </c>
      <c r="H3522" t="s">
        <v>135</v>
      </c>
      <c r="I3522" t="s">
        <v>136</v>
      </c>
      <c r="J3522" t="s">
        <v>137</v>
      </c>
      <c r="K3522" t="s">
        <v>138</v>
      </c>
      <c r="L3522" t="s">
        <v>10417</v>
      </c>
      <c r="M3522" t="s">
        <v>10418</v>
      </c>
      <c r="N3522">
        <v>2.375555555</v>
      </c>
      <c r="O3522">
        <v>0</v>
      </c>
      <c r="P3522">
        <v>2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1.1451514230704434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1.1451514230704434</v>
      </c>
    </row>
    <row r="3523" spans="1:31" x14ac:dyDescent="0.25">
      <c r="A3523">
        <v>2297071</v>
      </c>
      <c r="B3523">
        <v>1</v>
      </c>
      <c r="C3523" t="s">
        <v>81</v>
      </c>
      <c r="D3523" t="s">
        <v>118</v>
      </c>
      <c r="E3523" t="s">
        <v>141</v>
      </c>
      <c r="F3523" t="s">
        <v>10419</v>
      </c>
      <c r="G3523" t="s">
        <v>188</v>
      </c>
      <c r="H3523" t="s">
        <v>135</v>
      </c>
      <c r="I3523" t="s">
        <v>136</v>
      </c>
      <c r="J3523" t="s">
        <v>137</v>
      </c>
      <c r="K3523" t="s">
        <v>138</v>
      </c>
      <c r="L3523" t="s">
        <v>10420</v>
      </c>
      <c r="M3523" t="s">
        <v>10421</v>
      </c>
      <c r="N3523">
        <v>4.153333333</v>
      </c>
      <c r="O3523">
        <v>0</v>
      </c>
      <c r="P3523">
        <v>6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6.4486064485333729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6.4486064485333729</v>
      </c>
    </row>
    <row r="3524" spans="1:31" x14ac:dyDescent="0.25">
      <c r="A3524">
        <v>2297048</v>
      </c>
      <c r="B3524">
        <v>1</v>
      </c>
      <c r="C3524" t="s">
        <v>81</v>
      </c>
      <c r="D3524" t="s">
        <v>125</v>
      </c>
      <c r="E3524" t="s">
        <v>182</v>
      </c>
      <c r="F3524" t="s">
        <v>10422</v>
      </c>
      <c r="G3524" t="s">
        <v>184</v>
      </c>
      <c r="H3524" t="s">
        <v>167</v>
      </c>
      <c r="I3524" t="s">
        <v>136</v>
      </c>
      <c r="J3524" t="s">
        <v>137</v>
      </c>
      <c r="K3524" t="s">
        <v>138</v>
      </c>
      <c r="L3524" t="s">
        <v>10423</v>
      </c>
      <c r="M3524" t="s">
        <v>10424</v>
      </c>
      <c r="N3524">
        <v>1.76</v>
      </c>
      <c r="O3524">
        <v>0</v>
      </c>
      <c r="P3524">
        <v>416</v>
      </c>
      <c r="Q3524">
        <v>23</v>
      </c>
      <c r="R3524">
        <v>54</v>
      </c>
      <c r="S3524">
        <v>2</v>
      </c>
      <c r="T3524">
        <v>36</v>
      </c>
      <c r="U3524">
        <v>0</v>
      </c>
      <c r="V3524">
        <v>0</v>
      </c>
      <c r="W3524">
        <v>0</v>
      </c>
      <c r="X3524">
        <v>148.45892738224313</v>
      </c>
      <c r="Y3524">
        <v>60.408758143413252</v>
      </c>
      <c r="Z3524">
        <v>32.591874509424137</v>
      </c>
      <c r="AA3524">
        <v>6.7033302785772424</v>
      </c>
      <c r="AB3524">
        <v>23.730650617242894</v>
      </c>
      <c r="AC3524">
        <v>0</v>
      </c>
      <c r="AD3524">
        <v>0</v>
      </c>
      <c r="AE3524">
        <v>271.89354093090066</v>
      </c>
    </row>
    <row r="3525" spans="1:31" x14ac:dyDescent="0.25">
      <c r="A3525">
        <v>2296925</v>
      </c>
      <c r="B3525">
        <v>1</v>
      </c>
      <c r="C3525" t="s">
        <v>81</v>
      </c>
      <c r="D3525" t="s">
        <v>118</v>
      </c>
      <c r="E3525" t="s">
        <v>164</v>
      </c>
      <c r="F3525" t="s">
        <v>10425</v>
      </c>
      <c r="G3525" t="s">
        <v>184</v>
      </c>
      <c r="H3525" t="s">
        <v>167</v>
      </c>
      <c r="I3525" t="s">
        <v>136</v>
      </c>
      <c r="J3525" t="s">
        <v>137</v>
      </c>
      <c r="K3525" t="s">
        <v>138</v>
      </c>
      <c r="L3525" t="s">
        <v>10426</v>
      </c>
      <c r="M3525" t="s">
        <v>10427</v>
      </c>
      <c r="N3525">
        <v>0.72194444400000002</v>
      </c>
      <c r="O3525">
        <v>0</v>
      </c>
      <c r="P3525">
        <v>98</v>
      </c>
      <c r="Q3525">
        <v>0</v>
      </c>
      <c r="R3525">
        <v>4</v>
      </c>
      <c r="S3525">
        <v>0</v>
      </c>
      <c r="T3525">
        <v>8</v>
      </c>
      <c r="U3525">
        <v>0</v>
      </c>
      <c r="V3525">
        <v>0</v>
      </c>
      <c r="W3525">
        <v>0</v>
      </c>
      <c r="X3525">
        <v>14.675484154463723</v>
      </c>
      <c r="Y3525">
        <v>0</v>
      </c>
      <c r="Z3525">
        <v>0.45197561149099341</v>
      </c>
      <c r="AA3525">
        <v>0</v>
      </c>
      <c r="AB3525">
        <v>4.4321094517567419</v>
      </c>
      <c r="AC3525">
        <v>0</v>
      </c>
      <c r="AD3525">
        <v>0</v>
      </c>
      <c r="AE3525">
        <v>19.559569217711459</v>
      </c>
    </row>
    <row r="3526" spans="1:31" x14ac:dyDescent="0.25">
      <c r="A3526">
        <v>2296593</v>
      </c>
      <c r="B3526">
        <v>1</v>
      </c>
      <c r="C3526" t="s">
        <v>80</v>
      </c>
      <c r="D3526" t="s">
        <v>100</v>
      </c>
      <c r="E3526" t="s">
        <v>182</v>
      </c>
      <c r="F3526" t="s">
        <v>10428</v>
      </c>
      <c r="G3526" t="s">
        <v>837</v>
      </c>
      <c r="H3526" t="s">
        <v>167</v>
      </c>
      <c r="I3526" t="s">
        <v>136</v>
      </c>
      <c r="J3526" t="s">
        <v>137</v>
      </c>
      <c r="K3526" t="s">
        <v>138</v>
      </c>
      <c r="L3526" t="s">
        <v>10429</v>
      </c>
      <c r="M3526" t="s">
        <v>10430</v>
      </c>
      <c r="N3526">
        <v>0.28333333300000002</v>
      </c>
      <c r="O3526">
        <v>0</v>
      </c>
      <c r="P3526">
        <v>3</v>
      </c>
      <c r="Q3526">
        <v>58</v>
      </c>
      <c r="R3526">
        <v>73</v>
      </c>
      <c r="S3526">
        <v>3</v>
      </c>
      <c r="T3526">
        <v>5</v>
      </c>
      <c r="U3526">
        <v>0</v>
      </c>
      <c r="V3526">
        <v>0</v>
      </c>
      <c r="W3526">
        <v>0</v>
      </c>
      <c r="X3526">
        <v>0.88034542992999987</v>
      </c>
      <c r="Y3526">
        <v>50.633039846766074</v>
      </c>
      <c r="Z3526">
        <v>32.282514578827225</v>
      </c>
      <c r="AA3526">
        <v>1.9920631261696669</v>
      </c>
      <c r="AB3526">
        <v>0.87018216394083336</v>
      </c>
      <c r="AC3526">
        <v>0</v>
      </c>
      <c r="AD3526">
        <v>0</v>
      </c>
      <c r="AE3526">
        <v>86.65814514563381</v>
      </c>
    </row>
    <row r="3527" spans="1:31" x14ac:dyDescent="0.25">
      <c r="A3527">
        <v>2297065</v>
      </c>
      <c r="B3527">
        <v>1</v>
      </c>
      <c r="C3527" t="s">
        <v>81</v>
      </c>
      <c r="D3527" t="s">
        <v>115</v>
      </c>
      <c r="E3527" t="s">
        <v>164</v>
      </c>
      <c r="F3527" t="s">
        <v>10431</v>
      </c>
      <c r="G3527" t="s">
        <v>195</v>
      </c>
      <c r="H3527" t="s">
        <v>167</v>
      </c>
      <c r="I3527" t="s">
        <v>136</v>
      </c>
      <c r="J3527" t="s">
        <v>137</v>
      </c>
      <c r="K3527" t="s">
        <v>138</v>
      </c>
      <c r="L3527" t="s">
        <v>10432</v>
      </c>
      <c r="M3527" t="s">
        <v>10433</v>
      </c>
      <c r="N3527">
        <v>4.170833333</v>
      </c>
      <c r="O3527">
        <v>0</v>
      </c>
      <c r="P3527">
        <v>115</v>
      </c>
      <c r="Q3527">
        <v>0</v>
      </c>
      <c r="R3527">
        <v>1</v>
      </c>
      <c r="S3527">
        <v>0</v>
      </c>
      <c r="T3527">
        <v>11</v>
      </c>
      <c r="U3527">
        <v>0</v>
      </c>
      <c r="V3527">
        <v>0</v>
      </c>
      <c r="W3527">
        <v>0</v>
      </c>
      <c r="X3527">
        <v>60.786485762669777</v>
      </c>
      <c r="Y3527">
        <v>0</v>
      </c>
      <c r="Z3527">
        <v>0</v>
      </c>
      <c r="AA3527">
        <v>0</v>
      </c>
      <c r="AB3527">
        <v>17.49690155075664</v>
      </c>
      <c r="AC3527">
        <v>0</v>
      </c>
      <c r="AD3527">
        <v>0</v>
      </c>
      <c r="AE3527">
        <v>78.283387313426417</v>
      </c>
    </row>
    <row r="3528" spans="1:31" x14ac:dyDescent="0.25">
      <c r="A3528">
        <v>2296756</v>
      </c>
      <c r="B3528">
        <v>1</v>
      </c>
      <c r="C3528" t="s">
        <v>80</v>
      </c>
      <c r="D3528" t="s">
        <v>90</v>
      </c>
      <c r="E3528" t="s">
        <v>132</v>
      </c>
      <c r="F3528" t="s">
        <v>10434</v>
      </c>
      <c r="G3528" t="s">
        <v>299</v>
      </c>
      <c r="H3528" t="s">
        <v>135</v>
      </c>
      <c r="I3528" t="s">
        <v>136</v>
      </c>
      <c r="J3528" t="s">
        <v>137</v>
      </c>
      <c r="K3528" t="s">
        <v>300</v>
      </c>
      <c r="L3528" t="s">
        <v>10435</v>
      </c>
      <c r="M3528" t="s">
        <v>10436</v>
      </c>
      <c r="N3528">
        <v>2.864166666</v>
      </c>
      <c r="O3528">
        <v>0</v>
      </c>
      <c r="P3528">
        <v>96</v>
      </c>
      <c r="Q3528">
        <v>0</v>
      </c>
      <c r="R3528">
        <v>1</v>
      </c>
      <c r="S3528">
        <v>0</v>
      </c>
      <c r="T3528">
        <v>5</v>
      </c>
      <c r="U3528">
        <v>0</v>
      </c>
      <c r="V3528">
        <v>0</v>
      </c>
      <c r="W3528">
        <v>0</v>
      </c>
      <c r="X3528">
        <v>49.156618863102146</v>
      </c>
      <c r="Y3528">
        <v>0</v>
      </c>
      <c r="Z3528">
        <v>0.50439556125475504</v>
      </c>
      <c r="AA3528">
        <v>0</v>
      </c>
      <c r="AB3528">
        <v>2.6914694064721671</v>
      </c>
      <c r="AC3528">
        <v>0</v>
      </c>
      <c r="AD3528">
        <v>0</v>
      </c>
      <c r="AE3528">
        <v>52.352483830829065</v>
      </c>
    </row>
    <row r="3529" spans="1:31" x14ac:dyDescent="0.25">
      <c r="A3529">
        <v>2296610</v>
      </c>
      <c r="B3529">
        <v>1</v>
      </c>
      <c r="C3529" t="s">
        <v>81</v>
      </c>
      <c r="D3529" t="s">
        <v>112</v>
      </c>
      <c r="E3529" t="s">
        <v>141</v>
      </c>
      <c r="F3529" t="s">
        <v>10437</v>
      </c>
      <c r="G3529" t="s">
        <v>490</v>
      </c>
      <c r="H3529" t="s">
        <v>135</v>
      </c>
      <c r="I3529" t="s">
        <v>136</v>
      </c>
      <c r="J3529" t="s">
        <v>137</v>
      </c>
      <c r="K3529" t="s">
        <v>138</v>
      </c>
      <c r="L3529" t="s">
        <v>10438</v>
      </c>
      <c r="M3529" t="s">
        <v>10439</v>
      </c>
      <c r="N3529">
        <v>0.93222222200000004</v>
      </c>
      <c r="O3529">
        <v>0</v>
      </c>
      <c r="P3529">
        <v>1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0.20957456846459999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0.20957456846459999</v>
      </c>
    </row>
    <row r="3530" spans="1:31" x14ac:dyDescent="0.25">
      <c r="A3530">
        <v>2297008</v>
      </c>
      <c r="B3530">
        <v>1</v>
      </c>
      <c r="C3530" t="s">
        <v>81</v>
      </c>
      <c r="D3530" t="s">
        <v>124</v>
      </c>
      <c r="E3530" t="s">
        <v>233</v>
      </c>
      <c r="F3530" t="s">
        <v>10440</v>
      </c>
      <c r="G3530" t="s">
        <v>184</v>
      </c>
      <c r="H3530" t="s">
        <v>167</v>
      </c>
      <c r="I3530" t="s">
        <v>136</v>
      </c>
      <c r="J3530" t="s">
        <v>137</v>
      </c>
      <c r="K3530" t="s">
        <v>138</v>
      </c>
      <c r="L3530" t="s">
        <v>10441</v>
      </c>
      <c r="M3530" t="s">
        <v>10442</v>
      </c>
      <c r="N3530">
        <v>1.6377777769999999</v>
      </c>
      <c r="O3530">
        <v>1</v>
      </c>
      <c r="P3530">
        <v>48</v>
      </c>
      <c r="Q3530">
        <v>5</v>
      </c>
      <c r="R3530">
        <v>10</v>
      </c>
      <c r="S3530">
        <v>4</v>
      </c>
      <c r="T3530">
        <v>3</v>
      </c>
      <c r="U3530">
        <v>0</v>
      </c>
      <c r="V3530">
        <v>0</v>
      </c>
      <c r="W3530">
        <v>0</v>
      </c>
      <c r="X3530">
        <v>9.0818349553291498</v>
      </c>
      <c r="Y3530">
        <v>5.8572523719918284</v>
      </c>
      <c r="Z3530">
        <v>3.9007943096898918</v>
      </c>
      <c r="AA3530">
        <v>5.001419888297324</v>
      </c>
      <c r="AB3530">
        <v>3.1733211372539989</v>
      </c>
      <c r="AC3530">
        <v>0</v>
      </c>
      <c r="AD3530">
        <v>0</v>
      </c>
      <c r="AE3530">
        <v>27.014622662562193</v>
      </c>
    </row>
    <row r="3531" spans="1:31" x14ac:dyDescent="0.25">
      <c r="A3531">
        <v>2296656</v>
      </c>
      <c r="B3531">
        <v>1</v>
      </c>
      <c r="C3531" t="s">
        <v>80</v>
      </c>
      <c r="D3531" t="s">
        <v>105</v>
      </c>
      <c r="E3531" t="s">
        <v>182</v>
      </c>
      <c r="F3531" t="s">
        <v>10443</v>
      </c>
      <c r="G3531" t="s">
        <v>184</v>
      </c>
      <c r="H3531" t="s">
        <v>167</v>
      </c>
      <c r="I3531" t="s">
        <v>136</v>
      </c>
      <c r="J3531" t="s">
        <v>137</v>
      </c>
      <c r="K3531" t="s">
        <v>138</v>
      </c>
      <c r="L3531" t="s">
        <v>10444</v>
      </c>
      <c r="M3531" t="s">
        <v>10445</v>
      </c>
      <c r="N3531">
        <v>0.56277777699999998</v>
      </c>
      <c r="O3531">
        <v>0</v>
      </c>
      <c r="P3531">
        <v>1287</v>
      </c>
      <c r="Q3531">
        <v>0</v>
      </c>
      <c r="R3531">
        <v>197</v>
      </c>
      <c r="S3531">
        <v>1</v>
      </c>
      <c r="T3531">
        <v>194</v>
      </c>
      <c r="U3531">
        <v>0</v>
      </c>
      <c r="V3531">
        <v>1</v>
      </c>
      <c r="W3531">
        <v>0</v>
      </c>
      <c r="X3531">
        <v>187.95134730649406</v>
      </c>
      <c r="Y3531">
        <v>0</v>
      </c>
      <c r="Z3531">
        <v>22.041775606390971</v>
      </c>
      <c r="AA3531">
        <v>7.8217428432865752</v>
      </c>
      <c r="AB3531">
        <v>102.85927082972006</v>
      </c>
      <c r="AC3531">
        <v>0</v>
      </c>
      <c r="AD3531">
        <v>3.3191275852996078</v>
      </c>
      <c r="AE3531">
        <v>323.9932641711913</v>
      </c>
    </row>
    <row r="3532" spans="1:31" x14ac:dyDescent="0.25">
      <c r="A3532">
        <v>2296630</v>
      </c>
      <c r="B3532">
        <v>1</v>
      </c>
      <c r="C3532" t="s">
        <v>80</v>
      </c>
      <c r="D3532" t="s">
        <v>106</v>
      </c>
      <c r="E3532" t="s">
        <v>141</v>
      </c>
      <c r="F3532" t="s">
        <v>10446</v>
      </c>
      <c r="G3532" t="s">
        <v>143</v>
      </c>
      <c r="H3532" t="s">
        <v>135</v>
      </c>
      <c r="I3532" t="s">
        <v>136</v>
      </c>
      <c r="J3532" t="s">
        <v>137</v>
      </c>
      <c r="K3532" t="s">
        <v>138</v>
      </c>
      <c r="L3532" t="s">
        <v>10447</v>
      </c>
      <c r="M3532" t="s">
        <v>10448</v>
      </c>
      <c r="N3532">
        <v>4.670833333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1.9258623039481058</v>
      </c>
      <c r="AC3532">
        <v>0</v>
      </c>
      <c r="AD3532">
        <v>0</v>
      </c>
      <c r="AE3532">
        <v>1.9258623039481058</v>
      </c>
    </row>
    <row r="3533" spans="1:31" x14ac:dyDescent="0.25">
      <c r="A3533">
        <v>2296965</v>
      </c>
      <c r="B3533">
        <v>1</v>
      </c>
      <c r="C3533" t="s">
        <v>81</v>
      </c>
      <c r="D3533" t="s">
        <v>128</v>
      </c>
      <c r="E3533" t="s">
        <v>233</v>
      </c>
      <c r="F3533" t="s">
        <v>5964</v>
      </c>
      <c r="G3533" t="s">
        <v>184</v>
      </c>
      <c r="H3533" t="s">
        <v>167</v>
      </c>
      <c r="I3533" t="s">
        <v>280</v>
      </c>
      <c r="J3533" t="s">
        <v>137</v>
      </c>
      <c r="K3533" t="s">
        <v>138</v>
      </c>
      <c r="L3533" t="s">
        <v>10449</v>
      </c>
      <c r="M3533" t="s">
        <v>10450</v>
      </c>
      <c r="N3533">
        <v>1.4722222E-2</v>
      </c>
      <c r="O3533">
        <v>0</v>
      </c>
      <c r="P3533">
        <v>1855</v>
      </c>
      <c r="Q3533">
        <v>0</v>
      </c>
      <c r="R3533">
        <v>0</v>
      </c>
      <c r="S3533">
        <v>0</v>
      </c>
      <c r="T3533">
        <v>20</v>
      </c>
      <c r="U3533">
        <v>0</v>
      </c>
      <c r="V3533">
        <v>0</v>
      </c>
      <c r="W3533">
        <v>0</v>
      </c>
      <c r="X3533">
        <v>5.1295272924631963</v>
      </c>
      <c r="Y3533">
        <v>0</v>
      </c>
      <c r="Z3533">
        <v>0</v>
      </c>
      <c r="AA3533">
        <v>0</v>
      </c>
      <c r="AB3533">
        <v>0.46304009901460491</v>
      </c>
      <c r="AC3533">
        <v>0</v>
      </c>
      <c r="AD3533">
        <v>0</v>
      </c>
      <c r="AE3533">
        <v>5.5925673914778011</v>
      </c>
    </row>
    <row r="3534" spans="1:31" x14ac:dyDescent="0.25">
      <c r="A3534">
        <v>2296842</v>
      </c>
      <c r="B3534">
        <v>1</v>
      </c>
      <c r="C3534" t="s">
        <v>80</v>
      </c>
      <c r="D3534" t="s">
        <v>96</v>
      </c>
      <c r="E3534" t="s">
        <v>141</v>
      </c>
      <c r="F3534" t="s">
        <v>10014</v>
      </c>
      <c r="G3534" t="s">
        <v>188</v>
      </c>
      <c r="H3534" t="s">
        <v>135</v>
      </c>
      <c r="I3534" t="s">
        <v>136</v>
      </c>
      <c r="J3534" t="s">
        <v>137</v>
      </c>
      <c r="K3534" t="s">
        <v>138</v>
      </c>
      <c r="L3534" t="s">
        <v>10451</v>
      </c>
      <c r="M3534" t="s">
        <v>10452</v>
      </c>
      <c r="N3534">
        <v>2.9325000000000001</v>
      </c>
      <c r="O3534">
        <v>0</v>
      </c>
      <c r="P3534">
        <v>1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1.5691321427114169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1.5691321427114169</v>
      </c>
    </row>
    <row r="3535" spans="1:31" x14ac:dyDescent="0.25">
      <c r="A3535">
        <v>2296673</v>
      </c>
      <c r="B3535">
        <v>1</v>
      </c>
      <c r="C3535" t="s">
        <v>80</v>
      </c>
      <c r="D3535" t="s">
        <v>96</v>
      </c>
      <c r="E3535" t="s">
        <v>132</v>
      </c>
      <c r="F3535" t="s">
        <v>10453</v>
      </c>
      <c r="G3535" t="s">
        <v>299</v>
      </c>
      <c r="H3535" t="s">
        <v>135</v>
      </c>
      <c r="I3535" t="s">
        <v>136</v>
      </c>
      <c r="J3535" t="s">
        <v>137</v>
      </c>
      <c r="K3535" t="s">
        <v>300</v>
      </c>
      <c r="L3535" t="s">
        <v>10454</v>
      </c>
      <c r="M3535" t="s">
        <v>10455</v>
      </c>
      <c r="N3535">
        <v>1.7069444439999999</v>
      </c>
      <c r="O3535">
        <v>0</v>
      </c>
      <c r="P3535">
        <v>83</v>
      </c>
      <c r="Q3535">
        <v>0</v>
      </c>
      <c r="R3535">
        <v>1</v>
      </c>
      <c r="S3535">
        <v>0</v>
      </c>
      <c r="T3535">
        <v>8</v>
      </c>
      <c r="U3535">
        <v>0</v>
      </c>
      <c r="V3535">
        <v>0</v>
      </c>
      <c r="W3535">
        <v>0</v>
      </c>
      <c r="X3535">
        <v>46.838796746832905</v>
      </c>
      <c r="Y3535">
        <v>0</v>
      </c>
      <c r="Z3535">
        <v>1.5825292431909999</v>
      </c>
      <c r="AA3535">
        <v>0</v>
      </c>
      <c r="AB3535">
        <v>22.097584225221354</v>
      </c>
      <c r="AC3535">
        <v>0</v>
      </c>
      <c r="AD3535">
        <v>0</v>
      </c>
      <c r="AE3535">
        <v>70.518910215245256</v>
      </c>
    </row>
    <row r="3536" spans="1:31" x14ac:dyDescent="0.25">
      <c r="A3536">
        <v>2296779</v>
      </c>
      <c r="B3536">
        <v>1</v>
      </c>
      <c r="C3536" t="s">
        <v>81</v>
      </c>
      <c r="D3536" t="s">
        <v>112</v>
      </c>
      <c r="E3536" t="s">
        <v>132</v>
      </c>
      <c r="F3536" t="s">
        <v>10456</v>
      </c>
      <c r="G3536" t="s">
        <v>230</v>
      </c>
      <c r="H3536" t="s">
        <v>135</v>
      </c>
      <c r="I3536" t="s">
        <v>136</v>
      </c>
      <c r="J3536" t="s">
        <v>137</v>
      </c>
      <c r="K3536" t="s">
        <v>138</v>
      </c>
      <c r="L3536" t="s">
        <v>10457</v>
      </c>
      <c r="M3536" t="s">
        <v>10458</v>
      </c>
      <c r="N3536">
        <v>3.5752777770000002</v>
      </c>
      <c r="O3536">
        <v>0</v>
      </c>
      <c r="P3536">
        <v>38</v>
      </c>
      <c r="Q3536">
        <v>0</v>
      </c>
      <c r="R3536">
        <v>0</v>
      </c>
      <c r="S3536">
        <v>0</v>
      </c>
      <c r="T3536">
        <v>1</v>
      </c>
      <c r="U3536">
        <v>0</v>
      </c>
      <c r="V3536">
        <v>0</v>
      </c>
      <c r="W3536">
        <v>0</v>
      </c>
      <c r="X3536">
        <v>8.2627459272561161</v>
      </c>
      <c r="Y3536">
        <v>0</v>
      </c>
      <c r="Z3536">
        <v>0</v>
      </c>
      <c r="AA3536">
        <v>0</v>
      </c>
      <c r="AB3536">
        <v>2.83082966352E-2</v>
      </c>
      <c r="AC3536">
        <v>0</v>
      </c>
      <c r="AD3536">
        <v>0</v>
      </c>
      <c r="AE3536">
        <v>8.291054223891317</v>
      </c>
    </row>
    <row r="3537" spans="1:31" x14ac:dyDescent="0.25">
      <c r="A3537">
        <v>2297028</v>
      </c>
      <c r="B3537">
        <v>1</v>
      </c>
      <c r="C3537" t="s">
        <v>81</v>
      </c>
      <c r="D3537" t="s">
        <v>115</v>
      </c>
      <c r="E3537" t="s">
        <v>132</v>
      </c>
      <c r="F3537" t="s">
        <v>10459</v>
      </c>
      <c r="G3537" t="s">
        <v>134</v>
      </c>
      <c r="H3537" t="s">
        <v>135</v>
      </c>
      <c r="I3537" t="s">
        <v>136</v>
      </c>
      <c r="J3537" t="s">
        <v>137</v>
      </c>
      <c r="K3537" t="s">
        <v>138</v>
      </c>
      <c r="L3537" t="s">
        <v>10460</v>
      </c>
      <c r="M3537" t="s">
        <v>10461</v>
      </c>
      <c r="N3537">
        <v>4.6283333329999996</v>
      </c>
      <c r="O3537">
        <v>0</v>
      </c>
      <c r="P3537">
        <v>5</v>
      </c>
      <c r="Q3537">
        <v>0</v>
      </c>
      <c r="R3537">
        <v>2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0.66264134042333001</v>
      </c>
      <c r="Y3537">
        <v>0</v>
      </c>
      <c r="Z3537">
        <v>0.48059432102077337</v>
      </c>
      <c r="AA3537">
        <v>0</v>
      </c>
      <c r="AB3537">
        <v>0</v>
      </c>
      <c r="AC3537">
        <v>0</v>
      </c>
      <c r="AD3537">
        <v>0</v>
      </c>
      <c r="AE3537">
        <v>1.1432356614441033</v>
      </c>
    </row>
    <row r="3538" spans="1:31" x14ac:dyDescent="0.25">
      <c r="A3538">
        <v>2296530</v>
      </c>
      <c r="B3538">
        <v>1</v>
      </c>
      <c r="C3538" t="s">
        <v>81</v>
      </c>
      <c r="D3538" t="s">
        <v>120</v>
      </c>
      <c r="E3538" t="s">
        <v>208</v>
      </c>
      <c r="F3538" t="s">
        <v>10462</v>
      </c>
      <c r="G3538" t="s">
        <v>310</v>
      </c>
      <c r="H3538" t="s">
        <v>135</v>
      </c>
      <c r="I3538" t="s">
        <v>136</v>
      </c>
      <c r="J3538" t="s">
        <v>137</v>
      </c>
      <c r="K3538" t="s">
        <v>138</v>
      </c>
      <c r="L3538" t="s">
        <v>10463</v>
      </c>
      <c r="M3538" t="s">
        <v>10464</v>
      </c>
      <c r="N3538">
        <v>1.2866666659999999</v>
      </c>
      <c r="O3538">
        <v>0</v>
      </c>
      <c r="P3538">
        <v>0</v>
      </c>
      <c r="Q3538">
        <v>0</v>
      </c>
      <c r="R3538">
        <v>2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4.1599717147083333E-2</v>
      </c>
      <c r="AA3538">
        <v>0</v>
      </c>
      <c r="AB3538">
        <v>0</v>
      </c>
      <c r="AC3538">
        <v>0</v>
      </c>
      <c r="AD3538">
        <v>0</v>
      </c>
      <c r="AE3538">
        <v>4.1599717147083333E-2</v>
      </c>
    </row>
    <row r="3539" spans="1:31" x14ac:dyDescent="0.25">
      <c r="A3539">
        <v>2296736</v>
      </c>
      <c r="B3539">
        <v>1</v>
      </c>
      <c r="C3539" t="s">
        <v>81</v>
      </c>
      <c r="D3539" t="s">
        <v>121</v>
      </c>
      <c r="E3539" t="s">
        <v>132</v>
      </c>
      <c r="F3539" t="s">
        <v>10465</v>
      </c>
      <c r="G3539" t="s">
        <v>134</v>
      </c>
      <c r="H3539" t="s">
        <v>135</v>
      </c>
      <c r="I3539" t="s">
        <v>136</v>
      </c>
      <c r="J3539" t="s">
        <v>137</v>
      </c>
      <c r="K3539" t="s">
        <v>138</v>
      </c>
      <c r="L3539" t="s">
        <v>10466</v>
      </c>
      <c r="M3539" t="s">
        <v>10467</v>
      </c>
      <c r="N3539">
        <v>1.0944444440000001</v>
      </c>
      <c r="O3539">
        <v>0</v>
      </c>
      <c r="P3539">
        <v>37</v>
      </c>
      <c r="Q3539">
        <v>0</v>
      </c>
      <c r="R3539">
        <v>0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5.415625783938717</v>
      </c>
      <c r="Y3539">
        <v>0</v>
      </c>
      <c r="Z3539">
        <v>0</v>
      </c>
      <c r="AA3539">
        <v>0</v>
      </c>
      <c r="AB3539">
        <v>0.42285363775792495</v>
      </c>
      <c r="AC3539">
        <v>0</v>
      </c>
      <c r="AD3539">
        <v>0</v>
      </c>
      <c r="AE3539">
        <v>5.8384794216966416</v>
      </c>
    </row>
    <row r="3540" spans="1:31" x14ac:dyDescent="0.25">
      <c r="A3540">
        <v>2296587</v>
      </c>
      <c r="B3540">
        <v>1</v>
      </c>
      <c r="C3540" t="s">
        <v>81</v>
      </c>
      <c r="D3540" t="s">
        <v>127</v>
      </c>
      <c r="E3540" t="s">
        <v>233</v>
      </c>
      <c r="F3540" t="s">
        <v>10468</v>
      </c>
      <c r="G3540" t="s">
        <v>299</v>
      </c>
      <c r="H3540" t="s">
        <v>167</v>
      </c>
      <c r="I3540" t="s">
        <v>136</v>
      </c>
      <c r="J3540" t="s">
        <v>137</v>
      </c>
      <c r="K3540" t="s">
        <v>300</v>
      </c>
      <c r="L3540" t="s">
        <v>10469</v>
      </c>
      <c r="M3540" t="s">
        <v>10470</v>
      </c>
      <c r="N3540">
        <v>6.431944444</v>
      </c>
      <c r="O3540">
        <v>0</v>
      </c>
      <c r="P3540">
        <v>267</v>
      </c>
      <c r="Q3540">
        <v>1</v>
      </c>
      <c r="R3540">
        <v>17</v>
      </c>
      <c r="S3540">
        <v>2</v>
      </c>
      <c r="T3540">
        <v>29</v>
      </c>
      <c r="U3540">
        <v>2</v>
      </c>
      <c r="V3540">
        <v>0</v>
      </c>
      <c r="W3540">
        <v>0</v>
      </c>
      <c r="X3540">
        <v>449.98568773639215</v>
      </c>
      <c r="Y3540">
        <v>3.8436836940806725</v>
      </c>
      <c r="Z3540">
        <v>151.94868823926208</v>
      </c>
      <c r="AA3540">
        <v>58.34977729423457</v>
      </c>
      <c r="AB3540">
        <v>112.04972942949698</v>
      </c>
      <c r="AC3540">
        <v>1127.0557065970506</v>
      </c>
      <c r="AD3540">
        <v>0</v>
      </c>
      <c r="AE3540">
        <v>1903.233272990517</v>
      </c>
    </row>
    <row r="3541" spans="1:31" x14ac:dyDescent="0.25">
      <c r="A3541">
        <v>2297045</v>
      </c>
      <c r="B3541">
        <v>1</v>
      </c>
      <c r="C3541" t="s">
        <v>81</v>
      </c>
      <c r="D3541" t="s">
        <v>115</v>
      </c>
      <c r="E3541" t="s">
        <v>182</v>
      </c>
      <c r="F3541" t="s">
        <v>10471</v>
      </c>
      <c r="G3541" t="s">
        <v>184</v>
      </c>
      <c r="H3541" t="s">
        <v>167</v>
      </c>
      <c r="I3541" t="s">
        <v>136</v>
      </c>
      <c r="J3541" t="s">
        <v>137</v>
      </c>
      <c r="K3541" t="s">
        <v>138</v>
      </c>
      <c r="L3541" t="s">
        <v>10472</v>
      </c>
      <c r="M3541" t="s">
        <v>10473</v>
      </c>
      <c r="N3541">
        <v>1.4125000000000001</v>
      </c>
      <c r="O3541">
        <v>0</v>
      </c>
      <c r="P3541">
        <v>187</v>
      </c>
      <c r="Q3541">
        <v>0</v>
      </c>
      <c r="R3541">
        <v>3</v>
      </c>
      <c r="S3541">
        <v>0</v>
      </c>
      <c r="T3541">
        <v>14</v>
      </c>
      <c r="U3541">
        <v>0</v>
      </c>
      <c r="V3541">
        <v>0</v>
      </c>
      <c r="W3541">
        <v>0</v>
      </c>
      <c r="X3541">
        <v>38.524675998005293</v>
      </c>
      <c r="Y3541">
        <v>0</v>
      </c>
      <c r="Z3541">
        <v>0.32891276918272494</v>
      </c>
      <c r="AA3541">
        <v>0</v>
      </c>
      <c r="AB3541">
        <v>3.121436229403725</v>
      </c>
      <c r="AC3541">
        <v>0</v>
      </c>
      <c r="AD3541">
        <v>0</v>
      </c>
      <c r="AE3541">
        <v>41.975024996591742</v>
      </c>
    </row>
    <row r="3542" spans="1:31" x14ac:dyDescent="0.25">
      <c r="A3542">
        <v>2296504</v>
      </c>
      <c r="B3542">
        <v>1</v>
      </c>
      <c r="C3542" t="s">
        <v>80</v>
      </c>
      <c r="D3542" t="s">
        <v>93</v>
      </c>
      <c r="E3542" t="s">
        <v>233</v>
      </c>
      <c r="F3542" t="s">
        <v>10474</v>
      </c>
      <c r="G3542" t="s">
        <v>184</v>
      </c>
      <c r="H3542" t="s">
        <v>167</v>
      </c>
      <c r="I3542" t="s">
        <v>136</v>
      </c>
      <c r="J3542" t="s">
        <v>137</v>
      </c>
      <c r="K3542" t="s">
        <v>138</v>
      </c>
      <c r="L3542" t="s">
        <v>10475</v>
      </c>
      <c r="M3542" t="s">
        <v>10476</v>
      </c>
      <c r="N3542">
        <v>0.54888888800000002</v>
      </c>
      <c r="O3542">
        <v>0</v>
      </c>
      <c r="P3542">
        <v>1905</v>
      </c>
      <c r="Q3542">
        <v>0</v>
      </c>
      <c r="R3542">
        <v>63</v>
      </c>
      <c r="S3542">
        <v>6</v>
      </c>
      <c r="T3542">
        <v>238</v>
      </c>
      <c r="U3542">
        <v>4</v>
      </c>
      <c r="V3542">
        <v>1</v>
      </c>
      <c r="W3542">
        <v>0</v>
      </c>
      <c r="X3542">
        <v>196.41887735224975</v>
      </c>
      <c r="Y3542">
        <v>0</v>
      </c>
      <c r="Z3542">
        <v>75.492620498759521</v>
      </c>
      <c r="AA3542">
        <v>14.095341183849467</v>
      </c>
      <c r="AB3542">
        <v>144.72167405945677</v>
      </c>
      <c r="AC3542">
        <v>179.20839144834628</v>
      </c>
      <c r="AD3542">
        <v>3.5369090332437909</v>
      </c>
      <c r="AE3542">
        <v>613.47381357590552</v>
      </c>
    </row>
    <row r="3543" spans="1:31" x14ac:dyDescent="0.25">
      <c r="A3543">
        <v>2296573</v>
      </c>
      <c r="B3543">
        <v>1</v>
      </c>
      <c r="C3543" t="s">
        <v>80</v>
      </c>
      <c r="D3543" t="s">
        <v>107</v>
      </c>
      <c r="E3543" t="s">
        <v>141</v>
      </c>
      <c r="F3543" t="s">
        <v>10477</v>
      </c>
      <c r="G3543" t="s">
        <v>143</v>
      </c>
      <c r="H3543" t="s">
        <v>135</v>
      </c>
      <c r="I3543" t="s">
        <v>136</v>
      </c>
      <c r="J3543" t="s">
        <v>137</v>
      </c>
      <c r="K3543" t="s">
        <v>138</v>
      </c>
      <c r="L3543" t="s">
        <v>10478</v>
      </c>
      <c r="M3543" t="s">
        <v>10479</v>
      </c>
      <c r="N3543">
        <v>4.136111111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1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</row>
    <row r="3544" spans="1:31" x14ac:dyDescent="0.25">
      <c r="A3544">
        <v>2296550</v>
      </c>
      <c r="B3544">
        <v>1</v>
      </c>
      <c r="C3544" t="s">
        <v>81</v>
      </c>
      <c r="D3544" t="s">
        <v>123</v>
      </c>
      <c r="E3544" t="s">
        <v>208</v>
      </c>
      <c r="F3544" t="s">
        <v>10480</v>
      </c>
      <c r="G3544" t="s">
        <v>299</v>
      </c>
      <c r="H3544" t="s">
        <v>135</v>
      </c>
      <c r="I3544" t="s">
        <v>136</v>
      </c>
      <c r="J3544" t="s">
        <v>137</v>
      </c>
      <c r="K3544" t="s">
        <v>300</v>
      </c>
      <c r="L3544" t="s">
        <v>10481</v>
      </c>
      <c r="M3544" t="s">
        <v>10482</v>
      </c>
      <c r="N3544">
        <v>3.9738888879999998</v>
      </c>
      <c r="O3544">
        <v>0</v>
      </c>
      <c r="P3544">
        <v>83</v>
      </c>
      <c r="Q3544">
        <v>0</v>
      </c>
      <c r="R3544">
        <v>4</v>
      </c>
      <c r="S3544">
        <v>0</v>
      </c>
      <c r="T3544">
        <v>5</v>
      </c>
      <c r="U3544">
        <v>0</v>
      </c>
      <c r="V3544">
        <v>0</v>
      </c>
      <c r="W3544">
        <v>0</v>
      </c>
      <c r="X3544">
        <v>48.900932459783292</v>
      </c>
      <c r="Y3544">
        <v>0</v>
      </c>
      <c r="Z3544">
        <v>2.6041468424755925</v>
      </c>
      <c r="AA3544">
        <v>0</v>
      </c>
      <c r="AB3544">
        <v>6.3623235008310752</v>
      </c>
      <c r="AC3544">
        <v>0</v>
      </c>
      <c r="AD3544">
        <v>0</v>
      </c>
      <c r="AE3544">
        <v>57.867402803089959</v>
      </c>
    </row>
    <row r="3545" spans="1:31" x14ac:dyDescent="0.25">
      <c r="A3545">
        <v>2297091</v>
      </c>
      <c r="B3545">
        <v>1</v>
      </c>
      <c r="C3545" t="s">
        <v>80</v>
      </c>
      <c r="D3545" t="s">
        <v>84</v>
      </c>
      <c r="E3545" t="s">
        <v>141</v>
      </c>
      <c r="F3545" t="s">
        <v>10483</v>
      </c>
      <c r="G3545" t="s">
        <v>188</v>
      </c>
      <c r="H3545" t="s">
        <v>135</v>
      </c>
      <c r="I3545" t="s">
        <v>136</v>
      </c>
      <c r="J3545" t="s">
        <v>137</v>
      </c>
      <c r="K3545" t="s">
        <v>138</v>
      </c>
      <c r="L3545" t="s">
        <v>10484</v>
      </c>
      <c r="M3545" t="s">
        <v>10485</v>
      </c>
      <c r="N3545">
        <v>3.1547222220000002</v>
      </c>
      <c r="O3545">
        <v>0</v>
      </c>
      <c r="P3545">
        <v>6</v>
      </c>
      <c r="Q3545">
        <v>0</v>
      </c>
      <c r="R3545">
        <v>0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4.5738406102635816</v>
      </c>
      <c r="Y3545">
        <v>0</v>
      </c>
      <c r="Z3545">
        <v>0</v>
      </c>
      <c r="AA3545">
        <v>0</v>
      </c>
      <c r="AB3545">
        <v>1.1289518468338442</v>
      </c>
      <c r="AC3545">
        <v>0</v>
      </c>
      <c r="AD3545">
        <v>0</v>
      </c>
      <c r="AE3545">
        <v>5.7027924570974253</v>
      </c>
    </row>
    <row r="3546" spans="1:31" x14ac:dyDescent="0.25">
      <c r="A3546">
        <v>2296613</v>
      </c>
      <c r="B3546">
        <v>1</v>
      </c>
      <c r="C3546" t="s">
        <v>80</v>
      </c>
      <c r="D3546" t="s">
        <v>99</v>
      </c>
      <c r="E3546" t="s">
        <v>132</v>
      </c>
      <c r="F3546" t="s">
        <v>10486</v>
      </c>
      <c r="G3546" t="s">
        <v>917</v>
      </c>
      <c r="H3546" t="s">
        <v>135</v>
      </c>
      <c r="I3546" t="s">
        <v>136</v>
      </c>
      <c r="J3546" t="s">
        <v>137</v>
      </c>
      <c r="K3546" t="s">
        <v>300</v>
      </c>
      <c r="L3546" t="s">
        <v>10487</v>
      </c>
      <c r="M3546" t="s">
        <v>10488</v>
      </c>
      <c r="N3546">
        <v>6.2288888880000002</v>
      </c>
      <c r="O3546">
        <v>0</v>
      </c>
      <c r="P3546">
        <v>46</v>
      </c>
      <c r="Q3546">
        <v>0</v>
      </c>
      <c r="R3546">
        <v>0</v>
      </c>
      <c r="S3546">
        <v>0</v>
      </c>
      <c r="T3546">
        <v>8</v>
      </c>
      <c r="U3546">
        <v>0</v>
      </c>
      <c r="V3546">
        <v>0</v>
      </c>
      <c r="W3546">
        <v>0</v>
      </c>
      <c r="X3546">
        <v>97.197097950714522</v>
      </c>
      <c r="Y3546">
        <v>0</v>
      </c>
      <c r="Z3546">
        <v>0</v>
      </c>
      <c r="AA3546">
        <v>0</v>
      </c>
      <c r="AB3546">
        <v>108.93119462264255</v>
      </c>
      <c r="AC3546">
        <v>0</v>
      </c>
      <c r="AD3546">
        <v>0</v>
      </c>
      <c r="AE3546">
        <v>206.12829257335707</v>
      </c>
    </row>
    <row r="3547" spans="1:31" x14ac:dyDescent="0.25">
      <c r="A3547">
        <v>2296567</v>
      </c>
      <c r="B3547">
        <v>1</v>
      </c>
      <c r="C3547" t="s">
        <v>80</v>
      </c>
      <c r="D3547" t="s">
        <v>87</v>
      </c>
      <c r="E3547" t="s">
        <v>208</v>
      </c>
      <c r="F3547" t="s">
        <v>10489</v>
      </c>
      <c r="G3547" t="s">
        <v>299</v>
      </c>
      <c r="H3547" t="s">
        <v>135</v>
      </c>
      <c r="I3547" t="s">
        <v>136</v>
      </c>
      <c r="J3547" t="s">
        <v>137</v>
      </c>
      <c r="K3547" t="s">
        <v>300</v>
      </c>
      <c r="L3547" t="s">
        <v>10490</v>
      </c>
      <c r="M3547" t="s">
        <v>10491</v>
      </c>
      <c r="N3547">
        <v>1.9155555550000001</v>
      </c>
      <c r="O3547">
        <v>0</v>
      </c>
      <c r="P3547">
        <v>246</v>
      </c>
      <c r="Q3547">
        <v>0</v>
      </c>
      <c r="R3547">
        <v>0</v>
      </c>
      <c r="S3547">
        <v>0</v>
      </c>
      <c r="T3547">
        <v>6</v>
      </c>
      <c r="U3547">
        <v>0</v>
      </c>
      <c r="V3547">
        <v>0</v>
      </c>
      <c r="W3547">
        <v>0</v>
      </c>
      <c r="X3547">
        <v>128.24575680977742</v>
      </c>
      <c r="Y3547">
        <v>0</v>
      </c>
      <c r="Z3547">
        <v>0</v>
      </c>
      <c r="AA3547">
        <v>0</v>
      </c>
      <c r="AB3547">
        <v>156.47374882775063</v>
      </c>
      <c r="AC3547">
        <v>0</v>
      </c>
      <c r="AD3547">
        <v>0</v>
      </c>
      <c r="AE3547">
        <v>284.71950563752807</v>
      </c>
    </row>
    <row r="3548" spans="1:31" x14ac:dyDescent="0.25">
      <c r="A3548">
        <v>2297108</v>
      </c>
      <c r="B3548">
        <v>1</v>
      </c>
      <c r="C3548" t="s">
        <v>81</v>
      </c>
      <c r="D3548" t="s">
        <v>118</v>
      </c>
      <c r="E3548" t="s">
        <v>182</v>
      </c>
      <c r="F3548" t="s">
        <v>10492</v>
      </c>
      <c r="G3548" t="s">
        <v>184</v>
      </c>
      <c r="H3548" t="s">
        <v>167</v>
      </c>
      <c r="I3548" t="s">
        <v>136</v>
      </c>
      <c r="J3548" t="s">
        <v>137</v>
      </c>
      <c r="K3548" t="s">
        <v>138</v>
      </c>
      <c r="L3548" t="s">
        <v>10493</v>
      </c>
      <c r="M3548" t="s">
        <v>10494</v>
      </c>
      <c r="N3548">
        <v>1.8161111109999999</v>
      </c>
      <c r="O3548">
        <v>3</v>
      </c>
      <c r="P3548">
        <v>393</v>
      </c>
      <c r="Q3548">
        <v>120</v>
      </c>
      <c r="R3548">
        <v>108</v>
      </c>
      <c r="S3548">
        <v>18</v>
      </c>
      <c r="T3548">
        <v>44</v>
      </c>
      <c r="U3548">
        <v>2</v>
      </c>
      <c r="V3548">
        <v>0</v>
      </c>
      <c r="W3548">
        <v>1.9538089547746615</v>
      </c>
      <c r="X3548">
        <v>120.65487681156122</v>
      </c>
      <c r="Y3548">
        <v>343.24533549203784</v>
      </c>
      <c r="Z3548">
        <v>137.57614274016842</v>
      </c>
      <c r="AA3548">
        <v>78.897697767743566</v>
      </c>
      <c r="AB3548">
        <v>26.951163439428651</v>
      </c>
      <c r="AC3548">
        <v>260.93895240589427</v>
      </c>
      <c r="AD3548">
        <v>0</v>
      </c>
      <c r="AE3548">
        <v>970.21797761160872</v>
      </c>
    </row>
    <row r="3549" spans="1:31" x14ac:dyDescent="0.25">
      <c r="A3549">
        <v>2296859</v>
      </c>
      <c r="B3549">
        <v>1</v>
      </c>
      <c r="C3549" t="s">
        <v>81</v>
      </c>
      <c r="D3549" t="s">
        <v>123</v>
      </c>
      <c r="E3549" t="s">
        <v>233</v>
      </c>
      <c r="F3549" t="s">
        <v>10495</v>
      </c>
      <c r="G3549" t="s">
        <v>1436</v>
      </c>
      <c r="H3549" t="s">
        <v>167</v>
      </c>
      <c r="I3549" t="s">
        <v>136</v>
      </c>
      <c r="J3549" t="s">
        <v>137</v>
      </c>
      <c r="K3549" t="s">
        <v>138</v>
      </c>
      <c r="L3549" t="s">
        <v>10496</v>
      </c>
      <c r="M3549" t="s">
        <v>10497</v>
      </c>
      <c r="N3549">
        <v>0.87694444400000005</v>
      </c>
      <c r="O3549">
        <v>0</v>
      </c>
      <c r="P3549">
        <v>7325</v>
      </c>
      <c r="Q3549">
        <v>0</v>
      </c>
      <c r="R3549">
        <v>62</v>
      </c>
      <c r="S3549">
        <v>4</v>
      </c>
      <c r="T3549">
        <v>573</v>
      </c>
      <c r="U3549">
        <v>0</v>
      </c>
      <c r="V3549">
        <v>4</v>
      </c>
      <c r="W3549">
        <v>0</v>
      </c>
      <c r="X3549">
        <v>1300.6097843215239</v>
      </c>
      <c r="Y3549">
        <v>0</v>
      </c>
      <c r="Z3549">
        <v>19.021901755260977</v>
      </c>
      <c r="AA3549">
        <v>1.5850221859836222</v>
      </c>
      <c r="AB3549">
        <v>321.24197350842724</v>
      </c>
      <c r="AC3549">
        <v>0</v>
      </c>
      <c r="AD3549">
        <v>148.92000725608506</v>
      </c>
      <c r="AE3549">
        <v>1791.3786890272809</v>
      </c>
    </row>
    <row r="3550" spans="1:31" x14ac:dyDescent="0.25">
      <c r="A3550">
        <v>2296467</v>
      </c>
      <c r="B3550">
        <v>1</v>
      </c>
      <c r="C3550" t="s">
        <v>80</v>
      </c>
      <c r="D3550" t="s">
        <v>110</v>
      </c>
      <c r="E3550" t="s">
        <v>164</v>
      </c>
      <c r="F3550" t="s">
        <v>10498</v>
      </c>
      <c r="G3550" t="s">
        <v>195</v>
      </c>
      <c r="H3550" t="s">
        <v>167</v>
      </c>
      <c r="I3550" t="s">
        <v>136</v>
      </c>
      <c r="J3550" t="s">
        <v>137</v>
      </c>
      <c r="K3550" t="s">
        <v>138</v>
      </c>
      <c r="L3550" t="s">
        <v>10499</v>
      </c>
      <c r="M3550" t="s">
        <v>10500</v>
      </c>
      <c r="N3550">
        <v>3.5972222220000001</v>
      </c>
      <c r="O3550">
        <v>0</v>
      </c>
      <c r="P3550">
        <v>897</v>
      </c>
      <c r="Q3550">
        <v>0</v>
      </c>
      <c r="R3550">
        <v>0</v>
      </c>
      <c r="S3550">
        <v>0</v>
      </c>
      <c r="T3550">
        <v>126</v>
      </c>
      <c r="U3550">
        <v>0</v>
      </c>
      <c r="V3550">
        <v>0</v>
      </c>
      <c r="W3550">
        <v>0</v>
      </c>
      <c r="X3550">
        <v>692.68489970688506</v>
      </c>
      <c r="Y3550">
        <v>0</v>
      </c>
      <c r="Z3550">
        <v>0</v>
      </c>
      <c r="AA3550">
        <v>0</v>
      </c>
      <c r="AB3550">
        <v>245.85032943953934</v>
      </c>
      <c r="AC3550">
        <v>0</v>
      </c>
      <c r="AD3550">
        <v>0</v>
      </c>
      <c r="AE3550">
        <v>938.5352291464244</v>
      </c>
    </row>
    <row r="3551" spans="1:31" x14ac:dyDescent="0.25">
      <c r="A3551">
        <v>2296464</v>
      </c>
      <c r="B3551">
        <v>1</v>
      </c>
      <c r="C3551" t="s">
        <v>81</v>
      </c>
      <c r="D3551" t="s">
        <v>114</v>
      </c>
      <c r="E3551" t="s">
        <v>233</v>
      </c>
      <c r="F3551" t="s">
        <v>7622</v>
      </c>
      <c r="G3551" t="s">
        <v>184</v>
      </c>
      <c r="H3551" t="s">
        <v>167</v>
      </c>
      <c r="I3551" t="s">
        <v>136</v>
      </c>
      <c r="J3551" t="s">
        <v>137</v>
      </c>
      <c r="K3551" t="s">
        <v>138</v>
      </c>
      <c r="L3551" t="s">
        <v>10501</v>
      </c>
      <c r="M3551" t="s">
        <v>10502</v>
      </c>
      <c r="N3551">
        <v>0.140833333</v>
      </c>
      <c r="O3551">
        <v>0</v>
      </c>
      <c r="P3551">
        <v>1567</v>
      </c>
      <c r="Q3551">
        <v>0</v>
      </c>
      <c r="R3551">
        <v>47</v>
      </c>
      <c r="S3551">
        <v>6</v>
      </c>
      <c r="T3551">
        <v>100</v>
      </c>
      <c r="U3551">
        <v>1</v>
      </c>
      <c r="V3551">
        <v>1</v>
      </c>
      <c r="W3551">
        <v>0</v>
      </c>
      <c r="X3551">
        <v>14.681392685860011</v>
      </c>
      <c r="Y3551">
        <v>0</v>
      </c>
      <c r="Z3551">
        <v>0.20562086126680584</v>
      </c>
      <c r="AA3551">
        <v>0.56178814922659015</v>
      </c>
      <c r="AB3551">
        <v>1.7991217635001657</v>
      </c>
      <c r="AC3551">
        <v>10.478060195529768</v>
      </c>
      <c r="AD3551">
        <v>0</v>
      </c>
      <c r="AE3551">
        <v>27.725983655383342</v>
      </c>
    </row>
    <row r="3552" spans="1:31" x14ac:dyDescent="0.25">
      <c r="A3552">
        <v>2296962</v>
      </c>
      <c r="B3552">
        <v>1</v>
      </c>
      <c r="C3552" t="s">
        <v>80</v>
      </c>
      <c r="D3552" t="s">
        <v>90</v>
      </c>
      <c r="E3552" t="s">
        <v>208</v>
      </c>
      <c r="F3552" t="s">
        <v>10503</v>
      </c>
      <c r="G3552" t="s">
        <v>490</v>
      </c>
      <c r="H3552" t="s">
        <v>135</v>
      </c>
      <c r="I3552" t="s">
        <v>136</v>
      </c>
      <c r="J3552" t="s">
        <v>137</v>
      </c>
      <c r="K3552" t="s">
        <v>138</v>
      </c>
      <c r="L3552" t="s">
        <v>10504</v>
      </c>
      <c r="M3552" t="s">
        <v>10505</v>
      </c>
      <c r="N3552">
        <v>0.87638888800000003</v>
      </c>
      <c r="O3552">
        <v>0</v>
      </c>
      <c r="P3552">
        <v>188</v>
      </c>
      <c r="Q3552">
        <v>0</v>
      </c>
      <c r="R3552">
        <v>0</v>
      </c>
      <c r="S3552">
        <v>0</v>
      </c>
      <c r="T3552">
        <v>17</v>
      </c>
      <c r="U3552">
        <v>0</v>
      </c>
      <c r="V3552">
        <v>0</v>
      </c>
      <c r="W3552">
        <v>0</v>
      </c>
      <c r="X3552">
        <v>59.012545917478143</v>
      </c>
      <c r="Y3552">
        <v>0</v>
      </c>
      <c r="Z3552">
        <v>0</v>
      </c>
      <c r="AA3552">
        <v>0</v>
      </c>
      <c r="AB3552">
        <v>5.8426167307786141</v>
      </c>
      <c r="AC3552">
        <v>0</v>
      </c>
      <c r="AD3552">
        <v>0</v>
      </c>
      <c r="AE3552">
        <v>64.855162648256751</v>
      </c>
    </row>
    <row r="3553" spans="1:31" x14ac:dyDescent="0.25">
      <c r="A3553">
        <v>2296676</v>
      </c>
      <c r="B3553">
        <v>1</v>
      </c>
      <c r="C3553" t="s">
        <v>80</v>
      </c>
      <c r="D3553" t="s">
        <v>98</v>
      </c>
      <c r="E3553" t="s">
        <v>141</v>
      </c>
      <c r="F3553" t="s">
        <v>10506</v>
      </c>
      <c r="G3553" t="s">
        <v>490</v>
      </c>
      <c r="H3553" t="s">
        <v>135</v>
      </c>
      <c r="I3553" t="s">
        <v>136</v>
      </c>
      <c r="J3553" t="s">
        <v>137</v>
      </c>
      <c r="K3553" t="s">
        <v>138</v>
      </c>
      <c r="L3553" t="s">
        <v>10507</v>
      </c>
      <c r="M3553" t="s">
        <v>10508</v>
      </c>
      <c r="N3553">
        <v>2.1688888880000001</v>
      </c>
      <c r="O3553">
        <v>0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7.9047600779851665E-2</v>
      </c>
      <c r="AA3553">
        <v>0</v>
      </c>
      <c r="AB3553">
        <v>0</v>
      </c>
      <c r="AC3553">
        <v>0</v>
      </c>
      <c r="AD3553">
        <v>0</v>
      </c>
      <c r="AE3553">
        <v>7.9047600779851665E-2</v>
      </c>
    </row>
    <row r="3554" spans="1:31" x14ac:dyDescent="0.25">
      <c r="A3554">
        <v>2297088</v>
      </c>
      <c r="B3554">
        <v>1</v>
      </c>
      <c r="C3554" t="s">
        <v>81</v>
      </c>
      <c r="D3554" t="s">
        <v>123</v>
      </c>
      <c r="E3554" t="s">
        <v>182</v>
      </c>
      <c r="F3554" t="s">
        <v>10509</v>
      </c>
      <c r="G3554" t="s">
        <v>184</v>
      </c>
      <c r="H3554" t="s">
        <v>167</v>
      </c>
      <c r="I3554" t="s">
        <v>136</v>
      </c>
      <c r="J3554" t="s">
        <v>137</v>
      </c>
      <c r="K3554" t="s">
        <v>138</v>
      </c>
      <c r="L3554" t="s">
        <v>10510</v>
      </c>
      <c r="M3554" t="s">
        <v>10511</v>
      </c>
      <c r="N3554">
        <v>0.62416666600000004</v>
      </c>
      <c r="O3554">
        <v>0</v>
      </c>
      <c r="P3554">
        <v>327</v>
      </c>
      <c r="Q3554">
        <v>1</v>
      </c>
      <c r="R3554">
        <v>11</v>
      </c>
      <c r="S3554">
        <v>2</v>
      </c>
      <c r="T3554">
        <v>23</v>
      </c>
      <c r="U3554">
        <v>1</v>
      </c>
      <c r="V3554">
        <v>0</v>
      </c>
      <c r="W3554">
        <v>0</v>
      </c>
      <c r="X3554">
        <v>36.147937767044667</v>
      </c>
      <c r="Y3554">
        <v>0</v>
      </c>
      <c r="Z3554">
        <v>0.95368580532922687</v>
      </c>
      <c r="AA3554">
        <v>0.9198841803879545</v>
      </c>
      <c r="AB3554">
        <v>2.9852117249759997</v>
      </c>
      <c r="AC3554">
        <v>641.36193899946807</v>
      </c>
      <c r="AD3554">
        <v>0</v>
      </c>
      <c r="AE3554">
        <v>682.36865847720594</v>
      </c>
    </row>
    <row r="3555" spans="1:31" x14ac:dyDescent="0.25">
      <c r="A3555">
        <v>2296484</v>
      </c>
      <c r="B3555">
        <v>1</v>
      </c>
      <c r="C3555" t="s">
        <v>80</v>
      </c>
      <c r="D3555" t="s">
        <v>93</v>
      </c>
      <c r="E3555" t="s">
        <v>233</v>
      </c>
      <c r="F3555" t="s">
        <v>10512</v>
      </c>
      <c r="G3555" t="s">
        <v>184</v>
      </c>
      <c r="H3555" t="s">
        <v>167</v>
      </c>
      <c r="I3555" t="s">
        <v>136</v>
      </c>
      <c r="J3555" t="s">
        <v>137</v>
      </c>
      <c r="K3555" t="s">
        <v>138</v>
      </c>
      <c r="L3555" t="s">
        <v>10513</v>
      </c>
      <c r="M3555" t="s">
        <v>10514</v>
      </c>
      <c r="N3555">
        <v>0.64027777699999999</v>
      </c>
      <c r="O3555">
        <v>0</v>
      </c>
      <c r="P3555">
        <v>4559</v>
      </c>
      <c r="Q3555">
        <v>0</v>
      </c>
      <c r="R3555">
        <v>4</v>
      </c>
      <c r="S3555">
        <v>3</v>
      </c>
      <c r="T3555">
        <v>287</v>
      </c>
      <c r="U3555">
        <v>0</v>
      </c>
      <c r="V3555">
        <v>0</v>
      </c>
      <c r="W3555">
        <v>0</v>
      </c>
      <c r="X3555">
        <v>568.56869212047332</v>
      </c>
      <c r="Y3555">
        <v>0</v>
      </c>
      <c r="Z3555">
        <v>6.6416621800392752</v>
      </c>
      <c r="AA3555">
        <v>492.6083412480977</v>
      </c>
      <c r="AB3555">
        <v>153.94704030523258</v>
      </c>
      <c r="AC3555">
        <v>0</v>
      </c>
      <c r="AD3555">
        <v>0</v>
      </c>
      <c r="AE3555">
        <v>1221.7657358538429</v>
      </c>
    </row>
    <row r="3556" spans="1:31" x14ac:dyDescent="0.25">
      <c r="A3556">
        <v>2297025</v>
      </c>
      <c r="B3556">
        <v>1</v>
      </c>
      <c r="C3556" t="s">
        <v>81</v>
      </c>
      <c r="D3556" t="s">
        <v>125</v>
      </c>
      <c r="E3556" t="s">
        <v>182</v>
      </c>
      <c r="F3556" t="s">
        <v>10515</v>
      </c>
      <c r="G3556" t="s">
        <v>184</v>
      </c>
      <c r="H3556" t="s">
        <v>167</v>
      </c>
      <c r="I3556" t="s">
        <v>136</v>
      </c>
      <c r="J3556" t="s">
        <v>137</v>
      </c>
      <c r="K3556" t="s">
        <v>138</v>
      </c>
      <c r="L3556" t="s">
        <v>10516</v>
      </c>
      <c r="M3556" t="s">
        <v>10517</v>
      </c>
      <c r="N3556">
        <v>1.93</v>
      </c>
      <c r="O3556">
        <v>3</v>
      </c>
      <c r="P3556">
        <v>0</v>
      </c>
      <c r="Q3556">
        <v>56</v>
      </c>
      <c r="R3556">
        <v>51</v>
      </c>
      <c r="S3556">
        <v>4</v>
      </c>
      <c r="T3556">
        <v>2</v>
      </c>
      <c r="U3556">
        <v>0</v>
      </c>
      <c r="V3556">
        <v>0</v>
      </c>
      <c r="W3556">
        <v>7.1203151766413706</v>
      </c>
      <c r="X3556">
        <v>0</v>
      </c>
      <c r="Y3556">
        <v>83.119938549998906</v>
      </c>
      <c r="Z3556">
        <v>47.88725096592831</v>
      </c>
      <c r="AA3556">
        <v>11.273332510785556</v>
      </c>
      <c r="AB3556">
        <v>2.2023908778897003</v>
      </c>
      <c r="AC3556">
        <v>0</v>
      </c>
      <c r="AD3556">
        <v>0</v>
      </c>
      <c r="AE3556">
        <v>151.60322808124386</v>
      </c>
    </row>
    <row r="3557" spans="1:31" x14ac:dyDescent="0.25">
      <c r="A3557">
        <v>2297031</v>
      </c>
      <c r="B3557">
        <v>1</v>
      </c>
      <c r="C3557" t="s">
        <v>81</v>
      </c>
      <c r="D3557" t="s">
        <v>115</v>
      </c>
      <c r="E3557" t="s">
        <v>182</v>
      </c>
      <c r="F3557" t="s">
        <v>10518</v>
      </c>
      <c r="G3557" t="s">
        <v>184</v>
      </c>
      <c r="H3557" t="s">
        <v>167</v>
      </c>
      <c r="I3557" t="s">
        <v>280</v>
      </c>
      <c r="J3557" t="s">
        <v>137</v>
      </c>
      <c r="K3557" t="s">
        <v>138</v>
      </c>
      <c r="L3557" t="s">
        <v>10519</v>
      </c>
      <c r="M3557" t="s">
        <v>10520</v>
      </c>
      <c r="N3557">
        <v>8.0555550000000007E-3</v>
      </c>
      <c r="O3557">
        <v>0</v>
      </c>
      <c r="P3557">
        <v>1323</v>
      </c>
      <c r="Q3557">
        <v>1</v>
      </c>
      <c r="R3557">
        <v>21</v>
      </c>
      <c r="S3557">
        <v>9</v>
      </c>
      <c r="T3557">
        <v>115</v>
      </c>
      <c r="U3557">
        <v>1</v>
      </c>
      <c r="V3557">
        <v>0</v>
      </c>
      <c r="W3557">
        <v>0</v>
      </c>
      <c r="X3557">
        <v>1.2293642162761067</v>
      </c>
      <c r="Y3557">
        <v>4.5975132297111114E-3</v>
      </c>
      <c r="Z3557">
        <v>5.5131817308030559E-3</v>
      </c>
      <c r="AA3557">
        <v>6.4469042880567484E-2</v>
      </c>
      <c r="AB3557">
        <v>0.20845723051370041</v>
      </c>
      <c r="AC3557">
        <v>0.174544198365955</v>
      </c>
      <c r="AD3557">
        <v>0</v>
      </c>
      <c r="AE3557">
        <v>1.6869453829968437</v>
      </c>
    </row>
    <row r="3558" spans="1:31" x14ac:dyDescent="0.25">
      <c r="A3558">
        <v>2296733</v>
      </c>
      <c r="B3558">
        <v>1</v>
      </c>
      <c r="C3558" t="s">
        <v>80</v>
      </c>
      <c r="D3558" t="s">
        <v>99</v>
      </c>
      <c r="E3558" t="s">
        <v>141</v>
      </c>
      <c r="F3558" t="s">
        <v>10521</v>
      </c>
      <c r="G3558" t="s">
        <v>143</v>
      </c>
      <c r="H3558" t="s">
        <v>135</v>
      </c>
      <c r="I3558" t="s">
        <v>136</v>
      </c>
      <c r="J3558" t="s">
        <v>137</v>
      </c>
      <c r="K3558" t="s">
        <v>138</v>
      </c>
      <c r="L3558" t="s">
        <v>10522</v>
      </c>
      <c r="M3558" t="s">
        <v>10523</v>
      </c>
      <c r="N3558">
        <v>1.737777777</v>
      </c>
      <c r="O3558">
        <v>0</v>
      </c>
      <c r="P3558">
        <v>1</v>
      </c>
      <c r="Q3558">
        <v>0</v>
      </c>
      <c r="R3558">
        <v>0</v>
      </c>
      <c r="S3558">
        <v>0</v>
      </c>
      <c r="T3558">
        <v>3</v>
      </c>
      <c r="U3558">
        <v>0</v>
      </c>
      <c r="V3558">
        <v>0</v>
      </c>
      <c r="W3558">
        <v>0</v>
      </c>
      <c r="X3558">
        <v>0.36351554875523751</v>
      </c>
      <c r="Y3558">
        <v>0</v>
      </c>
      <c r="Z3558">
        <v>0</v>
      </c>
      <c r="AA3558">
        <v>0</v>
      </c>
      <c r="AB3558">
        <v>2.0574706409626131</v>
      </c>
      <c r="AC3558">
        <v>0</v>
      </c>
      <c r="AD3558">
        <v>0</v>
      </c>
      <c r="AE3558">
        <v>2.4209861897178504</v>
      </c>
    </row>
    <row r="3559" spans="1:31" x14ac:dyDescent="0.25">
      <c r="A3559">
        <v>2296785</v>
      </c>
      <c r="B3559">
        <v>1</v>
      </c>
      <c r="C3559" t="s">
        <v>80</v>
      </c>
      <c r="D3559" t="s">
        <v>83</v>
      </c>
      <c r="E3559" t="s">
        <v>208</v>
      </c>
      <c r="F3559" t="s">
        <v>10524</v>
      </c>
      <c r="G3559" t="s">
        <v>310</v>
      </c>
      <c r="H3559" t="s">
        <v>135</v>
      </c>
      <c r="I3559" t="s">
        <v>136</v>
      </c>
      <c r="J3559" t="s">
        <v>137</v>
      </c>
      <c r="K3559" t="s">
        <v>138</v>
      </c>
      <c r="L3559" t="s">
        <v>10525</v>
      </c>
      <c r="M3559" t="s">
        <v>10526</v>
      </c>
      <c r="N3559">
        <v>1.5719444440000001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81</v>
      </c>
      <c r="U3559">
        <v>0</v>
      </c>
      <c r="V3559">
        <v>7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186.66760484802586</v>
      </c>
      <c r="AC3559">
        <v>0</v>
      </c>
      <c r="AD3559">
        <v>364.13603174815682</v>
      </c>
      <c r="AE3559">
        <v>550.80363659618274</v>
      </c>
    </row>
    <row r="3560" spans="1:31" x14ac:dyDescent="0.25">
      <c r="A3560">
        <v>2297094</v>
      </c>
      <c r="B3560">
        <v>1</v>
      </c>
      <c r="C3560" t="s">
        <v>80</v>
      </c>
      <c r="D3560" t="s">
        <v>108</v>
      </c>
      <c r="E3560" t="s">
        <v>233</v>
      </c>
      <c r="F3560" t="s">
        <v>234</v>
      </c>
      <c r="G3560" t="s">
        <v>184</v>
      </c>
      <c r="H3560" t="s">
        <v>167</v>
      </c>
      <c r="I3560" t="s">
        <v>136</v>
      </c>
      <c r="J3560" t="s">
        <v>137</v>
      </c>
      <c r="K3560" t="s">
        <v>138</v>
      </c>
      <c r="L3560" t="s">
        <v>10527</v>
      </c>
      <c r="M3560" t="s">
        <v>10528</v>
      </c>
      <c r="N3560">
        <v>1.375277777</v>
      </c>
      <c r="O3560">
        <v>0</v>
      </c>
      <c r="P3560">
        <v>6</v>
      </c>
      <c r="Q3560">
        <v>0</v>
      </c>
      <c r="R3560">
        <v>0</v>
      </c>
      <c r="S3560">
        <v>1</v>
      </c>
      <c r="T3560">
        <v>5</v>
      </c>
      <c r="U3560">
        <v>1</v>
      </c>
      <c r="V3560">
        <v>0</v>
      </c>
      <c r="W3560">
        <v>0</v>
      </c>
      <c r="X3560">
        <v>0.90728180956361348</v>
      </c>
      <c r="Y3560">
        <v>0</v>
      </c>
      <c r="Z3560">
        <v>0</v>
      </c>
      <c r="AA3560">
        <v>0</v>
      </c>
      <c r="AB3560">
        <v>4.846714162645652</v>
      </c>
      <c r="AC3560">
        <v>118.49628848870407</v>
      </c>
      <c r="AD3560">
        <v>0</v>
      </c>
      <c r="AE3560">
        <v>124.25028446091333</v>
      </c>
    </row>
    <row r="3561" spans="1:31" x14ac:dyDescent="0.25">
      <c r="A3561">
        <v>2296576</v>
      </c>
      <c r="B3561">
        <v>1</v>
      </c>
      <c r="C3561" t="s">
        <v>80</v>
      </c>
      <c r="D3561" t="s">
        <v>92</v>
      </c>
      <c r="E3561" t="s">
        <v>141</v>
      </c>
      <c r="F3561" t="s">
        <v>10529</v>
      </c>
      <c r="G3561" t="s">
        <v>143</v>
      </c>
      <c r="H3561" t="s">
        <v>135</v>
      </c>
      <c r="I3561" t="s">
        <v>136</v>
      </c>
      <c r="J3561" t="s">
        <v>137</v>
      </c>
      <c r="K3561" t="s">
        <v>138</v>
      </c>
      <c r="L3561" t="s">
        <v>10530</v>
      </c>
      <c r="M3561" t="s">
        <v>10531</v>
      </c>
      <c r="N3561">
        <v>0.882222222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6.5175116872933342E-2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6.5175116872933342E-2</v>
      </c>
    </row>
    <row r="3562" spans="1:31" x14ac:dyDescent="0.25">
      <c r="A3562">
        <v>2297017</v>
      </c>
      <c r="B3562">
        <v>1</v>
      </c>
      <c r="C3562" t="s">
        <v>81</v>
      </c>
      <c r="D3562" t="s">
        <v>114</v>
      </c>
      <c r="E3562" t="s">
        <v>164</v>
      </c>
      <c r="F3562" t="s">
        <v>7619</v>
      </c>
      <c r="G3562" t="s">
        <v>195</v>
      </c>
      <c r="H3562" t="s">
        <v>167</v>
      </c>
      <c r="I3562" t="s">
        <v>136</v>
      </c>
      <c r="J3562" t="s">
        <v>137</v>
      </c>
      <c r="K3562" t="s">
        <v>138</v>
      </c>
      <c r="L3562" t="s">
        <v>10532</v>
      </c>
      <c r="M3562" t="s">
        <v>10533</v>
      </c>
      <c r="N3562">
        <v>0.71055555500000001</v>
      </c>
      <c r="O3562">
        <v>0</v>
      </c>
      <c r="P3562">
        <v>261</v>
      </c>
      <c r="Q3562">
        <v>0</v>
      </c>
      <c r="R3562">
        <v>0</v>
      </c>
      <c r="S3562">
        <v>0</v>
      </c>
      <c r="T3562">
        <v>20</v>
      </c>
      <c r="U3562">
        <v>0</v>
      </c>
      <c r="V3562">
        <v>0</v>
      </c>
      <c r="W3562">
        <v>0</v>
      </c>
      <c r="X3562">
        <v>27.508402866596413</v>
      </c>
      <c r="Y3562">
        <v>0</v>
      </c>
      <c r="Z3562">
        <v>0</v>
      </c>
      <c r="AA3562">
        <v>0</v>
      </c>
      <c r="AB3562">
        <v>2.8786862790209202</v>
      </c>
      <c r="AC3562">
        <v>0</v>
      </c>
      <c r="AD3562">
        <v>0</v>
      </c>
      <c r="AE3562">
        <v>30.387089145617331</v>
      </c>
    </row>
    <row r="3563" spans="1:31" x14ac:dyDescent="0.25">
      <c r="A3563">
        <v>2296476</v>
      </c>
      <c r="B3563">
        <v>1</v>
      </c>
      <c r="C3563" t="s">
        <v>80</v>
      </c>
      <c r="D3563" t="s">
        <v>88</v>
      </c>
      <c r="E3563" t="s">
        <v>132</v>
      </c>
      <c r="F3563" t="s">
        <v>10133</v>
      </c>
      <c r="G3563" t="s">
        <v>134</v>
      </c>
      <c r="H3563" t="s">
        <v>135</v>
      </c>
      <c r="I3563" t="s">
        <v>136</v>
      </c>
      <c r="J3563" t="s">
        <v>137</v>
      </c>
      <c r="K3563" t="s">
        <v>138</v>
      </c>
      <c r="L3563" t="s">
        <v>10534</v>
      </c>
      <c r="M3563" t="s">
        <v>10535</v>
      </c>
      <c r="N3563">
        <v>2.304444444</v>
      </c>
      <c r="O3563">
        <v>0</v>
      </c>
      <c r="P3563">
        <v>125</v>
      </c>
      <c r="Q3563">
        <v>0</v>
      </c>
      <c r="R3563">
        <v>0</v>
      </c>
      <c r="S3563">
        <v>0</v>
      </c>
      <c r="T3563">
        <v>11</v>
      </c>
      <c r="U3563">
        <v>0</v>
      </c>
      <c r="V3563">
        <v>0</v>
      </c>
      <c r="W3563">
        <v>0</v>
      </c>
      <c r="X3563">
        <v>55.83246727748044</v>
      </c>
      <c r="Y3563">
        <v>0</v>
      </c>
      <c r="Z3563">
        <v>0</v>
      </c>
      <c r="AA3563">
        <v>0</v>
      </c>
      <c r="AB3563">
        <v>3.8882521681108657</v>
      </c>
      <c r="AC3563">
        <v>0</v>
      </c>
      <c r="AD3563">
        <v>0</v>
      </c>
      <c r="AE3563">
        <v>59.720719445591307</v>
      </c>
    </row>
    <row r="3564" spans="1:31" x14ac:dyDescent="0.25">
      <c r="A3564">
        <v>2296768</v>
      </c>
      <c r="B3564">
        <v>1</v>
      </c>
      <c r="C3564" t="s">
        <v>80</v>
      </c>
      <c r="D3564" t="s">
        <v>107</v>
      </c>
      <c r="E3564" t="s">
        <v>141</v>
      </c>
      <c r="F3564" t="s">
        <v>10536</v>
      </c>
      <c r="G3564" t="s">
        <v>143</v>
      </c>
      <c r="H3564" t="s">
        <v>135</v>
      </c>
      <c r="I3564" t="s">
        <v>136</v>
      </c>
      <c r="J3564" t="s">
        <v>137</v>
      </c>
      <c r="K3564" t="s">
        <v>138</v>
      </c>
      <c r="L3564" t="s">
        <v>10537</v>
      </c>
      <c r="M3564" t="s">
        <v>10538</v>
      </c>
      <c r="N3564">
        <v>1.2438888880000001</v>
      </c>
      <c r="O3564">
        <v>0</v>
      </c>
      <c r="P3564">
        <v>1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2.4500902868984445E-2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2.4500902868984445E-2</v>
      </c>
    </row>
    <row r="3565" spans="1:31" x14ac:dyDescent="0.25">
      <c r="A3565">
        <v>2296516</v>
      </c>
      <c r="B3565">
        <v>1</v>
      </c>
      <c r="C3565" t="s">
        <v>80</v>
      </c>
      <c r="D3565" t="s">
        <v>105</v>
      </c>
      <c r="E3565" t="s">
        <v>141</v>
      </c>
      <c r="F3565" t="s">
        <v>10539</v>
      </c>
      <c r="G3565" t="s">
        <v>453</v>
      </c>
      <c r="H3565" t="s">
        <v>135</v>
      </c>
      <c r="I3565" t="s">
        <v>136</v>
      </c>
      <c r="J3565" t="s">
        <v>3</v>
      </c>
      <c r="K3565" t="s">
        <v>138</v>
      </c>
      <c r="L3565" t="s">
        <v>10540</v>
      </c>
      <c r="M3565" t="s">
        <v>10541</v>
      </c>
      <c r="N3565">
        <v>2.5386111109999998</v>
      </c>
      <c r="O3565">
        <v>0</v>
      </c>
      <c r="P3565">
        <v>4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2.2531728860940654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2.2531728860940654</v>
      </c>
    </row>
    <row r="3566" spans="1:31" x14ac:dyDescent="0.25">
      <c r="A3566">
        <v>2296908</v>
      </c>
      <c r="B3566">
        <v>1</v>
      </c>
      <c r="C3566" t="s">
        <v>80</v>
      </c>
      <c r="D3566" t="s">
        <v>91</v>
      </c>
      <c r="E3566" t="s">
        <v>141</v>
      </c>
      <c r="F3566" t="s">
        <v>10542</v>
      </c>
      <c r="G3566" t="s">
        <v>453</v>
      </c>
      <c r="H3566" t="s">
        <v>135</v>
      </c>
      <c r="I3566" t="s">
        <v>136</v>
      </c>
      <c r="J3566" t="s">
        <v>3</v>
      </c>
      <c r="K3566" t="s">
        <v>138</v>
      </c>
      <c r="L3566" t="s">
        <v>10543</v>
      </c>
      <c r="M3566" t="s">
        <v>10544</v>
      </c>
      <c r="N3566">
        <v>2.895277777</v>
      </c>
      <c r="O3566">
        <v>0</v>
      </c>
      <c r="P3566">
        <v>10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5.9761119974599248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5.9761119974599248</v>
      </c>
    </row>
    <row r="3567" spans="1:31" x14ac:dyDescent="0.25">
      <c r="A3567">
        <v>2296914</v>
      </c>
      <c r="B3567">
        <v>1</v>
      </c>
      <c r="C3567" t="s">
        <v>81</v>
      </c>
      <c r="D3567" t="s">
        <v>120</v>
      </c>
      <c r="E3567" t="s">
        <v>182</v>
      </c>
      <c r="F3567" t="s">
        <v>5019</v>
      </c>
      <c r="G3567" t="s">
        <v>184</v>
      </c>
      <c r="H3567" t="s">
        <v>167</v>
      </c>
      <c r="I3567" t="s">
        <v>136</v>
      </c>
      <c r="J3567" t="s">
        <v>137</v>
      </c>
      <c r="K3567" t="s">
        <v>138</v>
      </c>
      <c r="L3567" t="s">
        <v>10545</v>
      </c>
      <c r="M3567" t="s">
        <v>10546</v>
      </c>
      <c r="N3567">
        <v>0.62555555500000004</v>
      </c>
      <c r="O3567">
        <v>0</v>
      </c>
      <c r="P3567">
        <v>75</v>
      </c>
      <c r="Q3567">
        <v>38</v>
      </c>
      <c r="R3567">
        <v>2</v>
      </c>
      <c r="S3567">
        <v>14</v>
      </c>
      <c r="T3567">
        <v>3</v>
      </c>
      <c r="U3567">
        <v>0</v>
      </c>
      <c r="V3567">
        <v>0</v>
      </c>
      <c r="W3567">
        <v>0</v>
      </c>
      <c r="X3567">
        <v>14.699686368018064</v>
      </c>
      <c r="Y3567">
        <v>16.2590716479042</v>
      </c>
      <c r="Z3567">
        <v>0.60742740351651436</v>
      </c>
      <c r="AA3567">
        <v>15.409387632504137</v>
      </c>
      <c r="AB3567">
        <v>0.12677374600002</v>
      </c>
      <c r="AC3567">
        <v>0</v>
      </c>
      <c r="AD3567">
        <v>0</v>
      </c>
      <c r="AE3567">
        <v>47.102346797942936</v>
      </c>
    </row>
    <row r="3568" spans="1:31" x14ac:dyDescent="0.25">
      <c r="A3568">
        <v>2296679</v>
      </c>
      <c r="B3568">
        <v>1</v>
      </c>
      <c r="C3568" t="s">
        <v>80</v>
      </c>
      <c r="D3568" t="s">
        <v>107</v>
      </c>
      <c r="E3568" t="s">
        <v>141</v>
      </c>
      <c r="F3568" t="s">
        <v>10547</v>
      </c>
      <c r="G3568" t="s">
        <v>453</v>
      </c>
      <c r="H3568" t="s">
        <v>135</v>
      </c>
      <c r="I3568" t="s">
        <v>136</v>
      </c>
      <c r="J3568" t="s">
        <v>137</v>
      </c>
      <c r="K3568" t="s">
        <v>138</v>
      </c>
      <c r="L3568" t="s">
        <v>10548</v>
      </c>
      <c r="M3568" t="s">
        <v>10549</v>
      </c>
      <c r="N3568">
        <v>1.5649999999999999</v>
      </c>
      <c r="O3568">
        <v>0</v>
      </c>
      <c r="P3568">
        <v>1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0.16674297338052002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0.16674297338052002</v>
      </c>
    </row>
    <row r="3569" spans="1:31" x14ac:dyDescent="0.25">
      <c r="A3569">
        <v>2296871</v>
      </c>
      <c r="B3569">
        <v>1</v>
      </c>
      <c r="C3569" t="s">
        <v>81</v>
      </c>
      <c r="D3569" t="s">
        <v>113</v>
      </c>
      <c r="E3569" t="s">
        <v>141</v>
      </c>
      <c r="F3569" t="s">
        <v>10550</v>
      </c>
      <c r="G3569" t="s">
        <v>143</v>
      </c>
      <c r="H3569" t="s">
        <v>135</v>
      </c>
      <c r="I3569" t="s">
        <v>136</v>
      </c>
      <c r="J3569" t="s">
        <v>137</v>
      </c>
      <c r="K3569" t="s">
        <v>138</v>
      </c>
      <c r="L3569" t="s">
        <v>10551</v>
      </c>
      <c r="M3569" t="s">
        <v>10552</v>
      </c>
      <c r="N3569">
        <v>1.775833333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2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2.2244278955209063</v>
      </c>
      <c r="AC3569">
        <v>0</v>
      </c>
      <c r="AD3569">
        <v>0</v>
      </c>
      <c r="AE3569">
        <v>2.2244278955209063</v>
      </c>
    </row>
    <row r="3570" spans="1:31" x14ac:dyDescent="0.25">
      <c r="A3570">
        <v>2296991</v>
      </c>
      <c r="B3570">
        <v>1</v>
      </c>
      <c r="C3570" t="s">
        <v>80</v>
      </c>
      <c r="D3570" t="s">
        <v>82</v>
      </c>
      <c r="E3570" t="s">
        <v>283</v>
      </c>
      <c r="F3570" t="s">
        <v>10553</v>
      </c>
      <c r="G3570" t="s">
        <v>210</v>
      </c>
      <c r="H3570" t="s">
        <v>167</v>
      </c>
      <c r="I3570" t="s">
        <v>136</v>
      </c>
      <c r="J3570" t="s">
        <v>3</v>
      </c>
      <c r="K3570" t="s">
        <v>138</v>
      </c>
      <c r="L3570" t="s">
        <v>10554</v>
      </c>
      <c r="M3570" t="s">
        <v>10555</v>
      </c>
      <c r="N3570">
        <v>1.0138888880000001</v>
      </c>
      <c r="O3570">
        <v>0</v>
      </c>
      <c r="P3570">
        <v>438</v>
      </c>
      <c r="Q3570">
        <v>0</v>
      </c>
      <c r="R3570">
        <v>0</v>
      </c>
      <c r="S3570">
        <v>0</v>
      </c>
      <c r="T3570">
        <v>150</v>
      </c>
      <c r="U3570">
        <v>0</v>
      </c>
      <c r="V3570">
        <v>0</v>
      </c>
      <c r="W3570">
        <v>0</v>
      </c>
      <c r="X3570">
        <v>184.21397849213849</v>
      </c>
      <c r="Y3570">
        <v>0</v>
      </c>
      <c r="Z3570">
        <v>0</v>
      </c>
      <c r="AA3570">
        <v>0</v>
      </c>
      <c r="AB3570">
        <v>57.920735237696903</v>
      </c>
      <c r="AC3570">
        <v>0</v>
      </c>
      <c r="AD3570">
        <v>0</v>
      </c>
      <c r="AE3570">
        <v>242.1347137298354</v>
      </c>
    </row>
    <row r="3571" spans="1:31" x14ac:dyDescent="0.25">
      <c r="A3571">
        <v>2296579</v>
      </c>
      <c r="B3571">
        <v>1</v>
      </c>
      <c r="C3571" t="s">
        <v>80</v>
      </c>
      <c r="D3571" t="s">
        <v>95</v>
      </c>
      <c r="E3571" t="s">
        <v>164</v>
      </c>
      <c r="F3571" t="s">
        <v>10556</v>
      </c>
      <c r="G3571" t="s">
        <v>299</v>
      </c>
      <c r="H3571" t="s">
        <v>167</v>
      </c>
      <c r="I3571" t="s">
        <v>136</v>
      </c>
      <c r="J3571" t="s">
        <v>137</v>
      </c>
      <c r="K3571" t="s">
        <v>300</v>
      </c>
      <c r="L3571" t="s">
        <v>10557</v>
      </c>
      <c r="M3571" t="s">
        <v>10558</v>
      </c>
      <c r="N3571">
        <v>3.8788888880000001</v>
      </c>
      <c r="O3571">
        <v>0</v>
      </c>
      <c r="P3571">
        <v>161</v>
      </c>
      <c r="Q3571">
        <v>0</v>
      </c>
      <c r="R3571">
        <v>0</v>
      </c>
      <c r="S3571">
        <v>0</v>
      </c>
      <c r="T3571">
        <v>5</v>
      </c>
      <c r="U3571">
        <v>0</v>
      </c>
      <c r="V3571">
        <v>0</v>
      </c>
      <c r="W3571">
        <v>0</v>
      </c>
      <c r="X3571">
        <v>148.93765420773832</v>
      </c>
      <c r="Y3571">
        <v>0</v>
      </c>
      <c r="Z3571">
        <v>0</v>
      </c>
      <c r="AA3571">
        <v>0</v>
      </c>
      <c r="AB3571">
        <v>8.1216283065994439</v>
      </c>
      <c r="AC3571">
        <v>0</v>
      </c>
      <c r="AD3571">
        <v>0</v>
      </c>
      <c r="AE3571">
        <v>157.05928251433775</v>
      </c>
    </row>
    <row r="3572" spans="1:31" x14ac:dyDescent="0.25">
      <c r="A3572">
        <v>2296742</v>
      </c>
      <c r="B3572">
        <v>1</v>
      </c>
      <c r="C3572" t="s">
        <v>80</v>
      </c>
      <c r="D3572" t="s">
        <v>97</v>
      </c>
      <c r="E3572" t="s">
        <v>164</v>
      </c>
      <c r="F3572" t="s">
        <v>10559</v>
      </c>
      <c r="G3572" t="s">
        <v>299</v>
      </c>
      <c r="H3572" t="s">
        <v>167</v>
      </c>
      <c r="I3572" t="s">
        <v>136</v>
      </c>
      <c r="J3572" t="s">
        <v>137</v>
      </c>
      <c r="K3572" t="s">
        <v>300</v>
      </c>
      <c r="L3572" t="s">
        <v>10560</v>
      </c>
      <c r="M3572" t="s">
        <v>10561</v>
      </c>
      <c r="N3572">
        <v>8.4822222220000008</v>
      </c>
      <c r="O3572">
        <v>0</v>
      </c>
      <c r="P3572">
        <v>68</v>
      </c>
      <c r="Q3572">
        <v>0</v>
      </c>
      <c r="R3572">
        <v>0</v>
      </c>
      <c r="S3572">
        <v>0</v>
      </c>
      <c r="T3572">
        <v>11</v>
      </c>
      <c r="U3572">
        <v>0</v>
      </c>
      <c r="V3572">
        <v>0</v>
      </c>
      <c r="W3572">
        <v>0</v>
      </c>
      <c r="X3572">
        <v>172.89325705905605</v>
      </c>
      <c r="Y3572">
        <v>0</v>
      </c>
      <c r="Z3572">
        <v>0</v>
      </c>
      <c r="AA3572">
        <v>0</v>
      </c>
      <c r="AB3572">
        <v>99.85578981236138</v>
      </c>
      <c r="AC3572">
        <v>0</v>
      </c>
      <c r="AD3572">
        <v>0</v>
      </c>
      <c r="AE3572">
        <v>272.74904687141742</v>
      </c>
    </row>
    <row r="3573" spans="1:31" x14ac:dyDescent="0.25">
      <c r="A3573">
        <v>2296685</v>
      </c>
      <c r="B3573">
        <v>1</v>
      </c>
      <c r="C3573" t="s">
        <v>80</v>
      </c>
      <c r="D3573" t="s">
        <v>100</v>
      </c>
      <c r="E3573" t="s">
        <v>141</v>
      </c>
      <c r="F3573" t="s">
        <v>10562</v>
      </c>
      <c r="G3573" t="s">
        <v>143</v>
      </c>
      <c r="H3573" t="s">
        <v>135</v>
      </c>
      <c r="I3573" t="s">
        <v>136</v>
      </c>
      <c r="J3573" t="s">
        <v>137</v>
      </c>
      <c r="K3573" t="s">
        <v>138</v>
      </c>
      <c r="L3573" t="s">
        <v>10563</v>
      </c>
      <c r="M3573" t="s">
        <v>10564</v>
      </c>
      <c r="N3573">
        <v>2.051666666</v>
      </c>
      <c r="O3573">
        <v>0</v>
      </c>
      <c r="P3573">
        <v>0</v>
      </c>
      <c r="Q3573">
        <v>0</v>
      </c>
      <c r="R3573">
        <v>2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0.65674913247747002</v>
      </c>
      <c r="AA3573">
        <v>0</v>
      </c>
      <c r="AB3573">
        <v>0</v>
      </c>
      <c r="AC3573">
        <v>0</v>
      </c>
      <c r="AD3573">
        <v>0</v>
      </c>
      <c r="AE3573">
        <v>0.65674913247747002</v>
      </c>
    </row>
    <row r="3574" spans="1:31" x14ac:dyDescent="0.25">
      <c r="A3574">
        <v>2296619</v>
      </c>
      <c r="B3574">
        <v>1</v>
      </c>
      <c r="C3574" t="s">
        <v>80</v>
      </c>
      <c r="D3574" t="s">
        <v>94</v>
      </c>
      <c r="E3574" t="s">
        <v>283</v>
      </c>
      <c r="F3574" t="s">
        <v>10565</v>
      </c>
      <c r="G3574" t="s">
        <v>184</v>
      </c>
      <c r="H3574" t="s">
        <v>167</v>
      </c>
      <c r="I3574" t="s">
        <v>136</v>
      </c>
      <c r="J3574" t="s">
        <v>137</v>
      </c>
      <c r="K3574" t="s">
        <v>138</v>
      </c>
      <c r="L3574" t="s">
        <v>10566</v>
      </c>
      <c r="M3574" t="s">
        <v>10567</v>
      </c>
      <c r="N3574">
        <v>0.36888888800000003</v>
      </c>
      <c r="O3574">
        <v>0</v>
      </c>
      <c r="P3574">
        <v>15</v>
      </c>
      <c r="Q3574">
        <v>27</v>
      </c>
      <c r="R3574">
        <v>132</v>
      </c>
      <c r="S3574">
        <v>5</v>
      </c>
      <c r="T3574">
        <v>28</v>
      </c>
      <c r="U3574">
        <v>2</v>
      </c>
      <c r="V3574">
        <v>0</v>
      </c>
      <c r="W3574">
        <v>0</v>
      </c>
      <c r="X3574">
        <v>1.6147365174444401</v>
      </c>
      <c r="Y3574">
        <v>7.9558722141653551</v>
      </c>
      <c r="Z3574">
        <v>20.990571837389282</v>
      </c>
      <c r="AA3574">
        <v>2.0677577245804888</v>
      </c>
      <c r="AB3574">
        <v>6.7030121983775226</v>
      </c>
      <c r="AC3574">
        <v>46.658606335915294</v>
      </c>
      <c r="AD3574">
        <v>0</v>
      </c>
      <c r="AE3574">
        <v>85.990556827872382</v>
      </c>
    </row>
    <row r="3575" spans="1:31" x14ac:dyDescent="0.25">
      <c r="A3575">
        <v>2296997</v>
      </c>
      <c r="B3575">
        <v>1</v>
      </c>
      <c r="C3575" t="s">
        <v>81</v>
      </c>
      <c r="D3575" t="s">
        <v>118</v>
      </c>
      <c r="E3575" t="s">
        <v>164</v>
      </c>
      <c r="F3575" t="s">
        <v>10568</v>
      </c>
      <c r="G3575" t="s">
        <v>500</v>
      </c>
      <c r="H3575" t="s">
        <v>167</v>
      </c>
      <c r="I3575" t="s">
        <v>136</v>
      </c>
      <c r="J3575" t="s">
        <v>137</v>
      </c>
      <c r="K3575" t="s">
        <v>138</v>
      </c>
      <c r="L3575" t="s">
        <v>10569</v>
      </c>
      <c r="M3575" t="s">
        <v>10570</v>
      </c>
      <c r="N3575">
        <v>1.7649999999999999</v>
      </c>
      <c r="O3575">
        <v>0</v>
      </c>
      <c r="P3575">
        <v>276</v>
      </c>
      <c r="Q3575">
        <v>4</v>
      </c>
      <c r="R3575">
        <v>29</v>
      </c>
      <c r="S3575">
        <v>0</v>
      </c>
      <c r="T3575">
        <v>16</v>
      </c>
      <c r="U3575">
        <v>0</v>
      </c>
      <c r="V3575">
        <v>0</v>
      </c>
      <c r="W3575">
        <v>0</v>
      </c>
      <c r="X3575">
        <v>91.776273826967213</v>
      </c>
      <c r="Y3575">
        <v>6.6694225656630701</v>
      </c>
      <c r="Z3575">
        <v>34.726393402956489</v>
      </c>
      <c r="AA3575">
        <v>0</v>
      </c>
      <c r="AB3575">
        <v>13.489228557011229</v>
      </c>
      <c r="AC3575">
        <v>0</v>
      </c>
      <c r="AD3575">
        <v>0</v>
      </c>
      <c r="AE3575">
        <v>146.66131835259799</v>
      </c>
    </row>
    <row r="3576" spans="1:31" x14ac:dyDescent="0.25">
      <c r="A3576">
        <v>2297120</v>
      </c>
      <c r="B3576">
        <v>1</v>
      </c>
      <c r="C3576" t="s">
        <v>80</v>
      </c>
      <c r="D3576" t="s">
        <v>108</v>
      </c>
      <c r="E3576" t="s">
        <v>164</v>
      </c>
      <c r="F3576" t="s">
        <v>10571</v>
      </c>
      <c r="G3576" t="s">
        <v>195</v>
      </c>
      <c r="H3576" t="s">
        <v>167</v>
      </c>
      <c r="I3576" t="s">
        <v>136</v>
      </c>
      <c r="J3576" t="s">
        <v>137</v>
      </c>
      <c r="K3576" t="s">
        <v>138</v>
      </c>
      <c r="L3576" t="s">
        <v>10572</v>
      </c>
      <c r="M3576" t="s">
        <v>10573</v>
      </c>
      <c r="N3576">
        <v>1.781111111</v>
      </c>
      <c r="O3576">
        <v>0</v>
      </c>
      <c r="P3576">
        <v>6</v>
      </c>
      <c r="Q3576">
        <v>0</v>
      </c>
      <c r="R3576">
        <v>0</v>
      </c>
      <c r="S3576">
        <v>0</v>
      </c>
      <c r="T3576">
        <v>5</v>
      </c>
      <c r="U3576">
        <v>0</v>
      </c>
      <c r="V3576">
        <v>0</v>
      </c>
      <c r="W3576">
        <v>0</v>
      </c>
      <c r="X3576">
        <v>1.1340666741544667</v>
      </c>
      <c r="Y3576">
        <v>0</v>
      </c>
      <c r="Z3576">
        <v>0</v>
      </c>
      <c r="AA3576">
        <v>0</v>
      </c>
      <c r="AB3576">
        <v>6.0644504847893659</v>
      </c>
      <c r="AC3576">
        <v>0</v>
      </c>
      <c r="AD3576">
        <v>0</v>
      </c>
      <c r="AE3576">
        <v>7.198517158943833</v>
      </c>
    </row>
    <row r="3577" spans="1:31" x14ac:dyDescent="0.25">
      <c r="A3577">
        <v>2296868</v>
      </c>
      <c r="B3577">
        <v>1</v>
      </c>
      <c r="C3577" t="s">
        <v>80</v>
      </c>
      <c r="D3577" t="s">
        <v>99</v>
      </c>
      <c r="E3577" t="s">
        <v>141</v>
      </c>
      <c r="F3577" t="s">
        <v>10574</v>
      </c>
      <c r="G3577" t="s">
        <v>143</v>
      </c>
      <c r="H3577" t="s">
        <v>135</v>
      </c>
      <c r="I3577" t="s">
        <v>136</v>
      </c>
      <c r="J3577" t="s">
        <v>137</v>
      </c>
      <c r="K3577" t="s">
        <v>138</v>
      </c>
      <c r="L3577" t="s">
        <v>10575</v>
      </c>
      <c r="M3577" t="s">
        <v>10576</v>
      </c>
      <c r="N3577">
        <v>4.4961111110000003</v>
      </c>
      <c r="O3577">
        <v>0</v>
      </c>
      <c r="P3577">
        <v>2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4.3209713460016674E-2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4.3209713460016674E-2</v>
      </c>
    </row>
    <row r="3578" spans="1:31" x14ac:dyDescent="0.25">
      <c r="A3578">
        <v>2296559</v>
      </c>
      <c r="B3578">
        <v>1</v>
      </c>
      <c r="C3578" t="s">
        <v>80</v>
      </c>
      <c r="D3578" t="s">
        <v>102</v>
      </c>
      <c r="E3578" t="s">
        <v>233</v>
      </c>
      <c r="F3578" t="s">
        <v>10577</v>
      </c>
      <c r="G3578" t="s">
        <v>184</v>
      </c>
      <c r="H3578" t="s">
        <v>167</v>
      </c>
      <c r="I3578" t="s">
        <v>136</v>
      </c>
      <c r="J3578" t="s">
        <v>137</v>
      </c>
      <c r="K3578" t="s">
        <v>138</v>
      </c>
      <c r="L3578" t="s">
        <v>10578</v>
      </c>
      <c r="M3578" t="s">
        <v>10579</v>
      </c>
      <c r="N3578">
        <v>8.4166666000000001E-2</v>
      </c>
      <c r="O3578">
        <v>0</v>
      </c>
      <c r="P3578">
        <v>7331</v>
      </c>
      <c r="Q3578">
        <v>49</v>
      </c>
      <c r="R3578">
        <v>558</v>
      </c>
      <c r="S3578">
        <v>11</v>
      </c>
      <c r="T3578">
        <v>1289</v>
      </c>
      <c r="U3578">
        <v>2</v>
      </c>
      <c r="V3578">
        <v>2</v>
      </c>
      <c r="W3578">
        <v>0</v>
      </c>
      <c r="X3578">
        <v>117.29940920215735</v>
      </c>
      <c r="Y3578">
        <v>3.7462204822297664</v>
      </c>
      <c r="Z3578">
        <v>19.8486543529886</v>
      </c>
      <c r="AA3578">
        <v>6.0657942010346577</v>
      </c>
      <c r="AB3578">
        <v>65.474245446348917</v>
      </c>
      <c r="AC3578">
        <v>13.329212830387933</v>
      </c>
      <c r="AD3578">
        <v>15.1306543197918</v>
      </c>
      <c r="AE3578">
        <v>240.89419083493905</v>
      </c>
    </row>
    <row r="3579" spans="1:31" x14ac:dyDescent="0.25">
      <c r="A3579">
        <v>2297037</v>
      </c>
      <c r="B3579">
        <v>1</v>
      </c>
      <c r="C3579" t="s">
        <v>81</v>
      </c>
      <c r="D3579" t="s">
        <v>118</v>
      </c>
      <c r="E3579" t="s">
        <v>141</v>
      </c>
      <c r="F3579" t="s">
        <v>10580</v>
      </c>
      <c r="G3579" t="s">
        <v>143</v>
      </c>
      <c r="H3579" t="s">
        <v>135</v>
      </c>
      <c r="I3579" t="s">
        <v>136</v>
      </c>
      <c r="J3579" t="s">
        <v>137</v>
      </c>
      <c r="K3579" t="s">
        <v>138</v>
      </c>
      <c r="L3579" t="s">
        <v>10581</v>
      </c>
      <c r="M3579" t="s">
        <v>10582</v>
      </c>
      <c r="N3579">
        <v>1.6527777770000001</v>
      </c>
      <c r="O3579">
        <v>0</v>
      </c>
      <c r="P3579">
        <v>1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0.34458140209355892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0.34458140209355892</v>
      </c>
    </row>
    <row r="3580" spans="1:31" x14ac:dyDescent="0.25">
      <c r="A3580">
        <v>2296845</v>
      </c>
      <c r="B3580">
        <v>1</v>
      </c>
      <c r="C3580" t="s">
        <v>80</v>
      </c>
      <c r="D3580" t="s">
        <v>92</v>
      </c>
      <c r="E3580" t="s">
        <v>208</v>
      </c>
      <c r="F3580" t="s">
        <v>10583</v>
      </c>
      <c r="G3580" t="s">
        <v>310</v>
      </c>
      <c r="H3580" t="s">
        <v>135</v>
      </c>
      <c r="I3580" t="s">
        <v>136</v>
      </c>
      <c r="J3580" t="s">
        <v>137</v>
      </c>
      <c r="K3580" t="s">
        <v>138</v>
      </c>
      <c r="L3580" t="s">
        <v>10584</v>
      </c>
      <c r="M3580" t="s">
        <v>10585</v>
      </c>
      <c r="N3580">
        <v>0.89583333300000001</v>
      </c>
      <c r="O3580">
        <v>0</v>
      </c>
      <c r="P3580">
        <v>289</v>
      </c>
      <c r="Q3580">
        <v>0</v>
      </c>
      <c r="R3580">
        <v>0</v>
      </c>
      <c r="S3580">
        <v>0</v>
      </c>
      <c r="T3580">
        <v>21</v>
      </c>
      <c r="U3580">
        <v>0</v>
      </c>
      <c r="V3580">
        <v>0</v>
      </c>
      <c r="W3580">
        <v>0</v>
      </c>
      <c r="X3580">
        <v>47.941546755820944</v>
      </c>
      <c r="Y3580">
        <v>0</v>
      </c>
      <c r="Z3580">
        <v>0</v>
      </c>
      <c r="AA3580">
        <v>0</v>
      </c>
      <c r="AB3580">
        <v>18.979308025908196</v>
      </c>
      <c r="AC3580">
        <v>0</v>
      </c>
      <c r="AD3580">
        <v>0</v>
      </c>
      <c r="AE3580">
        <v>66.920854781729133</v>
      </c>
    </row>
    <row r="3581" spans="1:31" x14ac:dyDescent="0.25">
      <c r="A3581">
        <v>2296539</v>
      </c>
      <c r="B3581">
        <v>1</v>
      </c>
      <c r="C3581" t="s">
        <v>80</v>
      </c>
      <c r="D3581" t="s">
        <v>98</v>
      </c>
      <c r="E3581" t="s">
        <v>141</v>
      </c>
      <c r="F3581" t="s">
        <v>10586</v>
      </c>
      <c r="G3581" t="s">
        <v>490</v>
      </c>
      <c r="H3581" t="s">
        <v>135</v>
      </c>
      <c r="I3581" t="s">
        <v>136</v>
      </c>
      <c r="J3581" t="s">
        <v>137</v>
      </c>
      <c r="K3581" t="s">
        <v>138</v>
      </c>
      <c r="L3581" t="s">
        <v>10587</v>
      </c>
      <c r="M3581" t="s">
        <v>10588</v>
      </c>
      <c r="N3581">
        <v>0.84777777700000001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</row>
    <row r="3582" spans="1:31" x14ac:dyDescent="0.25">
      <c r="A3582">
        <v>2296682</v>
      </c>
      <c r="B3582">
        <v>1</v>
      </c>
      <c r="C3582" t="s">
        <v>80</v>
      </c>
      <c r="D3582" t="s">
        <v>94</v>
      </c>
      <c r="E3582" t="s">
        <v>132</v>
      </c>
      <c r="F3582" t="s">
        <v>10589</v>
      </c>
      <c r="G3582" t="s">
        <v>134</v>
      </c>
      <c r="H3582" t="s">
        <v>135</v>
      </c>
      <c r="I3582" t="s">
        <v>136</v>
      </c>
      <c r="J3582" t="s">
        <v>137</v>
      </c>
      <c r="K3582" t="s">
        <v>138</v>
      </c>
      <c r="L3582" t="s">
        <v>10590</v>
      </c>
      <c r="M3582" t="s">
        <v>10591</v>
      </c>
      <c r="N3582">
        <v>5.1547222220000002</v>
      </c>
      <c r="O3582">
        <v>0</v>
      </c>
      <c r="P3582">
        <v>12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3.8849366165533152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3.8849366165533152</v>
      </c>
    </row>
    <row r="3583" spans="1:31" x14ac:dyDescent="0.25">
      <c r="A3583">
        <v>2297080</v>
      </c>
      <c r="B3583">
        <v>1</v>
      </c>
      <c r="C3583" t="s">
        <v>80</v>
      </c>
      <c r="D3583" t="s">
        <v>93</v>
      </c>
      <c r="E3583" t="s">
        <v>233</v>
      </c>
      <c r="F3583" t="s">
        <v>10592</v>
      </c>
      <c r="G3583" t="s">
        <v>184</v>
      </c>
      <c r="H3583" t="s">
        <v>167</v>
      </c>
      <c r="I3583" t="s">
        <v>280</v>
      </c>
      <c r="J3583" t="s">
        <v>137</v>
      </c>
      <c r="K3583" t="s">
        <v>138</v>
      </c>
      <c r="L3583" t="s">
        <v>10593</v>
      </c>
      <c r="M3583" t="s">
        <v>10594</v>
      </c>
      <c r="N3583">
        <v>4.5833332999999997E-2</v>
      </c>
      <c r="O3583">
        <v>1</v>
      </c>
      <c r="P3583">
        <v>333</v>
      </c>
      <c r="Q3583">
        <v>40</v>
      </c>
      <c r="R3583">
        <v>179</v>
      </c>
      <c r="S3583">
        <v>9</v>
      </c>
      <c r="T3583">
        <v>106</v>
      </c>
      <c r="U3583">
        <v>0</v>
      </c>
      <c r="V3583">
        <v>0</v>
      </c>
      <c r="W3583">
        <v>0.12975885449999999</v>
      </c>
      <c r="X3583">
        <v>2.8873069504028743</v>
      </c>
      <c r="Y3583">
        <v>13.932092578745367</v>
      </c>
      <c r="Z3583">
        <v>5.8227400014938002</v>
      </c>
      <c r="AA3583">
        <v>6.6691017706715421</v>
      </c>
      <c r="AB3583">
        <v>2.7061189260567926</v>
      </c>
      <c r="AC3583">
        <v>0</v>
      </c>
      <c r="AD3583">
        <v>0</v>
      </c>
      <c r="AE3583">
        <v>32.147119081870379</v>
      </c>
    </row>
    <row r="3584" spans="1:31" x14ac:dyDescent="0.25">
      <c r="A3584">
        <v>2296931</v>
      </c>
      <c r="B3584">
        <v>1</v>
      </c>
      <c r="C3584" t="s">
        <v>81</v>
      </c>
      <c r="D3584" t="s">
        <v>128</v>
      </c>
      <c r="E3584" t="s">
        <v>182</v>
      </c>
      <c r="F3584" t="s">
        <v>10595</v>
      </c>
      <c r="G3584" t="s">
        <v>184</v>
      </c>
      <c r="H3584" t="s">
        <v>167</v>
      </c>
      <c r="I3584" t="s">
        <v>280</v>
      </c>
      <c r="J3584" t="s">
        <v>137</v>
      </c>
      <c r="K3584" t="s">
        <v>138</v>
      </c>
      <c r="L3584" t="s">
        <v>10596</v>
      </c>
      <c r="M3584" t="s">
        <v>10597</v>
      </c>
      <c r="N3584">
        <v>2.9722222E-2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0.26342442560908891</v>
      </c>
      <c r="AD3584">
        <v>0</v>
      </c>
      <c r="AE3584">
        <v>0.26342442560908891</v>
      </c>
    </row>
    <row r="3585" spans="1:31" x14ac:dyDescent="0.25">
      <c r="A3585">
        <v>2297046</v>
      </c>
      <c r="B3585">
        <v>1</v>
      </c>
      <c r="C3585" t="s">
        <v>80</v>
      </c>
      <c r="D3585" t="s">
        <v>107</v>
      </c>
      <c r="E3585" t="s">
        <v>233</v>
      </c>
      <c r="F3585" t="s">
        <v>10598</v>
      </c>
      <c r="G3585" t="s">
        <v>184</v>
      </c>
      <c r="H3585" t="s">
        <v>167</v>
      </c>
      <c r="I3585" t="s">
        <v>136</v>
      </c>
      <c r="J3585" t="s">
        <v>137</v>
      </c>
      <c r="K3585" t="s">
        <v>138</v>
      </c>
      <c r="L3585" t="s">
        <v>10599</v>
      </c>
      <c r="M3585" t="s">
        <v>10600</v>
      </c>
      <c r="N3585">
        <v>0.66861111100000004</v>
      </c>
      <c r="O3585">
        <v>0</v>
      </c>
      <c r="P3585">
        <v>320</v>
      </c>
      <c r="Q3585">
        <v>15</v>
      </c>
      <c r="R3585">
        <v>21</v>
      </c>
      <c r="S3585">
        <v>3</v>
      </c>
      <c r="T3585">
        <v>77</v>
      </c>
      <c r="U3585">
        <v>1</v>
      </c>
      <c r="V3585">
        <v>0</v>
      </c>
      <c r="W3585">
        <v>0</v>
      </c>
      <c r="X3585">
        <v>45.219585199774222</v>
      </c>
      <c r="Y3585">
        <v>6.1799394006575765</v>
      </c>
      <c r="Z3585">
        <v>3.7388695889481638</v>
      </c>
      <c r="AA3585">
        <v>4.657527031753629</v>
      </c>
      <c r="AB3585">
        <v>17.862460603393</v>
      </c>
      <c r="AC3585">
        <v>58.621197146436174</v>
      </c>
      <c r="AD3585">
        <v>0</v>
      </c>
      <c r="AE3585">
        <v>136.27957897096275</v>
      </c>
    </row>
    <row r="3586" spans="1:31" x14ac:dyDescent="0.25">
      <c r="A3586">
        <v>2297000</v>
      </c>
      <c r="B3586">
        <v>1</v>
      </c>
      <c r="C3586" t="s">
        <v>80</v>
      </c>
      <c r="D3586" t="s">
        <v>105</v>
      </c>
      <c r="E3586" t="s">
        <v>748</v>
      </c>
      <c r="F3586" t="s">
        <v>10601</v>
      </c>
      <c r="G3586" t="s">
        <v>5624</v>
      </c>
      <c r="H3586" t="s">
        <v>135</v>
      </c>
      <c r="I3586" t="s">
        <v>136</v>
      </c>
      <c r="J3586" t="s">
        <v>137</v>
      </c>
      <c r="K3586" t="s">
        <v>138</v>
      </c>
      <c r="L3586" t="s">
        <v>10602</v>
      </c>
      <c r="M3586" t="s">
        <v>10603</v>
      </c>
      <c r="N3586">
        <v>2.937777777</v>
      </c>
      <c r="O3586">
        <v>0</v>
      </c>
      <c r="P3586">
        <v>60</v>
      </c>
      <c r="Q3586">
        <v>0</v>
      </c>
      <c r="R3586">
        <v>0</v>
      </c>
      <c r="S3586">
        <v>0</v>
      </c>
      <c r="T3586">
        <v>3</v>
      </c>
      <c r="U3586">
        <v>0</v>
      </c>
      <c r="V3586">
        <v>0</v>
      </c>
      <c r="W3586">
        <v>0</v>
      </c>
      <c r="X3586">
        <v>36.193991912901005</v>
      </c>
      <c r="Y3586">
        <v>0</v>
      </c>
      <c r="Z3586">
        <v>0</v>
      </c>
      <c r="AA3586">
        <v>0</v>
      </c>
      <c r="AB3586">
        <v>1.0155459507268403</v>
      </c>
      <c r="AC3586">
        <v>0</v>
      </c>
      <c r="AD3586">
        <v>0</v>
      </c>
      <c r="AE3586">
        <v>37.209537863627844</v>
      </c>
    </row>
    <row r="3587" spans="1:31" x14ac:dyDescent="0.25">
      <c r="A3587">
        <v>2297023</v>
      </c>
      <c r="B3587">
        <v>1</v>
      </c>
      <c r="C3587" t="s">
        <v>81</v>
      </c>
      <c r="D3587" t="s">
        <v>123</v>
      </c>
      <c r="E3587" t="s">
        <v>233</v>
      </c>
      <c r="F3587" t="s">
        <v>10604</v>
      </c>
      <c r="G3587" t="s">
        <v>184</v>
      </c>
      <c r="H3587" t="s">
        <v>167</v>
      </c>
      <c r="I3587" t="s">
        <v>136</v>
      </c>
      <c r="J3587" t="s">
        <v>137</v>
      </c>
      <c r="K3587" t="s">
        <v>138</v>
      </c>
      <c r="L3587" t="s">
        <v>10605</v>
      </c>
      <c r="M3587" t="s">
        <v>10606</v>
      </c>
      <c r="N3587">
        <v>0.38888888799999999</v>
      </c>
      <c r="O3587">
        <v>0</v>
      </c>
      <c r="P3587">
        <v>118</v>
      </c>
      <c r="Q3587">
        <v>3</v>
      </c>
      <c r="R3587">
        <v>42</v>
      </c>
      <c r="S3587">
        <v>3</v>
      </c>
      <c r="T3587">
        <v>18</v>
      </c>
      <c r="U3587">
        <v>0</v>
      </c>
      <c r="V3587">
        <v>0</v>
      </c>
      <c r="W3587">
        <v>0</v>
      </c>
      <c r="X3587">
        <v>6.5080694094476677</v>
      </c>
      <c r="Y3587">
        <v>0.42098850061333337</v>
      </c>
      <c r="Z3587">
        <v>8.0623437185791129</v>
      </c>
      <c r="AA3587">
        <v>1.3480068274003334</v>
      </c>
      <c r="AB3587">
        <v>4.4392259852877221</v>
      </c>
      <c r="AC3587">
        <v>0</v>
      </c>
      <c r="AD3587">
        <v>0</v>
      </c>
      <c r="AE3587">
        <v>20.778634441328172</v>
      </c>
    </row>
    <row r="3588" spans="1:31" x14ac:dyDescent="0.25">
      <c r="A3588">
        <v>2296545</v>
      </c>
      <c r="B3588">
        <v>1</v>
      </c>
      <c r="C3588" t="s">
        <v>80</v>
      </c>
      <c r="D3588" t="s">
        <v>107</v>
      </c>
      <c r="E3588" t="s">
        <v>141</v>
      </c>
      <c r="F3588" t="s">
        <v>10607</v>
      </c>
      <c r="G3588" t="s">
        <v>143</v>
      </c>
      <c r="H3588" t="s">
        <v>135</v>
      </c>
      <c r="I3588" t="s">
        <v>136</v>
      </c>
      <c r="J3588" t="s">
        <v>137</v>
      </c>
      <c r="K3588" t="s">
        <v>138</v>
      </c>
      <c r="L3588" t="s">
        <v>10608</v>
      </c>
      <c r="M3588" t="s">
        <v>10609</v>
      </c>
      <c r="N3588">
        <v>0.68861111100000005</v>
      </c>
      <c r="O3588">
        <v>0</v>
      </c>
      <c r="P3588">
        <v>1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3.8157990577350004E-2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3.8157990577350004E-2</v>
      </c>
    </row>
    <row r="3589" spans="1:31" x14ac:dyDescent="0.25">
      <c r="A3589">
        <v>2296645</v>
      </c>
      <c r="B3589">
        <v>1</v>
      </c>
      <c r="C3589" t="s">
        <v>81</v>
      </c>
      <c r="D3589" t="s">
        <v>128</v>
      </c>
      <c r="E3589" t="s">
        <v>141</v>
      </c>
      <c r="F3589" t="s">
        <v>10610</v>
      </c>
      <c r="G3589" t="s">
        <v>143</v>
      </c>
      <c r="H3589" t="s">
        <v>135</v>
      </c>
      <c r="I3589" t="s">
        <v>136</v>
      </c>
      <c r="J3589" t="s">
        <v>137</v>
      </c>
      <c r="K3589" t="s">
        <v>138</v>
      </c>
      <c r="L3589" t="s">
        <v>10611</v>
      </c>
      <c r="M3589" t="s">
        <v>10612</v>
      </c>
      <c r="N3589">
        <v>3.9569444439999999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1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2.3778183958296877</v>
      </c>
      <c r="AC3589">
        <v>0</v>
      </c>
      <c r="AD3589">
        <v>0</v>
      </c>
      <c r="AE3589">
        <v>2.3778183958296877</v>
      </c>
    </row>
    <row r="3590" spans="1:31" x14ac:dyDescent="0.25">
      <c r="A3590">
        <v>2296900</v>
      </c>
      <c r="B3590">
        <v>1</v>
      </c>
      <c r="C3590" t="s">
        <v>80</v>
      </c>
      <c r="D3590" t="s">
        <v>95</v>
      </c>
      <c r="E3590" t="s">
        <v>233</v>
      </c>
      <c r="F3590" t="s">
        <v>6001</v>
      </c>
      <c r="G3590" t="s">
        <v>184</v>
      </c>
      <c r="H3590" t="s">
        <v>167</v>
      </c>
      <c r="I3590" t="s">
        <v>136</v>
      </c>
      <c r="J3590" t="s">
        <v>137</v>
      </c>
      <c r="K3590" t="s">
        <v>138</v>
      </c>
      <c r="L3590" t="s">
        <v>10613</v>
      </c>
      <c r="M3590" t="s">
        <v>10614</v>
      </c>
      <c r="N3590">
        <v>0.694722222</v>
      </c>
      <c r="O3590">
        <v>5</v>
      </c>
      <c r="P3590">
        <v>702</v>
      </c>
      <c r="Q3590">
        <v>26</v>
      </c>
      <c r="R3590">
        <v>8</v>
      </c>
      <c r="S3590">
        <v>29</v>
      </c>
      <c r="T3590">
        <v>41</v>
      </c>
      <c r="U3590">
        <v>0</v>
      </c>
      <c r="V3590">
        <v>0</v>
      </c>
      <c r="W3590">
        <v>3.8434423526879611</v>
      </c>
      <c r="X3590">
        <v>121.77077567471456</v>
      </c>
      <c r="Y3590">
        <v>90.759637579716667</v>
      </c>
      <c r="Z3590">
        <v>2.8846812270857267</v>
      </c>
      <c r="AA3590">
        <v>126.03882398150438</v>
      </c>
      <c r="AB3590">
        <v>13.434810276521349</v>
      </c>
      <c r="AC3590">
        <v>0</v>
      </c>
      <c r="AD3590">
        <v>0</v>
      </c>
      <c r="AE3590">
        <v>358.73217109223071</v>
      </c>
    </row>
    <row r="3591" spans="1:31" x14ac:dyDescent="0.25">
      <c r="A3591">
        <v>2297109</v>
      </c>
      <c r="B3591">
        <v>1</v>
      </c>
      <c r="C3591" t="s">
        <v>80</v>
      </c>
      <c r="D3591" t="s">
        <v>93</v>
      </c>
      <c r="E3591" t="s">
        <v>164</v>
      </c>
      <c r="F3591" t="s">
        <v>8967</v>
      </c>
      <c r="G3591" t="s">
        <v>195</v>
      </c>
      <c r="H3591" t="s">
        <v>167</v>
      </c>
      <c r="I3591" t="s">
        <v>136</v>
      </c>
      <c r="J3591" t="s">
        <v>137</v>
      </c>
      <c r="K3591" t="s">
        <v>138</v>
      </c>
      <c r="L3591" t="s">
        <v>10615</v>
      </c>
      <c r="M3591" t="s">
        <v>10616</v>
      </c>
      <c r="N3591">
        <v>5.6025</v>
      </c>
      <c r="O3591">
        <v>0</v>
      </c>
      <c r="P3591">
        <v>12</v>
      </c>
      <c r="Q3591">
        <v>0</v>
      </c>
      <c r="R3591">
        <v>11</v>
      </c>
      <c r="S3591">
        <v>0</v>
      </c>
      <c r="T3591">
        <v>7</v>
      </c>
      <c r="U3591">
        <v>0</v>
      </c>
      <c r="V3591">
        <v>0</v>
      </c>
      <c r="W3591">
        <v>0</v>
      </c>
      <c r="X3591">
        <v>21.248663244344442</v>
      </c>
      <c r="Y3591">
        <v>0</v>
      </c>
      <c r="Z3591">
        <v>22.551085157798834</v>
      </c>
      <c r="AA3591">
        <v>0</v>
      </c>
      <c r="AB3591">
        <v>13.584358372776427</v>
      </c>
      <c r="AC3591">
        <v>0</v>
      </c>
      <c r="AD3591">
        <v>0</v>
      </c>
      <c r="AE3591">
        <v>57.384106774919708</v>
      </c>
    </row>
    <row r="3592" spans="1:31" x14ac:dyDescent="0.25">
      <c r="A3592">
        <v>2296960</v>
      </c>
      <c r="B3592">
        <v>1</v>
      </c>
      <c r="C3592" t="s">
        <v>80</v>
      </c>
      <c r="D3592" t="s">
        <v>99</v>
      </c>
      <c r="E3592" t="s">
        <v>233</v>
      </c>
      <c r="F3592" t="s">
        <v>9924</v>
      </c>
      <c r="G3592" t="s">
        <v>184</v>
      </c>
      <c r="H3592" t="s">
        <v>167</v>
      </c>
      <c r="I3592" t="s">
        <v>280</v>
      </c>
      <c r="J3592" t="s">
        <v>137</v>
      </c>
      <c r="K3592" t="s">
        <v>138</v>
      </c>
      <c r="L3592" t="s">
        <v>10617</v>
      </c>
      <c r="M3592" t="s">
        <v>10618</v>
      </c>
      <c r="N3592">
        <v>2.8055554999999999E-2</v>
      </c>
      <c r="O3592">
        <v>0</v>
      </c>
      <c r="P3592">
        <v>0</v>
      </c>
      <c r="Q3592">
        <v>0</v>
      </c>
      <c r="R3592">
        <v>0</v>
      </c>
      <c r="S3592">
        <v>8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6.8816668346608285</v>
      </c>
      <c r="AB3592">
        <v>0</v>
      </c>
      <c r="AC3592">
        <v>0</v>
      </c>
      <c r="AD3592">
        <v>0</v>
      </c>
      <c r="AE3592">
        <v>6.8816668346608285</v>
      </c>
    </row>
    <row r="3593" spans="1:31" x14ac:dyDescent="0.25">
      <c r="A3593">
        <v>2296562</v>
      </c>
      <c r="B3593">
        <v>1</v>
      </c>
      <c r="C3593" t="s">
        <v>80</v>
      </c>
      <c r="D3593" t="s">
        <v>92</v>
      </c>
      <c r="E3593" t="s">
        <v>132</v>
      </c>
      <c r="F3593" t="s">
        <v>8730</v>
      </c>
      <c r="G3593" t="s">
        <v>917</v>
      </c>
      <c r="H3593" t="s">
        <v>135</v>
      </c>
      <c r="I3593" t="s">
        <v>136</v>
      </c>
      <c r="J3593" t="s">
        <v>137</v>
      </c>
      <c r="K3593" t="s">
        <v>300</v>
      </c>
      <c r="L3593" t="s">
        <v>10619</v>
      </c>
      <c r="M3593" t="s">
        <v>10620</v>
      </c>
      <c r="N3593">
        <v>1.6716666659999999</v>
      </c>
      <c r="O3593">
        <v>0</v>
      </c>
      <c r="P3593">
        <v>340</v>
      </c>
      <c r="Q3593">
        <v>0</v>
      </c>
      <c r="R3593">
        <v>0</v>
      </c>
      <c r="S3593">
        <v>0</v>
      </c>
      <c r="T3593">
        <v>25</v>
      </c>
      <c r="U3593">
        <v>0</v>
      </c>
      <c r="V3593">
        <v>0</v>
      </c>
      <c r="W3593">
        <v>0</v>
      </c>
      <c r="X3593">
        <v>90.199022434395459</v>
      </c>
      <c r="Y3593">
        <v>0</v>
      </c>
      <c r="Z3593">
        <v>0</v>
      </c>
      <c r="AA3593">
        <v>0</v>
      </c>
      <c r="AB3593">
        <v>30.897076774466733</v>
      </c>
      <c r="AC3593">
        <v>0</v>
      </c>
      <c r="AD3593">
        <v>0</v>
      </c>
      <c r="AE3593">
        <v>121.0960992088622</v>
      </c>
    </row>
    <row r="3594" spans="1:31" x14ac:dyDescent="0.25">
      <c r="A3594">
        <v>2297106</v>
      </c>
      <c r="B3594">
        <v>1</v>
      </c>
      <c r="C3594" t="s">
        <v>81</v>
      </c>
      <c r="D3594" t="s">
        <v>123</v>
      </c>
      <c r="E3594" t="s">
        <v>182</v>
      </c>
      <c r="F3594" t="s">
        <v>2771</v>
      </c>
      <c r="G3594" t="s">
        <v>184</v>
      </c>
      <c r="H3594" t="s">
        <v>167</v>
      </c>
      <c r="I3594" t="s">
        <v>136</v>
      </c>
      <c r="J3594" t="s">
        <v>137</v>
      </c>
      <c r="K3594" t="s">
        <v>138</v>
      </c>
      <c r="L3594" t="s">
        <v>10621</v>
      </c>
      <c r="M3594" t="s">
        <v>10622</v>
      </c>
      <c r="N3594">
        <v>1.726111111</v>
      </c>
      <c r="O3594">
        <v>3</v>
      </c>
      <c r="P3594">
        <v>37</v>
      </c>
      <c r="Q3594">
        <v>120</v>
      </c>
      <c r="R3594">
        <v>293</v>
      </c>
      <c r="S3594">
        <v>20</v>
      </c>
      <c r="T3594">
        <v>69</v>
      </c>
      <c r="U3594">
        <v>0</v>
      </c>
      <c r="V3594">
        <v>0</v>
      </c>
      <c r="W3594">
        <v>0.72594788594072335</v>
      </c>
      <c r="X3594">
        <v>11.246837386730265</v>
      </c>
      <c r="Y3594">
        <v>53.306970253117747</v>
      </c>
      <c r="Z3594">
        <v>121.69688592932111</v>
      </c>
      <c r="AA3594">
        <v>22.944758823004051</v>
      </c>
      <c r="AB3594">
        <v>36.474605215402789</v>
      </c>
      <c r="AC3594">
        <v>0</v>
      </c>
      <c r="AD3594">
        <v>0</v>
      </c>
      <c r="AE3594">
        <v>246.39600549351667</v>
      </c>
    </row>
    <row r="3595" spans="1:31" x14ac:dyDescent="0.25">
      <c r="A3595">
        <v>2296940</v>
      </c>
      <c r="B3595">
        <v>1</v>
      </c>
      <c r="C3595" t="s">
        <v>80</v>
      </c>
      <c r="D3595" t="s">
        <v>103</v>
      </c>
      <c r="E3595" t="s">
        <v>233</v>
      </c>
      <c r="F3595" t="s">
        <v>10623</v>
      </c>
      <c r="G3595" t="s">
        <v>184</v>
      </c>
      <c r="H3595" t="s">
        <v>167</v>
      </c>
      <c r="I3595" t="s">
        <v>280</v>
      </c>
      <c r="J3595" t="s">
        <v>137</v>
      </c>
      <c r="K3595" t="s">
        <v>138</v>
      </c>
      <c r="L3595" t="s">
        <v>10624</v>
      </c>
      <c r="M3595" t="s">
        <v>10625</v>
      </c>
      <c r="N3595">
        <v>1.2777777000000001E-2</v>
      </c>
      <c r="O3595">
        <v>0</v>
      </c>
      <c r="P3595">
        <v>1808</v>
      </c>
      <c r="Q3595">
        <v>0</v>
      </c>
      <c r="R3595">
        <v>20</v>
      </c>
      <c r="S3595">
        <v>11</v>
      </c>
      <c r="T3595">
        <v>197</v>
      </c>
      <c r="U3595">
        <v>11</v>
      </c>
      <c r="V3595">
        <v>4</v>
      </c>
      <c r="W3595">
        <v>0</v>
      </c>
      <c r="X3595">
        <v>5.6699146359622645</v>
      </c>
      <c r="Y3595">
        <v>0</v>
      </c>
      <c r="Z3595">
        <v>5.7715033233843333E-2</v>
      </c>
      <c r="AA3595">
        <v>2.487830420435083</v>
      </c>
      <c r="AB3595">
        <v>1.453879895719556</v>
      </c>
      <c r="AC3595">
        <v>22.326380711029795</v>
      </c>
      <c r="AD3595">
        <v>1.9604314436916492</v>
      </c>
      <c r="AE3595">
        <v>33.956152140072192</v>
      </c>
    </row>
    <row r="3596" spans="1:31" x14ac:dyDescent="0.25">
      <c r="A3596">
        <v>2297083</v>
      </c>
      <c r="B3596">
        <v>1</v>
      </c>
      <c r="C3596" t="s">
        <v>80</v>
      </c>
      <c r="D3596" t="s">
        <v>93</v>
      </c>
      <c r="E3596" t="s">
        <v>233</v>
      </c>
      <c r="F3596" t="s">
        <v>10626</v>
      </c>
      <c r="G3596" t="s">
        <v>184</v>
      </c>
      <c r="H3596" t="s">
        <v>167</v>
      </c>
      <c r="I3596" t="s">
        <v>280</v>
      </c>
      <c r="J3596" t="s">
        <v>137</v>
      </c>
      <c r="K3596" t="s">
        <v>138</v>
      </c>
      <c r="L3596" t="s">
        <v>10627</v>
      </c>
      <c r="M3596" t="s">
        <v>10628</v>
      </c>
      <c r="N3596">
        <v>4.4166666E-2</v>
      </c>
      <c r="O3596">
        <v>0</v>
      </c>
      <c r="P3596">
        <v>763</v>
      </c>
      <c r="Q3596">
        <v>0</v>
      </c>
      <c r="R3596">
        <v>128</v>
      </c>
      <c r="S3596">
        <v>3</v>
      </c>
      <c r="T3596">
        <v>165</v>
      </c>
      <c r="U3596">
        <v>0</v>
      </c>
      <c r="V3596">
        <v>0</v>
      </c>
      <c r="W3596">
        <v>0</v>
      </c>
      <c r="X3596">
        <v>6.3570112261332534</v>
      </c>
      <c r="Y3596">
        <v>0</v>
      </c>
      <c r="Z3596">
        <v>5.1688716050252133</v>
      </c>
      <c r="AA3596">
        <v>6.5380533265310015E-2</v>
      </c>
      <c r="AB3596">
        <v>4.9801590233929129</v>
      </c>
      <c r="AC3596">
        <v>0</v>
      </c>
      <c r="AD3596">
        <v>0</v>
      </c>
      <c r="AE3596">
        <v>16.571422387816689</v>
      </c>
    </row>
    <row r="3597" spans="1:31" x14ac:dyDescent="0.25">
      <c r="A3597">
        <v>2296728</v>
      </c>
      <c r="B3597">
        <v>1</v>
      </c>
      <c r="C3597" t="s">
        <v>80</v>
      </c>
      <c r="D3597" t="s">
        <v>106</v>
      </c>
      <c r="E3597" t="s">
        <v>182</v>
      </c>
      <c r="F3597" t="s">
        <v>10629</v>
      </c>
      <c r="G3597" t="s">
        <v>917</v>
      </c>
      <c r="H3597" t="s">
        <v>167</v>
      </c>
      <c r="I3597" t="s">
        <v>136</v>
      </c>
      <c r="J3597" t="s">
        <v>137</v>
      </c>
      <c r="K3597" t="s">
        <v>300</v>
      </c>
      <c r="L3597" t="s">
        <v>10630</v>
      </c>
      <c r="M3597" t="s">
        <v>10631</v>
      </c>
      <c r="N3597">
        <v>1.636111111</v>
      </c>
      <c r="O3597">
        <v>0</v>
      </c>
      <c r="P3597">
        <v>196</v>
      </c>
      <c r="Q3597">
        <v>1</v>
      </c>
      <c r="R3597">
        <v>17</v>
      </c>
      <c r="S3597">
        <v>0</v>
      </c>
      <c r="T3597">
        <v>28</v>
      </c>
      <c r="U3597">
        <v>1</v>
      </c>
      <c r="V3597">
        <v>0</v>
      </c>
      <c r="W3597">
        <v>0</v>
      </c>
      <c r="X3597">
        <v>73.621181557311957</v>
      </c>
      <c r="Y3597">
        <v>1.6302634278117776</v>
      </c>
      <c r="Z3597">
        <v>72.449911640342492</v>
      </c>
      <c r="AA3597">
        <v>0</v>
      </c>
      <c r="AB3597">
        <v>45.84382910226887</v>
      </c>
      <c r="AC3597">
        <v>3.2308976912023164</v>
      </c>
      <c r="AD3597">
        <v>0</v>
      </c>
      <c r="AE3597">
        <v>196.77608341893745</v>
      </c>
    </row>
    <row r="3598" spans="1:31" x14ac:dyDescent="0.25">
      <c r="A3598">
        <v>2296628</v>
      </c>
      <c r="B3598">
        <v>1</v>
      </c>
      <c r="C3598" t="s">
        <v>80</v>
      </c>
      <c r="D3598" t="s">
        <v>104</v>
      </c>
      <c r="E3598" t="s">
        <v>164</v>
      </c>
      <c r="F3598" t="s">
        <v>5579</v>
      </c>
      <c r="G3598" t="s">
        <v>195</v>
      </c>
      <c r="H3598" t="s">
        <v>167</v>
      </c>
      <c r="I3598" t="s">
        <v>136</v>
      </c>
      <c r="J3598" t="s">
        <v>137</v>
      </c>
      <c r="K3598" t="s">
        <v>138</v>
      </c>
      <c r="L3598" t="s">
        <v>10632</v>
      </c>
      <c r="M3598" t="s">
        <v>10633</v>
      </c>
      <c r="N3598">
        <v>1.599722222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1</v>
      </c>
      <c r="U3598">
        <v>1</v>
      </c>
      <c r="V3598">
        <v>0</v>
      </c>
      <c r="W3598">
        <v>0</v>
      </c>
      <c r="X3598">
        <v>0.54713082457503781</v>
      </c>
      <c r="Y3598">
        <v>0</v>
      </c>
      <c r="Z3598">
        <v>0</v>
      </c>
      <c r="AA3598">
        <v>0</v>
      </c>
      <c r="AB3598">
        <v>0</v>
      </c>
      <c r="AC3598">
        <v>42.210473470143867</v>
      </c>
      <c r="AD3598">
        <v>0</v>
      </c>
      <c r="AE3598">
        <v>42.757604294718902</v>
      </c>
    </row>
    <row r="3599" spans="1:31" x14ac:dyDescent="0.25">
      <c r="A3599">
        <v>2296771</v>
      </c>
      <c r="B3599">
        <v>1</v>
      </c>
      <c r="C3599" t="s">
        <v>80</v>
      </c>
      <c r="D3599" t="s">
        <v>88</v>
      </c>
      <c r="E3599" t="s">
        <v>132</v>
      </c>
      <c r="F3599" t="s">
        <v>10133</v>
      </c>
      <c r="G3599" t="s">
        <v>134</v>
      </c>
      <c r="H3599" t="s">
        <v>135</v>
      </c>
      <c r="I3599" t="s">
        <v>136</v>
      </c>
      <c r="J3599" t="s">
        <v>137</v>
      </c>
      <c r="K3599" t="s">
        <v>138</v>
      </c>
      <c r="L3599" t="s">
        <v>10634</v>
      </c>
      <c r="M3599" t="s">
        <v>10635</v>
      </c>
      <c r="N3599">
        <v>1.733333333</v>
      </c>
      <c r="O3599">
        <v>0</v>
      </c>
      <c r="P3599">
        <v>125</v>
      </c>
      <c r="Q3599">
        <v>0</v>
      </c>
      <c r="R3599">
        <v>0</v>
      </c>
      <c r="S3599">
        <v>0</v>
      </c>
      <c r="T3599">
        <v>11</v>
      </c>
      <c r="U3599">
        <v>0</v>
      </c>
      <c r="V3599">
        <v>0</v>
      </c>
      <c r="W3599">
        <v>0</v>
      </c>
      <c r="X3599">
        <v>45.880459438823728</v>
      </c>
      <c r="Y3599">
        <v>0</v>
      </c>
      <c r="Z3599">
        <v>0</v>
      </c>
      <c r="AA3599">
        <v>0</v>
      </c>
      <c r="AB3599">
        <v>3.7695026358196646</v>
      </c>
      <c r="AC3599">
        <v>0</v>
      </c>
      <c r="AD3599">
        <v>0</v>
      </c>
      <c r="AE3599">
        <v>49.649962074643391</v>
      </c>
    </row>
    <row r="3600" spans="1:31" x14ac:dyDescent="0.25">
      <c r="A3600">
        <v>2297040</v>
      </c>
      <c r="B3600">
        <v>1</v>
      </c>
      <c r="C3600" t="s">
        <v>80</v>
      </c>
      <c r="D3600" t="s">
        <v>90</v>
      </c>
      <c r="E3600" t="s">
        <v>141</v>
      </c>
      <c r="F3600" t="s">
        <v>10636</v>
      </c>
      <c r="G3600" t="s">
        <v>202</v>
      </c>
      <c r="H3600" t="s">
        <v>135</v>
      </c>
      <c r="I3600" t="s">
        <v>136</v>
      </c>
      <c r="J3600" t="s">
        <v>137</v>
      </c>
      <c r="K3600" t="s">
        <v>138</v>
      </c>
      <c r="L3600" t="s">
        <v>10637</v>
      </c>
      <c r="M3600" t="s">
        <v>10638</v>
      </c>
      <c r="N3600">
        <v>0.89249999999999996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</row>
    <row r="3601" spans="1:31" x14ac:dyDescent="0.25">
      <c r="A3601">
        <v>2297126</v>
      </c>
      <c r="B3601">
        <v>1</v>
      </c>
      <c r="C3601" t="s">
        <v>81</v>
      </c>
      <c r="D3601" t="s">
        <v>119</v>
      </c>
      <c r="E3601" t="s">
        <v>233</v>
      </c>
      <c r="F3601" t="s">
        <v>9477</v>
      </c>
      <c r="G3601" t="s">
        <v>184</v>
      </c>
      <c r="H3601" t="s">
        <v>167</v>
      </c>
      <c r="I3601" t="s">
        <v>136</v>
      </c>
      <c r="J3601" t="s">
        <v>137</v>
      </c>
      <c r="K3601" t="s">
        <v>138</v>
      </c>
      <c r="L3601" t="s">
        <v>10639</v>
      </c>
      <c r="M3601" t="s">
        <v>10640</v>
      </c>
      <c r="N3601">
        <v>0.64694444399999995</v>
      </c>
      <c r="O3601">
        <v>0</v>
      </c>
      <c r="P3601">
        <v>513</v>
      </c>
      <c r="Q3601">
        <v>54</v>
      </c>
      <c r="R3601">
        <v>119</v>
      </c>
      <c r="S3601">
        <v>5</v>
      </c>
      <c r="T3601">
        <v>21</v>
      </c>
      <c r="U3601">
        <v>2</v>
      </c>
      <c r="V3601">
        <v>0</v>
      </c>
      <c r="W3601">
        <v>0</v>
      </c>
      <c r="X3601">
        <v>43.728214496655617</v>
      </c>
      <c r="Y3601">
        <v>48.712932012939547</v>
      </c>
      <c r="Z3601">
        <v>61.512736500901589</v>
      </c>
      <c r="AA3601">
        <v>3.1680378595402496</v>
      </c>
      <c r="AB3601">
        <v>3.9215939711849854</v>
      </c>
      <c r="AC3601">
        <v>110.43245191322227</v>
      </c>
      <c r="AD3601">
        <v>0</v>
      </c>
      <c r="AE3601">
        <v>271.47596675444424</v>
      </c>
    </row>
    <row r="3602" spans="1:31" x14ac:dyDescent="0.25">
      <c r="A3602">
        <v>2296877</v>
      </c>
      <c r="B3602">
        <v>1</v>
      </c>
      <c r="C3602" t="s">
        <v>80</v>
      </c>
      <c r="D3602" t="s">
        <v>90</v>
      </c>
      <c r="E3602" t="s">
        <v>132</v>
      </c>
      <c r="F3602" t="s">
        <v>10641</v>
      </c>
      <c r="G3602" t="s">
        <v>134</v>
      </c>
      <c r="H3602" t="s">
        <v>135</v>
      </c>
      <c r="I3602" t="s">
        <v>136</v>
      </c>
      <c r="J3602" t="s">
        <v>137</v>
      </c>
      <c r="K3602" t="s">
        <v>138</v>
      </c>
      <c r="L3602" t="s">
        <v>10642</v>
      </c>
      <c r="M3602" t="s">
        <v>10643</v>
      </c>
      <c r="N3602">
        <v>1.0661111109999999</v>
      </c>
      <c r="O3602">
        <v>0</v>
      </c>
      <c r="P3602">
        <v>33</v>
      </c>
      <c r="Q3602">
        <v>0</v>
      </c>
      <c r="R3602">
        <v>0</v>
      </c>
      <c r="S3602">
        <v>0</v>
      </c>
      <c r="T3602">
        <v>6</v>
      </c>
      <c r="U3602">
        <v>0</v>
      </c>
      <c r="V3602">
        <v>0</v>
      </c>
      <c r="W3602">
        <v>0</v>
      </c>
      <c r="X3602">
        <v>14.056692236815447</v>
      </c>
      <c r="Y3602">
        <v>0</v>
      </c>
      <c r="Z3602">
        <v>0</v>
      </c>
      <c r="AA3602">
        <v>0</v>
      </c>
      <c r="AB3602">
        <v>2.6775814625034267</v>
      </c>
      <c r="AC3602">
        <v>0</v>
      </c>
      <c r="AD3602">
        <v>0</v>
      </c>
      <c r="AE3602">
        <v>16.734273699318873</v>
      </c>
    </row>
    <row r="3603" spans="1:31" x14ac:dyDescent="0.25">
      <c r="A3603">
        <v>2296977</v>
      </c>
      <c r="B3603">
        <v>1</v>
      </c>
      <c r="C3603" t="s">
        <v>80</v>
      </c>
      <c r="D3603" t="s">
        <v>96</v>
      </c>
      <c r="E3603" t="s">
        <v>141</v>
      </c>
      <c r="F3603" t="s">
        <v>10644</v>
      </c>
      <c r="G3603" t="s">
        <v>202</v>
      </c>
      <c r="H3603" t="s">
        <v>135</v>
      </c>
      <c r="I3603" t="s">
        <v>136</v>
      </c>
      <c r="J3603" t="s">
        <v>137</v>
      </c>
      <c r="K3603" t="s">
        <v>138</v>
      </c>
      <c r="L3603" t="s">
        <v>10645</v>
      </c>
      <c r="M3603" t="s">
        <v>10646</v>
      </c>
      <c r="N3603">
        <v>2.1177777770000001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1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4.8012878851050527</v>
      </c>
      <c r="AC3603">
        <v>0</v>
      </c>
      <c r="AD3603">
        <v>0</v>
      </c>
      <c r="AE3603">
        <v>4.8012878851050527</v>
      </c>
    </row>
    <row r="3604" spans="1:31" x14ac:dyDescent="0.25">
      <c r="A3604">
        <v>2296880</v>
      </c>
      <c r="B3604">
        <v>1</v>
      </c>
      <c r="C3604" t="s">
        <v>81</v>
      </c>
      <c r="D3604" t="s">
        <v>127</v>
      </c>
      <c r="E3604" t="s">
        <v>233</v>
      </c>
      <c r="F3604" t="s">
        <v>10089</v>
      </c>
      <c r="G3604" t="s">
        <v>184</v>
      </c>
      <c r="H3604" t="s">
        <v>167</v>
      </c>
      <c r="I3604" t="s">
        <v>280</v>
      </c>
      <c r="J3604" t="s">
        <v>137</v>
      </c>
      <c r="K3604" t="s">
        <v>138</v>
      </c>
      <c r="L3604" t="s">
        <v>10647</v>
      </c>
      <c r="M3604" t="s">
        <v>10648</v>
      </c>
      <c r="N3604">
        <v>3.6944444E-2</v>
      </c>
      <c r="O3604">
        <v>0</v>
      </c>
      <c r="P3604">
        <v>2617</v>
      </c>
      <c r="Q3604">
        <v>0</v>
      </c>
      <c r="R3604">
        <v>0</v>
      </c>
      <c r="S3604">
        <v>1</v>
      </c>
      <c r="T3604">
        <v>113</v>
      </c>
      <c r="U3604">
        <v>0</v>
      </c>
      <c r="V3604">
        <v>0</v>
      </c>
      <c r="W3604">
        <v>0</v>
      </c>
      <c r="X3604">
        <v>19.725931073362332</v>
      </c>
      <c r="Y3604">
        <v>0</v>
      </c>
      <c r="Z3604">
        <v>0</v>
      </c>
      <c r="AA3604">
        <v>4.4537694097263887E-2</v>
      </c>
      <c r="AB3604">
        <v>6.882739350385183</v>
      </c>
      <c r="AC3604">
        <v>0</v>
      </c>
      <c r="AD3604">
        <v>0</v>
      </c>
      <c r="AE3604">
        <v>26.65320811784478</v>
      </c>
    </row>
    <row r="3605" spans="1:31" x14ac:dyDescent="0.25">
      <c r="A3605">
        <v>2296665</v>
      </c>
      <c r="B3605">
        <v>1</v>
      </c>
      <c r="C3605" t="s">
        <v>80</v>
      </c>
      <c r="D3605" t="s">
        <v>100</v>
      </c>
      <c r="E3605" t="s">
        <v>141</v>
      </c>
      <c r="F3605" t="s">
        <v>10649</v>
      </c>
      <c r="G3605" t="s">
        <v>490</v>
      </c>
      <c r="H3605" t="s">
        <v>135</v>
      </c>
      <c r="I3605" t="s">
        <v>136</v>
      </c>
      <c r="J3605" t="s">
        <v>137</v>
      </c>
      <c r="K3605" t="s">
        <v>138</v>
      </c>
      <c r="L3605" t="s">
        <v>10650</v>
      </c>
      <c r="M3605" t="s">
        <v>10651</v>
      </c>
      <c r="N3605">
        <v>1.8816666660000001</v>
      </c>
      <c r="O3605">
        <v>0</v>
      </c>
      <c r="P3605">
        <v>1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0.54848534508038771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0.54848534508038771</v>
      </c>
    </row>
    <row r="3606" spans="1:31" x14ac:dyDescent="0.25">
      <c r="A3606">
        <v>2297020</v>
      </c>
      <c r="B3606">
        <v>1</v>
      </c>
      <c r="C3606" t="s">
        <v>81</v>
      </c>
      <c r="D3606" t="s">
        <v>118</v>
      </c>
      <c r="E3606" t="s">
        <v>141</v>
      </c>
      <c r="F3606" t="s">
        <v>10652</v>
      </c>
      <c r="G3606" t="s">
        <v>202</v>
      </c>
      <c r="H3606" t="s">
        <v>135</v>
      </c>
      <c r="I3606" t="s">
        <v>136</v>
      </c>
      <c r="J3606" t="s">
        <v>137</v>
      </c>
      <c r="K3606" t="s">
        <v>138</v>
      </c>
      <c r="L3606" t="s">
        <v>10653</v>
      </c>
      <c r="M3606" t="s">
        <v>10654</v>
      </c>
      <c r="N3606">
        <v>1.736388888</v>
      </c>
      <c r="O3606">
        <v>0</v>
      </c>
      <c r="P3606">
        <v>9</v>
      </c>
      <c r="Q3606">
        <v>0</v>
      </c>
      <c r="R3606">
        <v>0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5.7991801503880422</v>
      </c>
      <c r="Y3606">
        <v>0</v>
      </c>
      <c r="Z3606">
        <v>0</v>
      </c>
      <c r="AA3606">
        <v>0</v>
      </c>
      <c r="AB3606">
        <v>1.9953489481110394</v>
      </c>
      <c r="AC3606">
        <v>0</v>
      </c>
      <c r="AD3606">
        <v>0</v>
      </c>
      <c r="AE3606">
        <v>7.7945290984990816</v>
      </c>
    </row>
    <row r="3607" spans="1:31" x14ac:dyDescent="0.25">
      <c r="A3607">
        <v>2296671</v>
      </c>
      <c r="B3607">
        <v>1</v>
      </c>
      <c r="C3607" t="s">
        <v>80</v>
      </c>
      <c r="D3607" t="s">
        <v>97</v>
      </c>
      <c r="E3607" t="s">
        <v>141</v>
      </c>
      <c r="F3607" t="s">
        <v>10655</v>
      </c>
      <c r="G3607" t="s">
        <v>188</v>
      </c>
      <c r="H3607" t="s">
        <v>135</v>
      </c>
      <c r="I3607" t="s">
        <v>136</v>
      </c>
      <c r="J3607" t="s">
        <v>137</v>
      </c>
      <c r="K3607" t="s">
        <v>138</v>
      </c>
      <c r="L3607" t="s">
        <v>10656</v>
      </c>
      <c r="M3607" t="s">
        <v>10657</v>
      </c>
      <c r="N3607">
        <v>0.91861111100000004</v>
      </c>
      <c r="O3607">
        <v>0</v>
      </c>
      <c r="P3607">
        <v>1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0.39836597141606994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0.39836597141606994</v>
      </c>
    </row>
    <row r="3608" spans="1:31" x14ac:dyDescent="0.25">
      <c r="A3608">
        <v>2296525</v>
      </c>
      <c r="B3608">
        <v>1</v>
      </c>
      <c r="C3608" t="s">
        <v>80</v>
      </c>
      <c r="D3608" t="s">
        <v>97</v>
      </c>
      <c r="E3608" t="s">
        <v>208</v>
      </c>
      <c r="F3608" t="s">
        <v>10658</v>
      </c>
      <c r="G3608" t="s">
        <v>299</v>
      </c>
      <c r="H3608" t="s">
        <v>135</v>
      </c>
      <c r="I3608" t="s">
        <v>136</v>
      </c>
      <c r="J3608" t="s">
        <v>137</v>
      </c>
      <c r="K3608" t="s">
        <v>300</v>
      </c>
      <c r="L3608" t="s">
        <v>10659</v>
      </c>
      <c r="M3608" t="s">
        <v>10660</v>
      </c>
      <c r="N3608">
        <v>8.4902777769999993</v>
      </c>
      <c r="O3608">
        <v>0</v>
      </c>
      <c r="P3608">
        <v>183</v>
      </c>
      <c r="Q3608">
        <v>0</v>
      </c>
      <c r="R3608">
        <v>0</v>
      </c>
      <c r="S3608">
        <v>0</v>
      </c>
      <c r="T3608">
        <v>14</v>
      </c>
      <c r="U3608">
        <v>0</v>
      </c>
      <c r="V3608">
        <v>0</v>
      </c>
      <c r="W3608">
        <v>0</v>
      </c>
      <c r="X3608">
        <v>636.7166583575281</v>
      </c>
      <c r="Y3608">
        <v>0</v>
      </c>
      <c r="Z3608">
        <v>0</v>
      </c>
      <c r="AA3608">
        <v>0</v>
      </c>
      <c r="AB3608">
        <v>63.575374670406596</v>
      </c>
      <c r="AC3608">
        <v>0</v>
      </c>
      <c r="AD3608">
        <v>0</v>
      </c>
      <c r="AE3608">
        <v>700.29203302793474</v>
      </c>
    </row>
    <row r="3609" spans="1:31" x14ac:dyDescent="0.25">
      <c r="A3609">
        <v>2296602</v>
      </c>
      <c r="B3609">
        <v>1</v>
      </c>
      <c r="C3609" t="s">
        <v>80</v>
      </c>
      <c r="D3609" t="s">
        <v>94</v>
      </c>
      <c r="E3609" t="s">
        <v>233</v>
      </c>
      <c r="F3609" t="s">
        <v>10661</v>
      </c>
      <c r="G3609" t="s">
        <v>184</v>
      </c>
      <c r="H3609" t="s">
        <v>167</v>
      </c>
      <c r="I3609" t="s">
        <v>280</v>
      </c>
      <c r="J3609" t="s">
        <v>137</v>
      </c>
      <c r="K3609" t="s">
        <v>138</v>
      </c>
      <c r="L3609" t="s">
        <v>10662</v>
      </c>
      <c r="M3609" t="s">
        <v>10663</v>
      </c>
      <c r="N3609">
        <v>2.2499999999999999E-2</v>
      </c>
      <c r="O3609">
        <v>0</v>
      </c>
      <c r="P3609">
        <v>398</v>
      </c>
      <c r="Q3609">
        <v>1</v>
      </c>
      <c r="R3609">
        <v>30</v>
      </c>
      <c r="S3609">
        <v>2</v>
      </c>
      <c r="T3609">
        <v>62</v>
      </c>
      <c r="U3609">
        <v>1</v>
      </c>
      <c r="V3609">
        <v>0</v>
      </c>
      <c r="W3609">
        <v>0</v>
      </c>
      <c r="X3609">
        <v>1.6085299502848489</v>
      </c>
      <c r="Y3609">
        <v>1.4515820322570001E-2</v>
      </c>
      <c r="Z3609">
        <v>0.12877704467871751</v>
      </c>
      <c r="AA3609">
        <v>5.8830958824749993E-2</v>
      </c>
      <c r="AB3609">
        <v>0.53349196643345242</v>
      </c>
      <c r="AC3609">
        <v>0.58470465248788495</v>
      </c>
      <c r="AD3609">
        <v>0</v>
      </c>
      <c r="AE3609">
        <v>2.9288503930322238</v>
      </c>
    </row>
    <row r="3610" spans="1:31" x14ac:dyDescent="0.25">
      <c r="A3610">
        <v>2296519</v>
      </c>
      <c r="B3610">
        <v>1</v>
      </c>
      <c r="C3610" t="s">
        <v>80</v>
      </c>
      <c r="D3610" t="s">
        <v>93</v>
      </c>
      <c r="E3610" t="s">
        <v>208</v>
      </c>
      <c r="F3610" t="s">
        <v>10664</v>
      </c>
      <c r="G3610" t="s">
        <v>299</v>
      </c>
      <c r="H3610" t="s">
        <v>135</v>
      </c>
      <c r="I3610" t="s">
        <v>136</v>
      </c>
      <c r="J3610" t="s">
        <v>137</v>
      </c>
      <c r="K3610" t="s">
        <v>300</v>
      </c>
      <c r="L3610" t="s">
        <v>10665</v>
      </c>
      <c r="M3610" t="s">
        <v>10666</v>
      </c>
      <c r="N3610">
        <v>7.6363888879999999</v>
      </c>
      <c r="O3610">
        <v>0</v>
      </c>
      <c r="P3610">
        <v>223</v>
      </c>
      <c r="Q3610">
        <v>0</v>
      </c>
      <c r="R3610">
        <v>1</v>
      </c>
      <c r="S3610">
        <v>0</v>
      </c>
      <c r="T3610">
        <v>27</v>
      </c>
      <c r="U3610">
        <v>0</v>
      </c>
      <c r="V3610">
        <v>1</v>
      </c>
      <c r="W3610">
        <v>0</v>
      </c>
      <c r="X3610">
        <v>322.88020605900613</v>
      </c>
      <c r="Y3610">
        <v>0</v>
      </c>
      <c r="Z3610">
        <v>24.347547349479321</v>
      </c>
      <c r="AA3610">
        <v>0</v>
      </c>
      <c r="AB3610">
        <v>160.66173369613392</v>
      </c>
      <c r="AC3610">
        <v>0</v>
      </c>
      <c r="AD3610">
        <v>243.95189899175688</v>
      </c>
      <c r="AE3610">
        <v>751.84138609637625</v>
      </c>
    </row>
    <row r="3611" spans="1:31" x14ac:dyDescent="0.25">
      <c r="A3611">
        <v>2296462</v>
      </c>
      <c r="B3611">
        <v>1</v>
      </c>
      <c r="C3611" t="s">
        <v>80</v>
      </c>
      <c r="D3611" t="s">
        <v>94</v>
      </c>
      <c r="E3611" t="s">
        <v>132</v>
      </c>
      <c r="F3611" t="s">
        <v>10667</v>
      </c>
      <c r="G3611" t="s">
        <v>134</v>
      </c>
      <c r="H3611" t="s">
        <v>135</v>
      </c>
      <c r="I3611" t="s">
        <v>136</v>
      </c>
      <c r="J3611" t="s">
        <v>137</v>
      </c>
      <c r="K3611" t="s">
        <v>138</v>
      </c>
      <c r="L3611" t="s">
        <v>10668</v>
      </c>
      <c r="M3611" t="s">
        <v>10669</v>
      </c>
      <c r="N3611">
        <v>0.85583333299999997</v>
      </c>
      <c r="O3611">
        <v>0</v>
      </c>
      <c r="P3611">
        <v>26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4.3300779434027685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4.3300779434027685</v>
      </c>
    </row>
    <row r="3612" spans="1:31" x14ac:dyDescent="0.25">
      <c r="A3612">
        <v>2297003</v>
      </c>
      <c r="B3612">
        <v>1</v>
      </c>
      <c r="C3612" t="s">
        <v>80</v>
      </c>
      <c r="D3612" t="s">
        <v>104</v>
      </c>
      <c r="E3612" t="s">
        <v>208</v>
      </c>
      <c r="F3612" t="s">
        <v>10670</v>
      </c>
      <c r="G3612" t="s">
        <v>310</v>
      </c>
      <c r="H3612" t="s">
        <v>135</v>
      </c>
      <c r="I3612" t="s">
        <v>136</v>
      </c>
      <c r="J3612" t="s">
        <v>137</v>
      </c>
      <c r="K3612" t="s">
        <v>138</v>
      </c>
      <c r="L3612" t="s">
        <v>10671</v>
      </c>
      <c r="M3612" t="s">
        <v>10672</v>
      </c>
      <c r="N3612">
        <v>1.6061111109999999</v>
      </c>
      <c r="O3612">
        <v>0</v>
      </c>
      <c r="P3612">
        <v>0</v>
      </c>
      <c r="Q3612">
        <v>0</v>
      </c>
      <c r="R3612">
        <v>7</v>
      </c>
      <c r="S3612">
        <v>0</v>
      </c>
      <c r="T3612">
        <v>3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7.5607617075748283</v>
      </c>
      <c r="AA3612">
        <v>0</v>
      </c>
      <c r="AB3612">
        <v>2.9184603233503736</v>
      </c>
      <c r="AC3612">
        <v>0</v>
      </c>
      <c r="AD3612">
        <v>0</v>
      </c>
      <c r="AE3612">
        <v>10.479222030925202</v>
      </c>
    </row>
    <row r="3613" spans="1:31" x14ac:dyDescent="0.25">
      <c r="A3613">
        <v>2297103</v>
      </c>
      <c r="B3613">
        <v>1</v>
      </c>
      <c r="C3613" t="s">
        <v>81</v>
      </c>
      <c r="D3613" t="s">
        <v>113</v>
      </c>
      <c r="E3613" t="s">
        <v>182</v>
      </c>
      <c r="F3613" t="s">
        <v>10673</v>
      </c>
      <c r="G3613" t="s">
        <v>184</v>
      </c>
      <c r="H3613" t="s">
        <v>167</v>
      </c>
      <c r="I3613" t="s">
        <v>136</v>
      </c>
      <c r="J3613" t="s">
        <v>137</v>
      </c>
      <c r="K3613" t="s">
        <v>138</v>
      </c>
      <c r="L3613" t="s">
        <v>10674</v>
      </c>
      <c r="M3613" t="s">
        <v>10675</v>
      </c>
      <c r="N3613">
        <v>4.380833333</v>
      </c>
      <c r="O3613">
        <v>1</v>
      </c>
      <c r="P3613">
        <v>233</v>
      </c>
      <c r="Q3613">
        <v>98</v>
      </c>
      <c r="R3613">
        <v>185</v>
      </c>
      <c r="S3613">
        <v>8</v>
      </c>
      <c r="T3613">
        <v>14</v>
      </c>
      <c r="U3613">
        <v>1</v>
      </c>
      <c r="V3613">
        <v>0</v>
      </c>
      <c r="W3613">
        <v>0.90456800027984996</v>
      </c>
      <c r="X3613">
        <v>143.22950140820086</v>
      </c>
      <c r="Y3613">
        <v>818.41317907991936</v>
      </c>
      <c r="Z3613">
        <v>1177.1286278911643</v>
      </c>
      <c r="AA3613">
        <v>39.51556499209093</v>
      </c>
      <c r="AB3613">
        <v>23.797429575730582</v>
      </c>
      <c r="AC3613">
        <v>356.52992601446562</v>
      </c>
      <c r="AD3613">
        <v>0</v>
      </c>
      <c r="AE3613">
        <v>2559.5187969618514</v>
      </c>
    </row>
    <row r="3614" spans="1:31" x14ac:dyDescent="0.25">
      <c r="A3614">
        <v>2296857</v>
      </c>
      <c r="B3614">
        <v>1</v>
      </c>
      <c r="C3614" t="s">
        <v>80</v>
      </c>
      <c r="D3614" t="s">
        <v>84</v>
      </c>
      <c r="E3614" t="s">
        <v>141</v>
      </c>
      <c r="F3614" t="s">
        <v>10676</v>
      </c>
      <c r="G3614" t="s">
        <v>143</v>
      </c>
      <c r="H3614" t="s">
        <v>135</v>
      </c>
      <c r="I3614" t="s">
        <v>136</v>
      </c>
      <c r="J3614" t="s">
        <v>137</v>
      </c>
      <c r="K3614" t="s">
        <v>138</v>
      </c>
      <c r="L3614" t="s">
        <v>10677</v>
      </c>
      <c r="M3614" t="s">
        <v>10678</v>
      </c>
      <c r="N3614">
        <v>5.773055555</v>
      </c>
      <c r="O3614">
        <v>0</v>
      </c>
      <c r="P3614">
        <v>2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2.1964297802636077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2.1964297802636077</v>
      </c>
    </row>
    <row r="3615" spans="1:31" x14ac:dyDescent="0.25">
      <c r="A3615">
        <v>2297129</v>
      </c>
      <c r="B3615">
        <v>1</v>
      </c>
      <c r="C3615" t="s">
        <v>80</v>
      </c>
      <c r="D3615" t="s">
        <v>93</v>
      </c>
      <c r="E3615" t="s">
        <v>233</v>
      </c>
      <c r="F3615" t="s">
        <v>10679</v>
      </c>
      <c r="G3615" t="s">
        <v>184</v>
      </c>
      <c r="H3615" t="s">
        <v>167</v>
      </c>
      <c r="I3615" t="s">
        <v>136</v>
      </c>
      <c r="J3615" t="s">
        <v>137</v>
      </c>
      <c r="K3615" t="s">
        <v>138</v>
      </c>
      <c r="L3615" t="s">
        <v>10680</v>
      </c>
      <c r="M3615" t="s">
        <v>10681</v>
      </c>
      <c r="N3615">
        <v>0.60305555499999997</v>
      </c>
      <c r="O3615">
        <v>0</v>
      </c>
      <c r="P3615">
        <v>1628</v>
      </c>
      <c r="Q3615">
        <v>35</v>
      </c>
      <c r="R3615">
        <v>154</v>
      </c>
      <c r="S3615">
        <v>14</v>
      </c>
      <c r="T3615">
        <v>247</v>
      </c>
      <c r="U3615">
        <v>1</v>
      </c>
      <c r="V3615">
        <v>1</v>
      </c>
      <c r="W3615">
        <v>0</v>
      </c>
      <c r="X3615">
        <v>198.47657052771632</v>
      </c>
      <c r="Y3615">
        <v>93.451315773428774</v>
      </c>
      <c r="Z3615">
        <v>89.970070947716877</v>
      </c>
      <c r="AA3615">
        <v>37.032915370650137</v>
      </c>
      <c r="AB3615">
        <v>93.739831416011995</v>
      </c>
      <c r="AC3615">
        <v>187.35897962073892</v>
      </c>
      <c r="AD3615">
        <v>8.3330942151217808</v>
      </c>
      <c r="AE3615">
        <v>708.36277787138476</v>
      </c>
    </row>
    <row r="3616" spans="1:31" x14ac:dyDescent="0.25">
      <c r="A3616">
        <v>2296774</v>
      </c>
      <c r="B3616">
        <v>1</v>
      </c>
      <c r="C3616" t="s">
        <v>81</v>
      </c>
      <c r="D3616" t="s">
        <v>118</v>
      </c>
      <c r="E3616" t="s">
        <v>141</v>
      </c>
      <c r="F3616" t="s">
        <v>10682</v>
      </c>
      <c r="G3616" t="s">
        <v>453</v>
      </c>
      <c r="H3616" t="s">
        <v>135</v>
      </c>
      <c r="I3616" t="s">
        <v>136</v>
      </c>
      <c r="J3616" t="s">
        <v>137</v>
      </c>
      <c r="K3616" t="s">
        <v>138</v>
      </c>
      <c r="L3616" t="s">
        <v>10683</v>
      </c>
      <c r="M3616" t="s">
        <v>10684</v>
      </c>
      <c r="N3616">
        <v>1.1019444439999999</v>
      </c>
      <c r="O3616">
        <v>0</v>
      </c>
      <c r="P3616">
        <v>2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0.57422046867159016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0.57422046867159016</v>
      </c>
    </row>
    <row r="3617" spans="1:31" x14ac:dyDescent="0.25">
      <c r="A3617">
        <v>2296751</v>
      </c>
      <c r="B3617">
        <v>1</v>
      </c>
      <c r="C3617" t="s">
        <v>80</v>
      </c>
      <c r="D3617" t="s">
        <v>104</v>
      </c>
      <c r="E3617" t="s">
        <v>233</v>
      </c>
      <c r="F3617" t="s">
        <v>10685</v>
      </c>
      <c r="G3617" t="s">
        <v>917</v>
      </c>
      <c r="H3617" t="s">
        <v>167</v>
      </c>
      <c r="I3617" t="s">
        <v>136</v>
      </c>
      <c r="J3617" t="s">
        <v>137</v>
      </c>
      <c r="K3617" t="s">
        <v>300</v>
      </c>
      <c r="L3617" t="s">
        <v>10686</v>
      </c>
      <c r="M3617" t="s">
        <v>10687</v>
      </c>
      <c r="N3617">
        <v>0.71583333299999996</v>
      </c>
      <c r="O3617">
        <v>2</v>
      </c>
      <c r="P3617">
        <v>839</v>
      </c>
      <c r="Q3617">
        <v>5</v>
      </c>
      <c r="R3617">
        <v>15</v>
      </c>
      <c r="S3617">
        <v>0</v>
      </c>
      <c r="T3617">
        <v>42</v>
      </c>
      <c r="U3617">
        <v>1</v>
      </c>
      <c r="V3617">
        <v>0</v>
      </c>
      <c r="W3617">
        <v>0.31939949544820279</v>
      </c>
      <c r="X3617">
        <v>145.36017575151266</v>
      </c>
      <c r="Y3617">
        <v>0.83095447013682289</v>
      </c>
      <c r="Z3617">
        <v>2.2862789343120578</v>
      </c>
      <c r="AA3617">
        <v>0</v>
      </c>
      <c r="AB3617">
        <v>19.850322377336724</v>
      </c>
      <c r="AC3617">
        <v>112.87355373137765</v>
      </c>
      <c r="AD3617">
        <v>0</v>
      </c>
      <c r="AE3617">
        <v>281.52068476012414</v>
      </c>
    </row>
    <row r="3618" spans="1:31" x14ac:dyDescent="0.25">
      <c r="A3618">
        <v>2296794</v>
      </c>
      <c r="B3618">
        <v>1</v>
      </c>
      <c r="C3618" t="s">
        <v>81</v>
      </c>
      <c r="D3618" t="s">
        <v>118</v>
      </c>
      <c r="E3618" t="s">
        <v>208</v>
      </c>
      <c r="F3618" t="s">
        <v>10688</v>
      </c>
      <c r="G3618" t="s">
        <v>299</v>
      </c>
      <c r="H3618" t="s">
        <v>135</v>
      </c>
      <c r="I3618" t="s">
        <v>136</v>
      </c>
      <c r="J3618" t="s">
        <v>137</v>
      </c>
      <c r="K3618" t="s">
        <v>300</v>
      </c>
      <c r="L3618" t="s">
        <v>10689</v>
      </c>
      <c r="M3618" t="s">
        <v>10690</v>
      </c>
      <c r="N3618">
        <v>0.62916666600000004</v>
      </c>
      <c r="O3618">
        <v>0</v>
      </c>
      <c r="P3618">
        <v>282</v>
      </c>
      <c r="Q3618">
        <v>0</v>
      </c>
      <c r="R3618">
        <v>0</v>
      </c>
      <c r="S3618">
        <v>0</v>
      </c>
      <c r="T3618">
        <v>23</v>
      </c>
      <c r="U3618">
        <v>0</v>
      </c>
      <c r="V3618">
        <v>0</v>
      </c>
      <c r="W3618">
        <v>0</v>
      </c>
      <c r="X3618">
        <v>35.138926817892539</v>
      </c>
      <c r="Y3618">
        <v>0</v>
      </c>
      <c r="Z3618">
        <v>0</v>
      </c>
      <c r="AA3618">
        <v>0</v>
      </c>
      <c r="AB3618">
        <v>11.91872025989211</v>
      </c>
      <c r="AC3618">
        <v>0</v>
      </c>
      <c r="AD3618">
        <v>0</v>
      </c>
      <c r="AE3618">
        <v>47.057647077784651</v>
      </c>
    </row>
    <row r="3619" spans="1:31" x14ac:dyDescent="0.25">
      <c r="A3619">
        <v>2296917</v>
      </c>
      <c r="B3619">
        <v>1</v>
      </c>
      <c r="C3619" t="s">
        <v>80</v>
      </c>
      <c r="D3619" t="s">
        <v>92</v>
      </c>
      <c r="E3619" t="s">
        <v>141</v>
      </c>
      <c r="F3619" t="s">
        <v>10691</v>
      </c>
      <c r="G3619" t="s">
        <v>202</v>
      </c>
      <c r="H3619" t="s">
        <v>135</v>
      </c>
      <c r="I3619" t="s">
        <v>136</v>
      </c>
      <c r="J3619" t="s">
        <v>137</v>
      </c>
      <c r="K3619" t="s">
        <v>138</v>
      </c>
      <c r="L3619" t="s">
        <v>10692</v>
      </c>
      <c r="M3619" t="s">
        <v>10693</v>
      </c>
      <c r="N3619">
        <v>0.91972222199999998</v>
      </c>
      <c r="O3619">
        <v>0</v>
      </c>
      <c r="P3619">
        <v>4</v>
      </c>
      <c r="Q3619">
        <v>0</v>
      </c>
      <c r="R3619">
        <v>0</v>
      </c>
      <c r="S3619">
        <v>0</v>
      </c>
      <c r="T3619">
        <v>1</v>
      </c>
      <c r="U3619">
        <v>0</v>
      </c>
      <c r="V3619">
        <v>0</v>
      </c>
      <c r="W3619">
        <v>0</v>
      </c>
      <c r="X3619">
        <v>6.535668548948001E-2</v>
      </c>
      <c r="Y3619">
        <v>0</v>
      </c>
      <c r="Z3619">
        <v>0</v>
      </c>
      <c r="AA3619">
        <v>0</v>
      </c>
      <c r="AB3619">
        <v>0.21696510290093532</v>
      </c>
      <c r="AC3619">
        <v>0</v>
      </c>
      <c r="AD3619">
        <v>0</v>
      </c>
      <c r="AE3619">
        <v>0.28232178839041533</v>
      </c>
    </row>
    <row r="3620" spans="1:31" x14ac:dyDescent="0.25">
      <c r="A3620">
        <v>2297123</v>
      </c>
      <c r="B3620">
        <v>1</v>
      </c>
      <c r="C3620" t="s">
        <v>80</v>
      </c>
      <c r="D3620" t="s">
        <v>93</v>
      </c>
      <c r="E3620" t="s">
        <v>233</v>
      </c>
      <c r="F3620" t="s">
        <v>10694</v>
      </c>
      <c r="G3620" t="s">
        <v>184</v>
      </c>
      <c r="H3620" t="s">
        <v>167</v>
      </c>
      <c r="I3620" t="s">
        <v>136</v>
      </c>
      <c r="J3620" t="s">
        <v>137</v>
      </c>
      <c r="K3620" t="s">
        <v>138</v>
      </c>
      <c r="L3620" t="s">
        <v>10695</v>
      </c>
      <c r="M3620" t="s">
        <v>10696</v>
      </c>
      <c r="N3620">
        <v>0.766666666</v>
      </c>
      <c r="O3620">
        <v>0</v>
      </c>
      <c r="P3620">
        <v>52</v>
      </c>
      <c r="Q3620">
        <v>0</v>
      </c>
      <c r="R3620">
        <v>0</v>
      </c>
      <c r="S3620">
        <v>1</v>
      </c>
      <c r="T3620">
        <v>1</v>
      </c>
      <c r="U3620">
        <v>0</v>
      </c>
      <c r="V3620">
        <v>0</v>
      </c>
      <c r="W3620">
        <v>0</v>
      </c>
      <c r="X3620">
        <v>9.4145243417773319</v>
      </c>
      <c r="Y3620">
        <v>0</v>
      </c>
      <c r="Z3620">
        <v>0</v>
      </c>
      <c r="AA3620">
        <v>118.6020913460094</v>
      </c>
      <c r="AB3620">
        <v>0.65160257950500011</v>
      </c>
      <c r="AC3620">
        <v>0</v>
      </c>
      <c r="AD3620">
        <v>0</v>
      </c>
      <c r="AE3620">
        <v>128.66821826729173</v>
      </c>
    </row>
    <row r="3621" spans="1:31" x14ac:dyDescent="0.25">
      <c r="A3621">
        <v>2296625</v>
      </c>
      <c r="B3621">
        <v>1</v>
      </c>
      <c r="C3621" t="s">
        <v>80</v>
      </c>
      <c r="D3621" t="s">
        <v>101</v>
      </c>
      <c r="E3621" t="s">
        <v>141</v>
      </c>
      <c r="F3621" t="s">
        <v>10697</v>
      </c>
      <c r="G3621" t="s">
        <v>453</v>
      </c>
      <c r="H3621" t="s">
        <v>135</v>
      </c>
      <c r="I3621" t="s">
        <v>136</v>
      </c>
      <c r="J3621" t="s">
        <v>3</v>
      </c>
      <c r="K3621" t="s">
        <v>138</v>
      </c>
      <c r="L3621" t="s">
        <v>10698</v>
      </c>
      <c r="M3621" t="s">
        <v>10699</v>
      </c>
      <c r="N3621">
        <v>2.1005555550000001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26.124378101898198</v>
      </c>
      <c r="AC3621">
        <v>0</v>
      </c>
      <c r="AD3621">
        <v>0</v>
      </c>
      <c r="AE3621">
        <v>26.124378101898198</v>
      </c>
    </row>
    <row r="3622" spans="1:31" x14ac:dyDescent="0.25">
      <c r="A3622">
        <v>2296731</v>
      </c>
      <c r="B3622">
        <v>1</v>
      </c>
      <c r="C3622" t="s">
        <v>81</v>
      </c>
      <c r="D3622" t="s">
        <v>118</v>
      </c>
      <c r="E3622" t="s">
        <v>132</v>
      </c>
      <c r="F3622" t="s">
        <v>10700</v>
      </c>
      <c r="G3622" t="s">
        <v>299</v>
      </c>
      <c r="H3622" t="s">
        <v>135</v>
      </c>
      <c r="I3622" t="s">
        <v>136</v>
      </c>
      <c r="J3622" t="s">
        <v>137</v>
      </c>
      <c r="K3622" t="s">
        <v>300</v>
      </c>
      <c r="L3622" t="s">
        <v>10701</v>
      </c>
      <c r="M3622" t="s">
        <v>10702</v>
      </c>
      <c r="N3622">
        <v>0.65444444400000001</v>
      </c>
      <c r="O3622">
        <v>0</v>
      </c>
      <c r="P3622">
        <v>37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6.2287283189586402</v>
      </c>
      <c r="Y3622">
        <v>0</v>
      </c>
      <c r="Z3622">
        <v>0</v>
      </c>
      <c r="AA3622">
        <v>0</v>
      </c>
      <c r="AB3622">
        <v>0.16317817088620445</v>
      </c>
      <c r="AC3622">
        <v>0</v>
      </c>
      <c r="AD3622">
        <v>0</v>
      </c>
      <c r="AE3622">
        <v>6.3919064898448443</v>
      </c>
    </row>
    <row r="3623" spans="1:31" x14ac:dyDescent="0.25">
      <c r="A3623">
        <v>2297086</v>
      </c>
      <c r="B3623">
        <v>1</v>
      </c>
      <c r="C3623" t="s">
        <v>81</v>
      </c>
      <c r="D3623" t="s">
        <v>123</v>
      </c>
      <c r="E3623" t="s">
        <v>164</v>
      </c>
      <c r="F3623" t="s">
        <v>10703</v>
      </c>
      <c r="G3623" t="s">
        <v>195</v>
      </c>
      <c r="H3623" t="s">
        <v>167</v>
      </c>
      <c r="I3623" t="s">
        <v>136</v>
      </c>
      <c r="J3623" t="s">
        <v>137</v>
      </c>
      <c r="K3623" t="s">
        <v>138</v>
      </c>
      <c r="L3623" t="s">
        <v>10704</v>
      </c>
      <c r="M3623" t="s">
        <v>10461</v>
      </c>
      <c r="N3623">
        <v>3.2436111109999999</v>
      </c>
      <c r="O3623">
        <v>13</v>
      </c>
      <c r="P3623">
        <v>650</v>
      </c>
      <c r="Q3623">
        <v>35</v>
      </c>
      <c r="R3623">
        <v>81</v>
      </c>
      <c r="S3623">
        <v>15</v>
      </c>
      <c r="T3623">
        <v>106</v>
      </c>
      <c r="U3623">
        <v>1</v>
      </c>
      <c r="V3623">
        <v>1</v>
      </c>
      <c r="W3623">
        <v>12.383361408020498</v>
      </c>
      <c r="X3623">
        <v>291.66677126851812</v>
      </c>
      <c r="Y3623">
        <v>97.170602104749861</v>
      </c>
      <c r="Z3623">
        <v>52.437156169008418</v>
      </c>
      <c r="AA3623">
        <v>144.45332759818547</v>
      </c>
      <c r="AB3623">
        <v>77.304676942516593</v>
      </c>
      <c r="AC3623">
        <v>74.861752314624098</v>
      </c>
      <c r="AD3623">
        <v>232.03383505442389</v>
      </c>
      <c r="AE3623">
        <v>982.31148286004702</v>
      </c>
    </row>
    <row r="3624" spans="1:31" x14ac:dyDescent="0.25">
      <c r="A3624">
        <v>2296482</v>
      </c>
      <c r="B3624">
        <v>1</v>
      </c>
      <c r="C3624" t="s">
        <v>81</v>
      </c>
      <c r="D3624" t="s">
        <v>127</v>
      </c>
      <c r="E3624" t="s">
        <v>164</v>
      </c>
      <c r="F3624" t="s">
        <v>10705</v>
      </c>
      <c r="G3624" t="s">
        <v>184</v>
      </c>
      <c r="H3624" t="s">
        <v>167</v>
      </c>
      <c r="I3624" t="s">
        <v>136</v>
      </c>
      <c r="J3624" t="s">
        <v>137</v>
      </c>
      <c r="K3624" t="s">
        <v>138</v>
      </c>
      <c r="L3624" t="s">
        <v>10706</v>
      </c>
      <c r="M3624" t="s">
        <v>10707</v>
      </c>
      <c r="N3624">
        <v>0.32166666599999999</v>
      </c>
      <c r="O3624">
        <v>0</v>
      </c>
      <c r="P3624">
        <v>956</v>
      </c>
      <c r="Q3624">
        <v>9</v>
      </c>
      <c r="R3624">
        <v>30</v>
      </c>
      <c r="S3624">
        <v>10</v>
      </c>
      <c r="T3624">
        <v>126</v>
      </c>
      <c r="U3624">
        <v>4</v>
      </c>
      <c r="V3624">
        <v>1</v>
      </c>
      <c r="W3624">
        <v>0</v>
      </c>
      <c r="X3624">
        <v>69.961159674877592</v>
      </c>
      <c r="Y3624">
        <v>0.46359512546459997</v>
      </c>
      <c r="Z3624">
        <v>1.711406951924326</v>
      </c>
      <c r="AA3624">
        <v>27.389248786944531</v>
      </c>
      <c r="AB3624">
        <v>13.641553993254288</v>
      </c>
      <c r="AC3624">
        <v>51.013672441188845</v>
      </c>
      <c r="AD3624">
        <v>1.9859572109727301</v>
      </c>
      <c r="AE3624">
        <v>166.16659418462694</v>
      </c>
    </row>
    <row r="3625" spans="1:31" x14ac:dyDescent="0.25">
      <c r="A3625">
        <v>2296551</v>
      </c>
      <c r="B3625">
        <v>1</v>
      </c>
      <c r="C3625" t="s">
        <v>80</v>
      </c>
      <c r="D3625" t="s">
        <v>98</v>
      </c>
      <c r="E3625" t="s">
        <v>132</v>
      </c>
      <c r="F3625" t="s">
        <v>10708</v>
      </c>
      <c r="G3625" t="s">
        <v>375</v>
      </c>
      <c r="H3625" t="s">
        <v>135</v>
      </c>
      <c r="I3625" t="s">
        <v>136</v>
      </c>
      <c r="J3625" t="s">
        <v>137</v>
      </c>
      <c r="K3625" t="s">
        <v>138</v>
      </c>
      <c r="L3625" t="s">
        <v>10709</v>
      </c>
      <c r="M3625" t="s">
        <v>10710</v>
      </c>
      <c r="N3625">
        <v>0.78222222200000002</v>
      </c>
      <c r="O3625">
        <v>0</v>
      </c>
      <c r="P3625">
        <v>5</v>
      </c>
      <c r="Q3625">
        <v>0</v>
      </c>
      <c r="R3625">
        <v>9</v>
      </c>
      <c r="S3625">
        <v>0</v>
      </c>
      <c r="T3625">
        <v>4</v>
      </c>
      <c r="U3625">
        <v>0</v>
      </c>
      <c r="V3625">
        <v>0</v>
      </c>
      <c r="W3625">
        <v>0</v>
      </c>
      <c r="X3625">
        <v>0.78307555362374004</v>
      </c>
      <c r="Y3625">
        <v>0</v>
      </c>
      <c r="Z3625">
        <v>1.0716965690397999</v>
      </c>
      <c r="AA3625">
        <v>0</v>
      </c>
      <c r="AB3625">
        <v>2.321653037629468</v>
      </c>
      <c r="AC3625">
        <v>0</v>
      </c>
      <c r="AD3625">
        <v>0</v>
      </c>
      <c r="AE3625">
        <v>4.1764251602930074</v>
      </c>
    </row>
    <row r="3626" spans="1:31" x14ac:dyDescent="0.25">
      <c r="A3626">
        <v>2296528</v>
      </c>
      <c r="B3626">
        <v>1</v>
      </c>
      <c r="C3626" t="s">
        <v>80</v>
      </c>
      <c r="D3626" t="s">
        <v>95</v>
      </c>
      <c r="E3626" t="s">
        <v>164</v>
      </c>
      <c r="F3626" t="s">
        <v>10711</v>
      </c>
      <c r="G3626" t="s">
        <v>299</v>
      </c>
      <c r="H3626" t="s">
        <v>167</v>
      </c>
      <c r="I3626" t="s">
        <v>136</v>
      </c>
      <c r="J3626" t="s">
        <v>137</v>
      </c>
      <c r="K3626" t="s">
        <v>300</v>
      </c>
      <c r="L3626" t="s">
        <v>10712</v>
      </c>
      <c r="M3626" t="s">
        <v>10713</v>
      </c>
      <c r="N3626">
        <v>4.8033333330000003</v>
      </c>
      <c r="O3626">
        <v>0</v>
      </c>
      <c r="P3626">
        <v>177</v>
      </c>
      <c r="Q3626">
        <v>0</v>
      </c>
      <c r="R3626">
        <v>0</v>
      </c>
      <c r="S3626">
        <v>0</v>
      </c>
      <c r="T3626">
        <v>33</v>
      </c>
      <c r="U3626">
        <v>0</v>
      </c>
      <c r="V3626">
        <v>0</v>
      </c>
      <c r="W3626">
        <v>0</v>
      </c>
      <c r="X3626">
        <v>181.88920538123926</v>
      </c>
      <c r="Y3626">
        <v>0</v>
      </c>
      <c r="Z3626">
        <v>0</v>
      </c>
      <c r="AA3626">
        <v>0</v>
      </c>
      <c r="AB3626">
        <v>137.46356227071612</v>
      </c>
      <c r="AC3626">
        <v>0</v>
      </c>
      <c r="AD3626">
        <v>0</v>
      </c>
      <c r="AE3626">
        <v>319.35276765195539</v>
      </c>
    </row>
    <row r="3627" spans="1:31" x14ac:dyDescent="0.25">
      <c r="A3627">
        <v>2296574</v>
      </c>
      <c r="B3627">
        <v>1</v>
      </c>
      <c r="C3627" t="s">
        <v>80</v>
      </c>
      <c r="D3627" t="s">
        <v>97</v>
      </c>
      <c r="E3627" t="s">
        <v>164</v>
      </c>
      <c r="F3627" t="s">
        <v>10714</v>
      </c>
      <c r="G3627" t="s">
        <v>917</v>
      </c>
      <c r="H3627" t="s">
        <v>167</v>
      </c>
      <c r="I3627" t="s">
        <v>136</v>
      </c>
      <c r="J3627" t="s">
        <v>137</v>
      </c>
      <c r="K3627" t="s">
        <v>300</v>
      </c>
      <c r="L3627" t="s">
        <v>10715</v>
      </c>
      <c r="M3627" t="s">
        <v>10716</v>
      </c>
      <c r="N3627">
        <v>1.0652777769999999</v>
      </c>
      <c r="O3627">
        <v>0</v>
      </c>
      <c r="P3627">
        <v>69</v>
      </c>
      <c r="Q3627">
        <v>0</v>
      </c>
      <c r="R3627">
        <v>69</v>
      </c>
      <c r="S3627">
        <v>1</v>
      </c>
      <c r="T3627">
        <v>15</v>
      </c>
      <c r="U3627">
        <v>0</v>
      </c>
      <c r="V3627">
        <v>0</v>
      </c>
      <c r="W3627">
        <v>0</v>
      </c>
      <c r="X3627">
        <v>58.699711823394217</v>
      </c>
      <c r="Y3627">
        <v>0</v>
      </c>
      <c r="Z3627">
        <v>40.957633504820457</v>
      </c>
      <c r="AA3627">
        <v>35.872389174336263</v>
      </c>
      <c r="AB3627">
        <v>10.399077876735914</v>
      </c>
      <c r="AC3627">
        <v>0</v>
      </c>
      <c r="AD3627">
        <v>0</v>
      </c>
      <c r="AE3627">
        <v>145.92881237928682</v>
      </c>
    </row>
    <row r="3628" spans="1:31" x14ac:dyDescent="0.25">
      <c r="A3628">
        <v>2296451</v>
      </c>
      <c r="B3628">
        <v>1</v>
      </c>
      <c r="C3628" t="s">
        <v>80</v>
      </c>
      <c r="D3628" t="s">
        <v>107</v>
      </c>
      <c r="E3628" t="s">
        <v>164</v>
      </c>
      <c r="F3628" t="s">
        <v>10717</v>
      </c>
      <c r="G3628" t="s">
        <v>184</v>
      </c>
      <c r="H3628" t="s">
        <v>167</v>
      </c>
      <c r="I3628" t="s">
        <v>136</v>
      </c>
      <c r="J3628" t="s">
        <v>137</v>
      </c>
      <c r="K3628" t="s">
        <v>138</v>
      </c>
      <c r="L3628" t="s">
        <v>10718</v>
      </c>
      <c r="M3628" t="s">
        <v>10719</v>
      </c>
      <c r="N3628">
        <v>1.89</v>
      </c>
      <c r="O3628">
        <v>0</v>
      </c>
      <c r="P3628">
        <v>2369</v>
      </c>
      <c r="Q3628">
        <v>0</v>
      </c>
      <c r="R3628">
        <v>3</v>
      </c>
      <c r="S3628">
        <v>2</v>
      </c>
      <c r="T3628">
        <v>132</v>
      </c>
      <c r="U3628">
        <v>0</v>
      </c>
      <c r="V3628">
        <v>1</v>
      </c>
      <c r="W3628">
        <v>0</v>
      </c>
      <c r="X3628">
        <v>741.12190282830068</v>
      </c>
      <c r="Y3628">
        <v>0</v>
      </c>
      <c r="Z3628">
        <v>0.29479149480017003</v>
      </c>
      <c r="AA3628">
        <v>41.675176345379363</v>
      </c>
      <c r="AB3628">
        <v>145.48076786319416</v>
      </c>
      <c r="AC3628">
        <v>0</v>
      </c>
      <c r="AD3628">
        <v>1.0774314268979803</v>
      </c>
      <c r="AE3628">
        <v>929.65006995857232</v>
      </c>
    </row>
    <row r="3629" spans="1:31" x14ac:dyDescent="0.25">
      <c r="A3629">
        <v>2296720</v>
      </c>
      <c r="B3629">
        <v>1</v>
      </c>
      <c r="C3629" t="s">
        <v>80</v>
      </c>
      <c r="D3629" t="s">
        <v>83</v>
      </c>
      <c r="E3629" t="s">
        <v>141</v>
      </c>
      <c r="F3629" t="s">
        <v>10720</v>
      </c>
      <c r="G3629" t="s">
        <v>143</v>
      </c>
      <c r="H3629" t="s">
        <v>135</v>
      </c>
      <c r="I3629" t="s">
        <v>136</v>
      </c>
      <c r="J3629" t="s">
        <v>137</v>
      </c>
      <c r="K3629" t="s">
        <v>138</v>
      </c>
      <c r="L3629" t="s">
        <v>10721</v>
      </c>
      <c r="M3629" t="s">
        <v>10722</v>
      </c>
      <c r="N3629">
        <v>1.588055555</v>
      </c>
      <c r="O3629">
        <v>0</v>
      </c>
      <c r="P3629">
        <v>5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2.4945841750011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2.4945841750011</v>
      </c>
    </row>
    <row r="3630" spans="1:31" x14ac:dyDescent="0.25">
      <c r="A3630">
        <v>2296468</v>
      </c>
      <c r="B3630">
        <v>1</v>
      </c>
      <c r="C3630" t="s">
        <v>81</v>
      </c>
      <c r="D3630" t="s">
        <v>118</v>
      </c>
      <c r="E3630" t="s">
        <v>164</v>
      </c>
      <c r="F3630" t="s">
        <v>10723</v>
      </c>
      <c r="G3630" t="s">
        <v>195</v>
      </c>
      <c r="H3630" t="s">
        <v>167</v>
      </c>
      <c r="I3630" t="s">
        <v>136</v>
      </c>
      <c r="J3630" t="s">
        <v>137</v>
      </c>
      <c r="K3630" t="s">
        <v>138</v>
      </c>
      <c r="L3630" t="s">
        <v>10724</v>
      </c>
      <c r="M3630" t="s">
        <v>10725</v>
      </c>
      <c r="N3630">
        <v>0.79027777700000001</v>
      </c>
      <c r="O3630">
        <v>0</v>
      </c>
      <c r="P3630">
        <v>84</v>
      </c>
      <c r="Q3630">
        <v>0</v>
      </c>
      <c r="R3630">
        <v>7</v>
      </c>
      <c r="S3630">
        <v>0</v>
      </c>
      <c r="T3630">
        <v>5</v>
      </c>
      <c r="U3630">
        <v>0</v>
      </c>
      <c r="V3630">
        <v>0</v>
      </c>
      <c r="W3630">
        <v>0</v>
      </c>
      <c r="X3630">
        <v>8.9822932196023189</v>
      </c>
      <c r="Y3630">
        <v>0</v>
      </c>
      <c r="Z3630">
        <v>2.1543844567764401</v>
      </c>
      <c r="AA3630">
        <v>0</v>
      </c>
      <c r="AB3630">
        <v>0.25061877961122753</v>
      </c>
      <c r="AC3630">
        <v>0</v>
      </c>
      <c r="AD3630">
        <v>0</v>
      </c>
      <c r="AE3630">
        <v>11.387296455989988</v>
      </c>
    </row>
    <row r="3631" spans="1:31" x14ac:dyDescent="0.25">
      <c r="A3631">
        <v>2297006</v>
      </c>
      <c r="B3631">
        <v>1</v>
      </c>
      <c r="C3631" t="s">
        <v>80</v>
      </c>
      <c r="D3631" t="s">
        <v>98</v>
      </c>
      <c r="E3631" t="s">
        <v>132</v>
      </c>
      <c r="F3631" t="s">
        <v>10726</v>
      </c>
      <c r="G3631" t="s">
        <v>134</v>
      </c>
      <c r="H3631" t="s">
        <v>135</v>
      </c>
      <c r="I3631" t="s">
        <v>136</v>
      </c>
      <c r="J3631" t="s">
        <v>137</v>
      </c>
      <c r="K3631" t="s">
        <v>138</v>
      </c>
      <c r="L3631" t="s">
        <v>10727</v>
      </c>
      <c r="M3631" t="s">
        <v>10728</v>
      </c>
      <c r="N3631">
        <v>0.91111111099999997</v>
      </c>
      <c r="O3631">
        <v>0</v>
      </c>
      <c r="P3631">
        <v>14</v>
      </c>
      <c r="Q3631">
        <v>0</v>
      </c>
      <c r="R3631">
        <v>0</v>
      </c>
      <c r="S3631">
        <v>0</v>
      </c>
      <c r="T3631">
        <v>2</v>
      </c>
      <c r="U3631">
        <v>0</v>
      </c>
      <c r="V3631">
        <v>0</v>
      </c>
      <c r="W3631">
        <v>0</v>
      </c>
      <c r="X3631">
        <v>1.1938753721286666</v>
      </c>
      <c r="Y3631">
        <v>0</v>
      </c>
      <c r="Z3631">
        <v>0</v>
      </c>
      <c r="AA3631">
        <v>0</v>
      </c>
      <c r="AB3631">
        <v>0.44713312320015558</v>
      </c>
      <c r="AC3631">
        <v>0</v>
      </c>
      <c r="AD3631">
        <v>0</v>
      </c>
      <c r="AE3631">
        <v>1.6410084953288222</v>
      </c>
    </row>
    <row r="3632" spans="1:31" x14ac:dyDescent="0.25">
      <c r="A3632">
        <v>2296989</v>
      </c>
      <c r="B3632">
        <v>1</v>
      </c>
      <c r="C3632" t="s">
        <v>80</v>
      </c>
      <c r="D3632" t="s">
        <v>90</v>
      </c>
      <c r="E3632" t="s">
        <v>132</v>
      </c>
      <c r="F3632" t="s">
        <v>10729</v>
      </c>
      <c r="G3632" t="s">
        <v>134</v>
      </c>
      <c r="H3632" t="s">
        <v>135</v>
      </c>
      <c r="I3632" t="s">
        <v>136</v>
      </c>
      <c r="J3632" t="s">
        <v>137</v>
      </c>
      <c r="K3632" t="s">
        <v>138</v>
      </c>
      <c r="L3632" t="s">
        <v>10730</v>
      </c>
      <c r="M3632" t="s">
        <v>10731</v>
      </c>
      <c r="N3632">
        <v>1.246111111</v>
      </c>
      <c r="O3632">
        <v>0</v>
      </c>
      <c r="P3632">
        <v>130</v>
      </c>
      <c r="Q3632">
        <v>0</v>
      </c>
      <c r="R3632">
        <v>0</v>
      </c>
      <c r="S3632">
        <v>0</v>
      </c>
      <c r="T3632">
        <v>6</v>
      </c>
      <c r="U3632">
        <v>0</v>
      </c>
      <c r="V3632">
        <v>0</v>
      </c>
      <c r="W3632">
        <v>0</v>
      </c>
      <c r="X3632">
        <v>39.060663536553719</v>
      </c>
      <c r="Y3632">
        <v>0</v>
      </c>
      <c r="Z3632">
        <v>0</v>
      </c>
      <c r="AA3632">
        <v>0</v>
      </c>
      <c r="AB3632">
        <v>2.5135557456613999</v>
      </c>
      <c r="AC3632">
        <v>0</v>
      </c>
      <c r="AD3632">
        <v>0</v>
      </c>
      <c r="AE3632">
        <v>41.574219282215118</v>
      </c>
    </row>
    <row r="3633" spans="1:31" x14ac:dyDescent="0.25">
      <c r="A3633">
        <v>2296840</v>
      </c>
      <c r="B3633">
        <v>1</v>
      </c>
      <c r="C3633" t="s">
        <v>80</v>
      </c>
      <c r="D3633" t="s">
        <v>84</v>
      </c>
      <c r="E3633" t="s">
        <v>141</v>
      </c>
      <c r="F3633" t="s">
        <v>4323</v>
      </c>
      <c r="G3633" t="s">
        <v>188</v>
      </c>
      <c r="H3633" t="s">
        <v>135</v>
      </c>
      <c r="I3633" t="s">
        <v>136</v>
      </c>
      <c r="J3633" t="s">
        <v>137</v>
      </c>
      <c r="K3633" t="s">
        <v>138</v>
      </c>
      <c r="L3633" t="s">
        <v>10732</v>
      </c>
      <c r="M3633" t="s">
        <v>10733</v>
      </c>
      <c r="N3633">
        <v>2.1475</v>
      </c>
      <c r="O3633">
        <v>0</v>
      </c>
      <c r="P3633">
        <v>11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5.7938244240328078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5.7938244240328078</v>
      </c>
    </row>
    <row r="3634" spans="1:31" x14ac:dyDescent="0.25">
      <c r="A3634">
        <v>2296591</v>
      </c>
      <c r="B3634">
        <v>1</v>
      </c>
      <c r="C3634" t="s">
        <v>80</v>
      </c>
      <c r="D3634" t="s">
        <v>88</v>
      </c>
      <c r="E3634" t="s">
        <v>164</v>
      </c>
      <c r="F3634" t="s">
        <v>10734</v>
      </c>
      <c r="G3634" t="s">
        <v>453</v>
      </c>
      <c r="H3634" t="s">
        <v>167</v>
      </c>
      <c r="I3634" t="s">
        <v>136</v>
      </c>
      <c r="J3634" t="s">
        <v>3</v>
      </c>
      <c r="K3634" t="s">
        <v>138</v>
      </c>
      <c r="L3634" t="s">
        <v>10735</v>
      </c>
      <c r="M3634" t="s">
        <v>10736</v>
      </c>
      <c r="N3634">
        <v>0.92388888800000002</v>
      </c>
      <c r="O3634">
        <v>0</v>
      </c>
      <c r="P3634">
        <v>118</v>
      </c>
      <c r="Q3634">
        <v>0</v>
      </c>
      <c r="R3634">
        <v>0</v>
      </c>
      <c r="S3634">
        <v>0</v>
      </c>
      <c r="T3634">
        <v>33</v>
      </c>
      <c r="U3634">
        <v>0</v>
      </c>
      <c r="V3634">
        <v>0</v>
      </c>
      <c r="W3634">
        <v>0</v>
      </c>
      <c r="X3634">
        <v>30.37091522884198</v>
      </c>
      <c r="Y3634">
        <v>0</v>
      </c>
      <c r="Z3634">
        <v>0</v>
      </c>
      <c r="AA3634">
        <v>0</v>
      </c>
      <c r="AB3634">
        <v>46.596289249011249</v>
      </c>
      <c r="AC3634">
        <v>0</v>
      </c>
      <c r="AD3634">
        <v>0</v>
      </c>
      <c r="AE3634">
        <v>76.96720447785323</v>
      </c>
    </row>
    <row r="3635" spans="1:31" x14ac:dyDescent="0.25">
      <c r="A3635">
        <v>2296777</v>
      </c>
      <c r="B3635">
        <v>1</v>
      </c>
      <c r="C3635" t="s">
        <v>81</v>
      </c>
      <c r="D3635" t="s">
        <v>113</v>
      </c>
      <c r="E3635" t="s">
        <v>233</v>
      </c>
      <c r="F3635" t="s">
        <v>10737</v>
      </c>
      <c r="G3635" t="s">
        <v>184</v>
      </c>
      <c r="H3635" t="s">
        <v>167</v>
      </c>
      <c r="I3635" t="s">
        <v>136</v>
      </c>
      <c r="J3635" t="s">
        <v>137</v>
      </c>
      <c r="K3635" t="s">
        <v>138</v>
      </c>
      <c r="L3635" t="s">
        <v>10738</v>
      </c>
      <c r="M3635" t="s">
        <v>10739</v>
      </c>
      <c r="N3635">
        <v>9.8888887999999994E-2</v>
      </c>
      <c r="O3635">
        <v>2</v>
      </c>
      <c r="P3635">
        <v>2714</v>
      </c>
      <c r="Q3635">
        <v>44</v>
      </c>
      <c r="R3635">
        <v>814</v>
      </c>
      <c r="S3635">
        <v>22</v>
      </c>
      <c r="T3635">
        <v>192</v>
      </c>
      <c r="U3635">
        <v>0</v>
      </c>
      <c r="V3635">
        <v>2</v>
      </c>
      <c r="W3635">
        <v>9.1398676573600013E-2</v>
      </c>
      <c r="X3635">
        <v>45.642180839834076</v>
      </c>
      <c r="Y3635">
        <v>13.622142228932978</v>
      </c>
      <c r="Z3635">
        <v>38.005008420399314</v>
      </c>
      <c r="AA3635">
        <v>14.389128472476219</v>
      </c>
      <c r="AB3635">
        <v>13.004726738607978</v>
      </c>
      <c r="AC3635">
        <v>0</v>
      </c>
      <c r="AD3635">
        <v>0.41193628048295333</v>
      </c>
      <c r="AE3635">
        <v>125.16652165730711</v>
      </c>
    </row>
    <row r="3636" spans="1:31" x14ac:dyDescent="0.25">
      <c r="A3636">
        <v>2297026</v>
      </c>
      <c r="B3636">
        <v>1</v>
      </c>
      <c r="C3636" t="s">
        <v>81</v>
      </c>
      <c r="D3636" t="s">
        <v>123</v>
      </c>
      <c r="E3636" t="s">
        <v>164</v>
      </c>
      <c r="F3636" t="s">
        <v>9405</v>
      </c>
      <c r="G3636" t="s">
        <v>184</v>
      </c>
      <c r="H3636" t="s">
        <v>167</v>
      </c>
      <c r="I3636" t="s">
        <v>136</v>
      </c>
      <c r="J3636" t="s">
        <v>137</v>
      </c>
      <c r="K3636" t="s">
        <v>138</v>
      </c>
      <c r="L3636" t="s">
        <v>10740</v>
      </c>
      <c r="M3636" t="s">
        <v>10741</v>
      </c>
      <c r="N3636">
        <v>0.87694444400000005</v>
      </c>
      <c r="O3636">
        <v>14</v>
      </c>
      <c r="P3636">
        <v>1688</v>
      </c>
      <c r="Q3636">
        <v>54</v>
      </c>
      <c r="R3636">
        <v>177</v>
      </c>
      <c r="S3636">
        <v>30</v>
      </c>
      <c r="T3636">
        <v>203</v>
      </c>
      <c r="U3636">
        <v>4</v>
      </c>
      <c r="V3636">
        <v>1</v>
      </c>
      <c r="W3636">
        <v>4.0571374716024451</v>
      </c>
      <c r="X3636">
        <v>273.11910395869432</v>
      </c>
      <c r="Y3636">
        <v>56.779316779396446</v>
      </c>
      <c r="Z3636">
        <v>48.624809182593594</v>
      </c>
      <c r="AA3636">
        <v>92.296416718674365</v>
      </c>
      <c r="AB3636">
        <v>60.853489938632656</v>
      </c>
      <c r="AC3636">
        <v>33.834992736052101</v>
      </c>
      <c r="AD3636">
        <v>67.129638890421006</v>
      </c>
      <c r="AE3636">
        <v>636.69490567606692</v>
      </c>
    </row>
    <row r="3637" spans="1:31" x14ac:dyDescent="0.25">
      <c r="A3637">
        <v>2296485</v>
      </c>
      <c r="B3637">
        <v>1</v>
      </c>
      <c r="C3637" t="s">
        <v>80</v>
      </c>
      <c r="D3637" t="s">
        <v>100</v>
      </c>
      <c r="E3637" t="s">
        <v>182</v>
      </c>
      <c r="F3637" t="s">
        <v>10742</v>
      </c>
      <c r="G3637" t="s">
        <v>184</v>
      </c>
      <c r="H3637" t="s">
        <v>167</v>
      </c>
      <c r="I3637" t="s">
        <v>136</v>
      </c>
      <c r="J3637" t="s">
        <v>137</v>
      </c>
      <c r="K3637" t="s">
        <v>138</v>
      </c>
      <c r="L3637" t="s">
        <v>10743</v>
      </c>
      <c r="M3637" t="s">
        <v>10744</v>
      </c>
      <c r="N3637">
        <v>0.84694444400000002</v>
      </c>
      <c r="O3637">
        <v>0</v>
      </c>
      <c r="P3637">
        <v>956</v>
      </c>
      <c r="Q3637">
        <v>0</v>
      </c>
      <c r="R3637">
        <v>8</v>
      </c>
      <c r="S3637">
        <v>0</v>
      </c>
      <c r="T3637">
        <v>58</v>
      </c>
      <c r="U3637">
        <v>0</v>
      </c>
      <c r="V3637">
        <v>0</v>
      </c>
      <c r="W3637">
        <v>0</v>
      </c>
      <c r="X3637">
        <v>154.41374556219398</v>
      </c>
      <c r="Y3637">
        <v>0</v>
      </c>
      <c r="Z3637">
        <v>2.4581593404771369</v>
      </c>
      <c r="AA3637">
        <v>0</v>
      </c>
      <c r="AB3637">
        <v>47.729299973362274</v>
      </c>
      <c r="AC3637">
        <v>0</v>
      </c>
      <c r="AD3637">
        <v>0</v>
      </c>
      <c r="AE3637">
        <v>204.60120487603336</v>
      </c>
    </row>
    <row r="3638" spans="1:31" x14ac:dyDescent="0.25">
      <c r="A3638">
        <v>2297095</v>
      </c>
      <c r="B3638">
        <v>1</v>
      </c>
      <c r="C3638" t="s">
        <v>80</v>
      </c>
      <c r="D3638" t="s">
        <v>93</v>
      </c>
      <c r="E3638" t="s">
        <v>233</v>
      </c>
      <c r="F3638" t="s">
        <v>10745</v>
      </c>
      <c r="G3638" t="s">
        <v>184</v>
      </c>
      <c r="H3638" t="s">
        <v>167</v>
      </c>
      <c r="I3638" t="s">
        <v>136</v>
      </c>
      <c r="J3638" t="s">
        <v>137</v>
      </c>
      <c r="K3638" t="s">
        <v>138</v>
      </c>
      <c r="L3638" t="s">
        <v>10746</v>
      </c>
      <c r="M3638" t="s">
        <v>10747</v>
      </c>
      <c r="N3638">
        <v>7.6944444000000001E-2</v>
      </c>
      <c r="O3638">
        <v>0</v>
      </c>
      <c r="P3638">
        <v>9348</v>
      </c>
      <c r="Q3638">
        <v>10</v>
      </c>
      <c r="R3638">
        <v>1845</v>
      </c>
      <c r="S3638">
        <v>59</v>
      </c>
      <c r="T3638">
        <v>1599</v>
      </c>
      <c r="U3638">
        <v>2</v>
      </c>
      <c r="V3638">
        <v>0</v>
      </c>
      <c r="W3638">
        <v>0</v>
      </c>
      <c r="X3638">
        <v>119.18510713471024</v>
      </c>
      <c r="Y3638">
        <v>4.9151922389309108</v>
      </c>
      <c r="Z3638">
        <v>42.353121769727373</v>
      </c>
      <c r="AA3638">
        <v>18.416115312611591</v>
      </c>
      <c r="AB3638">
        <v>50.269252770468526</v>
      </c>
      <c r="AC3638">
        <v>2.1816150700977732</v>
      </c>
      <c r="AD3638">
        <v>0</v>
      </c>
      <c r="AE3638">
        <v>237.3204042965464</v>
      </c>
    </row>
    <row r="3639" spans="1:31" x14ac:dyDescent="0.25">
      <c r="A3639">
        <v>2297072</v>
      </c>
      <c r="B3639">
        <v>1</v>
      </c>
      <c r="C3639" t="s">
        <v>80</v>
      </c>
      <c r="D3639" t="s">
        <v>93</v>
      </c>
      <c r="E3639" t="s">
        <v>233</v>
      </c>
      <c r="F3639" t="s">
        <v>10748</v>
      </c>
      <c r="G3639" t="s">
        <v>184</v>
      </c>
      <c r="H3639" t="s">
        <v>167</v>
      </c>
      <c r="I3639" t="s">
        <v>136</v>
      </c>
      <c r="J3639" t="s">
        <v>137</v>
      </c>
      <c r="K3639" t="s">
        <v>138</v>
      </c>
      <c r="L3639" t="s">
        <v>10749</v>
      </c>
      <c r="M3639" t="s">
        <v>10750</v>
      </c>
      <c r="N3639">
        <v>0.30944444399999999</v>
      </c>
      <c r="O3639">
        <v>2</v>
      </c>
      <c r="P3639">
        <v>8456</v>
      </c>
      <c r="Q3639">
        <v>34</v>
      </c>
      <c r="R3639">
        <v>98</v>
      </c>
      <c r="S3639">
        <v>9</v>
      </c>
      <c r="T3639">
        <v>1759</v>
      </c>
      <c r="U3639">
        <v>1</v>
      </c>
      <c r="V3639">
        <v>0</v>
      </c>
      <c r="W3639">
        <v>0.57326720243568452</v>
      </c>
      <c r="X3639">
        <v>566.9459220726518</v>
      </c>
      <c r="Y3639">
        <v>85.316792941942126</v>
      </c>
      <c r="Z3639">
        <v>77.451382070482111</v>
      </c>
      <c r="AA3639">
        <v>9.1909874416119131</v>
      </c>
      <c r="AB3639">
        <v>287.85008514080994</v>
      </c>
      <c r="AC3639">
        <v>0.49784841667636553</v>
      </c>
      <c r="AD3639">
        <v>0</v>
      </c>
      <c r="AE3639">
        <v>1027.8262852866101</v>
      </c>
    </row>
    <row r="3640" spans="1:31" x14ac:dyDescent="0.25">
      <c r="A3640">
        <v>2296740</v>
      </c>
      <c r="B3640">
        <v>1</v>
      </c>
      <c r="C3640" t="s">
        <v>80</v>
      </c>
      <c r="D3640" t="s">
        <v>105</v>
      </c>
      <c r="E3640" t="s">
        <v>748</v>
      </c>
      <c r="F3640" t="s">
        <v>10601</v>
      </c>
      <c r="G3640" t="s">
        <v>453</v>
      </c>
      <c r="H3640" t="s">
        <v>135</v>
      </c>
      <c r="I3640" t="s">
        <v>136</v>
      </c>
      <c r="J3640" t="s">
        <v>3</v>
      </c>
      <c r="K3640" t="s">
        <v>138</v>
      </c>
      <c r="L3640" t="s">
        <v>10751</v>
      </c>
      <c r="M3640" t="s">
        <v>10752</v>
      </c>
      <c r="N3640">
        <v>2.6475</v>
      </c>
      <c r="O3640">
        <v>0</v>
      </c>
      <c r="P3640">
        <v>60</v>
      </c>
      <c r="Q3640">
        <v>0</v>
      </c>
      <c r="R3640">
        <v>0</v>
      </c>
      <c r="S3640">
        <v>0</v>
      </c>
      <c r="T3640">
        <v>3</v>
      </c>
      <c r="U3640">
        <v>0</v>
      </c>
      <c r="V3640">
        <v>0</v>
      </c>
      <c r="W3640">
        <v>0</v>
      </c>
      <c r="X3640">
        <v>30.754715367641207</v>
      </c>
      <c r="Y3640">
        <v>0</v>
      </c>
      <c r="Z3640">
        <v>0</v>
      </c>
      <c r="AA3640">
        <v>0</v>
      </c>
      <c r="AB3640">
        <v>1.4761868702175402</v>
      </c>
      <c r="AC3640">
        <v>0</v>
      </c>
      <c r="AD3640">
        <v>0</v>
      </c>
      <c r="AE3640">
        <v>32.23090223785875</v>
      </c>
    </row>
    <row r="3641" spans="1:31" x14ac:dyDescent="0.25">
      <c r="A3641">
        <v>2296617</v>
      </c>
      <c r="B3641">
        <v>1</v>
      </c>
      <c r="C3641" t="s">
        <v>80</v>
      </c>
      <c r="D3641" t="s">
        <v>111</v>
      </c>
      <c r="E3641" t="s">
        <v>141</v>
      </c>
      <c r="F3641" t="s">
        <v>10753</v>
      </c>
      <c r="G3641" t="s">
        <v>143</v>
      </c>
      <c r="H3641" t="s">
        <v>135</v>
      </c>
      <c r="I3641" t="s">
        <v>136</v>
      </c>
      <c r="J3641" t="s">
        <v>137</v>
      </c>
      <c r="K3641" t="s">
        <v>138</v>
      </c>
      <c r="L3641" t="s">
        <v>10754</v>
      </c>
      <c r="M3641" t="s">
        <v>10755</v>
      </c>
      <c r="N3641">
        <v>1.207222222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2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1.7988658116100278</v>
      </c>
      <c r="AC3641">
        <v>0</v>
      </c>
      <c r="AD3641">
        <v>0</v>
      </c>
      <c r="AE3641">
        <v>1.7988658116100278</v>
      </c>
    </row>
    <row r="3642" spans="1:31" x14ac:dyDescent="0.25">
      <c r="A3642">
        <v>2297112</v>
      </c>
      <c r="B3642">
        <v>1</v>
      </c>
      <c r="C3642" t="s">
        <v>80</v>
      </c>
      <c r="D3642" t="s">
        <v>93</v>
      </c>
      <c r="E3642" t="s">
        <v>164</v>
      </c>
      <c r="F3642" t="s">
        <v>10756</v>
      </c>
      <c r="G3642" t="s">
        <v>195</v>
      </c>
      <c r="H3642" t="s">
        <v>167</v>
      </c>
      <c r="I3642" t="s">
        <v>136</v>
      </c>
      <c r="J3642" t="s">
        <v>137</v>
      </c>
      <c r="K3642" t="s">
        <v>138</v>
      </c>
      <c r="L3642" t="s">
        <v>10757</v>
      </c>
      <c r="M3642" t="s">
        <v>10758</v>
      </c>
      <c r="N3642">
        <v>7.653611111</v>
      </c>
      <c r="O3642">
        <v>0</v>
      </c>
      <c r="P3642">
        <v>92</v>
      </c>
      <c r="Q3642">
        <v>0</v>
      </c>
      <c r="R3642">
        <v>8</v>
      </c>
      <c r="S3642">
        <v>0</v>
      </c>
      <c r="T3642">
        <v>6</v>
      </c>
      <c r="U3642">
        <v>0</v>
      </c>
      <c r="V3642">
        <v>0</v>
      </c>
      <c r="W3642">
        <v>0</v>
      </c>
      <c r="X3642">
        <v>115.14078837055965</v>
      </c>
      <c r="Y3642">
        <v>0</v>
      </c>
      <c r="Z3642">
        <v>26.161639615230786</v>
      </c>
      <c r="AA3642">
        <v>0</v>
      </c>
      <c r="AB3642">
        <v>21.944815614672105</v>
      </c>
      <c r="AC3642">
        <v>0</v>
      </c>
      <c r="AD3642">
        <v>0</v>
      </c>
      <c r="AE3642">
        <v>163.24724360046255</v>
      </c>
    </row>
    <row r="3643" spans="1:31" x14ac:dyDescent="0.25">
      <c r="A3643">
        <v>2297049</v>
      </c>
      <c r="B3643">
        <v>1</v>
      </c>
      <c r="C3643" t="s">
        <v>81</v>
      </c>
      <c r="D3643" t="s">
        <v>120</v>
      </c>
      <c r="E3643" t="s">
        <v>182</v>
      </c>
      <c r="F3643" t="s">
        <v>10759</v>
      </c>
      <c r="G3643" t="s">
        <v>184</v>
      </c>
      <c r="H3643" t="s">
        <v>167</v>
      </c>
      <c r="I3643" t="s">
        <v>136</v>
      </c>
      <c r="J3643" t="s">
        <v>137</v>
      </c>
      <c r="K3643" t="s">
        <v>138</v>
      </c>
      <c r="L3643" t="s">
        <v>10760</v>
      </c>
      <c r="M3643" t="s">
        <v>10761</v>
      </c>
      <c r="N3643">
        <v>1.4311111110000001</v>
      </c>
      <c r="O3643">
        <v>6</v>
      </c>
      <c r="P3643">
        <v>2</v>
      </c>
      <c r="Q3643">
        <v>122</v>
      </c>
      <c r="R3643">
        <v>2</v>
      </c>
      <c r="S3643">
        <v>6</v>
      </c>
      <c r="T3643">
        <v>0</v>
      </c>
      <c r="U3643">
        <v>0</v>
      </c>
      <c r="V3643">
        <v>0</v>
      </c>
      <c r="W3643">
        <v>3.1202766244940405</v>
      </c>
      <c r="X3643">
        <v>0.28206673659484727</v>
      </c>
      <c r="Y3643">
        <v>94.700774145901249</v>
      </c>
      <c r="Z3643">
        <v>5.2215252716970001E-2</v>
      </c>
      <c r="AA3643">
        <v>6.4015991081035155</v>
      </c>
      <c r="AB3643">
        <v>0</v>
      </c>
      <c r="AC3643">
        <v>0</v>
      </c>
      <c r="AD3643">
        <v>0</v>
      </c>
      <c r="AE3643">
        <v>104.55693186781062</v>
      </c>
    </row>
    <row r="3644" spans="1:31" x14ac:dyDescent="0.25">
      <c r="A3644">
        <v>2296966</v>
      </c>
      <c r="B3644">
        <v>1</v>
      </c>
      <c r="C3644" t="s">
        <v>80</v>
      </c>
      <c r="D3644" t="s">
        <v>85</v>
      </c>
      <c r="E3644" t="s">
        <v>141</v>
      </c>
      <c r="F3644" t="s">
        <v>10762</v>
      </c>
      <c r="G3644" t="s">
        <v>143</v>
      </c>
      <c r="H3644" t="s">
        <v>135</v>
      </c>
      <c r="I3644" t="s">
        <v>136</v>
      </c>
      <c r="J3644" t="s">
        <v>137</v>
      </c>
      <c r="K3644" t="s">
        <v>138</v>
      </c>
      <c r="L3644" t="s">
        <v>10763</v>
      </c>
      <c r="M3644" t="s">
        <v>10764</v>
      </c>
      <c r="N3644">
        <v>1.9213888880000001</v>
      </c>
      <c r="O3644">
        <v>0</v>
      </c>
      <c r="P3644">
        <v>6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2.1918174206012297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2.1918174206012297</v>
      </c>
    </row>
    <row r="3645" spans="1:31" x14ac:dyDescent="0.25">
      <c r="A3645">
        <v>2296823</v>
      </c>
      <c r="B3645">
        <v>1</v>
      </c>
      <c r="C3645" t="s">
        <v>80</v>
      </c>
      <c r="D3645" t="s">
        <v>98</v>
      </c>
      <c r="E3645" t="s">
        <v>132</v>
      </c>
      <c r="F3645" t="s">
        <v>10765</v>
      </c>
      <c r="G3645" t="s">
        <v>134</v>
      </c>
      <c r="H3645" t="s">
        <v>135</v>
      </c>
      <c r="I3645" t="s">
        <v>136</v>
      </c>
      <c r="J3645" t="s">
        <v>137</v>
      </c>
      <c r="K3645" t="s">
        <v>138</v>
      </c>
      <c r="L3645" t="s">
        <v>10766</v>
      </c>
      <c r="M3645" t="s">
        <v>10767</v>
      </c>
      <c r="N3645">
        <v>1.0505555550000001</v>
      </c>
      <c r="O3645">
        <v>0</v>
      </c>
      <c r="P3645">
        <v>8</v>
      </c>
      <c r="Q3645">
        <v>0</v>
      </c>
      <c r="R3645">
        <v>1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2.6066403400246085</v>
      </c>
      <c r="Y3645">
        <v>0</v>
      </c>
      <c r="Z3645">
        <v>3.8749383565360374</v>
      </c>
      <c r="AA3645">
        <v>0</v>
      </c>
      <c r="AB3645">
        <v>0</v>
      </c>
      <c r="AC3645">
        <v>0</v>
      </c>
      <c r="AD3645">
        <v>0</v>
      </c>
      <c r="AE3645">
        <v>6.4815786965606463</v>
      </c>
    </row>
    <row r="3646" spans="1:31" x14ac:dyDescent="0.25">
      <c r="A3646">
        <v>2296674</v>
      </c>
      <c r="B3646">
        <v>1</v>
      </c>
      <c r="C3646" t="s">
        <v>80</v>
      </c>
      <c r="D3646" t="s">
        <v>105</v>
      </c>
      <c r="E3646" t="s">
        <v>141</v>
      </c>
      <c r="F3646" t="s">
        <v>10768</v>
      </c>
      <c r="G3646" t="s">
        <v>188</v>
      </c>
      <c r="H3646" t="s">
        <v>135</v>
      </c>
      <c r="I3646" t="s">
        <v>136</v>
      </c>
      <c r="J3646" t="s">
        <v>137</v>
      </c>
      <c r="K3646" t="s">
        <v>138</v>
      </c>
      <c r="L3646" t="s">
        <v>10769</v>
      </c>
      <c r="M3646" t="s">
        <v>10770</v>
      </c>
      <c r="N3646">
        <v>2.3624999999999998</v>
      </c>
      <c r="O3646">
        <v>0</v>
      </c>
      <c r="P3646">
        <v>4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2.1584743495997998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2.1584743495997998</v>
      </c>
    </row>
    <row r="3647" spans="1:31" x14ac:dyDescent="0.25">
      <c r="A3647">
        <v>2296843</v>
      </c>
      <c r="B3647">
        <v>1</v>
      </c>
      <c r="C3647" t="s">
        <v>81</v>
      </c>
      <c r="D3647" t="s">
        <v>123</v>
      </c>
      <c r="E3647" t="s">
        <v>132</v>
      </c>
      <c r="F3647" t="s">
        <v>6150</v>
      </c>
      <c r="G3647" t="s">
        <v>371</v>
      </c>
      <c r="H3647" t="s">
        <v>135</v>
      </c>
      <c r="I3647" t="s">
        <v>136</v>
      </c>
      <c r="J3647" t="s">
        <v>137</v>
      </c>
      <c r="K3647" t="s">
        <v>138</v>
      </c>
      <c r="L3647" t="s">
        <v>10771</v>
      </c>
      <c r="M3647" t="s">
        <v>10772</v>
      </c>
      <c r="N3647">
        <v>1.920555555</v>
      </c>
      <c r="O3647">
        <v>0</v>
      </c>
      <c r="P3647">
        <v>129</v>
      </c>
      <c r="Q3647">
        <v>0</v>
      </c>
      <c r="R3647">
        <v>0</v>
      </c>
      <c r="S3647">
        <v>0</v>
      </c>
      <c r="T3647">
        <v>10</v>
      </c>
      <c r="U3647">
        <v>0</v>
      </c>
      <c r="V3647">
        <v>0</v>
      </c>
      <c r="W3647">
        <v>0</v>
      </c>
      <c r="X3647">
        <v>47.793664455279767</v>
      </c>
      <c r="Y3647">
        <v>0</v>
      </c>
      <c r="Z3647">
        <v>0</v>
      </c>
      <c r="AA3647">
        <v>0</v>
      </c>
      <c r="AB3647">
        <v>9.2437083223177847</v>
      </c>
      <c r="AC3647">
        <v>0</v>
      </c>
      <c r="AD3647">
        <v>0</v>
      </c>
      <c r="AE3647">
        <v>57.037372777597554</v>
      </c>
    </row>
    <row r="3648" spans="1:31" x14ac:dyDescent="0.25">
      <c r="A3648">
        <v>2296943</v>
      </c>
      <c r="B3648">
        <v>1</v>
      </c>
      <c r="C3648" t="s">
        <v>81</v>
      </c>
      <c r="D3648" t="s">
        <v>118</v>
      </c>
      <c r="E3648" t="s">
        <v>182</v>
      </c>
      <c r="F3648" t="s">
        <v>10773</v>
      </c>
      <c r="G3648" t="s">
        <v>184</v>
      </c>
      <c r="H3648" t="s">
        <v>167</v>
      </c>
      <c r="I3648" t="s">
        <v>136</v>
      </c>
      <c r="J3648" t="s">
        <v>137</v>
      </c>
      <c r="K3648" t="s">
        <v>138</v>
      </c>
      <c r="L3648" t="s">
        <v>10774</v>
      </c>
      <c r="M3648" t="s">
        <v>10775</v>
      </c>
      <c r="N3648">
        <v>0.65722222200000002</v>
      </c>
      <c r="O3648">
        <v>0</v>
      </c>
      <c r="P3648">
        <v>531</v>
      </c>
      <c r="Q3648">
        <v>7</v>
      </c>
      <c r="R3648">
        <v>29</v>
      </c>
      <c r="S3648">
        <v>3</v>
      </c>
      <c r="T3648">
        <v>61</v>
      </c>
      <c r="U3648">
        <v>0</v>
      </c>
      <c r="V3648">
        <v>0</v>
      </c>
      <c r="W3648">
        <v>0</v>
      </c>
      <c r="X3648">
        <v>66.395802514708535</v>
      </c>
      <c r="Y3648">
        <v>3.4437748658901759</v>
      </c>
      <c r="Z3648">
        <v>6.5201349646989186</v>
      </c>
      <c r="AA3648">
        <v>2.0568780668898139</v>
      </c>
      <c r="AB3648">
        <v>13.943756113971052</v>
      </c>
      <c r="AC3648">
        <v>0</v>
      </c>
      <c r="AD3648">
        <v>0</v>
      </c>
      <c r="AE3648">
        <v>92.36034652615848</v>
      </c>
    </row>
    <row r="3649" spans="1:31" x14ac:dyDescent="0.25">
      <c r="A3649">
        <v>2296923</v>
      </c>
      <c r="B3649">
        <v>1</v>
      </c>
      <c r="C3649" t="s">
        <v>80</v>
      </c>
      <c r="D3649" t="s">
        <v>103</v>
      </c>
      <c r="E3649" t="s">
        <v>182</v>
      </c>
      <c r="F3649" t="s">
        <v>4127</v>
      </c>
      <c r="G3649" t="s">
        <v>184</v>
      </c>
      <c r="H3649" t="s">
        <v>167</v>
      </c>
      <c r="I3649" t="s">
        <v>136</v>
      </c>
      <c r="J3649" t="s">
        <v>137</v>
      </c>
      <c r="K3649" t="s">
        <v>138</v>
      </c>
      <c r="L3649" t="s">
        <v>10776</v>
      </c>
      <c r="M3649" t="s">
        <v>10777</v>
      </c>
      <c r="N3649">
        <v>0.43555555499999998</v>
      </c>
      <c r="O3649">
        <v>20</v>
      </c>
      <c r="P3649">
        <v>1632</v>
      </c>
      <c r="Q3649">
        <v>21</v>
      </c>
      <c r="R3649">
        <v>98</v>
      </c>
      <c r="S3649">
        <v>15</v>
      </c>
      <c r="T3649">
        <v>206</v>
      </c>
      <c r="U3649">
        <v>0</v>
      </c>
      <c r="V3649">
        <v>0</v>
      </c>
      <c r="W3649">
        <v>6.3880282221949507</v>
      </c>
      <c r="X3649">
        <v>177.59200142814819</v>
      </c>
      <c r="Y3649">
        <v>38.713752104995329</v>
      </c>
      <c r="Z3649">
        <v>11.236104988093745</v>
      </c>
      <c r="AA3649">
        <v>23.351841464725013</v>
      </c>
      <c r="AB3649">
        <v>44.130904762421949</v>
      </c>
      <c r="AC3649">
        <v>0</v>
      </c>
      <c r="AD3649">
        <v>0</v>
      </c>
      <c r="AE3649">
        <v>301.41263297057918</v>
      </c>
    </row>
    <row r="3650" spans="1:31" x14ac:dyDescent="0.25">
      <c r="A3650">
        <v>2296531</v>
      </c>
      <c r="B3650">
        <v>1</v>
      </c>
      <c r="C3650" t="s">
        <v>81</v>
      </c>
      <c r="D3650" t="s">
        <v>123</v>
      </c>
      <c r="E3650" t="s">
        <v>164</v>
      </c>
      <c r="F3650" t="s">
        <v>3598</v>
      </c>
      <c r="G3650" t="s">
        <v>917</v>
      </c>
      <c r="H3650" t="s">
        <v>167</v>
      </c>
      <c r="I3650" t="s">
        <v>136</v>
      </c>
      <c r="J3650" t="s">
        <v>137</v>
      </c>
      <c r="K3650" t="s">
        <v>300</v>
      </c>
      <c r="L3650" t="s">
        <v>10778</v>
      </c>
      <c r="M3650" t="s">
        <v>10779</v>
      </c>
      <c r="N3650">
        <v>6.966111111</v>
      </c>
      <c r="O3650">
        <v>0</v>
      </c>
      <c r="P3650">
        <v>2326</v>
      </c>
      <c r="Q3650">
        <v>0</v>
      </c>
      <c r="R3650">
        <v>0</v>
      </c>
      <c r="S3650">
        <v>1</v>
      </c>
      <c r="T3650">
        <v>87</v>
      </c>
      <c r="U3650">
        <v>0</v>
      </c>
      <c r="V3650">
        <v>0</v>
      </c>
      <c r="W3650">
        <v>0</v>
      </c>
      <c r="X3650">
        <v>3704.6020408967529</v>
      </c>
      <c r="Y3650">
        <v>0</v>
      </c>
      <c r="Z3650">
        <v>0</v>
      </c>
      <c r="AA3650">
        <v>9.2118317335468447</v>
      </c>
      <c r="AB3650">
        <v>354.46105380186987</v>
      </c>
      <c r="AC3650">
        <v>0</v>
      </c>
      <c r="AD3650">
        <v>0</v>
      </c>
      <c r="AE3650">
        <v>4068.2749264321692</v>
      </c>
    </row>
    <row r="3651" spans="1:31" x14ac:dyDescent="0.25">
      <c r="A3651">
        <v>2297029</v>
      </c>
      <c r="B3651">
        <v>1</v>
      </c>
      <c r="C3651" t="s">
        <v>80</v>
      </c>
      <c r="D3651" t="s">
        <v>104</v>
      </c>
      <c r="E3651" t="s">
        <v>182</v>
      </c>
      <c r="F3651" t="s">
        <v>633</v>
      </c>
      <c r="G3651" t="s">
        <v>195</v>
      </c>
      <c r="H3651" t="s">
        <v>167</v>
      </c>
      <c r="I3651" t="s">
        <v>136</v>
      </c>
      <c r="J3651" t="s">
        <v>137</v>
      </c>
      <c r="K3651" t="s">
        <v>138</v>
      </c>
      <c r="L3651" t="s">
        <v>10780</v>
      </c>
      <c r="M3651" t="s">
        <v>10781</v>
      </c>
      <c r="N3651">
        <v>1.929444444</v>
      </c>
      <c r="O3651">
        <v>0</v>
      </c>
      <c r="P3651">
        <v>351</v>
      </c>
      <c r="Q3651">
        <v>7</v>
      </c>
      <c r="R3651">
        <v>1</v>
      </c>
      <c r="S3651">
        <v>19</v>
      </c>
      <c r="T3651">
        <v>33</v>
      </c>
      <c r="U3651">
        <v>5</v>
      </c>
      <c r="V3651">
        <v>0</v>
      </c>
      <c r="W3651">
        <v>0</v>
      </c>
      <c r="X3651">
        <v>170.69984669565983</v>
      </c>
      <c r="Y3651">
        <v>186.22894733687488</v>
      </c>
      <c r="Z3651">
        <v>5.8617208091108333E-2</v>
      </c>
      <c r="AA3651">
        <v>549.83828862097801</v>
      </c>
      <c r="AB3651">
        <v>16.284880524608372</v>
      </c>
      <c r="AC3651">
        <v>582.6871144378789</v>
      </c>
      <c r="AD3651">
        <v>0</v>
      </c>
      <c r="AE3651">
        <v>1505.7976948240912</v>
      </c>
    </row>
    <row r="3652" spans="1:31" x14ac:dyDescent="0.25">
      <c r="A3652">
        <v>2297662</v>
      </c>
      <c r="B3652">
        <v>1</v>
      </c>
      <c r="C3652" t="s">
        <v>80</v>
      </c>
      <c r="D3652" t="s">
        <v>104</v>
      </c>
      <c r="E3652" t="s">
        <v>233</v>
      </c>
      <c r="F3652" t="s">
        <v>10685</v>
      </c>
      <c r="G3652" t="s">
        <v>483</v>
      </c>
      <c r="H3652" t="s">
        <v>167</v>
      </c>
      <c r="I3652" t="s">
        <v>136</v>
      </c>
      <c r="J3652" t="s">
        <v>137</v>
      </c>
      <c r="K3652" t="s">
        <v>138</v>
      </c>
      <c r="L3652" t="s">
        <v>10782</v>
      </c>
      <c r="M3652" t="s">
        <v>10783</v>
      </c>
      <c r="N3652">
        <v>3.6602777770000001</v>
      </c>
      <c r="O3652">
        <v>2</v>
      </c>
      <c r="P3652">
        <v>839</v>
      </c>
      <c r="Q3652">
        <v>5</v>
      </c>
      <c r="R3652">
        <v>15</v>
      </c>
      <c r="S3652">
        <v>0</v>
      </c>
      <c r="T3652">
        <v>42</v>
      </c>
      <c r="U3652">
        <v>1</v>
      </c>
      <c r="V3652">
        <v>0</v>
      </c>
      <c r="W3652">
        <v>1.5300484417783196</v>
      </c>
      <c r="X3652">
        <v>697.58618672457135</v>
      </c>
      <c r="Y3652">
        <v>2.9316789299344514</v>
      </c>
      <c r="Z3652">
        <v>8.4581982857159002</v>
      </c>
      <c r="AA3652">
        <v>0</v>
      </c>
      <c r="AB3652">
        <v>52.960156738241757</v>
      </c>
      <c r="AC3652">
        <v>213.64156848403161</v>
      </c>
      <c r="AD3652">
        <v>0</v>
      </c>
      <c r="AE3652">
        <v>977.10783760427341</v>
      </c>
    </row>
    <row r="3653" spans="1:31" x14ac:dyDescent="0.25">
      <c r="A3653">
        <v>2297284</v>
      </c>
      <c r="B3653">
        <v>1</v>
      </c>
      <c r="C3653" t="s">
        <v>80</v>
      </c>
      <c r="D3653" t="s">
        <v>88</v>
      </c>
      <c r="E3653" t="s">
        <v>141</v>
      </c>
      <c r="F3653" t="s">
        <v>10784</v>
      </c>
      <c r="G3653" t="s">
        <v>188</v>
      </c>
      <c r="H3653" t="s">
        <v>135</v>
      </c>
      <c r="I3653" t="s">
        <v>136</v>
      </c>
      <c r="J3653" t="s">
        <v>137</v>
      </c>
      <c r="K3653" t="s">
        <v>138</v>
      </c>
      <c r="L3653" t="s">
        <v>10785</v>
      </c>
      <c r="M3653" t="s">
        <v>10786</v>
      </c>
      <c r="N3653">
        <v>4.2377777769999998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1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5.0504987026303105</v>
      </c>
      <c r="AC3653">
        <v>0</v>
      </c>
      <c r="AD3653">
        <v>0</v>
      </c>
      <c r="AE3653">
        <v>5.0504987026303105</v>
      </c>
    </row>
    <row r="3654" spans="1:31" x14ac:dyDescent="0.25">
      <c r="A3654">
        <v>2297307</v>
      </c>
      <c r="B3654">
        <v>1</v>
      </c>
      <c r="C3654" t="s">
        <v>80</v>
      </c>
      <c r="D3654" t="s">
        <v>106</v>
      </c>
      <c r="E3654" t="s">
        <v>132</v>
      </c>
      <c r="F3654" t="s">
        <v>10787</v>
      </c>
      <c r="G3654" t="s">
        <v>134</v>
      </c>
      <c r="H3654" t="s">
        <v>135</v>
      </c>
      <c r="I3654" t="s">
        <v>136</v>
      </c>
      <c r="J3654" t="s">
        <v>137</v>
      </c>
      <c r="K3654" t="s">
        <v>138</v>
      </c>
      <c r="L3654" t="s">
        <v>10788</v>
      </c>
      <c r="M3654" t="s">
        <v>10789</v>
      </c>
      <c r="N3654">
        <v>2.0055555549999999</v>
      </c>
      <c r="O3654">
        <v>0</v>
      </c>
      <c r="P3654">
        <v>0</v>
      </c>
      <c r="Q3654">
        <v>0</v>
      </c>
      <c r="R3654">
        <v>1</v>
      </c>
      <c r="S3654">
        <v>0</v>
      </c>
      <c r="T3654">
        <v>1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7.4266503032226261</v>
      </c>
      <c r="AA3654">
        <v>0</v>
      </c>
      <c r="AB3654">
        <v>0</v>
      </c>
      <c r="AC3654">
        <v>0</v>
      </c>
      <c r="AD3654">
        <v>0</v>
      </c>
      <c r="AE3654">
        <v>7.4266503032226261</v>
      </c>
    </row>
    <row r="3655" spans="1:31" x14ac:dyDescent="0.25">
      <c r="A3655">
        <v>2297138</v>
      </c>
      <c r="B3655">
        <v>1</v>
      </c>
      <c r="C3655" t="s">
        <v>80</v>
      </c>
      <c r="D3655" t="s">
        <v>108</v>
      </c>
      <c r="E3655" t="s">
        <v>233</v>
      </c>
      <c r="F3655" t="s">
        <v>234</v>
      </c>
      <c r="G3655" t="s">
        <v>184</v>
      </c>
      <c r="H3655" t="s">
        <v>167</v>
      </c>
      <c r="I3655" t="s">
        <v>136</v>
      </c>
      <c r="J3655" t="s">
        <v>137</v>
      </c>
      <c r="K3655" t="s">
        <v>138</v>
      </c>
      <c r="L3655" t="s">
        <v>10790</v>
      </c>
      <c r="M3655" t="s">
        <v>10791</v>
      </c>
      <c r="N3655">
        <v>9.5277776999999994E-2</v>
      </c>
      <c r="O3655">
        <v>0</v>
      </c>
      <c r="P3655">
        <v>6</v>
      </c>
      <c r="Q3655">
        <v>0</v>
      </c>
      <c r="R3655">
        <v>0</v>
      </c>
      <c r="S3655">
        <v>1</v>
      </c>
      <c r="T3655">
        <v>5</v>
      </c>
      <c r="U3655">
        <v>1</v>
      </c>
      <c r="V3655">
        <v>0</v>
      </c>
      <c r="W3655">
        <v>0</v>
      </c>
      <c r="X3655">
        <v>5.8586981132166677E-2</v>
      </c>
      <c r="Y3655">
        <v>0</v>
      </c>
      <c r="Z3655">
        <v>0</v>
      </c>
      <c r="AA3655">
        <v>0</v>
      </c>
      <c r="AB3655">
        <v>0.31819379151749583</v>
      </c>
      <c r="AC3655">
        <v>7.6893894714723316</v>
      </c>
      <c r="AD3655">
        <v>0</v>
      </c>
      <c r="AE3655">
        <v>8.0661702441219933</v>
      </c>
    </row>
    <row r="3656" spans="1:31" x14ac:dyDescent="0.25">
      <c r="A3656">
        <v>2297144</v>
      </c>
      <c r="B3656">
        <v>1</v>
      </c>
      <c r="C3656" t="s">
        <v>81</v>
      </c>
      <c r="D3656" t="s">
        <v>113</v>
      </c>
      <c r="E3656" t="s">
        <v>132</v>
      </c>
      <c r="F3656" t="s">
        <v>10792</v>
      </c>
      <c r="G3656" t="s">
        <v>134</v>
      </c>
      <c r="H3656" t="s">
        <v>135</v>
      </c>
      <c r="I3656" t="s">
        <v>136</v>
      </c>
      <c r="J3656" t="s">
        <v>137</v>
      </c>
      <c r="K3656" t="s">
        <v>138</v>
      </c>
      <c r="L3656" t="s">
        <v>10793</v>
      </c>
      <c r="M3656" t="s">
        <v>10794</v>
      </c>
      <c r="N3656">
        <v>1.3902777770000001</v>
      </c>
      <c r="O3656">
        <v>0</v>
      </c>
      <c r="P3656">
        <v>8</v>
      </c>
      <c r="Q3656">
        <v>0</v>
      </c>
      <c r="R3656">
        <v>2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2.7325186490676248</v>
      </c>
      <c r="Y3656">
        <v>0</v>
      </c>
      <c r="Z3656">
        <v>4.267948179904522</v>
      </c>
      <c r="AA3656">
        <v>0</v>
      </c>
      <c r="AB3656">
        <v>0.5613982781688478</v>
      </c>
      <c r="AC3656">
        <v>0</v>
      </c>
      <c r="AD3656">
        <v>0</v>
      </c>
      <c r="AE3656">
        <v>7.5618651071409948</v>
      </c>
    </row>
    <row r="3657" spans="1:31" x14ac:dyDescent="0.25">
      <c r="A3657">
        <v>2297539</v>
      </c>
      <c r="B3657">
        <v>1</v>
      </c>
      <c r="C3657" t="s">
        <v>81</v>
      </c>
      <c r="D3657" t="s">
        <v>119</v>
      </c>
      <c r="E3657" t="s">
        <v>233</v>
      </c>
      <c r="F3657" t="s">
        <v>6174</v>
      </c>
      <c r="G3657" t="s">
        <v>837</v>
      </c>
      <c r="H3657" t="s">
        <v>167</v>
      </c>
      <c r="I3657" t="s">
        <v>136</v>
      </c>
      <c r="J3657" t="s">
        <v>137</v>
      </c>
      <c r="K3657" t="s">
        <v>300</v>
      </c>
      <c r="L3657" t="s">
        <v>10795</v>
      </c>
      <c r="M3657" t="s">
        <v>10796</v>
      </c>
      <c r="N3657">
        <v>0.825555555</v>
      </c>
      <c r="O3657">
        <v>0</v>
      </c>
      <c r="P3657">
        <v>2603</v>
      </c>
      <c r="Q3657">
        <v>153</v>
      </c>
      <c r="R3657">
        <v>332</v>
      </c>
      <c r="S3657">
        <v>10</v>
      </c>
      <c r="T3657">
        <v>200</v>
      </c>
      <c r="U3657">
        <v>0</v>
      </c>
      <c r="V3657">
        <v>2</v>
      </c>
      <c r="W3657">
        <v>0</v>
      </c>
      <c r="X3657">
        <v>358.40671774935367</v>
      </c>
      <c r="Y3657">
        <v>818.80368449315461</v>
      </c>
      <c r="Z3657">
        <v>526.52374394814126</v>
      </c>
      <c r="AA3657">
        <v>12.486312907639656</v>
      </c>
      <c r="AB3657">
        <v>52.358468575863384</v>
      </c>
      <c r="AC3657">
        <v>0</v>
      </c>
      <c r="AD3657">
        <v>121.39315795526146</v>
      </c>
      <c r="AE3657">
        <v>1889.9720856294136</v>
      </c>
    </row>
    <row r="3658" spans="1:31" x14ac:dyDescent="0.25">
      <c r="A3658">
        <v>2297453</v>
      </c>
      <c r="B3658">
        <v>1</v>
      </c>
      <c r="C3658" t="s">
        <v>80</v>
      </c>
      <c r="D3658" t="s">
        <v>84</v>
      </c>
      <c r="E3658" t="s">
        <v>141</v>
      </c>
      <c r="F3658" t="s">
        <v>10797</v>
      </c>
      <c r="G3658" t="s">
        <v>453</v>
      </c>
      <c r="H3658" t="s">
        <v>135</v>
      </c>
      <c r="I3658" t="s">
        <v>136</v>
      </c>
      <c r="J3658" t="s">
        <v>3</v>
      </c>
      <c r="K3658" t="s">
        <v>138</v>
      </c>
      <c r="L3658" t="s">
        <v>10798</v>
      </c>
      <c r="M3658" t="s">
        <v>10799</v>
      </c>
      <c r="N3658">
        <v>7.2858333330000002</v>
      </c>
      <c r="O3658">
        <v>0</v>
      </c>
      <c r="P3658">
        <v>13</v>
      </c>
      <c r="Q3658">
        <v>0</v>
      </c>
      <c r="R3658">
        <v>0</v>
      </c>
      <c r="S3658">
        <v>0</v>
      </c>
      <c r="T3658">
        <v>2</v>
      </c>
      <c r="U3658">
        <v>0</v>
      </c>
      <c r="V3658">
        <v>0</v>
      </c>
      <c r="W3658">
        <v>0</v>
      </c>
      <c r="X3658">
        <v>26.205830307957417</v>
      </c>
      <c r="Y3658">
        <v>0</v>
      </c>
      <c r="Z3658">
        <v>0</v>
      </c>
      <c r="AA3658">
        <v>0</v>
      </c>
      <c r="AB3658">
        <v>10.535625060298438</v>
      </c>
      <c r="AC3658">
        <v>0</v>
      </c>
      <c r="AD3658">
        <v>0</v>
      </c>
      <c r="AE3658">
        <v>36.741455368255856</v>
      </c>
    </row>
    <row r="3659" spans="1:31" x14ac:dyDescent="0.25">
      <c r="A3659">
        <v>2297393</v>
      </c>
      <c r="B3659">
        <v>1</v>
      </c>
      <c r="C3659" t="s">
        <v>80</v>
      </c>
      <c r="D3659" t="s">
        <v>83</v>
      </c>
      <c r="E3659" t="s">
        <v>141</v>
      </c>
      <c r="F3659" t="s">
        <v>10800</v>
      </c>
      <c r="G3659" t="s">
        <v>202</v>
      </c>
      <c r="H3659" t="s">
        <v>135</v>
      </c>
      <c r="I3659" t="s">
        <v>136</v>
      </c>
      <c r="J3659" t="s">
        <v>137</v>
      </c>
      <c r="K3659" t="s">
        <v>138</v>
      </c>
      <c r="L3659" t="s">
        <v>10801</v>
      </c>
      <c r="M3659" t="s">
        <v>10802</v>
      </c>
      <c r="N3659">
        <v>3.2966666660000001</v>
      </c>
      <c r="O3659">
        <v>0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1.1565108149719667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1.1565108149719667</v>
      </c>
    </row>
    <row r="3660" spans="1:31" x14ac:dyDescent="0.25">
      <c r="A3660">
        <v>2297599</v>
      </c>
      <c r="B3660">
        <v>1</v>
      </c>
      <c r="C3660" t="s">
        <v>81</v>
      </c>
      <c r="D3660" t="s">
        <v>128</v>
      </c>
      <c r="E3660" t="s">
        <v>132</v>
      </c>
      <c r="F3660" t="s">
        <v>10803</v>
      </c>
      <c r="G3660" t="s">
        <v>134</v>
      </c>
      <c r="H3660" t="s">
        <v>135</v>
      </c>
      <c r="I3660" t="s">
        <v>136</v>
      </c>
      <c r="J3660" t="s">
        <v>137</v>
      </c>
      <c r="K3660" t="s">
        <v>138</v>
      </c>
      <c r="L3660" t="s">
        <v>10804</v>
      </c>
      <c r="M3660" t="s">
        <v>10805</v>
      </c>
      <c r="N3660">
        <v>2.0502777769999998</v>
      </c>
      <c r="O3660">
        <v>0</v>
      </c>
      <c r="P3660">
        <v>8</v>
      </c>
      <c r="Q3660">
        <v>0</v>
      </c>
      <c r="R3660">
        <v>0</v>
      </c>
      <c r="S3660">
        <v>0</v>
      </c>
      <c r="T3660">
        <v>1</v>
      </c>
      <c r="U3660">
        <v>0</v>
      </c>
      <c r="V3660">
        <v>0</v>
      </c>
      <c r="W3660">
        <v>0</v>
      </c>
      <c r="X3660">
        <v>1.2895770318452662</v>
      </c>
      <c r="Y3660">
        <v>0</v>
      </c>
      <c r="Z3660">
        <v>0</v>
      </c>
      <c r="AA3660">
        <v>0</v>
      </c>
      <c r="AB3660">
        <v>1.3101105244199998E-3</v>
      </c>
      <c r="AC3660">
        <v>0</v>
      </c>
      <c r="AD3660">
        <v>0</v>
      </c>
      <c r="AE3660">
        <v>1.2908871423696862</v>
      </c>
    </row>
    <row r="3661" spans="1:31" x14ac:dyDescent="0.25">
      <c r="A3661">
        <v>2297224</v>
      </c>
      <c r="B3661">
        <v>1</v>
      </c>
      <c r="C3661" t="s">
        <v>80</v>
      </c>
      <c r="D3661" t="s">
        <v>84</v>
      </c>
      <c r="E3661" t="s">
        <v>141</v>
      </c>
      <c r="F3661" t="s">
        <v>10806</v>
      </c>
      <c r="G3661" t="s">
        <v>490</v>
      </c>
      <c r="H3661" t="s">
        <v>135</v>
      </c>
      <c r="I3661" t="s">
        <v>136</v>
      </c>
      <c r="J3661" t="s">
        <v>137</v>
      </c>
      <c r="K3661" t="s">
        <v>138</v>
      </c>
      <c r="L3661" t="s">
        <v>10807</v>
      </c>
      <c r="M3661" t="s">
        <v>10808</v>
      </c>
      <c r="N3661">
        <v>2.9211111110000001</v>
      </c>
      <c r="O3661">
        <v>0</v>
      </c>
      <c r="P3661">
        <v>7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6.1120833151209464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6.1120833151209464</v>
      </c>
    </row>
    <row r="3662" spans="1:31" x14ac:dyDescent="0.25">
      <c r="A3662">
        <v>2297416</v>
      </c>
      <c r="B3662">
        <v>1</v>
      </c>
      <c r="C3662" t="s">
        <v>80</v>
      </c>
      <c r="D3662" t="s">
        <v>88</v>
      </c>
      <c r="E3662" t="s">
        <v>141</v>
      </c>
      <c r="F3662" t="s">
        <v>10809</v>
      </c>
      <c r="G3662" t="s">
        <v>134</v>
      </c>
      <c r="H3662" t="s">
        <v>135</v>
      </c>
      <c r="I3662" t="s">
        <v>136</v>
      </c>
      <c r="J3662" t="s">
        <v>137</v>
      </c>
      <c r="K3662" t="s">
        <v>138</v>
      </c>
      <c r="L3662" t="s">
        <v>10810</v>
      </c>
      <c r="M3662" t="s">
        <v>10811</v>
      </c>
      <c r="N3662">
        <v>2.1183333329999998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1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</row>
    <row r="3663" spans="1:31" x14ac:dyDescent="0.25">
      <c r="A3663">
        <v>2297244</v>
      </c>
      <c r="B3663">
        <v>1</v>
      </c>
      <c r="C3663" t="s">
        <v>80</v>
      </c>
      <c r="D3663" t="s">
        <v>108</v>
      </c>
      <c r="E3663" t="s">
        <v>182</v>
      </c>
      <c r="F3663" t="s">
        <v>10812</v>
      </c>
      <c r="G3663" t="s">
        <v>299</v>
      </c>
      <c r="H3663" t="s">
        <v>167</v>
      </c>
      <c r="I3663" t="s">
        <v>136</v>
      </c>
      <c r="J3663" t="s">
        <v>137</v>
      </c>
      <c r="K3663" t="s">
        <v>300</v>
      </c>
      <c r="L3663" t="s">
        <v>10813</v>
      </c>
      <c r="M3663" t="s">
        <v>10814</v>
      </c>
      <c r="N3663">
        <v>5.954722222</v>
      </c>
      <c r="O3663">
        <v>0</v>
      </c>
      <c r="P3663">
        <v>1939</v>
      </c>
      <c r="Q3663">
        <v>2</v>
      </c>
      <c r="R3663">
        <v>417</v>
      </c>
      <c r="S3663">
        <v>14</v>
      </c>
      <c r="T3663">
        <v>260</v>
      </c>
      <c r="U3663">
        <v>0</v>
      </c>
      <c r="V3663">
        <v>0</v>
      </c>
      <c r="W3663">
        <v>0</v>
      </c>
      <c r="X3663">
        <v>1513.278765007042</v>
      </c>
      <c r="Y3663">
        <v>346.29915347082556</v>
      </c>
      <c r="Z3663">
        <v>442.64923720129815</v>
      </c>
      <c r="AA3663">
        <v>172.965482216244</v>
      </c>
      <c r="AB3663">
        <v>682.53966280866041</v>
      </c>
      <c r="AC3663">
        <v>0</v>
      </c>
      <c r="AD3663">
        <v>0</v>
      </c>
      <c r="AE3663">
        <v>3157.73230070407</v>
      </c>
    </row>
    <row r="3664" spans="1:31" x14ac:dyDescent="0.25">
      <c r="A3664">
        <v>2297410</v>
      </c>
      <c r="B3664">
        <v>1</v>
      </c>
      <c r="C3664" t="s">
        <v>80</v>
      </c>
      <c r="D3664" t="s">
        <v>105</v>
      </c>
      <c r="E3664" t="s">
        <v>141</v>
      </c>
      <c r="F3664" t="s">
        <v>10815</v>
      </c>
      <c r="G3664" t="s">
        <v>188</v>
      </c>
      <c r="H3664" t="s">
        <v>135</v>
      </c>
      <c r="I3664" t="s">
        <v>136</v>
      </c>
      <c r="J3664" t="s">
        <v>137</v>
      </c>
      <c r="K3664" t="s">
        <v>138</v>
      </c>
      <c r="L3664" t="s">
        <v>10816</v>
      </c>
      <c r="M3664" t="s">
        <v>10817</v>
      </c>
      <c r="N3664">
        <v>1.2566666660000001</v>
      </c>
      <c r="O3664">
        <v>0</v>
      </c>
      <c r="P3664">
        <v>0</v>
      </c>
      <c r="Q3664">
        <v>0</v>
      </c>
      <c r="R3664">
        <v>0</v>
      </c>
      <c r="S3664">
        <v>1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24.358264715176514</v>
      </c>
      <c r="AB3664">
        <v>0</v>
      </c>
      <c r="AC3664">
        <v>0</v>
      </c>
      <c r="AD3664">
        <v>0</v>
      </c>
      <c r="AE3664">
        <v>24.358264715176514</v>
      </c>
    </row>
    <row r="3665" spans="1:31" x14ac:dyDescent="0.25">
      <c r="A3665">
        <v>2297267</v>
      </c>
      <c r="B3665">
        <v>1</v>
      </c>
      <c r="C3665" t="s">
        <v>81</v>
      </c>
      <c r="D3665" t="s">
        <v>123</v>
      </c>
      <c r="E3665" t="s">
        <v>208</v>
      </c>
      <c r="F3665" t="s">
        <v>10818</v>
      </c>
      <c r="G3665" t="s">
        <v>299</v>
      </c>
      <c r="H3665" t="s">
        <v>135</v>
      </c>
      <c r="I3665" t="s">
        <v>136</v>
      </c>
      <c r="J3665" t="s">
        <v>137</v>
      </c>
      <c r="K3665" t="s">
        <v>300</v>
      </c>
      <c r="L3665" t="s">
        <v>10819</v>
      </c>
      <c r="M3665" t="s">
        <v>10820</v>
      </c>
      <c r="N3665">
        <v>8.3413888879999991</v>
      </c>
      <c r="O3665">
        <v>0</v>
      </c>
      <c r="P3665">
        <v>137</v>
      </c>
      <c r="Q3665">
        <v>0</v>
      </c>
      <c r="R3665">
        <v>7</v>
      </c>
      <c r="S3665">
        <v>0</v>
      </c>
      <c r="T3665">
        <v>9</v>
      </c>
      <c r="U3665">
        <v>0</v>
      </c>
      <c r="V3665">
        <v>0</v>
      </c>
      <c r="W3665">
        <v>0</v>
      </c>
      <c r="X3665">
        <v>148.91961524741873</v>
      </c>
      <c r="Y3665">
        <v>0</v>
      </c>
      <c r="Z3665">
        <v>29.279533425459118</v>
      </c>
      <c r="AA3665">
        <v>0</v>
      </c>
      <c r="AB3665">
        <v>24.988573124679707</v>
      </c>
      <c r="AC3665">
        <v>0</v>
      </c>
      <c r="AD3665">
        <v>0</v>
      </c>
      <c r="AE3665">
        <v>203.18772179755754</v>
      </c>
    </row>
    <row r="3666" spans="1:31" x14ac:dyDescent="0.25">
      <c r="A3666">
        <v>2297536</v>
      </c>
      <c r="B3666">
        <v>1</v>
      </c>
      <c r="C3666" t="s">
        <v>80</v>
      </c>
      <c r="D3666" t="s">
        <v>92</v>
      </c>
      <c r="E3666" t="s">
        <v>141</v>
      </c>
      <c r="F3666" t="s">
        <v>10821</v>
      </c>
      <c r="G3666" t="s">
        <v>188</v>
      </c>
      <c r="H3666" t="s">
        <v>135</v>
      </c>
      <c r="I3666" t="s">
        <v>136</v>
      </c>
      <c r="J3666" t="s">
        <v>137</v>
      </c>
      <c r="K3666" t="s">
        <v>138</v>
      </c>
      <c r="L3666" t="s">
        <v>10822</v>
      </c>
      <c r="M3666" t="s">
        <v>10823</v>
      </c>
      <c r="N3666">
        <v>1.0888888880000001</v>
      </c>
      <c r="O3666">
        <v>0</v>
      </c>
      <c r="P3666">
        <v>11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2.3742398508273044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2.3742398508273044</v>
      </c>
    </row>
    <row r="3667" spans="1:31" x14ac:dyDescent="0.25">
      <c r="A3667">
        <v>2297559</v>
      </c>
      <c r="B3667">
        <v>1</v>
      </c>
      <c r="C3667" t="s">
        <v>80</v>
      </c>
      <c r="D3667" t="s">
        <v>83</v>
      </c>
      <c r="E3667" t="s">
        <v>748</v>
      </c>
      <c r="F3667" t="s">
        <v>10824</v>
      </c>
      <c r="G3667" t="s">
        <v>375</v>
      </c>
      <c r="H3667" t="s">
        <v>135</v>
      </c>
      <c r="I3667" t="s">
        <v>136</v>
      </c>
      <c r="J3667" t="s">
        <v>137</v>
      </c>
      <c r="K3667" t="s">
        <v>138</v>
      </c>
      <c r="L3667" t="s">
        <v>10825</v>
      </c>
      <c r="M3667" t="s">
        <v>10826</v>
      </c>
      <c r="N3667">
        <v>4.6736111109999996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7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11.18775227042021</v>
      </c>
      <c r="AC3667">
        <v>0</v>
      </c>
      <c r="AD3667">
        <v>0</v>
      </c>
      <c r="AE3667">
        <v>11.18775227042021</v>
      </c>
    </row>
    <row r="3668" spans="1:31" x14ac:dyDescent="0.25">
      <c r="A3668">
        <v>2297181</v>
      </c>
      <c r="B3668">
        <v>1</v>
      </c>
      <c r="C3668" t="s">
        <v>80</v>
      </c>
      <c r="D3668" t="s">
        <v>93</v>
      </c>
      <c r="E3668" t="s">
        <v>164</v>
      </c>
      <c r="F3668" t="s">
        <v>10827</v>
      </c>
      <c r="G3668" t="s">
        <v>195</v>
      </c>
      <c r="H3668" t="s">
        <v>167</v>
      </c>
      <c r="I3668" t="s">
        <v>136</v>
      </c>
      <c r="J3668" t="s">
        <v>137</v>
      </c>
      <c r="K3668" t="s">
        <v>138</v>
      </c>
      <c r="L3668" t="s">
        <v>10828</v>
      </c>
      <c r="M3668" t="s">
        <v>10829</v>
      </c>
      <c r="N3668">
        <v>1.7127777769999999</v>
      </c>
      <c r="O3668">
        <v>0</v>
      </c>
      <c r="P3668">
        <v>0</v>
      </c>
      <c r="Q3668">
        <v>0</v>
      </c>
      <c r="R3668">
        <v>0</v>
      </c>
      <c r="S3668">
        <v>1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2.9759236469195125</v>
      </c>
      <c r="AB3668">
        <v>0</v>
      </c>
      <c r="AC3668">
        <v>0</v>
      </c>
      <c r="AD3668">
        <v>0</v>
      </c>
      <c r="AE3668">
        <v>2.9759236469195125</v>
      </c>
    </row>
    <row r="3669" spans="1:31" x14ac:dyDescent="0.25">
      <c r="A3669">
        <v>2297187</v>
      </c>
      <c r="B3669">
        <v>1</v>
      </c>
      <c r="C3669" t="s">
        <v>80</v>
      </c>
      <c r="D3669" t="s">
        <v>96</v>
      </c>
      <c r="E3669" t="s">
        <v>283</v>
      </c>
      <c r="F3669" t="s">
        <v>8467</v>
      </c>
      <c r="G3669" t="s">
        <v>837</v>
      </c>
      <c r="H3669" t="s">
        <v>10830</v>
      </c>
      <c r="I3669" t="s">
        <v>136</v>
      </c>
      <c r="J3669" t="s">
        <v>137</v>
      </c>
      <c r="K3669" t="s">
        <v>138</v>
      </c>
      <c r="L3669" t="s">
        <v>10831</v>
      </c>
      <c r="M3669" t="s">
        <v>10832</v>
      </c>
      <c r="N3669">
        <v>0.46416666600000001</v>
      </c>
      <c r="O3669">
        <v>0</v>
      </c>
      <c r="P3669">
        <v>280</v>
      </c>
      <c r="Q3669">
        <v>13</v>
      </c>
      <c r="R3669">
        <v>26</v>
      </c>
      <c r="S3669">
        <v>20</v>
      </c>
      <c r="T3669">
        <v>42</v>
      </c>
      <c r="U3669">
        <v>5</v>
      </c>
      <c r="V3669">
        <v>0</v>
      </c>
      <c r="W3669">
        <v>0</v>
      </c>
      <c r="X3669">
        <v>37.842807205872298</v>
      </c>
      <c r="Y3669">
        <v>4.5602032388765039</v>
      </c>
      <c r="Z3669">
        <v>5.4914045149856108</v>
      </c>
      <c r="AA3669">
        <v>56.3550895895306</v>
      </c>
      <c r="AB3669">
        <v>8.1096159640230816</v>
      </c>
      <c r="AC3669">
        <v>95.33184678994408</v>
      </c>
      <c r="AD3669">
        <v>0</v>
      </c>
      <c r="AE3669">
        <v>207.69096730323218</v>
      </c>
    </row>
    <row r="3670" spans="1:31" x14ac:dyDescent="0.25">
      <c r="A3670">
        <v>2297310</v>
      </c>
      <c r="B3670">
        <v>1</v>
      </c>
      <c r="C3670" t="s">
        <v>81</v>
      </c>
      <c r="D3670" t="s">
        <v>113</v>
      </c>
      <c r="E3670" t="s">
        <v>141</v>
      </c>
      <c r="F3670" t="s">
        <v>10833</v>
      </c>
      <c r="G3670" t="s">
        <v>143</v>
      </c>
      <c r="H3670" t="s">
        <v>135</v>
      </c>
      <c r="I3670" t="s">
        <v>136</v>
      </c>
      <c r="J3670" t="s">
        <v>137</v>
      </c>
      <c r="K3670" t="s">
        <v>138</v>
      </c>
      <c r="L3670" t="s">
        <v>10834</v>
      </c>
      <c r="M3670" t="s">
        <v>10835</v>
      </c>
      <c r="N3670">
        <v>4.1341666659999996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</row>
    <row r="3671" spans="1:31" x14ac:dyDescent="0.25">
      <c r="A3671">
        <v>2297456</v>
      </c>
      <c r="B3671">
        <v>1</v>
      </c>
      <c r="C3671" t="s">
        <v>80</v>
      </c>
      <c r="D3671" t="s">
        <v>106</v>
      </c>
      <c r="E3671" t="s">
        <v>141</v>
      </c>
      <c r="F3671" t="s">
        <v>10836</v>
      </c>
      <c r="G3671" t="s">
        <v>143</v>
      </c>
      <c r="H3671" t="s">
        <v>135</v>
      </c>
      <c r="I3671" t="s">
        <v>136</v>
      </c>
      <c r="J3671" t="s">
        <v>137</v>
      </c>
      <c r="K3671" t="s">
        <v>138</v>
      </c>
      <c r="L3671" t="s">
        <v>10837</v>
      </c>
      <c r="M3671" t="s">
        <v>10838</v>
      </c>
      <c r="N3671">
        <v>3.6205555550000001</v>
      </c>
      <c r="O3671">
        <v>0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4.0572783973516664E-3</v>
      </c>
      <c r="AA3671">
        <v>0</v>
      </c>
      <c r="AB3671">
        <v>0</v>
      </c>
      <c r="AC3671">
        <v>0</v>
      </c>
      <c r="AD3671">
        <v>0</v>
      </c>
      <c r="AE3671">
        <v>4.0572783973516664E-3</v>
      </c>
    </row>
    <row r="3672" spans="1:31" x14ac:dyDescent="0.25">
      <c r="A3672">
        <v>2297204</v>
      </c>
      <c r="B3672">
        <v>1</v>
      </c>
      <c r="C3672" t="s">
        <v>81</v>
      </c>
      <c r="D3672" t="s">
        <v>115</v>
      </c>
      <c r="E3672" t="s">
        <v>182</v>
      </c>
      <c r="F3672" t="s">
        <v>10839</v>
      </c>
      <c r="G3672" t="s">
        <v>195</v>
      </c>
      <c r="H3672" t="s">
        <v>167</v>
      </c>
      <c r="I3672" t="s">
        <v>136</v>
      </c>
      <c r="J3672" t="s">
        <v>137</v>
      </c>
      <c r="K3672" t="s">
        <v>138</v>
      </c>
      <c r="L3672" t="s">
        <v>10840</v>
      </c>
      <c r="M3672" t="s">
        <v>10841</v>
      </c>
      <c r="N3672">
        <v>1.483055555</v>
      </c>
      <c r="O3672">
        <v>0</v>
      </c>
      <c r="P3672">
        <v>809</v>
      </c>
      <c r="Q3672">
        <v>1</v>
      </c>
      <c r="R3672">
        <v>40</v>
      </c>
      <c r="S3672">
        <v>4</v>
      </c>
      <c r="T3672">
        <v>39</v>
      </c>
      <c r="U3672">
        <v>1</v>
      </c>
      <c r="V3672">
        <v>0</v>
      </c>
      <c r="W3672">
        <v>0</v>
      </c>
      <c r="X3672">
        <v>85.543496955187237</v>
      </c>
      <c r="Y3672">
        <v>6.3027071597155739</v>
      </c>
      <c r="Z3672">
        <v>13.449903125373561</v>
      </c>
      <c r="AA3672">
        <v>6.0104205609606218</v>
      </c>
      <c r="AB3672">
        <v>20.600925978973944</v>
      </c>
      <c r="AC3672">
        <v>26.971013119221812</v>
      </c>
      <c r="AD3672">
        <v>0</v>
      </c>
      <c r="AE3672">
        <v>158.87846689943277</v>
      </c>
    </row>
    <row r="3673" spans="1:31" x14ac:dyDescent="0.25">
      <c r="A3673">
        <v>2297450</v>
      </c>
      <c r="B3673">
        <v>1</v>
      </c>
      <c r="C3673" t="s">
        <v>81</v>
      </c>
      <c r="D3673" t="s">
        <v>121</v>
      </c>
      <c r="E3673" t="s">
        <v>208</v>
      </c>
      <c r="F3673" t="s">
        <v>10842</v>
      </c>
      <c r="G3673" t="s">
        <v>310</v>
      </c>
      <c r="H3673" t="s">
        <v>135</v>
      </c>
      <c r="I3673" t="s">
        <v>136</v>
      </c>
      <c r="J3673" t="s">
        <v>137</v>
      </c>
      <c r="K3673" t="s">
        <v>138</v>
      </c>
      <c r="L3673" t="s">
        <v>10843</v>
      </c>
      <c r="M3673" t="s">
        <v>10844</v>
      </c>
      <c r="N3673">
        <v>2.3277777770000001</v>
      </c>
      <c r="O3673">
        <v>0</v>
      </c>
      <c r="P3673">
        <v>47</v>
      </c>
      <c r="Q3673">
        <v>0</v>
      </c>
      <c r="R3673">
        <v>0</v>
      </c>
      <c r="S3673">
        <v>0</v>
      </c>
      <c r="T3673">
        <v>1</v>
      </c>
      <c r="U3673">
        <v>0</v>
      </c>
      <c r="V3673">
        <v>0</v>
      </c>
      <c r="W3673">
        <v>0</v>
      </c>
      <c r="X3673">
        <v>16.36725313782005</v>
      </c>
      <c r="Y3673">
        <v>0</v>
      </c>
      <c r="Z3673">
        <v>0</v>
      </c>
      <c r="AA3673">
        <v>0</v>
      </c>
      <c r="AB3673">
        <v>0.15571188271346556</v>
      </c>
      <c r="AC3673">
        <v>0</v>
      </c>
      <c r="AD3673">
        <v>0</v>
      </c>
      <c r="AE3673">
        <v>16.522965020533515</v>
      </c>
    </row>
    <row r="3674" spans="1:31" x14ac:dyDescent="0.25">
      <c r="A3674">
        <v>2297596</v>
      </c>
      <c r="B3674">
        <v>1</v>
      </c>
      <c r="C3674" t="s">
        <v>81</v>
      </c>
      <c r="D3674" t="s">
        <v>112</v>
      </c>
      <c r="E3674" t="s">
        <v>141</v>
      </c>
      <c r="F3674" t="s">
        <v>10845</v>
      </c>
      <c r="G3674" t="s">
        <v>143</v>
      </c>
      <c r="H3674" t="s">
        <v>135</v>
      </c>
      <c r="I3674" t="s">
        <v>136</v>
      </c>
      <c r="J3674" t="s">
        <v>137</v>
      </c>
      <c r="K3674" t="s">
        <v>138</v>
      </c>
      <c r="L3674" t="s">
        <v>10846</v>
      </c>
      <c r="M3674" t="s">
        <v>10847</v>
      </c>
      <c r="N3674">
        <v>1.359444444</v>
      </c>
      <c r="O3674">
        <v>0</v>
      </c>
      <c r="P3674">
        <v>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9.0127254123381947E-2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9.0127254123381947E-2</v>
      </c>
    </row>
    <row r="3675" spans="1:31" x14ac:dyDescent="0.25">
      <c r="A3675">
        <v>2297247</v>
      </c>
      <c r="B3675">
        <v>1</v>
      </c>
      <c r="C3675" t="s">
        <v>80</v>
      </c>
      <c r="D3675" t="s">
        <v>108</v>
      </c>
      <c r="E3675" t="s">
        <v>141</v>
      </c>
      <c r="F3675" t="s">
        <v>10848</v>
      </c>
      <c r="G3675" t="s">
        <v>490</v>
      </c>
      <c r="H3675" t="s">
        <v>135</v>
      </c>
      <c r="I3675" t="s">
        <v>136</v>
      </c>
      <c r="J3675" t="s">
        <v>137</v>
      </c>
      <c r="K3675" t="s">
        <v>138</v>
      </c>
      <c r="L3675" t="s">
        <v>10849</v>
      </c>
      <c r="M3675" t="s">
        <v>10850</v>
      </c>
      <c r="N3675">
        <v>3.4855555549999999</v>
      </c>
      <c r="O3675">
        <v>0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</row>
    <row r="3676" spans="1:31" x14ac:dyDescent="0.25">
      <c r="A3676">
        <v>2297556</v>
      </c>
      <c r="B3676">
        <v>1</v>
      </c>
      <c r="C3676" t="s">
        <v>80</v>
      </c>
      <c r="D3676" t="s">
        <v>83</v>
      </c>
      <c r="E3676" t="s">
        <v>141</v>
      </c>
      <c r="F3676" t="s">
        <v>10851</v>
      </c>
      <c r="G3676" t="s">
        <v>143</v>
      </c>
      <c r="H3676" t="s">
        <v>135</v>
      </c>
      <c r="I3676" t="s">
        <v>136</v>
      </c>
      <c r="J3676" t="s">
        <v>137</v>
      </c>
      <c r="K3676" t="s">
        <v>138</v>
      </c>
      <c r="L3676" t="s">
        <v>10852</v>
      </c>
      <c r="M3676" t="s">
        <v>10853</v>
      </c>
      <c r="N3676">
        <v>2.1188888879999999</v>
      </c>
      <c r="O3676">
        <v>0</v>
      </c>
      <c r="P3676">
        <v>2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1.8908226421713199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1.8908226421713199</v>
      </c>
    </row>
    <row r="3677" spans="1:31" x14ac:dyDescent="0.25">
      <c r="A3677">
        <v>2297582</v>
      </c>
      <c r="B3677">
        <v>1</v>
      </c>
      <c r="C3677" t="s">
        <v>80</v>
      </c>
      <c r="D3677" t="s">
        <v>94</v>
      </c>
      <c r="E3677" t="s">
        <v>141</v>
      </c>
      <c r="F3677" t="s">
        <v>10854</v>
      </c>
      <c r="G3677" t="s">
        <v>202</v>
      </c>
      <c r="H3677" t="s">
        <v>135</v>
      </c>
      <c r="I3677" t="s">
        <v>136</v>
      </c>
      <c r="J3677" t="s">
        <v>137</v>
      </c>
      <c r="K3677" t="s">
        <v>138</v>
      </c>
      <c r="L3677" t="s">
        <v>10855</v>
      </c>
      <c r="M3677" t="s">
        <v>10856</v>
      </c>
      <c r="N3677">
        <v>1.889444444</v>
      </c>
      <c r="O3677">
        <v>0</v>
      </c>
      <c r="P3677">
        <v>0</v>
      </c>
      <c r="Q3677">
        <v>0</v>
      </c>
      <c r="R3677">
        <v>16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27.044564020524671</v>
      </c>
      <c r="AA3677">
        <v>0</v>
      </c>
      <c r="AB3677">
        <v>4.3349910775049997E-3</v>
      </c>
      <c r="AC3677">
        <v>0</v>
      </c>
      <c r="AD3677">
        <v>0</v>
      </c>
      <c r="AE3677">
        <v>27.048899011602177</v>
      </c>
    </row>
    <row r="3678" spans="1:31" x14ac:dyDescent="0.25">
      <c r="A3678">
        <v>2297167</v>
      </c>
      <c r="B3678">
        <v>1</v>
      </c>
      <c r="C3678" t="s">
        <v>81</v>
      </c>
      <c r="D3678" t="s">
        <v>117</v>
      </c>
      <c r="E3678" t="s">
        <v>233</v>
      </c>
      <c r="F3678" t="s">
        <v>3528</v>
      </c>
      <c r="G3678" t="s">
        <v>184</v>
      </c>
      <c r="H3678" t="s">
        <v>167</v>
      </c>
      <c r="I3678" t="s">
        <v>136</v>
      </c>
      <c r="J3678" t="s">
        <v>137</v>
      </c>
      <c r="K3678" t="s">
        <v>138</v>
      </c>
      <c r="L3678" t="s">
        <v>10857</v>
      </c>
      <c r="M3678" t="s">
        <v>10858</v>
      </c>
      <c r="N3678">
        <v>0.51333333299999995</v>
      </c>
      <c r="O3678">
        <v>2</v>
      </c>
      <c r="P3678">
        <v>539</v>
      </c>
      <c r="Q3678">
        <v>12</v>
      </c>
      <c r="R3678">
        <v>40</v>
      </c>
      <c r="S3678">
        <v>11</v>
      </c>
      <c r="T3678">
        <v>23</v>
      </c>
      <c r="U3678">
        <v>1</v>
      </c>
      <c r="V3678">
        <v>0</v>
      </c>
      <c r="W3678">
        <v>0.37994861551582226</v>
      </c>
      <c r="X3678">
        <v>24.454171583495267</v>
      </c>
      <c r="Y3678">
        <v>1.8893060457468482</v>
      </c>
      <c r="Z3678">
        <v>3.6843852192723121</v>
      </c>
      <c r="AA3678">
        <v>5.8299768988825962</v>
      </c>
      <c r="AB3678">
        <v>4.1326962689320856</v>
      </c>
      <c r="AC3678">
        <v>36.051739181950495</v>
      </c>
      <c r="AD3678">
        <v>0</v>
      </c>
      <c r="AE3678">
        <v>76.422223813795426</v>
      </c>
    </row>
    <row r="3679" spans="1:31" x14ac:dyDescent="0.25">
      <c r="A3679">
        <v>2297253</v>
      </c>
      <c r="B3679">
        <v>1</v>
      </c>
      <c r="C3679" t="s">
        <v>80</v>
      </c>
      <c r="D3679" t="s">
        <v>99</v>
      </c>
      <c r="E3679" t="s">
        <v>233</v>
      </c>
      <c r="F3679" t="s">
        <v>10859</v>
      </c>
      <c r="G3679" t="s">
        <v>299</v>
      </c>
      <c r="H3679" t="s">
        <v>167</v>
      </c>
      <c r="I3679" t="s">
        <v>136</v>
      </c>
      <c r="J3679" t="s">
        <v>137</v>
      </c>
      <c r="K3679" t="s">
        <v>300</v>
      </c>
      <c r="L3679" t="s">
        <v>10860</v>
      </c>
      <c r="M3679" t="s">
        <v>10861</v>
      </c>
      <c r="N3679">
        <v>5.7111111110000001</v>
      </c>
      <c r="O3679">
        <v>1</v>
      </c>
      <c r="P3679">
        <v>2167</v>
      </c>
      <c r="Q3679">
        <v>0</v>
      </c>
      <c r="R3679">
        <v>10</v>
      </c>
      <c r="S3679">
        <v>4</v>
      </c>
      <c r="T3679">
        <v>346</v>
      </c>
      <c r="U3679">
        <v>0</v>
      </c>
      <c r="V3679">
        <v>2</v>
      </c>
      <c r="W3679">
        <v>56.98630418463074</v>
      </c>
      <c r="X3679">
        <v>2760.2155710026286</v>
      </c>
      <c r="Y3679">
        <v>0</v>
      </c>
      <c r="Z3679">
        <v>4.6055711881395993</v>
      </c>
      <c r="AA3679">
        <v>162.38225658997311</v>
      </c>
      <c r="AB3679">
        <v>1533.844957821861</v>
      </c>
      <c r="AC3679">
        <v>0</v>
      </c>
      <c r="AD3679">
        <v>1371.2374912744244</v>
      </c>
      <c r="AE3679">
        <v>5889.2721520616569</v>
      </c>
    </row>
    <row r="3680" spans="1:31" x14ac:dyDescent="0.25">
      <c r="A3680">
        <v>2297299</v>
      </c>
      <c r="B3680">
        <v>1</v>
      </c>
      <c r="C3680" t="s">
        <v>80</v>
      </c>
      <c r="D3680" t="s">
        <v>95</v>
      </c>
      <c r="E3680" t="s">
        <v>132</v>
      </c>
      <c r="F3680" t="s">
        <v>9745</v>
      </c>
      <c r="G3680" t="s">
        <v>917</v>
      </c>
      <c r="H3680" t="s">
        <v>135</v>
      </c>
      <c r="I3680" t="s">
        <v>136</v>
      </c>
      <c r="J3680" t="s">
        <v>137</v>
      </c>
      <c r="K3680" t="s">
        <v>300</v>
      </c>
      <c r="L3680" t="s">
        <v>10862</v>
      </c>
      <c r="M3680" t="s">
        <v>10863</v>
      </c>
      <c r="N3680">
        <v>3.3255555550000002</v>
      </c>
      <c r="O3680">
        <v>0</v>
      </c>
      <c r="P3680">
        <v>77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43.893267131581567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43.893267131581567</v>
      </c>
    </row>
    <row r="3681" spans="1:31" x14ac:dyDescent="0.25">
      <c r="A3681">
        <v>2297293</v>
      </c>
      <c r="B3681">
        <v>1</v>
      </c>
      <c r="C3681" t="s">
        <v>81</v>
      </c>
      <c r="D3681" t="s">
        <v>123</v>
      </c>
      <c r="E3681" t="s">
        <v>164</v>
      </c>
      <c r="F3681" t="s">
        <v>10864</v>
      </c>
      <c r="G3681" t="s">
        <v>184</v>
      </c>
      <c r="H3681" t="s">
        <v>167</v>
      </c>
      <c r="I3681" t="s">
        <v>136</v>
      </c>
      <c r="J3681" t="s">
        <v>137</v>
      </c>
      <c r="K3681" t="s">
        <v>138</v>
      </c>
      <c r="L3681" t="s">
        <v>10865</v>
      </c>
      <c r="M3681" t="s">
        <v>10866</v>
      </c>
      <c r="N3681">
        <v>1.3291666660000001</v>
      </c>
      <c r="O3681">
        <v>9</v>
      </c>
      <c r="P3681">
        <v>12</v>
      </c>
      <c r="Q3681">
        <v>199</v>
      </c>
      <c r="R3681">
        <v>140</v>
      </c>
      <c r="S3681">
        <v>49</v>
      </c>
      <c r="T3681">
        <v>22</v>
      </c>
      <c r="U3681">
        <v>0</v>
      </c>
      <c r="V3681">
        <v>0</v>
      </c>
      <c r="W3681">
        <v>5.6112457339627451</v>
      </c>
      <c r="X3681">
        <v>6.6604898142837525</v>
      </c>
      <c r="Y3681">
        <v>128.01675608699051</v>
      </c>
      <c r="Z3681">
        <v>100.46867906456559</v>
      </c>
      <c r="AA3681">
        <v>42.2733067469037</v>
      </c>
      <c r="AB3681">
        <v>18.599542309506305</v>
      </c>
      <c r="AC3681">
        <v>0</v>
      </c>
      <c r="AD3681">
        <v>0</v>
      </c>
      <c r="AE3681">
        <v>301.63001975621262</v>
      </c>
    </row>
    <row r="3682" spans="1:31" x14ac:dyDescent="0.25">
      <c r="A3682">
        <v>2297628</v>
      </c>
      <c r="B3682">
        <v>1</v>
      </c>
      <c r="C3682" t="s">
        <v>80</v>
      </c>
      <c r="D3682" t="s">
        <v>84</v>
      </c>
      <c r="E3682" t="s">
        <v>141</v>
      </c>
      <c r="F3682" t="s">
        <v>10806</v>
      </c>
      <c r="G3682" t="s">
        <v>490</v>
      </c>
      <c r="H3682" t="s">
        <v>135</v>
      </c>
      <c r="I3682" t="s">
        <v>136</v>
      </c>
      <c r="J3682" t="s">
        <v>137</v>
      </c>
      <c r="K3682" t="s">
        <v>138</v>
      </c>
      <c r="L3682" t="s">
        <v>10867</v>
      </c>
      <c r="M3682" t="s">
        <v>10868</v>
      </c>
      <c r="N3682">
        <v>4.1113888879999996</v>
      </c>
      <c r="O3682">
        <v>0</v>
      </c>
      <c r="P3682">
        <v>7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9.5353033276373527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9.5353033276373527</v>
      </c>
    </row>
    <row r="3683" spans="1:31" x14ac:dyDescent="0.25">
      <c r="A3683">
        <v>2297336</v>
      </c>
      <c r="B3683">
        <v>1</v>
      </c>
      <c r="C3683" t="s">
        <v>80</v>
      </c>
      <c r="D3683" t="s">
        <v>92</v>
      </c>
      <c r="E3683" t="s">
        <v>141</v>
      </c>
      <c r="F3683" t="s">
        <v>10869</v>
      </c>
      <c r="G3683" t="s">
        <v>143</v>
      </c>
      <c r="H3683" t="s">
        <v>135</v>
      </c>
      <c r="I3683" t="s">
        <v>136</v>
      </c>
      <c r="J3683" t="s">
        <v>137</v>
      </c>
      <c r="K3683" t="s">
        <v>138</v>
      </c>
      <c r="L3683" t="s">
        <v>10870</v>
      </c>
      <c r="M3683" t="s">
        <v>10871</v>
      </c>
      <c r="N3683">
        <v>1.8022222219999999</v>
      </c>
      <c r="O3683">
        <v>0</v>
      </c>
      <c r="P3683">
        <v>8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3.1207078942599824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3.1207078942599824</v>
      </c>
    </row>
    <row r="3684" spans="1:31" x14ac:dyDescent="0.25">
      <c r="A3684">
        <v>2297230</v>
      </c>
      <c r="B3684">
        <v>1</v>
      </c>
      <c r="C3684" t="s">
        <v>80</v>
      </c>
      <c r="D3684" t="s">
        <v>104</v>
      </c>
      <c r="E3684" t="s">
        <v>164</v>
      </c>
      <c r="F3684" t="s">
        <v>10872</v>
      </c>
      <c r="G3684" t="s">
        <v>195</v>
      </c>
      <c r="H3684" t="s">
        <v>167</v>
      </c>
      <c r="I3684" t="s">
        <v>136</v>
      </c>
      <c r="J3684" t="s">
        <v>137</v>
      </c>
      <c r="K3684" t="s">
        <v>138</v>
      </c>
      <c r="L3684" t="s">
        <v>10873</v>
      </c>
      <c r="M3684" t="s">
        <v>10874</v>
      </c>
      <c r="N3684">
        <v>2.323611111</v>
      </c>
      <c r="O3684">
        <v>0</v>
      </c>
      <c r="P3684">
        <v>0</v>
      </c>
      <c r="Q3684">
        <v>1</v>
      </c>
      <c r="R3684">
        <v>0</v>
      </c>
      <c r="S3684">
        <v>5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9.4635450936700707</v>
      </c>
      <c r="Z3684">
        <v>0</v>
      </c>
      <c r="AA3684">
        <v>278.74123151196818</v>
      </c>
      <c r="AB3684">
        <v>0</v>
      </c>
      <c r="AC3684">
        <v>0</v>
      </c>
      <c r="AD3684">
        <v>0</v>
      </c>
      <c r="AE3684">
        <v>288.20477660563824</v>
      </c>
    </row>
    <row r="3685" spans="1:31" x14ac:dyDescent="0.25">
      <c r="A3685">
        <v>2297465</v>
      </c>
      <c r="B3685">
        <v>1</v>
      </c>
      <c r="C3685" t="s">
        <v>81</v>
      </c>
      <c r="D3685" t="s">
        <v>112</v>
      </c>
      <c r="E3685" t="s">
        <v>141</v>
      </c>
      <c r="F3685" t="s">
        <v>10875</v>
      </c>
      <c r="G3685" t="s">
        <v>143</v>
      </c>
      <c r="H3685" t="s">
        <v>135</v>
      </c>
      <c r="I3685" t="s">
        <v>136</v>
      </c>
      <c r="J3685" t="s">
        <v>137</v>
      </c>
      <c r="K3685" t="s">
        <v>138</v>
      </c>
      <c r="L3685" t="s">
        <v>10876</v>
      </c>
      <c r="M3685" t="s">
        <v>10877</v>
      </c>
      <c r="N3685">
        <v>2.1575000000000002</v>
      </c>
      <c r="O3685">
        <v>0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5.8375480160166665E-2</v>
      </c>
      <c r="AA3685">
        <v>0</v>
      </c>
      <c r="AB3685">
        <v>0</v>
      </c>
      <c r="AC3685">
        <v>0</v>
      </c>
      <c r="AD3685">
        <v>0</v>
      </c>
      <c r="AE3685">
        <v>5.8375480160166665E-2</v>
      </c>
    </row>
    <row r="3686" spans="1:31" x14ac:dyDescent="0.25">
      <c r="A3686">
        <v>2297479</v>
      </c>
      <c r="B3686">
        <v>1</v>
      </c>
      <c r="C3686" t="s">
        <v>80</v>
      </c>
      <c r="D3686" t="s">
        <v>104</v>
      </c>
      <c r="E3686" t="s">
        <v>182</v>
      </c>
      <c r="F3686" t="s">
        <v>633</v>
      </c>
      <c r="G3686" t="s">
        <v>184</v>
      </c>
      <c r="H3686" t="s">
        <v>167</v>
      </c>
      <c r="I3686" t="s">
        <v>136</v>
      </c>
      <c r="J3686" t="s">
        <v>137</v>
      </c>
      <c r="K3686" t="s">
        <v>138</v>
      </c>
      <c r="L3686" t="s">
        <v>10878</v>
      </c>
      <c r="M3686" t="s">
        <v>10879</v>
      </c>
      <c r="N3686">
        <v>1.290277777</v>
      </c>
      <c r="O3686">
        <v>0</v>
      </c>
      <c r="P3686">
        <v>351</v>
      </c>
      <c r="Q3686">
        <v>7</v>
      </c>
      <c r="R3686">
        <v>1</v>
      </c>
      <c r="S3686">
        <v>19</v>
      </c>
      <c r="T3686">
        <v>33</v>
      </c>
      <c r="U3686">
        <v>5</v>
      </c>
      <c r="V3686">
        <v>0</v>
      </c>
      <c r="W3686">
        <v>0</v>
      </c>
      <c r="X3686">
        <v>100.73525735491351</v>
      </c>
      <c r="Y3686">
        <v>161.55435058558876</v>
      </c>
      <c r="Z3686">
        <v>4.6303155983861116E-2</v>
      </c>
      <c r="AA3686">
        <v>372.6047614442495</v>
      </c>
      <c r="AB3686">
        <v>13.551185964194682</v>
      </c>
      <c r="AC3686">
        <v>482.27248026899457</v>
      </c>
      <c r="AD3686">
        <v>0</v>
      </c>
      <c r="AE3686">
        <v>1130.7643387739249</v>
      </c>
    </row>
    <row r="3687" spans="1:31" x14ac:dyDescent="0.25">
      <c r="A3687">
        <v>2297422</v>
      </c>
      <c r="B3687">
        <v>1</v>
      </c>
      <c r="C3687" t="s">
        <v>80</v>
      </c>
      <c r="D3687" t="s">
        <v>93</v>
      </c>
      <c r="E3687" t="s">
        <v>164</v>
      </c>
      <c r="F3687" t="s">
        <v>10880</v>
      </c>
      <c r="G3687" t="s">
        <v>195</v>
      </c>
      <c r="H3687" t="s">
        <v>167</v>
      </c>
      <c r="I3687" t="s">
        <v>136</v>
      </c>
      <c r="J3687" t="s">
        <v>137</v>
      </c>
      <c r="K3687" t="s">
        <v>138</v>
      </c>
      <c r="L3687" t="s">
        <v>10881</v>
      </c>
      <c r="M3687" t="s">
        <v>10882</v>
      </c>
      <c r="N3687">
        <v>2.9030555549999999</v>
      </c>
      <c r="O3687">
        <v>0</v>
      </c>
      <c r="P3687">
        <v>16</v>
      </c>
      <c r="Q3687">
        <v>0</v>
      </c>
      <c r="R3687">
        <v>3</v>
      </c>
      <c r="S3687">
        <v>0</v>
      </c>
      <c r="T3687">
        <v>3</v>
      </c>
      <c r="U3687">
        <v>0</v>
      </c>
      <c r="V3687">
        <v>0</v>
      </c>
      <c r="W3687">
        <v>0</v>
      </c>
      <c r="X3687">
        <v>4.5908193893279003</v>
      </c>
      <c r="Y3687">
        <v>0</v>
      </c>
      <c r="Z3687">
        <v>18.241407352062904</v>
      </c>
      <c r="AA3687">
        <v>0</v>
      </c>
      <c r="AB3687">
        <v>3.7618145689067379</v>
      </c>
      <c r="AC3687">
        <v>0</v>
      </c>
      <c r="AD3687">
        <v>0</v>
      </c>
      <c r="AE3687">
        <v>26.594041310297541</v>
      </c>
    </row>
    <row r="3688" spans="1:31" x14ac:dyDescent="0.25">
      <c r="A3688">
        <v>2297173</v>
      </c>
      <c r="B3688">
        <v>1</v>
      </c>
      <c r="C3688" t="s">
        <v>81</v>
      </c>
      <c r="D3688" t="s">
        <v>121</v>
      </c>
      <c r="E3688" t="s">
        <v>132</v>
      </c>
      <c r="F3688" t="s">
        <v>10883</v>
      </c>
      <c r="G3688" t="s">
        <v>134</v>
      </c>
      <c r="H3688" t="s">
        <v>135</v>
      </c>
      <c r="I3688" t="s">
        <v>136</v>
      </c>
      <c r="J3688" t="s">
        <v>137</v>
      </c>
      <c r="K3688" t="s">
        <v>138</v>
      </c>
      <c r="L3688" t="s">
        <v>10884</v>
      </c>
      <c r="M3688" t="s">
        <v>10885</v>
      </c>
      <c r="N3688">
        <v>1.835555555</v>
      </c>
      <c r="O3688">
        <v>0</v>
      </c>
      <c r="P3688">
        <v>27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4.1777879941932321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4.1777879941932321</v>
      </c>
    </row>
    <row r="3689" spans="1:31" x14ac:dyDescent="0.25">
      <c r="A3689">
        <v>2297273</v>
      </c>
      <c r="B3689">
        <v>1</v>
      </c>
      <c r="C3689" t="s">
        <v>81</v>
      </c>
      <c r="D3689" t="s">
        <v>128</v>
      </c>
      <c r="E3689" t="s">
        <v>132</v>
      </c>
      <c r="F3689" t="s">
        <v>10886</v>
      </c>
      <c r="G3689" t="s">
        <v>453</v>
      </c>
      <c r="H3689" t="s">
        <v>135</v>
      </c>
      <c r="I3689" t="s">
        <v>136</v>
      </c>
      <c r="J3689" t="s">
        <v>137</v>
      </c>
      <c r="K3689" t="s">
        <v>138</v>
      </c>
      <c r="L3689" t="s">
        <v>10887</v>
      </c>
      <c r="M3689" t="s">
        <v>10888</v>
      </c>
      <c r="N3689">
        <v>3.1127777769999998</v>
      </c>
      <c r="O3689">
        <v>0</v>
      </c>
      <c r="P3689">
        <v>168</v>
      </c>
      <c r="Q3689">
        <v>0</v>
      </c>
      <c r="R3689">
        <v>0</v>
      </c>
      <c r="S3689">
        <v>0</v>
      </c>
      <c r="T3689">
        <v>4</v>
      </c>
      <c r="U3689">
        <v>0</v>
      </c>
      <c r="V3689">
        <v>0</v>
      </c>
      <c r="W3689">
        <v>0</v>
      </c>
      <c r="X3689">
        <v>88.338142891142326</v>
      </c>
      <c r="Y3689">
        <v>0</v>
      </c>
      <c r="Z3689">
        <v>0</v>
      </c>
      <c r="AA3689">
        <v>0</v>
      </c>
      <c r="AB3689">
        <v>1.84323502958525</v>
      </c>
      <c r="AC3689">
        <v>0</v>
      </c>
      <c r="AD3689">
        <v>0</v>
      </c>
      <c r="AE3689">
        <v>90.18137792072757</v>
      </c>
    </row>
    <row r="3690" spans="1:31" x14ac:dyDescent="0.25">
      <c r="A3690">
        <v>2297402</v>
      </c>
      <c r="B3690">
        <v>1</v>
      </c>
      <c r="C3690" t="s">
        <v>81</v>
      </c>
      <c r="D3690" t="s">
        <v>118</v>
      </c>
      <c r="E3690" t="s">
        <v>141</v>
      </c>
      <c r="F3690" t="s">
        <v>10889</v>
      </c>
      <c r="G3690" t="s">
        <v>143</v>
      </c>
      <c r="H3690" t="s">
        <v>135</v>
      </c>
      <c r="I3690" t="s">
        <v>136</v>
      </c>
      <c r="J3690" t="s">
        <v>137</v>
      </c>
      <c r="K3690" t="s">
        <v>138</v>
      </c>
      <c r="L3690" t="s">
        <v>10890</v>
      </c>
      <c r="M3690" t="s">
        <v>10891</v>
      </c>
      <c r="N3690">
        <v>1.7555555549999999</v>
      </c>
      <c r="O3690">
        <v>0</v>
      </c>
      <c r="P3690">
        <v>1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0.65022607572669455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0.65022607572669455</v>
      </c>
    </row>
    <row r="3691" spans="1:31" x14ac:dyDescent="0.25">
      <c r="A3691">
        <v>2297542</v>
      </c>
      <c r="B3691">
        <v>1</v>
      </c>
      <c r="C3691" t="s">
        <v>80</v>
      </c>
      <c r="D3691" t="s">
        <v>97</v>
      </c>
      <c r="E3691" t="s">
        <v>208</v>
      </c>
      <c r="F3691" t="s">
        <v>10892</v>
      </c>
      <c r="G3691" t="s">
        <v>310</v>
      </c>
      <c r="H3691" t="s">
        <v>135</v>
      </c>
      <c r="I3691" t="s">
        <v>136</v>
      </c>
      <c r="J3691" t="s">
        <v>137</v>
      </c>
      <c r="K3691" t="s">
        <v>138</v>
      </c>
      <c r="L3691" t="s">
        <v>10893</v>
      </c>
      <c r="M3691" t="s">
        <v>10894</v>
      </c>
      <c r="N3691">
        <v>1.245833333</v>
      </c>
      <c r="O3691">
        <v>0</v>
      </c>
      <c r="P3691">
        <v>6</v>
      </c>
      <c r="Q3691">
        <v>0</v>
      </c>
      <c r="R3691">
        <v>34</v>
      </c>
      <c r="S3691">
        <v>0</v>
      </c>
      <c r="T3691">
        <v>6</v>
      </c>
      <c r="U3691">
        <v>0</v>
      </c>
      <c r="V3691">
        <v>0</v>
      </c>
      <c r="W3691">
        <v>0</v>
      </c>
      <c r="X3691">
        <v>6.9570788698643833</v>
      </c>
      <c r="Y3691">
        <v>0</v>
      </c>
      <c r="Z3691">
        <v>17.71901768625785</v>
      </c>
      <c r="AA3691">
        <v>0</v>
      </c>
      <c r="AB3691">
        <v>2.6177884956705464</v>
      </c>
      <c r="AC3691">
        <v>0</v>
      </c>
      <c r="AD3691">
        <v>0</v>
      </c>
      <c r="AE3691">
        <v>27.293885051792778</v>
      </c>
    </row>
    <row r="3692" spans="1:31" x14ac:dyDescent="0.25">
      <c r="A3692">
        <v>2297193</v>
      </c>
      <c r="B3692">
        <v>1</v>
      </c>
      <c r="C3692" t="s">
        <v>81</v>
      </c>
      <c r="D3692" t="s">
        <v>112</v>
      </c>
      <c r="E3692" t="s">
        <v>164</v>
      </c>
      <c r="F3692" t="s">
        <v>10895</v>
      </c>
      <c r="G3692" t="s">
        <v>195</v>
      </c>
      <c r="H3692" t="s">
        <v>167</v>
      </c>
      <c r="I3692" t="s">
        <v>136</v>
      </c>
      <c r="J3692" t="s">
        <v>137</v>
      </c>
      <c r="K3692" t="s">
        <v>138</v>
      </c>
      <c r="L3692" t="s">
        <v>10896</v>
      </c>
      <c r="M3692" t="s">
        <v>10897</v>
      </c>
      <c r="N3692">
        <v>4.1150000000000002</v>
      </c>
      <c r="O3692">
        <v>0</v>
      </c>
      <c r="P3692">
        <v>196</v>
      </c>
      <c r="Q3692">
        <v>1</v>
      </c>
      <c r="R3692">
        <v>2</v>
      </c>
      <c r="S3692">
        <v>0</v>
      </c>
      <c r="T3692">
        <v>4</v>
      </c>
      <c r="U3692">
        <v>0</v>
      </c>
      <c r="V3692">
        <v>0</v>
      </c>
      <c r="W3692">
        <v>0</v>
      </c>
      <c r="X3692">
        <v>41.84329623026624</v>
      </c>
      <c r="Y3692">
        <v>4.1432820492984552</v>
      </c>
      <c r="Z3692">
        <v>0.29558267061520499</v>
      </c>
      <c r="AA3692">
        <v>0</v>
      </c>
      <c r="AB3692">
        <v>9.7917156266657681</v>
      </c>
      <c r="AC3692">
        <v>0</v>
      </c>
      <c r="AD3692">
        <v>0</v>
      </c>
      <c r="AE3692">
        <v>56.07387657684567</v>
      </c>
    </row>
    <row r="3693" spans="1:31" x14ac:dyDescent="0.25">
      <c r="A3693">
        <v>2297147</v>
      </c>
      <c r="B3693">
        <v>1</v>
      </c>
      <c r="C3693" t="s">
        <v>81</v>
      </c>
      <c r="D3693" t="s">
        <v>119</v>
      </c>
      <c r="E3693" t="s">
        <v>208</v>
      </c>
      <c r="F3693" t="s">
        <v>10898</v>
      </c>
      <c r="G3693" t="s">
        <v>310</v>
      </c>
      <c r="H3693" t="s">
        <v>135</v>
      </c>
      <c r="I3693" t="s">
        <v>136</v>
      </c>
      <c r="J3693" t="s">
        <v>137</v>
      </c>
      <c r="K3693" t="s">
        <v>138</v>
      </c>
      <c r="L3693" t="s">
        <v>10899</v>
      </c>
      <c r="M3693" t="s">
        <v>10900</v>
      </c>
      <c r="N3693">
        <v>3.057222222</v>
      </c>
      <c r="O3693">
        <v>0</v>
      </c>
      <c r="P3693">
        <v>240</v>
      </c>
      <c r="Q3693">
        <v>0</v>
      </c>
      <c r="R3693">
        <v>5</v>
      </c>
      <c r="S3693">
        <v>0</v>
      </c>
      <c r="T3693">
        <v>14</v>
      </c>
      <c r="U3693">
        <v>0</v>
      </c>
      <c r="V3693">
        <v>1</v>
      </c>
      <c r="W3693">
        <v>0</v>
      </c>
      <c r="X3693">
        <v>59.947903151236204</v>
      </c>
      <c r="Y3693">
        <v>0</v>
      </c>
      <c r="Z3693">
        <v>0.90571861485625904</v>
      </c>
      <c r="AA3693">
        <v>0</v>
      </c>
      <c r="AB3693">
        <v>1.5176387647225142</v>
      </c>
      <c r="AC3693">
        <v>0</v>
      </c>
      <c r="AD3693">
        <v>201.01511377668947</v>
      </c>
      <c r="AE3693">
        <v>263.38637430750447</v>
      </c>
    </row>
    <row r="3694" spans="1:31" x14ac:dyDescent="0.25">
      <c r="A3694">
        <v>2297250</v>
      </c>
      <c r="B3694">
        <v>1</v>
      </c>
      <c r="C3694" t="s">
        <v>81</v>
      </c>
      <c r="D3694" t="s">
        <v>118</v>
      </c>
      <c r="E3694" t="s">
        <v>182</v>
      </c>
      <c r="F3694" t="s">
        <v>10901</v>
      </c>
      <c r="G3694" t="s">
        <v>917</v>
      </c>
      <c r="H3694" t="s">
        <v>167</v>
      </c>
      <c r="I3694" t="s">
        <v>136</v>
      </c>
      <c r="J3694" t="s">
        <v>137</v>
      </c>
      <c r="K3694" t="s">
        <v>300</v>
      </c>
      <c r="L3694" t="s">
        <v>10902</v>
      </c>
      <c r="M3694" t="s">
        <v>10903</v>
      </c>
      <c r="N3694">
        <v>0.80527777700000003</v>
      </c>
      <c r="O3694">
        <v>0</v>
      </c>
      <c r="P3694">
        <v>318</v>
      </c>
      <c r="Q3694">
        <v>0</v>
      </c>
      <c r="R3694">
        <v>25</v>
      </c>
      <c r="S3694">
        <v>0</v>
      </c>
      <c r="T3694">
        <v>42</v>
      </c>
      <c r="U3694">
        <v>0</v>
      </c>
      <c r="V3694">
        <v>0</v>
      </c>
      <c r="W3694">
        <v>0</v>
      </c>
      <c r="X3694">
        <v>39.467240267053192</v>
      </c>
      <c r="Y3694">
        <v>0</v>
      </c>
      <c r="Z3694">
        <v>20.231296965589021</v>
      </c>
      <c r="AA3694">
        <v>0</v>
      </c>
      <c r="AB3694">
        <v>9.4007947415119073</v>
      </c>
      <c r="AC3694">
        <v>0</v>
      </c>
      <c r="AD3694">
        <v>0</v>
      </c>
      <c r="AE3694">
        <v>69.099331974154111</v>
      </c>
    </row>
    <row r="3695" spans="1:31" x14ac:dyDescent="0.25">
      <c r="A3695">
        <v>2297256</v>
      </c>
      <c r="B3695">
        <v>1</v>
      </c>
      <c r="C3695" t="s">
        <v>80</v>
      </c>
      <c r="D3695" t="s">
        <v>95</v>
      </c>
      <c r="E3695" t="s">
        <v>132</v>
      </c>
      <c r="F3695" t="s">
        <v>9745</v>
      </c>
      <c r="G3695" t="s">
        <v>343</v>
      </c>
      <c r="H3695" t="s">
        <v>135</v>
      </c>
      <c r="I3695" t="s">
        <v>136</v>
      </c>
      <c r="J3695" t="s">
        <v>137</v>
      </c>
      <c r="K3695" t="s">
        <v>138</v>
      </c>
      <c r="L3695" t="s">
        <v>10904</v>
      </c>
      <c r="M3695" t="s">
        <v>10905</v>
      </c>
      <c r="N3695">
        <v>0.51527777699999999</v>
      </c>
      <c r="O3695">
        <v>0</v>
      </c>
      <c r="P3695">
        <v>77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6.5276024605689207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6.5276024605689207</v>
      </c>
    </row>
    <row r="3696" spans="1:31" x14ac:dyDescent="0.25">
      <c r="A3696">
        <v>2297648</v>
      </c>
      <c r="B3696">
        <v>1</v>
      </c>
      <c r="C3696" t="s">
        <v>81</v>
      </c>
      <c r="D3696" t="s">
        <v>127</v>
      </c>
      <c r="E3696" t="s">
        <v>132</v>
      </c>
      <c r="F3696" t="s">
        <v>161</v>
      </c>
      <c r="G3696" t="s">
        <v>134</v>
      </c>
      <c r="H3696" t="s">
        <v>135</v>
      </c>
      <c r="I3696" t="s">
        <v>136</v>
      </c>
      <c r="J3696" t="s">
        <v>137</v>
      </c>
      <c r="K3696" t="s">
        <v>138</v>
      </c>
      <c r="L3696" t="s">
        <v>10906</v>
      </c>
      <c r="M3696" t="s">
        <v>10907</v>
      </c>
      <c r="N3696">
        <v>1.5194444439999999</v>
      </c>
      <c r="O3696">
        <v>0</v>
      </c>
      <c r="P3696">
        <v>35</v>
      </c>
      <c r="Q3696">
        <v>0</v>
      </c>
      <c r="R3696">
        <v>0</v>
      </c>
      <c r="S3696">
        <v>0</v>
      </c>
      <c r="T3696">
        <v>3</v>
      </c>
      <c r="U3696">
        <v>0</v>
      </c>
      <c r="V3696">
        <v>0</v>
      </c>
      <c r="W3696">
        <v>0</v>
      </c>
      <c r="X3696">
        <v>6.3184270251642705</v>
      </c>
      <c r="Y3696">
        <v>0</v>
      </c>
      <c r="Z3696">
        <v>0</v>
      </c>
      <c r="AA3696">
        <v>0</v>
      </c>
      <c r="AB3696">
        <v>0.6020675162914968</v>
      </c>
      <c r="AC3696">
        <v>0</v>
      </c>
      <c r="AD3696">
        <v>0</v>
      </c>
      <c r="AE3696">
        <v>6.920494541455767</v>
      </c>
    </row>
    <row r="3697" spans="1:31" x14ac:dyDescent="0.25">
      <c r="A3697">
        <v>2297548</v>
      </c>
      <c r="B3697">
        <v>1</v>
      </c>
      <c r="C3697" t="s">
        <v>80</v>
      </c>
      <c r="D3697" t="s">
        <v>107</v>
      </c>
      <c r="E3697" t="s">
        <v>141</v>
      </c>
      <c r="F3697" t="s">
        <v>10908</v>
      </c>
      <c r="G3697" t="s">
        <v>202</v>
      </c>
      <c r="H3697" t="s">
        <v>135</v>
      </c>
      <c r="I3697" t="s">
        <v>136</v>
      </c>
      <c r="J3697" t="s">
        <v>137</v>
      </c>
      <c r="K3697" t="s">
        <v>138</v>
      </c>
      <c r="L3697" t="s">
        <v>10909</v>
      </c>
      <c r="M3697" t="s">
        <v>10910</v>
      </c>
      <c r="N3697">
        <v>1.0874999999999999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8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5.1661243098573877</v>
      </c>
      <c r="AC3697">
        <v>0</v>
      </c>
      <c r="AD3697">
        <v>0</v>
      </c>
      <c r="AE3697">
        <v>5.1661243098573877</v>
      </c>
    </row>
    <row r="3698" spans="1:31" x14ac:dyDescent="0.25">
      <c r="A3698">
        <v>2297319</v>
      </c>
      <c r="B3698">
        <v>1</v>
      </c>
      <c r="C3698" t="s">
        <v>80</v>
      </c>
      <c r="D3698" t="s">
        <v>108</v>
      </c>
      <c r="E3698" t="s">
        <v>182</v>
      </c>
      <c r="F3698" t="s">
        <v>3574</v>
      </c>
      <c r="G3698" t="s">
        <v>184</v>
      </c>
      <c r="H3698" t="s">
        <v>167</v>
      </c>
      <c r="I3698" t="s">
        <v>136</v>
      </c>
      <c r="J3698" t="s">
        <v>137</v>
      </c>
      <c r="K3698" t="s">
        <v>138</v>
      </c>
      <c r="L3698" t="s">
        <v>10911</v>
      </c>
      <c r="M3698" t="s">
        <v>10912</v>
      </c>
      <c r="N3698">
        <v>0.81083333300000004</v>
      </c>
      <c r="O3698">
        <v>0</v>
      </c>
      <c r="P3698">
        <v>166</v>
      </c>
      <c r="Q3698">
        <v>0</v>
      </c>
      <c r="R3698">
        <v>59</v>
      </c>
      <c r="S3698">
        <v>2</v>
      </c>
      <c r="T3698">
        <v>26</v>
      </c>
      <c r="U3698">
        <v>0</v>
      </c>
      <c r="V3698">
        <v>0</v>
      </c>
      <c r="W3698">
        <v>0</v>
      </c>
      <c r="X3698">
        <v>17.826854461101583</v>
      </c>
      <c r="Y3698">
        <v>0</v>
      </c>
      <c r="Z3698">
        <v>8.624025965065174</v>
      </c>
      <c r="AA3698">
        <v>1.7777710741011723</v>
      </c>
      <c r="AB3698">
        <v>7.1866533006844309</v>
      </c>
      <c r="AC3698">
        <v>0</v>
      </c>
      <c r="AD3698">
        <v>0</v>
      </c>
      <c r="AE3698">
        <v>35.415304800952356</v>
      </c>
    </row>
    <row r="3699" spans="1:31" x14ac:dyDescent="0.25">
      <c r="A3699">
        <v>2297505</v>
      </c>
      <c r="B3699">
        <v>1</v>
      </c>
      <c r="C3699" t="s">
        <v>80</v>
      </c>
      <c r="D3699" t="s">
        <v>103</v>
      </c>
      <c r="E3699" t="s">
        <v>208</v>
      </c>
      <c r="F3699" t="s">
        <v>10037</v>
      </c>
      <c r="G3699" t="s">
        <v>134</v>
      </c>
      <c r="H3699" t="s">
        <v>135</v>
      </c>
      <c r="I3699" t="s">
        <v>136</v>
      </c>
      <c r="J3699" t="s">
        <v>137</v>
      </c>
      <c r="K3699" t="s">
        <v>138</v>
      </c>
      <c r="L3699" t="s">
        <v>10913</v>
      </c>
      <c r="M3699" t="s">
        <v>10914</v>
      </c>
      <c r="N3699">
        <v>1.3797222220000001</v>
      </c>
      <c r="O3699">
        <v>0</v>
      </c>
      <c r="P3699">
        <v>0</v>
      </c>
      <c r="Q3699">
        <v>0</v>
      </c>
      <c r="R3699">
        <v>16</v>
      </c>
      <c r="S3699">
        <v>0</v>
      </c>
      <c r="T3699">
        <v>1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20.197933020634594</v>
      </c>
      <c r="AA3699">
        <v>0</v>
      </c>
      <c r="AB3699">
        <v>6.7117309400283338E-3</v>
      </c>
      <c r="AC3699">
        <v>0</v>
      </c>
      <c r="AD3699">
        <v>0</v>
      </c>
      <c r="AE3699">
        <v>20.204644751574623</v>
      </c>
    </row>
    <row r="3700" spans="1:31" x14ac:dyDescent="0.25">
      <c r="A3700">
        <v>2297439</v>
      </c>
      <c r="B3700">
        <v>1</v>
      </c>
      <c r="C3700" t="s">
        <v>81</v>
      </c>
      <c r="D3700" t="s">
        <v>122</v>
      </c>
      <c r="E3700" t="s">
        <v>233</v>
      </c>
      <c r="F3700" t="s">
        <v>10915</v>
      </c>
      <c r="G3700" t="s">
        <v>184</v>
      </c>
      <c r="H3700" t="s">
        <v>167</v>
      </c>
      <c r="I3700" t="s">
        <v>136</v>
      </c>
      <c r="J3700" t="s">
        <v>137</v>
      </c>
      <c r="K3700" t="s">
        <v>138</v>
      </c>
      <c r="L3700" t="s">
        <v>10916</v>
      </c>
      <c r="M3700" t="s">
        <v>10917</v>
      </c>
      <c r="N3700">
        <v>0.52972222199999996</v>
      </c>
      <c r="O3700">
        <v>67</v>
      </c>
      <c r="P3700">
        <v>1717</v>
      </c>
      <c r="Q3700">
        <v>283</v>
      </c>
      <c r="R3700">
        <v>56</v>
      </c>
      <c r="S3700">
        <v>55</v>
      </c>
      <c r="T3700">
        <v>169</v>
      </c>
      <c r="U3700">
        <v>4</v>
      </c>
      <c r="V3700">
        <v>3</v>
      </c>
      <c r="W3700">
        <v>9.0790978403922917</v>
      </c>
      <c r="X3700">
        <v>120.56144520623704</v>
      </c>
      <c r="Y3700">
        <v>64.536025512202102</v>
      </c>
      <c r="Z3700">
        <v>12.244522474444274</v>
      </c>
      <c r="AA3700">
        <v>54.609459976866702</v>
      </c>
      <c r="AB3700">
        <v>29.800624626286695</v>
      </c>
      <c r="AC3700">
        <v>136.4024892380078</v>
      </c>
      <c r="AD3700">
        <v>60.486614891257503</v>
      </c>
      <c r="AE3700">
        <v>487.72027976569444</v>
      </c>
    </row>
    <row r="3701" spans="1:31" x14ac:dyDescent="0.25">
      <c r="A3701">
        <v>2297631</v>
      </c>
      <c r="B3701">
        <v>1</v>
      </c>
      <c r="C3701" t="s">
        <v>80</v>
      </c>
      <c r="D3701" t="s">
        <v>94</v>
      </c>
      <c r="E3701" t="s">
        <v>233</v>
      </c>
      <c r="F3701" t="s">
        <v>10918</v>
      </c>
      <c r="G3701" t="s">
        <v>184</v>
      </c>
      <c r="H3701" t="s">
        <v>167</v>
      </c>
      <c r="I3701" t="s">
        <v>280</v>
      </c>
      <c r="J3701" t="s">
        <v>137</v>
      </c>
      <c r="K3701" t="s">
        <v>138</v>
      </c>
      <c r="L3701" t="s">
        <v>10919</v>
      </c>
      <c r="M3701" t="s">
        <v>10920</v>
      </c>
      <c r="N3701">
        <v>8.6111109999999994E-3</v>
      </c>
      <c r="O3701">
        <v>0</v>
      </c>
      <c r="P3701">
        <v>1</v>
      </c>
      <c r="Q3701">
        <v>9</v>
      </c>
      <c r="R3701">
        <v>156</v>
      </c>
      <c r="S3701">
        <v>1</v>
      </c>
      <c r="T3701">
        <v>16</v>
      </c>
      <c r="U3701">
        <v>0</v>
      </c>
      <c r="V3701">
        <v>0</v>
      </c>
      <c r="W3701">
        <v>0</v>
      </c>
      <c r="X3701">
        <v>1.1006200982625002E-3</v>
      </c>
      <c r="Y3701">
        <v>3.6748012343843887E-2</v>
      </c>
      <c r="Z3701">
        <v>1.5021847766523311</v>
      </c>
      <c r="AA3701">
        <v>8.947019715716667E-3</v>
      </c>
      <c r="AB3701">
        <v>0.13186374254832028</v>
      </c>
      <c r="AC3701">
        <v>0</v>
      </c>
      <c r="AD3701">
        <v>0</v>
      </c>
      <c r="AE3701">
        <v>1.6808441713584743</v>
      </c>
    </row>
    <row r="3702" spans="1:31" x14ac:dyDescent="0.25">
      <c r="A3702">
        <v>2297313</v>
      </c>
      <c r="B3702">
        <v>1</v>
      </c>
      <c r="C3702" t="s">
        <v>80</v>
      </c>
      <c r="D3702" t="s">
        <v>98</v>
      </c>
      <c r="E3702" t="s">
        <v>233</v>
      </c>
      <c r="F3702" t="s">
        <v>10921</v>
      </c>
      <c r="G3702" t="s">
        <v>184</v>
      </c>
      <c r="H3702" t="s">
        <v>167</v>
      </c>
      <c r="I3702" t="s">
        <v>136</v>
      </c>
      <c r="J3702" t="s">
        <v>137</v>
      </c>
      <c r="K3702" t="s">
        <v>138</v>
      </c>
      <c r="L3702" t="s">
        <v>10922</v>
      </c>
      <c r="M3702" t="s">
        <v>10923</v>
      </c>
      <c r="N3702">
        <v>0.45861111100000002</v>
      </c>
      <c r="O3702">
        <v>0</v>
      </c>
      <c r="P3702">
        <v>216</v>
      </c>
      <c r="Q3702">
        <v>36</v>
      </c>
      <c r="R3702">
        <v>35</v>
      </c>
      <c r="S3702">
        <v>7</v>
      </c>
      <c r="T3702">
        <v>56</v>
      </c>
      <c r="U3702">
        <v>0</v>
      </c>
      <c r="V3702">
        <v>0</v>
      </c>
      <c r="W3702">
        <v>0</v>
      </c>
      <c r="X3702">
        <v>27.9164917600595</v>
      </c>
      <c r="Y3702">
        <v>37.791407319151432</v>
      </c>
      <c r="Z3702">
        <v>12.046348394374377</v>
      </c>
      <c r="AA3702">
        <v>6.7806632758701708</v>
      </c>
      <c r="AB3702">
        <v>30.014070716856974</v>
      </c>
      <c r="AC3702">
        <v>0</v>
      </c>
      <c r="AD3702">
        <v>0</v>
      </c>
      <c r="AE3702">
        <v>114.54898146631245</v>
      </c>
    </row>
    <row r="3703" spans="1:31" x14ac:dyDescent="0.25">
      <c r="A3703">
        <v>2297170</v>
      </c>
      <c r="B3703">
        <v>1</v>
      </c>
      <c r="C3703" t="s">
        <v>80</v>
      </c>
      <c r="D3703" t="s">
        <v>94</v>
      </c>
      <c r="E3703" t="s">
        <v>233</v>
      </c>
      <c r="F3703" t="s">
        <v>10924</v>
      </c>
      <c r="G3703" t="s">
        <v>184</v>
      </c>
      <c r="H3703" t="s">
        <v>167</v>
      </c>
      <c r="I3703" t="s">
        <v>280</v>
      </c>
      <c r="J3703" t="s">
        <v>137</v>
      </c>
      <c r="K3703" t="s">
        <v>138</v>
      </c>
      <c r="L3703" t="s">
        <v>10925</v>
      </c>
      <c r="M3703" t="s">
        <v>10926</v>
      </c>
      <c r="N3703">
        <v>1.2222222E-2</v>
      </c>
      <c r="O3703">
        <v>0</v>
      </c>
      <c r="P3703">
        <v>330</v>
      </c>
      <c r="Q3703">
        <v>7</v>
      </c>
      <c r="R3703">
        <v>79</v>
      </c>
      <c r="S3703">
        <v>1</v>
      </c>
      <c r="T3703">
        <v>46</v>
      </c>
      <c r="U3703">
        <v>0</v>
      </c>
      <c r="V3703">
        <v>0</v>
      </c>
      <c r="W3703">
        <v>0</v>
      </c>
      <c r="X3703">
        <v>0.72071881416487282</v>
      </c>
      <c r="Y3703">
        <v>6.7849248181134442E-2</v>
      </c>
      <c r="Z3703">
        <v>0.6936452398202434</v>
      </c>
      <c r="AA3703">
        <v>1.6870008836364445E-2</v>
      </c>
      <c r="AB3703">
        <v>0.23179629782759997</v>
      </c>
      <c r="AC3703">
        <v>0</v>
      </c>
      <c r="AD3703">
        <v>0</v>
      </c>
      <c r="AE3703">
        <v>1.7308796088302152</v>
      </c>
    </row>
    <row r="3704" spans="1:31" x14ac:dyDescent="0.25">
      <c r="A3704">
        <v>2297562</v>
      </c>
      <c r="B3704">
        <v>1</v>
      </c>
      <c r="C3704" t="s">
        <v>81</v>
      </c>
      <c r="D3704" t="s">
        <v>128</v>
      </c>
      <c r="E3704" t="s">
        <v>182</v>
      </c>
      <c r="F3704" t="s">
        <v>10927</v>
      </c>
      <c r="G3704" t="s">
        <v>184</v>
      </c>
      <c r="H3704" t="s">
        <v>167</v>
      </c>
      <c r="I3704" t="s">
        <v>136</v>
      </c>
      <c r="J3704" t="s">
        <v>137</v>
      </c>
      <c r="K3704" t="s">
        <v>138</v>
      </c>
      <c r="L3704" t="s">
        <v>10928</v>
      </c>
      <c r="M3704" t="s">
        <v>10929</v>
      </c>
      <c r="N3704">
        <v>0.1075</v>
      </c>
      <c r="O3704">
        <v>3</v>
      </c>
      <c r="P3704">
        <v>542</v>
      </c>
      <c r="Q3704">
        <v>97</v>
      </c>
      <c r="R3704">
        <v>28</v>
      </c>
      <c r="S3704">
        <v>10</v>
      </c>
      <c r="T3704">
        <v>68</v>
      </c>
      <c r="U3704">
        <v>0</v>
      </c>
      <c r="V3704">
        <v>0</v>
      </c>
      <c r="W3704">
        <v>0.12762839359767003</v>
      </c>
      <c r="X3704">
        <v>10.335217571901596</v>
      </c>
      <c r="Y3704">
        <v>6.8678839700702987</v>
      </c>
      <c r="Z3704">
        <v>0.84614861894151505</v>
      </c>
      <c r="AA3704">
        <v>1.3780754659199002</v>
      </c>
      <c r="AB3704">
        <v>2.5786588204140095</v>
      </c>
      <c r="AC3704">
        <v>0</v>
      </c>
      <c r="AD3704">
        <v>0</v>
      </c>
      <c r="AE3704">
        <v>22.133612840844989</v>
      </c>
    </row>
    <row r="3705" spans="1:31" x14ac:dyDescent="0.25">
      <c r="A3705">
        <v>2297382</v>
      </c>
      <c r="B3705">
        <v>1</v>
      </c>
      <c r="C3705" t="s">
        <v>80</v>
      </c>
      <c r="D3705" t="s">
        <v>104</v>
      </c>
      <c r="E3705" t="s">
        <v>141</v>
      </c>
      <c r="F3705" t="s">
        <v>10930</v>
      </c>
      <c r="G3705" t="s">
        <v>143</v>
      </c>
      <c r="H3705" t="s">
        <v>135</v>
      </c>
      <c r="I3705" t="s">
        <v>136</v>
      </c>
      <c r="J3705" t="s">
        <v>137</v>
      </c>
      <c r="K3705" t="s">
        <v>138</v>
      </c>
      <c r="L3705" t="s">
        <v>10931</v>
      </c>
      <c r="M3705" t="s">
        <v>10932</v>
      </c>
      <c r="N3705">
        <v>5.4386111110000002</v>
      </c>
      <c r="O3705">
        <v>0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0.4645014536404356</v>
      </c>
      <c r="AA3705">
        <v>0</v>
      </c>
      <c r="AB3705">
        <v>0</v>
      </c>
      <c r="AC3705">
        <v>0</v>
      </c>
      <c r="AD3705">
        <v>0</v>
      </c>
      <c r="AE3705">
        <v>0.4645014536404356</v>
      </c>
    </row>
    <row r="3706" spans="1:31" x14ac:dyDescent="0.25">
      <c r="A3706">
        <v>2297376</v>
      </c>
      <c r="B3706">
        <v>1</v>
      </c>
      <c r="C3706" t="s">
        <v>80</v>
      </c>
      <c r="D3706" t="s">
        <v>100</v>
      </c>
      <c r="E3706" t="s">
        <v>141</v>
      </c>
      <c r="F3706" t="s">
        <v>10933</v>
      </c>
      <c r="G3706" t="s">
        <v>143</v>
      </c>
      <c r="H3706" t="s">
        <v>135</v>
      </c>
      <c r="I3706" t="s">
        <v>136</v>
      </c>
      <c r="J3706" t="s">
        <v>137</v>
      </c>
      <c r="K3706" t="s">
        <v>138</v>
      </c>
      <c r="L3706" t="s">
        <v>10934</v>
      </c>
      <c r="M3706" t="s">
        <v>10935</v>
      </c>
      <c r="N3706">
        <v>2.7941666660000002</v>
      </c>
      <c r="O3706">
        <v>0</v>
      </c>
      <c r="P3706">
        <v>0</v>
      </c>
      <c r="Q3706">
        <v>0</v>
      </c>
      <c r="R3706">
        <v>14</v>
      </c>
      <c r="S3706">
        <v>0</v>
      </c>
      <c r="T3706">
        <v>1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107.34579867512173</v>
      </c>
      <c r="AA3706">
        <v>0</v>
      </c>
      <c r="AB3706">
        <v>1.6909636724400001E-3</v>
      </c>
      <c r="AC3706">
        <v>0</v>
      </c>
      <c r="AD3706">
        <v>0</v>
      </c>
      <c r="AE3706">
        <v>107.34748963879417</v>
      </c>
    </row>
    <row r="3707" spans="1:31" x14ac:dyDescent="0.25">
      <c r="A3707">
        <v>2297259</v>
      </c>
      <c r="B3707">
        <v>1</v>
      </c>
      <c r="C3707" t="s">
        <v>80</v>
      </c>
      <c r="D3707" t="s">
        <v>101</v>
      </c>
      <c r="E3707" t="s">
        <v>182</v>
      </c>
      <c r="F3707" t="s">
        <v>10936</v>
      </c>
      <c r="G3707" t="s">
        <v>917</v>
      </c>
      <c r="H3707" t="s">
        <v>167</v>
      </c>
      <c r="I3707" t="s">
        <v>136</v>
      </c>
      <c r="J3707" t="s">
        <v>137</v>
      </c>
      <c r="K3707" t="s">
        <v>300</v>
      </c>
      <c r="L3707" t="s">
        <v>10937</v>
      </c>
      <c r="M3707" t="s">
        <v>10938</v>
      </c>
      <c r="N3707">
        <v>1.359444444</v>
      </c>
      <c r="O3707">
        <v>7</v>
      </c>
      <c r="P3707">
        <v>9</v>
      </c>
      <c r="Q3707">
        <v>8</v>
      </c>
      <c r="R3707">
        <v>5</v>
      </c>
      <c r="S3707">
        <v>2</v>
      </c>
      <c r="T3707">
        <v>3</v>
      </c>
      <c r="U3707">
        <v>0</v>
      </c>
      <c r="V3707">
        <v>0</v>
      </c>
      <c r="W3707">
        <v>6.3122966581694069</v>
      </c>
      <c r="X3707">
        <v>3.4008519557916119</v>
      </c>
      <c r="Y3707">
        <v>416.9899249230445</v>
      </c>
      <c r="Z3707">
        <v>4.0478146497652094</v>
      </c>
      <c r="AA3707">
        <v>11.286548986785457</v>
      </c>
      <c r="AB3707">
        <v>0.54565393395155559</v>
      </c>
      <c r="AC3707">
        <v>0</v>
      </c>
      <c r="AD3707">
        <v>0</v>
      </c>
      <c r="AE3707">
        <v>442.58309110750776</v>
      </c>
    </row>
    <row r="3708" spans="1:31" x14ac:dyDescent="0.25">
      <c r="A3708">
        <v>2297591</v>
      </c>
      <c r="B3708">
        <v>1</v>
      </c>
      <c r="C3708" t="s">
        <v>80</v>
      </c>
      <c r="D3708" t="s">
        <v>108</v>
      </c>
      <c r="E3708" t="s">
        <v>141</v>
      </c>
      <c r="F3708" t="s">
        <v>10939</v>
      </c>
      <c r="G3708" t="s">
        <v>143</v>
      </c>
      <c r="H3708" t="s">
        <v>135</v>
      </c>
      <c r="I3708" t="s">
        <v>136</v>
      </c>
      <c r="J3708" t="s">
        <v>137</v>
      </c>
      <c r="K3708" t="s">
        <v>138</v>
      </c>
      <c r="L3708" t="s">
        <v>10940</v>
      </c>
      <c r="M3708" t="s">
        <v>10941</v>
      </c>
      <c r="N3708">
        <v>1.625277777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0.10858868288458751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0.10858868288458751</v>
      </c>
    </row>
    <row r="3709" spans="1:31" x14ac:dyDescent="0.25">
      <c r="A3709">
        <v>2297637</v>
      </c>
      <c r="B3709">
        <v>1</v>
      </c>
      <c r="C3709" t="s">
        <v>80</v>
      </c>
      <c r="D3709" t="s">
        <v>92</v>
      </c>
      <c r="E3709" t="s">
        <v>141</v>
      </c>
      <c r="F3709" t="s">
        <v>10869</v>
      </c>
      <c r="G3709" t="s">
        <v>188</v>
      </c>
      <c r="H3709" t="s">
        <v>135</v>
      </c>
      <c r="I3709" t="s">
        <v>136</v>
      </c>
      <c r="J3709" t="s">
        <v>137</v>
      </c>
      <c r="K3709" t="s">
        <v>138</v>
      </c>
      <c r="L3709" t="s">
        <v>10942</v>
      </c>
      <c r="M3709" t="s">
        <v>10943</v>
      </c>
      <c r="N3709">
        <v>0.51694444399999995</v>
      </c>
      <c r="O3709">
        <v>0</v>
      </c>
      <c r="P3709">
        <v>8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1.0248810375384991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1.0248810375384991</v>
      </c>
    </row>
    <row r="3710" spans="1:31" x14ac:dyDescent="0.25">
      <c r="A3710">
        <v>2297660</v>
      </c>
      <c r="B3710">
        <v>1</v>
      </c>
      <c r="C3710" t="s">
        <v>80</v>
      </c>
      <c r="D3710" t="s">
        <v>83</v>
      </c>
      <c r="E3710" t="s">
        <v>164</v>
      </c>
      <c r="F3710" t="s">
        <v>10944</v>
      </c>
      <c r="G3710" t="s">
        <v>195</v>
      </c>
      <c r="H3710" t="s">
        <v>167</v>
      </c>
      <c r="I3710" t="s">
        <v>136</v>
      </c>
      <c r="J3710" t="s">
        <v>137</v>
      </c>
      <c r="K3710" t="s">
        <v>138</v>
      </c>
      <c r="L3710" t="s">
        <v>10945</v>
      </c>
      <c r="M3710" t="s">
        <v>10946</v>
      </c>
      <c r="N3710">
        <v>0.68138888799999997</v>
      </c>
      <c r="O3710">
        <v>0</v>
      </c>
      <c r="P3710">
        <v>132</v>
      </c>
      <c r="Q3710">
        <v>0</v>
      </c>
      <c r="R3710">
        <v>1</v>
      </c>
      <c r="S3710">
        <v>21</v>
      </c>
      <c r="T3710">
        <v>18</v>
      </c>
      <c r="U3710">
        <v>13</v>
      </c>
      <c r="V3710">
        <v>3</v>
      </c>
      <c r="W3710">
        <v>0</v>
      </c>
      <c r="X3710">
        <v>26.680169158807757</v>
      </c>
      <c r="Y3710">
        <v>0</v>
      </c>
      <c r="Z3710">
        <v>0.12832292963746056</v>
      </c>
      <c r="AA3710">
        <v>198.92296524001165</v>
      </c>
      <c r="AB3710">
        <v>9.6713414787868093</v>
      </c>
      <c r="AC3710">
        <v>321.42087612030775</v>
      </c>
      <c r="AD3710">
        <v>42.437753707372025</v>
      </c>
      <c r="AE3710">
        <v>599.2614286349235</v>
      </c>
    </row>
    <row r="3711" spans="1:31" x14ac:dyDescent="0.25">
      <c r="A3711">
        <v>2297491</v>
      </c>
      <c r="B3711">
        <v>1</v>
      </c>
      <c r="C3711" t="s">
        <v>80</v>
      </c>
      <c r="D3711" t="s">
        <v>92</v>
      </c>
      <c r="E3711" t="s">
        <v>141</v>
      </c>
      <c r="F3711" t="s">
        <v>10947</v>
      </c>
      <c r="G3711" t="s">
        <v>143</v>
      </c>
      <c r="H3711" t="s">
        <v>135</v>
      </c>
      <c r="I3711" t="s">
        <v>136</v>
      </c>
      <c r="J3711" t="s">
        <v>137</v>
      </c>
      <c r="K3711" t="s">
        <v>138</v>
      </c>
      <c r="L3711" t="s">
        <v>10948</v>
      </c>
      <c r="M3711" t="s">
        <v>10949</v>
      </c>
      <c r="N3711">
        <v>3.3455555549999998</v>
      </c>
      <c r="O3711">
        <v>0</v>
      </c>
      <c r="P3711">
        <v>8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8.5340016344144409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8.5340016344144409</v>
      </c>
    </row>
    <row r="3712" spans="1:31" x14ac:dyDescent="0.25">
      <c r="A3712">
        <v>2297345</v>
      </c>
      <c r="B3712">
        <v>1</v>
      </c>
      <c r="C3712" t="s">
        <v>81</v>
      </c>
      <c r="D3712" t="s">
        <v>122</v>
      </c>
      <c r="E3712" t="s">
        <v>233</v>
      </c>
      <c r="F3712" t="s">
        <v>8765</v>
      </c>
      <c r="G3712" t="s">
        <v>184</v>
      </c>
      <c r="H3712" t="s">
        <v>167</v>
      </c>
      <c r="I3712" t="s">
        <v>136</v>
      </c>
      <c r="J3712" t="s">
        <v>137</v>
      </c>
      <c r="K3712" t="s">
        <v>138</v>
      </c>
      <c r="L3712" t="s">
        <v>10950</v>
      </c>
      <c r="M3712" t="s">
        <v>10951</v>
      </c>
      <c r="N3712">
        <v>0.59277777700000001</v>
      </c>
      <c r="O3712">
        <v>24</v>
      </c>
      <c r="P3712">
        <v>841</v>
      </c>
      <c r="Q3712">
        <v>68</v>
      </c>
      <c r="R3712">
        <v>35</v>
      </c>
      <c r="S3712">
        <v>23</v>
      </c>
      <c r="T3712">
        <v>52</v>
      </c>
      <c r="U3712">
        <v>0</v>
      </c>
      <c r="V3712">
        <v>2</v>
      </c>
      <c r="W3712">
        <v>3.9614184384164131</v>
      </c>
      <c r="X3712">
        <v>63.774961346070157</v>
      </c>
      <c r="Y3712">
        <v>23.953865834990186</v>
      </c>
      <c r="Z3712">
        <v>6.6984262369947212</v>
      </c>
      <c r="AA3712">
        <v>35.90347809560101</v>
      </c>
      <c r="AB3712">
        <v>10.056556427639395</v>
      </c>
      <c r="AC3712">
        <v>0</v>
      </c>
      <c r="AD3712">
        <v>75.354492095748753</v>
      </c>
      <c r="AE3712">
        <v>219.70319847546065</v>
      </c>
    </row>
    <row r="3713" spans="1:31" x14ac:dyDescent="0.25">
      <c r="A3713">
        <v>2297342</v>
      </c>
      <c r="B3713">
        <v>1</v>
      </c>
      <c r="C3713" t="s">
        <v>80</v>
      </c>
      <c r="D3713" t="s">
        <v>104</v>
      </c>
      <c r="E3713" t="s">
        <v>164</v>
      </c>
      <c r="F3713" t="s">
        <v>10952</v>
      </c>
      <c r="G3713" t="s">
        <v>837</v>
      </c>
      <c r="H3713" t="s">
        <v>167</v>
      </c>
      <c r="I3713" t="s">
        <v>280</v>
      </c>
      <c r="J3713" t="s">
        <v>137</v>
      </c>
      <c r="K3713" t="s">
        <v>300</v>
      </c>
      <c r="L3713" t="s">
        <v>10953</v>
      </c>
      <c r="M3713" t="s">
        <v>10954</v>
      </c>
      <c r="N3713">
        <v>3.0555555000000002E-2</v>
      </c>
      <c r="O3713">
        <v>0</v>
      </c>
      <c r="P3713">
        <v>212</v>
      </c>
      <c r="Q3713">
        <v>0</v>
      </c>
      <c r="R3713">
        <v>2</v>
      </c>
      <c r="S3713">
        <v>0</v>
      </c>
      <c r="T3713">
        <v>42</v>
      </c>
      <c r="U3713">
        <v>0</v>
      </c>
      <c r="V3713">
        <v>0</v>
      </c>
      <c r="W3713">
        <v>0</v>
      </c>
      <c r="X3713">
        <v>1.2561437669221811</v>
      </c>
      <c r="Y3713">
        <v>0</v>
      </c>
      <c r="Z3713">
        <v>3.1279483801500002E-3</v>
      </c>
      <c r="AA3713">
        <v>0</v>
      </c>
      <c r="AB3713">
        <v>1.1103671948575558</v>
      </c>
      <c r="AC3713">
        <v>0</v>
      </c>
      <c r="AD3713">
        <v>0</v>
      </c>
      <c r="AE3713">
        <v>2.3696389101598871</v>
      </c>
    </row>
    <row r="3714" spans="1:31" x14ac:dyDescent="0.25">
      <c r="A3714">
        <v>2297199</v>
      </c>
      <c r="B3714">
        <v>1</v>
      </c>
      <c r="C3714" t="s">
        <v>81</v>
      </c>
      <c r="D3714" t="s">
        <v>116</v>
      </c>
      <c r="E3714" t="s">
        <v>164</v>
      </c>
      <c r="F3714" t="s">
        <v>10955</v>
      </c>
      <c r="G3714" t="s">
        <v>195</v>
      </c>
      <c r="H3714" t="s">
        <v>167</v>
      </c>
      <c r="I3714" t="s">
        <v>136</v>
      </c>
      <c r="J3714" t="s">
        <v>137</v>
      </c>
      <c r="K3714" t="s">
        <v>138</v>
      </c>
      <c r="L3714" t="s">
        <v>10956</v>
      </c>
      <c r="M3714" t="s">
        <v>10957</v>
      </c>
      <c r="N3714">
        <v>2.4566666659999998</v>
      </c>
      <c r="O3714">
        <v>0</v>
      </c>
      <c r="P3714">
        <v>187</v>
      </c>
      <c r="Q3714">
        <v>58</v>
      </c>
      <c r="R3714">
        <v>7</v>
      </c>
      <c r="S3714">
        <v>7</v>
      </c>
      <c r="T3714">
        <v>22</v>
      </c>
      <c r="U3714">
        <v>0</v>
      </c>
      <c r="V3714">
        <v>0</v>
      </c>
      <c r="W3714">
        <v>0</v>
      </c>
      <c r="X3714">
        <v>42.258753577614627</v>
      </c>
      <c r="Y3714">
        <v>30.277592969227832</v>
      </c>
      <c r="Z3714">
        <v>14.241734301235844</v>
      </c>
      <c r="AA3714">
        <v>20.383706576345617</v>
      </c>
      <c r="AB3714">
        <v>8.0392419308287817</v>
      </c>
      <c r="AC3714">
        <v>0</v>
      </c>
      <c r="AD3714">
        <v>0</v>
      </c>
      <c r="AE3714">
        <v>115.2010293552527</v>
      </c>
    </row>
    <row r="3715" spans="1:31" x14ac:dyDescent="0.25">
      <c r="A3715">
        <v>2297577</v>
      </c>
      <c r="B3715">
        <v>1</v>
      </c>
      <c r="C3715" t="s">
        <v>80</v>
      </c>
      <c r="D3715" t="s">
        <v>93</v>
      </c>
      <c r="E3715" t="s">
        <v>132</v>
      </c>
      <c r="F3715" t="s">
        <v>10958</v>
      </c>
      <c r="G3715" t="s">
        <v>134</v>
      </c>
      <c r="H3715" t="s">
        <v>135</v>
      </c>
      <c r="I3715" t="s">
        <v>136</v>
      </c>
      <c r="J3715" t="s">
        <v>137</v>
      </c>
      <c r="K3715" t="s">
        <v>138</v>
      </c>
      <c r="L3715" t="s">
        <v>10959</v>
      </c>
      <c r="M3715" t="s">
        <v>10960</v>
      </c>
      <c r="N3715">
        <v>1.7055555549999999</v>
      </c>
      <c r="O3715">
        <v>0</v>
      </c>
      <c r="P3715">
        <v>11</v>
      </c>
      <c r="Q3715">
        <v>0</v>
      </c>
      <c r="R3715">
        <v>10</v>
      </c>
      <c r="S3715">
        <v>0</v>
      </c>
      <c r="T3715">
        <v>12</v>
      </c>
      <c r="U3715">
        <v>0</v>
      </c>
      <c r="V3715">
        <v>0</v>
      </c>
      <c r="W3715">
        <v>0</v>
      </c>
      <c r="X3715">
        <v>5.1999400805092497</v>
      </c>
      <c r="Y3715">
        <v>0</v>
      </c>
      <c r="Z3715">
        <v>1.6696163917261555</v>
      </c>
      <c r="AA3715">
        <v>0</v>
      </c>
      <c r="AB3715">
        <v>6.4519298682675448</v>
      </c>
      <c r="AC3715">
        <v>0</v>
      </c>
      <c r="AD3715">
        <v>0</v>
      </c>
      <c r="AE3715">
        <v>13.32148634050295</v>
      </c>
    </row>
    <row r="3716" spans="1:31" x14ac:dyDescent="0.25">
      <c r="A3716">
        <v>2297534</v>
      </c>
      <c r="B3716">
        <v>1</v>
      </c>
      <c r="C3716" t="s">
        <v>81</v>
      </c>
      <c r="D3716" t="s">
        <v>127</v>
      </c>
      <c r="E3716" t="s">
        <v>208</v>
      </c>
      <c r="F3716" t="s">
        <v>10961</v>
      </c>
      <c r="G3716" t="s">
        <v>310</v>
      </c>
      <c r="H3716" t="s">
        <v>135</v>
      </c>
      <c r="I3716" t="s">
        <v>136</v>
      </c>
      <c r="J3716" t="s">
        <v>137</v>
      </c>
      <c r="K3716" t="s">
        <v>138</v>
      </c>
      <c r="L3716" t="s">
        <v>10962</v>
      </c>
      <c r="M3716" t="s">
        <v>10963</v>
      </c>
      <c r="N3716">
        <v>1.0549999999999999</v>
      </c>
      <c r="O3716">
        <v>0</v>
      </c>
      <c r="P3716">
        <v>233</v>
      </c>
      <c r="Q3716">
        <v>0</v>
      </c>
      <c r="R3716">
        <v>5</v>
      </c>
      <c r="S3716">
        <v>0</v>
      </c>
      <c r="T3716">
        <v>17</v>
      </c>
      <c r="U3716">
        <v>0</v>
      </c>
      <c r="V3716">
        <v>0</v>
      </c>
      <c r="W3716">
        <v>0</v>
      </c>
      <c r="X3716">
        <v>41.483270172650208</v>
      </c>
      <c r="Y3716">
        <v>0</v>
      </c>
      <c r="Z3716">
        <v>0.79816870249891514</v>
      </c>
      <c r="AA3716">
        <v>0</v>
      </c>
      <c r="AB3716">
        <v>5.8831478908402373</v>
      </c>
      <c r="AC3716">
        <v>0</v>
      </c>
      <c r="AD3716">
        <v>0</v>
      </c>
      <c r="AE3716">
        <v>48.164586765989355</v>
      </c>
    </row>
    <row r="3717" spans="1:31" x14ac:dyDescent="0.25">
      <c r="A3717">
        <v>2297265</v>
      </c>
      <c r="B3717">
        <v>1</v>
      </c>
      <c r="C3717" t="s">
        <v>80</v>
      </c>
      <c r="D3717" t="s">
        <v>93</v>
      </c>
      <c r="E3717" t="s">
        <v>233</v>
      </c>
      <c r="F3717" t="s">
        <v>10964</v>
      </c>
      <c r="G3717" t="s">
        <v>917</v>
      </c>
      <c r="H3717" t="s">
        <v>167</v>
      </c>
      <c r="I3717" t="s">
        <v>136</v>
      </c>
      <c r="J3717" t="s">
        <v>137</v>
      </c>
      <c r="K3717" t="s">
        <v>300</v>
      </c>
      <c r="L3717" t="s">
        <v>10965</v>
      </c>
      <c r="M3717" t="s">
        <v>10966</v>
      </c>
      <c r="N3717">
        <v>6.188055555</v>
      </c>
      <c r="O3717">
        <v>2</v>
      </c>
      <c r="P3717">
        <v>272</v>
      </c>
      <c r="Q3717">
        <v>10</v>
      </c>
      <c r="R3717">
        <v>225</v>
      </c>
      <c r="S3717">
        <v>2</v>
      </c>
      <c r="T3717">
        <v>85</v>
      </c>
      <c r="U3717">
        <v>0</v>
      </c>
      <c r="V3717">
        <v>0</v>
      </c>
      <c r="W3717">
        <v>20.296097638696054</v>
      </c>
      <c r="X3717">
        <v>150.5756785694638</v>
      </c>
      <c r="Y3717">
        <v>254.30920195919691</v>
      </c>
      <c r="Z3717">
        <v>319.00140998130752</v>
      </c>
      <c r="AA3717">
        <v>14.860194256388608</v>
      </c>
      <c r="AB3717">
        <v>240.87221718038182</v>
      </c>
      <c r="AC3717">
        <v>0</v>
      </c>
      <c r="AD3717">
        <v>0</v>
      </c>
      <c r="AE3717">
        <v>999.91479958543482</v>
      </c>
    </row>
    <row r="3718" spans="1:31" x14ac:dyDescent="0.25">
      <c r="A3718">
        <v>2297514</v>
      </c>
      <c r="B3718">
        <v>1</v>
      </c>
      <c r="C3718" t="s">
        <v>81</v>
      </c>
      <c r="D3718" t="s">
        <v>113</v>
      </c>
      <c r="E3718" t="s">
        <v>141</v>
      </c>
      <c r="F3718" t="s">
        <v>9561</v>
      </c>
      <c r="G3718" t="s">
        <v>143</v>
      </c>
      <c r="H3718" t="s">
        <v>135</v>
      </c>
      <c r="I3718" t="s">
        <v>136</v>
      </c>
      <c r="J3718" t="s">
        <v>137</v>
      </c>
      <c r="K3718" t="s">
        <v>138</v>
      </c>
      <c r="L3718" t="s">
        <v>10967</v>
      </c>
      <c r="M3718" t="s">
        <v>10968</v>
      </c>
      <c r="N3718">
        <v>2.5066666660000001</v>
      </c>
      <c r="O3718">
        <v>0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0.27207855162290662</v>
      </c>
      <c r="AA3718">
        <v>0</v>
      </c>
      <c r="AB3718">
        <v>0</v>
      </c>
      <c r="AC3718">
        <v>0</v>
      </c>
      <c r="AD3718">
        <v>0</v>
      </c>
      <c r="AE3718">
        <v>0.27207855162290662</v>
      </c>
    </row>
    <row r="3719" spans="1:31" x14ac:dyDescent="0.25">
      <c r="A3719">
        <v>2297136</v>
      </c>
      <c r="B3719">
        <v>1</v>
      </c>
      <c r="C3719" t="s">
        <v>80</v>
      </c>
      <c r="D3719" t="s">
        <v>108</v>
      </c>
      <c r="E3719" t="s">
        <v>182</v>
      </c>
      <c r="F3719" t="s">
        <v>3574</v>
      </c>
      <c r="G3719" t="s">
        <v>184</v>
      </c>
      <c r="H3719" t="s">
        <v>167</v>
      </c>
      <c r="I3719" t="s">
        <v>136</v>
      </c>
      <c r="J3719" t="s">
        <v>137</v>
      </c>
      <c r="K3719" t="s">
        <v>138</v>
      </c>
      <c r="L3719" t="s">
        <v>10969</v>
      </c>
      <c r="M3719" t="s">
        <v>10970</v>
      </c>
      <c r="N3719">
        <v>5.0922222220000002</v>
      </c>
      <c r="O3719">
        <v>0</v>
      </c>
      <c r="P3719">
        <v>166</v>
      </c>
      <c r="Q3719">
        <v>0</v>
      </c>
      <c r="R3719">
        <v>59</v>
      </c>
      <c r="S3719">
        <v>2</v>
      </c>
      <c r="T3719">
        <v>26</v>
      </c>
      <c r="U3719">
        <v>0</v>
      </c>
      <c r="V3719">
        <v>0</v>
      </c>
      <c r="W3719">
        <v>0</v>
      </c>
      <c r="X3719">
        <v>108.64953099275786</v>
      </c>
      <c r="Y3719">
        <v>0</v>
      </c>
      <c r="Z3719">
        <v>32.595874663615227</v>
      </c>
      <c r="AA3719">
        <v>9.1244763428793441</v>
      </c>
      <c r="AB3719">
        <v>29.996269018845506</v>
      </c>
      <c r="AC3719">
        <v>0</v>
      </c>
      <c r="AD3719">
        <v>0</v>
      </c>
      <c r="AE3719">
        <v>180.36615101809795</v>
      </c>
    </row>
    <row r="3720" spans="1:31" x14ac:dyDescent="0.25">
      <c r="A3720">
        <v>2297279</v>
      </c>
      <c r="B3720">
        <v>1</v>
      </c>
      <c r="C3720" t="s">
        <v>80</v>
      </c>
      <c r="D3720" t="s">
        <v>85</v>
      </c>
      <c r="E3720" t="s">
        <v>208</v>
      </c>
      <c r="F3720" t="s">
        <v>10971</v>
      </c>
      <c r="G3720" t="s">
        <v>1047</v>
      </c>
      <c r="H3720" t="s">
        <v>135</v>
      </c>
      <c r="I3720" t="s">
        <v>136</v>
      </c>
      <c r="J3720" t="s">
        <v>137</v>
      </c>
      <c r="K3720" t="s">
        <v>138</v>
      </c>
      <c r="L3720" t="s">
        <v>10972</v>
      </c>
      <c r="M3720" t="s">
        <v>10973</v>
      </c>
      <c r="N3720">
        <v>1.446666666</v>
      </c>
      <c r="O3720">
        <v>0</v>
      </c>
      <c r="P3720">
        <v>1248</v>
      </c>
      <c r="Q3720">
        <v>0</v>
      </c>
      <c r="R3720">
        <v>0</v>
      </c>
      <c r="S3720">
        <v>0</v>
      </c>
      <c r="T3720">
        <v>67</v>
      </c>
      <c r="U3720">
        <v>0</v>
      </c>
      <c r="V3720">
        <v>0</v>
      </c>
      <c r="W3720">
        <v>0</v>
      </c>
      <c r="X3720">
        <v>371.04549963441116</v>
      </c>
      <c r="Y3720">
        <v>0</v>
      </c>
      <c r="Z3720">
        <v>0</v>
      </c>
      <c r="AA3720">
        <v>0</v>
      </c>
      <c r="AB3720">
        <v>39.733024524633905</v>
      </c>
      <c r="AC3720">
        <v>0</v>
      </c>
      <c r="AD3720">
        <v>0</v>
      </c>
      <c r="AE3720">
        <v>410.77852415904505</v>
      </c>
    </row>
    <row r="3721" spans="1:31" x14ac:dyDescent="0.25">
      <c r="A3721">
        <v>2297471</v>
      </c>
      <c r="B3721">
        <v>1</v>
      </c>
      <c r="C3721" t="s">
        <v>81</v>
      </c>
      <c r="D3721" t="s">
        <v>115</v>
      </c>
      <c r="E3721" t="s">
        <v>164</v>
      </c>
      <c r="F3721" t="s">
        <v>10974</v>
      </c>
      <c r="G3721" t="s">
        <v>195</v>
      </c>
      <c r="H3721" t="s">
        <v>167</v>
      </c>
      <c r="I3721" t="s">
        <v>136</v>
      </c>
      <c r="J3721" t="s">
        <v>137</v>
      </c>
      <c r="K3721" t="s">
        <v>138</v>
      </c>
      <c r="L3721" t="s">
        <v>10975</v>
      </c>
      <c r="M3721" t="s">
        <v>10976</v>
      </c>
      <c r="N3721">
        <v>6.6119444439999997</v>
      </c>
      <c r="O3721">
        <v>0</v>
      </c>
      <c r="P3721">
        <v>103</v>
      </c>
      <c r="Q3721">
        <v>0</v>
      </c>
      <c r="R3721">
        <v>1</v>
      </c>
      <c r="S3721">
        <v>0</v>
      </c>
      <c r="T3721">
        <v>10</v>
      </c>
      <c r="U3721">
        <v>0</v>
      </c>
      <c r="V3721">
        <v>0</v>
      </c>
      <c r="W3721">
        <v>0</v>
      </c>
      <c r="X3721">
        <v>89.944829968039187</v>
      </c>
      <c r="Y3721">
        <v>0</v>
      </c>
      <c r="Z3721">
        <v>3.9094906433517783E-2</v>
      </c>
      <c r="AA3721">
        <v>0</v>
      </c>
      <c r="AB3721">
        <v>6.9491930298980895</v>
      </c>
      <c r="AC3721">
        <v>0</v>
      </c>
      <c r="AD3721">
        <v>0</v>
      </c>
      <c r="AE3721">
        <v>96.933117904370789</v>
      </c>
    </row>
    <row r="3722" spans="1:31" x14ac:dyDescent="0.25">
      <c r="A3722">
        <v>2297571</v>
      </c>
      <c r="B3722">
        <v>1</v>
      </c>
      <c r="C3722" t="s">
        <v>80</v>
      </c>
      <c r="D3722" t="s">
        <v>83</v>
      </c>
      <c r="E3722" t="s">
        <v>141</v>
      </c>
      <c r="F3722" t="s">
        <v>10977</v>
      </c>
      <c r="G3722" t="s">
        <v>143</v>
      </c>
      <c r="H3722" t="s">
        <v>135</v>
      </c>
      <c r="I3722" t="s">
        <v>136</v>
      </c>
      <c r="J3722" t="s">
        <v>137</v>
      </c>
      <c r="K3722" t="s">
        <v>138</v>
      </c>
      <c r="L3722" t="s">
        <v>10978</v>
      </c>
      <c r="M3722" t="s">
        <v>10979</v>
      </c>
      <c r="N3722">
        <v>0.86166666599999997</v>
      </c>
      <c r="O3722">
        <v>0</v>
      </c>
      <c r="P3722">
        <v>5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0.9030050043913106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0.9030050043913106</v>
      </c>
    </row>
    <row r="3723" spans="1:31" x14ac:dyDescent="0.25">
      <c r="A3723">
        <v>2297425</v>
      </c>
      <c r="B3723">
        <v>1</v>
      </c>
      <c r="C3723" t="s">
        <v>80</v>
      </c>
      <c r="D3723" t="s">
        <v>88</v>
      </c>
      <c r="E3723" t="s">
        <v>164</v>
      </c>
      <c r="F3723" t="s">
        <v>10980</v>
      </c>
      <c r="G3723" t="s">
        <v>500</v>
      </c>
      <c r="H3723" t="s">
        <v>167</v>
      </c>
      <c r="I3723" t="s">
        <v>136</v>
      </c>
      <c r="J3723" t="s">
        <v>137</v>
      </c>
      <c r="K3723" t="s">
        <v>138</v>
      </c>
      <c r="L3723" t="s">
        <v>10981</v>
      </c>
      <c r="M3723" t="s">
        <v>10982</v>
      </c>
      <c r="N3723">
        <v>4.5905555549999999</v>
      </c>
      <c r="O3723">
        <v>0</v>
      </c>
      <c r="P3723">
        <v>0</v>
      </c>
      <c r="Q3723">
        <v>0</v>
      </c>
      <c r="R3723">
        <v>0</v>
      </c>
      <c r="S3723">
        <v>1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10.845522378175094</v>
      </c>
      <c r="AB3723">
        <v>0</v>
      </c>
      <c r="AC3723">
        <v>0</v>
      </c>
      <c r="AD3723">
        <v>0</v>
      </c>
      <c r="AE3723">
        <v>10.845522378175094</v>
      </c>
    </row>
    <row r="3724" spans="1:31" x14ac:dyDescent="0.25">
      <c r="A3724">
        <v>2297285</v>
      </c>
      <c r="B3724">
        <v>1</v>
      </c>
      <c r="C3724" t="s">
        <v>81</v>
      </c>
      <c r="D3724" t="s">
        <v>122</v>
      </c>
      <c r="E3724" t="s">
        <v>233</v>
      </c>
      <c r="F3724" t="s">
        <v>8765</v>
      </c>
      <c r="G3724" t="s">
        <v>184</v>
      </c>
      <c r="H3724" t="s">
        <v>167</v>
      </c>
      <c r="I3724" t="s">
        <v>136</v>
      </c>
      <c r="J3724" t="s">
        <v>137</v>
      </c>
      <c r="K3724" t="s">
        <v>138</v>
      </c>
      <c r="L3724" t="s">
        <v>10983</v>
      </c>
      <c r="M3724" t="s">
        <v>10984</v>
      </c>
      <c r="N3724">
        <v>0.44500000000000001</v>
      </c>
      <c r="O3724">
        <v>24</v>
      </c>
      <c r="P3724">
        <v>841</v>
      </c>
      <c r="Q3724">
        <v>68</v>
      </c>
      <c r="R3724">
        <v>35</v>
      </c>
      <c r="S3724">
        <v>23</v>
      </c>
      <c r="T3724">
        <v>52</v>
      </c>
      <c r="U3724">
        <v>0</v>
      </c>
      <c r="V3724">
        <v>2</v>
      </c>
      <c r="W3724">
        <v>2.9085385427308106</v>
      </c>
      <c r="X3724">
        <v>47.38528375133982</v>
      </c>
      <c r="Y3724">
        <v>17.819973565956595</v>
      </c>
      <c r="Z3724">
        <v>4.8168340369466902</v>
      </c>
      <c r="AA3724">
        <v>26.79057900801946</v>
      </c>
      <c r="AB3724">
        <v>7.5033247905749825</v>
      </c>
      <c r="AC3724">
        <v>0</v>
      </c>
      <c r="AD3724">
        <v>58.053454175545824</v>
      </c>
      <c r="AE3724">
        <v>165.27798787111419</v>
      </c>
    </row>
    <row r="3725" spans="1:31" x14ac:dyDescent="0.25">
      <c r="A3725">
        <v>2297216</v>
      </c>
      <c r="B3725">
        <v>1</v>
      </c>
      <c r="C3725" t="s">
        <v>80</v>
      </c>
      <c r="D3725" t="s">
        <v>100</v>
      </c>
      <c r="E3725" t="s">
        <v>141</v>
      </c>
      <c r="F3725" t="s">
        <v>10985</v>
      </c>
      <c r="G3725" t="s">
        <v>202</v>
      </c>
      <c r="H3725" t="s">
        <v>135</v>
      </c>
      <c r="I3725" t="s">
        <v>136</v>
      </c>
      <c r="J3725" t="s">
        <v>137</v>
      </c>
      <c r="K3725" t="s">
        <v>138</v>
      </c>
      <c r="L3725" t="s">
        <v>10986</v>
      </c>
      <c r="M3725" t="s">
        <v>10987</v>
      </c>
      <c r="N3725">
        <v>1.9775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1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1.0394540393741833</v>
      </c>
      <c r="AC3725">
        <v>0</v>
      </c>
      <c r="AD3725">
        <v>0</v>
      </c>
      <c r="AE3725">
        <v>1.0394540393741833</v>
      </c>
    </row>
    <row r="3726" spans="1:31" x14ac:dyDescent="0.25">
      <c r="A3726">
        <v>2297634</v>
      </c>
      <c r="B3726">
        <v>1</v>
      </c>
      <c r="C3726" t="s">
        <v>81</v>
      </c>
      <c r="D3726" t="s">
        <v>118</v>
      </c>
      <c r="E3726" t="s">
        <v>164</v>
      </c>
      <c r="F3726" t="s">
        <v>10988</v>
      </c>
      <c r="G3726" t="s">
        <v>2974</v>
      </c>
      <c r="H3726" t="s">
        <v>167</v>
      </c>
      <c r="I3726" t="s">
        <v>136</v>
      </c>
      <c r="J3726" t="s">
        <v>137</v>
      </c>
      <c r="K3726" t="s">
        <v>138</v>
      </c>
      <c r="L3726" t="s">
        <v>10989</v>
      </c>
      <c r="M3726" t="s">
        <v>10990</v>
      </c>
      <c r="N3726">
        <v>0.568333333</v>
      </c>
      <c r="O3726">
        <v>0</v>
      </c>
      <c r="P3726">
        <v>149</v>
      </c>
      <c r="Q3726">
        <v>0</v>
      </c>
      <c r="R3726">
        <v>0</v>
      </c>
      <c r="S3726">
        <v>0</v>
      </c>
      <c r="T3726">
        <v>15</v>
      </c>
      <c r="U3726">
        <v>0</v>
      </c>
      <c r="V3726">
        <v>0</v>
      </c>
      <c r="W3726">
        <v>0</v>
      </c>
      <c r="X3726">
        <v>18.424635946373488</v>
      </c>
      <c r="Y3726">
        <v>0</v>
      </c>
      <c r="Z3726">
        <v>0</v>
      </c>
      <c r="AA3726">
        <v>0</v>
      </c>
      <c r="AB3726">
        <v>5.6052158213805985</v>
      </c>
      <c r="AC3726">
        <v>0</v>
      </c>
      <c r="AD3726">
        <v>0</v>
      </c>
      <c r="AE3726">
        <v>24.029851767754089</v>
      </c>
    </row>
    <row r="3727" spans="1:31" x14ac:dyDescent="0.25">
      <c r="A3727">
        <v>2297139</v>
      </c>
      <c r="B3727">
        <v>1</v>
      </c>
      <c r="C3727" t="s">
        <v>81</v>
      </c>
      <c r="D3727" t="s">
        <v>123</v>
      </c>
      <c r="E3727" t="s">
        <v>132</v>
      </c>
      <c r="F3727" t="s">
        <v>10991</v>
      </c>
      <c r="G3727" t="s">
        <v>134</v>
      </c>
      <c r="H3727" t="s">
        <v>135</v>
      </c>
      <c r="I3727" t="s">
        <v>136</v>
      </c>
      <c r="J3727" t="s">
        <v>137</v>
      </c>
      <c r="K3727" t="s">
        <v>138</v>
      </c>
      <c r="L3727" t="s">
        <v>10992</v>
      </c>
      <c r="M3727" t="s">
        <v>10993</v>
      </c>
      <c r="N3727">
        <v>1.1302777770000001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2</v>
      </c>
      <c r="U3727">
        <v>0</v>
      </c>
      <c r="V3727">
        <v>2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1.9643636763576888</v>
      </c>
      <c r="AC3727">
        <v>0</v>
      </c>
      <c r="AD3727">
        <v>67.987120938994025</v>
      </c>
      <c r="AE3727">
        <v>69.951484615351717</v>
      </c>
    </row>
    <row r="3728" spans="1:31" x14ac:dyDescent="0.25">
      <c r="A3728">
        <v>2297239</v>
      </c>
      <c r="B3728">
        <v>1</v>
      </c>
      <c r="C3728" t="s">
        <v>81</v>
      </c>
      <c r="D3728" t="s">
        <v>123</v>
      </c>
      <c r="E3728" t="s">
        <v>182</v>
      </c>
      <c r="F3728" t="s">
        <v>3329</v>
      </c>
      <c r="G3728" t="s">
        <v>917</v>
      </c>
      <c r="H3728" t="s">
        <v>167</v>
      </c>
      <c r="I3728" t="s">
        <v>136</v>
      </c>
      <c r="J3728" t="s">
        <v>137</v>
      </c>
      <c r="K3728" t="s">
        <v>300</v>
      </c>
      <c r="L3728" t="s">
        <v>10994</v>
      </c>
      <c r="M3728" t="s">
        <v>10995</v>
      </c>
      <c r="N3728">
        <v>8.2377777769999998</v>
      </c>
      <c r="O3728">
        <v>2</v>
      </c>
      <c r="P3728">
        <v>203</v>
      </c>
      <c r="Q3728">
        <v>24</v>
      </c>
      <c r="R3728">
        <v>41</v>
      </c>
      <c r="S3728">
        <v>1</v>
      </c>
      <c r="T3728">
        <v>21</v>
      </c>
      <c r="U3728">
        <v>0</v>
      </c>
      <c r="V3728">
        <v>0</v>
      </c>
      <c r="W3728">
        <v>240.91015582690324</v>
      </c>
      <c r="X3728">
        <v>399.29720727727249</v>
      </c>
      <c r="Y3728">
        <v>735.23779355386955</v>
      </c>
      <c r="Z3728">
        <v>923.19432670808931</v>
      </c>
      <c r="AA3728">
        <v>0.31157442803341112</v>
      </c>
      <c r="AB3728">
        <v>176.02658954867999</v>
      </c>
      <c r="AC3728">
        <v>0</v>
      </c>
      <c r="AD3728">
        <v>0</v>
      </c>
      <c r="AE3728">
        <v>2474.9776473428483</v>
      </c>
    </row>
    <row r="3729" spans="1:31" x14ac:dyDescent="0.25">
      <c r="A3729">
        <v>2297348</v>
      </c>
      <c r="B3729">
        <v>1</v>
      </c>
      <c r="C3729" t="s">
        <v>80</v>
      </c>
      <c r="D3729" t="s">
        <v>104</v>
      </c>
      <c r="E3729" t="s">
        <v>132</v>
      </c>
      <c r="F3729" t="s">
        <v>10996</v>
      </c>
      <c r="G3729" t="s">
        <v>490</v>
      </c>
      <c r="H3729" t="s">
        <v>135</v>
      </c>
      <c r="I3729" t="s">
        <v>136</v>
      </c>
      <c r="J3729" t="s">
        <v>137</v>
      </c>
      <c r="K3729" t="s">
        <v>138</v>
      </c>
      <c r="L3729" t="s">
        <v>10997</v>
      </c>
      <c r="M3729" t="s">
        <v>10998</v>
      </c>
      <c r="N3729">
        <v>2.3083333330000002</v>
      </c>
      <c r="O3729">
        <v>0</v>
      </c>
      <c r="P3729">
        <v>0</v>
      </c>
      <c r="Q3729">
        <v>0</v>
      </c>
      <c r="R3729">
        <v>3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1.1856290340367359</v>
      </c>
      <c r="AA3729">
        <v>0</v>
      </c>
      <c r="AB3729">
        <v>0</v>
      </c>
      <c r="AC3729">
        <v>0</v>
      </c>
      <c r="AD3729">
        <v>0</v>
      </c>
      <c r="AE3729">
        <v>1.1856290340367359</v>
      </c>
    </row>
    <row r="3730" spans="1:31" x14ac:dyDescent="0.25">
      <c r="A3730">
        <v>2297494</v>
      </c>
      <c r="B3730">
        <v>1</v>
      </c>
      <c r="C3730" t="s">
        <v>80</v>
      </c>
      <c r="D3730" t="s">
        <v>93</v>
      </c>
      <c r="E3730" t="s">
        <v>233</v>
      </c>
      <c r="F3730" t="s">
        <v>6361</v>
      </c>
      <c r="G3730" t="s">
        <v>837</v>
      </c>
      <c r="H3730" t="s">
        <v>167</v>
      </c>
      <c r="I3730" t="s">
        <v>136</v>
      </c>
      <c r="J3730" t="s">
        <v>137</v>
      </c>
      <c r="K3730" t="s">
        <v>138</v>
      </c>
      <c r="L3730" t="s">
        <v>10999</v>
      </c>
      <c r="M3730" t="s">
        <v>11000</v>
      </c>
      <c r="N3730">
        <v>0.52805555500000001</v>
      </c>
      <c r="O3730">
        <v>2</v>
      </c>
      <c r="P3730">
        <v>2194</v>
      </c>
      <c r="Q3730">
        <v>19</v>
      </c>
      <c r="R3730">
        <v>825</v>
      </c>
      <c r="S3730">
        <v>18</v>
      </c>
      <c r="T3730">
        <v>479</v>
      </c>
      <c r="U3730">
        <v>2</v>
      </c>
      <c r="V3730">
        <v>0</v>
      </c>
      <c r="W3730">
        <v>1.7264049359681832</v>
      </c>
      <c r="X3730">
        <v>110.34170081731658</v>
      </c>
      <c r="Y3730">
        <v>23.89868740603125</v>
      </c>
      <c r="Z3730">
        <v>74.660410296979308</v>
      </c>
      <c r="AA3730">
        <v>13.296782888287408</v>
      </c>
      <c r="AB3730">
        <v>106.71748006924187</v>
      </c>
      <c r="AC3730">
        <v>70.600796270054246</v>
      </c>
      <c r="AD3730">
        <v>0</v>
      </c>
      <c r="AE3730">
        <v>401.24226268387883</v>
      </c>
    </row>
    <row r="3731" spans="1:31" x14ac:dyDescent="0.25">
      <c r="A3731">
        <v>2297156</v>
      </c>
      <c r="B3731">
        <v>1</v>
      </c>
      <c r="C3731" t="s">
        <v>81</v>
      </c>
      <c r="D3731" t="s">
        <v>123</v>
      </c>
      <c r="E3731" t="s">
        <v>164</v>
      </c>
      <c r="F3731" t="s">
        <v>11001</v>
      </c>
      <c r="G3731" t="s">
        <v>837</v>
      </c>
      <c r="H3731" t="s">
        <v>167</v>
      </c>
      <c r="I3731" t="s">
        <v>136</v>
      </c>
      <c r="J3731" t="s">
        <v>137</v>
      </c>
      <c r="K3731" t="s">
        <v>138</v>
      </c>
      <c r="L3731" t="s">
        <v>11002</v>
      </c>
      <c r="M3731" t="s">
        <v>11003</v>
      </c>
      <c r="N3731">
        <v>0.16666666599999999</v>
      </c>
      <c r="O3731">
        <v>0</v>
      </c>
      <c r="P3731">
        <v>1533</v>
      </c>
      <c r="Q3731">
        <v>0</v>
      </c>
      <c r="R3731">
        <v>38</v>
      </c>
      <c r="S3731">
        <v>0</v>
      </c>
      <c r="T3731">
        <v>84</v>
      </c>
      <c r="U3731">
        <v>0</v>
      </c>
      <c r="V3731">
        <v>0</v>
      </c>
      <c r="W3731">
        <v>0</v>
      </c>
      <c r="X3731">
        <v>50.547596777737951</v>
      </c>
      <c r="Y3731">
        <v>0</v>
      </c>
      <c r="Z3731">
        <v>1.4133562765300001</v>
      </c>
      <c r="AA3731">
        <v>0</v>
      </c>
      <c r="AB3731">
        <v>5.74408774856267</v>
      </c>
      <c r="AC3731">
        <v>0</v>
      </c>
      <c r="AD3731">
        <v>0</v>
      </c>
      <c r="AE3731">
        <v>57.705040802830624</v>
      </c>
    </row>
    <row r="3732" spans="1:31" x14ac:dyDescent="0.25">
      <c r="A3732">
        <v>2297448</v>
      </c>
      <c r="B3732">
        <v>1</v>
      </c>
      <c r="C3732" t="s">
        <v>80</v>
      </c>
      <c r="D3732" t="s">
        <v>105</v>
      </c>
      <c r="E3732" t="s">
        <v>141</v>
      </c>
      <c r="F3732" t="s">
        <v>11004</v>
      </c>
      <c r="G3732" t="s">
        <v>143</v>
      </c>
      <c r="H3732" t="s">
        <v>135</v>
      </c>
      <c r="I3732" t="s">
        <v>136</v>
      </c>
      <c r="J3732" t="s">
        <v>137</v>
      </c>
      <c r="K3732" t="s">
        <v>138</v>
      </c>
      <c r="L3732" t="s">
        <v>11005</v>
      </c>
      <c r="M3732" t="s">
        <v>11006</v>
      </c>
      <c r="N3732">
        <v>3.3725000000000001</v>
      </c>
      <c r="O3732">
        <v>0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0.31838914841562671</v>
      </c>
      <c r="AA3732">
        <v>0</v>
      </c>
      <c r="AB3732">
        <v>0</v>
      </c>
      <c r="AC3732">
        <v>0</v>
      </c>
      <c r="AD3732">
        <v>0</v>
      </c>
      <c r="AE3732">
        <v>0.31838914841562671</v>
      </c>
    </row>
    <row r="3733" spans="1:31" x14ac:dyDescent="0.25">
      <c r="A3733">
        <v>2297202</v>
      </c>
      <c r="B3733">
        <v>1</v>
      </c>
      <c r="C3733" t="s">
        <v>81</v>
      </c>
      <c r="D3733" t="s">
        <v>118</v>
      </c>
      <c r="E3733" t="s">
        <v>141</v>
      </c>
      <c r="F3733" t="s">
        <v>11007</v>
      </c>
      <c r="G3733" t="s">
        <v>490</v>
      </c>
      <c r="H3733" t="s">
        <v>135</v>
      </c>
      <c r="I3733" t="s">
        <v>136</v>
      </c>
      <c r="J3733" t="s">
        <v>137</v>
      </c>
      <c r="K3733" t="s">
        <v>138</v>
      </c>
      <c r="L3733" t="s">
        <v>11008</v>
      </c>
      <c r="M3733" t="s">
        <v>11009</v>
      </c>
      <c r="N3733">
        <v>3.071388888</v>
      </c>
      <c r="O3733">
        <v>0</v>
      </c>
      <c r="P3733">
        <v>1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</row>
    <row r="3734" spans="1:31" x14ac:dyDescent="0.25">
      <c r="A3734">
        <v>2297554</v>
      </c>
      <c r="B3734">
        <v>1</v>
      </c>
      <c r="C3734" t="s">
        <v>81</v>
      </c>
      <c r="D3734" t="s">
        <v>128</v>
      </c>
      <c r="E3734" t="s">
        <v>141</v>
      </c>
      <c r="F3734" t="s">
        <v>11010</v>
      </c>
      <c r="G3734" t="s">
        <v>143</v>
      </c>
      <c r="H3734" t="s">
        <v>135</v>
      </c>
      <c r="I3734" t="s">
        <v>136</v>
      </c>
      <c r="J3734" t="s">
        <v>137</v>
      </c>
      <c r="K3734" t="s">
        <v>138</v>
      </c>
      <c r="L3734" t="s">
        <v>11011</v>
      </c>
      <c r="M3734" t="s">
        <v>11012</v>
      </c>
      <c r="N3734">
        <v>2.6686111110000001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0.69680374392349775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0.69680374392349775</v>
      </c>
    </row>
    <row r="3735" spans="1:31" x14ac:dyDescent="0.25">
      <c r="A3735">
        <v>2297654</v>
      </c>
      <c r="B3735">
        <v>1</v>
      </c>
      <c r="C3735" t="s">
        <v>80</v>
      </c>
      <c r="D3735" t="s">
        <v>104</v>
      </c>
      <c r="E3735" t="s">
        <v>132</v>
      </c>
      <c r="F3735" t="s">
        <v>9783</v>
      </c>
      <c r="G3735" t="s">
        <v>375</v>
      </c>
      <c r="H3735" t="s">
        <v>135</v>
      </c>
      <c r="I3735" t="s">
        <v>136</v>
      </c>
      <c r="J3735" t="s">
        <v>137</v>
      </c>
      <c r="K3735" t="s">
        <v>138</v>
      </c>
      <c r="L3735" t="s">
        <v>11013</v>
      </c>
      <c r="M3735" t="s">
        <v>11014</v>
      </c>
      <c r="N3735">
        <v>0.92138888799999996</v>
      </c>
      <c r="O3735">
        <v>0</v>
      </c>
      <c r="P3735">
        <v>158</v>
      </c>
      <c r="Q3735">
        <v>0</v>
      </c>
      <c r="R3735">
        <v>0</v>
      </c>
      <c r="S3735">
        <v>0</v>
      </c>
      <c r="T3735">
        <v>11</v>
      </c>
      <c r="U3735">
        <v>0</v>
      </c>
      <c r="V3735">
        <v>0</v>
      </c>
      <c r="W3735">
        <v>0</v>
      </c>
      <c r="X3735">
        <v>40.955122053596106</v>
      </c>
      <c r="Y3735">
        <v>0</v>
      </c>
      <c r="Z3735">
        <v>0</v>
      </c>
      <c r="AA3735">
        <v>0</v>
      </c>
      <c r="AB3735">
        <v>2.2805423014110802</v>
      </c>
      <c r="AC3735">
        <v>0</v>
      </c>
      <c r="AD3735">
        <v>0</v>
      </c>
      <c r="AE3735">
        <v>43.235664355007188</v>
      </c>
    </row>
    <row r="3736" spans="1:31" x14ac:dyDescent="0.25">
      <c r="A3736">
        <v>2297388</v>
      </c>
      <c r="B3736">
        <v>1</v>
      </c>
      <c r="C3736" t="s">
        <v>81</v>
      </c>
      <c r="D3736" t="s">
        <v>113</v>
      </c>
      <c r="E3736" t="s">
        <v>132</v>
      </c>
      <c r="F3736" t="s">
        <v>11015</v>
      </c>
      <c r="G3736" t="s">
        <v>1047</v>
      </c>
      <c r="H3736" t="s">
        <v>135</v>
      </c>
      <c r="I3736" t="s">
        <v>136</v>
      </c>
      <c r="J3736" t="s">
        <v>137</v>
      </c>
      <c r="K3736" t="s">
        <v>138</v>
      </c>
      <c r="L3736" t="s">
        <v>11016</v>
      </c>
      <c r="M3736" t="s">
        <v>11017</v>
      </c>
      <c r="N3736">
        <v>1.981666666</v>
      </c>
      <c r="O3736">
        <v>0</v>
      </c>
      <c r="P3736">
        <v>45</v>
      </c>
      <c r="Q3736">
        <v>0</v>
      </c>
      <c r="R3736">
        <v>1</v>
      </c>
      <c r="S3736">
        <v>0</v>
      </c>
      <c r="T3736">
        <v>1</v>
      </c>
      <c r="U3736">
        <v>0</v>
      </c>
      <c r="V3736">
        <v>0</v>
      </c>
      <c r="W3736">
        <v>0</v>
      </c>
      <c r="X3736">
        <v>9.8948696658332214</v>
      </c>
      <c r="Y3736">
        <v>0</v>
      </c>
      <c r="Z3736">
        <v>0.33786786988191114</v>
      </c>
      <c r="AA3736">
        <v>0</v>
      </c>
      <c r="AB3736">
        <v>3.1162741673400004E-3</v>
      </c>
      <c r="AC3736">
        <v>0</v>
      </c>
      <c r="AD3736">
        <v>0</v>
      </c>
      <c r="AE3736">
        <v>10.235853809882473</v>
      </c>
    </row>
    <row r="3737" spans="1:31" x14ac:dyDescent="0.25">
      <c r="A3737">
        <v>2297362</v>
      </c>
      <c r="B3737">
        <v>1</v>
      </c>
      <c r="C3737" t="s">
        <v>81</v>
      </c>
      <c r="D3737" t="s">
        <v>112</v>
      </c>
      <c r="E3737" t="s">
        <v>141</v>
      </c>
      <c r="F3737" t="s">
        <v>11018</v>
      </c>
      <c r="G3737" t="s">
        <v>143</v>
      </c>
      <c r="H3737" t="s">
        <v>135</v>
      </c>
      <c r="I3737" t="s">
        <v>136</v>
      </c>
      <c r="J3737" t="s">
        <v>137</v>
      </c>
      <c r="K3737" t="s">
        <v>138</v>
      </c>
      <c r="L3737" t="s">
        <v>11019</v>
      </c>
      <c r="M3737" t="s">
        <v>11020</v>
      </c>
      <c r="N3737">
        <v>2.7119444439999998</v>
      </c>
      <c r="O3737">
        <v>0</v>
      </c>
      <c r="P3737">
        <v>1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</row>
    <row r="3738" spans="1:31" x14ac:dyDescent="0.25">
      <c r="A3738">
        <v>2297468</v>
      </c>
      <c r="B3738">
        <v>1</v>
      </c>
      <c r="C3738" t="s">
        <v>80</v>
      </c>
      <c r="D3738" t="s">
        <v>93</v>
      </c>
      <c r="E3738" t="s">
        <v>233</v>
      </c>
      <c r="F3738" t="s">
        <v>11021</v>
      </c>
      <c r="G3738" t="s">
        <v>184</v>
      </c>
      <c r="H3738" t="s">
        <v>167</v>
      </c>
      <c r="I3738" t="s">
        <v>136</v>
      </c>
      <c r="J3738" t="s">
        <v>137</v>
      </c>
      <c r="K3738" t="s">
        <v>138</v>
      </c>
      <c r="L3738" t="s">
        <v>11022</v>
      </c>
      <c r="M3738" t="s">
        <v>11023</v>
      </c>
      <c r="N3738">
        <v>1.5261111110000001</v>
      </c>
      <c r="O3738">
        <v>1</v>
      </c>
      <c r="P3738">
        <v>98</v>
      </c>
      <c r="Q3738">
        <v>10</v>
      </c>
      <c r="R3738">
        <v>148</v>
      </c>
      <c r="S3738">
        <v>2</v>
      </c>
      <c r="T3738">
        <v>64</v>
      </c>
      <c r="U3738">
        <v>3</v>
      </c>
      <c r="V3738">
        <v>0</v>
      </c>
      <c r="W3738">
        <v>0.26217517283628</v>
      </c>
      <c r="X3738">
        <v>44.198075867962629</v>
      </c>
      <c r="Y3738">
        <v>40.693229315809312</v>
      </c>
      <c r="Z3738">
        <v>167.2975368357065</v>
      </c>
      <c r="AA3738">
        <v>6.2649364698971777</v>
      </c>
      <c r="AB3738">
        <v>60.217981850506902</v>
      </c>
      <c r="AC3738">
        <v>179.23918144705019</v>
      </c>
      <c r="AD3738">
        <v>0</v>
      </c>
      <c r="AE3738">
        <v>498.173116959769</v>
      </c>
    </row>
    <row r="3739" spans="1:31" x14ac:dyDescent="0.25">
      <c r="A3739">
        <v>2297133</v>
      </c>
      <c r="B3739">
        <v>1</v>
      </c>
      <c r="C3739" t="s">
        <v>80</v>
      </c>
      <c r="D3739" t="s">
        <v>97</v>
      </c>
      <c r="E3739" t="s">
        <v>164</v>
      </c>
      <c r="F3739" t="s">
        <v>11024</v>
      </c>
      <c r="G3739" t="s">
        <v>195</v>
      </c>
      <c r="H3739" t="s">
        <v>167</v>
      </c>
      <c r="I3739" t="s">
        <v>136</v>
      </c>
      <c r="J3739" t="s">
        <v>137</v>
      </c>
      <c r="K3739" t="s">
        <v>138</v>
      </c>
      <c r="L3739" t="s">
        <v>11025</v>
      </c>
      <c r="M3739" t="s">
        <v>11026</v>
      </c>
      <c r="N3739">
        <v>1.433611111</v>
      </c>
      <c r="O3739">
        <v>2</v>
      </c>
      <c r="P3739">
        <v>0</v>
      </c>
      <c r="Q3739">
        <v>1</v>
      </c>
      <c r="R3739">
        <v>0</v>
      </c>
      <c r="S3739">
        <v>1</v>
      </c>
      <c r="T3739">
        <v>0</v>
      </c>
      <c r="U3739">
        <v>0</v>
      </c>
      <c r="V3739">
        <v>0</v>
      </c>
      <c r="W3739">
        <v>1.773277694190889</v>
      </c>
      <c r="X3739">
        <v>0</v>
      </c>
      <c r="Y3739">
        <v>3.6465266524990136</v>
      </c>
      <c r="Z3739">
        <v>0</v>
      </c>
      <c r="AA3739">
        <v>1.3294925775382083</v>
      </c>
      <c r="AB3739">
        <v>0</v>
      </c>
      <c r="AC3739">
        <v>0</v>
      </c>
      <c r="AD3739">
        <v>0</v>
      </c>
      <c r="AE3739">
        <v>6.7492969242281111</v>
      </c>
    </row>
    <row r="3740" spans="1:31" x14ac:dyDescent="0.25">
      <c r="A3740">
        <v>2297520</v>
      </c>
      <c r="B3740">
        <v>1</v>
      </c>
      <c r="C3740" t="s">
        <v>81</v>
      </c>
      <c r="D3740" t="s">
        <v>117</v>
      </c>
      <c r="E3740" t="s">
        <v>164</v>
      </c>
      <c r="F3740" t="s">
        <v>11027</v>
      </c>
      <c r="G3740" t="s">
        <v>195</v>
      </c>
      <c r="H3740" t="s">
        <v>167</v>
      </c>
      <c r="I3740" t="s">
        <v>136</v>
      </c>
      <c r="J3740" t="s">
        <v>137</v>
      </c>
      <c r="K3740" t="s">
        <v>138</v>
      </c>
      <c r="L3740" t="s">
        <v>11028</v>
      </c>
      <c r="M3740" t="s">
        <v>11029</v>
      </c>
      <c r="N3740">
        <v>1.8774999999999999</v>
      </c>
      <c r="O3740">
        <v>0</v>
      </c>
      <c r="P3740">
        <v>51</v>
      </c>
      <c r="Q3740">
        <v>1</v>
      </c>
      <c r="R3740">
        <v>1</v>
      </c>
      <c r="S3740">
        <v>0</v>
      </c>
      <c r="T3740">
        <v>4</v>
      </c>
      <c r="U3740">
        <v>0</v>
      </c>
      <c r="V3740">
        <v>0</v>
      </c>
      <c r="W3740">
        <v>0</v>
      </c>
      <c r="X3740">
        <v>11.298026767379447</v>
      </c>
      <c r="Y3740">
        <v>0.90408312682331005</v>
      </c>
      <c r="Z3740">
        <v>5.7994774471655006E-2</v>
      </c>
      <c r="AA3740">
        <v>0</v>
      </c>
      <c r="AB3740">
        <v>4.5629094894390478</v>
      </c>
      <c r="AC3740">
        <v>0</v>
      </c>
      <c r="AD3740">
        <v>0</v>
      </c>
      <c r="AE3740">
        <v>16.823014158113459</v>
      </c>
    </row>
    <row r="3741" spans="1:31" x14ac:dyDescent="0.25">
      <c r="A3741">
        <v>2297188</v>
      </c>
      <c r="B3741">
        <v>1</v>
      </c>
      <c r="C3741" t="s">
        <v>81</v>
      </c>
      <c r="D3741" t="s">
        <v>118</v>
      </c>
      <c r="E3741" t="s">
        <v>132</v>
      </c>
      <c r="F3741" t="s">
        <v>11030</v>
      </c>
      <c r="G3741" t="s">
        <v>134</v>
      </c>
      <c r="H3741" t="s">
        <v>135</v>
      </c>
      <c r="I3741" t="s">
        <v>136</v>
      </c>
      <c r="J3741" t="s">
        <v>137</v>
      </c>
      <c r="K3741" t="s">
        <v>138</v>
      </c>
      <c r="L3741" t="s">
        <v>11031</v>
      </c>
      <c r="M3741" t="s">
        <v>11032</v>
      </c>
      <c r="N3741">
        <v>1.757777777</v>
      </c>
      <c r="O3741">
        <v>0</v>
      </c>
      <c r="P3741">
        <v>3</v>
      </c>
      <c r="Q3741">
        <v>0</v>
      </c>
      <c r="R3741">
        <v>7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2.5415260211205952</v>
      </c>
      <c r="Y3741">
        <v>0</v>
      </c>
      <c r="Z3741">
        <v>6.5804146447942529</v>
      </c>
      <c r="AA3741">
        <v>0</v>
      </c>
      <c r="AB3741">
        <v>0</v>
      </c>
      <c r="AC3741">
        <v>0</v>
      </c>
      <c r="AD3741">
        <v>0</v>
      </c>
      <c r="AE3741">
        <v>9.121940665914849</v>
      </c>
    </row>
    <row r="3742" spans="1:31" x14ac:dyDescent="0.25">
      <c r="A3742">
        <v>2297543</v>
      </c>
      <c r="B3742">
        <v>1</v>
      </c>
      <c r="C3742" t="s">
        <v>81</v>
      </c>
      <c r="D3742" t="s">
        <v>113</v>
      </c>
      <c r="E3742" t="s">
        <v>141</v>
      </c>
      <c r="F3742" t="s">
        <v>11033</v>
      </c>
      <c r="G3742" t="s">
        <v>143</v>
      </c>
      <c r="H3742" t="s">
        <v>135</v>
      </c>
      <c r="I3742" t="s">
        <v>136</v>
      </c>
      <c r="J3742" t="s">
        <v>137</v>
      </c>
      <c r="K3742" t="s">
        <v>138</v>
      </c>
      <c r="L3742" t="s">
        <v>11034</v>
      </c>
      <c r="M3742" t="s">
        <v>11035</v>
      </c>
      <c r="N3742">
        <v>3.5227777769999999</v>
      </c>
      <c r="O3742">
        <v>0</v>
      </c>
      <c r="P3742">
        <v>1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0.70861850017445005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0.70861850017445005</v>
      </c>
    </row>
    <row r="3743" spans="1:31" x14ac:dyDescent="0.25">
      <c r="A3743">
        <v>2297288</v>
      </c>
      <c r="B3743">
        <v>1</v>
      </c>
      <c r="C3743" t="s">
        <v>81</v>
      </c>
      <c r="D3743" t="s">
        <v>128</v>
      </c>
      <c r="E3743" t="s">
        <v>164</v>
      </c>
      <c r="F3743" t="s">
        <v>11036</v>
      </c>
      <c r="G3743" t="s">
        <v>299</v>
      </c>
      <c r="H3743" t="s">
        <v>167</v>
      </c>
      <c r="I3743" t="s">
        <v>136</v>
      </c>
      <c r="J3743" t="s">
        <v>137</v>
      </c>
      <c r="K3743" t="s">
        <v>300</v>
      </c>
      <c r="L3743" t="s">
        <v>11037</v>
      </c>
      <c r="M3743" t="s">
        <v>11038</v>
      </c>
      <c r="N3743">
        <v>1.0083333329999999</v>
      </c>
      <c r="O3743">
        <v>0</v>
      </c>
      <c r="P3743">
        <v>493</v>
      </c>
      <c r="Q3743">
        <v>0</v>
      </c>
      <c r="R3743">
        <v>0</v>
      </c>
      <c r="S3743">
        <v>0</v>
      </c>
      <c r="T3743">
        <v>9</v>
      </c>
      <c r="U3743">
        <v>0</v>
      </c>
      <c r="V3743">
        <v>0</v>
      </c>
      <c r="W3743">
        <v>0</v>
      </c>
      <c r="X3743">
        <v>94.317084566249136</v>
      </c>
      <c r="Y3743">
        <v>0</v>
      </c>
      <c r="Z3743">
        <v>0</v>
      </c>
      <c r="AA3743">
        <v>0</v>
      </c>
      <c r="AB3743">
        <v>7.5636404498416256</v>
      </c>
      <c r="AC3743">
        <v>0</v>
      </c>
      <c r="AD3743">
        <v>0</v>
      </c>
      <c r="AE3743">
        <v>101.88072501609076</v>
      </c>
    </row>
    <row r="3744" spans="1:31" x14ac:dyDescent="0.25">
      <c r="A3744">
        <v>2297537</v>
      </c>
      <c r="B3744">
        <v>1</v>
      </c>
      <c r="C3744" t="s">
        <v>81</v>
      </c>
      <c r="D3744" t="s">
        <v>122</v>
      </c>
      <c r="E3744" t="s">
        <v>182</v>
      </c>
      <c r="F3744" t="s">
        <v>11039</v>
      </c>
      <c r="G3744" t="s">
        <v>184</v>
      </c>
      <c r="H3744" t="s">
        <v>167</v>
      </c>
      <c r="I3744" t="s">
        <v>136</v>
      </c>
      <c r="J3744" t="s">
        <v>137</v>
      </c>
      <c r="K3744" t="s">
        <v>138</v>
      </c>
      <c r="L3744" t="s">
        <v>11040</v>
      </c>
      <c r="M3744" t="s">
        <v>11041</v>
      </c>
      <c r="N3744">
        <v>0.69388888800000004</v>
      </c>
      <c r="O3744">
        <v>0</v>
      </c>
      <c r="P3744">
        <v>110</v>
      </c>
      <c r="Q3744">
        <v>0</v>
      </c>
      <c r="R3744">
        <v>0</v>
      </c>
      <c r="S3744">
        <v>3</v>
      </c>
      <c r="T3744">
        <v>4</v>
      </c>
      <c r="U3744">
        <v>0</v>
      </c>
      <c r="V3744">
        <v>0</v>
      </c>
      <c r="W3744">
        <v>0</v>
      </c>
      <c r="X3744">
        <v>8.0531638377250978</v>
      </c>
      <c r="Y3744">
        <v>0</v>
      </c>
      <c r="Z3744">
        <v>0</v>
      </c>
      <c r="AA3744">
        <v>4.1279357291076382</v>
      </c>
      <c r="AB3744">
        <v>1.4438336298629169</v>
      </c>
      <c r="AC3744">
        <v>0</v>
      </c>
      <c r="AD3744">
        <v>0</v>
      </c>
      <c r="AE3744">
        <v>13.624933196695652</v>
      </c>
    </row>
    <row r="3745" spans="1:31" x14ac:dyDescent="0.25">
      <c r="A3745">
        <v>2297148</v>
      </c>
      <c r="B3745">
        <v>1</v>
      </c>
      <c r="C3745" t="s">
        <v>81</v>
      </c>
      <c r="D3745" t="s">
        <v>118</v>
      </c>
      <c r="E3745" t="s">
        <v>182</v>
      </c>
      <c r="F3745" t="s">
        <v>6511</v>
      </c>
      <c r="G3745" t="s">
        <v>184</v>
      </c>
      <c r="H3745" t="s">
        <v>167</v>
      </c>
      <c r="I3745" t="s">
        <v>136</v>
      </c>
      <c r="J3745" t="s">
        <v>137</v>
      </c>
      <c r="K3745" t="s">
        <v>138</v>
      </c>
      <c r="L3745" t="s">
        <v>11042</v>
      </c>
      <c r="M3745" t="s">
        <v>11043</v>
      </c>
      <c r="N3745">
        <v>1.440555555</v>
      </c>
      <c r="O3745">
        <v>0</v>
      </c>
      <c r="P3745">
        <v>0</v>
      </c>
      <c r="Q3745">
        <v>18</v>
      </c>
      <c r="R3745">
        <v>8</v>
      </c>
      <c r="S3745">
        <v>14</v>
      </c>
      <c r="T3745">
        <v>0</v>
      </c>
      <c r="U3745">
        <v>11</v>
      </c>
      <c r="V3745">
        <v>0</v>
      </c>
      <c r="W3745">
        <v>0</v>
      </c>
      <c r="X3745">
        <v>0</v>
      </c>
      <c r="Y3745">
        <v>29.958686855283499</v>
      </c>
      <c r="Z3745">
        <v>9.1107246941633093</v>
      </c>
      <c r="AA3745">
        <v>87.725090082103776</v>
      </c>
      <c r="AB3745">
        <v>0</v>
      </c>
      <c r="AC3745">
        <v>1753.0367171895186</v>
      </c>
      <c r="AD3745">
        <v>0</v>
      </c>
      <c r="AE3745">
        <v>1879.8312188210693</v>
      </c>
    </row>
    <row r="3746" spans="1:31" x14ac:dyDescent="0.25">
      <c r="A3746">
        <v>2297397</v>
      </c>
      <c r="B3746">
        <v>1</v>
      </c>
      <c r="C3746" t="s">
        <v>81</v>
      </c>
      <c r="D3746" t="s">
        <v>118</v>
      </c>
      <c r="E3746" t="s">
        <v>208</v>
      </c>
      <c r="F3746" t="s">
        <v>11044</v>
      </c>
      <c r="G3746" t="s">
        <v>310</v>
      </c>
      <c r="H3746" t="s">
        <v>135</v>
      </c>
      <c r="I3746" t="s">
        <v>136</v>
      </c>
      <c r="J3746" t="s">
        <v>137</v>
      </c>
      <c r="K3746" t="s">
        <v>138</v>
      </c>
      <c r="L3746" t="s">
        <v>11045</v>
      </c>
      <c r="M3746" t="s">
        <v>11046</v>
      </c>
      <c r="N3746">
        <v>3.3374999999999999</v>
      </c>
      <c r="O3746">
        <v>0</v>
      </c>
      <c r="P3746">
        <v>4</v>
      </c>
      <c r="Q3746">
        <v>0</v>
      </c>
      <c r="R3746">
        <v>9</v>
      </c>
      <c r="S3746">
        <v>0</v>
      </c>
      <c r="T3746">
        <v>2</v>
      </c>
      <c r="U3746">
        <v>0</v>
      </c>
      <c r="V3746">
        <v>0</v>
      </c>
      <c r="W3746">
        <v>0</v>
      </c>
      <c r="X3746">
        <v>0.61004719673364238</v>
      </c>
      <c r="Y3746">
        <v>0</v>
      </c>
      <c r="Z3746">
        <v>15.825947717642233</v>
      </c>
      <c r="AA3746">
        <v>0</v>
      </c>
      <c r="AB3746">
        <v>7.8631712967738814</v>
      </c>
      <c r="AC3746">
        <v>0</v>
      </c>
      <c r="AD3746">
        <v>0</v>
      </c>
      <c r="AE3746">
        <v>24.299166211149757</v>
      </c>
    </row>
    <row r="3747" spans="1:31" x14ac:dyDescent="0.25">
      <c r="A3747">
        <v>2297643</v>
      </c>
      <c r="B3747">
        <v>1</v>
      </c>
      <c r="C3747" t="s">
        <v>80</v>
      </c>
      <c r="D3747" t="s">
        <v>99</v>
      </c>
      <c r="E3747" t="s">
        <v>141</v>
      </c>
      <c r="F3747" t="s">
        <v>11047</v>
      </c>
      <c r="G3747" t="s">
        <v>202</v>
      </c>
      <c r="H3747" t="s">
        <v>135</v>
      </c>
      <c r="I3747" t="s">
        <v>136</v>
      </c>
      <c r="J3747" t="s">
        <v>137</v>
      </c>
      <c r="K3747" t="s">
        <v>138</v>
      </c>
      <c r="L3747" t="s">
        <v>11048</v>
      </c>
      <c r="M3747" t="s">
        <v>11049</v>
      </c>
      <c r="N3747">
        <v>2.9736111109999999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1.9123660057723653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1.9123660057723653</v>
      </c>
    </row>
    <row r="3748" spans="1:31" x14ac:dyDescent="0.25">
      <c r="A3748">
        <v>2297248</v>
      </c>
      <c r="B3748">
        <v>1</v>
      </c>
      <c r="C3748" t="s">
        <v>80</v>
      </c>
      <c r="D3748" t="s">
        <v>104</v>
      </c>
      <c r="E3748" t="s">
        <v>164</v>
      </c>
      <c r="F3748" t="s">
        <v>11050</v>
      </c>
      <c r="G3748" t="s">
        <v>917</v>
      </c>
      <c r="H3748" t="s">
        <v>167</v>
      </c>
      <c r="I3748" t="s">
        <v>136</v>
      </c>
      <c r="J3748" t="s">
        <v>137</v>
      </c>
      <c r="K3748" t="s">
        <v>300</v>
      </c>
      <c r="L3748" t="s">
        <v>11051</v>
      </c>
      <c r="M3748" t="s">
        <v>11052</v>
      </c>
      <c r="N3748">
        <v>7.6950000000000003</v>
      </c>
      <c r="O3748">
        <v>0</v>
      </c>
      <c r="P3748">
        <v>110</v>
      </c>
      <c r="Q3748">
        <v>0</v>
      </c>
      <c r="R3748">
        <v>12</v>
      </c>
      <c r="S3748">
        <v>0</v>
      </c>
      <c r="T3748">
        <v>8</v>
      </c>
      <c r="U3748">
        <v>0</v>
      </c>
      <c r="V3748">
        <v>0</v>
      </c>
      <c r="W3748">
        <v>0</v>
      </c>
      <c r="X3748">
        <v>161.5401544842847</v>
      </c>
      <c r="Y3748">
        <v>0</v>
      </c>
      <c r="Z3748">
        <v>20.125175175130877</v>
      </c>
      <c r="AA3748">
        <v>0</v>
      </c>
      <c r="AB3748">
        <v>31.033883519667999</v>
      </c>
      <c r="AC3748">
        <v>0</v>
      </c>
      <c r="AD3748">
        <v>0</v>
      </c>
      <c r="AE3748">
        <v>212.69921317908359</v>
      </c>
    </row>
    <row r="3749" spans="1:31" x14ac:dyDescent="0.25">
      <c r="A3749">
        <v>2297391</v>
      </c>
      <c r="B3749">
        <v>1</v>
      </c>
      <c r="C3749" t="s">
        <v>80</v>
      </c>
      <c r="D3749" t="s">
        <v>93</v>
      </c>
      <c r="E3749" t="s">
        <v>141</v>
      </c>
      <c r="F3749" t="s">
        <v>11053</v>
      </c>
      <c r="G3749" t="s">
        <v>143</v>
      </c>
      <c r="H3749" t="s">
        <v>135</v>
      </c>
      <c r="I3749" t="s">
        <v>136</v>
      </c>
      <c r="J3749" t="s">
        <v>137</v>
      </c>
      <c r="K3749" t="s">
        <v>138</v>
      </c>
      <c r="L3749" t="s">
        <v>11054</v>
      </c>
      <c r="M3749" t="s">
        <v>11055</v>
      </c>
      <c r="N3749">
        <v>4.3738888879999998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5.0583677886098108</v>
      </c>
      <c r="AC3749">
        <v>0</v>
      </c>
      <c r="AD3749">
        <v>0</v>
      </c>
      <c r="AE3749">
        <v>5.0583677886098108</v>
      </c>
    </row>
    <row r="3750" spans="1:31" x14ac:dyDescent="0.25">
      <c r="A3750">
        <v>2297434</v>
      </c>
      <c r="B3750">
        <v>1</v>
      </c>
      <c r="C3750" t="s">
        <v>80</v>
      </c>
      <c r="D3750" t="s">
        <v>84</v>
      </c>
      <c r="E3750" t="s">
        <v>141</v>
      </c>
      <c r="F3750" t="s">
        <v>11056</v>
      </c>
      <c r="G3750" t="s">
        <v>202</v>
      </c>
      <c r="H3750" t="s">
        <v>135</v>
      </c>
      <c r="I3750" t="s">
        <v>136</v>
      </c>
      <c r="J3750" t="s">
        <v>137</v>
      </c>
      <c r="K3750" t="s">
        <v>138</v>
      </c>
      <c r="L3750" t="s">
        <v>11057</v>
      </c>
      <c r="M3750" t="s">
        <v>11058</v>
      </c>
      <c r="N3750">
        <v>2.312777777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1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2.7139593205245278</v>
      </c>
      <c r="AC3750">
        <v>0</v>
      </c>
      <c r="AD3750">
        <v>0</v>
      </c>
      <c r="AE3750">
        <v>2.7139593205245278</v>
      </c>
    </row>
    <row r="3751" spans="1:31" x14ac:dyDescent="0.25">
      <c r="A3751">
        <v>2297291</v>
      </c>
      <c r="B3751">
        <v>1</v>
      </c>
      <c r="C3751" t="s">
        <v>81</v>
      </c>
      <c r="D3751" t="s">
        <v>118</v>
      </c>
      <c r="E3751" t="s">
        <v>182</v>
      </c>
      <c r="F3751" t="s">
        <v>11059</v>
      </c>
      <c r="G3751" t="s">
        <v>917</v>
      </c>
      <c r="H3751" t="s">
        <v>167</v>
      </c>
      <c r="I3751" t="s">
        <v>136</v>
      </c>
      <c r="J3751" t="s">
        <v>137</v>
      </c>
      <c r="K3751" t="s">
        <v>300</v>
      </c>
      <c r="L3751" t="s">
        <v>11060</v>
      </c>
      <c r="M3751" t="s">
        <v>11061</v>
      </c>
      <c r="N3751">
        <v>3.6833333330000002</v>
      </c>
      <c r="O3751">
        <v>4</v>
      </c>
      <c r="P3751">
        <v>461</v>
      </c>
      <c r="Q3751">
        <v>96</v>
      </c>
      <c r="R3751">
        <v>121</v>
      </c>
      <c r="S3751">
        <v>13</v>
      </c>
      <c r="T3751">
        <v>66</v>
      </c>
      <c r="U3751">
        <v>0</v>
      </c>
      <c r="V3751">
        <v>2</v>
      </c>
      <c r="W3751">
        <v>5.2691783910780092</v>
      </c>
      <c r="X3751">
        <v>333.49120204712972</v>
      </c>
      <c r="Y3751">
        <v>430.31801235258297</v>
      </c>
      <c r="Z3751">
        <v>409.66387939966035</v>
      </c>
      <c r="AA3751">
        <v>47.552348704829626</v>
      </c>
      <c r="AB3751">
        <v>247.58820081651805</v>
      </c>
      <c r="AC3751">
        <v>0</v>
      </c>
      <c r="AD3751">
        <v>113.46126176648949</v>
      </c>
      <c r="AE3751">
        <v>1587.3440834782884</v>
      </c>
    </row>
    <row r="3752" spans="1:31" x14ac:dyDescent="0.25">
      <c r="A3752">
        <v>2297557</v>
      </c>
      <c r="B3752">
        <v>1</v>
      </c>
      <c r="C3752" t="s">
        <v>80</v>
      </c>
      <c r="D3752" t="s">
        <v>82</v>
      </c>
      <c r="E3752" t="s">
        <v>141</v>
      </c>
      <c r="F3752" t="s">
        <v>11062</v>
      </c>
      <c r="G3752" t="s">
        <v>143</v>
      </c>
      <c r="H3752" t="s">
        <v>135</v>
      </c>
      <c r="I3752" t="s">
        <v>136</v>
      </c>
      <c r="J3752" t="s">
        <v>137</v>
      </c>
      <c r="K3752" t="s">
        <v>138</v>
      </c>
      <c r="L3752" t="s">
        <v>11063</v>
      </c>
      <c r="M3752" t="s">
        <v>11064</v>
      </c>
      <c r="N3752">
        <v>1.4575</v>
      </c>
      <c r="O3752">
        <v>0</v>
      </c>
      <c r="P3752">
        <v>5</v>
      </c>
      <c r="Q3752">
        <v>0</v>
      </c>
      <c r="R3752">
        <v>0</v>
      </c>
      <c r="S3752">
        <v>0</v>
      </c>
      <c r="T3752">
        <v>2</v>
      </c>
      <c r="U3752">
        <v>0</v>
      </c>
      <c r="V3752">
        <v>0</v>
      </c>
      <c r="W3752">
        <v>0</v>
      </c>
      <c r="X3752">
        <v>1.6359461039899166</v>
      </c>
      <c r="Y3752">
        <v>0</v>
      </c>
      <c r="Z3752">
        <v>0</v>
      </c>
      <c r="AA3752">
        <v>0</v>
      </c>
      <c r="AB3752">
        <v>3.6149727110329639</v>
      </c>
      <c r="AC3752">
        <v>0</v>
      </c>
      <c r="AD3752">
        <v>0</v>
      </c>
      <c r="AE3752">
        <v>5.2509188150228807</v>
      </c>
    </row>
    <row r="3753" spans="1:31" x14ac:dyDescent="0.25">
      <c r="A3753">
        <v>2297314</v>
      </c>
      <c r="B3753">
        <v>1</v>
      </c>
      <c r="C3753" t="s">
        <v>80</v>
      </c>
      <c r="D3753" t="s">
        <v>99</v>
      </c>
      <c r="E3753" t="s">
        <v>141</v>
      </c>
      <c r="F3753" t="s">
        <v>11065</v>
      </c>
      <c r="G3753" t="s">
        <v>202</v>
      </c>
      <c r="H3753" t="s">
        <v>135</v>
      </c>
      <c r="I3753" t="s">
        <v>136</v>
      </c>
      <c r="J3753" t="s">
        <v>137</v>
      </c>
      <c r="K3753" t="s">
        <v>138</v>
      </c>
      <c r="L3753" t="s">
        <v>11066</v>
      </c>
      <c r="M3753" t="s">
        <v>11067</v>
      </c>
      <c r="N3753">
        <v>8.2738888880000001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1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</row>
    <row r="3754" spans="1:31" x14ac:dyDescent="0.25">
      <c r="A3754">
        <v>2297583</v>
      </c>
      <c r="B3754">
        <v>1</v>
      </c>
      <c r="C3754" t="s">
        <v>80</v>
      </c>
      <c r="D3754" t="s">
        <v>96</v>
      </c>
      <c r="E3754" t="s">
        <v>141</v>
      </c>
      <c r="F3754" t="s">
        <v>11068</v>
      </c>
      <c r="G3754" t="s">
        <v>143</v>
      </c>
      <c r="H3754" t="s">
        <v>135</v>
      </c>
      <c r="I3754" t="s">
        <v>136</v>
      </c>
      <c r="J3754" t="s">
        <v>137</v>
      </c>
      <c r="K3754" t="s">
        <v>138</v>
      </c>
      <c r="L3754" t="s">
        <v>11069</v>
      </c>
      <c r="M3754" t="s">
        <v>11070</v>
      </c>
      <c r="N3754">
        <v>1.052777777</v>
      </c>
      <c r="O3754">
        <v>0</v>
      </c>
      <c r="P3754">
        <v>1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1.33121433676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1.33121433676</v>
      </c>
    </row>
    <row r="3755" spans="1:31" x14ac:dyDescent="0.25">
      <c r="A3755">
        <v>2297477</v>
      </c>
      <c r="B3755">
        <v>1</v>
      </c>
      <c r="C3755" t="s">
        <v>80</v>
      </c>
      <c r="D3755" t="s">
        <v>93</v>
      </c>
      <c r="E3755" t="s">
        <v>208</v>
      </c>
      <c r="F3755" t="s">
        <v>9205</v>
      </c>
      <c r="G3755" t="s">
        <v>917</v>
      </c>
      <c r="H3755" t="s">
        <v>135</v>
      </c>
      <c r="I3755" t="s">
        <v>136</v>
      </c>
      <c r="J3755" t="s">
        <v>137</v>
      </c>
      <c r="K3755" t="s">
        <v>300</v>
      </c>
      <c r="L3755" t="s">
        <v>11071</v>
      </c>
      <c r="M3755" t="s">
        <v>11072</v>
      </c>
      <c r="N3755">
        <v>1.9216666659999999</v>
      </c>
      <c r="O3755">
        <v>0</v>
      </c>
      <c r="P3755">
        <v>27</v>
      </c>
      <c r="Q3755">
        <v>0</v>
      </c>
      <c r="R3755">
        <v>19</v>
      </c>
      <c r="S3755">
        <v>0</v>
      </c>
      <c r="T3755">
        <v>11</v>
      </c>
      <c r="U3755">
        <v>0</v>
      </c>
      <c r="V3755">
        <v>0</v>
      </c>
      <c r="W3755">
        <v>0</v>
      </c>
      <c r="X3755">
        <v>8.0948905303636671</v>
      </c>
      <c r="Y3755">
        <v>0</v>
      </c>
      <c r="Z3755">
        <v>6.8394172597075906</v>
      </c>
      <c r="AA3755">
        <v>0</v>
      </c>
      <c r="AB3755">
        <v>3.8024748319196395</v>
      </c>
      <c r="AC3755">
        <v>0</v>
      </c>
      <c r="AD3755">
        <v>0</v>
      </c>
      <c r="AE3755">
        <v>18.736782621990898</v>
      </c>
    </row>
    <row r="3756" spans="1:31" x14ac:dyDescent="0.25">
      <c r="A3756">
        <v>2297308</v>
      </c>
      <c r="B3756">
        <v>1</v>
      </c>
      <c r="C3756" t="s">
        <v>80</v>
      </c>
      <c r="D3756" t="s">
        <v>104</v>
      </c>
      <c r="E3756" t="s">
        <v>182</v>
      </c>
      <c r="F3756" t="s">
        <v>1838</v>
      </c>
      <c r="G3756" t="s">
        <v>2867</v>
      </c>
      <c r="H3756" t="s">
        <v>167</v>
      </c>
      <c r="I3756" t="s">
        <v>136</v>
      </c>
      <c r="J3756" t="s">
        <v>137</v>
      </c>
      <c r="K3756" t="s">
        <v>138</v>
      </c>
      <c r="L3756" t="s">
        <v>11073</v>
      </c>
      <c r="M3756" t="s">
        <v>11074</v>
      </c>
      <c r="N3756">
        <v>2.0186111109999998</v>
      </c>
      <c r="O3756">
        <v>5</v>
      </c>
      <c r="P3756">
        <v>1788</v>
      </c>
      <c r="Q3756">
        <v>10</v>
      </c>
      <c r="R3756">
        <v>20</v>
      </c>
      <c r="S3756">
        <v>18</v>
      </c>
      <c r="T3756">
        <v>213</v>
      </c>
      <c r="U3756">
        <v>3</v>
      </c>
      <c r="V3756">
        <v>0</v>
      </c>
      <c r="W3756">
        <v>1.4674551584436002</v>
      </c>
      <c r="X3756">
        <v>748.50793325073619</v>
      </c>
      <c r="Y3756">
        <v>12.559018474119227</v>
      </c>
      <c r="Z3756">
        <v>8.9393298619407755</v>
      </c>
      <c r="AA3756">
        <v>514.97686451598281</v>
      </c>
      <c r="AB3756">
        <v>197.52073183629778</v>
      </c>
      <c r="AC3756">
        <v>68.493061517555205</v>
      </c>
      <c r="AD3756">
        <v>0</v>
      </c>
      <c r="AE3756">
        <v>1552.4643946150754</v>
      </c>
    </row>
    <row r="3757" spans="1:31" x14ac:dyDescent="0.25">
      <c r="A3757">
        <v>2297663</v>
      </c>
      <c r="B3757">
        <v>1</v>
      </c>
      <c r="C3757" t="s">
        <v>81</v>
      </c>
      <c r="D3757" t="s">
        <v>128</v>
      </c>
      <c r="E3757" t="s">
        <v>233</v>
      </c>
      <c r="F3757" t="s">
        <v>11075</v>
      </c>
      <c r="G3757" t="s">
        <v>184</v>
      </c>
      <c r="H3757" t="s">
        <v>167</v>
      </c>
      <c r="I3757" t="s">
        <v>280</v>
      </c>
      <c r="J3757" t="s">
        <v>137</v>
      </c>
      <c r="K3757" t="s">
        <v>138</v>
      </c>
      <c r="L3757" t="s">
        <v>11076</v>
      </c>
      <c r="M3757" t="s">
        <v>11077</v>
      </c>
      <c r="N3757">
        <v>0.04</v>
      </c>
      <c r="O3757">
        <v>10</v>
      </c>
      <c r="P3757">
        <v>1545</v>
      </c>
      <c r="Q3757">
        <v>67</v>
      </c>
      <c r="R3757">
        <v>101</v>
      </c>
      <c r="S3757">
        <v>15</v>
      </c>
      <c r="T3757">
        <v>128</v>
      </c>
      <c r="U3757">
        <v>3</v>
      </c>
      <c r="V3757">
        <v>1</v>
      </c>
      <c r="W3757">
        <v>0.15247468736024333</v>
      </c>
      <c r="X3757">
        <v>9.1573942996404849</v>
      </c>
      <c r="Y3757">
        <v>0.93686245726038142</v>
      </c>
      <c r="Z3757">
        <v>0.73625686714378513</v>
      </c>
      <c r="AA3757">
        <v>7.5893833766268681</v>
      </c>
      <c r="AB3757">
        <v>1.2498304585659057</v>
      </c>
      <c r="AC3757">
        <v>0.1149096283649889</v>
      </c>
      <c r="AD3757">
        <v>2.011740107675144</v>
      </c>
      <c r="AE3757">
        <v>21.948851882637804</v>
      </c>
    </row>
    <row r="3758" spans="1:31" x14ac:dyDescent="0.25">
      <c r="A3758">
        <v>2297331</v>
      </c>
      <c r="B3758">
        <v>1</v>
      </c>
      <c r="C3758" t="s">
        <v>80</v>
      </c>
      <c r="D3758" t="s">
        <v>98</v>
      </c>
      <c r="E3758" t="s">
        <v>141</v>
      </c>
      <c r="F3758" t="s">
        <v>11078</v>
      </c>
      <c r="G3758" t="s">
        <v>490</v>
      </c>
      <c r="H3758" t="s">
        <v>135</v>
      </c>
      <c r="I3758" t="s">
        <v>136</v>
      </c>
      <c r="J3758" t="s">
        <v>137</v>
      </c>
      <c r="K3758" t="s">
        <v>138</v>
      </c>
      <c r="L3758" t="s">
        <v>11079</v>
      </c>
      <c r="M3758" t="s">
        <v>11080</v>
      </c>
      <c r="N3758">
        <v>1.2113888880000001</v>
      </c>
      <c r="O3758">
        <v>0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0.60165826979283998</v>
      </c>
      <c r="AA3758">
        <v>0</v>
      </c>
      <c r="AB3758">
        <v>0</v>
      </c>
      <c r="AC3758">
        <v>0</v>
      </c>
      <c r="AD3758">
        <v>0</v>
      </c>
      <c r="AE3758">
        <v>0.60165826979283998</v>
      </c>
    </row>
    <row r="3759" spans="1:31" x14ac:dyDescent="0.25">
      <c r="A3759">
        <v>2297162</v>
      </c>
      <c r="B3759">
        <v>1</v>
      </c>
      <c r="C3759" t="s">
        <v>80</v>
      </c>
      <c r="D3759" t="s">
        <v>106</v>
      </c>
      <c r="E3759" t="s">
        <v>233</v>
      </c>
      <c r="F3759" t="s">
        <v>11081</v>
      </c>
      <c r="G3759" t="s">
        <v>184</v>
      </c>
      <c r="H3759" t="s">
        <v>167</v>
      </c>
      <c r="I3759" t="s">
        <v>136</v>
      </c>
      <c r="J3759" t="s">
        <v>137</v>
      </c>
      <c r="K3759" t="s">
        <v>138</v>
      </c>
      <c r="L3759" t="s">
        <v>11082</v>
      </c>
      <c r="M3759" t="s">
        <v>11083</v>
      </c>
      <c r="N3759">
        <v>0.186111111</v>
      </c>
      <c r="O3759">
        <v>0</v>
      </c>
      <c r="P3759">
        <v>4</v>
      </c>
      <c r="Q3759">
        <v>57</v>
      </c>
      <c r="R3759">
        <v>228</v>
      </c>
      <c r="S3759">
        <v>16</v>
      </c>
      <c r="T3759">
        <v>48</v>
      </c>
      <c r="U3759">
        <v>0</v>
      </c>
      <c r="V3759">
        <v>0</v>
      </c>
      <c r="W3759">
        <v>0</v>
      </c>
      <c r="X3759">
        <v>0.24029024300184998</v>
      </c>
      <c r="Y3759">
        <v>76.443041111683385</v>
      </c>
      <c r="Z3759">
        <v>51.32194737012906</v>
      </c>
      <c r="AA3759">
        <v>3.4821856753833607</v>
      </c>
      <c r="AB3759">
        <v>11.233368447280053</v>
      </c>
      <c r="AC3759">
        <v>0</v>
      </c>
      <c r="AD3759">
        <v>0</v>
      </c>
      <c r="AE3759">
        <v>142.72083284747771</v>
      </c>
    </row>
    <row r="3760" spans="1:31" x14ac:dyDescent="0.25">
      <c r="A3760">
        <v>2297145</v>
      </c>
      <c r="B3760">
        <v>1</v>
      </c>
      <c r="C3760" t="s">
        <v>80</v>
      </c>
      <c r="D3760" t="s">
        <v>97</v>
      </c>
      <c r="E3760" t="s">
        <v>182</v>
      </c>
      <c r="F3760" t="s">
        <v>11084</v>
      </c>
      <c r="G3760" t="s">
        <v>195</v>
      </c>
      <c r="H3760" t="s">
        <v>167</v>
      </c>
      <c r="I3760" t="s">
        <v>136</v>
      </c>
      <c r="J3760" t="s">
        <v>137</v>
      </c>
      <c r="K3760" t="s">
        <v>138</v>
      </c>
      <c r="L3760" t="s">
        <v>11085</v>
      </c>
      <c r="M3760" t="s">
        <v>11086</v>
      </c>
      <c r="N3760">
        <v>0.73361111099999998</v>
      </c>
      <c r="O3760">
        <v>12</v>
      </c>
      <c r="P3760">
        <v>669</v>
      </c>
      <c r="Q3760">
        <v>8</v>
      </c>
      <c r="R3760">
        <v>95</v>
      </c>
      <c r="S3760">
        <v>13</v>
      </c>
      <c r="T3760">
        <v>124</v>
      </c>
      <c r="U3760">
        <v>2</v>
      </c>
      <c r="V3760">
        <v>1</v>
      </c>
      <c r="W3760">
        <v>4.9058574209570125</v>
      </c>
      <c r="X3760">
        <v>135.26429218284764</v>
      </c>
      <c r="Y3760">
        <v>4.4006609636481651</v>
      </c>
      <c r="Z3760">
        <v>17.254038364542225</v>
      </c>
      <c r="AA3760">
        <v>16.753482178569595</v>
      </c>
      <c r="AB3760">
        <v>33.553927927255799</v>
      </c>
      <c r="AC3760">
        <v>116.80159066187487</v>
      </c>
      <c r="AD3760">
        <v>5.1688722812640719</v>
      </c>
      <c r="AE3760">
        <v>334.10272198095936</v>
      </c>
    </row>
    <row r="3761" spans="1:31" x14ac:dyDescent="0.25">
      <c r="A3761">
        <v>2297646</v>
      </c>
      <c r="B3761">
        <v>1</v>
      </c>
      <c r="C3761" t="s">
        <v>80</v>
      </c>
      <c r="D3761" t="s">
        <v>94</v>
      </c>
      <c r="E3761" t="s">
        <v>141</v>
      </c>
      <c r="F3761" t="s">
        <v>11087</v>
      </c>
      <c r="G3761" t="s">
        <v>143</v>
      </c>
      <c r="H3761" t="s">
        <v>135</v>
      </c>
      <c r="I3761" t="s">
        <v>136</v>
      </c>
      <c r="J3761" t="s">
        <v>137</v>
      </c>
      <c r="K3761" t="s">
        <v>138</v>
      </c>
      <c r="L3761" t="s">
        <v>11088</v>
      </c>
      <c r="M3761" t="s">
        <v>11089</v>
      </c>
      <c r="N3761">
        <v>1.3758333330000001</v>
      </c>
      <c r="O3761">
        <v>0</v>
      </c>
      <c r="P3761">
        <v>1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8.4419041706250003E-2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8.4419041706250003E-2</v>
      </c>
    </row>
    <row r="3762" spans="1:31" x14ac:dyDescent="0.25">
      <c r="A3762">
        <v>2297437</v>
      </c>
      <c r="B3762">
        <v>1</v>
      </c>
      <c r="C3762" t="s">
        <v>80</v>
      </c>
      <c r="D3762" t="s">
        <v>95</v>
      </c>
      <c r="E3762" t="s">
        <v>132</v>
      </c>
      <c r="F3762" t="s">
        <v>11090</v>
      </c>
      <c r="G3762" t="s">
        <v>343</v>
      </c>
      <c r="H3762" t="s">
        <v>135</v>
      </c>
      <c r="I3762" t="s">
        <v>136</v>
      </c>
      <c r="J3762" t="s">
        <v>137</v>
      </c>
      <c r="K3762" t="s">
        <v>138</v>
      </c>
      <c r="L3762" t="s">
        <v>11091</v>
      </c>
      <c r="M3762" t="s">
        <v>11092</v>
      </c>
      <c r="N3762">
        <v>0.495</v>
      </c>
      <c r="O3762">
        <v>0</v>
      </c>
      <c r="P3762">
        <v>90</v>
      </c>
      <c r="Q3762">
        <v>0</v>
      </c>
      <c r="R3762">
        <v>0</v>
      </c>
      <c r="S3762">
        <v>0</v>
      </c>
      <c r="T3762">
        <v>6</v>
      </c>
      <c r="U3762">
        <v>0</v>
      </c>
      <c r="V3762">
        <v>0</v>
      </c>
      <c r="W3762">
        <v>0</v>
      </c>
      <c r="X3762">
        <v>8.8853694042628284</v>
      </c>
      <c r="Y3762">
        <v>0</v>
      </c>
      <c r="Z3762">
        <v>0</v>
      </c>
      <c r="AA3762">
        <v>0</v>
      </c>
      <c r="AB3762">
        <v>1.44546822333144</v>
      </c>
      <c r="AC3762">
        <v>0</v>
      </c>
      <c r="AD3762">
        <v>0</v>
      </c>
      <c r="AE3762">
        <v>10.330837627594269</v>
      </c>
    </row>
    <row r="3763" spans="1:31" x14ac:dyDescent="0.25">
      <c r="A3763">
        <v>2297245</v>
      </c>
      <c r="B3763">
        <v>1</v>
      </c>
      <c r="C3763" t="s">
        <v>81</v>
      </c>
      <c r="D3763" t="s">
        <v>119</v>
      </c>
      <c r="E3763" t="s">
        <v>182</v>
      </c>
      <c r="F3763" t="s">
        <v>11093</v>
      </c>
      <c r="G3763" t="s">
        <v>299</v>
      </c>
      <c r="H3763" t="s">
        <v>167</v>
      </c>
      <c r="I3763" t="s">
        <v>136</v>
      </c>
      <c r="J3763" t="s">
        <v>137</v>
      </c>
      <c r="K3763" t="s">
        <v>300</v>
      </c>
      <c r="L3763" t="s">
        <v>11094</v>
      </c>
      <c r="M3763" t="s">
        <v>11095</v>
      </c>
      <c r="N3763">
        <v>7.7933333329999996</v>
      </c>
      <c r="O3763">
        <v>0</v>
      </c>
      <c r="P3763">
        <v>984</v>
      </c>
      <c r="Q3763">
        <v>66</v>
      </c>
      <c r="R3763">
        <v>60</v>
      </c>
      <c r="S3763">
        <v>4</v>
      </c>
      <c r="T3763">
        <v>70</v>
      </c>
      <c r="U3763">
        <v>0</v>
      </c>
      <c r="V3763">
        <v>2</v>
      </c>
      <c r="W3763">
        <v>0</v>
      </c>
      <c r="X3763">
        <v>1003.300538600045</v>
      </c>
      <c r="Y3763">
        <v>1773.0711073759098</v>
      </c>
      <c r="Z3763">
        <v>597.25756405343316</v>
      </c>
      <c r="AA3763">
        <v>39.659093264088241</v>
      </c>
      <c r="AB3763">
        <v>135.22019331139933</v>
      </c>
      <c r="AC3763">
        <v>0</v>
      </c>
      <c r="AD3763">
        <v>1773.3960406192941</v>
      </c>
      <c r="AE3763">
        <v>5321.9045372241699</v>
      </c>
    </row>
    <row r="3764" spans="1:31" x14ac:dyDescent="0.25">
      <c r="A3764">
        <v>2297560</v>
      </c>
      <c r="B3764">
        <v>1</v>
      </c>
      <c r="C3764" t="s">
        <v>80</v>
      </c>
      <c r="D3764" t="s">
        <v>87</v>
      </c>
      <c r="E3764" t="s">
        <v>141</v>
      </c>
      <c r="F3764" t="s">
        <v>11096</v>
      </c>
      <c r="G3764" t="s">
        <v>202</v>
      </c>
      <c r="H3764" t="s">
        <v>135</v>
      </c>
      <c r="I3764" t="s">
        <v>136</v>
      </c>
      <c r="J3764" t="s">
        <v>137</v>
      </c>
      <c r="K3764" t="s">
        <v>138</v>
      </c>
      <c r="L3764" t="s">
        <v>11097</v>
      </c>
      <c r="M3764" t="s">
        <v>11098</v>
      </c>
      <c r="N3764">
        <v>2.298333333</v>
      </c>
      <c r="O3764">
        <v>0</v>
      </c>
      <c r="P3764">
        <v>5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2.3748754332357378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2.3748754332357378</v>
      </c>
    </row>
    <row r="3765" spans="1:31" x14ac:dyDescent="0.25">
      <c r="A3765">
        <v>2297411</v>
      </c>
      <c r="B3765">
        <v>1</v>
      </c>
      <c r="C3765" t="s">
        <v>80</v>
      </c>
      <c r="D3765" t="s">
        <v>83</v>
      </c>
      <c r="E3765" t="s">
        <v>141</v>
      </c>
      <c r="F3765" t="s">
        <v>11099</v>
      </c>
      <c r="G3765" t="s">
        <v>453</v>
      </c>
      <c r="H3765" t="s">
        <v>135</v>
      </c>
      <c r="I3765" t="s">
        <v>136</v>
      </c>
      <c r="J3765" t="s">
        <v>137</v>
      </c>
      <c r="K3765" t="s">
        <v>138</v>
      </c>
      <c r="L3765" t="s">
        <v>11100</v>
      </c>
      <c r="M3765" t="s">
        <v>11101</v>
      </c>
      <c r="N3765">
        <v>3.063055555</v>
      </c>
      <c r="O3765">
        <v>0</v>
      </c>
      <c r="P3765">
        <v>13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18.112670623549956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18.112670623549956</v>
      </c>
    </row>
    <row r="3766" spans="1:31" x14ac:dyDescent="0.25">
      <c r="A3766">
        <v>2297231</v>
      </c>
      <c r="B3766">
        <v>1</v>
      </c>
      <c r="C3766" t="s">
        <v>81</v>
      </c>
      <c r="D3766" t="s">
        <v>118</v>
      </c>
      <c r="E3766" t="s">
        <v>132</v>
      </c>
      <c r="F3766" t="s">
        <v>11102</v>
      </c>
      <c r="G3766" t="s">
        <v>134</v>
      </c>
      <c r="H3766" t="s">
        <v>135</v>
      </c>
      <c r="I3766" t="s">
        <v>136</v>
      </c>
      <c r="J3766" t="s">
        <v>137</v>
      </c>
      <c r="K3766" t="s">
        <v>138</v>
      </c>
      <c r="L3766" t="s">
        <v>11103</v>
      </c>
      <c r="M3766" t="s">
        <v>11104</v>
      </c>
      <c r="N3766">
        <v>1.7513888879999999</v>
      </c>
      <c r="O3766">
        <v>0</v>
      </c>
      <c r="P3766">
        <v>239</v>
      </c>
      <c r="Q3766">
        <v>0</v>
      </c>
      <c r="R3766">
        <v>0</v>
      </c>
      <c r="S3766">
        <v>0</v>
      </c>
      <c r="T3766">
        <v>8</v>
      </c>
      <c r="U3766">
        <v>0</v>
      </c>
      <c r="V3766">
        <v>0</v>
      </c>
      <c r="W3766">
        <v>0</v>
      </c>
      <c r="X3766">
        <v>72.335226062370523</v>
      </c>
      <c r="Y3766">
        <v>0</v>
      </c>
      <c r="Z3766">
        <v>0</v>
      </c>
      <c r="AA3766">
        <v>0</v>
      </c>
      <c r="AB3766">
        <v>3.9517138803716096</v>
      </c>
      <c r="AC3766">
        <v>0</v>
      </c>
      <c r="AD3766">
        <v>0</v>
      </c>
      <c r="AE3766">
        <v>76.286939942742137</v>
      </c>
    </row>
    <row r="3767" spans="1:31" x14ac:dyDescent="0.25">
      <c r="A3767">
        <v>2297417</v>
      </c>
      <c r="B3767">
        <v>1</v>
      </c>
      <c r="C3767" t="s">
        <v>80</v>
      </c>
      <c r="D3767" t="s">
        <v>96</v>
      </c>
      <c r="E3767" t="s">
        <v>132</v>
      </c>
      <c r="F3767" t="s">
        <v>11105</v>
      </c>
      <c r="G3767" t="s">
        <v>453</v>
      </c>
      <c r="H3767" t="s">
        <v>135</v>
      </c>
      <c r="I3767" t="s">
        <v>136</v>
      </c>
      <c r="J3767" t="s">
        <v>137</v>
      </c>
      <c r="K3767" t="s">
        <v>138</v>
      </c>
      <c r="L3767" t="s">
        <v>11106</v>
      </c>
      <c r="M3767" t="s">
        <v>11107</v>
      </c>
      <c r="N3767">
        <v>4.670555555</v>
      </c>
      <c r="O3767">
        <v>0</v>
      </c>
      <c r="P3767">
        <v>51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101.7746914517494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101.7746914517494</v>
      </c>
    </row>
    <row r="3768" spans="1:31" x14ac:dyDescent="0.25">
      <c r="A3768">
        <v>2297623</v>
      </c>
      <c r="B3768">
        <v>1</v>
      </c>
      <c r="C3768" t="s">
        <v>80</v>
      </c>
      <c r="D3768" t="s">
        <v>99</v>
      </c>
      <c r="E3768" t="s">
        <v>141</v>
      </c>
      <c r="F3768" t="s">
        <v>11108</v>
      </c>
      <c r="G3768" t="s">
        <v>143</v>
      </c>
      <c r="H3768" t="s">
        <v>135</v>
      </c>
      <c r="I3768" t="s">
        <v>136</v>
      </c>
      <c r="J3768" t="s">
        <v>137</v>
      </c>
      <c r="K3768" t="s">
        <v>138</v>
      </c>
      <c r="L3768" t="s">
        <v>11109</v>
      </c>
      <c r="M3768" t="s">
        <v>11110</v>
      </c>
      <c r="N3768">
        <v>4.756388888</v>
      </c>
      <c r="O3768">
        <v>0</v>
      </c>
      <c r="P3768">
        <v>1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0.62283498115634339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0.62283498115634339</v>
      </c>
    </row>
    <row r="3769" spans="1:31" x14ac:dyDescent="0.25">
      <c r="A3769">
        <v>2297225</v>
      </c>
      <c r="B3769">
        <v>1</v>
      </c>
      <c r="C3769" t="s">
        <v>81</v>
      </c>
      <c r="D3769" t="s">
        <v>112</v>
      </c>
      <c r="E3769" t="s">
        <v>233</v>
      </c>
      <c r="F3769" t="s">
        <v>3809</v>
      </c>
      <c r="G3769" t="s">
        <v>917</v>
      </c>
      <c r="H3769" t="s">
        <v>167</v>
      </c>
      <c r="I3769" t="s">
        <v>136</v>
      </c>
      <c r="J3769" t="s">
        <v>137</v>
      </c>
      <c r="K3769" t="s">
        <v>300</v>
      </c>
      <c r="L3769" t="s">
        <v>11111</v>
      </c>
      <c r="M3769" t="s">
        <v>11112</v>
      </c>
      <c r="N3769">
        <v>5.0477777770000003</v>
      </c>
      <c r="O3769">
        <v>0</v>
      </c>
      <c r="P3769">
        <v>19539</v>
      </c>
      <c r="Q3769">
        <v>21</v>
      </c>
      <c r="R3769">
        <v>623</v>
      </c>
      <c r="S3769">
        <v>13</v>
      </c>
      <c r="T3769">
        <v>1625</v>
      </c>
      <c r="U3769">
        <v>2</v>
      </c>
      <c r="V3769">
        <v>6</v>
      </c>
      <c r="W3769">
        <v>0</v>
      </c>
      <c r="X3769">
        <v>16037.896710886869</v>
      </c>
      <c r="Y3769">
        <v>15.615963026011116</v>
      </c>
      <c r="Z3769">
        <v>360.51363019257246</v>
      </c>
      <c r="AA3769">
        <v>455.42879421175064</v>
      </c>
      <c r="AB3769">
        <v>4063.2410562415143</v>
      </c>
      <c r="AC3769">
        <v>212.33787022335258</v>
      </c>
      <c r="AD3769">
        <v>233.95153498395862</v>
      </c>
      <c r="AE3769">
        <v>21378.985559766032</v>
      </c>
    </row>
    <row r="3770" spans="1:31" x14ac:dyDescent="0.25">
      <c r="A3770">
        <v>2297474</v>
      </c>
      <c r="B3770">
        <v>1</v>
      </c>
      <c r="C3770" t="s">
        <v>80</v>
      </c>
      <c r="D3770" t="s">
        <v>107</v>
      </c>
      <c r="E3770" t="s">
        <v>182</v>
      </c>
      <c r="F3770" t="s">
        <v>11113</v>
      </c>
      <c r="G3770" t="s">
        <v>184</v>
      </c>
      <c r="H3770" t="s">
        <v>167</v>
      </c>
      <c r="I3770" t="s">
        <v>136</v>
      </c>
      <c r="J3770" t="s">
        <v>137</v>
      </c>
      <c r="K3770" t="s">
        <v>138</v>
      </c>
      <c r="L3770" t="s">
        <v>11114</v>
      </c>
      <c r="M3770" t="s">
        <v>11115</v>
      </c>
      <c r="N3770">
        <v>1.5097222219999999</v>
      </c>
      <c r="O3770">
        <v>1</v>
      </c>
      <c r="P3770">
        <v>1182</v>
      </c>
      <c r="Q3770">
        <v>1</v>
      </c>
      <c r="R3770">
        <v>0</v>
      </c>
      <c r="S3770">
        <v>2</v>
      </c>
      <c r="T3770">
        <v>48</v>
      </c>
      <c r="U3770">
        <v>0</v>
      </c>
      <c r="V3770">
        <v>3</v>
      </c>
      <c r="W3770">
        <v>4.3711534975074996E-2</v>
      </c>
      <c r="X3770">
        <v>314.17542529617913</v>
      </c>
      <c r="Y3770">
        <v>1.1006431311470251</v>
      </c>
      <c r="Z3770">
        <v>0</v>
      </c>
      <c r="AA3770">
        <v>10.390838308158449</v>
      </c>
      <c r="AB3770">
        <v>55.692809426253582</v>
      </c>
      <c r="AC3770">
        <v>0</v>
      </c>
      <c r="AD3770">
        <v>8.9256443867109638</v>
      </c>
      <c r="AE3770">
        <v>390.32907208342425</v>
      </c>
    </row>
    <row r="3771" spans="1:31" x14ac:dyDescent="0.25">
      <c r="A3771">
        <v>2297211</v>
      </c>
      <c r="B3771">
        <v>1</v>
      </c>
      <c r="C3771" t="s">
        <v>80</v>
      </c>
      <c r="D3771" t="s">
        <v>96</v>
      </c>
      <c r="E3771" t="s">
        <v>141</v>
      </c>
      <c r="F3771" t="s">
        <v>11116</v>
      </c>
      <c r="G3771" t="s">
        <v>490</v>
      </c>
      <c r="H3771" t="s">
        <v>135</v>
      </c>
      <c r="I3771" t="s">
        <v>136</v>
      </c>
      <c r="J3771" t="s">
        <v>137</v>
      </c>
      <c r="K3771" t="s">
        <v>138</v>
      </c>
      <c r="L3771" t="s">
        <v>11117</v>
      </c>
      <c r="M3771" t="s">
        <v>11118</v>
      </c>
      <c r="N3771">
        <v>1.8444444440000001</v>
      </c>
      <c r="O3771">
        <v>0</v>
      </c>
      <c r="P3771">
        <v>1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0.37854635845079998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0.37854635845079998</v>
      </c>
    </row>
    <row r="3772" spans="1:31" x14ac:dyDescent="0.25">
      <c r="A3772">
        <v>2297380</v>
      </c>
      <c r="B3772">
        <v>1</v>
      </c>
      <c r="C3772" t="s">
        <v>80</v>
      </c>
      <c r="D3772" t="s">
        <v>85</v>
      </c>
      <c r="E3772" t="s">
        <v>141</v>
      </c>
      <c r="F3772" t="s">
        <v>11119</v>
      </c>
      <c r="G3772" t="s">
        <v>202</v>
      </c>
      <c r="H3772" t="s">
        <v>135</v>
      </c>
      <c r="I3772" t="s">
        <v>136</v>
      </c>
      <c r="J3772" t="s">
        <v>137</v>
      </c>
      <c r="K3772" t="s">
        <v>138</v>
      </c>
      <c r="L3772" t="s">
        <v>11120</v>
      </c>
      <c r="M3772" t="s">
        <v>11121</v>
      </c>
      <c r="N3772">
        <v>1.641388888</v>
      </c>
      <c r="O3772">
        <v>0</v>
      </c>
      <c r="P3772">
        <v>5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1.33650833225218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1.33650833225218</v>
      </c>
    </row>
    <row r="3773" spans="1:31" x14ac:dyDescent="0.25">
      <c r="A3773">
        <v>2297257</v>
      </c>
      <c r="B3773">
        <v>1</v>
      </c>
      <c r="C3773" t="s">
        <v>80</v>
      </c>
      <c r="D3773" t="s">
        <v>107</v>
      </c>
      <c r="E3773" t="s">
        <v>141</v>
      </c>
      <c r="F3773" t="s">
        <v>11122</v>
      </c>
      <c r="G3773" t="s">
        <v>490</v>
      </c>
      <c r="H3773" t="s">
        <v>135</v>
      </c>
      <c r="I3773" t="s">
        <v>136</v>
      </c>
      <c r="J3773" t="s">
        <v>137</v>
      </c>
      <c r="K3773" t="s">
        <v>138</v>
      </c>
      <c r="L3773" t="s">
        <v>11123</v>
      </c>
      <c r="M3773" t="s">
        <v>11124</v>
      </c>
      <c r="N3773">
        <v>1.8419444439999999</v>
      </c>
      <c r="O3773">
        <v>0</v>
      </c>
      <c r="P3773">
        <v>1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0.18217717140613501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0.18217717140613501</v>
      </c>
    </row>
    <row r="3774" spans="1:31" x14ac:dyDescent="0.25">
      <c r="A3774">
        <v>2297357</v>
      </c>
      <c r="B3774">
        <v>1</v>
      </c>
      <c r="C3774" t="s">
        <v>80</v>
      </c>
      <c r="D3774" t="s">
        <v>94</v>
      </c>
      <c r="E3774" t="s">
        <v>141</v>
      </c>
      <c r="F3774" t="s">
        <v>11125</v>
      </c>
      <c r="G3774" t="s">
        <v>202</v>
      </c>
      <c r="H3774" t="s">
        <v>135</v>
      </c>
      <c r="I3774" t="s">
        <v>136</v>
      </c>
      <c r="J3774" t="s">
        <v>137</v>
      </c>
      <c r="K3774" t="s">
        <v>138</v>
      </c>
      <c r="L3774" t="s">
        <v>11126</v>
      </c>
      <c r="M3774" t="s">
        <v>11127</v>
      </c>
      <c r="N3774">
        <v>6.8233333329999999</v>
      </c>
      <c r="O3774">
        <v>0</v>
      </c>
      <c r="P3774">
        <v>0</v>
      </c>
      <c r="Q3774">
        <v>0</v>
      </c>
      <c r="R3774">
        <v>10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111.61284053356133</v>
      </c>
      <c r="AA3774">
        <v>0</v>
      </c>
      <c r="AB3774">
        <v>0</v>
      </c>
      <c r="AC3774">
        <v>0</v>
      </c>
      <c r="AD3774">
        <v>0</v>
      </c>
      <c r="AE3774">
        <v>111.61284053356133</v>
      </c>
    </row>
    <row r="3775" spans="1:31" x14ac:dyDescent="0.25">
      <c r="A3775">
        <v>2297612</v>
      </c>
      <c r="B3775">
        <v>1</v>
      </c>
      <c r="C3775" t="s">
        <v>81</v>
      </c>
      <c r="D3775" t="s">
        <v>112</v>
      </c>
      <c r="E3775" t="s">
        <v>141</v>
      </c>
      <c r="F3775" t="s">
        <v>11128</v>
      </c>
      <c r="G3775" t="s">
        <v>143</v>
      </c>
      <c r="H3775" t="s">
        <v>135</v>
      </c>
      <c r="I3775" t="s">
        <v>136</v>
      </c>
      <c r="J3775" t="s">
        <v>137</v>
      </c>
      <c r="K3775" t="s">
        <v>138</v>
      </c>
      <c r="L3775" t="s">
        <v>11129</v>
      </c>
      <c r="M3775" t="s">
        <v>11130</v>
      </c>
      <c r="N3775">
        <v>0.61833333300000004</v>
      </c>
      <c r="O3775">
        <v>0</v>
      </c>
      <c r="P3775">
        <v>9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1.5530718978903337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1.5530718978903337</v>
      </c>
    </row>
    <row r="3776" spans="1:31" x14ac:dyDescent="0.25">
      <c r="A3776">
        <v>2297443</v>
      </c>
      <c r="B3776">
        <v>1</v>
      </c>
      <c r="C3776" t="s">
        <v>81</v>
      </c>
      <c r="D3776" t="s">
        <v>115</v>
      </c>
      <c r="E3776" t="s">
        <v>233</v>
      </c>
      <c r="F3776" t="s">
        <v>11131</v>
      </c>
      <c r="G3776" t="s">
        <v>2860</v>
      </c>
      <c r="H3776" t="s">
        <v>167</v>
      </c>
      <c r="I3776" t="s">
        <v>136</v>
      </c>
      <c r="J3776" t="s">
        <v>137</v>
      </c>
      <c r="K3776" t="s">
        <v>138</v>
      </c>
      <c r="L3776" t="s">
        <v>11132</v>
      </c>
      <c r="M3776" t="s">
        <v>11133</v>
      </c>
      <c r="N3776">
        <v>5.4027777769999998</v>
      </c>
      <c r="O3776">
        <v>1</v>
      </c>
      <c r="P3776">
        <v>672</v>
      </c>
      <c r="Q3776">
        <v>17</v>
      </c>
      <c r="R3776">
        <v>217</v>
      </c>
      <c r="S3776">
        <v>3</v>
      </c>
      <c r="T3776">
        <v>53</v>
      </c>
      <c r="U3776">
        <v>1</v>
      </c>
      <c r="V3776">
        <v>0</v>
      </c>
      <c r="W3776">
        <v>0.26490026433785002</v>
      </c>
      <c r="X3776">
        <v>349.71640164052491</v>
      </c>
      <c r="Y3776">
        <v>438.6734123345289</v>
      </c>
      <c r="Z3776">
        <v>402.29193012322287</v>
      </c>
      <c r="AA3776">
        <v>14.531179563305958</v>
      </c>
      <c r="AB3776">
        <v>180.0301669567817</v>
      </c>
      <c r="AC3776">
        <v>133.15331216562583</v>
      </c>
      <c r="AD3776">
        <v>0</v>
      </c>
      <c r="AE3776">
        <v>1518.6613030483281</v>
      </c>
    </row>
    <row r="3777" spans="1:31" x14ac:dyDescent="0.25">
      <c r="A3777">
        <v>2297549</v>
      </c>
      <c r="B3777">
        <v>1</v>
      </c>
      <c r="C3777" t="s">
        <v>80</v>
      </c>
      <c r="D3777" t="s">
        <v>104</v>
      </c>
      <c r="E3777" t="s">
        <v>182</v>
      </c>
      <c r="F3777" t="s">
        <v>11134</v>
      </c>
      <c r="G3777" t="s">
        <v>184</v>
      </c>
      <c r="H3777" t="s">
        <v>167</v>
      </c>
      <c r="I3777" t="s">
        <v>136</v>
      </c>
      <c r="J3777" t="s">
        <v>137</v>
      </c>
      <c r="K3777" t="s">
        <v>138</v>
      </c>
      <c r="L3777" t="s">
        <v>11135</v>
      </c>
      <c r="M3777" t="s">
        <v>11136</v>
      </c>
      <c r="N3777">
        <v>0.56277777699999998</v>
      </c>
      <c r="O3777">
        <v>16</v>
      </c>
      <c r="P3777">
        <v>329</v>
      </c>
      <c r="Q3777">
        <v>24</v>
      </c>
      <c r="R3777">
        <v>25</v>
      </c>
      <c r="S3777">
        <v>46</v>
      </c>
      <c r="T3777">
        <v>38</v>
      </c>
      <c r="U3777">
        <v>11</v>
      </c>
      <c r="V3777">
        <v>2</v>
      </c>
      <c r="W3777">
        <v>11.257343970200552</v>
      </c>
      <c r="X3777">
        <v>58.962097690142642</v>
      </c>
      <c r="Y3777">
        <v>21.634684011898969</v>
      </c>
      <c r="Z3777">
        <v>8.7035035381050534</v>
      </c>
      <c r="AA3777">
        <v>276.1519407841181</v>
      </c>
      <c r="AB3777">
        <v>13.516037284792743</v>
      </c>
      <c r="AC3777">
        <v>1482.113109430951</v>
      </c>
      <c r="AD3777">
        <v>42.241180251119005</v>
      </c>
      <c r="AE3777">
        <v>1914.5798969613281</v>
      </c>
    </row>
    <row r="3778" spans="1:31" x14ac:dyDescent="0.25">
      <c r="A3778">
        <v>2297297</v>
      </c>
      <c r="B3778">
        <v>1</v>
      </c>
      <c r="C3778" t="s">
        <v>81</v>
      </c>
      <c r="D3778" t="s">
        <v>113</v>
      </c>
      <c r="E3778" t="s">
        <v>233</v>
      </c>
      <c r="F3778" t="s">
        <v>11137</v>
      </c>
      <c r="G3778" t="s">
        <v>184</v>
      </c>
      <c r="H3778" t="s">
        <v>167</v>
      </c>
      <c r="I3778" t="s">
        <v>136</v>
      </c>
      <c r="J3778" t="s">
        <v>137</v>
      </c>
      <c r="K3778" t="s">
        <v>138</v>
      </c>
      <c r="L3778" t="s">
        <v>11138</v>
      </c>
      <c r="M3778" t="s">
        <v>11139</v>
      </c>
      <c r="N3778">
        <v>8.1666665999999999E-2</v>
      </c>
      <c r="O3778">
        <v>0</v>
      </c>
      <c r="P3778">
        <v>1324</v>
      </c>
      <c r="Q3778">
        <v>22</v>
      </c>
      <c r="R3778">
        <v>219</v>
      </c>
      <c r="S3778">
        <v>11</v>
      </c>
      <c r="T3778">
        <v>55</v>
      </c>
      <c r="U3778">
        <v>1</v>
      </c>
      <c r="V3778">
        <v>1</v>
      </c>
      <c r="W3778">
        <v>0</v>
      </c>
      <c r="X3778">
        <v>13.463449780330816</v>
      </c>
      <c r="Y3778">
        <v>3.4225166682788672</v>
      </c>
      <c r="Z3778">
        <v>8.1241039590085737</v>
      </c>
      <c r="AA3778">
        <v>5.7186415309335317</v>
      </c>
      <c r="AB3778">
        <v>4.3039952900116694</v>
      </c>
      <c r="AC3778">
        <v>10.137820095426564</v>
      </c>
      <c r="AD3778">
        <v>0.51407230232800172</v>
      </c>
      <c r="AE3778">
        <v>45.684599626318025</v>
      </c>
    </row>
    <row r="3779" spans="1:31" x14ac:dyDescent="0.25">
      <c r="A3779">
        <v>2297463</v>
      </c>
      <c r="B3779">
        <v>1</v>
      </c>
      <c r="C3779" t="s">
        <v>81</v>
      </c>
      <c r="D3779" t="s">
        <v>122</v>
      </c>
      <c r="E3779" t="s">
        <v>141</v>
      </c>
      <c r="F3779" t="s">
        <v>11140</v>
      </c>
      <c r="G3779" t="s">
        <v>188</v>
      </c>
      <c r="H3779" t="s">
        <v>135</v>
      </c>
      <c r="I3779" t="s">
        <v>136</v>
      </c>
      <c r="J3779" t="s">
        <v>137</v>
      </c>
      <c r="K3779" t="s">
        <v>138</v>
      </c>
      <c r="L3779" t="s">
        <v>11141</v>
      </c>
      <c r="M3779" t="s">
        <v>11142</v>
      </c>
      <c r="N3779">
        <v>1.0561111110000001</v>
      </c>
      <c r="O3779">
        <v>0</v>
      </c>
      <c r="P3779">
        <v>11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3.0398656657195988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3.0398656657195988</v>
      </c>
    </row>
    <row r="3780" spans="1:31" x14ac:dyDescent="0.25">
      <c r="A3780">
        <v>2297632</v>
      </c>
      <c r="B3780">
        <v>1</v>
      </c>
      <c r="C3780" t="s">
        <v>80</v>
      </c>
      <c r="D3780" t="s">
        <v>107</v>
      </c>
      <c r="E3780" t="s">
        <v>141</v>
      </c>
      <c r="F3780" t="s">
        <v>11143</v>
      </c>
      <c r="G3780" t="s">
        <v>188</v>
      </c>
      <c r="H3780" t="s">
        <v>135</v>
      </c>
      <c r="I3780" t="s">
        <v>136</v>
      </c>
      <c r="J3780" t="s">
        <v>137</v>
      </c>
      <c r="K3780" t="s">
        <v>138</v>
      </c>
      <c r="L3780" t="s">
        <v>11144</v>
      </c>
      <c r="M3780" t="s">
        <v>11145</v>
      </c>
      <c r="N3780">
        <v>1.551388888</v>
      </c>
      <c r="O3780">
        <v>0</v>
      </c>
      <c r="P3780">
        <v>1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9.2509639002041663E-2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9.2509639002041663E-2</v>
      </c>
    </row>
    <row r="3781" spans="1:31" x14ac:dyDescent="0.25">
      <c r="A3781">
        <v>2297526</v>
      </c>
      <c r="B3781">
        <v>1</v>
      </c>
      <c r="C3781" t="s">
        <v>80</v>
      </c>
      <c r="D3781" t="s">
        <v>99</v>
      </c>
      <c r="E3781" t="s">
        <v>132</v>
      </c>
      <c r="F3781" t="s">
        <v>11146</v>
      </c>
      <c r="G3781" t="s">
        <v>453</v>
      </c>
      <c r="H3781" t="s">
        <v>135</v>
      </c>
      <c r="I3781" t="s">
        <v>136</v>
      </c>
      <c r="J3781" t="s">
        <v>3</v>
      </c>
      <c r="K3781" t="s">
        <v>138</v>
      </c>
      <c r="L3781" t="s">
        <v>11147</v>
      </c>
      <c r="M3781" t="s">
        <v>11148</v>
      </c>
      <c r="N3781">
        <v>4.8952777770000004</v>
      </c>
      <c r="O3781">
        <v>0</v>
      </c>
      <c r="P3781">
        <v>123</v>
      </c>
      <c r="Q3781">
        <v>0</v>
      </c>
      <c r="R3781">
        <v>0</v>
      </c>
      <c r="S3781">
        <v>0</v>
      </c>
      <c r="T3781">
        <v>5</v>
      </c>
      <c r="U3781">
        <v>0</v>
      </c>
      <c r="V3781">
        <v>0</v>
      </c>
      <c r="W3781">
        <v>0</v>
      </c>
      <c r="X3781">
        <v>115.80126165330172</v>
      </c>
      <c r="Y3781">
        <v>0</v>
      </c>
      <c r="Z3781">
        <v>0</v>
      </c>
      <c r="AA3781">
        <v>0</v>
      </c>
      <c r="AB3781">
        <v>22.399449175062667</v>
      </c>
      <c r="AC3781">
        <v>0</v>
      </c>
      <c r="AD3781">
        <v>0</v>
      </c>
      <c r="AE3781">
        <v>138.20071082836438</v>
      </c>
    </row>
    <row r="3782" spans="1:31" x14ac:dyDescent="0.25">
      <c r="A3782">
        <v>2297420</v>
      </c>
      <c r="B3782">
        <v>1</v>
      </c>
      <c r="C3782" t="s">
        <v>81</v>
      </c>
      <c r="D3782" t="s">
        <v>119</v>
      </c>
      <c r="E3782" t="s">
        <v>233</v>
      </c>
      <c r="F3782" t="s">
        <v>9945</v>
      </c>
      <c r="G3782" t="s">
        <v>184</v>
      </c>
      <c r="H3782" t="s">
        <v>167</v>
      </c>
      <c r="I3782" t="s">
        <v>136</v>
      </c>
      <c r="J3782" t="s">
        <v>137</v>
      </c>
      <c r="K3782" t="s">
        <v>138</v>
      </c>
      <c r="L3782" t="s">
        <v>11149</v>
      </c>
      <c r="M3782" t="s">
        <v>11150</v>
      </c>
      <c r="N3782">
        <v>0.169444444</v>
      </c>
      <c r="O3782">
        <v>3</v>
      </c>
      <c r="P3782">
        <v>2731</v>
      </c>
      <c r="Q3782">
        <v>29</v>
      </c>
      <c r="R3782">
        <v>555</v>
      </c>
      <c r="S3782">
        <v>17</v>
      </c>
      <c r="T3782">
        <v>280</v>
      </c>
      <c r="U3782">
        <v>0</v>
      </c>
      <c r="V3782">
        <v>3</v>
      </c>
      <c r="W3782">
        <v>0.16396648605489447</v>
      </c>
      <c r="X3782">
        <v>51.503745363607358</v>
      </c>
      <c r="Y3782">
        <v>22.710162817807603</v>
      </c>
      <c r="Z3782">
        <v>28.613985566131042</v>
      </c>
      <c r="AA3782">
        <v>7.2261316042564356</v>
      </c>
      <c r="AB3782">
        <v>16.416210753060913</v>
      </c>
      <c r="AC3782">
        <v>0</v>
      </c>
      <c r="AD3782">
        <v>18.964988276258442</v>
      </c>
      <c r="AE3782">
        <v>145.5991908671767</v>
      </c>
    </row>
    <row r="3783" spans="1:31" x14ac:dyDescent="0.25">
      <c r="A3783">
        <v>2297134</v>
      </c>
      <c r="B3783">
        <v>1</v>
      </c>
      <c r="C3783" t="s">
        <v>80</v>
      </c>
      <c r="D3783" t="s">
        <v>107</v>
      </c>
      <c r="E3783" t="s">
        <v>233</v>
      </c>
      <c r="F3783" t="s">
        <v>11151</v>
      </c>
      <c r="G3783" t="s">
        <v>184</v>
      </c>
      <c r="H3783" t="s">
        <v>167</v>
      </c>
      <c r="I3783" t="s">
        <v>280</v>
      </c>
      <c r="J3783" t="s">
        <v>137</v>
      </c>
      <c r="K3783" t="s">
        <v>138</v>
      </c>
      <c r="L3783" t="s">
        <v>11152</v>
      </c>
      <c r="M3783" t="s">
        <v>11153</v>
      </c>
      <c r="N3783">
        <v>2.1388888000000002E-2</v>
      </c>
      <c r="O3783">
        <v>38</v>
      </c>
      <c r="P3783">
        <v>13711</v>
      </c>
      <c r="Q3783">
        <v>223</v>
      </c>
      <c r="R3783">
        <v>527</v>
      </c>
      <c r="S3783">
        <v>112</v>
      </c>
      <c r="T3783">
        <v>1148</v>
      </c>
      <c r="U3783">
        <v>6</v>
      </c>
      <c r="V3783">
        <v>16</v>
      </c>
      <c r="W3783">
        <v>3.384131094098306</v>
      </c>
      <c r="X3783">
        <v>49.079075923749507</v>
      </c>
      <c r="Y3783">
        <v>12.081578349768815</v>
      </c>
      <c r="Z3783">
        <v>3.7015068705131173</v>
      </c>
      <c r="AA3783">
        <v>6.6146612954718425</v>
      </c>
      <c r="AB3783">
        <v>11.498276829402082</v>
      </c>
      <c r="AC3783">
        <v>8.1606624110293318</v>
      </c>
      <c r="AD3783">
        <v>2.0949191744309674</v>
      </c>
      <c r="AE3783">
        <v>96.614811948463981</v>
      </c>
    </row>
    <row r="3784" spans="1:31" x14ac:dyDescent="0.25">
      <c r="A3784">
        <v>2297569</v>
      </c>
      <c r="B3784">
        <v>1</v>
      </c>
      <c r="C3784" t="s">
        <v>80</v>
      </c>
      <c r="D3784" t="s">
        <v>87</v>
      </c>
      <c r="E3784" t="s">
        <v>164</v>
      </c>
      <c r="F3784" t="s">
        <v>11154</v>
      </c>
      <c r="G3784" t="s">
        <v>195</v>
      </c>
      <c r="H3784" t="s">
        <v>167</v>
      </c>
      <c r="I3784" t="s">
        <v>136</v>
      </c>
      <c r="J3784" t="s">
        <v>137</v>
      </c>
      <c r="K3784" t="s">
        <v>138</v>
      </c>
      <c r="L3784" t="s">
        <v>11155</v>
      </c>
      <c r="M3784" t="s">
        <v>11156</v>
      </c>
      <c r="N3784">
        <v>3.39</v>
      </c>
      <c r="O3784">
        <v>0</v>
      </c>
      <c r="P3784">
        <v>0</v>
      </c>
      <c r="Q3784">
        <v>0</v>
      </c>
      <c r="R3784">
        <v>0</v>
      </c>
      <c r="S3784">
        <v>1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3.4855286279756803</v>
      </c>
      <c r="AB3784">
        <v>0</v>
      </c>
      <c r="AC3784">
        <v>0</v>
      </c>
      <c r="AD3784">
        <v>0</v>
      </c>
      <c r="AE3784">
        <v>3.4855286279756803</v>
      </c>
    </row>
    <row r="3785" spans="1:31" x14ac:dyDescent="0.25">
      <c r="A3785">
        <v>2297669</v>
      </c>
      <c r="B3785">
        <v>1</v>
      </c>
      <c r="C3785" t="s">
        <v>81</v>
      </c>
      <c r="D3785" t="s">
        <v>127</v>
      </c>
      <c r="E3785" t="s">
        <v>141</v>
      </c>
      <c r="F3785" t="s">
        <v>11157</v>
      </c>
      <c r="G3785" t="s">
        <v>202</v>
      </c>
      <c r="H3785" t="s">
        <v>135</v>
      </c>
      <c r="I3785" t="s">
        <v>136</v>
      </c>
      <c r="J3785" t="s">
        <v>137</v>
      </c>
      <c r="K3785" t="s">
        <v>138</v>
      </c>
      <c r="L3785" t="s">
        <v>11158</v>
      </c>
      <c r="M3785" t="s">
        <v>11159</v>
      </c>
      <c r="N3785">
        <v>1.5858333330000001</v>
      </c>
      <c r="O3785">
        <v>0</v>
      </c>
      <c r="P3785">
        <v>1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0.38328941291201507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0.38328941291201507</v>
      </c>
    </row>
    <row r="3786" spans="1:31" x14ac:dyDescent="0.25">
      <c r="A3786">
        <v>2297592</v>
      </c>
      <c r="B3786">
        <v>1</v>
      </c>
      <c r="C3786" t="s">
        <v>81</v>
      </c>
      <c r="D3786" t="s">
        <v>119</v>
      </c>
      <c r="E3786" t="s">
        <v>164</v>
      </c>
      <c r="F3786" t="s">
        <v>11160</v>
      </c>
      <c r="G3786" t="s">
        <v>2860</v>
      </c>
      <c r="H3786" t="s">
        <v>167</v>
      </c>
      <c r="I3786" t="s">
        <v>136</v>
      </c>
      <c r="J3786" t="s">
        <v>137</v>
      </c>
      <c r="K3786" t="s">
        <v>138</v>
      </c>
      <c r="L3786" t="s">
        <v>11161</v>
      </c>
      <c r="M3786" t="s">
        <v>11162</v>
      </c>
      <c r="N3786">
        <v>8.9175000000000004</v>
      </c>
      <c r="O3786">
        <v>0</v>
      </c>
      <c r="P3786">
        <v>53</v>
      </c>
      <c r="Q3786">
        <v>0</v>
      </c>
      <c r="R3786">
        <v>6</v>
      </c>
      <c r="S3786">
        <v>0</v>
      </c>
      <c r="T3786">
        <v>3</v>
      </c>
      <c r="U3786">
        <v>0</v>
      </c>
      <c r="V3786">
        <v>0</v>
      </c>
      <c r="W3786">
        <v>0</v>
      </c>
      <c r="X3786">
        <v>24.42714278143923</v>
      </c>
      <c r="Y3786">
        <v>0</v>
      </c>
      <c r="Z3786">
        <v>8.8237860631052847</v>
      </c>
      <c r="AA3786">
        <v>0</v>
      </c>
      <c r="AB3786">
        <v>9.9318788404312741</v>
      </c>
      <c r="AC3786">
        <v>0</v>
      </c>
      <c r="AD3786">
        <v>0</v>
      </c>
      <c r="AE3786">
        <v>43.182807684975792</v>
      </c>
    </row>
    <row r="3787" spans="1:31" x14ac:dyDescent="0.25">
      <c r="A3787">
        <v>2297360</v>
      </c>
      <c r="B3787">
        <v>1</v>
      </c>
      <c r="C3787" t="s">
        <v>81</v>
      </c>
      <c r="D3787" t="s">
        <v>127</v>
      </c>
      <c r="E3787" t="s">
        <v>182</v>
      </c>
      <c r="F3787" t="s">
        <v>11163</v>
      </c>
      <c r="G3787" t="s">
        <v>299</v>
      </c>
      <c r="H3787" t="s">
        <v>167</v>
      </c>
      <c r="I3787" t="s">
        <v>136</v>
      </c>
      <c r="J3787" t="s">
        <v>137</v>
      </c>
      <c r="K3787" t="s">
        <v>300</v>
      </c>
      <c r="L3787" t="s">
        <v>11164</v>
      </c>
      <c r="M3787" t="s">
        <v>11165</v>
      </c>
      <c r="N3787">
        <v>3.7863888879999998</v>
      </c>
      <c r="O3787">
        <v>0</v>
      </c>
      <c r="P3787">
        <v>839</v>
      </c>
      <c r="Q3787">
        <v>0</v>
      </c>
      <c r="R3787">
        <v>25</v>
      </c>
      <c r="S3787">
        <v>0</v>
      </c>
      <c r="T3787">
        <v>93</v>
      </c>
      <c r="U3787">
        <v>0</v>
      </c>
      <c r="V3787">
        <v>0</v>
      </c>
      <c r="W3787">
        <v>0</v>
      </c>
      <c r="X3787">
        <v>598.61235387161832</v>
      </c>
      <c r="Y3787">
        <v>0</v>
      </c>
      <c r="Z3787">
        <v>37.910618462182391</v>
      </c>
      <c r="AA3787">
        <v>0</v>
      </c>
      <c r="AB3787">
        <v>175.79642592554939</v>
      </c>
      <c r="AC3787">
        <v>0</v>
      </c>
      <c r="AD3787">
        <v>0</v>
      </c>
      <c r="AE3787">
        <v>812.31939825935001</v>
      </c>
    </row>
    <row r="3788" spans="1:31" x14ac:dyDescent="0.25">
      <c r="A3788">
        <v>2297254</v>
      </c>
      <c r="B3788">
        <v>1</v>
      </c>
      <c r="C3788" t="s">
        <v>80</v>
      </c>
      <c r="D3788" t="s">
        <v>84</v>
      </c>
      <c r="E3788" t="s">
        <v>208</v>
      </c>
      <c r="F3788" t="s">
        <v>11166</v>
      </c>
      <c r="G3788" t="s">
        <v>917</v>
      </c>
      <c r="H3788" t="s">
        <v>135</v>
      </c>
      <c r="I3788" t="s">
        <v>136</v>
      </c>
      <c r="J3788" t="s">
        <v>137</v>
      </c>
      <c r="K3788" t="s">
        <v>300</v>
      </c>
      <c r="L3788" t="s">
        <v>11167</v>
      </c>
      <c r="M3788" t="s">
        <v>11168</v>
      </c>
      <c r="N3788">
        <v>6.7313888879999997</v>
      </c>
      <c r="O3788">
        <v>0</v>
      </c>
      <c r="P3788">
        <v>896</v>
      </c>
      <c r="Q3788">
        <v>0</v>
      </c>
      <c r="R3788">
        <v>0</v>
      </c>
      <c r="S3788">
        <v>0</v>
      </c>
      <c r="T3788">
        <v>159</v>
      </c>
      <c r="U3788">
        <v>0</v>
      </c>
      <c r="V3788">
        <v>0</v>
      </c>
      <c r="W3788">
        <v>0</v>
      </c>
      <c r="X3788">
        <v>1091.4419336568278</v>
      </c>
      <c r="Y3788">
        <v>0</v>
      </c>
      <c r="Z3788">
        <v>0</v>
      </c>
      <c r="AA3788">
        <v>0</v>
      </c>
      <c r="AB3788">
        <v>842.63453746050573</v>
      </c>
      <c r="AC3788">
        <v>0</v>
      </c>
      <c r="AD3788">
        <v>0</v>
      </c>
      <c r="AE3788">
        <v>1934.0764711173335</v>
      </c>
    </row>
    <row r="3789" spans="1:31" x14ac:dyDescent="0.25">
      <c r="A3789">
        <v>2297197</v>
      </c>
      <c r="B3789">
        <v>1</v>
      </c>
      <c r="C3789" t="s">
        <v>80</v>
      </c>
      <c r="D3789" t="s">
        <v>110</v>
      </c>
      <c r="E3789" t="s">
        <v>132</v>
      </c>
      <c r="F3789" t="s">
        <v>9359</v>
      </c>
      <c r="G3789" t="s">
        <v>490</v>
      </c>
      <c r="H3789" t="s">
        <v>135</v>
      </c>
      <c r="I3789" t="s">
        <v>136</v>
      </c>
      <c r="J3789" t="s">
        <v>137</v>
      </c>
      <c r="K3789" t="s">
        <v>138</v>
      </c>
      <c r="L3789" t="s">
        <v>11169</v>
      </c>
      <c r="M3789" t="s">
        <v>11170</v>
      </c>
      <c r="N3789">
        <v>2.2825000000000002</v>
      </c>
      <c r="O3789">
        <v>0</v>
      </c>
      <c r="P3789">
        <v>45</v>
      </c>
      <c r="Q3789">
        <v>0</v>
      </c>
      <c r="R3789">
        <v>0</v>
      </c>
      <c r="S3789">
        <v>0</v>
      </c>
      <c r="T3789">
        <v>3</v>
      </c>
      <c r="U3789">
        <v>0</v>
      </c>
      <c r="V3789">
        <v>0</v>
      </c>
      <c r="W3789">
        <v>0</v>
      </c>
      <c r="X3789">
        <v>14.685604402096843</v>
      </c>
      <c r="Y3789">
        <v>0</v>
      </c>
      <c r="Z3789">
        <v>0</v>
      </c>
      <c r="AA3789">
        <v>0</v>
      </c>
      <c r="AB3789">
        <v>2.2311061696111842</v>
      </c>
      <c r="AC3789">
        <v>0</v>
      </c>
      <c r="AD3789">
        <v>0</v>
      </c>
      <c r="AE3789">
        <v>16.916710571708027</v>
      </c>
    </row>
    <row r="3790" spans="1:31" x14ac:dyDescent="0.25">
      <c r="A3790">
        <v>2297446</v>
      </c>
      <c r="B3790">
        <v>1</v>
      </c>
      <c r="C3790" t="s">
        <v>80</v>
      </c>
      <c r="D3790" t="s">
        <v>100</v>
      </c>
      <c r="E3790" t="s">
        <v>141</v>
      </c>
      <c r="F3790" t="s">
        <v>11171</v>
      </c>
      <c r="G3790" t="s">
        <v>143</v>
      </c>
      <c r="H3790" t="s">
        <v>135</v>
      </c>
      <c r="I3790" t="s">
        <v>136</v>
      </c>
      <c r="J3790" t="s">
        <v>137</v>
      </c>
      <c r="K3790" t="s">
        <v>138</v>
      </c>
      <c r="L3790" t="s">
        <v>11172</v>
      </c>
      <c r="M3790" t="s">
        <v>11173</v>
      </c>
      <c r="N3790">
        <v>1.072777777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0.29611001546416504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0.29611001546416504</v>
      </c>
    </row>
    <row r="3791" spans="1:31" x14ac:dyDescent="0.25">
      <c r="A3791">
        <v>2297652</v>
      </c>
      <c r="B3791">
        <v>1</v>
      </c>
      <c r="C3791" t="s">
        <v>80</v>
      </c>
      <c r="D3791" t="s">
        <v>99</v>
      </c>
      <c r="E3791" t="s">
        <v>132</v>
      </c>
      <c r="F3791" t="s">
        <v>11174</v>
      </c>
      <c r="G3791" t="s">
        <v>332</v>
      </c>
      <c r="H3791" t="s">
        <v>135</v>
      </c>
      <c r="I3791" t="s">
        <v>136</v>
      </c>
      <c r="J3791" t="s">
        <v>137</v>
      </c>
      <c r="K3791" t="s">
        <v>138</v>
      </c>
      <c r="L3791" t="s">
        <v>11175</v>
      </c>
      <c r="M3791" t="s">
        <v>11176</v>
      </c>
      <c r="N3791">
        <v>1.7311111109999999</v>
      </c>
      <c r="O3791">
        <v>0</v>
      </c>
      <c r="P3791">
        <v>41</v>
      </c>
      <c r="Q3791">
        <v>0</v>
      </c>
      <c r="R3791">
        <v>0</v>
      </c>
      <c r="S3791">
        <v>0</v>
      </c>
      <c r="T3791">
        <v>3</v>
      </c>
      <c r="U3791">
        <v>0</v>
      </c>
      <c r="V3791">
        <v>0</v>
      </c>
      <c r="W3791">
        <v>0</v>
      </c>
      <c r="X3791">
        <v>17.702454560852555</v>
      </c>
      <c r="Y3791">
        <v>0</v>
      </c>
      <c r="Z3791">
        <v>0</v>
      </c>
      <c r="AA3791">
        <v>0</v>
      </c>
      <c r="AB3791">
        <v>2.8003447817135174</v>
      </c>
      <c r="AC3791">
        <v>0</v>
      </c>
      <c r="AD3791">
        <v>0</v>
      </c>
      <c r="AE3791">
        <v>20.502799342566071</v>
      </c>
    </row>
    <row r="3792" spans="1:31" x14ac:dyDescent="0.25">
      <c r="A3792">
        <v>2297629</v>
      </c>
      <c r="B3792">
        <v>1</v>
      </c>
      <c r="C3792" t="s">
        <v>81</v>
      </c>
      <c r="D3792" t="s">
        <v>118</v>
      </c>
      <c r="E3792" t="s">
        <v>233</v>
      </c>
      <c r="F3792" t="s">
        <v>11177</v>
      </c>
      <c r="G3792" t="s">
        <v>184</v>
      </c>
      <c r="H3792" t="s">
        <v>167</v>
      </c>
      <c r="I3792" t="s">
        <v>136</v>
      </c>
      <c r="J3792" t="s">
        <v>137</v>
      </c>
      <c r="K3792" t="s">
        <v>138</v>
      </c>
      <c r="L3792" t="s">
        <v>11178</v>
      </c>
      <c r="M3792" t="s">
        <v>11179</v>
      </c>
      <c r="N3792">
        <v>0.226944444</v>
      </c>
      <c r="O3792">
        <v>0</v>
      </c>
      <c r="P3792">
        <v>4949</v>
      </c>
      <c r="Q3792">
        <v>1</v>
      </c>
      <c r="R3792">
        <v>71</v>
      </c>
      <c r="S3792">
        <v>56</v>
      </c>
      <c r="T3792">
        <v>270</v>
      </c>
      <c r="U3792">
        <v>2</v>
      </c>
      <c r="V3792">
        <v>1</v>
      </c>
      <c r="W3792">
        <v>0</v>
      </c>
      <c r="X3792">
        <v>256.17528988568904</v>
      </c>
      <c r="Y3792">
        <v>0</v>
      </c>
      <c r="Z3792">
        <v>7.5140275669888261</v>
      </c>
      <c r="AA3792">
        <v>79.461909707478341</v>
      </c>
      <c r="AB3792">
        <v>39.505644601264748</v>
      </c>
      <c r="AC3792">
        <v>18.304369768526147</v>
      </c>
      <c r="AD3792">
        <v>0.14484546700110723</v>
      </c>
      <c r="AE3792">
        <v>401.10608699694825</v>
      </c>
    </row>
    <row r="3793" spans="1:31" x14ac:dyDescent="0.25">
      <c r="A3793">
        <v>2297486</v>
      </c>
      <c r="B3793">
        <v>1</v>
      </c>
      <c r="C3793" t="s">
        <v>80</v>
      </c>
      <c r="D3793" t="s">
        <v>98</v>
      </c>
      <c r="E3793" t="s">
        <v>141</v>
      </c>
      <c r="F3793" t="s">
        <v>11180</v>
      </c>
      <c r="G3793" t="s">
        <v>210</v>
      </c>
      <c r="H3793" t="s">
        <v>135</v>
      </c>
      <c r="I3793" t="s">
        <v>136</v>
      </c>
      <c r="J3793" t="s">
        <v>3</v>
      </c>
      <c r="K3793" t="s">
        <v>138</v>
      </c>
      <c r="L3793" t="s">
        <v>11181</v>
      </c>
      <c r="M3793" t="s">
        <v>11182</v>
      </c>
      <c r="N3793">
        <v>1.8519444439999999</v>
      </c>
      <c r="O3793">
        <v>0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2.1410786739745804</v>
      </c>
      <c r="AA3793">
        <v>0</v>
      </c>
      <c r="AB3793">
        <v>0</v>
      </c>
      <c r="AC3793">
        <v>0</v>
      </c>
      <c r="AD3793">
        <v>0</v>
      </c>
      <c r="AE3793">
        <v>2.1410786739745804</v>
      </c>
    </row>
    <row r="3794" spans="1:31" x14ac:dyDescent="0.25">
      <c r="A3794">
        <v>2297509</v>
      </c>
      <c r="B3794">
        <v>1</v>
      </c>
      <c r="C3794" t="s">
        <v>80</v>
      </c>
      <c r="D3794" t="s">
        <v>96</v>
      </c>
      <c r="E3794" t="s">
        <v>141</v>
      </c>
      <c r="F3794" t="s">
        <v>11183</v>
      </c>
      <c r="G3794" t="s">
        <v>188</v>
      </c>
      <c r="H3794" t="s">
        <v>135</v>
      </c>
      <c r="I3794" t="s">
        <v>136</v>
      </c>
      <c r="J3794" t="s">
        <v>137</v>
      </c>
      <c r="K3794" t="s">
        <v>138</v>
      </c>
      <c r="L3794" t="s">
        <v>11184</v>
      </c>
      <c r="M3794" t="s">
        <v>11185</v>
      </c>
      <c r="N3794">
        <v>3.2408333329999999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0.18293695154495443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0.18293695154495443</v>
      </c>
    </row>
    <row r="3795" spans="1:31" x14ac:dyDescent="0.25">
      <c r="A3795">
        <v>2297280</v>
      </c>
      <c r="B3795">
        <v>1</v>
      </c>
      <c r="C3795" t="s">
        <v>81</v>
      </c>
      <c r="D3795" t="s">
        <v>112</v>
      </c>
      <c r="E3795" t="s">
        <v>208</v>
      </c>
      <c r="F3795" t="s">
        <v>11186</v>
      </c>
      <c r="G3795" t="s">
        <v>310</v>
      </c>
      <c r="H3795" t="s">
        <v>135</v>
      </c>
      <c r="I3795" t="s">
        <v>136</v>
      </c>
      <c r="J3795" t="s">
        <v>137</v>
      </c>
      <c r="K3795" t="s">
        <v>138</v>
      </c>
      <c r="L3795" t="s">
        <v>11187</v>
      </c>
      <c r="M3795" t="s">
        <v>11188</v>
      </c>
      <c r="N3795">
        <v>4.9677777770000002</v>
      </c>
      <c r="O3795">
        <v>0</v>
      </c>
      <c r="P3795">
        <v>1</v>
      </c>
      <c r="Q3795">
        <v>0</v>
      </c>
      <c r="R3795">
        <v>16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0.15293151009235834</v>
      </c>
      <c r="Y3795">
        <v>0</v>
      </c>
      <c r="Z3795">
        <v>27.415576636919365</v>
      </c>
      <c r="AA3795">
        <v>0</v>
      </c>
      <c r="AB3795">
        <v>0</v>
      </c>
      <c r="AC3795">
        <v>0</v>
      </c>
      <c r="AD3795">
        <v>0</v>
      </c>
      <c r="AE3795">
        <v>27.568508147011723</v>
      </c>
    </row>
    <row r="3796" spans="1:31" x14ac:dyDescent="0.25">
      <c r="A3796">
        <v>2297131</v>
      </c>
      <c r="B3796">
        <v>1</v>
      </c>
      <c r="C3796" t="s">
        <v>81</v>
      </c>
      <c r="D3796" t="s">
        <v>120</v>
      </c>
      <c r="E3796" t="s">
        <v>182</v>
      </c>
      <c r="F3796" t="s">
        <v>10759</v>
      </c>
      <c r="G3796" t="s">
        <v>184</v>
      </c>
      <c r="H3796" t="s">
        <v>167</v>
      </c>
      <c r="I3796" t="s">
        <v>136</v>
      </c>
      <c r="J3796" t="s">
        <v>137</v>
      </c>
      <c r="K3796" t="s">
        <v>138</v>
      </c>
      <c r="L3796" t="s">
        <v>11189</v>
      </c>
      <c r="M3796" t="s">
        <v>11190</v>
      </c>
      <c r="N3796">
        <v>1.525555555</v>
      </c>
      <c r="O3796">
        <v>6</v>
      </c>
      <c r="P3796">
        <v>2</v>
      </c>
      <c r="Q3796">
        <v>122</v>
      </c>
      <c r="R3796">
        <v>2</v>
      </c>
      <c r="S3796">
        <v>6</v>
      </c>
      <c r="T3796">
        <v>0</v>
      </c>
      <c r="U3796">
        <v>0</v>
      </c>
      <c r="V3796">
        <v>0</v>
      </c>
      <c r="W3796">
        <v>2.34954917525052</v>
      </c>
      <c r="X3796">
        <v>0.26239238404680615</v>
      </c>
      <c r="Y3796">
        <v>87.745443178661048</v>
      </c>
      <c r="Z3796">
        <v>4.472148606246E-2</v>
      </c>
      <c r="AA3796">
        <v>6.0059747296280097</v>
      </c>
      <c r="AB3796">
        <v>0</v>
      </c>
      <c r="AC3796">
        <v>0</v>
      </c>
      <c r="AD3796">
        <v>0</v>
      </c>
      <c r="AE3796">
        <v>96.408080953648835</v>
      </c>
    </row>
    <row r="3797" spans="1:31" x14ac:dyDescent="0.25">
      <c r="A3797">
        <v>2297174</v>
      </c>
      <c r="B3797">
        <v>1</v>
      </c>
      <c r="C3797" t="s">
        <v>80</v>
      </c>
      <c r="D3797" t="s">
        <v>109</v>
      </c>
      <c r="E3797" t="s">
        <v>132</v>
      </c>
      <c r="F3797" t="s">
        <v>11191</v>
      </c>
      <c r="G3797" t="s">
        <v>134</v>
      </c>
      <c r="H3797" t="s">
        <v>135</v>
      </c>
      <c r="I3797" t="s">
        <v>136</v>
      </c>
      <c r="J3797" t="s">
        <v>137</v>
      </c>
      <c r="K3797" t="s">
        <v>138</v>
      </c>
      <c r="L3797" t="s">
        <v>11192</v>
      </c>
      <c r="M3797" t="s">
        <v>11193</v>
      </c>
      <c r="N3797">
        <v>1.7813888879999999</v>
      </c>
      <c r="O3797">
        <v>0</v>
      </c>
      <c r="P3797">
        <v>19</v>
      </c>
      <c r="Q3797">
        <v>0</v>
      </c>
      <c r="R3797">
        <v>2</v>
      </c>
      <c r="S3797">
        <v>0</v>
      </c>
      <c r="T3797">
        <v>3</v>
      </c>
      <c r="U3797">
        <v>0</v>
      </c>
      <c r="V3797">
        <v>0</v>
      </c>
      <c r="W3797">
        <v>0</v>
      </c>
      <c r="X3797">
        <v>7.0188708213045272</v>
      </c>
      <c r="Y3797">
        <v>0</v>
      </c>
      <c r="Z3797">
        <v>9.4172984778870923</v>
      </c>
      <c r="AA3797">
        <v>0</v>
      </c>
      <c r="AB3797">
        <v>1.8596657184513974</v>
      </c>
      <c r="AC3797">
        <v>0</v>
      </c>
      <c r="AD3797">
        <v>0</v>
      </c>
      <c r="AE3797">
        <v>18.295835017643014</v>
      </c>
    </row>
    <row r="3798" spans="1:31" x14ac:dyDescent="0.25">
      <c r="A3798">
        <v>2297572</v>
      </c>
      <c r="B3798">
        <v>1</v>
      </c>
      <c r="C3798" t="s">
        <v>81</v>
      </c>
      <c r="D3798" t="s">
        <v>113</v>
      </c>
      <c r="E3798" t="s">
        <v>141</v>
      </c>
      <c r="F3798" t="s">
        <v>11194</v>
      </c>
      <c r="G3798" t="s">
        <v>143</v>
      </c>
      <c r="H3798" t="s">
        <v>135</v>
      </c>
      <c r="I3798" t="s">
        <v>136</v>
      </c>
      <c r="J3798" t="s">
        <v>137</v>
      </c>
      <c r="K3798" t="s">
        <v>138</v>
      </c>
      <c r="L3798" t="s">
        <v>11195</v>
      </c>
      <c r="M3798" t="s">
        <v>11196</v>
      </c>
      <c r="N3798">
        <v>1.8644444440000001</v>
      </c>
      <c r="O3798">
        <v>0</v>
      </c>
      <c r="P3798">
        <v>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0.20244414127805999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0.20244414127805999</v>
      </c>
    </row>
    <row r="3799" spans="1:31" x14ac:dyDescent="0.25">
      <c r="A3799">
        <v>2297423</v>
      </c>
      <c r="B3799">
        <v>1</v>
      </c>
      <c r="C3799" t="s">
        <v>80</v>
      </c>
      <c r="D3799" t="s">
        <v>107</v>
      </c>
      <c r="E3799" t="s">
        <v>141</v>
      </c>
      <c r="F3799" t="s">
        <v>11197</v>
      </c>
      <c r="G3799" t="s">
        <v>188</v>
      </c>
      <c r="H3799" t="s">
        <v>135</v>
      </c>
      <c r="I3799" t="s">
        <v>136</v>
      </c>
      <c r="J3799" t="s">
        <v>137</v>
      </c>
      <c r="K3799" t="s">
        <v>138</v>
      </c>
      <c r="L3799" t="s">
        <v>11198</v>
      </c>
      <c r="M3799" t="s">
        <v>11199</v>
      </c>
      <c r="N3799">
        <v>1.903888888</v>
      </c>
      <c r="O3799">
        <v>0</v>
      </c>
      <c r="P3799">
        <v>1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6.4692265726680825E-2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6.4692265726680825E-2</v>
      </c>
    </row>
    <row r="3800" spans="1:31" x14ac:dyDescent="0.25">
      <c r="A3800">
        <v>2297286</v>
      </c>
      <c r="B3800">
        <v>1</v>
      </c>
      <c r="C3800" t="s">
        <v>80</v>
      </c>
      <c r="D3800" t="s">
        <v>89</v>
      </c>
      <c r="E3800" t="s">
        <v>208</v>
      </c>
      <c r="F3800" t="s">
        <v>11200</v>
      </c>
      <c r="G3800" t="s">
        <v>917</v>
      </c>
      <c r="H3800" t="s">
        <v>135</v>
      </c>
      <c r="I3800" t="s">
        <v>136</v>
      </c>
      <c r="J3800" t="s">
        <v>137</v>
      </c>
      <c r="K3800" t="s">
        <v>300</v>
      </c>
      <c r="L3800" t="s">
        <v>11201</v>
      </c>
      <c r="M3800" t="s">
        <v>11202</v>
      </c>
      <c r="N3800">
        <v>1.973055555</v>
      </c>
      <c r="O3800">
        <v>0</v>
      </c>
      <c r="P3800">
        <v>313</v>
      </c>
      <c r="Q3800">
        <v>0</v>
      </c>
      <c r="R3800">
        <v>0</v>
      </c>
      <c r="S3800">
        <v>0</v>
      </c>
      <c r="T3800">
        <v>109</v>
      </c>
      <c r="U3800">
        <v>0</v>
      </c>
      <c r="V3800">
        <v>0</v>
      </c>
      <c r="W3800">
        <v>0</v>
      </c>
      <c r="X3800">
        <v>193.25108679660516</v>
      </c>
      <c r="Y3800">
        <v>0</v>
      </c>
      <c r="Z3800">
        <v>0</v>
      </c>
      <c r="AA3800">
        <v>0</v>
      </c>
      <c r="AB3800">
        <v>119.13972106257511</v>
      </c>
      <c r="AC3800">
        <v>0</v>
      </c>
      <c r="AD3800">
        <v>0</v>
      </c>
      <c r="AE3800">
        <v>312.39080785918026</v>
      </c>
    </row>
    <row r="3801" spans="1:31" x14ac:dyDescent="0.25">
      <c r="A3801">
        <v>2297163</v>
      </c>
      <c r="B3801">
        <v>1</v>
      </c>
      <c r="C3801" t="s">
        <v>80</v>
      </c>
      <c r="D3801" t="s">
        <v>93</v>
      </c>
      <c r="E3801" t="s">
        <v>164</v>
      </c>
      <c r="F3801" t="s">
        <v>11203</v>
      </c>
      <c r="G3801" t="s">
        <v>195</v>
      </c>
      <c r="H3801" t="s">
        <v>167</v>
      </c>
      <c r="I3801" t="s">
        <v>136</v>
      </c>
      <c r="J3801" t="s">
        <v>137</v>
      </c>
      <c r="K3801" t="s">
        <v>138</v>
      </c>
      <c r="L3801" t="s">
        <v>11204</v>
      </c>
      <c r="M3801" t="s">
        <v>11205</v>
      </c>
      <c r="N3801">
        <v>2.2066666659999998</v>
      </c>
      <c r="O3801">
        <v>0</v>
      </c>
      <c r="P3801">
        <v>68</v>
      </c>
      <c r="Q3801">
        <v>0</v>
      </c>
      <c r="R3801">
        <v>3</v>
      </c>
      <c r="S3801">
        <v>0</v>
      </c>
      <c r="T3801">
        <v>10</v>
      </c>
      <c r="U3801">
        <v>0</v>
      </c>
      <c r="V3801">
        <v>0</v>
      </c>
      <c r="W3801">
        <v>0</v>
      </c>
      <c r="X3801">
        <v>25.90706371010323</v>
      </c>
      <c r="Y3801">
        <v>0</v>
      </c>
      <c r="Z3801">
        <v>3.7920926841639422</v>
      </c>
      <c r="AA3801">
        <v>0</v>
      </c>
      <c r="AB3801">
        <v>11.273373598826806</v>
      </c>
      <c r="AC3801">
        <v>0</v>
      </c>
      <c r="AD3801">
        <v>0</v>
      </c>
      <c r="AE3801">
        <v>40.972529993093978</v>
      </c>
    </row>
    <row r="3802" spans="1:31" x14ac:dyDescent="0.25">
      <c r="A3802">
        <v>2297140</v>
      </c>
      <c r="B3802">
        <v>1</v>
      </c>
      <c r="C3802" t="s">
        <v>81</v>
      </c>
      <c r="D3802" t="s">
        <v>118</v>
      </c>
      <c r="E3802" t="s">
        <v>164</v>
      </c>
      <c r="F3802" t="s">
        <v>11206</v>
      </c>
      <c r="G3802" t="s">
        <v>184</v>
      </c>
      <c r="H3802" t="s">
        <v>167</v>
      </c>
      <c r="I3802" t="s">
        <v>136</v>
      </c>
      <c r="J3802" t="s">
        <v>137</v>
      </c>
      <c r="K3802" t="s">
        <v>138</v>
      </c>
      <c r="L3802" t="s">
        <v>11207</v>
      </c>
      <c r="M3802" t="s">
        <v>11208</v>
      </c>
      <c r="N3802">
        <v>0.65527777700000001</v>
      </c>
      <c r="O3802">
        <v>0</v>
      </c>
      <c r="P3802">
        <v>108</v>
      </c>
      <c r="Q3802">
        <v>0</v>
      </c>
      <c r="R3802">
        <v>1</v>
      </c>
      <c r="S3802">
        <v>0</v>
      </c>
      <c r="T3802">
        <v>6</v>
      </c>
      <c r="U3802">
        <v>0</v>
      </c>
      <c r="V3802">
        <v>0</v>
      </c>
      <c r="W3802">
        <v>0</v>
      </c>
      <c r="X3802">
        <v>12.093334145419313</v>
      </c>
      <c r="Y3802">
        <v>0</v>
      </c>
      <c r="Z3802">
        <v>5.9344902136661097E-3</v>
      </c>
      <c r="AA3802">
        <v>0</v>
      </c>
      <c r="AB3802">
        <v>1.6121927381829138</v>
      </c>
      <c r="AC3802">
        <v>0</v>
      </c>
      <c r="AD3802">
        <v>0</v>
      </c>
      <c r="AE3802">
        <v>13.711461373815894</v>
      </c>
    </row>
    <row r="3803" spans="1:31" x14ac:dyDescent="0.25">
      <c r="A3803">
        <v>2297349</v>
      </c>
      <c r="B3803">
        <v>1</v>
      </c>
      <c r="C3803" t="s">
        <v>80</v>
      </c>
      <c r="D3803" t="s">
        <v>100</v>
      </c>
      <c r="E3803" t="s">
        <v>141</v>
      </c>
      <c r="F3803" t="s">
        <v>11209</v>
      </c>
      <c r="G3803" t="s">
        <v>143</v>
      </c>
      <c r="H3803" t="s">
        <v>135</v>
      </c>
      <c r="I3803" t="s">
        <v>136</v>
      </c>
      <c r="J3803" t="s">
        <v>137</v>
      </c>
      <c r="K3803" t="s">
        <v>138</v>
      </c>
      <c r="L3803" t="s">
        <v>11210</v>
      </c>
      <c r="M3803" t="s">
        <v>11211</v>
      </c>
      <c r="N3803">
        <v>3.340833333</v>
      </c>
      <c r="O3803">
        <v>0</v>
      </c>
      <c r="P3803">
        <v>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0.36343561573612504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0.36343561573612504</v>
      </c>
    </row>
    <row r="3804" spans="1:31" x14ac:dyDescent="0.25">
      <c r="A3804">
        <v>2297595</v>
      </c>
      <c r="B3804">
        <v>1</v>
      </c>
      <c r="C3804" t="s">
        <v>80</v>
      </c>
      <c r="D3804" t="s">
        <v>93</v>
      </c>
      <c r="E3804" t="s">
        <v>233</v>
      </c>
      <c r="F3804" t="s">
        <v>10964</v>
      </c>
      <c r="G3804" t="s">
        <v>195</v>
      </c>
      <c r="H3804" t="s">
        <v>167</v>
      </c>
      <c r="I3804" t="s">
        <v>136</v>
      </c>
      <c r="J3804" t="s">
        <v>137</v>
      </c>
      <c r="K3804" t="s">
        <v>138</v>
      </c>
      <c r="L3804" t="s">
        <v>11212</v>
      </c>
      <c r="M3804" t="s">
        <v>11213</v>
      </c>
      <c r="N3804">
        <v>3.6469444439999998</v>
      </c>
      <c r="O3804">
        <v>2</v>
      </c>
      <c r="P3804">
        <v>332</v>
      </c>
      <c r="Q3804">
        <v>10</v>
      </c>
      <c r="R3804">
        <v>264</v>
      </c>
      <c r="S3804">
        <v>2</v>
      </c>
      <c r="T3804">
        <v>114</v>
      </c>
      <c r="U3804">
        <v>0</v>
      </c>
      <c r="V3804">
        <v>0</v>
      </c>
      <c r="W3804">
        <v>13.798753627385935</v>
      </c>
      <c r="X3804">
        <v>126.44531249132022</v>
      </c>
      <c r="Y3804">
        <v>128.11995104647531</v>
      </c>
      <c r="Z3804">
        <v>195.6497754726627</v>
      </c>
      <c r="AA3804">
        <v>8.8679530673897879</v>
      </c>
      <c r="AB3804">
        <v>135.42349520090596</v>
      </c>
      <c r="AC3804">
        <v>0</v>
      </c>
      <c r="AD3804">
        <v>0</v>
      </c>
      <c r="AE3804">
        <v>608.30524090613994</v>
      </c>
    </row>
    <row r="3805" spans="1:31" x14ac:dyDescent="0.25">
      <c r="A3805">
        <v>2297389</v>
      </c>
      <c r="B3805">
        <v>1</v>
      </c>
      <c r="C3805" t="s">
        <v>80</v>
      </c>
      <c r="D3805" t="s">
        <v>101</v>
      </c>
      <c r="E3805" t="s">
        <v>141</v>
      </c>
      <c r="F3805" t="s">
        <v>11214</v>
      </c>
      <c r="G3805" t="s">
        <v>202</v>
      </c>
      <c r="H3805" t="s">
        <v>135</v>
      </c>
      <c r="I3805" t="s">
        <v>136</v>
      </c>
      <c r="J3805" t="s">
        <v>137</v>
      </c>
      <c r="K3805" t="s">
        <v>138</v>
      </c>
      <c r="L3805" t="s">
        <v>11215</v>
      </c>
      <c r="M3805" t="s">
        <v>11216</v>
      </c>
      <c r="N3805">
        <v>1.674722222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0.19327176638054999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0.19327176638054999</v>
      </c>
    </row>
    <row r="3806" spans="1:31" x14ac:dyDescent="0.25">
      <c r="A3806">
        <v>2297512</v>
      </c>
      <c r="B3806">
        <v>1</v>
      </c>
      <c r="C3806" t="s">
        <v>81</v>
      </c>
      <c r="D3806" t="s">
        <v>123</v>
      </c>
      <c r="E3806" t="s">
        <v>132</v>
      </c>
      <c r="F3806" t="s">
        <v>11217</v>
      </c>
      <c r="G3806" t="s">
        <v>134</v>
      </c>
      <c r="H3806" t="s">
        <v>135</v>
      </c>
      <c r="I3806" t="s">
        <v>136</v>
      </c>
      <c r="J3806" t="s">
        <v>137</v>
      </c>
      <c r="K3806" t="s">
        <v>138</v>
      </c>
      <c r="L3806" t="s">
        <v>11218</v>
      </c>
      <c r="M3806" t="s">
        <v>11219</v>
      </c>
      <c r="N3806">
        <v>2.9780555550000001</v>
      </c>
      <c r="O3806">
        <v>0</v>
      </c>
      <c r="P3806">
        <v>173</v>
      </c>
      <c r="Q3806">
        <v>0</v>
      </c>
      <c r="R3806">
        <v>0</v>
      </c>
      <c r="S3806">
        <v>0</v>
      </c>
      <c r="T3806">
        <v>9</v>
      </c>
      <c r="U3806">
        <v>0</v>
      </c>
      <c r="V3806">
        <v>0</v>
      </c>
      <c r="W3806">
        <v>0</v>
      </c>
      <c r="X3806">
        <v>118.67951872400882</v>
      </c>
      <c r="Y3806">
        <v>0</v>
      </c>
      <c r="Z3806">
        <v>0</v>
      </c>
      <c r="AA3806">
        <v>0</v>
      </c>
      <c r="AB3806">
        <v>15.335160964072761</v>
      </c>
      <c r="AC3806">
        <v>0</v>
      </c>
      <c r="AD3806">
        <v>0</v>
      </c>
      <c r="AE3806">
        <v>134.01467968808157</v>
      </c>
    </row>
    <row r="3807" spans="1:31" x14ac:dyDescent="0.25">
      <c r="A3807">
        <v>2297575</v>
      </c>
      <c r="B3807">
        <v>1</v>
      </c>
      <c r="C3807" t="s">
        <v>80</v>
      </c>
      <c r="D3807" t="s">
        <v>105</v>
      </c>
      <c r="E3807" t="s">
        <v>233</v>
      </c>
      <c r="F3807" t="s">
        <v>11220</v>
      </c>
      <c r="G3807" t="s">
        <v>184</v>
      </c>
      <c r="H3807" t="s">
        <v>167</v>
      </c>
      <c r="I3807" t="s">
        <v>136</v>
      </c>
      <c r="J3807" t="s">
        <v>137</v>
      </c>
      <c r="K3807" t="s">
        <v>138</v>
      </c>
      <c r="L3807" t="s">
        <v>11221</v>
      </c>
      <c r="M3807" t="s">
        <v>11222</v>
      </c>
      <c r="N3807">
        <v>1.5047222220000001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114.44099691138182</v>
      </c>
      <c r="AD3807">
        <v>0</v>
      </c>
      <c r="AE3807">
        <v>114.44099691138182</v>
      </c>
    </row>
    <row r="3808" spans="1:31" x14ac:dyDescent="0.25">
      <c r="A3808">
        <v>2297220</v>
      </c>
      <c r="B3808">
        <v>1</v>
      </c>
      <c r="C3808" t="s">
        <v>81</v>
      </c>
      <c r="D3808" t="s">
        <v>119</v>
      </c>
      <c r="E3808" t="s">
        <v>233</v>
      </c>
      <c r="F3808" t="s">
        <v>11223</v>
      </c>
      <c r="G3808" t="s">
        <v>299</v>
      </c>
      <c r="H3808" t="s">
        <v>167</v>
      </c>
      <c r="I3808" t="s">
        <v>136</v>
      </c>
      <c r="J3808" t="s">
        <v>137</v>
      </c>
      <c r="K3808" t="s">
        <v>300</v>
      </c>
      <c r="L3808" t="s">
        <v>11224</v>
      </c>
      <c r="M3808" t="s">
        <v>11225</v>
      </c>
      <c r="N3808">
        <v>2.5825</v>
      </c>
      <c r="O3808">
        <v>0</v>
      </c>
      <c r="P3808">
        <v>1618</v>
      </c>
      <c r="Q3808">
        <v>87</v>
      </c>
      <c r="R3808">
        <v>272</v>
      </c>
      <c r="S3808">
        <v>6</v>
      </c>
      <c r="T3808">
        <v>130</v>
      </c>
      <c r="U3808">
        <v>0</v>
      </c>
      <c r="V3808">
        <v>0</v>
      </c>
      <c r="W3808">
        <v>0</v>
      </c>
      <c r="X3808">
        <v>754.82094230571306</v>
      </c>
      <c r="Y3808">
        <v>1984.9990013140516</v>
      </c>
      <c r="Z3808">
        <v>1438.7590945343115</v>
      </c>
      <c r="AA3808">
        <v>27.291189301634482</v>
      </c>
      <c r="AB3808">
        <v>136.24702010022597</v>
      </c>
      <c r="AC3808">
        <v>0</v>
      </c>
      <c r="AD3808">
        <v>0</v>
      </c>
      <c r="AE3808">
        <v>4342.117247555937</v>
      </c>
    </row>
    <row r="3809" spans="1:31" x14ac:dyDescent="0.25">
      <c r="A3809">
        <v>2297475</v>
      </c>
      <c r="B3809">
        <v>1</v>
      </c>
      <c r="C3809" t="s">
        <v>80</v>
      </c>
      <c r="D3809" t="s">
        <v>93</v>
      </c>
      <c r="E3809" t="s">
        <v>208</v>
      </c>
      <c r="F3809" t="s">
        <v>7295</v>
      </c>
      <c r="G3809" t="s">
        <v>917</v>
      </c>
      <c r="H3809" t="s">
        <v>135</v>
      </c>
      <c r="I3809" t="s">
        <v>136</v>
      </c>
      <c r="J3809" t="s">
        <v>137</v>
      </c>
      <c r="K3809" t="s">
        <v>300</v>
      </c>
      <c r="L3809" t="s">
        <v>11226</v>
      </c>
      <c r="M3809" t="s">
        <v>11227</v>
      </c>
      <c r="N3809">
        <v>1.7438888880000001</v>
      </c>
      <c r="O3809">
        <v>0</v>
      </c>
      <c r="P3809">
        <v>15</v>
      </c>
      <c r="Q3809">
        <v>0</v>
      </c>
      <c r="R3809">
        <v>8</v>
      </c>
      <c r="S3809">
        <v>0</v>
      </c>
      <c r="T3809">
        <v>10</v>
      </c>
      <c r="U3809">
        <v>0</v>
      </c>
      <c r="V3809">
        <v>0</v>
      </c>
      <c r="W3809">
        <v>0</v>
      </c>
      <c r="X3809">
        <v>3.510030911449566</v>
      </c>
      <c r="Y3809">
        <v>0</v>
      </c>
      <c r="Z3809">
        <v>3.9387563749241599</v>
      </c>
      <c r="AA3809">
        <v>0</v>
      </c>
      <c r="AB3809">
        <v>7.145787045491506</v>
      </c>
      <c r="AC3809">
        <v>0</v>
      </c>
      <c r="AD3809">
        <v>0</v>
      </c>
      <c r="AE3809">
        <v>14.594574331865232</v>
      </c>
    </row>
    <row r="3810" spans="1:31" x14ac:dyDescent="0.25">
      <c r="A3810">
        <v>2297615</v>
      </c>
      <c r="B3810">
        <v>1</v>
      </c>
      <c r="C3810" t="s">
        <v>81</v>
      </c>
      <c r="D3810" t="s">
        <v>118</v>
      </c>
      <c r="E3810" t="s">
        <v>164</v>
      </c>
      <c r="F3810" t="s">
        <v>11228</v>
      </c>
      <c r="G3810" t="s">
        <v>195</v>
      </c>
      <c r="H3810" t="s">
        <v>167</v>
      </c>
      <c r="I3810" t="s">
        <v>136</v>
      </c>
      <c r="J3810" t="s">
        <v>137</v>
      </c>
      <c r="K3810" t="s">
        <v>138</v>
      </c>
      <c r="L3810" t="s">
        <v>11229</v>
      </c>
      <c r="M3810" t="s">
        <v>11230</v>
      </c>
      <c r="N3810">
        <v>2.9813888880000001</v>
      </c>
      <c r="O3810">
        <v>0</v>
      </c>
      <c r="P3810">
        <v>0</v>
      </c>
      <c r="Q3810">
        <v>12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21.175670218401574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21.175670218401574</v>
      </c>
    </row>
    <row r="3811" spans="1:31" x14ac:dyDescent="0.25">
      <c r="A3811">
        <v>2297283</v>
      </c>
      <c r="B3811">
        <v>1</v>
      </c>
      <c r="C3811" t="s">
        <v>80</v>
      </c>
      <c r="D3811" t="s">
        <v>107</v>
      </c>
      <c r="E3811" t="s">
        <v>141</v>
      </c>
      <c r="F3811" t="s">
        <v>11231</v>
      </c>
      <c r="G3811" t="s">
        <v>188</v>
      </c>
      <c r="H3811" t="s">
        <v>135</v>
      </c>
      <c r="I3811" t="s">
        <v>136</v>
      </c>
      <c r="J3811" t="s">
        <v>137</v>
      </c>
      <c r="K3811" t="s">
        <v>138</v>
      </c>
      <c r="L3811" t="s">
        <v>11232</v>
      </c>
      <c r="M3811" t="s">
        <v>11233</v>
      </c>
      <c r="N3811">
        <v>2.9766666659999999</v>
      </c>
      <c r="O3811">
        <v>0</v>
      </c>
      <c r="P3811">
        <v>4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2.0285099585552797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2.0285099585552797</v>
      </c>
    </row>
    <row r="3812" spans="1:31" x14ac:dyDescent="0.25">
      <c r="A3812">
        <v>2297329</v>
      </c>
      <c r="B3812">
        <v>1</v>
      </c>
      <c r="C3812" t="s">
        <v>80</v>
      </c>
      <c r="D3812" t="s">
        <v>106</v>
      </c>
      <c r="E3812" t="s">
        <v>141</v>
      </c>
      <c r="F3812" t="s">
        <v>11234</v>
      </c>
      <c r="G3812" t="s">
        <v>143</v>
      </c>
      <c r="H3812" t="s">
        <v>135</v>
      </c>
      <c r="I3812" t="s">
        <v>136</v>
      </c>
      <c r="J3812" t="s">
        <v>137</v>
      </c>
      <c r="K3812" t="s">
        <v>138</v>
      </c>
      <c r="L3812" t="s">
        <v>11235</v>
      </c>
      <c r="M3812" t="s">
        <v>11236</v>
      </c>
      <c r="N3812">
        <v>1.2422222220000001</v>
      </c>
      <c r="O3812">
        <v>0</v>
      </c>
      <c r="P3812">
        <v>0</v>
      </c>
      <c r="Q3812">
        <v>0</v>
      </c>
      <c r="R3812">
        <v>5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5.0939532648668884</v>
      </c>
      <c r="AA3812">
        <v>0</v>
      </c>
      <c r="AB3812">
        <v>0</v>
      </c>
      <c r="AC3812">
        <v>0</v>
      </c>
      <c r="AD3812">
        <v>0</v>
      </c>
      <c r="AE3812">
        <v>5.0939532648668884</v>
      </c>
    </row>
    <row r="3813" spans="1:31" x14ac:dyDescent="0.25">
      <c r="A3813">
        <v>2297638</v>
      </c>
      <c r="B3813">
        <v>1</v>
      </c>
      <c r="C3813" t="s">
        <v>81</v>
      </c>
      <c r="D3813" t="s">
        <v>112</v>
      </c>
      <c r="E3813" t="s">
        <v>132</v>
      </c>
      <c r="F3813" t="s">
        <v>11237</v>
      </c>
      <c r="G3813" t="s">
        <v>292</v>
      </c>
      <c r="H3813" t="s">
        <v>135</v>
      </c>
      <c r="I3813" t="s">
        <v>136</v>
      </c>
      <c r="J3813" t="s">
        <v>137</v>
      </c>
      <c r="K3813" t="s">
        <v>138</v>
      </c>
      <c r="L3813" t="s">
        <v>11238</v>
      </c>
      <c r="M3813" t="s">
        <v>11239</v>
      </c>
      <c r="N3813">
        <v>5.2466666660000003</v>
      </c>
      <c r="O3813">
        <v>0</v>
      </c>
      <c r="P3813">
        <v>18</v>
      </c>
      <c r="Q3813">
        <v>0</v>
      </c>
      <c r="R3813">
        <v>23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13.312439511344929</v>
      </c>
      <c r="Y3813">
        <v>0</v>
      </c>
      <c r="Z3813">
        <v>8.8575592530802858</v>
      </c>
      <c r="AA3813">
        <v>0</v>
      </c>
      <c r="AB3813">
        <v>0</v>
      </c>
      <c r="AC3813">
        <v>0</v>
      </c>
      <c r="AD3813">
        <v>0</v>
      </c>
      <c r="AE3813">
        <v>22.169998764425216</v>
      </c>
    </row>
    <row r="3814" spans="1:31" x14ac:dyDescent="0.25">
      <c r="A3814">
        <v>2297538</v>
      </c>
      <c r="B3814">
        <v>1</v>
      </c>
      <c r="C3814" t="s">
        <v>80</v>
      </c>
      <c r="D3814" t="s">
        <v>105</v>
      </c>
      <c r="E3814" t="s">
        <v>141</v>
      </c>
      <c r="F3814" t="s">
        <v>11240</v>
      </c>
      <c r="G3814" t="s">
        <v>453</v>
      </c>
      <c r="H3814" t="s">
        <v>135</v>
      </c>
      <c r="I3814" t="s">
        <v>136</v>
      </c>
      <c r="J3814" t="s">
        <v>3</v>
      </c>
      <c r="K3814" t="s">
        <v>138</v>
      </c>
      <c r="L3814" t="s">
        <v>11241</v>
      </c>
      <c r="M3814" t="s">
        <v>11242</v>
      </c>
      <c r="N3814">
        <v>2.7025000000000001</v>
      </c>
      <c r="O3814">
        <v>0</v>
      </c>
      <c r="P3814">
        <v>6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3.6477752037920999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3.6477752037920999</v>
      </c>
    </row>
    <row r="3815" spans="1:31" x14ac:dyDescent="0.25">
      <c r="A3815">
        <v>2297243</v>
      </c>
      <c r="B3815">
        <v>1</v>
      </c>
      <c r="C3815" t="s">
        <v>81</v>
      </c>
      <c r="D3815" t="s">
        <v>128</v>
      </c>
      <c r="E3815" t="s">
        <v>233</v>
      </c>
      <c r="F3815" t="s">
        <v>11243</v>
      </c>
      <c r="G3815" t="s">
        <v>299</v>
      </c>
      <c r="H3815" t="s">
        <v>167</v>
      </c>
      <c r="I3815" t="s">
        <v>136</v>
      </c>
      <c r="J3815" t="s">
        <v>137</v>
      </c>
      <c r="K3815" t="s">
        <v>300</v>
      </c>
      <c r="L3815" t="s">
        <v>11244</v>
      </c>
      <c r="M3815" t="s">
        <v>11245</v>
      </c>
      <c r="N3815">
        <v>1.4430555549999999</v>
      </c>
      <c r="O3815">
        <v>0</v>
      </c>
      <c r="P3815">
        <v>2463</v>
      </c>
      <c r="Q3815">
        <v>0</v>
      </c>
      <c r="R3815">
        <v>5</v>
      </c>
      <c r="S3815">
        <v>0</v>
      </c>
      <c r="T3815">
        <v>54</v>
      </c>
      <c r="U3815">
        <v>0</v>
      </c>
      <c r="V3815">
        <v>0</v>
      </c>
      <c r="W3815">
        <v>0</v>
      </c>
      <c r="X3815">
        <v>663.52899838610415</v>
      </c>
      <c r="Y3815">
        <v>0</v>
      </c>
      <c r="Z3815">
        <v>0.55050444890888561</v>
      </c>
      <c r="AA3815">
        <v>0</v>
      </c>
      <c r="AB3815">
        <v>54.151428986855642</v>
      </c>
      <c r="AC3815">
        <v>0</v>
      </c>
      <c r="AD3815">
        <v>0</v>
      </c>
      <c r="AE3815">
        <v>718.23093182186869</v>
      </c>
    </row>
    <row r="3816" spans="1:31" x14ac:dyDescent="0.25">
      <c r="A3816">
        <v>2297492</v>
      </c>
      <c r="B3816">
        <v>1</v>
      </c>
      <c r="C3816" t="s">
        <v>80</v>
      </c>
      <c r="D3816" t="s">
        <v>102</v>
      </c>
      <c r="E3816" t="s">
        <v>141</v>
      </c>
      <c r="F3816" t="s">
        <v>11246</v>
      </c>
      <c r="G3816" t="s">
        <v>143</v>
      </c>
      <c r="H3816" t="s">
        <v>135</v>
      </c>
      <c r="I3816" t="s">
        <v>136</v>
      </c>
      <c r="J3816" t="s">
        <v>137</v>
      </c>
      <c r="K3816" t="s">
        <v>138</v>
      </c>
      <c r="L3816" t="s">
        <v>11247</v>
      </c>
      <c r="M3816" t="s">
        <v>11248</v>
      </c>
      <c r="N3816">
        <v>1.619722222</v>
      </c>
      <c r="O3816">
        <v>0</v>
      </c>
      <c r="P3816">
        <v>1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0.60429909601740972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0.60429909601740972</v>
      </c>
    </row>
    <row r="3817" spans="1:31" x14ac:dyDescent="0.25">
      <c r="A3817">
        <v>2297346</v>
      </c>
      <c r="B3817">
        <v>1</v>
      </c>
      <c r="C3817" t="s">
        <v>80</v>
      </c>
      <c r="D3817" t="s">
        <v>107</v>
      </c>
      <c r="E3817" t="s">
        <v>141</v>
      </c>
      <c r="F3817" t="s">
        <v>11249</v>
      </c>
      <c r="G3817" t="s">
        <v>188</v>
      </c>
      <c r="H3817" t="s">
        <v>135</v>
      </c>
      <c r="I3817" t="s">
        <v>136</v>
      </c>
      <c r="J3817" t="s">
        <v>137</v>
      </c>
      <c r="K3817" t="s">
        <v>138</v>
      </c>
      <c r="L3817" t="s">
        <v>11250</v>
      </c>
      <c r="M3817" t="s">
        <v>11251</v>
      </c>
      <c r="N3817">
        <v>2.6547222220000002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1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3.1561999067538333</v>
      </c>
      <c r="AC3817">
        <v>0</v>
      </c>
      <c r="AD3817">
        <v>0</v>
      </c>
      <c r="AE3817">
        <v>3.1561999067538333</v>
      </c>
    </row>
    <row r="3818" spans="1:31" x14ac:dyDescent="0.25">
      <c r="A3818">
        <v>2297535</v>
      </c>
      <c r="B3818">
        <v>1</v>
      </c>
      <c r="C3818" t="s">
        <v>81</v>
      </c>
      <c r="D3818" t="s">
        <v>122</v>
      </c>
      <c r="E3818" t="s">
        <v>164</v>
      </c>
      <c r="F3818" t="s">
        <v>11252</v>
      </c>
      <c r="G3818" t="s">
        <v>195</v>
      </c>
      <c r="H3818" t="s">
        <v>167</v>
      </c>
      <c r="I3818" t="s">
        <v>136</v>
      </c>
      <c r="J3818" t="s">
        <v>137</v>
      </c>
      <c r="K3818" t="s">
        <v>138</v>
      </c>
      <c r="L3818" t="s">
        <v>11253</v>
      </c>
      <c r="M3818" t="s">
        <v>11254</v>
      </c>
      <c r="N3818">
        <v>0.92805555500000003</v>
      </c>
      <c r="O3818">
        <v>0</v>
      </c>
      <c r="P3818">
        <v>110</v>
      </c>
      <c r="Q3818">
        <v>0</v>
      </c>
      <c r="R3818">
        <v>0</v>
      </c>
      <c r="S3818">
        <v>0</v>
      </c>
      <c r="T3818">
        <v>4</v>
      </c>
      <c r="U3818">
        <v>0</v>
      </c>
      <c r="V3818">
        <v>0</v>
      </c>
      <c r="W3818">
        <v>0</v>
      </c>
      <c r="X3818">
        <v>10.702560378153354</v>
      </c>
      <c r="Y3818">
        <v>0</v>
      </c>
      <c r="Z3818">
        <v>0</v>
      </c>
      <c r="AA3818">
        <v>0</v>
      </c>
      <c r="AB3818">
        <v>1.95839125864067</v>
      </c>
      <c r="AC3818">
        <v>0</v>
      </c>
      <c r="AD3818">
        <v>0</v>
      </c>
      <c r="AE3818">
        <v>12.660951636794024</v>
      </c>
    </row>
    <row r="3819" spans="1:31" x14ac:dyDescent="0.25">
      <c r="A3819">
        <v>2297409</v>
      </c>
      <c r="B3819">
        <v>1</v>
      </c>
      <c r="C3819" t="s">
        <v>80</v>
      </c>
      <c r="D3819" t="s">
        <v>88</v>
      </c>
      <c r="E3819" t="s">
        <v>208</v>
      </c>
      <c r="F3819" t="s">
        <v>675</v>
      </c>
      <c r="G3819" t="s">
        <v>490</v>
      </c>
      <c r="H3819" t="s">
        <v>135</v>
      </c>
      <c r="I3819" t="s">
        <v>136</v>
      </c>
      <c r="J3819" t="s">
        <v>137</v>
      </c>
      <c r="K3819" t="s">
        <v>138</v>
      </c>
      <c r="L3819" t="s">
        <v>11255</v>
      </c>
      <c r="M3819" t="s">
        <v>11256</v>
      </c>
      <c r="N3819">
        <v>0.85805555499999997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3</v>
      </c>
      <c r="U3819">
        <v>0</v>
      </c>
      <c r="V3819">
        <v>1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38.500261682881465</v>
      </c>
      <c r="AC3819">
        <v>0</v>
      </c>
      <c r="AD3819">
        <v>155.43495023088872</v>
      </c>
      <c r="AE3819">
        <v>193.93521191377019</v>
      </c>
    </row>
    <row r="3820" spans="1:31" x14ac:dyDescent="0.25">
      <c r="A3820">
        <v>2297558</v>
      </c>
      <c r="B3820">
        <v>1</v>
      </c>
      <c r="C3820" t="s">
        <v>81</v>
      </c>
      <c r="D3820" t="s">
        <v>114</v>
      </c>
      <c r="E3820" t="s">
        <v>141</v>
      </c>
      <c r="F3820" t="s">
        <v>11257</v>
      </c>
      <c r="G3820" t="s">
        <v>143</v>
      </c>
      <c r="H3820" t="s">
        <v>135</v>
      </c>
      <c r="I3820" t="s">
        <v>136</v>
      </c>
      <c r="J3820" t="s">
        <v>137</v>
      </c>
      <c r="K3820" t="s">
        <v>138</v>
      </c>
      <c r="L3820" t="s">
        <v>11258</v>
      </c>
      <c r="M3820" t="s">
        <v>11259</v>
      </c>
      <c r="N3820">
        <v>2.2891666659999999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0.61618213313020009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0.61618213313020009</v>
      </c>
    </row>
    <row r="3821" spans="1:31" x14ac:dyDescent="0.25">
      <c r="A3821">
        <v>2297386</v>
      </c>
      <c r="B3821">
        <v>1</v>
      </c>
      <c r="C3821" t="s">
        <v>80</v>
      </c>
      <c r="D3821" t="s">
        <v>105</v>
      </c>
      <c r="E3821" t="s">
        <v>164</v>
      </c>
      <c r="F3821" t="s">
        <v>11260</v>
      </c>
      <c r="G3821" t="s">
        <v>195</v>
      </c>
      <c r="H3821" t="s">
        <v>167</v>
      </c>
      <c r="I3821" t="s">
        <v>136</v>
      </c>
      <c r="J3821" t="s">
        <v>137</v>
      </c>
      <c r="K3821" t="s">
        <v>138</v>
      </c>
      <c r="L3821" t="s">
        <v>11261</v>
      </c>
      <c r="M3821" t="s">
        <v>11262</v>
      </c>
      <c r="N3821">
        <v>1.629444444</v>
      </c>
      <c r="O3821">
        <v>0</v>
      </c>
      <c r="P3821">
        <v>2</v>
      </c>
      <c r="Q3821">
        <v>0</v>
      </c>
      <c r="R3821">
        <v>2</v>
      </c>
      <c r="S3821">
        <v>0</v>
      </c>
      <c r="T3821">
        <v>1</v>
      </c>
      <c r="U3821">
        <v>0</v>
      </c>
      <c r="V3821">
        <v>0</v>
      </c>
      <c r="W3821">
        <v>0</v>
      </c>
      <c r="X3821">
        <v>0.83144998712377349</v>
      </c>
      <c r="Y3821">
        <v>0</v>
      </c>
      <c r="Z3821">
        <v>1.0273493869352806</v>
      </c>
      <c r="AA3821">
        <v>0</v>
      </c>
      <c r="AB3821">
        <v>0.83583448148522232</v>
      </c>
      <c r="AC3821">
        <v>0</v>
      </c>
      <c r="AD3821">
        <v>0</v>
      </c>
      <c r="AE3821">
        <v>2.6946338555442764</v>
      </c>
    </row>
    <row r="3822" spans="1:31" x14ac:dyDescent="0.25">
      <c r="A3822">
        <v>2297266</v>
      </c>
      <c r="B3822">
        <v>1</v>
      </c>
      <c r="C3822" t="s">
        <v>80</v>
      </c>
      <c r="D3822" t="s">
        <v>94</v>
      </c>
      <c r="E3822" t="s">
        <v>233</v>
      </c>
      <c r="F3822" t="s">
        <v>11263</v>
      </c>
      <c r="G3822" t="s">
        <v>299</v>
      </c>
      <c r="H3822" t="s">
        <v>167</v>
      </c>
      <c r="I3822" t="s">
        <v>136</v>
      </c>
      <c r="J3822" t="s">
        <v>137</v>
      </c>
      <c r="K3822" t="s">
        <v>300</v>
      </c>
      <c r="L3822" t="s">
        <v>11264</v>
      </c>
      <c r="M3822" t="s">
        <v>11265</v>
      </c>
      <c r="N3822">
        <v>7.7291666660000002</v>
      </c>
      <c r="O3822">
        <v>0</v>
      </c>
      <c r="P3822">
        <v>985</v>
      </c>
      <c r="Q3822">
        <v>0</v>
      </c>
      <c r="R3822">
        <v>6</v>
      </c>
      <c r="S3822">
        <v>6</v>
      </c>
      <c r="T3822">
        <v>193</v>
      </c>
      <c r="U3822">
        <v>0</v>
      </c>
      <c r="V3822">
        <v>0</v>
      </c>
      <c r="W3822">
        <v>0</v>
      </c>
      <c r="X3822">
        <v>1202.0449732593863</v>
      </c>
      <c r="Y3822">
        <v>0</v>
      </c>
      <c r="Z3822">
        <v>30.090329324658832</v>
      </c>
      <c r="AA3822">
        <v>76.946346634758768</v>
      </c>
      <c r="AB3822">
        <v>408.51909450277282</v>
      </c>
      <c r="AC3822">
        <v>0</v>
      </c>
      <c r="AD3822">
        <v>0</v>
      </c>
      <c r="AE3822">
        <v>1717.6007437215767</v>
      </c>
    </row>
    <row r="3823" spans="1:31" x14ac:dyDescent="0.25">
      <c r="A3823">
        <v>2297515</v>
      </c>
      <c r="B3823">
        <v>1</v>
      </c>
      <c r="C3823" t="s">
        <v>81</v>
      </c>
      <c r="D3823" t="s">
        <v>123</v>
      </c>
      <c r="E3823" t="s">
        <v>141</v>
      </c>
      <c r="F3823" t="s">
        <v>11266</v>
      </c>
      <c r="G3823" t="s">
        <v>143</v>
      </c>
      <c r="H3823" t="s">
        <v>135</v>
      </c>
      <c r="I3823" t="s">
        <v>136</v>
      </c>
      <c r="J3823" t="s">
        <v>137</v>
      </c>
      <c r="K3823" t="s">
        <v>138</v>
      </c>
      <c r="L3823" t="s">
        <v>11267</v>
      </c>
      <c r="M3823" t="s">
        <v>11268</v>
      </c>
      <c r="N3823">
        <v>3.659166666</v>
      </c>
      <c r="O3823">
        <v>0</v>
      </c>
      <c r="P3823">
        <v>5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1.2155972810422848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1.2155972810422848</v>
      </c>
    </row>
    <row r="3824" spans="1:31" x14ac:dyDescent="0.25">
      <c r="A3824">
        <v>2297429</v>
      </c>
      <c r="B3824">
        <v>1</v>
      </c>
      <c r="C3824" t="s">
        <v>81</v>
      </c>
      <c r="D3824" t="s">
        <v>118</v>
      </c>
      <c r="E3824" t="s">
        <v>141</v>
      </c>
      <c r="F3824" t="s">
        <v>11269</v>
      </c>
      <c r="G3824" t="s">
        <v>143</v>
      </c>
      <c r="H3824" t="s">
        <v>135</v>
      </c>
      <c r="I3824" t="s">
        <v>136</v>
      </c>
      <c r="J3824" t="s">
        <v>137</v>
      </c>
      <c r="K3824" t="s">
        <v>138</v>
      </c>
      <c r="L3824" t="s">
        <v>11270</v>
      </c>
      <c r="M3824" t="s">
        <v>11271</v>
      </c>
      <c r="N3824">
        <v>1.488611111</v>
      </c>
      <c r="O3824">
        <v>0</v>
      </c>
      <c r="P3824">
        <v>1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1.4199353361533924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1.4199353361533924</v>
      </c>
    </row>
    <row r="3825" spans="1:31" x14ac:dyDescent="0.25">
      <c r="A3825">
        <v>2297180</v>
      </c>
      <c r="B3825">
        <v>1</v>
      </c>
      <c r="C3825" t="s">
        <v>80</v>
      </c>
      <c r="D3825" t="s">
        <v>93</v>
      </c>
      <c r="E3825" t="s">
        <v>164</v>
      </c>
      <c r="F3825" t="s">
        <v>11272</v>
      </c>
      <c r="G3825" t="s">
        <v>195</v>
      </c>
      <c r="H3825" t="s">
        <v>167</v>
      </c>
      <c r="I3825" t="s">
        <v>136</v>
      </c>
      <c r="J3825" t="s">
        <v>137</v>
      </c>
      <c r="K3825" t="s">
        <v>138</v>
      </c>
      <c r="L3825" t="s">
        <v>11273</v>
      </c>
      <c r="M3825" t="s">
        <v>11274</v>
      </c>
      <c r="N3825">
        <v>1.2102777769999999</v>
      </c>
      <c r="O3825">
        <v>0</v>
      </c>
      <c r="P3825">
        <v>49</v>
      </c>
      <c r="Q3825">
        <v>0</v>
      </c>
      <c r="R3825">
        <v>1</v>
      </c>
      <c r="S3825">
        <v>0</v>
      </c>
      <c r="T3825">
        <v>5</v>
      </c>
      <c r="U3825">
        <v>0</v>
      </c>
      <c r="V3825">
        <v>0</v>
      </c>
      <c r="W3825">
        <v>0</v>
      </c>
      <c r="X3825">
        <v>7.1887232434707933</v>
      </c>
      <c r="Y3825">
        <v>0</v>
      </c>
      <c r="Z3825">
        <v>8.0989280777485004E-2</v>
      </c>
      <c r="AA3825">
        <v>0</v>
      </c>
      <c r="AB3825">
        <v>1.9534941701557735</v>
      </c>
      <c r="AC3825">
        <v>0</v>
      </c>
      <c r="AD3825">
        <v>0</v>
      </c>
      <c r="AE3825">
        <v>9.2232066944040518</v>
      </c>
    </row>
    <row r="3826" spans="1:31" x14ac:dyDescent="0.25">
      <c r="A3826">
        <v>2297323</v>
      </c>
      <c r="B3826">
        <v>1</v>
      </c>
      <c r="C3826" t="s">
        <v>80</v>
      </c>
      <c r="D3826" t="s">
        <v>96</v>
      </c>
      <c r="E3826" t="s">
        <v>141</v>
      </c>
      <c r="F3826" t="s">
        <v>11275</v>
      </c>
      <c r="G3826" t="s">
        <v>490</v>
      </c>
      <c r="H3826" t="s">
        <v>135</v>
      </c>
      <c r="I3826" t="s">
        <v>136</v>
      </c>
      <c r="J3826" t="s">
        <v>137</v>
      </c>
      <c r="K3826" t="s">
        <v>138</v>
      </c>
      <c r="L3826" t="s">
        <v>11276</v>
      </c>
      <c r="M3826" t="s">
        <v>11277</v>
      </c>
      <c r="N3826">
        <v>0.87666666599999998</v>
      </c>
      <c r="O3826">
        <v>0</v>
      </c>
      <c r="P3826">
        <v>1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1.8077498422374168E-2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1.8077498422374168E-2</v>
      </c>
    </row>
    <row r="3827" spans="1:31" x14ac:dyDescent="0.25">
      <c r="A3827">
        <v>2297664</v>
      </c>
      <c r="B3827">
        <v>1</v>
      </c>
      <c r="C3827" t="s">
        <v>81</v>
      </c>
      <c r="D3827" t="s">
        <v>113</v>
      </c>
      <c r="E3827" t="s">
        <v>233</v>
      </c>
      <c r="F3827" t="s">
        <v>11278</v>
      </c>
      <c r="G3827" t="s">
        <v>184</v>
      </c>
      <c r="H3827" t="s">
        <v>167</v>
      </c>
      <c r="I3827" t="s">
        <v>136</v>
      </c>
      <c r="J3827" t="s">
        <v>137</v>
      </c>
      <c r="K3827" t="s">
        <v>138</v>
      </c>
      <c r="L3827" t="s">
        <v>11279</v>
      </c>
      <c r="M3827" t="s">
        <v>11280</v>
      </c>
      <c r="N3827">
        <v>0.29444444400000003</v>
      </c>
      <c r="O3827">
        <v>0</v>
      </c>
      <c r="P3827">
        <v>1493</v>
      </c>
      <c r="Q3827">
        <v>7</v>
      </c>
      <c r="R3827">
        <v>38</v>
      </c>
      <c r="S3827">
        <v>5</v>
      </c>
      <c r="T3827">
        <v>309</v>
      </c>
      <c r="U3827">
        <v>0</v>
      </c>
      <c r="V3827">
        <v>0</v>
      </c>
      <c r="W3827">
        <v>0</v>
      </c>
      <c r="X3827">
        <v>82.730787074202468</v>
      </c>
      <c r="Y3827">
        <v>17.681945780584801</v>
      </c>
      <c r="Z3827">
        <v>32.034861355142269</v>
      </c>
      <c r="AA3827">
        <v>3.6369359010058497</v>
      </c>
      <c r="AB3827">
        <v>27.092350629109678</v>
      </c>
      <c r="AC3827">
        <v>0</v>
      </c>
      <c r="AD3827">
        <v>0</v>
      </c>
      <c r="AE3827">
        <v>163.17688074004508</v>
      </c>
    </row>
    <row r="3828" spans="1:31" x14ac:dyDescent="0.25">
      <c r="A3828">
        <v>2297209</v>
      </c>
      <c r="B3828">
        <v>1</v>
      </c>
      <c r="C3828" t="s">
        <v>81</v>
      </c>
      <c r="D3828" t="s">
        <v>122</v>
      </c>
      <c r="E3828" t="s">
        <v>132</v>
      </c>
      <c r="F3828" t="s">
        <v>11281</v>
      </c>
      <c r="G3828" t="s">
        <v>606</v>
      </c>
      <c r="H3828" t="s">
        <v>135</v>
      </c>
      <c r="I3828" t="s">
        <v>136</v>
      </c>
      <c r="J3828" t="s">
        <v>137</v>
      </c>
      <c r="K3828" t="s">
        <v>138</v>
      </c>
      <c r="L3828" t="s">
        <v>11282</v>
      </c>
      <c r="M3828" t="s">
        <v>11283</v>
      </c>
      <c r="N3828">
        <v>0.82083333300000005</v>
      </c>
      <c r="O3828">
        <v>0</v>
      </c>
      <c r="P3828">
        <v>39</v>
      </c>
      <c r="Q3828">
        <v>0</v>
      </c>
      <c r="R3828">
        <v>0</v>
      </c>
      <c r="S3828">
        <v>0</v>
      </c>
      <c r="T3828">
        <v>4</v>
      </c>
      <c r="U3828">
        <v>0</v>
      </c>
      <c r="V3828">
        <v>0</v>
      </c>
      <c r="W3828">
        <v>0</v>
      </c>
      <c r="X3828">
        <v>3.9025386463462954</v>
      </c>
      <c r="Y3828">
        <v>0</v>
      </c>
      <c r="Z3828">
        <v>0</v>
      </c>
      <c r="AA3828">
        <v>0</v>
      </c>
      <c r="AB3828">
        <v>8.3759537463677786E-2</v>
      </c>
      <c r="AC3828">
        <v>0</v>
      </c>
      <c r="AD3828">
        <v>0</v>
      </c>
      <c r="AE3828">
        <v>3.9862981838099731</v>
      </c>
    </row>
    <row r="3829" spans="1:31" x14ac:dyDescent="0.25">
      <c r="A3829">
        <v>2297186</v>
      </c>
      <c r="B3829">
        <v>1</v>
      </c>
      <c r="C3829" t="s">
        <v>80</v>
      </c>
      <c r="D3829" t="s">
        <v>93</v>
      </c>
      <c r="E3829" t="s">
        <v>132</v>
      </c>
      <c r="F3829" t="s">
        <v>11284</v>
      </c>
      <c r="G3829" t="s">
        <v>134</v>
      </c>
      <c r="H3829" t="s">
        <v>135</v>
      </c>
      <c r="I3829" t="s">
        <v>136</v>
      </c>
      <c r="J3829" t="s">
        <v>137</v>
      </c>
      <c r="K3829" t="s">
        <v>138</v>
      </c>
      <c r="L3829" t="s">
        <v>11285</v>
      </c>
      <c r="M3829" t="s">
        <v>11286</v>
      </c>
      <c r="N3829">
        <v>2.8050000000000002</v>
      </c>
      <c r="O3829">
        <v>0</v>
      </c>
      <c r="P3829">
        <v>26</v>
      </c>
      <c r="Q3829">
        <v>0</v>
      </c>
      <c r="R3829">
        <v>0</v>
      </c>
      <c r="S3829">
        <v>0</v>
      </c>
      <c r="T3829">
        <v>3</v>
      </c>
      <c r="U3829">
        <v>0</v>
      </c>
      <c r="V3829">
        <v>0</v>
      </c>
      <c r="W3829">
        <v>0</v>
      </c>
      <c r="X3829">
        <v>19.315730580184994</v>
      </c>
      <c r="Y3829">
        <v>0</v>
      </c>
      <c r="Z3829">
        <v>0</v>
      </c>
      <c r="AA3829">
        <v>0</v>
      </c>
      <c r="AB3829">
        <v>5.820163114061832</v>
      </c>
      <c r="AC3829">
        <v>0</v>
      </c>
      <c r="AD3829">
        <v>0</v>
      </c>
      <c r="AE3829">
        <v>25.135893694246825</v>
      </c>
    </row>
    <row r="3830" spans="1:31" x14ac:dyDescent="0.25">
      <c r="A3830">
        <v>2297192</v>
      </c>
      <c r="B3830">
        <v>1</v>
      </c>
      <c r="C3830" t="s">
        <v>80</v>
      </c>
      <c r="D3830" t="s">
        <v>93</v>
      </c>
      <c r="E3830" t="s">
        <v>164</v>
      </c>
      <c r="F3830" t="s">
        <v>2859</v>
      </c>
      <c r="G3830" t="s">
        <v>285</v>
      </c>
      <c r="H3830" t="s">
        <v>167</v>
      </c>
      <c r="I3830" t="s">
        <v>136</v>
      </c>
      <c r="J3830" t="s">
        <v>137</v>
      </c>
      <c r="K3830" t="s">
        <v>138</v>
      </c>
      <c r="L3830" t="s">
        <v>11287</v>
      </c>
      <c r="M3830" t="s">
        <v>10905</v>
      </c>
      <c r="N3830">
        <v>2.0038888880000001</v>
      </c>
      <c r="O3830">
        <v>0</v>
      </c>
      <c r="P3830">
        <v>31</v>
      </c>
      <c r="Q3830">
        <v>0</v>
      </c>
      <c r="R3830">
        <v>1</v>
      </c>
      <c r="S3830">
        <v>0</v>
      </c>
      <c r="T3830">
        <v>8</v>
      </c>
      <c r="U3830">
        <v>0</v>
      </c>
      <c r="V3830">
        <v>0</v>
      </c>
      <c r="W3830">
        <v>0</v>
      </c>
      <c r="X3830">
        <v>7.6081311402608396</v>
      </c>
      <c r="Y3830">
        <v>0</v>
      </c>
      <c r="Z3830">
        <v>9.6031905001563896E-3</v>
      </c>
      <c r="AA3830">
        <v>0</v>
      </c>
      <c r="AB3830">
        <v>6.2509237925027961</v>
      </c>
      <c r="AC3830">
        <v>0</v>
      </c>
      <c r="AD3830">
        <v>0</v>
      </c>
      <c r="AE3830">
        <v>13.868658123263792</v>
      </c>
    </row>
    <row r="3831" spans="1:31" x14ac:dyDescent="0.25">
      <c r="A3831">
        <v>2297395</v>
      </c>
      <c r="B3831">
        <v>1</v>
      </c>
      <c r="C3831" t="s">
        <v>80</v>
      </c>
      <c r="D3831" t="s">
        <v>107</v>
      </c>
      <c r="E3831" t="s">
        <v>141</v>
      </c>
      <c r="F3831" t="s">
        <v>11288</v>
      </c>
      <c r="G3831" t="s">
        <v>202</v>
      </c>
      <c r="H3831" t="s">
        <v>135</v>
      </c>
      <c r="I3831" t="s">
        <v>136</v>
      </c>
      <c r="J3831" t="s">
        <v>137</v>
      </c>
      <c r="K3831" t="s">
        <v>138</v>
      </c>
      <c r="L3831" t="s">
        <v>11289</v>
      </c>
      <c r="M3831" t="s">
        <v>11290</v>
      </c>
      <c r="N3831">
        <v>1.068333333</v>
      </c>
      <c r="O3831">
        <v>0</v>
      </c>
      <c r="P3831">
        <v>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3.0111110842200001E-2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3.0111110842200001E-2</v>
      </c>
    </row>
    <row r="3832" spans="1:31" x14ac:dyDescent="0.25">
      <c r="A3832">
        <v>2297146</v>
      </c>
      <c r="B3832">
        <v>1</v>
      </c>
      <c r="C3832" t="s">
        <v>81</v>
      </c>
      <c r="D3832" t="s">
        <v>119</v>
      </c>
      <c r="E3832" t="s">
        <v>132</v>
      </c>
      <c r="F3832" t="s">
        <v>11291</v>
      </c>
      <c r="G3832" t="s">
        <v>134</v>
      </c>
      <c r="H3832" t="s">
        <v>135</v>
      </c>
      <c r="I3832" t="s">
        <v>136</v>
      </c>
      <c r="J3832" t="s">
        <v>137</v>
      </c>
      <c r="K3832" t="s">
        <v>138</v>
      </c>
      <c r="L3832" t="s">
        <v>11292</v>
      </c>
      <c r="M3832" t="s">
        <v>11293</v>
      </c>
      <c r="N3832">
        <v>1.807222222</v>
      </c>
      <c r="O3832">
        <v>0</v>
      </c>
      <c r="P3832">
        <v>16</v>
      </c>
      <c r="Q3832">
        <v>0</v>
      </c>
      <c r="R3832">
        <v>3</v>
      </c>
      <c r="S3832">
        <v>0</v>
      </c>
      <c r="T3832">
        <v>1</v>
      </c>
      <c r="U3832">
        <v>0</v>
      </c>
      <c r="V3832">
        <v>0</v>
      </c>
      <c r="W3832">
        <v>0</v>
      </c>
      <c r="X3832">
        <v>0.54348247478854939</v>
      </c>
      <c r="Y3832">
        <v>0</v>
      </c>
      <c r="Z3832">
        <v>0.46353444612219119</v>
      </c>
      <c r="AA3832">
        <v>0</v>
      </c>
      <c r="AB3832">
        <v>0</v>
      </c>
      <c r="AC3832">
        <v>0</v>
      </c>
      <c r="AD3832">
        <v>0</v>
      </c>
      <c r="AE3832">
        <v>1.0070169209107407</v>
      </c>
    </row>
    <row r="3833" spans="1:31" x14ac:dyDescent="0.25">
      <c r="A3833">
        <v>2297441</v>
      </c>
      <c r="B3833">
        <v>1</v>
      </c>
      <c r="C3833" t="s">
        <v>80</v>
      </c>
      <c r="D3833" t="s">
        <v>101</v>
      </c>
      <c r="E3833" t="s">
        <v>141</v>
      </c>
      <c r="F3833" t="s">
        <v>11294</v>
      </c>
      <c r="G3833" t="s">
        <v>490</v>
      </c>
      <c r="H3833" t="s">
        <v>135</v>
      </c>
      <c r="I3833" t="s">
        <v>136</v>
      </c>
      <c r="J3833" t="s">
        <v>137</v>
      </c>
      <c r="K3833" t="s">
        <v>138</v>
      </c>
      <c r="L3833" t="s">
        <v>11295</v>
      </c>
      <c r="M3833" t="s">
        <v>11296</v>
      </c>
      <c r="N3833">
        <v>0.87611111100000005</v>
      </c>
      <c r="O3833">
        <v>0</v>
      </c>
      <c r="P3833">
        <v>1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9.2394797509000011E-4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9.2394797509000011E-4</v>
      </c>
    </row>
    <row r="3834" spans="1:31" x14ac:dyDescent="0.25">
      <c r="A3834">
        <v>2297541</v>
      </c>
      <c r="B3834">
        <v>1</v>
      </c>
      <c r="C3834" t="s">
        <v>80</v>
      </c>
      <c r="D3834" t="s">
        <v>97</v>
      </c>
      <c r="E3834" t="s">
        <v>141</v>
      </c>
      <c r="F3834" t="s">
        <v>11297</v>
      </c>
      <c r="G3834" t="s">
        <v>143</v>
      </c>
      <c r="H3834" t="s">
        <v>135</v>
      </c>
      <c r="I3834" t="s">
        <v>136</v>
      </c>
      <c r="J3834" t="s">
        <v>137</v>
      </c>
      <c r="K3834" t="s">
        <v>138</v>
      </c>
      <c r="L3834" t="s">
        <v>11298</v>
      </c>
      <c r="M3834" t="s">
        <v>11299</v>
      </c>
      <c r="N3834">
        <v>0.693333333</v>
      </c>
      <c r="O3834">
        <v>0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0.11645769220412</v>
      </c>
      <c r="AA3834">
        <v>0</v>
      </c>
      <c r="AB3834">
        <v>0</v>
      </c>
      <c r="AC3834">
        <v>0</v>
      </c>
      <c r="AD3834">
        <v>0</v>
      </c>
      <c r="AE3834">
        <v>0.11645769220412</v>
      </c>
    </row>
    <row r="3835" spans="1:31" x14ac:dyDescent="0.25">
      <c r="A3835">
        <v>2297647</v>
      </c>
      <c r="B3835">
        <v>1</v>
      </c>
      <c r="C3835" t="s">
        <v>80</v>
      </c>
      <c r="D3835" t="s">
        <v>96</v>
      </c>
      <c r="E3835" t="s">
        <v>141</v>
      </c>
      <c r="F3835" t="s">
        <v>11300</v>
      </c>
      <c r="G3835" t="s">
        <v>143</v>
      </c>
      <c r="H3835" t="s">
        <v>135</v>
      </c>
      <c r="I3835" t="s">
        <v>136</v>
      </c>
      <c r="J3835" t="s">
        <v>137</v>
      </c>
      <c r="K3835" t="s">
        <v>138</v>
      </c>
      <c r="L3835" t="s">
        <v>11301</v>
      </c>
      <c r="M3835" t="s">
        <v>11302</v>
      </c>
      <c r="N3835">
        <v>2.2183333329999999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1</v>
      </c>
      <c r="U3835">
        <v>0</v>
      </c>
      <c r="V3835">
        <v>0</v>
      </c>
      <c r="W3835">
        <v>0</v>
      </c>
      <c r="X3835">
        <v>0.35519427242902502</v>
      </c>
      <c r="Y3835">
        <v>0</v>
      </c>
      <c r="Z3835">
        <v>0</v>
      </c>
      <c r="AA3835">
        <v>0</v>
      </c>
      <c r="AB3835">
        <v>1.1668130179596863</v>
      </c>
      <c r="AC3835">
        <v>0</v>
      </c>
      <c r="AD3835">
        <v>0</v>
      </c>
      <c r="AE3835">
        <v>1.5220072903887112</v>
      </c>
    </row>
    <row r="3836" spans="1:31" x14ac:dyDescent="0.25">
      <c r="A3836">
        <v>2297295</v>
      </c>
      <c r="B3836">
        <v>1</v>
      </c>
      <c r="C3836" t="s">
        <v>80</v>
      </c>
      <c r="D3836" t="s">
        <v>97</v>
      </c>
      <c r="E3836" t="s">
        <v>233</v>
      </c>
      <c r="F3836" t="s">
        <v>11303</v>
      </c>
      <c r="G3836" t="s">
        <v>917</v>
      </c>
      <c r="H3836" t="s">
        <v>167</v>
      </c>
      <c r="I3836" t="s">
        <v>136</v>
      </c>
      <c r="J3836" t="s">
        <v>137</v>
      </c>
      <c r="K3836" t="s">
        <v>300</v>
      </c>
      <c r="L3836" t="s">
        <v>11304</v>
      </c>
      <c r="M3836" t="s">
        <v>11305</v>
      </c>
      <c r="N3836">
        <v>2.5825</v>
      </c>
      <c r="O3836">
        <v>0</v>
      </c>
      <c r="P3836">
        <v>434</v>
      </c>
      <c r="Q3836">
        <v>0</v>
      </c>
      <c r="R3836">
        <v>56</v>
      </c>
      <c r="S3836">
        <v>1</v>
      </c>
      <c r="T3836">
        <v>59</v>
      </c>
      <c r="U3836">
        <v>1</v>
      </c>
      <c r="V3836">
        <v>0</v>
      </c>
      <c r="W3836">
        <v>0</v>
      </c>
      <c r="X3836">
        <v>259.67751339301321</v>
      </c>
      <c r="Y3836">
        <v>0</v>
      </c>
      <c r="Z3836">
        <v>29.14950565870036</v>
      </c>
      <c r="AA3836">
        <v>33.963566078049382</v>
      </c>
      <c r="AB3836">
        <v>86.834670970412247</v>
      </c>
      <c r="AC3836">
        <v>151.92317480919479</v>
      </c>
      <c r="AD3836">
        <v>0</v>
      </c>
      <c r="AE3836">
        <v>561.54843090936993</v>
      </c>
    </row>
    <row r="3837" spans="1:31" x14ac:dyDescent="0.25">
      <c r="A3837">
        <v>2297604</v>
      </c>
      <c r="B3837">
        <v>1</v>
      </c>
      <c r="C3837" t="s">
        <v>80</v>
      </c>
      <c r="D3837" t="s">
        <v>82</v>
      </c>
      <c r="E3837" t="s">
        <v>141</v>
      </c>
      <c r="F3837" t="s">
        <v>11306</v>
      </c>
      <c r="G3837" t="s">
        <v>143</v>
      </c>
      <c r="H3837" t="s">
        <v>135</v>
      </c>
      <c r="I3837" t="s">
        <v>136</v>
      </c>
      <c r="J3837" t="s">
        <v>137</v>
      </c>
      <c r="K3837" t="s">
        <v>138</v>
      </c>
      <c r="L3837" t="s">
        <v>11307</v>
      </c>
      <c r="M3837" t="s">
        <v>11308</v>
      </c>
      <c r="N3837">
        <v>1.164722222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2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0.5202713677991514</v>
      </c>
      <c r="AC3837">
        <v>0</v>
      </c>
      <c r="AD3837">
        <v>0</v>
      </c>
      <c r="AE3837">
        <v>0.5202713677991514</v>
      </c>
    </row>
    <row r="3838" spans="1:31" x14ac:dyDescent="0.25">
      <c r="A3838">
        <v>2297269</v>
      </c>
      <c r="B3838">
        <v>1</v>
      </c>
      <c r="C3838" t="s">
        <v>81</v>
      </c>
      <c r="D3838" t="s">
        <v>118</v>
      </c>
      <c r="E3838" t="s">
        <v>182</v>
      </c>
      <c r="F3838" t="s">
        <v>11309</v>
      </c>
      <c r="G3838" t="s">
        <v>184</v>
      </c>
      <c r="H3838" t="s">
        <v>167</v>
      </c>
      <c r="I3838" t="s">
        <v>280</v>
      </c>
      <c r="J3838" t="s">
        <v>137</v>
      </c>
      <c r="K3838" t="s">
        <v>138</v>
      </c>
      <c r="L3838" t="s">
        <v>11310</v>
      </c>
      <c r="M3838" t="s">
        <v>11311</v>
      </c>
      <c r="N3838">
        <v>1.2777777000000001E-2</v>
      </c>
      <c r="O3838">
        <v>0</v>
      </c>
      <c r="P3838">
        <v>531</v>
      </c>
      <c r="Q3838">
        <v>7</v>
      </c>
      <c r="R3838">
        <v>29</v>
      </c>
      <c r="S3838">
        <v>3</v>
      </c>
      <c r="T3838">
        <v>61</v>
      </c>
      <c r="U3838">
        <v>0</v>
      </c>
      <c r="V3838">
        <v>0</v>
      </c>
      <c r="W3838">
        <v>0</v>
      </c>
      <c r="X3838">
        <v>1.196099019472797</v>
      </c>
      <c r="Y3838">
        <v>7.2200605257155548E-2</v>
      </c>
      <c r="Z3838">
        <v>0.14480419585440782</v>
      </c>
      <c r="AA3838">
        <v>3.8383914470266664E-2</v>
      </c>
      <c r="AB3838">
        <v>0.26860686424678898</v>
      </c>
      <c r="AC3838">
        <v>0</v>
      </c>
      <c r="AD3838">
        <v>0</v>
      </c>
      <c r="AE3838">
        <v>1.7200945993014158</v>
      </c>
    </row>
    <row r="3839" spans="1:31" x14ac:dyDescent="0.25">
      <c r="A3839">
        <v>2297338</v>
      </c>
      <c r="B3839">
        <v>1</v>
      </c>
      <c r="C3839" t="s">
        <v>81</v>
      </c>
      <c r="D3839" t="s">
        <v>119</v>
      </c>
      <c r="E3839" t="s">
        <v>208</v>
      </c>
      <c r="F3839" t="s">
        <v>11312</v>
      </c>
      <c r="G3839" t="s">
        <v>134</v>
      </c>
      <c r="H3839" t="s">
        <v>135</v>
      </c>
      <c r="I3839" t="s">
        <v>136</v>
      </c>
      <c r="J3839" t="s">
        <v>137</v>
      </c>
      <c r="K3839" t="s">
        <v>138</v>
      </c>
      <c r="L3839" t="s">
        <v>11313</v>
      </c>
      <c r="M3839" t="s">
        <v>11314</v>
      </c>
      <c r="N3839">
        <v>2.0216666659999998</v>
      </c>
      <c r="O3839">
        <v>0</v>
      </c>
      <c r="P3839">
        <v>4</v>
      </c>
      <c r="Q3839">
        <v>0</v>
      </c>
      <c r="R3839">
        <v>21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0.10807808615367499</v>
      </c>
      <c r="Y3839">
        <v>0</v>
      </c>
      <c r="Z3839">
        <v>102.21749838300904</v>
      </c>
      <c r="AA3839">
        <v>0</v>
      </c>
      <c r="AB3839">
        <v>0</v>
      </c>
      <c r="AC3839">
        <v>0</v>
      </c>
      <c r="AD3839">
        <v>0</v>
      </c>
      <c r="AE3839">
        <v>102.32557646916271</v>
      </c>
    </row>
    <row r="3840" spans="1:31" x14ac:dyDescent="0.25">
      <c r="A3840">
        <v>2297561</v>
      </c>
      <c r="B3840">
        <v>1</v>
      </c>
      <c r="C3840" t="s">
        <v>80</v>
      </c>
      <c r="D3840" t="s">
        <v>99</v>
      </c>
      <c r="E3840" t="s">
        <v>141</v>
      </c>
      <c r="F3840" t="s">
        <v>11315</v>
      </c>
      <c r="G3840" t="s">
        <v>202</v>
      </c>
      <c r="H3840" t="s">
        <v>135</v>
      </c>
      <c r="I3840" t="s">
        <v>136</v>
      </c>
      <c r="J3840" t="s">
        <v>137</v>
      </c>
      <c r="K3840" t="s">
        <v>138</v>
      </c>
      <c r="L3840" t="s">
        <v>11316</v>
      </c>
      <c r="M3840" t="s">
        <v>11317</v>
      </c>
      <c r="N3840">
        <v>7.7058333330000002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0.70173359524503298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0.70173359524503298</v>
      </c>
    </row>
    <row r="3841" spans="1:31" x14ac:dyDescent="0.25">
      <c r="A3841">
        <v>2297169</v>
      </c>
      <c r="B3841">
        <v>1</v>
      </c>
      <c r="C3841" t="s">
        <v>81</v>
      </c>
      <c r="D3841" t="s">
        <v>120</v>
      </c>
      <c r="E3841" t="s">
        <v>182</v>
      </c>
      <c r="F3841" t="s">
        <v>11318</v>
      </c>
      <c r="G3841" t="s">
        <v>184</v>
      </c>
      <c r="H3841" t="s">
        <v>167</v>
      </c>
      <c r="I3841" t="s">
        <v>280</v>
      </c>
      <c r="J3841" t="s">
        <v>137</v>
      </c>
      <c r="K3841" t="s">
        <v>138</v>
      </c>
      <c r="L3841" t="s">
        <v>11319</v>
      </c>
      <c r="M3841" t="s">
        <v>11320</v>
      </c>
      <c r="N3841">
        <v>8.3333330000000001E-3</v>
      </c>
      <c r="O3841">
        <v>0</v>
      </c>
      <c r="P3841">
        <v>1401</v>
      </c>
      <c r="Q3841">
        <v>171</v>
      </c>
      <c r="R3841">
        <v>104</v>
      </c>
      <c r="S3841">
        <v>20</v>
      </c>
      <c r="T3841">
        <v>178</v>
      </c>
      <c r="U3841">
        <v>1</v>
      </c>
      <c r="V3841">
        <v>0</v>
      </c>
      <c r="W3841">
        <v>0</v>
      </c>
      <c r="X3841">
        <v>2.0752775661579625</v>
      </c>
      <c r="Y3841">
        <v>2.0217814746789742</v>
      </c>
      <c r="Z3841">
        <v>1.3499917331234081</v>
      </c>
      <c r="AA3841">
        <v>0.24306728025695834</v>
      </c>
      <c r="AB3841">
        <v>0.35293894996696679</v>
      </c>
      <c r="AC3841">
        <v>1.7997022836250001E-2</v>
      </c>
      <c r="AD3841">
        <v>0</v>
      </c>
      <c r="AE3841">
        <v>6.0610540270205195</v>
      </c>
    </row>
    <row r="3842" spans="1:31" x14ac:dyDescent="0.25">
      <c r="A3842">
        <v>2297418</v>
      </c>
      <c r="B3842">
        <v>1</v>
      </c>
      <c r="C3842" t="s">
        <v>80</v>
      </c>
      <c r="D3842" t="s">
        <v>96</v>
      </c>
      <c r="E3842" t="s">
        <v>141</v>
      </c>
      <c r="F3842" t="s">
        <v>11321</v>
      </c>
      <c r="G3842" t="s">
        <v>188</v>
      </c>
      <c r="H3842" t="s">
        <v>135</v>
      </c>
      <c r="I3842" t="s">
        <v>136</v>
      </c>
      <c r="J3842" t="s">
        <v>137</v>
      </c>
      <c r="K3842" t="s">
        <v>138</v>
      </c>
      <c r="L3842" t="s">
        <v>11322</v>
      </c>
      <c r="M3842" t="s">
        <v>11323</v>
      </c>
      <c r="N3842">
        <v>2.4130555550000001</v>
      </c>
      <c r="O3842">
        <v>0</v>
      </c>
      <c r="P3842">
        <v>1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3.0255315144934448E-2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3.0255315144934448E-2</v>
      </c>
    </row>
    <row r="3843" spans="1:31" x14ac:dyDescent="0.25">
      <c r="A3843">
        <v>2297375</v>
      </c>
      <c r="B3843">
        <v>1</v>
      </c>
      <c r="C3843" t="s">
        <v>80</v>
      </c>
      <c r="D3843" t="s">
        <v>83</v>
      </c>
      <c r="E3843" t="s">
        <v>132</v>
      </c>
      <c r="F3843" t="s">
        <v>11324</v>
      </c>
      <c r="G3843" t="s">
        <v>917</v>
      </c>
      <c r="H3843" t="s">
        <v>135</v>
      </c>
      <c r="I3843" t="s">
        <v>136</v>
      </c>
      <c r="J3843" t="s">
        <v>137</v>
      </c>
      <c r="K3843" t="s">
        <v>300</v>
      </c>
      <c r="L3843" t="s">
        <v>11325</v>
      </c>
      <c r="M3843" t="s">
        <v>11326</v>
      </c>
      <c r="N3843">
        <v>4.4113888880000003</v>
      </c>
      <c r="O3843">
        <v>0</v>
      </c>
      <c r="P3843">
        <v>1</v>
      </c>
      <c r="Q3843">
        <v>0</v>
      </c>
      <c r="R3843">
        <v>0</v>
      </c>
      <c r="S3843">
        <v>0</v>
      </c>
      <c r="T3843">
        <v>28</v>
      </c>
      <c r="U3843">
        <v>0</v>
      </c>
      <c r="V3843">
        <v>3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200.58305234399907</v>
      </c>
      <c r="AC3843">
        <v>0</v>
      </c>
      <c r="AD3843">
        <v>475.32347481687094</v>
      </c>
      <c r="AE3843">
        <v>675.90652716087004</v>
      </c>
    </row>
    <row r="3844" spans="1:31" x14ac:dyDescent="0.25">
      <c r="A3844">
        <v>2297624</v>
      </c>
      <c r="B3844">
        <v>1</v>
      </c>
      <c r="C3844" t="s">
        <v>80</v>
      </c>
      <c r="D3844" t="s">
        <v>87</v>
      </c>
      <c r="E3844" t="s">
        <v>233</v>
      </c>
      <c r="F3844" t="s">
        <v>11327</v>
      </c>
      <c r="G3844" t="s">
        <v>837</v>
      </c>
      <c r="H3844" t="s">
        <v>167</v>
      </c>
      <c r="I3844" t="s">
        <v>136</v>
      </c>
      <c r="J3844" t="s">
        <v>137</v>
      </c>
      <c r="K3844" t="s">
        <v>138</v>
      </c>
      <c r="L3844" t="s">
        <v>11328</v>
      </c>
      <c r="M3844" t="s">
        <v>11329</v>
      </c>
      <c r="N3844">
        <v>0.30361111099999999</v>
      </c>
      <c r="O3844">
        <v>0</v>
      </c>
      <c r="P3844">
        <v>108</v>
      </c>
      <c r="Q3844">
        <v>0</v>
      </c>
      <c r="R3844">
        <v>0</v>
      </c>
      <c r="S3844">
        <v>11</v>
      </c>
      <c r="T3844">
        <v>48</v>
      </c>
      <c r="U3844">
        <v>12</v>
      </c>
      <c r="V3844">
        <v>6</v>
      </c>
      <c r="W3844">
        <v>0</v>
      </c>
      <c r="X3844">
        <v>10.8777681627683</v>
      </c>
      <c r="Y3844">
        <v>0</v>
      </c>
      <c r="Z3844">
        <v>0</v>
      </c>
      <c r="AA3844">
        <v>76.676147912111489</v>
      </c>
      <c r="AB3844">
        <v>24.84683230279003</v>
      </c>
      <c r="AC3844">
        <v>114.36039412980878</v>
      </c>
      <c r="AD3844">
        <v>9.4875615666115003</v>
      </c>
      <c r="AE3844">
        <v>236.24870407409011</v>
      </c>
    </row>
    <row r="3845" spans="1:31" x14ac:dyDescent="0.25">
      <c r="A3845">
        <v>2297518</v>
      </c>
      <c r="B3845">
        <v>1</v>
      </c>
      <c r="C3845" t="s">
        <v>81</v>
      </c>
      <c r="D3845" t="s">
        <v>113</v>
      </c>
      <c r="E3845" t="s">
        <v>141</v>
      </c>
      <c r="F3845" t="s">
        <v>11330</v>
      </c>
      <c r="G3845" t="s">
        <v>143</v>
      </c>
      <c r="H3845" t="s">
        <v>135</v>
      </c>
      <c r="I3845" t="s">
        <v>136</v>
      </c>
      <c r="J3845" t="s">
        <v>137</v>
      </c>
      <c r="K3845" t="s">
        <v>138</v>
      </c>
      <c r="L3845" t="s">
        <v>11331</v>
      </c>
      <c r="M3845" t="s">
        <v>11332</v>
      </c>
      <c r="N3845">
        <v>2.7652777770000001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1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0.68964662025357859</v>
      </c>
      <c r="AC3845">
        <v>0</v>
      </c>
      <c r="AD3845">
        <v>0</v>
      </c>
      <c r="AE3845">
        <v>0.68964662025357859</v>
      </c>
    </row>
    <row r="3846" spans="1:31" x14ac:dyDescent="0.25">
      <c r="A3846">
        <v>2297667</v>
      </c>
      <c r="B3846">
        <v>1</v>
      </c>
      <c r="C3846" t="s">
        <v>81</v>
      </c>
      <c r="D3846" t="s">
        <v>113</v>
      </c>
      <c r="E3846" t="s">
        <v>233</v>
      </c>
      <c r="F3846" t="s">
        <v>11333</v>
      </c>
      <c r="G3846" t="s">
        <v>184</v>
      </c>
      <c r="H3846" t="s">
        <v>167</v>
      </c>
      <c r="I3846" t="s">
        <v>136</v>
      </c>
      <c r="J3846" t="s">
        <v>137</v>
      </c>
      <c r="K3846" t="s">
        <v>138</v>
      </c>
      <c r="L3846" t="s">
        <v>11334</v>
      </c>
      <c r="M3846" t="s">
        <v>11335</v>
      </c>
      <c r="N3846">
        <v>2.1902777769999999</v>
      </c>
      <c r="O3846">
        <v>0</v>
      </c>
      <c r="P3846">
        <v>1496</v>
      </c>
      <c r="Q3846">
        <v>7</v>
      </c>
      <c r="R3846">
        <v>38</v>
      </c>
      <c r="S3846">
        <v>5</v>
      </c>
      <c r="T3846">
        <v>308</v>
      </c>
      <c r="U3846">
        <v>0</v>
      </c>
      <c r="V3846">
        <v>0</v>
      </c>
      <c r="W3846">
        <v>0</v>
      </c>
      <c r="X3846">
        <v>584.08035633721443</v>
      </c>
      <c r="Y3846">
        <v>120.96245019438311</v>
      </c>
      <c r="Z3846">
        <v>213.10980053001242</v>
      </c>
      <c r="AA3846">
        <v>25.491735652477978</v>
      </c>
      <c r="AB3846">
        <v>188.94257238150021</v>
      </c>
      <c r="AC3846">
        <v>0</v>
      </c>
      <c r="AD3846">
        <v>0</v>
      </c>
      <c r="AE3846">
        <v>1132.5869150955882</v>
      </c>
    </row>
    <row r="3847" spans="1:31" x14ac:dyDescent="0.25">
      <c r="A3847">
        <v>2297544</v>
      </c>
      <c r="B3847">
        <v>1</v>
      </c>
      <c r="C3847" t="s">
        <v>81</v>
      </c>
      <c r="D3847" t="s">
        <v>112</v>
      </c>
      <c r="E3847" t="s">
        <v>132</v>
      </c>
      <c r="F3847" t="s">
        <v>11336</v>
      </c>
      <c r="G3847" t="s">
        <v>332</v>
      </c>
      <c r="H3847" t="s">
        <v>135</v>
      </c>
      <c r="I3847" t="s">
        <v>136</v>
      </c>
      <c r="J3847" t="s">
        <v>137</v>
      </c>
      <c r="K3847" t="s">
        <v>138</v>
      </c>
      <c r="L3847" t="s">
        <v>11337</v>
      </c>
      <c r="M3847" t="s">
        <v>11338</v>
      </c>
      <c r="N3847">
        <v>2.2297222219999999</v>
      </c>
      <c r="O3847">
        <v>0</v>
      </c>
      <c r="P3847">
        <v>10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3.8754188365853612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3.8754188365853612</v>
      </c>
    </row>
    <row r="3848" spans="1:31" x14ac:dyDescent="0.25">
      <c r="A3848">
        <v>2297143</v>
      </c>
      <c r="B3848">
        <v>1</v>
      </c>
      <c r="C3848" t="s">
        <v>80</v>
      </c>
      <c r="D3848" t="s">
        <v>93</v>
      </c>
      <c r="E3848" t="s">
        <v>233</v>
      </c>
      <c r="F3848" t="s">
        <v>11339</v>
      </c>
      <c r="G3848" t="s">
        <v>6052</v>
      </c>
      <c r="H3848" t="s">
        <v>167</v>
      </c>
      <c r="I3848" t="s">
        <v>136</v>
      </c>
      <c r="J3848" t="s">
        <v>137</v>
      </c>
      <c r="K3848" t="s">
        <v>138</v>
      </c>
      <c r="L3848" t="s">
        <v>11340</v>
      </c>
      <c r="M3848" t="s">
        <v>11341</v>
      </c>
      <c r="N3848">
        <v>1.336944444</v>
      </c>
      <c r="O3848">
        <v>0</v>
      </c>
      <c r="P3848">
        <v>891</v>
      </c>
      <c r="Q3848">
        <v>1</v>
      </c>
      <c r="R3848">
        <v>208</v>
      </c>
      <c r="S3848">
        <v>1</v>
      </c>
      <c r="T3848">
        <v>201</v>
      </c>
      <c r="U3848">
        <v>0</v>
      </c>
      <c r="V3848">
        <v>0</v>
      </c>
      <c r="W3848">
        <v>0</v>
      </c>
      <c r="X3848">
        <v>126.37450418934253</v>
      </c>
      <c r="Y3848">
        <v>0.51397529049079826</v>
      </c>
      <c r="Z3848">
        <v>30.213698819117457</v>
      </c>
      <c r="AA3848">
        <v>1.2355351346164247</v>
      </c>
      <c r="AB3848">
        <v>82.573967149926474</v>
      </c>
      <c r="AC3848">
        <v>0</v>
      </c>
      <c r="AD3848">
        <v>0</v>
      </c>
      <c r="AE3848">
        <v>240.91168058349371</v>
      </c>
    </row>
    <row r="3849" spans="1:31" x14ac:dyDescent="0.25">
      <c r="A3849">
        <v>2297166</v>
      </c>
      <c r="B3849">
        <v>1</v>
      </c>
      <c r="C3849" t="s">
        <v>80</v>
      </c>
      <c r="D3849" t="s">
        <v>97</v>
      </c>
      <c r="E3849" t="s">
        <v>233</v>
      </c>
      <c r="F3849" t="s">
        <v>3179</v>
      </c>
      <c r="G3849" t="s">
        <v>917</v>
      </c>
      <c r="H3849" t="s">
        <v>167</v>
      </c>
      <c r="I3849" t="s">
        <v>136</v>
      </c>
      <c r="J3849" t="s">
        <v>137</v>
      </c>
      <c r="K3849" t="s">
        <v>300</v>
      </c>
      <c r="L3849" t="s">
        <v>11342</v>
      </c>
      <c r="M3849" t="s">
        <v>11343</v>
      </c>
      <c r="N3849">
        <v>1.1391666659999999</v>
      </c>
      <c r="O3849">
        <v>13</v>
      </c>
      <c r="P3849">
        <v>1174</v>
      </c>
      <c r="Q3849">
        <v>12</v>
      </c>
      <c r="R3849">
        <v>164</v>
      </c>
      <c r="S3849">
        <v>30</v>
      </c>
      <c r="T3849">
        <v>219</v>
      </c>
      <c r="U3849">
        <v>2</v>
      </c>
      <c r="V3849">
        <v>1</v>
      </c>
      <c r="W3849">
        <v>9.8580442391551184</v>
      </c>
      <c r="X3849">
        <v>321.35194923688601</v>
      </c>
      <c r="Y3849">
        <v>10.425057255729959</v>
      </c>
      <c r="Z3849">
        <v>55.270307539603948</v>
      </c>
      <c r="AA3849">
        <v>65.880593690050532</v>
      </c>
      <c r="AB3849">
        <v>88.227669316834834</v>
      </c>
      <c r="AC3849">
        <v>160.64758637946784</v>
      </c>
      <c r="AD3849">
        <v>7.796899347894195</v>
      </c>
      <c r="AE3849">
        <v>719.45810700562242</v>
      </c>
    </row>
    <row r="3850" spans="1:31" x14ac:dyDescent="0.25">
      <c r="A3850">
        <v>2297335</v>
      </c>
      <c r="B3850">
        <v>1</v>
      </c>
      <c r="C3850" t="s">
        <v>81</v>
      </c>
      <c r="D3850" t="s">
        <v>113</v>
      </c>
      <c r="E3850" t="s">
        <v>182</v>
      </c>
      <c r="F3850" t="s">
        <v>11344</v>
      </c>
      <c r="G3850" t="s">
        <v>184</v>
      </c>
      <c r="H3850" t="s">
        <v>167</v>
      </c>
      <c r="I3850" t="s">
        <v>136</v>
      </c>
      <c r="J3850" t="s">
        <v>137</v>
      </c>
      <c r="K3850" t="s">
        <v>138</v>
      </c>
      <c r="L3850" t="s">
        <v>11345</v>
      </c>
      <c r="M3850" t="s">
        <v>11346</v>
      </c>
      <c r="N3850">
        <v>1.356944444</v>
      </c>
      <c r="O3850">
        <v>0</v>
      </c>
      <c r="P3850">
        <v>1200</v>
      </c>
      <c r="Q3850">
        <v>19</v>
      </c>
      <c r="R3850">
        <v>130</v>
      </c>
      <c r="S3850">
        <v>6</v>
      </c>
      <c r="T3850">
        <v>42</v>
      </c>
      <c r="U3850">
        <v>0</v>
      </c>
      <c r="V3850">
        <v>1</v>
      </c>
      <c r="W3850">
        <v>0</v>
      </c>
      <c r="X3850">
        <v>193.62739057246097</v>
      </c>
      <c r="Y3850">
        <v>52.996952689371895</v>
      </c>
      <c r="Z3850">
        <v>91.264288842019184</v>
      </c>
      <c r="AA3850">
        <v>9.9347341889364831</v>
      </c>
      <c r="AB3850">
        <v>39.584660988994706</v>
      </c>
      <c r="AC3850">
        <v>0</v>
      </c>
      <c r="AD3850">
        <v>8.612244874106203</v>
      </c>
      <c r="AE3850">
        <v>396.02027215588942</v>
      </c>
    </row>
    <row r="3851" spans="1:31" x14ac:dyDescent="0.25">
      <c r="A3851">
        <v>2297312</v>
      </c>
      <c r="B3851">
        <v>1</v>
      </c>
      <c r="C3851" t="s">
        <v>81</v>
      </c>
      <c r="D3851" t="s">
        <v>118</v>
      </c>
      <c r="E3851" t="s">
        <v>164</v>
      </c>
      <c r="F3851" t="s">
        <v>11347</v>
      </c>
      <c r="G3851" t="s">
        <v>195</v>
      </c>
      <c r="H3851" t="s">
        <v>167</v>
      </c>
      <c r="I3851" t="s">
        <v>136</v>
      </c>
      <c r="J3851" t="s">
        <v>137</v>
      </c>
      <c r="K3851" t="s">
        <v>138</v>
      </c>
      <c r="L3851" t="s">
        <v>11348</v>
      </c>
      <c r="M3851" t="s">
        <v>11349</v>
      </c>
      <c r="N3851">
        <v>1.3258333330000001</v>
      </c>
      <c r="O3851">
        <v>0</v>
      </c>
      <c r="P3851">
        <v>159</v>
      </c>
      <c r="Q3851">
        <v>0</v>
      </c>
      <c r="R3851">
        <v>6</v>
      </c>
      <c r="S3851">
        <v>0</v>
      </c>
      <c r="T3851">
        <v>23</v>
      </c>
      <c r="U3851">
        <v>0</v>
      </c>
      <c r="V3851">
        <v>0</v>
      </c>
      <c r="W3851">
        <v>0</v>
      </c>
      <c r="X3851">
        <v>43.57865206455719</v>
      </c>
      <c r="Y3851">
        <v>0</v>
      </c>
      <c r="Z3851">
        <v>0.80312181653021752</v>
      </c>
      <c r="AA3851">
        <v>0</v>
      </c>
      <c r="AB3851">
        <v>3.9574945425639219</v>
      </c>
      <c r="AC3851">
        <v>0</v>
      </c>
      <c r="AD3851">
        <v>0</v>
      </c>
      <c r="AE3851">
        <v>48.339268423651326</v>
      </c>
    </row>
    <row r="3852" spans="1:31" x14ac:dyDescent="0.25">
      <c r="A3852">
        <v>2297498</v>
      </c>
      <c r="B3852">
        <v>1</v>
      </c>
      <c r="C3852" t="s">
        <v>81</v>
      </c>
      <c r="D3852" t="s">
        <v>117</v>
      </c>
      <c r="E3852" t="s">
        <v>132</v>
      </c>
      <c r="F3852" t="s">
        <v>11350</v>
      </c>
      <c r="G3852" t="s">
        <v>134</v>
      </c>
      <c r="H3852" t="s">
        <v>135</v>
      </c>
      <c r="I3852" t="s">
        <v>136</v>
      </c>
      <c r="J3852" t="s">
        <v>137</v>
      </c>
      <c r="K3852" t="s">
        <v>138</v>
      </c>
      <c r="L3852" t="s">
        <v>11351</v>
      </c>
      <c r="M3852" t="s">
        <v>11352</v>
      </c>
      <c r="N3852">
        <v>0.58250000000000002</v>
      </c>
      <c r="O3852">
        <v>0</v>
      </c>
      <c r="P3852">
        <v>67</v>
      </c>
      <c r="Q3852">
        <v>0</v>
      </c>
      <c r="R3852">
        <v>0</v>
      </c>
      <c r="S3852">
        <v>0</v>
      </c>
      <c r="T3852">
        <v>3</v>
      </c>
      <c r="U3852">
        <v>0</v>
      </c>
      <c r="V3852">
        <v>0</v>
      </c>
      <c r="W3852">
        <v>0</v>
      </c>
      <c r="X3852">
        <v>6.4593571449196716</v>
      </c>
      <c r="Y3852">
        <v>0</v>
      </c>
      <c r="Z3852">
        <v>0</v>
      </c>
      <c r="AA3852">
        <v>0</v>
      </c>
      <c r="AB3852">
        <v>5.4610163509862503E-2</v>
      </c>
      <c r="AC3852">
        <v>0</v>
      </c>
      <c r="AD3852">
        <v>0</v>
      </c>
      <c r="AE3852">
        <v>6.5139673084295344</v>
      </c>
    </row>
    <row r="3853" spans="1:31" x14ac:dyDescent="0.25">
      <c r="A3853">
        <v>2297644</v>
      </c>
      <c r="B3853">
        <v>1</v>
      </c>
      <c r="C3853" t="s">
        <v>80</v>
      </c>
      <c r="D3853" t="s">
        <v>89</v>
      </c>
      <c r="E3853" t="s">
        <v>141</v>
      </c>
      <c r="F3853" t="s">
        <v>11353</v>
      </c>
      <c r="G3853" t="s">
        <v>143</v>
      </c>
      <c r="H3853" t="s">
        <v>135</v>
      </c>
      <c r="I3853" t="s">
        <v>136</v>
      </c>
      <c r="J3853" t="s">
        <v>137</v>
      </c>
      <c r="K3853" t="s">
        <v>138</v>
      </c>
      <c r="L3853" t="s">
        <v>11354</v>
      </c>
      <c r="M3853" t="s">
        <v>11355</v>
      </c>
      <c r="N3853">
        <v>1.1936111110000001</v>
      </c>
      <c r="O3853">
        <v>0</v>
      </c>
      <c r="P3853">
        <v>1</v>
      </c>
      <c r="Q3853">
        <v>0</v>
      </c>
      <c r="R3853">
        <v>1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0.61925663557749999</v>
      </c>
      <c r="Y3853">
        <v>0</v>
      </c>
      <c r="Z3853">
        <v>0.75068643879544661</v>
      </c>
      <c r="AA3853">
        <v>0</v>
      </c>
      <c r="AB3853">
        <v>0</v>
      </c>
      <c r="AC3853">
        <v>0</v>
      </c>
      <c r="AD3853">
        <v>0</v>
      </c>
      <c r="AE3853">
        <v>1.3699430743729466</v>
      </c>
    </row>
    <row r="3854" spans="1:31" x14ac:dyDescent="0.25">
      <c r="A3854">
        <v>2297272</v>
      </c>
      <c r="B3854">
        <v>1</v>
      </c>
      <c r="C3854" t="s">
        <v>81</v>
      </c>
      <c r="D3854" t="s">
        <v>120</v>
      </c>
      <c r="E3854" t="s">
        <v>182</v>
      </c>
      <c r="F3854" t="s">
        <v>11356</v>
      </c>
      <c r="G3854" t="s">
        <v>184</v>
      </c>
      <c r="H3854" t="s">
        <v>167</v>
      </c>
      <c r="I3854" t="s">
        <v>136</v>
      </c>
      <c r="J3854" t="s">
        <v>137</v>
      </c>
      <c r="K3854" t="s">
        <v>138</v>
      </c>
      <c r="L3854" t="s">
        <v>11357</v>
      </c>
      <c r="M3854" t="s">
        <v>11358</v>
      </c>
      <c r="N3854">
        <v>1.859722222</v>
      </c>
      <c r="O3854">
        <v>6</v>
      </c>
      <c r="P3854">
        <v>2</v>
      </c>
      <c r="Q3854">
        <v>122</v>
      </c>
      <c r="R3854">
        <v>2</v>
      </c>
      <c r="S3854">
        <v>6</v>
      </c>
      <c r="T3854">
        <v>0</v>
      </c>
      <c r="U3854">
        <v>0</v>
      </c>
      <c r="V3854">
        <v>0</v>
      </c>
      <c r="W3854">
        <v>3.58348498831998</v>
      </c>
      <c r="X3854">
        <v>0.31771286675333332</v>
      </c>
      <c r="Y3854">
        <v>163.71527760221693</v>
      </c>
      <c r="Z3854">
        <v>8.2182375076764999E-2</v>
      </c>
      <c r="AA3854">
        <v>8.5806152466557233</v>
      </c>
      <c r="AB3854">
        <v>0</v>
      </c>
      <c r="AC3854">
        <v>0</v>
      </c>
      <c r="AD3854">
        <v>0</v>
      </c>
      <c r="AE3854">
        <v>176.27927307902274</v>
      </c>
    </row>
    <row r="3855" spans="1:31" x14ac:dyDescent="0.25">
      <c r="A3855">
        <v>2297415</v>
      </c>
      <c r="B3855">
        <v>1</v>
      </c>
      <c r="C3855" t="s">
        <v>80</v>
      </c>
      <c r="D3855" t="s">
        <v>94</v>
      </c>
      <c r="E3855" t="s">
        <v>233</v>
      </c>
      <c r="F3855" t="s">
        <v>7050</v>
      </c>
      <c r="G3855" t="s">
        <v>184</v>
      </c>
      <c r="H3855" t="s">
        <v>167</v>
      </c>
      <c r="I3855" t="s">
        <v>136</v>
      </c>
      <c r="J3855" t="s">
        <v>137</v>
      </c>
      <c r="K3855" t="s">
        <v>138</v>
      </c>
      <c r="L3855" t="s">
        <v>11359</v>
      </c>
      <c r="M3855" t="s">
        <v>11360</v>
      </c>
      <c r="N3855">
        <v>0.21111111099999999</v>
      </c>
      <c r="O3855">
        <v>0</v>
      </c>
      <c r="P3855">
        <v>573</v>
      </c>
      <c r="Q3855">
        <v>0</v>
      </c>
      <c r="R3855">
        <v>0</v>
      </c>
      <c r="S3855">
        <v>0</v>
      </c>
      <c r="T3855">
        <v>39</v>
      </c>
      <c r="U3855">
        <v>0</v>
      </c>
      <c r="V3855">
        <v>0</v>
      </c>
      <c r="W3855">
        <v>0</v>
      </c>
      <c r="X3855">
        <v>25.372726219920011</v>
      </c>
      <c r="Y3855">
        <v>0</v>
      </c>
      <c r="Z3855">
        <v>0</v>
      </c>
      <c r="AA3855">
        <v>0</v>
      </c>
      <c r="AB3855">
        <v>7.1968107801258689</v>
      </c>
      <c r="AC3855">
        <v>0</v>
      </c>
      <c r="AD3855">
        <v>0</v>
      </c>
      <c r="AE3855">
        <v>32.569537000045884</v>
      </c>
    </row>
    <row r="3856" spans="1:31" x14ac:dyDescent="0.25">
      <c r="A3856">
        <v>2297650</v>
      </c>
      <c r="B3856">
        <v>1</v>
      </c>
      <c r="C3856" t="s">
        <v>80</v>
      </c>
      <c r="D3856" t="s">
        <v>93</v>
      </c>
      <c r="E3856" t="s">
        <v>233</v>
      </c>
      <c r="F3856" t="s">
        <v>6361</v>
      </c>
      <c r="G3856" t="s">
        <v>837</v>
      </c>
      <c r="H3856" t="s">
        <v>167</v>
      </c>
      <c r="I3856" t="s">
        <v>136</v>
      </c>
      <c r="J3856" t="s">
        <v>137</v>
      </c>
      <c r="K3856" t="s">
        <v>138</v>
      </c>
      <c r="L3856" t="s">
        <v>11361</v>
      </c>
      <c r="M3856" t="s">
        <v>11362</v>
      </c>
      <c r="N3856">
        <v>0.64111111099999996</v>
      </c>
      <c r="O3856">
        <v>2</v>
      </c>
      <c r="P3856">
        <v>2254</v>
      </c>
      <c r="Q3856">
        <v>19</v>
      </c>
      <c r="R3856">
        <v>865</v>
      </c>
      <c r="S3856">
        <v>18</v>
      </c>
      <c r="T3856">
        <v>506</v>
      </c>
      <c r="U3856">
        <v>2</v>
      </c>
      <c r="V3856">
        <v>0</v>
      </c>
      <c r="W3856">
        <v>2.3090900732555646</v>
      </c>
      <c r="X3856">
        <v>148.15923607746998</v>
      </c>
      <c r="Y3856">
        <v>22.12558027941062</v>
      </c>
      <c r="Z3856">
        <v>77.994112655406781</v>
      </c>
      <c r="AA3856">
        <v>15.843830479673514</v>
      </c>
      <c r="AB3856">
        <v>100.22845217246842</v>
      </c>
      <c r="AC3856">
        <v>56.787041519048287</v>
      </c>
      <c r="AD3856">
        <v>0</v>
      </c>
      <c r="AE3856">
        <v>423.44734325673318</v>
      </c>
    </row>
    <row r="3857" spans="1:31" x14ac:dyDescent="0.25">
      <c r="A3857">
        <v>2297292</v>
      </c>
      <c r="B3857">
        <v>1</v>
      </c>
      <c r="C3857" t="s">
        <v>80</v>
      </c>
      <c r="D3857" t="s">
        <v>104</v>
      </c>
      <c r="E3857" t="s">
        <v>283</v>
      </c>
      <c r="F3857" t="s">
        <v>6049</v>
      </c>
      <c r="G3857" t="s">
        <v>837</v>
      </c>
      <c r="H3857" t="s">
        <v>167</v>
      </c>
      <c r="I3857" t="s">
        <v>136</v>
      </c>
      <c r="J3857" t="s">
        <v>137</v>
      </c>
      <c r="K3857" t="s">
        <v>138</v>
      </c>
      <c r="L3857" t="s">
        <v>11363</v>
      </c>
      <c r="M3857" t="s">
        <v>11364</v>
      </c>
      <c r="N3857">
        <v>0.114525</v>
      </c>
      <c r="O3857">
        <v>18</v>
      </c>
      <c r="P3857">
        <v>2842</v>
      </c>
      <c r="Q3857">
        <v>59</v>
      </c>
      <c r="R3857">
        <v>49</v>
      </c>
      <c r="S3857">
        <v>110</v>
      </c>
      <c r="T3857">
        <v>329</v>
      </c>
      <c r="U3857">
        <v>21</v>
      </c>
      <c r="V3857">
        <v>0</v>
      </c>
      <c r="W3857">
        <v>0.60248521524494214</v>
      </c>
      <c r="X3857">
        <v>67.830771441166974</v>
      </c>
      <c r="Y3857">
        <v>19.403464268312575</v>
      </c>
      <c r="Z3857">
        <v>2.3404542569425604</v>
      </c>
      <c r="AA3857">
        <v>175.45629251914161</v>
      </c>
      <c r="AB3857">
        <v>17.72193957405409</v>
      </c>
      <c r="AC3857">
        <v>294.43718618329285</v>
      </c>
      <c r="AD3857">
        <v>0</v>
      </c>
      <c r="AE3857">
        <v>577.79259345815558</v>
      </c>
    </row>
    <row r="3858" spans="1:31" x14ac:dyDescent="0.25">
      <c r="A3858">
        <v>2297584</v>
      </c>
      <c r="B3858">
        <v>1</v>
      </c>
      <c r="C3858" t="s">
        <v>80</v>
      </c>
      <c r="D3858" t="s">
        <v>97</v>
      </c>
      <c r="E3858" t="s">
        <v>208</v>
      </c>
      <c r="F3858" t="s">
        <v>10892</v>
      </c>
      <c r="G3858" t="s">
        <v>310</v>
      </c>
      <c r="H3858" t="s">
        <v>135</v>
      </c>
      <c r="I3858" t="s">
        <v>136</v>
      </c>
      <c r="J3858" t="s">
        <v>137</v>
      </c>
      <c r="K3858" t="s">
        <v>138</v>
      </c>
      <c r="L3858" t="s">
        <v>11365</v>
      </c>
      <c r="M3858" t="s">
        <v>11366</v>
      </c>
      <c r="N3858">
        <v>2.5497222220000002</v>
      </c>
      <c r="O3858">
        <v>0</v>
      </c>
      <c r="P3858">
        <v>6</v>
      </c>
      <c r="Q3858">
        <v>0</v>
      </c>
      <c r="R3858">
        <v>34</v>
      </c>
      <c r="S3858">
        <v>0</v>
      </c>
      <c r="T3858">
        <v>6</v>
      </c>
      <c r="U3858">
        <v>0</v>
      </c>
      <c r="V3858">
        <v>0</v>
      </c>
      <c r="W3858">
        <v>0</v>
      </c>
      <c r="X3858">
        <v>15.071958757825108</v>
      </c>
      <c r="Y3858">
        <v>0</v>
      </c>
      <c r="Z3858">
        <v>34.648252648355026</v>
      </c>
      <c r="AA3858">
        <v>0</v>
      </c>
      <c r="AB3858">
        <v>4.9440067110047154</v>
      </c>
      <c r="AC3858">
        <v>0</v>
      </c>
      <c r="AD3858">
        <v>0</v>
      </c>
      <c r="AE3858">
        <v>54.664218117184852</v>
      </c>
    </row>
    <row r="3859" spans="1:31" x14ac:dyDescent="0.25">
      <c r="A3859">
        <v>2297607</v>
      </c>
      <c r="B3859">
        <v>1</v>
      </c>
      <c r="C3859" t="s">
        <v>81</v>
      </c>
      <c r="D3859" t="s">
        <v>114</v>
      </c>
      <c r="E3859" t="s">
        <v>132</v>
      </c>
      <c r="F3859" t="s">
        <v>11367</v>
      </c>
      <c r="G3859" t="s">
        <v>134</v>
      </c>
      <c r="H3859" t="s">
        <v>135</v>
      </c>
      <c r="I3859" t="s">
        <v>136</v>
      </c>
      <c r="J3859" t="s">
        <v>137</v>
      </c>
      <c r="K3859" t="s">
        <v>138</v>
      </c>
      <c r="L3859" t="s">
        <v>11368</v>
      </c>
      <c r="M3859" t="s">
        <v>11369</v>
      </c>
      <c r="N3859">
        <v>2.0036111110000001</v>
      </c>
      <c r="O3859">
        <v>0</v>
      </c>
      <c r="P3859">
        <v>45</v>
      </c>
      <c r="Q3859">
        <v>0</v>
      </c>
      <c r="R3859">
        <v>0</v>
      </c>
      <c r="S3859">
        <v>0</v>
      </c>
      <c r="T3859">
        <v>3</v>
      </c>
      <c r="U3859">
        <v>0</v>
      </c>
      <c r="V3859">
        <v>0</v>
      </c>
      <c r="W3859">
        <v>0</v>
      </c>
      <c r="X3859">
        <v>10.024528719798644</v>
      </c>
      <c r="Y3859">
        <v>0</v>
      </c>
      <c r="Z3859">
        <v>0</v>
      </c>
      <c r="AA3859">
        <v>0</v>
      </c>
      <c r="AB3859">
        <v>1.2003043163525902</v>
      </c>
      <c r="AC3859">
        <v>0</v>
      </c>
      <c r="AD3859">
        <v>0</v>
      </c>
      <c r="AE3859">
        <v>11.224833036151233</v>
      </c>
    </row>
    <row r="3860" spans="1:31" x14ac:dyDescent="0.25">
      <c r="A3860">
        <v>2297229</v>
      </c>
      <c r="B3860">
        <v>1</v>
      </c>
      <c r="C3860" t="s">
        <v>81</v>
      </c>
      <c r="D3860" t="s">
        <v>112</v>
      </c>
      <c r="E3860" t="s">
        <v>164</v>
      </c>
      <c r="F3860" t="s">
        <v>11370</v>
      </c>
      <c r="G3860" t="s">
        <v>299</v>
      </c>
      <c r="H3860" t="s">
        <v>167</v>
      </c>
      <c r="I3860" t="s">
        <v>136</v>
      </c>
      <c r="J3860" t="s">
        <v>137</v>
      </c>
      <c r="K3860" t="s">
        <v>300</v>
      </c>
      <c r="L3860" t="s">
        <v>11371</v>
      </c>
      <c r="M3860" t="s">
        <v>11372</v>
      </c>
      <c r="N3860">
        <v>8.5008333329999992</v>
      </c>
      <c r="O3860">
        <v>0</v>
      </c>
      <c r="P3860">
        <v>2946</v>
      </c>
      <c r="Q3860">
        <v>0</v>
      </c>
      <c r="R3860">
        <v>9</v>
      </c>
      <c r="S3860">
        <v>0</v>
      </c>
      <c r="T3860">
        <v>145</v>
      </c>
      <c r="U3860">
        <v>0</v>
      </c>
      <c r="V3860">
        <v>1</v>
      </c>
      <c r="W3860">
        <v>0</v>
      </c>
      <c r="X3860">
        <v>4435.9149970870476</v>
      </c>
      <c r="Y3860">
        <v>0</v>
      </c>
      <c r="Z3860">
        <v>0.26211944913543472</v>
      </c>
      <c r="AA3860">
        <v>0</v>
      </c>
      <c r="AB3860">
        <v>697.77079105744394</v>
      </c>
      <c r="AC3860">
        <v>0</v>
      </c>
      <c r="AD3860">
        <v>23.040380331658021</v>
      </c>
      <c r="AE3860">
        <v>5156.9882879252846</v>
      </c>
    </row>
    <row r="3861" spans="1:31" x14ac:dyDescent="0.25">
      <c r="A3861">
        <v>2297421</v>
      </c>
      <c r="B3861">
        <v>1</v>
      </c>
      <c r="C3861" t="s">
        <v>80</v>
      </c>
      <c r="D3861" t="s">
        <v>93</v>
      </c>
      <c r="E3861" t="s">
        <v>233</v>
      </c>
      <c r="F3861" t="s">
        <v>11373</v>
      </c>
      <c r="G3861" t="s">
        <v>184</v>
      </c>
      <c r="H3861" t="s">
        <v>167</v>
      </c>
      <c r="I3861" t="s">
        <v>136</v>
      </c>
      <c r="J3861" t="s">
        <v>137</v>
      </c>
      <c r="K3861" t="s">
        <v>138</v>
      </c>
      <c r="L3861" t="s">
        <v>11374</v>
      </c>
      <c r="M3861" t="s">
        <v>11375</v>
      </c>
      <c r="N3861">
        <v>0.53194444399999996</v>
      </c>
      <c r="O3861">
        <v>2</v>
      </c>
      <c r="P3861">
        <v>2236</v>
      </c>
      <c r="Q3861">
        <v>19</v>
      </c>
      <c r="R3861">
        <v>852</v>
      </c>
      <c r="S3861">
        <v>18</v>
      </c>
      <c r="T3861">
        <v>500</v>
      </c>
      <c r="U3861">
        <v>2</v>
      </c>
      <c r="V3861">
        <v>0</v>
      </c>
      <c r="W3861">
        <v>1.7315169223779199</v>
      </c>
      <c r="X3861">
        <v>114.59116905207425</v>
      </c>
      <c r="Y3861">
        <v>24.748355315117138</v>
      </c>
      <c r="Z3861">
        <v>79.065712855190412</v>
      </c>
      <c r="AA3861">
        <v>13.791139735334946</v>
      </c>
      <c r="AB3861">
        <v>114.58619198144071</v>
      </c>
      <c r="AC3861">
        <v>82.911388975151908</v>
      </c>
      <c r="AD3861">
        <v>0</v>
      </c>
      <c r="AE3861">
        <v>431.42547483668727</v>
      </c>
    </row>
    <row r="3862" spans="1:31" x14ac:dyDescent="0.25">
      <c r="A3862">
        <v>2297521</v>
      </c>
      <c r="B3862">
        <v>1</v>
      </c>
      <c r="C3862" t="s">
        <v>80</v>
      </c>
      <c r="D3862" t="s">
        <v>97</v>
      </c>
      <c r="E3862" t="s">
        <v>141</v>
      </c>
      <c r="F3862" t="s">
        <v>11376</v>
      </c>
      <c r="G3862" t="s">
        <v>143</v>
      </c>
      <c r="H3862" t="s">
        <v>135</v>
      </c>
      <c r="I3862" t="s">
        <v>136</v>
      </c>
      <c r="J3862" t="s">
        <v>137</v>
      </c>
      <c r="K3862" t="s">
        <v>138</v>
      </c>
      <c r="L3862" t="s">
        <v>11377</v>
      </c>
      <c r="M3862" t="s">
        <v>11378</v>
      </c>
      <c r="N3862">
        <v>1.3444444440000001</v>
      </c>
      <c r="O3862">
        <v>0</v>
      </c>
      <c r="P3862">
        <v>2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0.25897756571742608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0.25897756571742608</v>
      </c>
    </row>
    <row r="3863" spans="1:31" x14ac:dyDescent="0.25">
      <c r="A3863">
        <v>2297401</v>
      </c>
      <c r="B3863">
        <v>1</v>
      </c>
      <c r="C3863" t="s">
        <v>80</v>
      </c>
      <c r="D3863" t="s">
        <v>96</v>
      </c>
      <c r="E3863" t="s">
        <v>141</v>
      </c>
      <c r="F3863" t="s">
        <v>11379</v>
      </c>
      <c r="G3863" t="s">
        <v>188</v>
      </c>
      <c r="H3863" t="s">
        <v>135</v>
      </c>
      <c r="I3863" t="s">
        <v>136</v>
      </c>
      <c r="J3863" t="s">
        <v>137</v>
      </c>
      <c r="K3863" t="s">
        <v>138</v>
      </c>
      <c r="L3863" t="s">
        <v>11380</v>
      </c>
      <c r="M3863" t="s">
        <v>11381</v>
      </c>
      <c r="N3863">
        <v>0.72444444399999997</v>
      </c>
      <c r="O3863">
        <v>0</v>
      </c>
      <c r="P3863">
        <v>1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0.12016297070202221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0.12016297070202221</v>
      </c>
    </row>
    <row r="3864" spans="1:31" x14ac:dyDescent="0.25">
      <c r="A3864">
        <v>2297215</v>
      </c>
      <c r="B3864">
        <v>1</v>
      </c>
      <c r="C3864" t="s">
        <v>80</v>
      </c>
      <c r="D3864" t="s">
        <v>84</v>
      </c>
      <c r="E3864" t="s">
        <v>164</v>
      </c>
      <c r="F3864" t="s">
        <v>11382</v>
      </c>
      <c r="G3864" t="s">
        <v>917</v>
      </c>
      <c r="H3864" t="s">
        <v>167</v>
      </c>
      <c r="I3864" t="s">
        <v>136</v>
      </c>
      <c r="J3864" t="s">
        <v>137</v>
      </c>
      <c r="K3864" t="s">
        <v>300</v>
      </c>
      <c r="L3864" t="s">
        <v>11383</v>
      </c>
      <c r="M3864" t="s">
        <v>11384</v>
      </c>
      <c r="N3864">
        <v>8.8597222220000003</v>
      </c>
      <c r="O3864">
        <v>0</v>
      </c>
      <c r="P3864">
        <v>1009</v>
      </c>
      <c r="Q3864">
        <v>0</v>
      </c>
      <c r="R3864">
        <v>0</v>
      </c>
      <c r="S3864">
        <v>0</v>
      </c>
      <c r="T3864">
        <v>124</v>
      </c>
      <c r="U3864">
        <v>0</v>
      </c>
      <c r="V3864">
        <v>1</v>
      </c>
      <c r="W3864">
        <v>0</v>
      </c>
      <c r="X3864">
        <v>1988.353631089881</v>
      </c>
      <c r="Y3864">
        <v>0</v>
      </c>
      <c r="Z3864">
        <v>0</v>
      </c>
      <c r="AA3864">
        <v>0</v>
      </c>
      <c r="AB3864">
        <v>1008.686052305373</v>
      </c>
      <c r="AC3864">
        <v>0</v>
      </c>
      <c r="AD3864">
        <v>256.1925726270764</v>
      </c>
      <c r="AE3864">
        <v>3253.2322560223306</v>
      </c>
    </row>
    <row r="3865" spans="1:31" x14ac:dyDescent="0.25">
      <c r="A3865">
        <v>2297633</v>
      </c>
      <c r="B3865">
        <v>1</v>
      </c>
      <c r="C3865" t="s">
        <v>80</v>
      </c>
      <c r="D3865" t="s">
        <v>83</v>
      </c>
      <c r="E3865" t="s">
        <v>141</v>
      </c>
      <c r="F3865" t="s">
        <v>11385</v>
      </c>
      <c r="G3865" t="s">
        <v>202</v>
      </c>
      <c r="H3865" t="s">
        <v>135</v>
      </c>
      <c r="I3865" t="s">
        <v>136</v>
      </c>
      <c r="J3865" t="s">
        <v>137</v>
      </c>
      <c r="K3865" t="s">
        <v>138</v>
      </c>
      <c r="L3865" t="s">
        <v>11386</v>
      </c>
      <c r="M3865" t="s">
        <v>11387</v>
      </c>
      <c r="N3865">
        <v>2.0463888880000001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22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24.257930160255714</v>
      </c>
      <c r="AC3865">
        <v>0</v>
      </c>
      <c r="AD3865">
        <v>0</v>
      </c>
      <c r="AE3865">
        <v>24.257930160255714</v>
      </c>
    </row>
    <row r="3866" spans="1:31" x14ac:dyDescent="0.25">
      <c r="A3866">
        <v>2297593</v>
      </c>
      <c r="B3866">
        <v>1</v>
      </c>
      <c r="C3866" t="s">
        <v>80</v>
      </c>
      <c r="D3866" t="s">
        <v>106</v>
      </c>
      <c r="E3866" t="s">
        <v>164</v>
      </c>
      <c r="F3866" t="s">
        <v>11388</v>
      </c>
      <c r="G3866" t="s">
        <v>500</v>
      </c>
      <c r="H3866" t="s">
        <v>167</v>
      </c>
      <c r="I3866" t="s">
        <v>136</v>
      </c>
      <c r="J3866" t="s">
        <v>137</v>
      </c>
      <c r="K3866" t="s">
        <v>138</v>
      </c>
      <c r="L3866" t="s">
        <v>11389</v>
      </c>
      <c r="M3866" t="s">
        <v>11390</v>
      </c>
      <c r="N3866">
        <v>1.6116666660000001</v>
      </c>
      <c r="O3866">
        <v>0</v>
      </c>
      <c r="P3866">
        <v>0</v>
      </c>
      <c r="Q3866">
        <v>0</v>
      </c>
      <c r="R3866">
        <v>9</v>
      </c>
      <c r="S3866">
        <v>0</v>
      </c>
      <c r="T3866">
        <v>3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47.667480119646214</v>
      </c>
      <c r="AA3866">
        <v>0</v>
      </c>
      <c r="AB3866">
        <v>4.839820812681225</v>
      </c>
      <c r="AC3866">
        <v>0</v>
      </c>
      <c r="AD3866">
        <v>0</v>
      </c>
      <c r="AE3866">
        <v>52.507300932327439</v>
      </c>
    </row>
    <row r="3867" spans="1:31" x14ac:dyDescent="0.25">
      <c r="A3867">
        <v>2297344</v>
      </c>
      <c r="B3867">
        <v>1</v>
      </c>
      <c r="C3867" t="s">
        <v>80</v>
      </c>
      <c r="D3867" t="s">
        <v>85</v>
      </c>
      <c r="E3867" t="s">
        <v>208</v>
      </c>
      <c r="F3867" t="s">
        <v>11391</v>
      </c>
      <c r="G3867" t="s">
        <v>310</v>
      </c>
      <c r="H3867" t="s">
        <v>135</v>
      </c>
      <c r="I3867" t="s">
        <v>136</v>
      </c>
      <c r="J3867" t="s">
        <v>137</v>
      </c>
      <c r="K3867" t="s">
        <v>138</v>
      </c>
      <c r="L3867" t="s">
        <v>11392</v>
      </c>
      <c r="M3867" t="s">
        <v>11393</v>
      </c>
      <c r="N3867">
        <v>1.1599999999999999</v>
      </c>
      <c r="O3867">
        <v>0</v>
      </c>
      <c r="P3867">
        <v>325</v>
      </c>
      <c r="Q3867">
        <v>0</v>
      </c>
      <c r="R3867">
        <v>0</v>
      </c>
      <c r="S3867">
        <v>0</v>
      </c>
      <c r="T3867">
        <v>40</v>
      </c>
      <c r="U3867">
        <v>0</v>
      </c>
      <c r="V3867">
        <v>0</v>
      </c>
      <c r="W3867">
        <v>0</v>
      </c>
      <c r="X3867">
        <v>93.030048919486305</v>
      </c>
      <c r="Y3867">
        <v>0</v>
      </c>
      <c r="Z3867">
        <v>0</v>
      </c>
      <c r="AA3867">
        <v>0</v>
      </c>
      <c r="AB3867">
        <v>151.39219065151605</v>
      </c>
      <c r="AC3867">
        <v>0</v>
      </c>
      <c r="AD3867">
        <v>0</v>
      </c>
      <c r="AE3867">
        <v>244.42223957100236</v>
      </c>
    </row>
    <row r="3868" spans="1:31" x14ac:dyDescent="0.25">
      <c r="A3868">
        <v>2297387</v>
      </c>
      <c r="B3868">
        <v>1</v>
      </c>
      <c r="C3868" t="s">
        <v>81</v>
      </c>
      <c r="D3868" t="s">
        <v>120</v>
      </c>
      <c r="E3868" t="s">
        <v>182</v>
      </c>
      <c r="F3868" t="s">
        <v>11394</v>
      </c>
      <c r="G3868" t="s">
        <v>184</v>
      </c>
      <c r="H3868" t="s">
        <v>167</v>
      </c>
      <c r="I3868" t="s">
        <v>136</v>
      </c>
      <c r="J3868" t="s">
        <v>137</v>
      </c>
      <c r="K3868" t="s">
        <v>138</v>
      </c>
      <c r="L3868" t="s">
        <v>11395</v>
      </c>
      <c r="M3868" t="s">
        <v>11396</v>
      </c>
      <c r="N3868">
        <v>1.331388888</v>
      </c>
      <c r="O3868">
        <v>0</v>
      </c>
      <c r="P3868">
        <v>11</v>
      </c>
      <c r="Q3868">
        <v>8</v>
      </c>
      <c r="R3868">
        <v>27</v>
      </c>
      <c r="S3868">
        <v>1</v>
      </c>
      <c r="T3868">
        <v>0</v>
      </c>
      <c r="U3868">
        <v>0</v>
      </c>
      <c r="V3868">
        <v>0</v>
      </c>
      <c r="W3868">
        <v>0</v>
      </c>
      <c r="X3868">
        <v>2.9658692718440327</v>
      </c>
      <c r="Y3868">
        <v>62.231010339138791</v>
      </c>
      <c r="Z3868">
        <v>25.234963232355422</v>
      </c>
      <c r="AA3868">
        <v>1.4636459558422055</v>
      </c>
      <c r="AB3868">
        <v>0</v>
      </c>
      <c r="AC3868">
        <v>0</v>
      </c>
      <c r="AD3868">
        <v>0</v>
      </c>
      <c r="AE3868">
        <v>91.895488799180455</v>
      </c>
    </row>
    <row r="3869" spans="1:31" x14ac:dyDescent="0.25">
      <c r="A3869">
        <v>2297487</v>
      </c>
      <c r="B3869">
        <v>1</v>
      </c>
      <c r="C3869" t="s">
        <v>80</v>
      </c>
      <c r="D3869" t="s">
        <v>104</v>
      </c>
      <c r="E3869" t="s">
        <v>182</v>
      </c>
      <c r="F3869" t="s">
        <v>2613</v>
      </c>
      <c r="G3869" t="s">
        <v>2867</v>
      </c>
      <c r="H3869" t="s">
        <v>167</v>
      </c>
      <c r="I3869" t="s">
        <v>136</v>
      </c>
      <c r="J3869" t="s">
        <v>137</v>
      </c>
      <c r="K3869" t="s">
        <v>138</v>
      </c>
      <c r="L3869" t="s">
        <v>11397</v>
      </c>
      <c r="M3869" t="s">
        <v>11398</v>
      </c>
      <c r="N3869">
        <v>6.0194444440000003</v>
      </c>
      <c r="O3869">
        <v>0</v>
      </c>
      <c r="P3869">
        <v>18</v>
      </c>
      <c r="Q3869">
        <v>6</v>
      </c>
      <c r="R3869">
        <v>55</v>
      </c>
      <c r="S3869">
        <v>3</v>
      </c>
      <c r="T3869">
        <v>17</v>
      </c>
      <c r="U3869">
        <v>0</v>
      </c>
      <c r="V3869">
        <v>0</v>
      </c>
      <c r="W3869">
        <v>0</v>
      </c>
      <c r="X3869">
        <v>28.225420118243861</v>
      </c>
      <c r="Y3869">
        <v>96.275115693551271</v>
      </c>
      <c r="Z3869">
        <v>59.782002667762733</v>
      </c>
      <c r="AA3869">
        <v>31.196101583916771</v>
      </c>
      <c r="AB3869">
        <v>17.978202705262742</v>
      </c>
      <c r="AC3869">
        <v>0</v>
      </c>
      <c r="AD3869">
        <v>0</v>
      </c>
      <c r="AE3869">
        <v>233.45684276873737</v>
      </c>
    </row>
    <row r="3870" spans="1:31" x14ac:dyDescent="0.25">
      <c r="A3870">
        <v>2297530</v>
      </c>
      <c r="B3870">
        <v>1</v>
      </c>
      <c r="C3870" t="s">
        <v>81</v>
      </c>
      <c r="D3870" t="s">
        <v>120</v>
      </c>
      <c r="E3870" t="s">
        <v>208</v>
      </c>
      <c r="F3870" t="s">
        <v>687</v>
      </c>
      <c r="G3870" t="s">
        <v>310</v>
      </c>
      <c r="H3870" t="s">
        <v>135</v>
      </c>
      <c r="I3870" t="s">
        <v>136</v>
      </c>
      <c r="J3870" t="s">
        <v>137</v>
      </c>
      <c r="K3870" t="s">
        <v>138</v>
      </c>
      <c r="L3870" t="s">
        <v>11399</v>
      </c>
      <c r="M3870" t="s">
        <v>11400</v>
      </c>
      <c r="N3870">
        <v>1.5761111109999999</v>
      </c>
      <c r="O3870">
        <v>0</v>
      </c>
      <c r="P3870">
        <v>0</v>
      </c>
      <c r="Q3870">
        <v>0</v>
      </c>
      <c r="R3870">
        <v>12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15.765622698456493</v>
      </c>
      <c r="AA3870">
        <v>0</v>
      </c>
      <c r="AB3870">
        <v>0</v>
      </c>
      <c r="AC3870">
        <v>0</v>
      </c>
      <c r="AD3870">
        <v>0</v>
      </c>
      <c r="AE3870">
        <v>15.765622698456493</v>
      </c>
    </row>
    <row r="3871" spans="1:31" x14ac:dyDescent="0.25">
      <c r="A3871">
        <v>2297653</v>
      </c>
      <c r="B3871">
        <v>1</v>
      </c>
      <c r="C3871" t="s">
        <v>80</v>
      </c>
      <c r="D3871" t="s">
        <v>88</v>
      </c>
      <c r="E3871" t="s">
        <v>141</v>
      </c>
      <c r="F3871" t="s">
        <v>11401</v>
      </c>
      <c r="G3871" t="s">
        <v>143</v>
      </c>
      <c r="H3871" t="s">
        <v>135</v>
      </c>
      <c r="I3871" t="s">
        <v>136</v>
      </c>
      <c r="J3871" t="s">
        <v>137</v>
      </c>
      <c r="K3871" t="s">
        <v>138</v>
      </c>
      <c r="L3871" t="s">
        <v>11402</v>
      </c>
      <c r="M3871" t="s">
        <v>11403</v>
      </c>
      <c r="N3871">
        <v>0.584166666</v>
      </c>
      <c r="O3871">
        <v>0</v>
      </c>
      <c r="P3871">
        <v>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9.5783267660422243E-3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9.5783267660422243E-3</v>
      </c>
    </row>
    <row r="3872" spans="1:31" x14ac:dyDescent="0.25">
      <c r="A3872">
        <v>2297510</v>
      </c>
      <c r="B3872">
        <v>1</v>
      </c>
      <c r="C3872" t="s">
        <v>81</v>
      </c>
      <c r="D3872" t="s">
        <v>123</v>
      </c>
      <c r="E3872" t="s">
        <v>132</v>
      </c>
      <c r="F3872" t="s">
        <v>11404</v>
      </c>
      <c r="G3872" t="s">
        <v>134</v>
      </c>
      <c r="H3872" t="s">
        <v>135</v>
      </c>
      <c r="I3872" t="s">
        <v>136</v>
      </c>
      <c r="J3872" t="s">
        <v>137</v>
      </c>
      <c r="K3872" t="s">
        <v>138</v>
      </c>
      <c r="L3872" t="s">
        <v>11405</v>
      </c>
      <c r="M3872" t="s">
        <v>11406</v>
      </c>
      <c r="N3872">
        <v>4.9233333330000004</v>
      </c>
      <c r="O3872">
        <v>0</v>
      </c>
      <c r="P3872">
        <v>63</v>
      </c>
      <c r="Q3872">
        <v>0</v>
      </c>
      <c r="R3872">
        <v>17</v>
      </c>
      <c r="S3872">
        <v>0</v>
      </c>
      <c r="T3872">
        <v>2</v>
      </c>
      <c r="U3872">
        <v>0</v>
      </c>
      <c r="V3872">
        <v>0</v>
      </c>
      <c r="W3872">
        <v>0</v>
      </c>
      <c r="X3872">
        <v>53.381195915880205</v>
      </c>
      <c r="Y3872">
        <v>0</v>
      </c>
      <c r="Z3872">
        <v>40.980756643988336</v>
      </c>
      <c r="AA3872">
        <v>0</v>
      </c>
      <c r="AB3872">
        <v>5.038063250697264</v>
      </c>
      <c r="AC3872">
        <v>0</v>
      </c>
      <c r="AD3872">
        <v>0</v>
      </c>
      <c r="AE3872">
        <v>99.400015810565804</v>
      </c>
    </row>
    <row r="3873" spans="1:31" x14ac:dyDescent="0.25">
      <c r="A3873">
        <v>2297218</v>
      </c>
      <c r="B3873">
        <v>1</v>
      </c>
      <c r="C3873" t="s">
        <v>80</v>
      </c>
      <c r="D3873" t="s">
        <v>87</v>
      </c>
      <c r="E3873" t="s">
        <v>132</v>
      </c>
      <c r="F3873" t="s">
        <v>11407</v>
      </c>
      <c r="G3873" t="s">
        <v>299</v>
      </c>
      <c r="H3873" t="s">
        <v>135</v>
      </c>
      <c r="I3873" t="s">
        <v>136</v>
      </c>
      <c r="J3873" t="s">
        <v>137</v>
      </c>
      <c r="K3873" t="s">
        <v>300</v>
      </c>
      <c r="L3873" t="s">
        <v>11408</v>
      </c>
      <c r="M3873" t="s">
        <v>11409</v>
      </c>
      <c r="N3873">
        <v>5.5788888879999998</v>
      </c>
      <c r="O3873">
        <v>0</v>
      </c>
      <c r="P3873">
        <v>70</v>
      </c>
      <c r="Q3873">
        <v>0</v>
      </c>
      <c r="R3873">
        <v>0</v>
      </c>
      <c r="S3873">
        <v>0</v>
      </c>
      <c r="T3873">
        <v>1</v>
      </c>
      <c r="U3873">
        <v>0</v>
      </c>
      <c r="V3873">
        <v>0</v>
      </c>
      <c r="W3873">
        <v>0</v>
      </c>
      <c r="X3873">
        <v>117.70878778579468</v>
      </c>
      <c r="Y3873">
        <v>0</v>
      </c>
      <c r="Z3873">
        <v>0</v>
      </c>
      <c r="AA3873">
        <v>0</v>
      </c>
      <c r="AB3873">
        <v>2.3515482168335033</v>
      </c>
      <c r="AC3873">
        <v>0</v>
      </c>
      <c r="AD3873">
        <v>0</v>
      </c>
      <c r="AE3873">
        <v>120.06033600262819</v>
      </c>
    </row>
    <row r="3874" spans="1:31" x14ac:dyDescent="0.25">
      <c r="A3874">
        <v>2297175</v>
      </c>
      <c r="B3874">
        <v>1</v>
      </c>
      <c r="C3874" t="s">
        <v>80</v>
      </c>
      <c r="D3874" t="s">
        <v>100</v>
      </c>
      <c r="E3874" t="s">
        <v>233</v>
      </c>
      <c r="F3874" t="s">
        <v>3471</v>
      </c>
      <c r="G3874" t="s">
        <v>837</v>
      </c>
      <c r="H3874" t="s">
        <v>167</v>
      </c>
      <c r="I3874" t="s">
        <v>136</v>
      </c>
      <c r="J3874" t="s">
        <v>137</v>
      </c>
      <c r="K3874" t="s">
        <v>138</v>
      </c>
      <c r="L3874" t="s">
        <v>11410</v>
      </c>
      <c r="M3874" t="s">
        <v>11411</v>
      </c>
      <c r="N3874">
        <v>0.118888888</v>
      </c>
      <c r="O3874">
        <v>0</v>
      </c>
      <c r="P3874">
        <v>207</v>
      </c>
      <c r="Q3874">
        <v>0</v>
      </c>
      <c r="R3874">
        <v>32</v>
      </c>
      <c r="S3874">
        <v>1</v>
      </c>
      <c r="T3874">
        <v>32</v>
      </c>
      <c r="U3874">
        <v>0</v>
      </c>
      <c r="V3874">
        <v>0</v>
      </c>
      <c r="W3874">
        <v>0</v>
      </c>
      <c r="X3874">
        <v>4.3490742133332434</v>
      </c>
      <c r="Y3874">
        <v>0</v>
      </c>
      <c r="Z3874">
        <v>1.4353004979523309</v>
      </c>
      <c r="AA3874">
        <v>0.83769313224160113</v>
      </c>
      <c r="AB3874">
        <v>1.3524624407756998</v>
      </c>
      <c r="AC3874">
        <v>0</v>
      </c>
      <c r="AD3874">
        <v>0</v>
      </c>
      <c r="AE3874">
        <v>7.9745302843028751</v>
      </c>
    </row>
    <row r="3875" spans="1:31" x14ac:dyDescent="0.25">
      <c r="A3875">
        <v>2297427</v>
      </c>
      <c r="B3875">
        <v>1</v>
      </c>
      <c r="C3875" t="s">
        <v>81</v>
      </c>
      <c r="D3875" t="s">
        <v>128</v>
      </c>
      <c r="E3875" t="s">
        <v>164</v>
      </c>
      <c r="F3875" t="s">
        <v>11412</v>
      </c>
      <c r="G3875" t="s">
        <v>184</v>
      </c>
      <c r="H3875" t="s">
        <v>167</v>
      </c>
      <c r="I3875" t="s">
        <v>136</v>
      </c>
      <c r="J3875" t="s">
        <v>137</v>
      </c>
      <c r="K3875" t="s">
        <v>138</v>
      </c>
      <c r="L3875" t="s">
        <v>11413</v>
      </c>
      <c r="M3875" t="s">
        <v>11414</v>
      </c>
      <c r="N3875">
        <v>0.77749999999999997</v>
      </c>
      <c r="O3875">
        <v>0</v>
      </c>
      <c r="P3875">
        <v>47</v>
      </c>
      <c r="Q3875">
        <v>1</v>
      </c>
      <c r="R3875">
        <v>24</v>
      </c>
      <c r="S3875">
        <v>2</v>
      </c>
      <c r="T3875">
        <v>11</v>
      </c>
      <c r="U3875">
        <v>0</v>
      </c>
      <c r="V3875">
        <v>0</v>
      </c>
      <c r="W3875">
        <v>0</v>
      </c>
      <c r="X3875">
        <v>12.111462999655947</v>
      </c>
      <c r="Y3875">
        <v>2.9755986958291672E-3</v>
      </c>
      <c r="Z3875">
        <v>7.7705606110431464</v>
      </c>
      <c r="AA3875">
        <v>3.5543080145749437</v>
      </c>
      <c r="AB3875">
        <v>7.0993892221349393</v>
      </c>
      <c r="AC3875">
        <v>0</v>
      </c>
      <c r="AD3875">
        <v>0</v>
      </c>
      <c r="AE3875">
        <v>30.538696446104804</v>
      </c>
    </row>
    <row r="3876" spans="1:31" x14ac:dyDescent="0.25">
      <c r="A3876">
        <v>2297281</v>
      </c>
      <c r="B3876">
        <v>1</v>
      </c>
      <c r="C3876" t="s">
        <v>80</v>
      </c>
      <c r="D3876" t="s">
        <v>93</v>
      </c>
      <c r="E3876" t="s">
        <v>233</v>
      </c>
      <c r="F3876" t="s">
        <v>11415</v>
      </c>
      <c r="G3876" t="s">
        <v>2860</v>
      </c>
      <c r="H3876" t="s">
        <v>167</v>
      </c>
      <c r="I3876" t="s">
        <v>136</v>
      </c>
      <c r="J3876" t="s">
        <v>137</v>
      </c>
      <c r="K3876" t="s">
        <v>138</v>
      </c>
      <c r="L3876" t="s">
        <v>11416</v>
      </c>
      <c r="M3876" t="s">
        <v>11417</v>
      </c>
      <c r="N3876">
        <v>1.9913888879999999</v>
      </c>
      <c r="O3876">
        <v>1</v>
      </c>
      <c r="P3876">
        <v>0</v>
      </c>
      <c r="Q3876">
        <v>7</v>
      </c>
      <c r="R3876">
        <v>0</v>
      </c>
      <c r="S3876">
        <v>5</v>
      </c>
      <c r="T3876">
        <v>0</v>
      </c>
      <c r="U3876">
        <v>0</v>
      </c>
      <c r="V3876">
        <v>0</v>
      </c>
      <c r="W3876">
        <v>4.7925767699131949</v>
      </c>
      <c r="X3876">
        <v>0</v>
      </c>
      <c r="Y3876">
        <v>142.19799029942433</v>
      </c>
      <c r="Z3876">
        <v>0</v>
      </c>
      <c r="AA3876">
        <v>121.10712411950774</v>
      </c>
      <c r="AB3876">
        <v>0</v>
      </c>
      <c r="AC3876">
        <v>0</v>
      </c>
      <c r="AD3876">
        <v>0</v>
      </c>
      <c r="AE3876">
        <v>268.09769118884526</v>
      </c>
    </row>
    <row r="3877" spans="1:31" x14ac:dyDescent="0.25">
      <c r="A3877">
        <v>2297613</v>
      </c>
      <c r="B3877">
        <v>1</v>
      </c>
      <c r="C3877" t="s">
        <v>81</v>
      </c>
      <c r="D3877" t="s">
        <v>115</v>
      </c>
      <c r="E3877" t="s">
        <v>141</v>
      </c>
      <c r="F3877" t="s">
        <v>11418</v>
      </c>
      <c r="G3877" t="s">
        <v>143</v>
      </c>
      <c r="H3877" t="s">
        <v>135</v>
      </c>
      <c r="I3877" t="s">
        <v>136</v>
      </c>
      <c r="J3877" t="s">
        <v>137</v>
      </c>
      <c r="K3877" t="s">
        <v>138</v>
      </c>
      <c r="L3877" t="s">
        <v>11419</v>
      </c>
      <c r="M3877" t="s">
        <v>11420</v>
      </c>
      <c r="N3877">
        <v>3.8452777770000002</v>
      </c>
      <c r="O3877">
        <v>0</v>
      </c>
      <c r="P3877">
        <v>1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0.13623908426414447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0.13623908426414447</v>
      </c>
    </row>
    <row r="3878" spans="1:31" x14ac:dyDescent="0.25">
      <c r="A3878">
        <v>2297404</v>
      </c>
      <c r="B3878">
        <v>1</v>
      </c>
      <c r="C3878" t="s">
        <v>80</v>
      </c>
      <c r="D3878" t="s">
        <v>100</v>
      </c>
      <c r="E3878" t="s">
        <v>141</v>
      </c>
      <c r="F3878" t="s">
        <v>11421</v>
      </c>
      <c r="G3878" t="s">
        <v>202</v>
      </c>
      <c r="H3878" t="s">
        <v>135</v>
      </c>
      <c r="I3878" t="s">
        <v>136</v>
      </c>
      <c r="J3878" t="s">
        <v>137</v>
      </c>
      <c r="K3878" t="s">
        <v>138</v>
      </c>
      <c r="L3878" t="s">
        <v>11422</v>
      </c>
      <c r="M3878" t="s">
        <v>11423</v>
      </c>
      <c r="N3878">
        <v>1.616944444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1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0.46106179719772672</v>
      </c>
      <c r="AC3878">
        <v>0</v>
      </c>
      <c r="AD3878">
        <v>0</v>
      </c>
      <c r="AE3878">
        <v>0.46106179719772672</v>
      </c>
    </row>
    <row r="3879" spans="1:31" x14ac:dyDescent="0.25">
      <c r="A3879">
        <v>2297550</v>
      </c>
      <c r="B3879">
        <v>1</v>
      </c>
      <c r="C3879" t="s">
        <v>81</v>
      </c>
      <c r="D3879" t="s">
        <v>116</v>
      </c>
      <c r="E3879" t="s">
        <v>132</v>
      </c>
      <c r="F3879" t="s">
        <v>11424</v>
      </c>
      <c r="G3879" t="s">
        <v>134</v>
      </c>
      <c r="H3879" t="s">
        <v>135</v>
      </c>
      <c r="I3879" t="s">
        <v>136</v>
      </c>
      <c r="J3879" t="s">
        <v>137</v>
      </c>
      <c r="K3879" t="s">
        <v>138</v>
      </c>
      <c r="L3879" t="s">
        <v>11425</v>
      </c>
      <c r="M3879" t="s">
        <v>11426</v>
      </c>
      <c r="N3879">
        <v>0.76555555500000005</v>
      </c>
      <c r="O3879">
        <v>0</v>
      </c>
      <c r="P3879">
        <v>11</v>
      </c>
      <c r="Q3879">
        <v>0</v>
      </c>
      <c r="R3879">
        <v>6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0.20385492738820277</v>
      </c>
      <c r="Y3879">
        <v>0</v>
      </c>
      <c r="Z3879">
        <v>0.79447881835426992</v>
      </c>
      <c r="AA3879">
        <v>0</v>
      </c>
      <c r="AB3879">
        <v>0</v>
      </c>
      <c r="AC3879">
        <v>0</v>
      </c>
      <c r="AD3879">
        <v>0</v>
      </c>
      <c r="AE3879">
        <v>0.99833374574247269</v>
      </c>
    </row>
    <row r="3880" spans="1:31" x14ac:dyDescent="0.25">
      <c r="A3880">
        <v>2297241</v>
      </c>
      <c r="B3880">
        <v>1</v>
      </c>
      <c r="C3880" t="s">
        <v>80</v>
      </c>
      <c r="D3880" t="s">
        <v>88</v>
      </c>
      <c r="E3880" t="s">
        <v>132</v>
      </c>
      <c r="F3880" t="s">
        <v>11427</v>
      </c>
      <c r="G3880" t="s">
        <v>490</v>
      </c>
      <c r="H3880" t="s">
        <v>135</v>
      </c>
      <c r="I3880" t="s">
        <v>136</v>
      </c>
      <c r="J3880" t="s">
        <v>137</v>
      </c>
      <c r="K3880" t="s">
        <v>138</v>
      </c>
      <c r="L3880" t="s">
        <v>11428</v>
      </c>
      <c r="M3880" t="s">
        <v>11429</v>
      </c>
      <c r="N3880">
        <v>0.47583333300000002</v>
      </c>
      <c r="O3880">
        <v>0</v>
      </c>
      <c r="P3880">
        <v>49</v>
      </c>
      <c r="Q3880">
        <v>0</v>
      </c>
      <c r="R3880">
        <v>0</v>
      </c>
      <c r="S3880">
        <v>0</v>
      </c>
      <c r="T3880">
        <v>6</v>
      </c>
      <c r="U3880">
        <v>0</v>
      </c>
      <c r="V3880">
        <v>0</v>
      </c>
      <c r="W3880">
        <v>0</v>
      </c>
      <c r="X3880">
        <v>3.8258834886945858</v>
      </c>
      <c r="Y3880">
        <v>0</v>
      </c>
      <c r="Z3880">
        <v>0</v>
      </c>
      <c r="AA3880">
        <v>0</v>
      </c>
      <c r="AB3880">
        <v>4.4294887336846536</v>
      </c>
      <c r="AC3880">
        <v>0</v>
      </c>
      <c r="AD3880">
        <v>0</v>
      </c>
      <c r="AE3880">
        <v>8.2553722223792398</v>
      </c>
    </row>
    <row r="3881" spans="1:31" x14ac:dyDescent="0.25">
      <c r="A3881">
        <v>2297444</v>
      </c>
      <c r="B3881">
        <v>1</v>
      </c>
      <c r="C3881" t="s">
        <v>81</v>
      </c>
      <c r="D3881" t="s">
        <v>113</v>
      </c>
      <c r="E3881" t="s">
        <v>141</v>
      </c>
      <c r="F3881" t="s">
        <v>11430</v>
      </c>
      <c r="G3881" t="s">
        <v>143</v>
      </c>
      <c r="H3881" t="s">
        <v>135</v>
      </c>
      <c r="I3881" t="s">
        <v>136</v>
      </c>
      <c r="J3881" t="s">
        <v>137</v>
      </c>
      <c r="K3881" t="s">
        <v>138</v>
      </c>
      <c r="L3881" t="s">
        <v>11431</v>
      </c>
      <c r="M3881" t="s">
        <v>11432</v>
      </c>
      <c r="N3881">
        <v>1.4158333329999999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1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0.13281148490573888</v>
      </c>
      <c r="AC3881">
        <v>0</v>
      </c>
      <c r="AD3881">
        <v>0</v>
      </c>
      <c r="AE3881">
        <v>0.13281148490573888</v>
      </c>
    </row>
    <row r="3882" spans="1:31" x14ac:dyDescent="0.25">
      <c r="A3882">
        <v>2297158</v>
      </c>
      <c r="B3882">
        <v>1</v>
      </c>
      <c r="C3882" t="s">
        <v>80</v>
      </c>
      <c r="D3882" t="s">
        <v>93</v>
      </c>
      <c r="E3882" t="s">
        <v>233</v>
      </c>
      <c r="F3882" t="s">
        <v>6673</v>
      </c>
      <c r="G3882" t="s">
        <v>184</v>
      </c>
      <c r="H3882" t="s">
        <v>167</v>
      </c>
      <c r="I3882" t="s">
        <v>136</v>
      </c>
      <c r="J3882" t="s">
        <v>137</v>
      </c>
      <c r="K3882" t="s">
        <v>138</v>
      </c>
      <c r="L3882" t="s">
        <v>11433</v>
      </c>
      <c r="M3882" t="s">
        <v>11434</v>
      </c>
      <c r="N3882">
        <v>1.2966666659999999</v>
      </c>
      <c r="O3882">
        <v>3</v>
      </c>
      <c r="P3882">
        <v>4</v>
      </c>
      <c r="Q3882">
        <v>38</v>
      </c>
      <c r="R3882">
        <v>1</v>
      </c>
      <c r="S3882">
        <v>9</v>
      </c>
      <c r="T3882">
        <v>12</v>
      </c>
      <c r="U3882">
        <v>1</v>
      </c>
      <c r="V3882">
        <v>0</v>
      </c>
      <c r="W3882">
        <v>1.9333162882314359</v>
      </c>
      <c r="X3882">
        <v>3.5260351256179203</v>
      </c>
      <c r="Y3882">
        <v>160.73105005456756</v>
      </c>
      <c r="Z3882">
        <v>0.85943840554563322</v>
      </c>
      <c r="AA3882">
        <v>24.44807841790568</v>
      </c>
      <c r="AB3882">
        <v>12.747340998621842</v>
      </c>
      <c r="AC3882">
        <v>18.631262665917099</v>
      </c>
      <c r="AD3882">
        <v>0</v>
      </c>
      <c r="AE3882">
        <v>222.87652195640717</v>
      </c>
    </row>
    <row r="3883" spans="1:31" x14ac:dyDescent="0.25">
      <c r="A3883">
        <v>2297304</v>
      </c>
      <c r="B3883">
        <v>1</v>
      </c>
      <c r="C3883" t="s">
        <v>80</v>
      </c>
      <c r="D3883" t="s">
        <v>94</v>
      </c>
      <c r="E3883" t="s">
        <v>141</v>
      </c>
      <c r="F3883" t="s">
        <v>11435</v>
      </c>
      <c r="G3883" t="s">
        <v>143</v>
      </c>
      <c r="H3883" t="s">
        <v>135</v>
      </c>
      <c r="I3883" t="s">
        <v>136</v>
      </c>
      <c r="J3883" t="s">
        <v>137</v>
      </c>
      <c r="K3883" t="s">
        <v>138</v>
      </c>
      <c r="L3883" t="s">
        <v>11436</v>
      </c>
      <c r="M3883" t="s">
        <v>11437</v>
      </c>
      <c r="N3883">
        <v>7.6052777770000004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1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6.9889982761590881</v>
      </c>
      <c r="AC3883">
        <v>0</v>
      </c>
      <c r="AD3883">
        <v>0</v>
      </c>
      <c r="AE3883">
        <v>6.9889982761590881</v>
      </c>
    </row>
    <row r="3884" spans="1:31" x14ac:dyDescent="0.25">
      <c r="A3884">
        <v>2297533</v>
      </c>
      <c r="B3884">
        <v>1</v>
      </c>
      <c r="C3884" t="s">
        <v>80</v>
      </c>
      <c r="D3884" t="s">
        <v>104</v>
      </c>
      <c r="E3884" t="s">
        <v>164</v>
      </c>
      <c r="F3884" t="s">
        <v>11438</v>
      </c>
      <c r="G3884" t="s">
        <v>195</v>
      </c>
      <c r="H3884" t="s">
        <v>167</v>
      </c>
      <c r="I3884" t="s">
        <v>136</v>
      </c>
      <c r="J3884" t="s">
        <v>137</v>
      </c>
      <c r="K3884" t="s">
        <v>138</v>
      </c>
      <c r="L3884" t="s">
        <v>11439</v>
      </c>
      <c r="M3884" t="s">
        <v>11440</v>
      </c>
      <c r="N3884">
        <v>0.66333333299999997</v>
      </c>
      <c r="O3884">
        <v>0</v>
      </c>
      <c r="P3884">
        <v>0</v>
      </c>
      <c r="Q3884">
        <v>0</v>
      </c>
      <c r="R3884">
        <v>2</v>
      </c>
      <c r="S3884">
        <v>5</v>
      </c>
      <c r="T3884">
        <v>0</v>
      </c>
      <c r="U3884">
        <v>1</v>
      </c>
      <c r="V3884">
        <v>0</v>
      </c>
      <c r="W3884">
        <v>0</v>
      </c>
      <c r="X3884">
        <v>0</v>
      </c>
      <c r="Y3884">
        <v>0</v>
      </c>
      <c r="Z3884">
        <v>0.22544757918655503</v>
      </c>
      <c r="AA3884">
        <v>11.281414050586003</v>
      </c>
      <c r="AB3884">
        <v>0</v>
      </c>
      <c r="AC3884">
        <v>10.340196364863408</v>
      </c>
      <c r="AD3884">
        <v>0</v>
      </c>
      <c r="AE3884">
        <v>21.847057994635968</v>
      </c>
    </row>
    <row r="3885" spans="1:31" x14ac:dyDescent="0.25">
      <c r="A3885">
        <v>2297484</v>
      </c>
      <c r="B3885">
        <v>1</v>
      </c>
      <c r="C3885" t="s">
        <v>80</v>
      </c>
      <c r="D3885" t="s">
        <v>92</v>
      </c>
      <c r="E3885" t="s">
        <v>141</v>
      </c>
      <c r="F3885" t="s">
        <v>11441</v>
      </c>
      <c r="G3885" t="s">
        <v>188</v>
      </c>
      <c r="H3885" t="s">
        <v>135</v>
      </c>
      <c r="I3885" t="s">
        <v>136</v>
      </c>
      <c r="J3885" t="s">
        <v>137</v>
      </c>
      <c r="K3885" t="s">
        <v>138</v>
      </c>
      <c r="L3885" t="s">
        <v>11442</v>
      </c>
      <c r="M3885" t="s">
        <v>11443</v>
      </c>
      <c r="N3885">
        <v>2.2283333330000001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1.7128797443823565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1.7128797443823565</v>
      </c>
    </row>
    <row r="3886" spans="1:31" x14ac:dyDescent="0.25">
      <c r="A3886">
        <v>2297135</v>
      </c>
      <c r="B3886">
        <v>1</v>
      </c>
      <c r="C3886" t="s">
        <v>81</v>
      </c>
      <c r="D3886" t="s">
        <v>123</v>
      </c>
      <c r="E3886" t="s">
        <v>208</v>
      </c>
      <c r="F3886" t="s">
        <v>11444</v>
      </c>
      <c r="G3886" t="s">
        <v>310</v>
      </c>
      <c r="H3886" t="s">
        <v>135</v>
      </c>
      <c r="I3886" t="s">
        <v>136</v>
      </c>
      <c r="J3886" t="s">
        <v>137</v>
      </c>
      <c r="K3886" t="s">
        <v>138</v>
      </c>
      <c r="L3886" t="s">
        <v>11445</v>
      </c>
      <c r="M3886" t="s">
        <v>11446</v>
      </c>
      <c r="N3886">
        <v>1.8702777770000001</v>
      </c>
      <c r="O3886">
        <v>0</v>
      </c>
      <c r="P3886">
        <v>15</v>
      </c>
      <c r="Q3886">
        <v>0</v>
      </c>
      <c r="R3886">
        <v>12</v>
      </c>
      <c r="S3886">
        <v>0</v>
      </c>
      <c r="T3886">
        <v>2</v>
      </c>
      <c r="U3886">
        <v>0</v>
      </c>
      <c r="V3886">
        <v>0</v>
      </c>
      <c r="W3886">
        <v>0</v>
      </c>
      <c r="X3886">
        <v>6.6624625494313747</v>
      </c>
      <c r="Y3886">
        <v>0</v>
      </c>
      <c r="Z3886">
        <v>17.23750703360643</v>
      </c>
      <c r="AA3886">
        <v>0</v>
      </c>
      <c r="AB3886">
        <v>1.7369249518113501</v>
      </c>
      <c r="AC3886">
        <v>0</v>
      </c>
      <c r="AD3886">
        <v>0</v>
      </c>
      <c r="AE3886">
        <v>25.636894534849155</v>
      </c>
    </row>
    <row r="3887" spans="1:31" x14ac:dyDescent="0.25">
      <c r="A3887">
        <v>2297172</v>
      </c>
      <c r="B3887">
        <v>1</v>
      </c>
      <c r="C3887" t="s">
        <v>80</v>
      </c>
      <c r="D3887" t="s">
        <v>93</v>
      </c>
      <c r="E3887" t="s">
        <v>233</v>
      </c>
      <c r="F3887" t="s">
        <v>10626</v>
      </c>
      <c r="G3887" t="s">
        <v>837</v>
      </c>
      <c r="H3887" t="s">
        <v>167</v>
      </c>
      <c r="I3887" t="s">
        <v>136</v>
      </c>
      <c r="J3887" t="s">
        <v>137</v>
      </c>
      <c r="K3887" t="s">
        <v>138</v>
      </c>
      <c r="L3887" t="s">
        <v>11447</v>
      </c>
      <c r="M3887" t="s">
        <v>11448</v>
      </c>
      <c r="N3887">
        <v>0.12666666600000001</v>
      </c>
      <c r="O3887">
        <v>0</v>
      </c>
      <c r="P3887">
        <v>763</v>
      </c>
      <c r="Q3887">
        <v>0</v>
      </c>
      <c r="R3887">
        <v>128</v>
      </c>
      <c r="S3887">
        <v>3</v>
      </c>
      <c r="T3887">
        <v>165</v>
      </c>
      <c r="U3887">
        <v>0</v>
      </c>
      <c r="V3887">
        <v>0</v>
      </c>
      <c r="W3887">
        <v>0</v>
      </c>
      <c r="X3887">
        <v>14.676877885819597</v>
      </c>
      <c r="Y3887">
        <v>0</v>
      </c>
      <c r="Z3887">
        <v>16.082940649008908</v>
      </c>
      <c r="AA3887">
        <v>0.15063881678871335</v>
      </c>
      <c r="AB3887">
        <v>13.808728745897243</v>
      </c>
      <c r="AC3887">
        <v>0</v>
      </c>
      <c r="AD3887">
        <v>0</v>
      </c>
      <c r="AE3887">
        <v>44.719186097514459</v>
      </c>
    </row>
    <row r="3888" spans="1:31" x14ac:dyDescent="0.25">
      <c r="A3888">
        <v>2297470</v>
      </c>
      <c r="B3888">
        <v>1</v>
      </c>
      <c r="C3888" t="s">
        <v>80</v>
      </c>
      <c r="D3888" t="s">
        <v>99</v>
      </c>
      <c r="E3888" t="s">
        <v>132</v>
      </c>
      <c r="F3888" t="s">
        <v>11449</v>
      </c>
      <c r="G3888" t="s">
        <v>134</v>
      </c>
      <c r="H3888" t="s">
        <v>135</v>
      </c>
      <c r="I3888" t="s">
        <v>136</v>
      </c>
      <c r="J3888" t="s">
        <v>137</v>
      </c>
      <c r="K3888" t="s">
        <v>138</v>
      </c>
      <c r="L3888" t="s">
        <v>11450</v>
      </c>
      <c r="M3888" t="s">
        <v>11451</v>
      </c>
      <c r="N3888">
        <v>6.9927777769999997</v>
      </c>
      <c r="O3888">
        <v>0</v>
      </c>
      <c r="P3888">
        <v>38</v>
      </c>
      <c r="Q3888">
        <v>0</v>
      </c>
      <c r="R3888">
        <v>10</v>
      </c>
      <c r="S3888">
        <v>0</v>
      </c>
      <c r="T3888">
        <v>6</v>
      </c>
      <c r="U3888">
        <v>0</v>
      </c>
      <c r="V3888">
        <v>0</v>
      </c>
      <c r="W3888">
        <v>0</v>
      </c>
      <c r="X3888">
        <v>49.749389799734502</v>
      </c>
      <c r="Y3888">
        <v>0</v>
      </c>
      <c r="Z3888">
        <v>28.670881375987904</v>
      </c>
      <c r="AA3888">
        <v>0</v>
      </c>
      <c r="AB3888">
        <v>15.640248120064506</v>
      </c>
      <c r="AC3888">
        <v>0</v>
      </c>
      <c r="AD3888">
        <v>0</v>
      </c>
      <c r="AE3888">
        <v>94.060519295786918</v>
      </c>
    </row>
    <row r="3889" spans="1:31" x14ac:dyDescent="0.25">
      <c r="A3889">
        <v>2297178</v>
      </c>
      <c r="B3889">
        <v>1</v>
      </c>
      <c r="C3889" t="s">
        <v>80</v>
      </c>
      <c r="D3889" t="s">
        <v>104</v>
      </c>
      <c r="E3889" t="s">
        <v>233</v>
      </c>
      <c r="F3889" t="s">
        <v>3215</v>
      </c>
      <c r="G3889" t="s">
        <v>184</v>
      </c>
      <c r="H3889" t="s">
        <v>167</v>
      </c>
      <c r="I3889" t="s">
        <v>136</v>
      </c>
      <c r="J3889" t="s">
        <v>137</v>
      </c>
      <c r="K3889" t="s">
        <v>138</v>
      </c>
      <c r="L3889" t="s">
        <v>11452</v>
      </c>
      <c r="M3889" t="s">
        <v>11453</v>
      </c>
      <c r="N3889">
        <v>1.906666666</v>
      </c>
      <c r="O3889">
        <v>9</v>
      </c>
      <c r="P3889">
        <v>5227</v>
      </c>
      <c r="Q3889">
        <v>8</v>
      </c>
      <c r="R3889">
        <v>45</v>
      </c>
      <c r="S3889">
        <v>3</v>
      </c>
      <c r="T3889">
        <v>489</v>
      </c>
      <c r="U3889">
        <v>1</v>
      </c>
      <c r="V3889">
        <v>2</v>
      </c>
      <c r="W3889">
        <v>26.984670465233968</v>
      </c>
      <c r="X3889">
        <v>2091.8538559108752</v>
      </c>
      <c r="Y3889">
        <v>7.7690034250572486</v>
      </c>
      <c r="Z3889">
        <v>46.434128175553674</v>
      </c>
      <c r="AA3889">
        <v>27.130864718953259</v>
      </c>
      <c r="AB3889">
        <v>489.21011180209291</v>
      </c>
      <c r="AC3889">
        <v>180.35860784348793</v>
      </c>
      <c r="AD3889">
        <v>11.035126283231774</v>
      </c>
      <c r="AE3889">
        <v>2880.7763686244857</v>
      </c>
    </row>
    <row r="3890" spans="1:31" x14ac:dyDescent="0.25">
      <c r="A3890">
        <v>2297570</v>
      </c>
      <c r="B3890">
        <v>1</v>
      </c>
      <c r="C3890" t="s">
        <v>81</v>
      </c>
      <c r="D3890" t="s">
        <v>117</v>
      </c>
      <c r="E3890" t="s">
        <v>132</v>
      </c>
      <c r="F3890" t="s">
        <v>11454</v>
      </c>
      <c r="G3890" t="s">
        <v>799</v>
      </c>
      <c r="H3890" t="s">
        <v>135</v>
      </c>
      <c r="I3890" t="s">
        <v>136</v>
      </c>
      <c r="J3890" t="s">
        <v>137</v>
      </c>
      <c r="K3890" t="s">
        <v>138</v>
      </c>
      <c r="L3890" t="s">
        <v>11455</v>
      </c>
      <c r="M3890" t="s">
        <v>11456</v>
      </c>
      <c r="N3890">
        <v>1.565833333</v>
      </c>
      <c r="O3890">
        <v>0</v>
      </c>
      <c r="P3890">
        <v>146</v>
      </c>
      <c r="Q3890">
        <v>0</v>
      </c>
      <c r="R3890">
        <v>0</v>
      </c>
      <c r="S3890">
        <v>0</v>
      </c>
      <c r="T3890">
        <v>23</v>
      </c>
      <c r="U3890">
        <v>0</v>
      </c>
      <c r="V3890">
        <v>0</v>
      </c>
      <c r="W3890">
        <v>0</v>
      </c>
      <c r="X3890">
        <v>41.201771550425136</v>
      </c>
      <c r="Y3890">
        <v>0</v>
      </c>
      <c r="Z3890">
        <v>0</v>
      </c>
      <c r="AA3890">
        <v>0</v>
      </c>
      <c r="AB3890">
        <v>11.601758090965454</v>
      </c>
      <c r="AC3890">
        <v>0</v>
      </c>
      <c r="AD3890">
        <v>0</v>
      </c>
      <c r="AE3890">
        <v>52.80352964139059</v>
      </c>
    </row>
    <row r="3891" spans="1:31" x14ac:dyDescent="0.25">
      <c r="A3891">
        <v>2297672</v>
      </c>
      <c r="B3891">
        <v>1</v>
      </c>
      <c r="C3891" t="s">
        <v>81</v>
      </c>
      <c r="D3891" t="s">
        <v>118</v>
      </c>
      <c r="E3891" t="s">
        <v>164</v>
      </c>
      <c r="F3891" t="s">
        <v>11457</v>
      </c>
      <c r="G3891" t="s">
        <v>1455</v>
      </c>
      <c r="H3891" t="s">
        <v>167</v>
      </c>
      <c r="I3891" t="s">
        <v>136</v>
      </c>
      <c r="J3891" t="s">
        <v>137</v>
      </c>
      <c r="K3891" t="s">
        <v>138</v>
      </c>
      <c r="L3891" t="s">
        <v>11458</v>
      </c>
      <c r="M3891" t="s">
        <v>11459</v>
      </c>
      <c r="N3891">
        <v>2.423888888</v>
      </c>
      <c r="O3891">
        <v>1</v>
      </c>
      <c r="P3891">
        <v>411</v>
      </c>
      <c r="Q3891">
        <v>7</v>
      </c>
      <c r="R3891">
        <v>3</v>
      </c>
      <c r="S3891">
        <v>3</v>
      </c>
      <c r="T3891">
        <v>39</v>
      </c>
      <c r="U3891">
        <v>0</v>
      </c>
      <c r="V3891">
        <v>0</v>
      </c>
      <c r="W3891">
        <v>0.84627000784168882</v>
      </c>
      <c r="X3891">
        <v>210.35208831416685</v>
      </c>
      <c r="Y3891">
        <v>24.821530080128088</v>
      </c>
      <c r="Z3891">
        <v>1.5195535837530891</v>
      </c>
      <c r="AA3891">
        <v>14.524605468293737</v>
      </c>
      <c r="AB3891">
        <v>47.981071501839935</v>
      </c>
      <c r="AC3891">
        <v>0</v>
      </c>
      <c r="AD3891">
        <v>0</v>
      </c>
      <c r="AE3891">
        <v>300.04511895602343</v>
      </c>
    </row>
    <row r="3892" spans="1:31" x14ac:dyDescent="0.25">
      <c r="A3892">
        <v>2297673</v>
      </c>
      <c r="B3892">
        <v>1</v>
      </c>
      <c r="C3892" t="s">
        <v>80</v>
      </c>
      <c r="D3892" t="s">
        <v>90</v>
      </c>
      <c r="E3892" t="s">
        <v>164</v>
      </c>
      <c r="F3892" t="s">
        <v>11460</v>
      </c>
      <c r="G3892" t="s">
        <v>837</v>
      </c>
      <c r="H3892" t="s">
        <v>167</v>
      </c>
      <c r="I3892" t="s">
        <v>136</v>
      </c>
      <c r="J3892" t="s">
        <v>137</v>
      </c>
      <c r="K3892" t="s">
        <v>300</v>
      </c>
      <c r="L3892" t="s">
        <v>11461</v>
      </c>
      <c r="M3892" t="s">
        <v>11462</v>
      </c>
      <c r="N3892">
        <v>0.17722222200000001</v>
      </c>
      <c r="O3892">
        <v>0</v>
      </c>
      <c r="P3892">
        <v>774</v>
      </c>
      <c r="Q3892">
        <v>0</v>
      </c>
      <c r="R3892">
        <v>0</v>
      </c>
      <c r="S3892">
        <v>0</v>
      </c>
      <c r="T3892">
        <v>494</v>
      </c>
      <c r="U3892">
        <v>1</v>
      </c>
      <c r="V3892">
        <v>6</v>
      </c>
      <c r="W3892">
        <v>0</v>
      </c>
      <c r="X3892">
        <v>29.623563457460715</v>
      </c>
      <c r="Y3892">
        <v>0</v>
      </c>
      <c r="Z3892">
        <v>0</v>
      </c>
      <c r="AA3892">
        <v>0</v>
      </c>
      <c r="AB3892">
        <v>36.327835859948991</v>
      </c>
      <c r="AC3892">
        <v>4.1531139833947872</v>
      </c>
      <c r="AD3892">
        <v>7.4802769703697685</v>
      </c>
      <c r="AE3892">
        <v>77.584790271174271</v>
      </c>
    </row>
    <row r="3893" spans="1:31" x14ac:dyDescent="0.25">
      <c r="A3893">
        <v>2297676</v>
      </c>
      <c r="B3893">
        <v>1</v>
      </c>
      <c r="C3893" t="s">
        <v>81</v>
      </c>
      <c r="D3893" t="s">
        <v>113</v>
      </c>
      <c r="E3893" t="s">
        <v>283</v>
      </c>
      <c r="F3893" t="s">
        <v>11463</v>
      </c>
      <c r="G3893" t="s">
        <v>184</v>
      </c>
      <c r="H3893" t="s">
        <v>167</v>
      </c>
      <c r="I3893" t="s">
        <v>136</v>
      </c>
      <c r="J3893" t="s">
        <v>137</v>
      </c>
      <c r="K3893" t="s">
        <v>138</v>
      </c>
      <c r="L3893" t="s">
        <v>11464</v>
      </c>
      <c r="M3893" t="s">
        <v>11465</v>
      </c>
      <c r="N3893">
        <v>9.5833333000000007E-2</v>
      </c>
      <c r="O3893">
        <v>23</v>
      </c>
      <c r="P3893">
        <v>3881</v>
      </c>
      <c r="Q3893">
        <v>281</v>
      </c>
      <c r="R3893">
        <v>1189</v>
      </c>
      <c r="S3893">
        <v>56</v>
      </c>
      <c r="T3893">
        <v>315</v>
      </c>
      <c r="U3893">
        <v>4</v>
      </c>
      <c r="V3893">
        <v>0</v>
      </c>
      <c r="W3893">
        <v>0.67720903273166677</v>
      </c>
      <c r="X3893">
        <v>55.54310016101357</v>
      </c>
      <c r="Y3893">
        <v>48.60925902004265</v>
      </c>
      <c r="Z3893">
        <v>91.504001659320437</v>
      </c>
      <c r="AA3893">
        <v>11.303083214979424</v>
      </c>
      <c r="AB3893">
        <v>12.542662494548232</v>
      </c>
      <c r="AC3893">
        <v>11.28230653032781</v>
      </c>
      <c r="AD3893">
        <v>0</v>
      </c>
      <c r="AE3893">
        <v>231.46162211296382</v>
      </c>
    </row>
    <row r="3894" spans="1:31" x14ac:dyDescent="0.25">
      <c r="A3894">
        <v>2297678</v>
      </c>
      <c r="B3894">
        <v>1</v>
      </c>
      <c r="C3894" t="s">
        <v>81</v>
      </c>
      <c r="D3894" t="s">
        <v>113</v>
      </c>
      <c r="E3894" t="s">
        <v>748</v>
      </c>
      <c r="F3894" t="s">
        <v>11466</v>
      </c>
      <c r="G3894" t="s">
        <v>134</v>
      </c>
      <c r="H3894" t="s">
        <v>135</v>
      </c>
      <c r="I3894" t="s">
        <v>136</v>
      </c>
      <c r="J3894" t="s">
        <v>137</v>
      </c>
      <c r="K3894" t="s">
        <v>138</v>
      </c>
      <c r="L3894" t="s">
        <v>11467</v>
      </c>
      <c r="M3894" t="s">
        <v>11468</v>
      </c>
      <c r="N3894">
        <v>2.7486111110000002</v>
      </c>
      <c r="O3894">
        <v>0</v>
      </c>
      <c r="P3894">
        <v>39</v>
      </c>
      <c r="Q3894">
        <v>0</v>
      </c>
      <c r="R3894">
        <v>0</v>
      </c>
      <c r="S3894">
        <v>0</v>
      </c>
      <c r="T3894">
        <v>7</v>
      </c>
      <c r="U3894">
        <v>0</v>
      </c>
      <c r="V3894">
        <v>0</v>
      </c>
      <c r="W3894">
        <v>0</v>
      </c>
      <c r="X3894">
        <v>15.831435947251569</v>
      </c>
      <c r="Y3894">
        <v>0</v>
      </c>
      <c r="Z3894">
        <v>0</v>
      </c>
      <c r="AA3894">
        <v>0</v>
      </c>
      <c r="AB3894">
        <v>0.5494696088809421</v>
      </c>
      <c r="AC3894">
        <v>0</v>
      </c>
      <c r="AD3894">
        <v>0</v>
      </c>
      <c r="AE3894">
        <v>16.380905556132511</v>
      </c>
    </row>
    <row r="3895" spans="1:31" x14ac:dyDescent="0.25">
      <c r="A3895">
        <v>2297680</v>
      </c>
      <c r="B3895">
        <v>1</v>
      </c>
      <c r="C3895" t="s">
        <v>80</v>
      </c>
      <c r="D3895" t="s">
        <v>84</v>
      </c>
      <c r="E3895" t="s">
        <v>164</v>
      </c>
      <c r="F3895" t="s">
        <v>11469</v>
      </c>
      <c r="G3895" t="s">
        <v>837</v>
      </c>
      <c r="H3895" t="s">
        <v>167</v>
      </c>
      <c r="I3895" t="s">
        <v>136</v>
      </c>
      <c r="J3895" t="s">
        <v>137</v>
      </c>
      <c r="K3895" t="s">
        <v>300</v>
      </c>
      <c r="L3895" t="s">
        <v>11470</v>
      </c>
      <c r="M3895" t="s">
        <v>11471</v>
      </c>
      <c r="N3895">
        <v>5.1944443999999999E-2</v>
      </c>
      <c r="O3895">
        <v>0</v>
      </c>
      <c r="P3895">
        <v>3490</v>
      </c>
      <c r="Q3895">
        <v>0</v>
      </c>
      <c r="R3895">
        <v>1</v>
      </c>
      <c r="S3895">
        <v>1</v>
      </c>
      <c r="T3895">
        <v>233</v>
      </c>
      <c r="U3895">
        <v>0</v>
      </c>
      <c r="V3895">
        <v>1</v>
      </c>
      <c r="W3895">
        <v>0</v>
      </c>
      <c r="X3895">
        <v>38.94227713623836</v>
      </c>
      <c r="Y3895">
        <v>0</v>
      </c>
      <c r="Z3895">
        <v>0</v>
      </c>
      <c r="AA3895">
        <v>0.24667366741063751</v>
      </c>
      <c r="AB3895">
        <v>6.0836628159192285</v>
      </c>
      <c r="AC3895">
        <v>0</v>
      </c>
      <c r="AD3895">
        <v>0.50208113151339007</v>
      </c>
      <c r="AE3895">
        <v>45.774694751081618</v>
      </c>
    </row>
    <row r="3896" spans="1:31" x14ac:dyDescent="0.25">
      <c r="A3896">
        <v>2297685</v>
      </c>
      <c r="B3896">
        <v>1</v>
      </c>
      <c r="C3896" t="s">
        <v>81</v>
      </c>
      <c r="D3896" t="s">
        <v>113</v>
      </c>
      <c r="E3896" t="s">
        <v>164</v>
      </c>
      <c r="F3896" t="s">
        <v>11472</v>
      </c>
      <c r="G3896" t="s">
        <v>6052</v>
      </c>
      <c r="H3896" t="s">
        <v>167</v>
      </c>
      <c r="I3896" t="s">
        <v>136</v>
      </c>
      <c r="J3896" t="s">
        <v>137</v>
      </c>
      <c r="K3896" t="s">
        <v>138</v>
      </c>
      <c r="L3896" t="s">
        <v>11473</v>
      </c>
      <c r="M3896" t="s">
        <v>11474</v>
      </c>
      <c r="N3896">
        <v>0.89333333299999995</v>
      </c>
      <c r="O3896">
        <v>0</v>
      </c>
      <c r="P3896">
        <v>93</v>
      </c>
      <c r="Q3896">
        <v>0</v>
      </c>
      <c r="R3896">
        <v>4</v>
      </c>
      <c r="S3896">
        <v>0</v>
      </c>
      <c r="T3896">
        <v>8</v>
      </c>
      <c r="U3896">
        <v>0</v>
      </c>
      <c r="V3896">
        <v>0</v>
      </c>
      <c r="W3896">
        <v>0</v>
      </c>
      <c r="X3896">
        <v>10.746485858632427</v>
      </c>
      <c r="Y3896">
        <v>0</v>
      </c>
      <c r="Z3896">
        <v>17.600768503448904</v>
      </c>
      <c r="AA3896">
        <v>0</v>
      </c>
      <c r="AB3896">
        <v>1.6645815869825697</v>
      </c>
      <c r="AC3896">
        <v>0</v>
      </c>
      <c r="AD3896">
        <v>0</v>
      </c>
      <c r="AE3896">
        <v>30.011835949063901</v>
      </c>
    </row>
    <row r="3897" spans="1:31" x14ac:dyDescent="0.25">
      <c r="A3897">
        <v>2297689</v>
      </c>
      <c r="B3897">
        <v>1</v>
      </c>
      <c r="C3897" t="s">
        <v>81</v>
      </c>
      <c r="D3897" t="s">
        <v>118</v>
      </c>
      <c r="E3897" t="s">
        <v>283</v>
      </c>
      <c r="F3897" t="s">
        <v>11475</v>
      </c>
      <c r="G3897" t="s">
        <v>1455</v>
      </c>
      <c r="H3897" t="s">
        <v>167</v>
      </c>
      <c r="I3897" t="s">
        <v>136</v>
      </c>
      <c r="J3897" t="s">
        <v>137</v>
      </c>
      <c r="K3897" t="s">
        <v>138</v>
      </c>
      <c r="L3897" t="s">
        <v>11476</v>
      </c>
      <c r="M3897" t="s">
        <v>11477</v>
      </c>
      <c r="N3897">
        <v>0.54749999999999999</v>
      </c>
      <c r="O3897">
        <v>7</v>
      </c>
      <c r="P3897">
        <v>1117</v>
      </c>
      <c r="Q3897">
        <v>186</v>
      </c>
      <c r="R3897">
        <v>74</v>
      </c>
      <c r="S3897">
        <v>51</v>
      </c>
      <c r="T3897">
        <v>103</v>
      </c>
      <c r="U3897">
        <v>0</v>
      </c>
      <c r="V3897">
        <v>0</v>
      </c>
      <c r="W3897">
        <v>0.88772066543420247</v>
      </c>
      <c r="X3897">
        <v>89.855908650975934</v>
      </c>
      <c r="Y3897">
        <v>224.8883520761897</v>
      </c>
      <c r="Z3897">
        <v>10.965677098041191</v>
      </c>
      <c r="AA3897">
        <v>86.887407619813459</v>
      </c>
      <c r="AB3897">
        <v>28.951665934283824</v>
      </c>
      <c r="AC3897">
        <v>0</v>
      </c>
      <c r="AD3897">
        <v>0</v>
      </c>
      <c r="AE3897">
        <v>442.43673204473833</v>
      </c>
    </row>
    <row r="3898" spans="1:31" x14ac:dyDescent="0.25">
      <c r="A3898">
        <v>2297690</v>
      </c>
      <c r="B3898">
        <v>1</v>
      </c>
      <c r="C3898" t="s">
        <v>80</v>
      </c>
      <c r="D3898" t="s">
        <v>102</v>
      </c>
      <c r="E3898" t="s">
        <v>233</v>
      </c>
      <c r="F3898" t="s">
        <v>11478</v>
      </c>
      <c r="G3898" t="s">
        <v>184</v>
      </c>
      <c r="H3898" t="s">
        <v>167</v>
      </c>
      <c r="I3898" t="s">
        <v>136</v>
      </c>
      <c r="J3898" t="s">
        <v>137</v>
      </c>
      <c r="K3898" t="s">
        <v>138</v>
      </c>
      <c r="L3898" t="s">
        <v>11479</v>
      </c>
      <c r="M3898" t="s">
        <v>11480</v>
      </c>
      <c r="N3898">
        <v>0.152777777</v>
      </c>
      <c r="O3898">
        <v>0</v>
      </c>
      <c r="P3898">
        <v>1547</v>
      </c>
      <c r="Q3898">
        <v>6</v>
      </c>
      <c r="R3898">
        <v>258</v>
      </c>
      <c r="S3898">
        <v>11</v>
      </c>
      <c r="T3898">
        <v>200</v>
      </c>
      <c r="U3898">
        <v>5</v>
      </c>
      <c r="V3898">
        <v>0</v>
      </c>
      <c r="W3898">
        <v>0</v>
      </c>
      <c r="X3898">
        <v>29.636075464593951</v>
      </c>
      <c r="Y3898">
        <v>1.2717577552356114</v>
      </c>
      <c r="Z3898">
        <v>10.101029720103666</v>
      </c>
      <c r="AA3898">
        <v>5.9867134203800001</v>
      </c>
      <c r="AB3898">
        <v>13.004711308637141</v>
      </c>
      <c r="AC3898">
        <v>34.946664814275351</v>
      </c>
      <c r="AD3898">
        <v>0</v>
      </c>
      <c r="AE3898">
        <v>94.946952483225715</v>
      </c>
    </row>
    <row r="3899" spans="1:31" x14ac:dyDescent="0.25">
      <c r="A3899">
        <v>2297701</v>
      </c>
      <c r="B3899">
        <v>1</v>
      </c>
      <c r="C3899" t="s">
        <v>80</v>
      </c>
      <c r="D3899" t="s">
        <v>110</v>
      </c>
      <c r="E3899" t="s">
        <v>283</v>
      </c>
      <c r="F3899" t="s">
        <v>11481</v>
      </c>
      <c r="G3899" t="s">
        <v>184</v>
      </c>
      <c r="H3899" t="s">
        <v>167</v>
      </c>
      <c r="I3899" t="s">
        <v>136</v>
      </c>
      <c r="J3899" t="s">
        <v>137</v>
      </c>
      <c r="K3899" t="s">
        <v>138</v>
      </c>
      <c r="L3899" t="s">
        <v>11482</v>
      </c>
      <c r="M3899" t="s">
        <v>11483</v>
      </c>
      <c r="N3899">
        <v>1.231944444</v>
      </c>
      <c r="O3899">
        <v>0</v>
      </c>
      <c r="P3899">
        <v>1872</v>
      </c>
      <c r="Q3899">
        <v>0</v>
      </c>
      <c r="R3899">
        <v>0</v>
      </c>
      <c r="S3899">
        <v>0</v>
      </c>
      <c r="T3899">
        <v>190</v>
      </c>
      <c r="U3899">
        <v>0</v>
      </c>
      <c r="V3899">
        <v>0</v>
      </c>
      <c r="W3899">
        <v>0</v>
      </c>
      <c r="X3899">
        <v>466.61583555540705</v>
      </c>
      <c r="Y3899">
        <v>0</v>
      </c>
      <c r="Z3899">
        <v>0</v>
      </c>
      <c r="AA3899">
        <v>0</v>
      </c>
      <c r="AB3899">
        <v>91.700115744871596</v>
      </c>
      <c r="AC3899">
        <v>0</v>
      </c>
      <c r="AD3899">
        <v>0</v>
      </c>
      <c r="AE3899">
        <v>558.31595130027858</v>
      </c>
    </row>
    <row r="3900" spans="1:31" x14ac:dyDescent="0.25">
      <c r="A3900">
        <v>2297707</v>
      </c>
      <c r="B3900">
        <v>1</v>
      </c>
      <c r="C3900" t="s">
        <v>80</v>
      </c>
      <c r="D3900" t="s">
        <v>103</v>
      </c>
      <c r="E3900" t="s">
        <v>748</v>
      </c>
      <c r="F3900" t="s">
        <v>11484</v>
      </c>
      <c r="G3900" t="s">
        <v>453</v>
      </c>
      <c r="H3900" t="s">
        <v>135</v>
      </c>
      <c r="I3900" t="s">
        <v>136</v>
      </c>
      <c r="J3900" t="s">
        <v>3</v>
      </c>
      <c r="K3900" t="s">
        <v>138</v>
      </c>
      <c r="L3900" t="s">
        <v>11485</v>
      </c>
      <c r="M3900" t="s">
        <v>11486</v>
      </c>
      <c r="N3900">
        <v>6.6950000000000003</v>
      </c>
      <c r="O3900">
        <v>0</v>
      </c>
      <c r="P3900">
        <v>11</v>
      </c>
      <c r="Q3900">
        <v>0</v>
      </c>
      <c r="R3900">
        <v>0</v>
      </c>
      <c r="S3900">
        <v>0</v>
      </c>
      <c r="T3900">
        <v>1</v>
      </c>
      <c r="U3900">
        <v>0</v>
      </c>
      <c r="V3900">
        <v>0</v>
      </c>
      <c r="W3900">
        <v>0</v>
      </c>
      <c r="X3900">
        <v>15.991599211917702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15.991599211917702</v>
      </c>
    </row>
    <row r="3901" spans="1:31" x14ac:dyDescent="0.25">
      <c r="A3901">
        <v>2297709</v>
      </c>
      <c r="B3901">
        <v>1</v>
      </c>
      <c r="C3901" t="s">
        <v>81</v>
      </c>
      <c r="D3901" t="s">
        <v>119</v>
      </c>
      <c r="E3901" t="s">
        <v>132</v>
      </c>
      <c r="F3901" t="s">
        <v>11487</v>
      </c>
      <c r="G3901" t="s">
        <v>375</v>
      </c>
      <c r="H3901" t="s">
        <v>135</v>
      </c>
      <c r="I3901" t="s">
        <v>136</v>
      </c>
      <c r="J3901" t="s">
        <v>137</v>
      </c>
      <c r="K3901" t="s">
        <v>138</v>
      </c>
      <c r="L3901" t="s">
        <v>11488</v>
      </c>
      <c r="M3901" t="s">
        <v>11489</v>
      </c>
      <c r="N3901">
        <v>1.1583333330000001</v>
      </c>
      <c r="O3901">
        <v>0</v>
      </c>
      <c r="P3901">
        <v>149</v>
      </c>
      <c r="Q3901">
        <v>0</v>
      </c>
      <c r="R3901">
        <v>2</v>
      </c>
      <c r="S3901">
        <v>0</v>
      </c>
      <c r="T3901">
        <v>5</v>
      </c>
      <c r="U3901">
        <v>0</v>
      </c>
      <c r="V3901">
        <v>0</v>
      </c>
      <c r="W3901">
        <v>0</v>
      </c>
      <c r="X3901">
        <v>25.494007326721157</v>
      </c>
      <c r="Y3901">
        <v>0</v>
      </c>
      <c r="Z3901">
        <v>0.14513886462900003</v>
      </c>
      <c r="AA3901">
        <v>0</v>
      </c>
      <c r="AB3901">
        <v>3.0477156726981876</v>
      </c>
      <c r="AC3901">
        <v>0</v>
      </c>
      <c r="AD3901">
        <v>0</v>
      </c>
      <c r="AE3901">
        <v>28.686861864048346</v>
      </c>
    </row>
    <row r="3902" spans="1:31" x14ac:dyDescent="0.25">
      <c r="A3902">
        <v>2297710</v>
      </c>
      <c r="B3902">
        <v>1</v>
      </c>
      <c r="C3902" t="s">
        <v>80</v>
      </c>
      <c r="D3902" t="s">
        <v>104</v>
      </c>
      <c r="E3902" t="s">
        <v>233</v>
      </c>
      <c r="F3902" t="s">
        <v>11490</v>
      </c>
      <c r="G3902" t="s">
        <v>184</v>
      </c>
      <c r="H3902" t="s">
        <v>167</v>
      </c>
      <c r="I3902" t="s">
        <v>136</v>
      </c>
      <c r="J3902" t="s">
        <v>137</v>
      </c>
      <c r="K3902" t="s">
        <v>138</v>
      </c>
      <c r="L3902" t="s">
        <v>11491</v>
      </c>
      <c r="M3902" t="s">
        <v>11492</v>
      </c>
      <c r="N3902">
        <v>0.82388888800000004</v>
      </c>
      <c r="O3902">
        <v>33</v>
      </c>
      <c r="P3902">
        <v>1954</v>
      </c>
      <c r="Q3902">
        <v>114</v>
      </c>
      <c r="R3902">
        <v>160</v>
      </c>
      <c r="S3902">
        <v>39</v>
      </c>
      <c r="T3902">
        <v>206</v>
      </c>
      <c r="U3902">
        <v>3</v>
      </c>
      <c r="V3902">
        <v>1</v>
      </c>
      <c r="W3902">
        <v>20.555013411948377</v>
      </c>
      <c r="X3902">
        <v>312.49392755063394</v>
      </c>
      <c r="Y3902">
        <v>32.655649287934963</v>
      </c>
      <c r="Z3902">
        <v>31.293960954818647</v>
      </c>
      <c r="AA3902">
        <v>64.328844354479756</v>
      </c>
      <c r="AB3902">
        <v>58.043523647029822</v>
      </c>
      <c r="AC3902">
        <v>4.5927297264023652</v>
      </c>
      <c r="AD3902">
        <v>0.47992737373892669</v>
      </c>
      <c r="AE3902">
        <v>524.44357630698687</v>
      </c>
    </row>
    <row r="3903" spans="1:31" x14ac:dyDescent="0.25">
      <c r="A3903">
        <v>2297712</v>
      </c>
      <c r="B3903">
        <v>1</v>
      </c>
      <c r="C3903" t="s">
        <v>80</v>
      </c>
      <c r="D3903" t="s">
        <v>93</v>
      </c>
      <c r="E3903" t="s">
        <v>141</v>
      </c>
      <c r="F3903" t="s">
        <v>11493</v>
      </c>
      <c r="G3903" t="s">
        <v>202</v>
      </c>
      <c r="H3903" t="s">
        <v>135</v>
      </c>
      <c r="I3903" t="s">
        <v>136</v>
      </c>
      <c r="J3903" t="s">
        <v>137</v>
      </c>
      <c r="K3903" t="s">
        <v>138</v>
      </c>
      <c r="L3903" t="s">
        <v>11494</v>
      </c>
      <c r="M3903" t="s">
        <v>11495</v>
      </c>
      <c r="N3903">
        <v>1.3233333329999999</v>
      </c>
      <c r="O3903">
        <v>0</v>
      </c>
      <c r="P3903">
        <v>8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1.2416546247405302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1.2416546247405302</v>
      </c>
    </row>
    <row r="3904" spans="1:31" x14ac:dyDescent="0.25">
      <c r="A3904">
        <v>2297715</v>
      </c>
      <c r="B3904">
        <v>1</v>
      </c>
      <c r="C3904" t="s">
        <v>80</v>
      </c>
      <c r="D3904" t="s">
        <v>110</v>
      </c>
      <c r="E3904" t="s">
        <v>141</v>
      </c>
      <c r="F3904" t="s">
        <v>11496</v>
      </c>
      <c r="G3904" t="s">
        <v>188</v>
      </c>
      <c r="H3904" t="s">
        <v>135</v>
      </c>
      <c r="I3904" t="s">
        <v>136</v>
      </c>
      <c r="J3904" t="s">
        <v>137</v>
      </c>
      <c r="K3904" t="s">
        <v>138</v>
      </c>
      <c r="L3904" t="s">
        <v>11497</v>
      </c>
      <c r="M3904" t="s">
        <v>11498</v>
      </c>
      <c r="N3904">
        <v>2.9372222219999999</v>
      </c>
      <c r="O3904">
        <v>0</v>
      </c>
      <c r="P3904">
        <v>8</v>
      </c>
      <c r="Q3904">
        <v>0</v>
      </c>
      <c r="R3904">
        <v>0</v>
      </c>
      <c r="S3904">
        <v>0</v>
      </c>
      <c r="T3904">
        <v>2</v>
      </c>
      <c r="U3904">
        <v>0</v>
      </c>
      <c r="V3904">
        <v>0</v>
      </c>
      <c r="W3904">
        <v>0</v>
      </c>
      <c r="X3904">
        <v>4.5672892385647614</v>
      </c>
      <c r="Y3904">
        <v>0</v>
      </c>
      <c r="Z3904">
        <v>0</v>
      </c>
      <c r="AA3904">
        <v>0</v>
      </c>
      <c r="AB3904">
        <v>2.6258832108909402</v>
      </c>
      <c r="AC3904">
        <v>0</v>
      </c>
      <c r="AD3904">
        <v>0</v>
      </c>
      <c r="AE3904">
        <v>7.1931724494557017</v>
      </c>
    </row>
    <row r="3905" spans="1:31" x14ac:dyDescent="0.25">
      <c r="A3905">
        <v>2297717</v>
      </c>
      <c r="B3905">
        <v>1</v>
      </c>
      <c r="C3905" t="s">
        <v>80</v>
      </c>
      <c r="D3905" t="s">
        <v>105</v>
      </c>
      <c r="E3905" t="s">
        <v>233</v>
      </c>
      <c r="F3905" t="s">
        <v>11499</v>
      </c>
      <c r="G3905" t="s">
        <v>917</v>
      </c>
      <c r="H3905" t="s">
        <v>167</v>
      </c>
      <c r="I3905" t="s">
        <v>136</v>
      </c>
      <c r="J3905" t="s">
        <v>137</v>
      </c>
      <c r="K3905" t="s">
        <v>300</v>
      </c>
      <c r="L3905" t="s">
        <v>11500</v>
      </c>
      <c r="M3905" t="s">
        <v>11501</v>
      </c>
      <c r="N3905">
        <v>1.426666666</v>
      </c>
      <c r="O3905">
        <v>0</v>
      </c>
      <c r="P3905">
        <v>1135</v>
      </c>
      <c r="Q3905">
        <v>0</v>
      </c>
      <c r="R3905">
        <v>6</v>
      </c>
      <c r="S3905">
        <v>0</v>
      </c>
      <c r="T3905">
        <v>294</v>
      </c>
      <c r="U3905">
        <v>0</v>
      </c>
      <c r="V3905">
        <v>0</v>
      </c>
      <c r="W3905">
        <v>0</v>
      </c>
      <c r="X3905">
        <v>259.62367871494865</v>
      </c>
      <c r="Y3905">
        <v>0</v>
      </c>
      <c r="Z3905">
        <v>1.6741170939526799</v>
      </c>
      <c r="AA3905">
        <v>0</v>
      </c>
      <c r="AB3905">
        <v>210.64190677832127</v>
      </c>
      <c r="AC3905">
        <v>0</v>
      </c>
      <c r="AD3905">
        <v>0</v>
      </c>
      <c r="AE3905">
        <v>471.93970258722265</v>
      </c>
    </row>
    <row r="3906" spans="1:31" x14ac:dyDescent="0.25">
      <c r="A3906">
        <v>2297718</v>
      </c>
      <c r="B3906">
        <v>1</v>
      </c>
      <c r="C3906" t="s">
        <v>81</v>
      </c>
      <c r="D3906" t="s">
        <v>123</v>
      </c>
      <c r="E3906" t="s">
        <v>233</v>
      </c>
      <c r="F3906" t="s">
        <v>11502</v>
      </c>
      <c r="G3906" t="s">
        <v>184</v>
      </c>
      <c r="H3906" t="s">
        <v>167</v>
      </c>
      <c r="I3906" t="s">
        <v>136</v>
      </c>
      <c r="J3906" t="s">
        <v>137</v>
      </c>
      <c r="K3906" t="s">
        <v>138</v>
      </c>
      <c r="L3906" t="s">
        <v>11503</v>
      </c>
      <c r="M3906" t="s">
        <v>11504</v>
      </c>
      <c r="N3906">
        <v>1.3605555549999999</v>
      </c>
      <c r="O3906">
        <v>0</v>
      </c>
      <c r="P3906">
        <v>0</v>
      </c>
      <c r="Q3906">
        <v>0</v>
      </c>
      <c r="R3906">
        <v>0</v>
      </c>
      <c r="S3906">
        <v>2</v>
      </c>
      <c r="T3906">
        <v>0</v>
      </c>
      <c r="U3906">
        <v>7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2.1637272012383892</v>
      </c>
      <c r="AB3906">
        <v>0</v>
      </c>
      <c r="AC3906">
        <v>525.95274140874153</v>
      </c>
      <c r="AD3906">
        <v>0</v>
      </c>
      <c r="AE3906">
        <v>528.11646860997996</v>
      </c>
    </row>
    <row r="3907" spans="1:31" x14ac:dyDescent="0.25">
      <c r="A3907">
        <v>2297721</v>
      </c>
      <c r="B3907">
        <v>1</v>
      </c>
      <c r="C3907" t="s">
        <v>81</v>
      </c>
      <c r="D3907" t="s">
        <v>127</v>
      </c>
      <c r="E3907" t="s">
        <v>164</v>
      </c>
      <c r="F3907" t="s">
        <v>11505</v>
      </c>
      <c r="G3907" t="s">
        <v>195</v>
      </c>
      <c r="H3907" t="s">
        <v>167</v>
      </c>
      <c r="I3907" t="s">
        <v>136</v>
      </c>
      <c r="J3907" t="s">
        <v>137</v>
      </c>
      <c r="K3907" t="s">
        <v>138</v>
      </c>
      <c r="L3907" t="s">
        <v>11506</v>
      </c>
      <c r="M3907" t="s">
        <v>11507</v>
      </c>
      <c r="N3907">
        <v>3.0388888879999998</v>
      </c>
      <c r="O3907">
        <v>1</v>
      </c>
      <c r="P3907">
        <v>0</v>
      </c>
      <c r="Q3907">
        <v>49</v>
      </c>
      <c r="R3907">
        <v>0</v>
      </c>
      <c r="S3907">
        <v>2</v>
      </c>
      <c r="T3907">
        <v>0</v>
      </c>
      <c r="U3907">
        <v>0</v>
      </c>
      <c r="V3907">
        <v>0</v>
      </c>
      <c r="W3907">
        <v>4.2221849562373334E-2</v>
      </c>
      <c r="X3907">
        <v>0</v>
      </c>
      <c r="Y3907">
        <v>116.65472368840801</v>
      </c>
      <c r="Z3907">
        <v>0</v>
      </c>
      <c r="AA3907">
        <v>13.372011007586359</v>
      </c>
      <c r="AB3907">
        <v>0</v>
      </c>
      <c r="AC3907">
        <v>0</v>
      </c>
      <c r="AD3907">
        <v>0</v>
      </c>
      <c r="AE3907">
        <v>130.06895654555674</v>
      </c>
    </row>
    <row r="3908" spans="1:31" x14ac:dyDescent="0.25">
      <c r="A3908">
        <v>2297723</v>
      </c>
      <c r="B3908">
        <v>1</v>
      </c>
      <c r="C3908" t="s">
        <v>81</v>
      </c>
      <c r="D3908" t="s">
        <v>113</v>
      </c>
      <c r="E3908" t="s">
        <v>233</v>
      </c>
      <c r="F3908" t="s">
        <v>11508</v>
      </c>
      <c r="G3908" t="s">
        <v>184</v>
      </c>
      <c r="H3908" t="s">
        <v>167</v>
      </c>
      <c r="I3908" t="s">
        <v>136</v>
      </c>
      <c r="J3908" t="s">
        <v>137</v>
      </c>
      <c r="K3908" t="s">
        <v>138</v>
      </c>
      <c r="L3908" t="s">
        <v>11509</v>
      </c>
      <c r="M3908" t="s">
        <v>11510</v>
      </c>
      <c r="N3908">
        <v>0.76944444400000001</v>
      </c>
      <c r="O3908">
        <v>0</v>
      </c>
      <c r="P3908">
        <v>245</v>
      </c>
      <c r="Q3908">
        <v>58</v>
      </c>
      <c r="R3908">
        <v>172</v>
      </c>
      <c r="S3908">
        <v>3</v>
      </c>
      <c r="T3908">
        <v>14</v>
      </c>
      <c r="U3908">
        <v>0</v>
      </c>
      <c r="V3908">
        <v>0</v>
      </c>
      <c r="W3908">
        <v>0</v>
      </c>
      <c r="X3908">
        <v>36.217681637071721</v>
      </c>
      <c r="Y3908">
        <v>66.776506027063121</v>
      </c>
      <c r="Z3908">
        <v>159.89343916915524</v>
      </c>
      <c r="AA3908">
        <v>2.1348971649024309</v>
      </c>
      <c r="AB3908">
        <v>9.8281834240126837</v>
      </c>
      <c r="AC3908">
        <v>0</v>
      </c>
      <c r="AD3908">
        <v>0</v>
      </c>
      <c r="AE3908">
        <v>274.85070742220523</v>
      </c>
    </row>
    <row r="3909" spans="1:31" x14ac:dyDescent="0.25">
      <c r="A3909">
        <v>2297725</v>
      </c>
      <c r="B3909">
        <v>1</v>
      </c>
      <c r="C3909" t="s">
        <v>80</v>
      </c>
      <c r="D3909" t="s">
        <v>104</v>
      </c>
      <c r="E3909" t="s">
        <v>164</v>
      </c>
      <c r="F3909" t="s">
        <v>11511</v>
      </c>
      <c r="G3909" t="s">
        <v>483</v>
      </c>
      <c r="H3909" t="s">
        <v>167</v>
      </c>
      <c r="I3909" t="s">
        <v>136</v>
      </c>
      <c r="J3909" t="s">
        <v>137</v>
      </c>
      <c r="K3909" t="s">
        <v>138</v>
      </c>
      <c r="L3909" t="s">
        <v>11512</v>
      </c>
      <c r="M3909" t="s">
        <v>11513</v>
      </c>
      <c r="N3909">
        <v>1.03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54.782116341323281</v>
      </c>
      <c r="AD3909">
        <v>0</v>
      </c>
      <c r="AE3909">
        <v>54.782116341323281</v>
      </c>
    </row>
    <row r="3910" spans="1:31" x14ac:dyDescent="0.25">
      <c r="A3910">
        <v>2297726</v>
      </c>
      <c r="B3910">
        <v>1</v>
      </c>
      <c r="C3910" t="s">
        <v>80</v>
      </c>
      <c r="D3910" t="s">
        <v>93</v>
      </c>
      <c r="E3910" t="s">
        <v>164</v>
      </c>
      <c r="F3910" t="s">
        <v>11272</v>
      </c>
      <c r="G3910" t="s">
        <v>500</v>
      </c>
      <c r="H3910" t="s">
        <v>167</v>
      </c>
      <c r="I3910" t="s">
        <v>136</v>
      </c>
      <c r="J3910" t="s">
        <v>137</v>
      </c>
      <c r="K3910" t="s">
        <v>138</v>
      </c>
      <c r="L3910" t="s">
        <v>11514</v>
      </c>
      <c r="M3910" t="s">
        <v>11515</v>
      </c>
      <c r="N3910">
        <v>1.9611111109999999</v>
      </c>
      <c r="O3910">
        <v>0</v>
      </c>
      <c r="P3910">
        <v>49</v>
      </c>
      <c r="Q3910">
        <v>0</v>
      </c>
      <c r="R3910">
        <v>1</v>
      </c>
      <c r="S3910">
        <v>0</v>
      </c>
      <c r="T3910">
        <v>5</v>
      </c>
      <c r="U3910">
        <v>0</v>
      </c>
      <c r="V3910">
        <v>0</v>
      </c>
      <c r="W3910">
        <v>0</v>
      </c>
      <c r="X3910">
        <v>11.668014677391104</v>
      </c>
      <c r="Y3910">
        <v>0</v>
      </c>
      <c r="Z3910">
        <v>0.13622739503455555</v>
      </c>
      <c r="AA3910">
        <v>0</v>
      </c>
      <c r="AB3910">
        <v>3.0982343988900665</v>
      </c>
      <c r="AC3910">
        <v>0</v>
      </c>
      <c r="AD3910">
        <v>0</v>
      </c>
      <c r="AE3910">
        <v>14.902476471315726</v>
      </c>
    </row>
    <row r="3911" spans="1:31" x14ac:dyDescent="0.25">
      <c r="A3911">
        <v>2297727</v>
      </c>
      <c r="B3911">
        <v>1</v>
      </c>
      <c r="C3911" t="s">
        <v>80</v>
      </c>
      <c r="D3911" t="s">
        <v>105</v>
      </c>
      <c r="E3911" t="s">
        <v>182</v>
      </c>
      <c r="F3911" t="s">
        <v>11516</v>
      </c>
      <c r="G3911" t="s">
        <v>184</v>
      </c>
      <c r="H3911" t="s">
        <v>167</v>
      </c>
      <c r="I3911" t="s">
        <v>136</v>
      </c>
      <c r="J3911" t="s">
        <v>137</v>
      </c>
      <c r="K3911" t="s">
        <v>138</v>
      </c>
      <c r="L3911" t="s">
        <v>11517</v>
      </c>
      <c r="M3911" t="s">
        <v>11518</v>
      </c>
      <c r="N3911">
        <v>1.1697222220000001</v>
      </c>
      <c r="O3911">
        <v>0</v>
      </c>
      <c r="P3911">
        <v>227</v>
      </c>
      <c r="Q3911">
        <v>0</v>
      </c>
      <c r="R3911">
        <v>0</v>
      </c>
      <c r="S3911">
        <v>0</v>
      </c>
      <c r="T3911">
        <v>1</v>
      </c>
      <c r="U3911">
        <v>0</v>
      </c>
      <c r="V3911">
        <v>0</v>
      </c>
      <c r="W3911">
        <v>0</v>
      </c>
      <c r="X3911">
        <v>77.488618847550782</v>
      </c>
      <c r="Y3911">
        <v>0</v>
      </c>
      <c r="Z3911">
        <v>0</v>
      </c>
      <c r="AA3911">
        <v>0</v>
      </c>
      <c r="AB3911">
        <v>9.8301018636476667E-2</v>
      </c>
      <c r="AC3911">
        <v>0</v>
      </c>
      <c r="AD3911">
        <v>0</v>
      </c>
      <c r="AE3911">
        <v>77.586919866187259</v>
      </c>
    </row>
    <row r="3912" spans="1:31" x14ac:dyDescent="0.25">
      <c r="A3912">
        <v>2297728</v>
      </c>
      <c r="B3912">
        <v>1</v>
      </c>
      <c r="C3912" t="s">
        <v>80</v>
      </c>
      <c r="D3912" t="s">
        <v>104</v>
      </c>
      <c r="E3912" t="s">
        <v>141</v>
      </c>
      <c r="F3912" t="s">
        <v>11519</v>
      </c>
      <c r="G3912" t="s">
        <v>143</v>
      </c>
      <c r="H3912" t="s">
        <v>135</v>
      </c>
      <c r="I3912" t="s">
        <v>136</v>
      </c>
      <c r="J3912" t="s">
        <v>137</v>
      </c>
      <c r="K3912" t="s">
        <v>138</v>
      </c>
      <c r="L3912" t="s">
        <v>11520</v>
      </c>
      <c r="M3912" t="s">
        <v>11521</v>
      </c>
      <c r="N3912">
        <v>3.69</v>
      </c>
      <c r="O3912">
        <v>0</v>
      </c>
      <c r="P3912">
        <v>0</v>
      </c>
      <c r="Q3912">
        <v>0</v>
      </c>
      <c r="R3912">
        <v>1</v>
      </c>
      <c r="S3912">
        <v>0</v>
      </c>
      <c r="T3912">
        <v>1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0.27620272065434837</v>
      </c>
      <c r="AA3912">
        <v>0</v>
      </c>
      <c r="AB3912">
        <v>3.3436255101989607</v>
      </c>
      <c r="AC3912">
        <v>0</v>
      </c>
      <c r="AD3912">
        <v>0</v>
      </c>
      <c r="AE3912">
        <v>3.619828230853309</v>
      </c>
    </row>
    <row r="3913" spans="1:31" x14ac:dyDescent="0.25">
      <c r="A3913">
        <v>2297730</v>
      </c>
      <c r="B3913">
        <v>1</v>
      </c>
      <c r="C3913" t="s">
        <v>81</v>
      </c>
      <c r="D3913" t="s">
        <v>128</v>
      </c>
      <c r="E3913" t="s">
        <v>164</v>
      </c>
      <c r="F3913" t="s">
        <v>4058</v>
      </c>
      <c r="G3913" t="s">
        <v>184</v>
      </c>
      <c r="H3913" t="s">
        <v>167</v>
      </c>
      <c r="I3913" t="s">
        <v>136</v>
      </c>
      <c r="J3913" t="s">
        <v>137</v>
      </c>
      <c r="K3913" t="s">
        <v>138</v>
      </c>
      <c r="L3913" t="s">
        <v>11522</v>
      </c>
      <c r="M3913" t="s">
        <v>11523</v>
      </c>
      <c r="N3913">
        <v>1.3049999999999999</v>
      </c>
      <c r="O3913">
        <v>0</v>
      </c>
      <c r="P3913">
        <v>15</v>
      </c>
      <c r="Q3913">
        <v>0</v>
      </c>
      <c r="R3913">
        <v>20</v>
      </c>
      <c r="S3913">
        <v>10</v>
      </c>
      <c r="T3913">
        <v>6</v>
      </c>
      <c r="U3913">
        <v>2</v>
      </c>
      <c r="V3913">
        <v>0</v>
      </c>
      <c r="W3913">
        <v>0</v>
      </c>
      <c r="X3913">
        <v>4.8237331835956718</v>
      </c>
      <c r="Y3913">
        <v>0</v>
      </c>
      <c r="Z3913">
        <v>15.234763868932568</v>
      </c>
      <c r="AA3913">
        <v>727.27812540846082</v>
      </c>
      <c r="AB3913">
        <v>11.158543746178401</v>
      </c>
      <c r="AC3913">
        <v>27.652380347822088</v>
      </c>
      <c r="AD3913">
        <v>0</v>
      </c>
      <c r="AE3913">
        <v>786.1475465549895</v>
      </c>
    </row>
    <row r="3914" spans="1:31" x14ac:dyDescent="0.25">
      <c r="A3914">
        <v>2297733</v>
      </c>
      <c r="B3914">
        <v>1</v>
      </c>
      <c r="C3914" t="s">
        <v>80</v>
      </c>
      <c r="D3914" t="s">
        <v>95</v>
      </c>
      <c r="E3914" t="s">
        <v>132</v>
      </c>
      <c r="F3914" t="s">
        <v>11524</v>
      </c>
      <c r="G3914" t="s">
        <v>375</v>
      </c>
      <c r="H3914" t="s">
        <v>135</v>
      </c>
      <c r="I3914" t="s">
        <v>136</v>
      </c>
      <c r="J3914" t="s">
        <v>137</v>
      </c>
      <c r="K3914" t="s">
        <v>138</v>
      </c>
      <c r="L3914" t="s">
        <v>11525</v>
      </c>
      <c r="M3914" t="s">
        <v>11526</v>
      </c>
      <c r="N3914">
        <v>4.2280555550000001</v>
      </c>
      <c r="O3914">
        <v>0</v>
      </c>
      <c r="P3914">
        <v>124</v>
      </c>
      <c r="Q3914">
        <v>0</v>
      </c>
      <c r="R3914">
        <v>0</v>
      </c>
      <c r="S3914">
        <v>0</v>
      </c>
      <c r="T3914">
        <v>3</v>
      </c>
      <c r="U3914">
        <v>0</v>
      </c>
      <c r="V3914">
        <v>0</v>
      </c>
      <c r="W3914">
        <v>0</v>
      </c>
      <c r="X3914">
        <v>95.826027302104421</v>
      </c>
      <c r="Y3914">
        <v>0</v>
      </c>
      <c r="Z3914">
        <v>0</v>
      </c>
      <c r="AA3914">
        <v>0</v>
      </c>
      <c r="AB3914">
        <v>7.5827194455408504</v>
      </c>
      <c r="AC3914">
        <v>0</v>
      </c>
      <c r="AD3914">
        <v>0</v>
      </c>
      <c r="AE3914">
        <v>103.40874674764527</v>
      </c>
    </row>
    <row r="3915" spans="1:31" x14ac:dyDescent="0.25">
      <c r="A3915">
        <v>2297736</v>
      </c>
      <c r="B3915">
        <v>1</v>
      </c>
      <c r="C3915" t="s">
        <v>81</v>
      </c>
      <c r="D3915" t="s">
        <v>119</v>
      </c>
      <c r="E3915" t="s">
        <v>141</v>
      </c>
      <c r="F3915" t="s">
        <v>11527</v>
      </c>
      <c r="G3915" t="s">
        <v>143</v>
      </c>
      <c r="H3915" t="s">
        <v>135</v>
      </c>
      <c r="I3915" t="s">
        <v>136</v>
      </c>
      <c r="J3915" t="s">
        <v>137</v>
      </c>
      <c r="K3915" t="s">
        <v>138</v>
      </c>
      <c r="L3915" t="s">
        <v>11528</v>
      </c>
      <c r="M3915" t="s">
        <v>11529</v>
      </c>
      <c r="N3915">
        <v>5.2280555550000001</v>
      </c>
      <c r="O3915">
        <v>0</v>
      </c>
      <c r="P3915">
        <v>1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2.0843499227767199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2.0843499227767199</v>
      </c>
    </row>
    <row r="3916" spans="1:31" x14ac:dyDescent="0.25">
      <c r="A3916">
        <v>2297737</v>
      </c>
      <c r="B3916">
        <v>1</v>
      </c>
      <c r="C3916" t="s">
        <v>81</v>
      </c>
      <c r="D3916" t="s">
        <v>128</v>
      </c>
      <c r="E3916" t="s">
        <v>182</v>
      </c>
      <c r="F3916" t="s">
        <v>11530</v>
      </c>
      <c r="G3916" t="s">
        <v>299</v>
      </c>
      <c r="H3916" t="s">
        <v>167</v>
      </c>
      <c r="I3916" t="s">
        <v>136</v>
      </c>
      <c r="J3916" t="s">
        <v>137</v>
      </c>
      <c r="K3916" t="s">
        <v>300</v>
      </c>
      <c r="L3916" t="s">
        <v>11531</v>
      </c>
      <c r="M3916" t="s">
        <v>11532</v>
      </c>
      <c r="N3916">
        <v>4.1124999999999998</v>
      </c>
      <c r="O3916">
        <v>0</v>
      </c>
      <c r="P3916">
        <v>0</v>
      </c>
      <c r="Q3916">
        <v>1</v>
      </c>
      <c r="R3916">
        <v>0</v>
      </c>
      <c r="S3916">
        <v>23</v>
      </c>
      <c r="T3916">
        <v>41</v>
      </c>
      <c r="U3916">
        <v>27</v>
      </c>
      <c r="V3916">
        <v>42</v>
      </c>
      <c r="W3916">
        <v>0</v>
      </c>
      <c r="X3916">
        <v>0</v>
      </c>
      <c r="Y3916">
        <v>6.3229806356115414</v>
      </c>
      <c r="Z3916">
        <v>0</v>
      </c>
      <c r="AA3916">
        <v>2077.0415225306783</v>
      </c>
      <c r="AB3916">
        <v>865.49271771299414</v>
      </c>
      <c r="AC3916">
        <v>5761.8227290898085</v>
      </c>
      <c r="AD3916">
        <v>3753.7088361952306</v>
      </c>
      <c r="AE3916">
        <v>12464.388786164323</v>
      </c>
    </row>
    <row r="3917" spans="1:31" x14ac:dyDescent="0.25">
      <c r="A3917">
        <v>2297738</v>
      </c>
      <c r="B3917">
        <v>1</v>
      </c>
      <c r="C3917" t="s">
        <v>81</v>
      </c>
      <c r="D3917" t="s">
        <v>120</v>
      </c>
      <c r="E3917" t="s">
        <v>233</v>
      </c>
      <c r="F3917" t="s">
        <v>545</v>
      </c>
      <c r="G3917" t="s">
        <v>299</v>
      </c>
      <c r="H3917" t="s">
        <v>167</v>
      </c>
      <c r="I3917" t="s">
        <v>136</v>
      </c>
      <c r="J3917" t="s">
        <v>137</v>
      </c>
      <c r="K3917" t="s">
        <v>300</v>
      </c>
      <c r="L3917" t="s">
        <v>11533</v>
      </c>
      <c r="M3917" t="s">
        <v>11534</v>
      </c>
      <c r="N3917">
        <v>8.2508333329999992</v>
      </c>
      <c r="O3917">
        <v>0</v>
      </c>
      <c r="P3917">
        <v>473</v>
      </c>
      <c r="Q3917">
        <v>0</v>
      </c>
      <c r="R3917">
        <v>10</v>
      </c>
      <c r="S3917">
        <v>0</v>
      </c>
      <c r="T3917">
        <v>55</v>
      </c>
      <c r="U3917">
        <v>0</v>
      </c>
      <c r="V3917">
        <v>0</v>
      </c>
      <c r="W3917">
        <v>0</v>
      </c>
      <c r="X3917">
        <v>525.06762438683859</v>
      </c>
      <c r="Y3917">
        <v>0</v>
      </c>
      <c r="Z3917">
        <v>152.46949904947257</v>
      </c>
      <c r="AA3917">
        <v>0</v>
      </c>
      <c r="AB3917">
        <v>133.0269618142857</v>
      </c>
      <c r="AC3917">
        <v>0</v>
      </c>
      <c r="AD3917">
        <v>0</v>
      </c>
      <c r="AE3917">
        <v>810.56408525059692</v>
      </c>
    </row>
    <row r="3918" spans="1:31" x14ac:dyDescent="0.25">
      <c r="A3918">
        <v>2297740</v>
      </c>
      <c r="B3918">
        <v>1</v>
      </c>
      <c r="C3918" t="s">
        <v>81</v>
      </c>
      <c r="D3918" t="s">
        <v>113</v>
      </c>
      <c r="E3918" t="s">
        <v>141</v>
      </c>
      <c r="F3918" t="s">
        <v>11535</v>
      </c>
      <c r="G3918" t="s">
        <v>202</v>
      </c>
      <c r="H3918" t="s">
        <v>135</v>
      </c>
      <c r="I3918" t="s">
        <v>136</v>
      </c>
      <c r="J3918" t="s">
        <v>137</v>
      </c>
      <c r="K3918" t="s">
        <v>138</v>
      </c>
      <c r="L3918" t="s">
        <v>11536</v>
      </c>
      <c r="M3918" t="s">
        <v>11537</v>
      </c>
      <c r="N3918">
        <v>1.3719444439999999</v>
      </c>
      <c r="O3918">
        <v>0</v>
      </c>
      <c r="P3918">
        <v>1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0.27271641467827423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0.27271641467827423</v>
      </c>
    </row>
    <row r="3919" spans="1:31" x14ac:dyDescent="0.25">
      <c r="A3919">
        <v>2297741</v>
      </c>
      <c r="B3919">
        <v>1</v>
      </c>
      <c r="C3919" t="s">
        <v>81</v>
      </c>
      <c r="D3919" t="s">
        <v>112</v>
      </c>
      <c r="E3919" t="s">
        <v>164</v>
      </c>
      <c r="F3919" t="s">
        <v>11538</v>
      </c>
      <c r="G3919" t="s">
        <v>299</v>
      </c>
      <c r="H3919" t="s">
        <v>167</v>
      </c>
      <c r="I3919" t="s">
        <v>136</v>
      </c>
      <c r="J3919" t="s">
        <v>137</v>
      </c>
      <c r="K3919" t="s">
        <v>300</v>
      </c>
      <c r="L3919" t="s">
        <v>11539</v>
      </c>
      <c r="M3919" t="s">
        <v>11540</v>
      </c>
      <c r="N3919">
        <v>8.534444444</v>
      </c>
      <c r="O3919">
        <v>0</v>
      </c>
      <c r="P3919">
        <v>601</v>
      </c>
      <c r="Q3919">
        <v>0</v>
      </c>
      <c r="R3919">
        <v>0</v>
      </c>
      <c r="S3919">
        <v>0</v>
      </c>
      <c r="T3919">
        <v>635</v>
      </c>
      <c r="U3919">
        <v>0</v>
      </c>
      <c r="V3919">
        <v>1</v>
      </c>
      <c r="W3919">
        <v>0</v>
      </c>
      <c r="X3919">
        <v>763.91005187372571</v>
      </c>
      <c r="Y3919">
        <v>0</v>
      </c>
      <c r="Z3919">
        <v>0</v>
      </c>
      <c r="AA3919">
        <v>0</v>
      </c>
      <c r="AB3919">
        <v>1958.0981967988594</v>
      </c>
      <c r="AC3919">
        <v>0</v>
      </c>
      <c r="AD3919">
        <v>46.588409413505254</v>
      </c>
      <c r="AE3919">
        <v>2768.5966580860904</v>
      </c>
    </row>
    <row r="3920" spans="1:31" x14ac:dyDescent="0.25">
      <c r="A3920">
        <v>2297742</v>
      </c>
      <c r="B3920">
        <v>1</v>
      </c>
      <c r="C3920" t="s">
        <v>80</v>
      </c>
      <c r="D3920" t="s">
        <v>107</v>
      </c>
      <c r="E3920" t="s">
        <v>164</v>
      </c>
      <c r="F3920" t="s">
        <v>11541</v>
      </c>
      <c r="G3920" t="s">
        <v>184</v>
      </c>
      <c r="H3920" t="s">
        <v>167</v>
      </c>
      <c r="I3920" t="s">
        <v>136</v>
      </c>
      <c r="J3920" t="s">
        <v>137</v>
      </c>
      <c r="K3920" t="s">
        <v>138</v>
      </c>
      <c r="L3920" t="s">
        <v>11542</v>
      </c>
      <c r="M3920" t="s">
        <v>11543</v>
      </c>
      <c r="N3920">
        <v>0.93305555500000004</v>
      </c>
      <c r="O3920">
        <v>1</v>
      </c>
      <c r="P3920">
        <v>1334</v>
      </c>
      <c r="Q3920">
        <v>0</v>
      </c>
      <c r="R3920">
        <v>0</v>
      </c>
      <c r="S3920">
        <v>11</v>
      </c>
      <c r="T3920">
        <v>113</v>
      </c>
      <c r="U3920">
        <v>0</v>
      </c>
      <c r="V3920">
        <v>1</v>
      </c>
      <c r="W3920">
        <v>8.4969508398645264</v>
      </c>
      <c r="X3920">
        <v>176.35040351604351</v>
      </c>
      <c r="Y3920">
        <v>0</v>
      </c>
      <c r="Z3920">
        <v>0</v>
      </c>
      <c r="AA3920">
        <v>52.866219013311643</v>
      </c>
      <c r="AB3920">
        <v>54.828630716128714</v>
      </c>
      <c r="AC3920">
        <v>0</v>
      </c>
      <c r="AD3920">
        <v>0.3523061924855817</v>
      </c>
      <c r="AE3920">
        <v>292.894510277834</v>
      </c>
    </row>
    <row r="3921" spans="1:31" x14ac:dyDescent="0.25">
      <c r="A3921">
        <v>2297743</v>
      </c>
      <c r="B3921">
        <v>1</v>
      </c>
      <c r="C3921" t="s">
        <v>80</v>
      </c>
      <c r="D3921" t="s">
        <v>105</v>
      </c>
      <c r="E3921" t="s">
        <v>233</v>
      </c>
      <c r="F3921" t="s">
        <v>11544</v>
      </c>
      <c r="G3921" t="s">
        <v>917</v>
      </c>
      <c r="H3921" t="s">
        <v>167</v>
      </c>
      <c r="I3921" t="s">
        <v>136</v>
      </c>
      <c r="J3921" t="s">
        <v>137</v>
      </c>
      <c r="K3921" t="s">
        <v>300</v>
      </c>
      <c r="L3921" t="s">
        <v>11545</v>
      </c>
      <c r="M3921" t="s">
        <v>11546</v>
      </c>
      <c r="N3921">
        <v>4.1883333330000001</v>
      </c>
      <c r="O3921">
        <v>0</v>
      </c>
      <c r="P3921">
        <v>347</v>
      </c>
      <c r="Q3921">
        <v>0</v>
      </c>
      <c r="R3921">
        <v>0</v>
      </c>
      <c r="S3921">
        <v>0</v>
      </c>
      <c r="T3921">
        <v>69</v>
      </c>
      <c r="U3921">
        <v>0</v>
      </c>
      <c r="V3921">
        <v>0</v>
      </c>
      <c r="W3921">
        <v>0</v>
      </c>
      <c r="X3921">
        <v>252.66273526025859</v>
      </c>
      <c r="Y3921">
        <v>0</v>
      </c>
      <c r="Z3921">
        <v>0</v>
      </c>
      <c r="AA3921">
        <v>0</v>
      </c>
      <c r="AB3921">
        <v>170.74454758284855</v>
      </c>
      <c r="AC3921">
        <v>0</v>
      </c>
      <c r="AD3921">
        <v>0</v>
      </c>
      <c r="AE3921">
        <v>423.40728284310717</v>
      </c>
    </row>
    <row r="3922" spans="1:31" x14ac:dyDescent="0.25">
      <c r="A3922">
        <v>2297745</v>
      </c>
      <c r="B3922">
        <v>1</v>
      </c>
      <c r="C3922" t="s">
        <v>80</v>
      </c>
      <c r="D3922" t="s">
        <v>95</v>
      </c>
      <c r="E3922" t="s">
        <v>182</v>
      </c>
      <c r="F3922" t="s">
        <v>11547</v>
      </c>
      <c r="G3922" t="s">
        <v>184</v>
      </c>
      <c r="H3922" t="s">
        <v>167</v>
      </c>
      <c r="I3922" t="s">
        <v>136</v>
      </c>
      <c r="J3922" t="s">
        <v>137</v>
      </c>
      <c r="K3922" t="s">
        <v>138</v>
      </c>
      <c r="L3922" t="s">
        <v>11548</v>
      </c>
      <c r="M3922" t="s">
        <v>11549</v>
      </c>
      <c r="N3922">
        <v>0.82722222199999995</v>
      </c>
      <c r="O3922">
        <v>0</v>
      </c>
      <c r="P3922">
        <v>724</v>
      </c>
      <c r="Q3922">
        <v>6</v>
      </c>
      <c r="R3922">
        <v>11</v>
      </c>
      <c r="S3922">
        <v>7</v>
      </c>
      <c r="T3922">
        <v>35</v>
      </c>
      <c r="U3922">
        <v>1</v>
      </c>
      <c r="V3922">
        <v>0</v>
      </c>
      <c r="W3922">
        <v>0</v>
      </c>
      <c r="X3922">
        <v>99.189921891584277</v>
      </c>
      <c r="Y3922">
        <v>35.424475701152119</v>
      </c>
      <c r="Z3922">
        <v>1.8870953416548886</v>
      </c>
      <c r="AA3922">
        <v>79.947906163609474</v>
      </c>
      <c r="AB3922">
        <v>7.5017937541287623</v>
      </c>
      <c r="AC3922">
        <v>22.924353210671107</v>
      </c>
      <c r="AD3922">
        <v>0</v>
      </c>
      <c r="AE3922">
        <v>246.87554606280062</v>
      </c>
    </row>
    <row r="3923" spans="1:31" x14ac:dyDescent="0.25">
      <c r="A3923">
        <v>2297751</v>
      </c>
      <c r="B3923">
        <v>1</v>
      </c>
      <c r="C3923" t="s">
        <v>80</v>
      </c>
      <c r="D3923" t="s">
        <v>108</v>
      </c>
      <c r="E3923" t="s">
        <v>182</v>
      </c>
      <c r="F3923" t="s">
        <v>11550</v>
      </c>
      <c r="G3923" t="s">
        <v>299</v>
      </c>
      <c r="H3923" t="s">
        <v>167</v>
      </c>
      <c r="I3923" t="s">
        <v>136</v>
      </c>
      <c r="J3923" t="s">
        <v>137</v>
      </c>
      <c r="K3923" t="s">
        <v>300</v>
      </c>
      <c r="L3923" t="s">
        <v>11551</v>
      </c>
      <c r="M3923" t="s">
        <v>11552</v>
      </c>
      <c r="N3923">
        <v>8.2933333329999996</v>
      </c>
      <c r="O3923">
        <v>0</v>
      </c>
      <c r="P3923">
        <v>325</v>
      </c>
      <c r="Q3923">
        <v>0</v>
      </c>
      <c r="R3923">
        <v>137</v>
      </c>
      <c r="S3923">
        <v>3</v>
      </c>
      <c r="T3923">
        <v>77</v>
      </c>
      <c r="U3923">
        <v>0</v>
      </c>
      <c r="V3923">
        <v>0</v>
      </c>
      <c r="W3923">
        <v>0</v>
      </c>
      <c r="X3923">
        <v>321.54315041050143</v>
      </c>
      <c r="Y3923">
        <v>0</v>
      </c>
      <c r="Z3923">
        <v>288.52168257738305</v>
      </c>
      <c r="AA3923">
        <v>16.58674953485334</v>
      </c>
      <c r="AB3923">
        <v>202.3033496096775</v>
      </c>
      <c r="AC3923">
        <v>0</v>
      </c>
      <c r="AD3923">
        <v>0</v>
      </c>
      <c r="AE3923">
        <v>828.95493213241537</v>
      </c>
    </row>
    <row r="3924" spans="1:31" x14ac:dyDescent="0.25">
      <c r="A3924">
        <v>2297752</v>
      </c>
      <c r="B3924">
        <v>1</v>
      </c>
      <c r="C3924" t="s">
        <v>81</v>
      </c>
      <c r="D3924" t="s">
        <v>123</v>
      </c>
      <c r="E3924" t="s">
        <v>164</v>
      </c>
      <c r="F3924" t="s">
        <v>11553</v>
      </c>
      <c r="G3924" t="s">
        <v>917</v>
      </c>
      <c r="H3924" t="s">
        <v>167</v>
      </c>
      <c r="I3924" t="s">
        <v>136</v>
      </c>
      <c r="J3924" t="s">
        <v>137</v>
      </c>
      <c r="K3924" t="s">
        <v>300</v>
      </c>
      <c r="L3924" t="s">
        <v>11554</v>
      </c>
      <c r="M3924" t="s">
        <v>11555</v>
      </c>
      <c r="N3924">
        <v>8.0044444440000007</v>
      </c>
      <c r="O3924">
        <v>0</v>
      </c>
      <c r="P3924">
        <v>363</v>
      </c>
      <c r="Q3924">
        <v>4</v>
      </c>
      <c r="R3924">
        <v>80</v>
      </c>
      <c r="S3924">
        <v>6</v>
      </c>
      <c r="T3924">
        <v>44</v>
      </c>
      <c r="U3924">
        <v>0</v>
      </c>
      <c r="V3924">
        <v>0</v>
      </c>
      <c r="W3924">
        <v>0</v>
      </c>
      <c r="X3924">
        <v>574.86662651295035</v>
      </c>
      <c r="Y3924">
        <v>149.87954614679765</v>
      </c>
      <c r="Z3924">
        <v>393.99360586627552</v>
      </c>
      <c r="AA3924">
        <v>195.1734725108455</v>
      </c>
      <c r="AB3924">
        <v>239.78589463631479</v>
      </c>
      <c r="AC3924">
        <v>0</v>
      </c>
      <c r="AD3924">
        <v>0</v>
      </c>
      <c r="AE3924">
        <v>1553.6991456731839</v>
      </c>
    </row>
    <row r="3925" spans="1:31" x14ac:dyDescent="0.25">
      <c r="A3925">
        <v>2297753</v>
      </c>
      <c r="B3925">
        <v>1</v>
      </c>
      <c r="C3925" t="s">
        <v>81</v>
      </c>
      <c r="D3925" t="s">
        <v>127</v>
      </c>
      <c r="E3925" t="s">
        <v>182</v>
      </c>
      <c r="F3925" t="s">
        <v>11556</v>
      </c>
      <c r="G3925" t="s">
        <v>299</v>
      </c>
      <c r="H3925" t="s">
        <v>167</v>
      </c>
      <c r="I3925" t="s">
        <v>136</v>
      </c>
      <c r="J3925" t="s">
        <v>137</v>
      </c>
      <c r="K3925" t="s">
        <v>300</v>
      </c>
      <c r="L3925" t="s">
        <v>11557</v>
      </c>
      <c r="M3925" t="s">
        <v>11558</v>
      </c>
      <c r="N3925">
        <v>8.0413888880000002</v>
      </c>
      <c r="O3925">
        <v>14</v>
      </c>
      <c r="P3925">
        <v>4042</v>
      </c>
      <c r="Q3925">
        <v>598</v>
      </c>
      <c r="R3925">
        <v>370</v>
      </c>
      <c r="S3925">
        <v>67</v>
      </c>
      <c r="T3925">
        <v>466</v>
      </c>
      <c r="U3925">
        <v>13</v>
      </c>
      <c r="V3925">
        <v>2</v>
      </c>
      <c r="W3925">
        <v>32.404821990904168</v>
      </c>
      <c r="X3925">
        <v>5603.654504436995</v>
      </c>
      <c r="Y3925">
        <v>4465.4924072714348</v>
      </c>
      <c r="Z3925">
        <v>1607.7433306886105</v>
      </c>
      <c r="AA3925">
        <v>5191.2841942984323</v>
      </c>
      <c r="AB3925">
        <v>1432.2230776846557</v>
      </c>
      <c r="AC3925">
        <v>4082.976212843801</v>
      </c>
      <c r="AD3925">
        <v>9.0639092088004745</v>
      </c>
      <c r="AE3925">
        <v>22424.842458423635</v>
      </c>
    </row>
    <row r="3926" spans="1:31" x14ac:dyDescent="0.25">
      <c r="A3926">
        <v>2297754</v>
      </c>
      <c r="B3926">
        <v>1</v>
      </c>
      <c r="C3926" t="s">
        <v>80</v>
      </c>
      <c r="D3926" t="s">
        <v>83</v>
      </c>
      <c r="E3926" t="s">
        <v>182</v>
      </c>
      <c r="F3926" t="s">
        <v>11559</v>
      </c>
      <c r="G3926" t="s">
        <v>299</v>
      </c>
      <c r="H3926" t="s">
        <v>167</v>
      </c>
      <c r="I3926" t="s">
        <v>136</v>
      </c>
      <c r="J3926" t="s">
        <v>137</v>
      </c>
      <c r="K3926" t="s">
        <v>300</v>
      </c>
      <c r="L3926" t="s">
        <v>11560</v>
      </c>
      <c r="M3926" t="s">
        <v>11561</v>
      </c>
      <c r="N3926">
        <v>4.4183333329999996</v>
      </c>
      <c r="O3926">
        <v>0</v>
      </c>
      <c r="P3926">
        <v>1457</v>
      </c>
      <c r="Q3926">
        <v>0</v>
      </c>
      <c r="R3926">
        <v>0</v>
      </c>
      <c r="S3926">
        <v>4</v>
      </c>
      <c r="T3926">
        <v>172</v>
      </c>
      <c r="U3926">
        <v>7</v>
      </c>
      <c r="V3926">
        <v>0</v>
      </c>
      <c r="W3926">
        <v>0</v>
      </c>
      <c r="X3926">
        <v>1657.1182959364003</v>
      </c>
      <c r="Y3926">
        <v>0</v>
      </c>
      <c r="Z3926">
        <v>0</v>
      </c>
      <c r="AA3926">
        <v>68.532396994505334</v>
      </c>
      <c r="AB3926">
        <v>321.07532967336641</v>
      </c>
      <c r="AC3926">
        <v>1731.0583924085797</v>
      </c>
      <c r="AD3926">
        <v>0</v>
      </c>
      <c r="AE3926">
        <v>3777.7844150128517</v>
      </c>
    </row>
    <row r="3927" spans="1:31" x14ac:dyDescent="0.25">
      <c r="A3927">
        <v>2297759</v>
      </c>
      <c r="B3927">
        <v>1</v>
      </c>
      <c r="C3927" t="s">
        <v>80</v>
      </c>
      <c r="D3927" t="s">
        <v>94</v>
      </c>
      <c r="E3927" t="s">
        <v>141</v>
      </c>
      <c r="F3927" t="s">
        <v>11562</v>
      </c>
      <c r="G3927" t="s">
        <v>453</v>
      </c>
      <c r="H3927" t="s">
        <v>135</v>
      </c>
      <c r="I3927" t="s">
        <v>136</v>
      </c>
      <c r="J3927" t="s">
        <v>3</v>
      </c>
      <c r="K3927" t="s">
        <v>138</v>
      </c>
      <c r="L3927" t="s">
        <v>11563</v>
      </c>
      <c r="M3927" t="s">
        <v>11564</v>
      </c>
      <c r="N3927">
        <v>4.9908333330000003</v>
      </c>
      <c r="O3927">
        <v>0</v>
      </c>
      <c r="P3927">
        <v>2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2.1094899632069053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2.1094899632069053</v>
      </c>
    </row>
    <row r="3928" spans="1:31" x14ac:dyDescent="0.25">
      <c r="A3928">
        <v>2297761</v>
      </c>
      <c r="B3928">
        <v>1</v>
      </c>
      <c r="C3928" t="s">
        <v>80</v>
      </c>
      <c r="D3928" t="s">
        <v>84</v>
      </c>
      <c r="E3928" t="s">
        <v>141</v>
      </c>
      <c r="F3928" t="s">
        <v>11565</v>
      </c>
      <c r="G3928" t="s">
        <v>202</v>
      </c>
      <c r="H3928" t="s">
        <v>135</v>
      </c>
      <c r="I3928" t="s">
        <v>136</v>
      </c>
      <c r="J3928" t="s">
        <v>137</v>
      </c>
      <c r="K3928" t="s">
        <v>138</v>
      </c>
      <c r="L3928" t="s">
        <v>11566</v>
      </c>
      <c r="M3928" t="s">
        <v>11567</v>
      </c>
      <c r="N3928">
        <v>2.1744444440000001</v>
      </c>
      <c r="O3928">
        <v>0</v>
      </c>
      <c r="P3928">
        <v>1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0.42700910143692672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0.42700910143692672</v>
      </c>
    </row>
    <row r="3929" spans="1:31" x14ac:dyDescent="0.25">
      <c r="A3929">
        <v>2297763</v>
      </c>
      <c r="B3929">
        <v>1</v>
      </c>
      <c r="C3929" t="s">
        <v>81</v>
      </c>
      <c r="D3929" t="s">
        <v>113</v>
      </c>
      <c r="E3929" t="s">
        <v>233</v>
      </c>
      <c r="F3929" t="s">
        <v>10737</v>
      </c>
      <c r="G3929" t="s">
        <v>299</v>
      </c>
      <c r="H3929" t="s">
        <v>167</v>
      </c>
      <c r="I3929" t="s">
        <v>136</v>
      </c>
      <c r="J3929" t="s">
        <v>137</v>
      </c>
      <c r="K3929" t="s">
        <v>300</v>
      </c>
      <c r="L3929" t="s">
        <v>11568</v>
      </c>
      <c r="M3929" t="s">
        <v>11569</v>
      </c>
      <c r="N3929">
        <v>7.704722222</v>
      </c>
      <c r="O3929">
        <v>2</v>
      </c>
      <c r="P3929">
        <v>2714</v>
      </c>
      <c r="Q3929">
        <v>44</v>
      </c>
      <c r="R3929">
        <v>814</v>
      </c>
      <c r="S3929">
        <v>22</v>
      </c>
      <c r="T3929">
        <v>192</v>
      </c>
      <c r="U3929">
        <v>0</v>
      </c>
      <c r="V3929">
        <v>2</v>
      </c>
      <c r="W3929">
        <v>7.7087198181479115</v>
      </c>
      <c r="X3929">
        <v>3229.3295828672026</v>
      </c>
      <c r="Y3929">
        <v>1070.3547404743179</v>
      </c>
      <c r="Z3929">
        <v>3160.2645000640059</v>
      </c>
      <c r="AA3929">
        <v>788.55555838983719</v>
      </c>
      <c r="AB3929">
        <v>644.24618067645952</v>
      </c>
      <c r="AC3929">
        <v>0</v>
      </c>
      <c r="AD3929">
        <v>8.559246397270428</v>
      </c>
      <c r="AE3929">
        <v>8909.018528687242</v>
      </c>
    </row>
    <row r="3930" spans="1:31" x14ac:dyDescent="0.25">
      <c r="A3930">
        <v>2297764</v>
      </c>
      <c r="B3930">
        <v>1</v>
      </c>
      <c r="C3930" t="s">
        <v>80</v>
      </c>
      <c r="D3930" t="s">
        <v>103</v>
      </c>
      <c r="E3930" t="s">
        <v>182</v>
      </c>
      <c r="F3930" t="s">
        <v>2243</v>
      </c>
      <c r="G3930" t="s">
        <v>917</v>
      </c>
      <c r="H3930" t="s">
        <v>167</v>
      </c>
      <c r="I3930" t="s">
        <v>136</v>
      </c>
      <c r="J3930" t="s">
        <v>137</v>
      </c>
      <c r="K3930" t="s">
        <v>300</v>
      </c>
      <c r="L3930" t="s">
        <v>11570</v>
      </c>
      <c r="M3930" t="s">
        <v>11571</v>
      </c>
      <c r="N3930">
        <v>2.508888888</v>
      </c>
      <c r="O3930">
        <v>0</v>
      </c>
      <c r="P3930">
        <v>0</v>
      </c>
      <c r="Q3930">
        <v>0</v>
      </c>
      <c r="R3930">
        <v>0</v>
      </c>
      <c r="S3930">
        <v>5</v>
      </c>
      <c r="T3930">
        <v>0</v>
      </c>
      <c r="U3930">
        <v>20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21.331733263574996</v>
      </c>
      <c r="AB3930">
        <v>0</v>
      </c>
      <c r="AC3930">
        <v>2041.0665686490017</v>
      </c>
      <c r="AD3930">
        <v>0</v>
      </c>
      <c r="AE3930">
        <v>2062.3983019125767</v>
      </c>
    </row>
    <row r="3931" spans="1:31" x14ac:dyDescent="0.25">
      <c r="A3931">
        <v>2297766</v>
      </c>
      <c r="B3931">
        <v>1</v>
      </c>
      <c r="C3931" t="s">
        <v>80</v>
      </c>
      <c r="D3931" t="s">
        <v>94</v>
      </c>
      <c r="E3931" t="s">
        <v>233</v>
      </c>
      <c r="F3931" t="s">
        <v>11572</v>
      </c>
      <c r="G3931" t="s">
        <v>299</v>
      </c>
      <c r="H3931" t="s">
        <v>167</v>
      </c>
      <c r="I3931" t="s">
        <v>136</v>
      </c>
      <c r="J3931" t="s">
        <v>137</v>
      </c>
      <c r="K3931" t="s">
        <v>300</v>
      </c>
      <c r="L3931" t="s">
        <v>11573</v>
      </c>
      <c r="M3931" t="s">
        <v>11574</v>
      </c>
      <c r="N3931">
        <v>8.1936111109999992</v>
      </c>
      <c r="O3931">
        <v>0</v>
      </c>
      <c r="P3931">
        <v>918</v>
      </c>
      <c r="Q3931">
        <v>35</v>
      </c>
      <c r="R3931">
        <v>31</v>
      </c>
      <c r="S3931">
        <v>6</v>
      </c>
      <c r="T3931">
        <v>166</v>
      </c>
      <c r="U3931">
        <v>2</v>
      </c>
      <c r="V3931">
        <v>0</v>
      </c>
      <c r="W3931">
        <v>0</v>
      </c>
      <c r="X3931">
        <v>1007.7026799517893</v>
      </c>
      <c r="Y3931">
        <v>280.6060021267246</v>
      </c>
      <c r="Z3931">
        <v>26.182478785926584</v>
      </c>
      <c r="AA3931">
        <v>32.957622961663404</v>
      </c>
      <c r="AB3931">
        <v>384.88068006805736</v>
      </c>
      <c r="AC3931">
        <v>657.62751945037792</v>
      </c>
      <c r="AD3931">
        <v>0</v>
      </c>
      <c r="AE3931">
        <v>2389.9569833445389</v>
      </c>
    </row>
    <row r="3932" spans="1:31" x14ac:dyDescent="0.25">
      <c r="A3932">
        <v>2297768</v>
      </c>
      <c r="B3932">
        <v>1</v>
      </c>
      <c r="C3932" t="s">
        <v>80</v>
      </c>
      <c r="D3932" t="s">
        <v>104</v>
      </c>
      <c r="E3932" t="s">
        <v>141</v>
      </c>
      <c r="F3932" t="s">
        <v>11575</v>
      </c>
      <c r="G3932" t="s">
        <v>210</v>
      </c>
      <c r="H3932" t="s">
        <v>135</v>
      </c>
      <c r="I3932" t="s">
        <v>136</v>
      </c>
      <c r="J3932" t="s">
        <v>137</v>
      </c>
      <c r="K3932" t="s">
        <v>138</v>
      </c>
      <c r="L3932" t="s">
        <v>11576</v>
      </c>
      <c r="M3932" t="s">
        <v>11577</v>
      </c>
      <c r="N3932">
        <v>6.1794444439999996</v>
      </c>
      <c r="O3932">
        <v>0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1.6366445264644944</v>
      </c>
      <c r="AA3932">
        <v>0</v>
      </c>
      <c r="AB3932">
        <v>0</v>
      </c>
      <c r="AC3932">
        <v>0</v>
      </c>
      <c r="AD3932">
        <v>0</v>
      </c>
      <c r="AE3932">
        <v>1.6366445264644944</v>
      </c>
    </row>
    <row r="3933" spans="1:31" x14ac:dyDescent="0.25">
      <c r="A3933">
        <v>2297770</v>
      </c>
      <c r="B3933">
        <v>1</v>
      </c>
      <c r="C3933" t="s">
        <v>80</v>
      </c>
      <c r="D3933" t="s">
        <v>105</v>
      </c>
      <c r="E3933" t="s">
        <v>164</v>
      </c>
      <c r="F3933" t="s">
        <v>11578</v>
      </c>
      <c r="G3933" t="s">
        <v>184</v>
      </c>
      <c r="H3933" t="s">
        <v>167</v>
      </c>
      <c r="I3933" t="s">
        <v>136</v>
      </c>
      <c r="J3933" t="s">
        <v>137</v>
      </c>
      <c r="K3933" t="s">
        <v>138</v>
      </c>
      <c r="L3933" t="s">
        <v>11579</v>
      </c>
      <c r="M3933" t="s">
        <v>11580</v>
      </c>
      <c r="N3933">
        <v>0.22888888800000001</v>
      </c>
      <c r="O3933">
        <v>1</v>
      </c>
      <c r="P3933">
        <v>1887</v>
      </c>
      <c r="Q3933">
        <v>0</v>
      </c>
      <c r="R3933">
        <v>0</v>
      </c>
      <c r="S3933">
        <v>2</v>
      </c>
      <c r="T3933">
        <v>178</v>
      </c>
      <c r="U3933">
        <v>0</v>
      </c>
      <c r="V3933">
        <v>0</v>
      </c>
      <c r="W3933">
        <v>2.4927315225604092</v>
      </c>
      <c r="X3933">
        <v>81.892413971831829</v>
      </c>
      <c r="Y3933">
        <v>0</v>
      </c>
      <c r="Z3933">
        <v>0</v>
      </c>
      <c r="AA3933">
        <v>2.0854789574940797</v>
      </c>
      <c r="AB3933">
        <v>19.51218284980478</v>
      </c>
      <c r="AC3933">
        <v>0</v>
      </c>
      <c r="AD3933">
        <v>0</v>
      </c>
      <c r="AE3933">
        <v>105.98280730169108</v>
      </c>
    </row>
    <row r="3934" spans="1:31" x14ac:dyDescent="0.25">
      <c r="A3934">
        <v>2297771</v>
      </c>
      <c r="B3934">
        <v>1</v>
      </c>
      <c r="C3934" t="s">
        <v>80</v>
      </c>
      <c r="D3934" t="s">
        <v>106</v>
      </c>
      <c r="E3934" t="s">
        <v>233</v>
      </c>
      <c r="F3934" t="s">
        <v>11581</v>
      </c>
      <c r="G3934" t="s">
        <v>299</v>
      </c>
      <c r="H3934" t="s">
        <v>167</v>
      </c>
      <c r="I3934" t="s">
        <v>136</v>
      </c>
      <c r="J3934" t="s">
        <v>137</v>
      </c>
      <c r="K3934" t="s">
        <v>300</v>
      </c>
      <c r="L3934" t="s">
        <v>11582</v>
      </c>
      <c r="M3934" t="s">
        <v>11583</v>
      </c>
      <c r="N3934">
        <v>8.9341666659999994</v>
      </c>
      <c r="O3934">
        <v>6</v>
      </c>
      <c r="P3934">
        <v>10166</v>
      </c>
      <c r="Q3934">
        <v>0</v>
      </c>
      <c r="R3934">
        <v>13</v>
      </c>
      <c r="S3934">
        <v>22</v>
      </c>
      <c r="T3934">
        <v>2686</v>
      </c>
      <c r="U3934">
        <v>0</v>
      </c>
      <c r="V3934">
        <v>1</v>
      </c>
      <c r="W3934">
        <v>16.507632417645947</v>
      </c>
      <c r="X3934">
        <v>16700.506670586201</v>
      </c>
      <c r="Y3934">
        <v>0</v>
      </c>
      <c r="Z3934">
        <v>86.278830935906115</v>
      </c>
      <c r="AA3934">
        <v>503.33192624766724</v>
      </c>
      <c r="AB3934">
        <v>10343.992823431268</v>
      </c>
      <c r="AC3934">
        <v>0</v>
      </c>
      <c r="AD3934">
        <v>414.01501697187985</v>
      </c>
      <c r="AE3934">
        <v>28064.632900590568</v>
      </c>
    </row>
    <row r="3935" spans="1:31" x14ac:dyDescent="0.25">
      <c r="A3935">
        <v>2297772</v>
      </c>
      <c r="B3935">
        <v>1</v>
      </c>
      <c r="C3935" t="s">
        <v>80</v>
      </c>
      <c r="D3935" t="s">
        <v>106</v>
      </c>
      <c r="E3935" t="s">
        <v>233</v>
      </c>
      <c r="F3935" t="s">
        <v>11584</v>
      </c>
      <c r="G3935" t="s">
        <v>299</v>
      </c>
      <c r="H3935" t="s">
        <v>167</v>
      </c>
      <c r="I3935" t="s">
        <v>136</v>
      </c>
      <c r="J3935" t="s">
        <v>137</v>
      </c>
      <c r="K3935" t="s">
        <v>300</v>
      </c>
      <c r="L3935" t="s">
        <v>11585</v>
      </c>
      <c r="M3935" t="s">
        <v>11586</v>
      </c>
      <c r="N3935">
        <v>8.7536111109999997</v>
      </c>
      <c r="O3935">
        <v>0</v>
      </c>
      <c r="P3935">
        <v>4124</v>
      </c>
      <c r="Q3935">
        <v>0</v>
      </c>
      <c r="R3935">
        <v>13</v>
      </c>
      <c r="S3935">
        <v>2</v>
      </c>
      <c r="T3935">
        <v>299</v>
      </c>
      <c r="U3935">
        <v>1</v>
      </c>
      <c r="V3935">
        <v>2</v>
      </c>
      <c r="W3935">
        <v>0</v>
      </c>
      <c r="X3935">
        <v>6855.0724140098646</v>
      </c>
      <c r="Y3935">
        <v>0</v>
      </c>
      <c r="Z3935">
        <v>58.171195275307269</v>
      </c>
      <c r="AA3935">
        <v>5041.8428380303631</v>
      </c>
      <c r="AB3935">
        <v>2090.4733103273707</v>
      </c>
      <c r="AC3935">
        <v>108.06619466843894</v>
      </c>
      <c r="AD3935">
        <v>57.340457798549373</v>
      </c>
      <c r="AE3935">
        <v>14210.966410109893</v>
      </c>
    </row>
    <row r="3936" spans="1:31" x14ac:dyDescent="0.25">
      <c r="A3936">
        <v>2297774</v>
      </c>
      <c r="B3936">
        <v>1</v>
      </c>
      <c r="C3936" t="s">
        <v>80</v>
      </c>
      <c r="D3936" t="s">
        <v>106</v>
      </c>
      <c r="E3936" t="s">
        <v>233</v>
      </c>
      <c r="F3936" t="s">
        <v>11587</v>
      </c>
      <c r="G3936" t="s">
        <v>299</v>
      </c>
      <c r="H3936" t="s">
        <v>167</v>
      </c>
      <c r="I3936" t="s">
        <v>136</v>
      </c>
      <c r="J3936" t="s">
        <v>137</v>
      </c>
      <c r="K3936" t="s">
        <v>300</v>
      </c>
      <c r="L3936" t="s">
        <v>11588</v>
      </c>
      <c r="M3936" t="s">
        <v>11589</v>
      </c>
      <c r="N3936">
        <v>8.4447222219999993</v>
      </c>
      <c r="O3936">
        <v>0</v>
      </c>
      <c r="P3936">
        <v>5485</v>
      </c>
      <c r="Q3936">
        <v>0</v>
      </c>
      <c r="R3936">
        <v>42</v>
      </c>
      <c r="S3936">
        <v>4</v>
      </c>
      <c r="T3936">
        <v>315</v>
      </c>
      <c r="U3936">
        <v>0</v>
      </c>
      <c r="V3936">
        <v>0</v>
      </c>
      <c r="W3936">
        <v>0</v>
      </c>
      <c r="X3936">
        <v>8512.7104770043443</v>
      </c>
      <c r="Y3936">
        <v>0</v>
      </c>
      <c r="Z3936">
        <v>255.1017690264359</v>
      </c>
      <c r="AA3936">
        <v>63.584726338014363</v>
      </c>
      <c r="AB3936">
        <v>1776.2983596380107</v>
      </c>
      <c r="AC3936">
        <v>0</v>
      </c>
      <c r="AD3936">
        <v>0</v>
      </c>
      <c r="AE3936">
        <v>10607.695332006806</v>
      </c>
    </row>
    <row r="3937" spans="1:31" x14ac:dyDescent="0.25">
      <c r="A3937">
        <v>2297775</v>
      </c>
      <c r="B3937">
        <v>1</v>
      </c>
      <c r="C3937" t="s">
        <v>80</v>
      </c>
      <c r="D3937" t="s">
        <v>87</v>
      </c>
      <c r="E3937" t="s">
        <v>164</v>
      </c>
      <c r="F3937" t="s">
        <v>11590</v>
      </c>
      <c r="G3937" t="s">
        <v>483</v>
      </c>
      <c r="H3937" t="s">
        <v>167</v>
      </c>
      <c r="I3937" t="s">
        <v>136</v>
      </c>
      <c r="J3937" t="s">
        <v>137</v>
      </c>
      <c r="K3937" t="s">
        <v>138</v>
      </c>
      <c r="L3937" t="s">
        <v>11591</v>
      </c>
      <c r="M3937" t="s">
        <v>11592</v>
      </c>
      <c r="N3937">
        <v>7.0619444439999999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1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6.7766840908388497</v>
      </c>
      <c r="AC3937">
        <v>0</v>
      </c>
      <c r="AD3937">
        <v>0</v>
      </c>
      <c r="AE3937">
        <v>6.7766840908388497</v>
      </c>
    </row>
    <row r="3938" spans="1:31" x14ac:dyDescent="0.25">
      <c r="A3938">
        <v>2297776</v>
      </c>
      <c r="B3938">
        <v>1</v>
      </c>
      <c r="C3938" t="s">
        <v>81</v>
      </c>
      <c r="D3938" t="s">
        <v>119</v>
      </c>
      <c r="E3938" t="s">
        <v>132</v>
      </c>
      <c r="F3938" t="s">
        <v>11487</v>
      </c>
      <c r="G3938" t="s">
        <v>134</v>
      </c>
      <c r="H3938" t="s">
        <v>135</v>
      </c>
      <c r="I3938" t="s">
        <v>136</v>
      </c>
      <c r="J3938" t="s">
        <v>137</v>
      </c>
      <c r="K3938" t="s">
        <v>138</v>
      </c>
      <c r="L3938" t="s">
        <v>11593</v>
      </c>
      <c r="M3938" t="s">
        <v>11594</v>
      </c>
      <c r="N3938">
        <v>6.4086111109999999</v>
      </c>
      <c r="O3938">
        <v>0</v>
      </c>
      <c r="P3938">
        <v>149</v>
      </c>
      <c r="Q3938">
        <v>0</v>
      </c>
      <c r="R3938">
        <v>2</v>
      </c>
      <c r="S3938">
        <v>0</v>
      </c>
      <c r="T3938">
        <v>5</v>
      </c>
      <c r="U3938">
        <v>0</v>
      </c>
      <c r="V3938">
        <v>0</v>
      </c>
      <c r="W3938">
        <v>0</v>
      </c>
      <c r="X3938">
        <v>162.17520015402994</v>
      </c>
      <c r="Y3938">
        <v>0</v>
      </c>
      <c r="Z3938">
        <v>0.96718225919944434</v>
      </c>
      <c r="AA3938">
        <v>0</v>
      </c>
      <c r="AB3938">
        <v>21.723727443655399</v>
      </c>
      <c r="AC3938">
        <v>0</v>
      </c>
      <c r="AD3938">
        <v>0</v>
      </c>
      <c r="AE3938">
        <v>184.86610985688478</v>
      </c>
    </row>
    <row r="3939" spans="1:31" x14ac:dyDescent="0.25">
      <c r="A3939">
        <v>2297777</v>
      </c>
      <c r="B3939">
        <v>1</v>
      </c>
      <c r="C3939" t="s">
        <v>80</v>
      </c>
      <c r="D3939" t="s">
        <v>82</v>
      </c>
      <c r="E3939" t="s">
        <v>141</v>
      </c>
      <c r="F3939" t="s">
        <v>11595</v>
      </c>
      <c r="G3939" t="s">
        <v>202</v>
      </c>
      <c r="H3939" t="s">
        <v>135</v>
      </c>
      <c r="I3939" t="s">
        <v>136</v>
      </c>
      <c r="J3939" t="s">
        <v>137</v>
      </c>
      <c r="K3939" t="s">
        <v>138</v>
      </c>
      <c r="L3939" t="s">
        <v>11596</v>
      </c>
      <c r="M3939" t="s">
        <v>11597</v>
      </c>
      <c r="N3939">
        <v>1.271666666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4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7.3084312361611115E-2</v>
      </c>
      <c r="AC3939">
        <v>0</v>
      </c>
      <c r="AD3939">
        <v>0</v>
      </c>
      <c r="AE3939">
        <v>7.3084312361611115E-2</v>
      </c>
    </row>
    <row r="3940" spans="1:31" x14ac:dyDescent="0.25">
      <c r="A3940">
        <v>2297778</v>
      </c>
      <c r="B3940">
        <v>1</v>
      </c>
      <c r="C3940" t="s">
        <v>81</v>
      </c>
      <c r="D3940" t="s">
        <v>112</v>
      </c>
      <c r="E3940" t="s">
        <v>208</v>
      </c>
      <c r="F3940" t="s">
        <v>11598</v>
      </c>
      <c r="G3940" t="s">
        <v>310</v>
      </c>
      <c r="H3940" t="s">
        <v>135</v>
      </c>
      <c r="I3940" t="s">
        <v>136</v>
      </c>
      <c r="J3940" t="s">
        <v>137</v>
      </c>
      <c r="K3940" t="s">
        <v>138</v>
      </c>
      <c r="L3940" t="s">
        <v>11599</v>
      </c>
      <c r="M3940" t="s">
        <v>11600</v>
      </c>
      <c r="N3940">
        <v>3.6444444439999999</v>
      </c>
      <c r="O3940">
        <v>0</v>
      </c>
      <c r="P3940">
        <v>34</v>
      </c>
      <c r="Q3940">
        <v>0</v>
      </c>
      <c r="R3940">
        <v>36</v>
      </c>
      <c r="S3940">
        <v>0</v>
      </c>
      <c r="T3940">
        <v>3</v>
      </c>
      <c r="U3940">
        <v>0</v>
      </c>
      <c r="V3940">
        <v>0</v>
      </c>
      <c r="W3940">
        <v>0</v>
      </c>
      <c r="X3940">
        <v>11.386315762699295</v>
      </c>
      <c r="Y3940">
        <v>0</v>
      </c>
      <c r="Z3940">
        <v>16.612952899843407</v>
      </c>
      <c r="AA3940">
        <v>0</v>
      </c>
      <c r="AB3940">
        <v>1.0945942613640667</v>
      </c>
      <c r="AC3940">
        <v>0</v>
      </c>
      <c r="AD3940">
        <v>0</v>
      </c>
      <c r="AE3940">
        <v>29.093862923906769</v>
      </c>
    </row>
    <row r="3941" spans="1:31" x14ac:dyDescent="0.25">
      <c r="A3941">
        <v>2297780</v>
      </c>
      <c r="B3941">
        <v>1</v>
      </c>
      <c r="C3941" t="s">
        <v>81</v>
      </c>
      <c r="D3941" t="s">
        <v>118</v>
      </c>
      <c r="E3941" t="s">
        <v>132</v>
      </c>
      <c r="F3941" t="s">
        <v>11601</v>
      </c>
      <c r="G3941" t="s">
        <v>299</v>
      </c>
      <c r="H3941" t="s">
        <v>135</v>
      </c>
      <c r="I3941" t="s">
        <v>136</v>
      </c>
      <c r="J3941" t="s">
        <v>137</v>
      </c>
      <c r="K3941" t="s">
        <v>300</v>
      </c>
      <c r="L3941" t="s">
        <v>11602</v>
      </c>
      <c r="M3941" t="s">
        <v>11603</v>
      </c>
      <c r="N3941">
        <v>3.6544444440000001</v>
      </c>
      <c r="O3941">
        <v>0</v>
      </c>
      <c r="P3941">
        <v>80</v>
      </c>
      <c r="Q3941">
        <v>0</v>
      </c>
      <c r="R3941">
        <v>1</v>
      </c>
      <c r="S3941">
        <v>0</v>
      </c>
      <c r="T3941">
        <v>7</v>
      </c>
      <c r="U3941">
        <v>0</v>
      </c>
      <c r="V3941">
        <v>0</v>
      </c>
      <c r="W3941">
        <v>0</v>
      </c>
      <c r="X3941">
        <v>17.339549406153964</v>
      </c>
      <c r="Y3941">
        <v>0</v>
      </c>
      <c r="Z3941">
        <v>2.1193298214712768</v>
      </c>
      <c r="AA3941">
        <v>0</v>
      </c>
      <c r="AB3941">
        <v>5.3651953012111919</v>
      </c>
      <c r="AC3941">
        <v>0</v>
      </c>
      <c r="AD3941">
        <v>0</v>
      </c>
      <c r="AE3941">
        <v>24.82407452883643</v>
      </c>
    </row>
    <row r="3942" spans="1:31" x14ac:dyDescent="0.25">
      <c r="A3942">
        <v>2297781</v>
      </c>
      <c r="B3942">
        <v>1</v>
      </c>
      <c r="C3942" t="s">
        <v>81</v>
      </c>
      <c r="D3942" t="s">
        <v>119</v>
      </c>
      <c r="E3942" t="s">
        <v>164</v>
      </c>
      <c r="F3942" t="s">
        <v>11160</v>
      </c>
      <c r="G3942" t="s">
        <v>2860</v>
      </c>
      <c r="H3942" t="s">
        <v>167</v>
      </c>
      <c r="I3942" t="s">
        <v>136</v>
      </c>
      <c r="J3942" t="s">
        <v>137</v>
      </c>
      <c r="K3942" t="s">
        <v>138</v>
      </c>
      <c r="L3942" t="s">
        <v>11576</v>
      </c>
      <c r="M3942" t="s">
        <v>11604</v>
      </c>
      <c r="N3942">
        <v>2.4649999999999999</v>
      </c>
      <c r="O3942">
        <v>0</v>
      </c>
      <c r="P3942">
        <v>53</v>
      </c>
      <c r="Q3942">
        <v>0</v>
      </c>
      <c r="R3942">
        <v>6</v>
      </c>
      <c r="S3942">
        <v>0</v>
      </c>
      <c r="T3942">
        <v>3</v>
      </c>
      <c r="U3942">
        <v>0</v>
      </c>
      <c r="V3942">
        <v>0</v>
      </c>
      <c r="W3942">
        <v>0</v>
      </c>
      <c r="X3942">
        <v>6.131968409104199</v>
      </c>
      <c r="Y3942">
        <v>0</v>
      </c>
      <c r="Z3942">
        <v>3.1178059359825596</v>
      </c>
      <c r="AA3942">
        <v>0</v>
      </c>
      <c r="AB3942">
        <v>3.1257933616661102</v>
      </c>
      <c r="AC3942">
        <v>0</v>
      </c>
      <c r="AD3942">
        <v>0</v>
      </c>
      <c r="AE3942">
        <v>12.37556770675287</v>
      </c>
    </row>
    <row r="3943" spans="1:31" x14ac:dyDescent="0.25">
      <c r="A3943">
        <v>2297782</v>
      </c>
      <c r="B3943">
        <v>1</v>
      </c>
      <c r="C3943" t="s">
        <v>80</v>
      </c>
      <c r="D3943" t="s">
        <v>104</v>
      </c>
      <c r="E3943" t="s">
        <v>182</v>
      </c>
      <c r="F3943" t="s">
        <v>183</v>
      </c>
      <c r="G3943" t="s">
        <v>184</v>
      </c>
      <c r="H3943" t="s">
        <v>167</v>
      </c>
      <c r="I3943" t="s">
        <v>136</v>
      </c>
      <c r="J3943" t="s">
        <v>137</v>
      </c>
      <c r="K3943" t="s">
        <v>138</v>
      </c>
      <c r="L3943" t="s">
        <v>11605</v>
      </c>
      <c r="M3943" t="s">
        <v>11606</v>
      </c>
      <c r="N3943">
        <v>1.895277777</v>
      </c>
      <c r="O3943">
        <v>0</v>
      </c>
      <c r="P3943">
        <v>456</v>
      </c>
      <c r="Q3943">
        <v>5</v>
      </c>
      <c r="R3943">
        <v>10</v>
      </c>
      <c r="S3943">
        <v>5</v>
      </c>
      <c r="T3943">
        <v>109</v>
      </c>
      <c r="U3943">
        <v>1</v>
      </c>
      <c r="V3943">
        <v>0</v>
      </c>
      <c r="W3943">
        <v>0</v>
      </c>
      <c r="X3943">
        <v>209.39002753980157</v>
      </c>
      <c r="Y3943">
        <v>33.927548354060207</v>
      </c>
      <c r="Z3943">
        <v>59.438680971136769</v>
      </c>
      <c r="AA3943">
        <v>144.8942029978825</v>
      </c>
      <c r="AB3943">
        <v>141.35713738822054</v>
      </c>
      <c r="AC3943">
        <v>107.4128367237175</v>
      </c>
      <c r="AD3943">
        <v>0</v>
      </c>
      <c r="AE3943">
        <v>696.42043397481905</v>
      </c>
    </row>
    <row r="3944" spans="1:31" x14ac:dyDescent="0.25">
      <c r="A3944">
        <v>2297783</v>
      </c>
      <c r="B3944">
        <v>1</v>
      </c>
      <c r="C3944" t="s">
        <v>81</v>
      </c>
      <c r="D3944" t="s">
        <v>127</v>
      </c>
      <c r="E3944" t="s">
        <v>208</v>
      </c>
      <c r="F3944" t="s">
        <v>11607</v>
      </c>
      <c r="G3944" t="s">
        <v>299</v>
      </c>
      <c r="H3944" t="s">
        <v>135</v>
      </c>
      <c r="I3944" t="s">
        <v>136</v>
      </c>
      <c r="J3944" t="s">
        <v>137</v>
      </c>
      <c r="K3944" t="s">
        <v>300</v>
      </c>
      <c r="L3944" t="s">
        <v>11608</v>
      </c>
      <c r="M3944" t="s">
        <v>11609</v>
      </c>
      <c r="N3944">
        <v>7.1275000000000004</v>
      </c>
      <c r="O3944">
        <v>0</v>
      </c>
      <c r="P3944">
        <v>51</v>
      </c>
      <c r="Q3944">
        <v>0</v>
      </c>
      <c r="R3944">
        <v>6</v>
      </c>
      <c r="S3944">
        <v>0</v>
      </c>
      <c r="T3944">
        <v>4</v>
      </c>
      <c r="U3944">
        <v>0</v>
      </c>
      <c r="V3944">
        <v>0</v>
      </c>
      <c r="W3944">
        <v>0</v>
      </c>
      <c r="X3944">
        <v>63.449138164794888</v>
      </c>
      <c r="Y3944">
        <v>0</v>
      </c>
      <c r="Z3944">
        <v>10.773426828818559</v>
      </c>
      <c r="AA3944">
        <v>0</v>
      </c>
      <c r="AB3944">
        <v>26.747525893649374</v>
      </c>
      <c r="AC3944">
        <v>0</v>
      </c>
      <c r="AD3944">
        <v>0</v>
      </c>
      <c r="AE3944">
        <v>100.97009088726281</v>
      </c>
    </row>
    <row r="3945" spans="1:31" x14ac:dyDescent="0.25">
      <c r="A3945">
        <v>2297784</v>
      </c>
      <c r="B3945">
        <v>1</v>
      </c>
      <c r="C3945" t="s">
        <v>80</v>
      </c>
      <c r="D3945" t="s">
        <v>96</v>
      </c>
      <c r="E3945" t="s">
        <v>141</v>
      </c>
      <c r="F3945" t="s">
        <v>11610</v>
      </c>
      <c r="G3945" t="s">
        <v>188</v>
      </c>
      <c r="H3945" t="s">
        <v>135</v>
      </c>
      <c r="I3945" t="s">
        <v>136</v>
      </c>
      <c r="J3945" t="s">
        <v>137</v>
      </c>
      <c r="K3945" t="s">
        <v>138</v>
      </c>
      <c r="L3945" t="s">
        <v>11611</v>
      </c>
      <c r="M3945" t="s">
        <v>11612</v>
      </c>
      <c r="N3945">
        <v>1.911944444</v>
      </c>
      <c r="O3945">
        <v>0</v>
      </c>
      <c r="P3945">
        <v>1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1.3817750022402917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1.3817750022402917</v>
      </c>
    </row>
    <row r="3946" spans="1:31" x14ac:dyDescent="0.25">
      <c r="A3946">
        <v>2297785</v>
      </c>
      <c r="B3946">
        <v>1</v>
      </c>
      <c r="C3946" t="s">
        <v>81</v>
      </c>
      <c r="D3946" t="s">
        <v>123</v>
      </c>
      <c r="E3946" t="s">
        <v>132</v>
      </c>
      <c r="F3946" t="s">
        <v>11613</v>
      </c>
      <c r="G3946" t="s">
        <v>134</v>
      </c>
      <c r="H3946" t="s">
        <v>135</v>
      </c>
      <c r="I3946" t="s">
        <v>136</v>
      </c>
      <c r="J3946" t="s">
        <v>137</v>
      </c>
      <c r="K3946" t="s">
        <v>138</v>
      </c>
      <c r="L3946" t="s">
        <v>11614</v>
      </c>
      <c r="M3946" t="s">
        <v>11615</v>
      </c>
      <c r="N3946">
        <v>0.72499999999999998</v>
      </c>
      <c r="O3946">
        <v>0</v>
      </c>
      <c r="P3946">
        <v>408</v>
      </c>
      <c r="Q3946">
        <v>0</v>
      </c>
      <c r="R3946">
        <v>0</v>
      </c>
      <c r="S3946">
        <v>0</v>
      </c>
      <c r="T3946">
        <v>1</v>
      </c>
      <c r="U3946">
        <v>0</v>
      </c>
      <c r="V3946">
        <v>0</v>
      </c>
      <c r="W3946">
        <v>0</v>
      </c>
      <c r="X3946">
        <v>57.579875711878749</v>
      </c>
      <c r="Y3946">
        <v>0</v>
      </c>
      <c r="Z3946">
        <v>0</v>
      </c>
      <c r="AA3946">
        <v>0</v>
      </c>
      <c r="AB3946">
        <v>0.44476381807800003</v>
      </c>
      <c r="AC3946">
        <v>0</v>
      </c>
      <c r="AD3946">
        <v>0</v>
      </c>
      <c r="AE3946">
        <v>58.024639529956751</v>
      </c>
    </row>
    <row r="3947" spans="1:31" x14ac:dyDescent="0.25">
      <c r="A3947">
        <v>2297786</v>
      </c>
      <c r="B3947">
        <v>1</v>
      </c>
      <c r="C3947" t="s">
        <v>80</v>
      </c>
      <c r="D3947" t="s">
        <v>94</v>
      </c>
      <c r="E3947" t="s">
        <v>233</v>
      </c>
      <c r="F3947" t="s">
        <v>11616</v>
      </c>
      <c r="G3947" t="s">
        <v>184</v>
      </c>
      <c r="H3947" t="s">
        <v>167</v>
      </c>
      <c r="I3947" t="s">
        <v>280</v>
      </c>
      <c r="J3947" t="s">
        <v>137</v>
      </c>
      <c r="K3947" t="s">
        <v>138</v>
      </c>
      <c r="L3947" t="s">
        <v>11617</v>
      </c>
      <c r="M3947" t="s">
        <v>11618</v>
      </c>
      <c r="N3947">
        <v>1.2777777000000001E-2</v>
      </c>
      <c r="O3947">
        <v>0</v>
      </c>
      <c r="P3947">
        <v>3439</v>
      </c>
      <c r="Q3947">
        <v>97</v>
      </c>
      <c r="R3947">
        <v>663</v>
      </c>
      <c r="S3947">
        <v>19</v>
      </c>
      <c r="T3947">
        <v>450</v>
      </c>
      <c r="U3947">
        <v>5</v>
      </c>
      <c r="V3947">
        <v>2</v>
      </c>
      <c r="W3947">
        <v>0</v>
      </c>
      <c r="X3947">
        <v>6.1480193236625293</v>
      </c>
      <c r="Y3947">
        <v>0.95927859226575996</v>
      </c>
      <c r="Z3947">
        <v>5.3949555996992302</v>
      </c>
      <c r="AA3947">
        <v>0.40418304951549539</v>
      </c>
      <c r="AB3947">
        <v>2.0488850584856997</v>
      </c>
      <c r="AC3947">
        <v>0.5351037050423767</v>
      </c>
      <c r="AD3947">
        <v>6.4855761954194452E-3</v>
      </c>
      <c r="AE3947">
        <v>15.49691090486651</v>
      </c>
    </row>
    <row r="3948" spans="1:31" x14ac:dyDescent="0.25">
      <c r="A3948">
        <v>2297788</v>
      </c>
      <c r="B3948">
        <v>1</v>
      </c>
      <c r="C3948" t="s">
        <v>80</v>
      </c>
      <c r="D3948" t="s">
        <v>100</v>
      </c>
      <c r="E3948" t="s">
        <v>132</v>
      </c>
      <c r="F3948" t="s">
        <v>11619</v>
      </c>
      <c r="G3948" t="s">
        <v>1047</v>
      </c>
      <c r="H3948" t="s">
        <v>135</v>
      </c>
      <c r="I3948" t="s">
        <v>136</v>
      </c>
      <c r="J3948" t="s">
        <v>137</v>
      </c>
      <c r="K3948" t="s">
        <v>138</v>
      </c>
      <c r="L3948" t="s">
        <v>11620</v>
      </c>
      <c r="M3948" t="s">
        <v>11621</v>
      </c>
      <c r="N3948">
        <v>1.2536111109999999</v>
      </c>
      <c r="O3948">
        <v>0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0.40212785692460667</v>
      </c>
      <c r="AA3948">
        <v>0</v>
      </c>
      <c r="AB3948">
        <v>0</v>
      </c>
      <c r="AC3948">
        <v>0</v>
      </c>
      <c r="AD3948">
        <v>0</v>
      </c>
      <c r="AE3948">
        <v>0.40212785692460667</v>
      </c>
    </row>
    <row r="3949" spans="1:31" x14ac:dyDescent="0.25">
      <c r="A3949">
        <v>2297789</v>
      </c>
      <c r="B3949">
        <v>1</v>
      </c>
      <c r="C3949" t="s">
        <v>80</v>
      </c>
      <c r="D3949" t="s">
        <v>94</v>
      </c>
      <c r="E3949" t="s">
        <v>233</v>
      </c>
      <c r="F3949" t="s">
        <v>11622</v>
      </c>
      <c r="G3949" t="s">
        <v>184</v>
      </c>
      <c r="H3949" t="s">
        <v>167</v>
      </c>
      <c r="I3949" t="s">
        <v>136</v>
      </c>
      <c r="J3949" t="s">
        <v>137</v>
      </c>
      <c r="K3949" t="s">
        <v>138</v>
      </c>
      <c r="L3949" t="s">
        <v>11623</v>
      </c>
      <c r="M3949" t="s">
        <v>11624</v>
      </c>
      <c r="N3949">
        <v>1.297222222</v>
      </c>
      <c r="O3949">
        <v>0</v>
      </c>
      <c r="P3949">
        <v>0</v>
      </c>
      <c r="Q3949">
        <v>2</v>
      </c>
      <c r="R3949">
        <v>0</v>
      </c>
      <c r="S3949">
        <v>2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1.1151407399272366</v>
      </c>
      <c r="Z3949">
        <v>0</v>
      </c>
      <c r="AA3949">
        <v>9.5734443412495303</v>
      </c>
      <c r="AB3949">
        <v>0</v>
      </c>
      <c r="AC3949">
        <v>0</v>
      </c>
      <c r="AD3949">
        <v>0</v>
      </c>
      <c r="AE3949">
        <v>10.688585081176766</v>
      </c>
    </row>
    <row r="3950" spans="1:31" x14ac:dyDescent="0.25">
      <c r="A3950">
        <v>2297790</v>
      </c>
      <c r="B3950">
        <v>1</v>
      </c>
      <c r="C3950" t="s">
        <v>80</v>
      </c>
      <c r="D3950" t="s">
        <v>93</v>
      </c>
      <c r="E3950" t="s">
        <v>132</v>
      </c>
      <c r="F3950" t="s">
        <v>11625</v>
      </c>
      <c r="G3950" t="s">
        <v>134</v>
      </c>
      <c r="H3950" t="s">
        <v>135</v>
      </c>
      <c r="I3950" t="s">
        <v>136</v>
      </c>
      <c r="J3950" t="s">
        <v>137</v>
      </c>
      <c r="K3950" t="s">
        <v>138</v>
      </c>
      <c r="L3950" t="s">
        <v>11626</v>
      </c>
      <c r="M3950" t="s">
        <v>11627</v>
      </c>
      <c r="N3950">
        <v>1.736388888</v>
      </c>
      <c r="O3950">
        <v>0</v>
      </c>
      <c r="P3950">
        <v>0</v>
      </c>
      <c r="Q3950">
        <v>0</v>
      </c>
      <c r="R3950">
        <v>4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2.7265108327518335</v>
      </c>
      <c r="AA3950">
        <v>0</v>
      </c>
      <c r="AB3950">
        <v>0</v>
      </c>
      <c r="AC3950">
        <v>0</v>
      </c>
      <c r="AD3950">
        <v>0</v>
      </c>
      <c r="AE3950">
        <v>2.7265108327518335</v>
      </c>
    </row>
    <row r="3951" spans="1:31" x14ac:dyDescent="0.25">
      <c r="A3951">
        <v>2297791</v>
      </c>
      <c r="B3951">
        <v>1</v>
      </c>
      <c r="C3951" t="s">
        <v>80</v>
      </c>
      <c r="D3951" t="s">
        <v>84</v>
      </c>
      <c r="E3951" t="s">
        <v>141</v>
      </c>
      <c r="F3951" t="s">
        <v>11628</v>
      </c>
      <c r="G3951" t="s">
        <v>188</v>
      </c>
      <c r="H3951" t="s">
        <v>135</v>
      </c>
      <c r="I3951" t="s">
        <v>136</v>
      </c>
      <c r="J3951" t="s">
        <v>137</v>
      </c>
      <c r="K3951" t="s">
        <v>138</v>
      </c>
      <c r="L3951" t="s">
        <v>11629</v>
      </c>
      <c r="M3951" t="s">
        <v>11630</v>
      </c>
      <c r="N3951">
        <v>8.1155555550000003</v>
      </c>
      <c r="O3951">
        <v>0</v>
      </c>
      <c r="P3951">
        <v>4</v>
      </c>
      <c r="Q3951">
        <v>0</v>
      </c>
      <c r="R3951">
        <v>0</v>
      </c>
      <c r="S3951">
        <v>0</v>
      </c>
      <c r="T3951">
        <v>1</v>
      </c>
      <c r="U3951">
        <v>0</v>
      </c>
      <c r="V3951">
        <v>0</v>
      </c>
      <c r="W3951">
        <v>0</v>
      </c>
      <c r="X3951">
        <v>4.5407748435889568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4.5407748435889568</v>
      </c>
    </row>
    <row r="3952" spans="1:31" x14ac:dyDescent="0.25">
      <c r="A3952">
        <v>2297792</v>
      </c>
      <c r="B3952">
        <v>1</v>
      </c>
      <c r="C3952" t="s">
        <v>80</v>
      </c>
      <c r="D3952" t="s">
        <v>95</v>
      </c>
      <c r="E3952" t="s">
        <v>164</v>
      </c>
      <c r="F3952" t="s">
        <v>11631</v>
      </c>
      <c r="G3952" t="s">
        <v>195</v>
      </c>
      <c r="H3952" t="s">
        <v>167</v>
      </c>
      <c r="I3952" t="s">
        <v>136</v>
      </c>
      <c r="J3952" t="s">
        <v>137</v>
      </c>
      <c r="K3952" t="s">
        <v>138</v>
      </c>
      <c r="L3952" t="s">
        <v>11632</v>
      </c>
      <c r="M3952" t="s">
        <v>11633</v>
      </c>
      <c r="N3952">
        <v>0.70138888799999999</v>
      </c>
      <c r="O3952">
        <v>0</v>
      </c>
      <c r="P3952">
        <v>123</v>
      </c>
      <c r="Q3952">
        <v>0</v>
      </c>
      <c r="R3952">
        <v>0</v>
      </c>
      <c r="S3952">
        <v>2</v>
      </c>
      <c r="T3952">
        <v>5</v>
      </c>
      <c r="U3952">
        <v>0</v>
      </c>
      <c r="V3952">
        <v>0</v>
      </c>
      <c r="W3952">
        <v>0</v>
      </c>
      <c r="X3952">
        <v>23.55616594786494</v>
      </c>
      <c r="Y3952">
        <v>0</v>
      </c>
      <c r="Z3952">
        <v>0</v>
      </c>
      <c r="AA3952">
        <v>0.64353944912045824</v>
      </c>
      <c r="AB3952">
        <v>1.576938510055411</v>
      </c>
      <c r="AC3952">
        <v>0</v>
      </c>
      <c r="AD3952">
        <v>0</v>
      </c>
      <c r="AE3952">
        <v>25.776643907040807</v>
      </c>
    </row>
    <row r="3953" spans="1:31" x14ac:dyDescent="0.25">
      <c r="A3953">
        <v>2297793</v>
      </c>
      <c r="B3953">
        <v>1</v>
      </c>
      <c r="C3953" t="s">
        <v>80</v>
      </c>
      <c r="D3953" t="s">
        <v>90</v>
      </c>
      <c r="E3953" t="s">
        <v>141</v>
      </c>
      <c r="F3953" t="s">
        <v>11634</v>
      </c>
      <c r="G3953" t="s">
        <v>143</v>
      </c>
      <c r="H3953" t="s">
        <v>135</v>
      </c>
      <c r="I3953" t="s">
        <v>136</v>
      </c>
      <c r="J3953" t="s">
        <v>137</v>
      </c>
      <c r="K3953" t="s">
        <v>138</v>
      </c>
      <c r="L3953" t="s">
        <v>11635</v>
      </c>
      <c r="M3953" t="s">
        <v>11636</v>
      </c>
      <c r="N3953">
        <v>1.135555555</v>
      </c>
      <c r="O3953">
        <v>0</v>
      </c>
      <c r="P3953">
        <v>3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0.11671760303540057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0.11671760303540057</v>
      </c>
    </row>
    <row r="3954" spans="1:31" x14ac:dyDescent="0.25">
      <c r="A3954">
        <v>2297794</v>
      </c>
      <c r="B3954">
        <v>1</v>
      </c>
      <c r="C3954" t="s">
        <v>80</v>
      </c>
      <c r="D3954" t="s">
        <v>105</v>
      </c>
      <c r="E3954" t="s">
        <v>233</v>
      </c>
      <c r="F3954" t="s">
        <v>11220</v>
      </c>
      <c r="G3954" t="s">
        <v>184</v>
      </c>
      <c r="H3954" t="s">
        <v>167</v>
      </c>
      <c r="I3954" t="s">
        <v>136</v>
      </c>
      <c r="J3954" t="s">
        <v>137</v>
      </c>
      <c r="K3954" t="s">
        <v>138</v>
      </c>
      <c r="L3954" t="s">
        <v>11637</v>
      </c>
      <c r="M3954" t="s">
        <v>11638</v>
      </c>
      <c r="N3954">
        <v>1.3291666660000001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82.669030506967246</v>
      </c>
      <c r="AD3954">
        <v>0</v>
      </c>
      <c r="AE3954">
        <v>82.669030506967246</v>
      </c>
    </row>
    <row r="3955" spans="1:31" x14ac:dyDescent="0.25">
      <c r="A3955">
        <v>2297795</v>
      </c>
      <c r="B3955">
        <v>1</v>
      </c>
      <c r="C3955" t="s">
        <v>81</v>
      </c>
      <c r="D3955" t="s">
        <v>112</v>
      </c>
      <c r="E3955" t="s">
        <v>141</v>
      </c>
      <c r="F3955" t="s">
        <v>11639</v>
      </c>
      <c r="G3955" t="s">
        <v>143</v>
      </c>
      <c r="H3955" t="s">
        <v>135</v>
      </c>
      <c r="I3955" t="s">
        <v>136</v>
      </c>
      <c r="J3955" t="s">
        <v>137</v>
      </c>
      <c r="K3955" t="s">
        <v>138</v>
      </c>
      <c r="L3955" t="s">
        <v>11640</v>
      </c>
      <c r="M3955" t="s">
        <v>11641</v>
      </c>
      <c r="N3955">
        <v>0.69388888800000004</v>
      </c>
      <c r="O3955">
        <v>0</v>
      </c>
      <c r="P3955">
        <v>1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2.9307921120746663E-2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2.9307921120746663E-2</v>
      </c>
    </row>
    <row r="3956" spans="1:31" x14ac:dyDescent="0.25">
      <c r="A3956">
        <v>2297797</v>
      </c>
      <c r="B3956">
        <v>1</v>
      </c>
      <c r="C3956" t="s">
        <v>81</v>
      </c>
      <c r="D3956" t="s">
        <v>128</v>
      </c>
      <c r="E3956" t="s">
        <v>182</v>
      </c>
      <c r="F3956" t="s">
        <v>9981</v>
      </c>
      <c r="G3956" t="s">
        <v>184</v>
      </c>
      <c r="H3956" t="s">
        <v>167</v>
      </c>
      <c r="I3956" t="s">
        <v>136</v>
      </c>
      <c r="J3956" t="s">
        <v>137</v>
      </c>
      <c r="K3956" t="s">
        <v>138</v>
      </c>
      <c r="L3956" t="s">
        <v>11642</v>
      </c>
      <c r="M3956" t="s">
        <v>11643</v>
      </c>
      <c r="N3956">
        <v>1.008611111</v>
      </c>
      <c r="O3956">
        <v>0</v>
      </c>
      <c r="P3956">
        <v>0</v>
      </c>
      <c r="Q3956">
        <v>0</v>
      </c>
      <c r="R3956">
        <v>0</v>
      </c>
      <c r="S3956">
        <v>10</v>
      </c>
      <c r="T3956">
        <v>1</v>
      </c>
      <c r="U3956">
        <v>6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72.062600592144818</v>
      </c>
      <c r="AB3956">
        <v>0.96556290303558601</v>
      </c>
      <c r="AC3956">
        <v>184.83333454515051</v>
      </c>
      <c r="AD3956">
        <v>0</v>
      </c>
      <c r="AE3956">
        <v>257.8614980403309</v>
      </c>
    </row>
    <row r="3957" spans="1:31" x14ac:dyDescent="0.25">
      <c r="A3957">
        <v>2297798</v>
      </c>
      <c r="B3957">
        <v>1</v>
      </c>
      <c r="C3957" t="s">
        <v>80</v>
      </c>
      <c r="D3957" t="s">
        <v>94</v>
      </c>
      <c r="E3957" t="s">
        <v>233</v>
      </c>
      <c r="F3957" t="s">
        <v>10661</v>
      </c>
      <c r="G3957" t="s">
        <v>184</v>
      </c>
      <c r="H3957" t="s">
        <v>167</v>
      </c>
      <c r="I3957" t="s">
        <v>136</v>
      </c>
      <c r="J3957" t="s">
        <v>137</v>
      </c>
      <c r="K3957" t="s">
        <v>138</v>
      </c>
      <c r="L3957" t="s">
        <v>11644</v>
      </c>
      <c r="M3957" t="s">
        <v>11645</v>
      </c>
      <c r="N3957">
        <v>1.5294444439999999</v>
      </c>
      <c r="O3957">
        <v>0</v>
      </c>
      <c r="P3957">
        <v>398</v>
      </c>
      <c r="Q3957">
        <v>1</v>
      </c>
      <c r="R3957">
        <v>30</v>
      </c>
      <c r="S3957">
        <v>2</v>
      </c>
      <c r="T3957">
        <v>62</v>
      </c>
      <c r="U3957">
        <v>1</v>
      </c>
      <c r="V3957">
        <v>0</v>
      </c>
      <c r="W3957">
        <v>0</v>
      </c>
      <c r="X3957">
        <v>100.12747616080169</v>
      </c>
      <c r="Y3957">
        <v>1.0440144092989334</v>
      </c>
      <c r="Z3957">
        <v>9.8265609462490424</v>
      </c>
      <c r="AA3957">
        <v>2.8644851702501777</v>
      </c>
      <c r="AB3957">
        <v>23.899210838210283</v>
      </c>
      <c r="AC3957">
        <v>14.226845223271283</v>
      </c>
      <c r="AD3957">
        <v>0</v>
      </c>
      <c r="AE3957">
        <v>151.98859274808143</v>
      </c>
    </row>
    <row r="3958" spans="1:31" x14ac:dyDescent="0.25">
      <c r="A3958">
        <v>2297799</v>
      </c>
      <c r="B3958">
        <v>1</v>
      </c>
      <c r="C3958" t="s">
        <v>81</v>
      </c>
      <c r="D3958" t="s">
        <v>113</v>
      </c>
      <c r="E3958" t="s">
        <v>141</v>
      </c>
      <c r="F3958" t="s">
        <v>11646</v>
      </c>
      <c r="G3958" t="s">
        <v>143</v>
      </c>
      <c r="H3958" t="s">
        <v>135</v>
      </c>
      <c r="I3958" t="s">
        <v>136</v>
      </c>
      <c r="J3958" t="s">
        <v>137</v>
      </c>
      <c r="K3958" t="s">
        <v>138</v>
      </c>
      <c r="L3958" t="s">
        <v>11647</v>
      </c>
      <c r="M3958" t="s">
        <v>11648</v>
      </c>
      <c r="N3958">
        <v>2.1002777770000001</v>
      </c>
      <c r="O3958">
        <v>0</v>
      </c>
      <c r="P3958">
        <v>1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0.23389589505541361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0.23389589505541361</v>
      </c>
    </row>
    <row r="3959" spans="1:31" x14ac:dyDescent="0.25">
      <c r="A3959">
        <v>2297802</v>
      </c>
      <c r="B3959">
        <v>1</v>
      </c>
      <c r="C3959" t="s">
        <v>80</v>
      </c>
      <c r="D3959" t="s">
        <v>101</v>
      </c>
      <c r="E3959" t="s">
        <v>233</v>
      </c>
      <c r="F3959" t="s">
        <v>5010</v>
      </c>
      <c r="G3959" t="s">
        <v>299</v>
      </c>
      <c r="H3959" t="s">
        <v>167</v>
      </c>
      <c r="I3959" t="s">
        <v>136</v>
      </c>
      <c r="J3959" t="s">
        <v>137</v>
      </c>
      <c r="K3959" t="s">
        <v>300</v>
      </c>
      <c r="L3959" t="s">
        <v>11649</v>
      </c>
      <c r="M3959" t="s">
        <v>11650</v>
      </c>
      <c r="N3959">
        <v>0.72138888800000001</v>
      </c>
      <c r="O3959">
        <v>0</v>
      </c>
      <c r="P3959">
        <v>2008</v>
      </c>
      <c r="Q3959">
        <v>0</v>
      </c>
      <c r="R3959">
        <v>1</v>
      </c>
      <c r="S3959">
        <v>0</v>
      </c>
      <c r="T3959">
        <v>325</v>
      </c>
      <c r="U3959">
        <v>0</v>
      </c>
      <c r="V3959">
        <v>0</v>
      </c>
      <c r="W3959">
        <v>0</v>
      </c>
      <c r="X3959">
        <v>256.56736257617627</v>
      </c>
      <c r="Y3959">
        <v>0</v>
      </c>
      <c r="Z3959">
        <v>0</v>
      </c>
      <c r="AA3959">
        <v>0</v>
      </c>
      <c r="AB3959">
        <v>173.0107853000469</v>
      </c>
      <c r="AC3959">
        <v>0</v>
      </c>
      <c r="AD3959">
        <v>0</v>
      </c>
      <c r="AE3959">
        <v>429.57814787622317</v>
      </c>
    </row>
    <row r="3960" spans="1:31" x14ac:dyDescent="0.25">
      <c r="A3960">
        <v>2297805</v>
      </c>
      <c r="B3960">
        <v>1</v>
      </c>
      <c r="C3960" t="s">
        <v>80</v>
      </c>
      <c r="D3960" t="s">
        <v>99</v>
      </c>
      <c r="E3960" t="s">
        <v>132</v>
      </c>
      <c r="F3960" t="s">
        <v>11651</v>
      </c>
      <c r="G3960" t="s">
        <v>210</v>
      </c>
      <c r="H3960" t="s">
        <v>135</v>
      </c>
      <c r="I3960" t="s">
        <v>136</v>
      </c>
      <c r="J3960" t="s">
        <v>137</v>
      </c>
      <c r="K3960" t="s">
        <v>138</v>
      </c>
      <c r="L3960" t="s">
        <v>11652</v>
      </c>
      <c r="M3960" t="s">
        <v>11653</v>
      </c>
      <c r="N3960">
        <v>3.082222222</v>
      </c>
      <c r="O3960">
        <v>0</v>
      </c>
      <c r="P3960">
        <v>23</v>
      </c>
      <c r="Q3960">
        <v>0</v>
      </c>
      <c r="R3960">
        <v>1</v>
      </c>
      <c r="S3960">
        <v>0</v>
      </c>
      <c r="T3960">
        <v>1</v>
      </c>
      <c r="U3960">
        <v>0</v>
      </c>
      <c r="V3960">
        <v>0</v>
      </c>
      <c r="W3960">
        <v>0</v>
      </c>
      <c r="X3960">
        <v>16.896865746716177</v>
      </c>
      <c r="Y3960">
        <v>0</v>
      </c>
      <c r="Z3960">
        <v>0</v>
      </c>
      <c r="AA3960">
        <v>0</v>
      </c>
      <c r="AB3960">
        <v>0.34092280954392107</v>
      </c>
      <c r="AC3960">
        <v>0</v>
      </c>
      <c r="AD3960">
        <v>0</v>
      </c>
      <c r="AE3960">
        <v>17.237788556260099</v>
      </c>
    </row>
    <row r="3961" spans="1:31" x14ac:dyDescent="0.25">
      <c r="A3961">
        <v>2297807</v>
      </c>
      <c r="B3961">
        <v>1</v>
      </c>
      <c r="C3961" t="s">
        <v>80</v>
      </c>
      <c r="D3961" t="s">
        <v>90</v>
      </c>
      <c r="E3961" t="s">
        <v>141</v>
      </c>
      <c r="F3961" t="s">
        <v>11654</v>
      </c>
      <c r="G3961" t="s">
        <v>188</v>
      </c>
      <c r="H3961" t="s">
        <v>135</v>
      </c>
      <c r="I3961" t="s">
        <v>136</v>
      </c>
      <c r="J3961" t="s">
        <v>137</v>
      </c>
      <c r="K3961" t="s">
        <v>138</v>
      </c>
      <c r="L3961" t="s">
        <v>11655</v>
      </c>
      <c r="M3961" t="s">
        <v>11656</v>
      </c>
      <c r="N3961">
        <v>3.0236111110000001</v>
      </c>
      <c r="O3961">
        <v>0</v>
      </c>
      <c r="P3961">
        <v>3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1.4594078086517648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1.4594078086517648</v>
      </c>
    </row>
    <row r="3962" spans="1:31" x14ac:dyDescent="0.25">
      <c r="A3962">
        <v>2297808</v>
      </c>
      <c r="B3962">
        <v>1</v>
      </c>
      <c r="C3962" t="s">
        <v>80</v>
      </c>
      <c r="D3962" t="s">
        <v>96</v>
      </c>
      <c r="E3962" t="s">
        <v>748</v>
      </c>
      <c r="F3962" t="s">
        <v>11657</v>
      </c>
      <c r="G3962" t="s">
        <v>1583</v>
      </c>
      <c r="H3962" t="s">
        <v>135</v>
      </c>
      <c r="I3962" t="s">
        <v>136</v>
      </c>
      <c r="J3962" t="s">
        <v>137</v>
      </c>
      <c r="K3962" t="s">
        <v>138</v>
      </c>
      <c r="L3962" t="s">
        <v>11658</v>
      </c>
      <c r="M3962" t="s">
        <v>11659</v>
      </c>
      <c r="N3962">
        <v>5.3097222220000004</v>
      </c>
      <c r="O3962">
        <v>0</v>
      </c>
      <c r="P3962">
        <v>20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46.888616670250215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46.888616670250215</v>
      </c>
    </row>
    <row r="3963" spans="1:31" x14ac:dyDescent="0.25">
      <c r="A3963">
        <v>2297809</v>
      </c>
      <c r="B3963">
        <v>1</v>
      </c>
      <c r="C3963" t="s">
        <v>80</v>
      </c>
      <c r="D3963" t="s">
        <v>103</v>
      </c>
      <c r="E3963" t="s">
        <v>208</v>
      </c>
      <c r="F3963" t="s">
        <v>11660</v>
      </c>
      <c r="G3963" t="s">
        <v>299</v>
      </c>
      <c r="H3963" t="s">
        <v>135</v>
      </c>
      <c r="I3963" t="s">
        <v>136</v>
      </c>
      <c r="J3963" t="s">
        <v>137</v>
      </c>
      <c r="K3963" t="s">
        <v>300</v>
      </c>
      <c r="L3963" t="s">
        <v>11661</v>
      </c>
      <c r="M3963" t="s">
        <v>11662</v>
      </c>
      <c r="N3963">
        <v>2.8166666660000002</v>
      </c>
      <c r="O3963">
        <v>0</v>
      </c>
      <c r="P3963">
        <v>382</v>
      </c>
      <c r="Q3963">
        <v>0</v>
      </c>
      <c r="R3963">
        <v>0</v>
      </c>
      <c r="S3963">
        <v>0</v>
      </c>
      <c r="T3963">
        <v>25</v>
      </c>
      <c r="U3963">
        <v>0</v>
      </c>
      <c r="V3963">
        <v>0</v>
      </c>
      <c r="W3963">
        <v>0</v>
      </c>
      <c r="X3963">
        <v>239.84490667555818</v>
      </c>
      <c r="Y3963">
        <v>0</v>
      </c>
      <c r="Z3963">
        <v>0</v>
      </c>
      <c r="AA3963">
        <v>0</v>
      </c>
      <c r="AB3963">
        <v>32.179458854828354</v>
      </c>
      <c r="AC3963">
        <v>0</v>
      </c>
      <c r="AD3963">
        <v>0</v>
      </c>
      <c r="AE3963">
        <v>272.02436553038655</v>
      </c>
    </row>
    <row r="3964" spans="1:31" x14ac:dyDescent="0.25">
      <c r="A3964">
        <v>2297813</v>
      </c>
      <c r="B3964">
        <v>1</v>
      </c>
      <c r="C3964" t="s">
        <v>80</v>
      </c>
      <c r="D3964" t="s">
        <v>104</v>
      </c>
      <c r="E3964" t="s">
        <v>233</v>
      </c>
      <c r="F3964" t="s">
        <v>11663</v>
      </c>
      <c r="G3964" t="s">
        <v>184</v>
      </c>
      <c r="H3964" t="s">
        <v>167</v>
      </c>
      <c r="I3964" t="s">
        <v>136</v>
      </c>
      <c r="J3964" t="s">
        <v>137</v>
      </c>
      <c r="K3964" t="s">
        <v>138</v>
      </c>
      <c r="L3964" t="s">
        <v>11664</v>
      </c>
      <c r="M3964" t="s">
        <v>11665</v>
      </c>
      <c r="N3964">
        <v>1.214722222</v>
      </c>
      <c r="O3964">
        <v>2</v>
      </c>
      <c r="P3964">
        <v>839</v>
      </c>
      <c r="Q3964">
        <v>5</v>
      </c>
      <c r="R3964">
        <v>15</v>
      </c>
      <c r="S3964">
        <v>0</v>
      </c>
      <c r="T3964">
        <v>42</v>
      </c>
      <c r="U3964">
        <v>1</v>
      </c>
      <c r="V3964">
        <v>0</v>
      </c>
      <c r="W3964">
        <v>0.59411606390848049</v>
      </c>
      <c r="X3964">
        <v>222.42576765431954</v>
      </c>
      <c r="Y3964">
        <v>1.4185801034985017</v>
      </c>
      <c r="Z3964">
        <v>4.2436343194245927</v>
      </c>
      <c r="AA3964">
        <v>0</v>
      </c>
      <c r="AB3964">
        <v>21.43292978018377</v>
      </c>
      <c r="AC3964">
        <v>64.26092772965464</v>
      </c>
      <c r="AD3964">
        <v>0</v>
      </c>
      <c r="AE3964">
        <v>314.37595565098951</v>
      </c>
    </row>
    <row r="3965" spans="1:31" x14ac:dyDescent="0.25">
      <c r="A3965">
        <v>2297814</v>
      </c>
      <c r="B3965">
        <v>1</v>
      </c>
      <c r="C3965" t="s">
        <v>80</v>
      </c>
      <c r="D3965" t="s">
        <v>90</v>
      </c>
      <c r="E3965" t="s">
        <v>132</v>
      </c>
      <c r="F3965" t="s">
        <v>11666</v>
      </c>
      <c r="G3965" t="s">
        <v>134</v>
      </c>
      <c r="H3965" t="s">
        <v>135</v>
      </c>
      <c r="I3965" t="s">
        <v>136</v>
      </c>
      <c r="J3965" t="s">
        <v>137</v>
      </c>
      <c r="K3965" t="s">
        <v>138</v>
      </c>
      <c r="L3965" t="s">
        <v>11667</v>
      </c>
      <c r="M3965" t="s">
        <v>11668</v>
      </c>
      <c r="N3965">
        <v>0.94527777700000004</v>
      </c>
      <c r="O3965">
        <v>0</v>
      </c>
      <c r="P3965">
        <v>67</v>
      </c>
      <c r="Q3965">
        <v>0</v>
      </c>
      <c r="R3965">
        <v>0</v>
      </c>
      <c r="S3965">
        <v>0</v>
      </c>
      <c r="T3965">
        <v>60</v>
      </c>
      <c r="U3965">
        <v>0</v>
      </c>
      <c r="V3965">
        <v>0</v>
      </c>
      <c r="W3965">
        <v>0</v>
      </c>
      <c r="X3965">
        <v>14.271738591703429</v>
      </c>
      <c r="Y3965">
        <v>0</v>
      </c>
      <c r="Z3965">
        <v>0</v>
      </c>
      <c r="AA3965">
        <v>0</v>
      </c>
      <c r="AB3965">
        <v>21.672222251105737</v>
      </c>
      <c r="AC3965">
        <v>0</v>
      </c>
      <c r="AD3965">
        <v>0</v>
      </c>
      <c r="AE3965">
        <v>35.943960842809162</v>
      </c>
    </row>
    <row r="3966" spans="1:31" x14ac:dyDescent="0.25">
      <c r="A3966">
        <v>2297815</v>
      </c>
      <c r="B3966">
        <v>1</v>
      </c>
      <c r="C3966" t="s">
        <v>81</v>
      </c>
      <c r="D3966" t="s">
        <v>118</v>
      </c>
      <c r="E3966" t="s">
        <v>233</v>
      </c>
      <c r="F3966" t="s">
        <v>11669</v>
      </c>
      <c r="G3966" t="s">
        <v>184</v>
      </c>
      <c r="H3966" t="s">
        <v>167</v>
      </c>
      <c r="I3966" t="s">
        <v>136</v>
      </c>
      <c r="J3966" t="s">
        <v>137</v>
      </c>
      <c r="K3966" t="s">
        <v>138</v>
      </c>
      <c r="L3966" t="s">
        <v>11670</v>
      </c>
      <c r="M3966" t="s">
        <v>11671</v>
      </c>
      <c r="N3966">
        <v>0.55444444400000004</v>
      </c>
      <c r="O3966">
        <v>0</v>
      </c>
      <c r="P3966">
        <v>221</v>
      </c>
      <c r="Q3966">
        <v>0</v>
      </c>
      <c r="R3966">
        <v>26</v>
      </c>
      <c r="S3966">
        <v>0</v>
      </c>
      <c r="T3966">
        <v>58</v>
      </c>
      <c r="U3966">
        <v>1</v>
      </c>
      <c r="V3966">
        <v>3</v>
      </c>
      <c r="W3966">
        <v>0</v>
      </c>
      <c r="X3966">
        <v>29.880271275695147</v>
      </c>
      <c r="Y3966">
        <v>0</v>
      </c>
      <c r="Z3966">
        <v>5.115505504677814</v>
      </c>
      <c r="AA3966">
        <v>0</v>
      </c>
      <c r="AB3966">
        <v>39.00087283704525</v>
      </c>
      <c r="AC3966">
        <v>31.802509917274485</v>
      </c>
      <c r="AD3966">
        <v>6.6206618860596915</v>
      </c>
      <c r="AE3966">
        <v>112.4198214207524</v>
      </c>
    </row>
    <row r="3967" spans="1:31" x14ac:dyDescent="0.25">
      <c r="A3967">
        <v>2297816</v>
      </c>
      <c r="B3967">
        <v>1</v>
      </c>
      <c r="C3967" t="s">
        <v>80</v>
      </c>
      <c r="D3967" t="s">
        <v>107</v>
      </c>
      <c r="E3967" t="s">
        <v>141</v>
      </c>
      <c r="F3967" t="s">
        <v>11672</v>
      </c>
      <c r="G3967" t="s">
        <v>143</v>
      </c>
      <c r="H3967" t="s">
        <v>135</v>
      </c>
      <c r="I3967" t="s">
        <v>136</v>
      </c>
      <c r="J3967" t="s">
        <v>137</v>
      </c>
      <c r="K3967" t="s">
        <v>138</v>
      </c>
      <c r="L3967" t="s">
        <v>11673</v>
      </c>
      <c r="M3967" t="s">
        <v>11674</v>
      </c>
      <c r="N3967">
        <v>1.22</v>
      </c>
      <c r="O3967">
        <v>0</v>
      </c>
      <c r="P3967">
        <v>1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0.17933528318990832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0.17933528318990832</v>
      </c>
    </row>
    <row r="3968" spans="1:31" x14ac:dyDescent="0.25">
      <c r="A3968">
        <v>2297817</v>
      </c>
      <c r="B3968">
        <v>1</v>
      </c>
      <c r="C3968" t="s">
        <v>80</v>
      </c>
      <c r="D3968" t="s">
        <v>107</v>
      </c>
      <c r="E3968" t="s">
        <v>182</v>
      </c>
      <c r="F3968" t="s">
        <v>11675</v>
      </c>
      <c r="G3968" t="s">
        <v>184</v>
      </c>
      <c r="H3968" t="s">
        <v>167</v>
      </c>
      <c r="I3968" t="s">
        <v>136</v>
      </c>
      <c r="J3968" t="s">
        <v>137</v>
      </c>
      <c r="K3968" t="s">
        <v>138</v>
      </c>
      <c r="L3968" t="s">
        <v>11676</v>
      </c>
      <c r="M3968" t="s">
        <v>11677</v>
      </c>
      <c r="N3968">
        <v>0.30055555499999997</v>
      </c>
      <c r="O3968">
        <v>15</v>
      </c>
      <c r="P3968">
        <v>2333</v>
      </c>
      <c r="Q3968">
        <v>45</v>
      </c>
      <c r="R3968">
        <v>107</v>
      </c>
      <c r="S3968">
        <v>17</v>
      </c>
      <c r="T3968">
        <v>240</v>
      </c>
      <c r="U3968">
        <v>3</v>
      </c>
      <c r="V3968">
        <v>1</v>
      </c>
      <c r="W3968">
        <v>5.4976291982501753</v>
      </c>
      <c r="X3968">
        <v>124.83214891164964</v>
      </c>
      <c r="Y3968">
        <v>21.801956416517324</v>
      </c>
      <c r="Z3968">
        <v>8.4772541759013151</v>
      </c>
      <c r="AA3968">
        <v>20.198705437591215</v>
      </c>
      <c r="AB3968">
        <v>36.750361501624184</v>
      </c>
      <c r="AC3968">
        <v>69.4378099519774</v>
      </c>
      <c r="AD3968">
        <v>0.51968553331511114</v>
      </c>
      <c r="AE3968">
        <v>287.51555112682638</v>
      </c>
    </row>
    <row r="3969" spans="1:31" x14ac:dyDescent="0.25">
      <c r="A3969">
        <v>2297818</v>
      </c>
      <c r="B3969">
        <v>1</v>
      </c>
      <c r="C3969" t="s">
        <v>80</v>
      </c>
      <c r="D3969" t="s">
        <v>84</v>
      </c>
      <c r="E3969" t="s">
        <v>208</v>
      </c>
      <c r="F3969" t="s">
        <v>11678</v>
      </c>
      <c r="G3969" t="s">
        <v>317</v>
      </c>
      <c r="H3969" t="s">
        <v>135</v>
      </c>
      <c r="I3969" t="s">
        <v>136</v>
      </c>
      <c r="J3969" t="s">
        <v>137</v>
      </c>
      <c r="K3969" t="s">
        <v>138</v>
      </c>
      <c r="L3969" t="s">
        <v>11679</v>
      </c>
      <c r="M3969" t="s">
        <v>11680</v>
      </c>
      <c r="N3969">
        <v>3.435277777</v>
      </c>
      <c r="O3969">
        <v>0</v>
      </c>
      <c r="P3969">
        <v>6</v>
      </c>
      <c r="Q3969">
        <v>0</v>
      </c>
      <c r="R3969">
        <v>15</v>
      </c>
      <c r="S3969">
        <v>0</v>
      </c>
      <c r="T3969">
        <v>14</v>
      </c>
      <c r="U3969">
        <v>0</v>
      </c>
      <c r="V3969">
        <v>0</v>
      </c>
      <c r="W3969">
        <v>0</v>
      </c>
      <c r="X3969">
        <v>4.2831929902400843</v>
      </c>
      <c r="Y3969">
        <v>0</v>
      </c>
      <c r="Z3969">
        <v>26.934262711793703</v>
      </c>
      <c r="AA3969">
        <v>0</v>
      </c>
      <c r="AB3969">
        <v>48.444891659820215</v>
      </c>
      <c r="AC3969">
        <v>0</v>
      </c>
      <c r="AD3969">
        <v>0</v>
      </c>
      <c r="AE3969">
        <v>79.662347361854003</v>
      </c>
    </row>
    <row r="3970" spans="1:31" x14ac:dyDescent="0.25">
      <c r="A3970">
        <v>2297820</v>
      </c>
      <c r="B3970">
        <v>1</v>
      </c>
      <c r="C3970" t="s">
        <v>81</v>
      </c>
      <c r="D3970" t="s">
        <v>121</v>
      </c>
      <c r="E3970" t="s">
        <v>141</v>
      </c>
      <c r="F3970" t="s">
        <v>11681</v>
      </c>
      <c r="G3970" t="s">
        <v>453</v>
      </c>
      <c r="H3970" t="s">
        <v>135</v>
      </c>
      <c r="I3970" t="s">
        <v>136</v>
      </c>
      <c r="J3970" t="s">
        <v>137</v>
      </c>
      <c r="K3970" t="s">
        <v>138</v>
      </c>
      <c r="L3970" t="s">
        <v>11682</v>
      </c>
      <c r="M3970" t="s">
        <v>11683</v>
      </c>
      <c r="N3970">
        <v>3.0011111110000002</v>
      </c>
      <c r="O3970">
        <v>0</v>
      </c>
      <c r="P3970">
        <v>1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0.44440817770322083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0.44440817770322083</v>
      </c>
    </row>
    <row r="3971" spans="1:31" x14ac:dyDescent="0.25">
      <c r="A3971">
        <v>2297823</v>
      </c>
      <c r="B3971">
        <v>1</v>
      </c>
      <c r="C3971" t="s">
        <v>80</v>
      </c>
      <c r="D3971" t="s">
        <v>83</v>
      </c>
      <c r="E3971" t="s">
        <v>141</v>
      </c>
      <c r="F3971" t="s">
        <v>10800</v>
      </c>
      <c r="G3971" t="s">
        <v>188</v>
      </c>
      <c r="H3971" t="s">
        <v>135</v>
      </c>
      <c r="I3971" t="s">
        <v>136</v>
      </c>
      <c r="J3971" t="s">
        <v>137</v>
      </c>
      <c r="K3971" t="s">
        <v>138</v>
      </c>
      <c r="L3971" t="s">
        <v>11684</v>
      </c>
      <c r="M3971" t="s">
        <v>11685</v>
      </c>
      <c r="N3971">
        <v>7.7358333330000004</v>
      </c>
      <c r="O3971">
        <v>0</v>
      </c>
      <c r="P3971">
        <v>1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2.6635182138508178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2.6635182138508178</v>
      </c>
    </row>
    <row r="3972" spans="1:31" x14ac:dyDescent="0.25">
      <c r="A3972">
        <v>2297825</v>
      </c>
      <c r="B3972">
        <v>1</v>
      </c>
      <c r="C3972" t="s">
        <v>81</v>
      </c>
      <c r="D3972" t="s">
        <v>118</v>
      </c>
      <c r="E3972" t="s">
        <v>132</v>
      </c>
      <c r="F3972" t="s">
        <v>11686</v>
      </c>
      <c r="G3972" t="s">
        <v>134</v>
      </c>
      <c r="H3972" t="s">
        <v>135</v>
      </c>
      <c r="I3972" t="s">
        <v>136</v>
      </c>
      <c r="J3972" t="s">
        <v>137</v>
      </c>
      <c r="K3972" t="s">
        <v>138</v>
      </c>
      <c r="L3972" t="s">
        <v>11687</v>
      </c>
      <c r="M3972" t="s">
        <v>11688</v>
      </c>
      <c r="N3972">
        <v>0.67833333299999998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3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3.3420319082272569</v>
      </c>
      <c r="AC3972">
        <v>0</v>
      </c>
      <c r="AD3972">
        <v>0</v>
      </c>
      <c r="AE3972">
        <v>3.3420319082272569</v>
      </c>
    </row>
    <row r="3973" spans="1:31" x14ac:dyDescent="0.25">
      <c r="A3973">
        <v>2297828</v>
      </c>
      <c r="B3973">
        <v>1</v>
      </c>
      <c r="C3973" t="s">
        <v>80</v>
      </c>
      <c r="D3973" t="s">
        <v>100</v>
      </c>
      <c r="E3973" t="s">
        <v>164</v>
      </c>
      <c r="F3973" t="s">
        <v>11689</v>
      </c>
      <c r="G3973" t="s">
        <v>184</v>
      </c>
      <c r="H3973" t="s">
        <v>167</v>
      </c>
      <c r="I3973" t="s">
        <v>136</v>
      </c>
      <c r="J3973" t="s">
        <v>137</v>
      </c>
      <c r="K3973" t="s">
        <v>138</v>
      </c>
      <c r="L3973" t="s">
        <v>11690</v>
      </c>
      <c r="M3973" t="s">
        <v>11691</v>
      </c>
      <c r="N3973">
        <v>0.24222222199999999</v>
      </c>
      <c r="O3973">
        <v>1</v>
      </c>
      <c r="P3973">
        <v>1343</v>
      </c>
      <c r="Q3973">
        <v>0</v>
      </c>
      <c r="R3973">
        <v>134</v>
      </c>
      <c r="S3973">
        <v>1</v>
      </c>
      <c r="T3973">
        <v>148</v>
      </c>
      <c r="U3973">
        <v>0</v>
      </c>
      <c r="V3973">
        <v>1</v>
      </c>
      <c r="W3973">
        <v>6.0651815204400009E-2</v>
      </c>
      <c r="X3973">
        <v>74.770956097365371</v>
      </c>
      <c r="Y3973">
        <v>0</v>
      </c>
      <c r="Z3973">
        <v>13.165527973658717</v>
      </c>
      <c r="AA3973">
        <v>2.4064509196555468</v>
      </c>
      <c r="AB3973">
        <v>27.12230990366599</v>
      </c>
      <c r="AC3973">
        <v>0</v>
      </c>
      <c r="AD3973">
        <v>0.3087945957559956</v>
      </c>
      <c r="AE3973">
        <v>117.83469130530601</v>
      </c>
    </row>
    <row r="3974" spans="1:31" x14ac:dyDescent="0.25">
      <c r="A3974">
        <v>2297832</v>
      </c>
      <c r="B3974">
        <v>1</v>
      </c>
      <c r="C3974" t="s">
        <v>80</v>
      </c>
      <c r="D3974" t="s">
        <v>103</v>
      </c>
      <c r="E3974" t="s">
        <v>233</v>
      </c>
      <c r="F3974" t="s">
        <v>11692</v>
      </c>
      <c r="G3974" t="s">
        <v>184</v>
      </c>
      <c r="H3974" t="s">
        <v>167</v>
      </c>
      <c r="I3974" t="s">
        <v>136</v>
      </c>
      <c r="J3974" t="s">
        <v>137</v>
      </c>
      <c r="K3974" t="s">
        <v>138</v>
      </c>
      <c r="L3974" t="s">
        <v>11693</v>
      </c>
      <c r="M3974" t="s">
        <v>11694</v>
      </c>
      <c r="N3974">
        <v>7.0000000000000007E-2</v>
      </c>
      <c r="O3974">
        <v>1</v>
      </c>
      <c r="P3974">
        <v>1391</v>
      </c>
      <c r="Q3974">
        <v>4</v>
      </c>
      <c r="R3974">
        <v>39</v>
      </c>
      <c r="S3974">
        <v>4</v>
      </c>
      <c r="T3974">
        <v>103</v>
      </c>
      <c r="U3974">
        <v>0</v>
      </c>
      <c r="V3974">
        <v>0</v>
      </c>
      <c r="W3974">
        <v>5.1766602372100012E-3</v>
      </c>
      <c r="X3974">
        <v>22.091332439250877</v>
      </c>
      <c r="Y3974">
        <v>0.37811411811243006</v>
      </c>
      <c r="Z3974">
        <v>1.8173662135419706</v>
      </c>
      <c r="AA3974">
        <v>0.40356907650584006</v>
      </c>
      <c r="AB3974">
        <v>3.940740211082991</v>
      </c>
      <c r="AC3974">
        <v>0</v>
      </c>
      <c r="AD3974">
        <v>0</v>
      </c>
      <c r="AE3974">
        <v>28.636298718731318</v>
      </c>
    </row>
    <row r="3975" spans="1:31" x14ac:dyDescent="0.25">
      <c r="A3975">
        <v>2297834</v>
      </c>
      <c r="B3975">
        <v>1</v>
      </c>
      <c r="C3975" t="s">
        <v>80</v>
      </c>
      <c r="D3975" t="s">
        <v>90</v>
      </c>
      <c r="E3975" t="s">
        <v>141</v>
      </c>
      <c r="F3975" t="s">
        <v>11695</v>
      </c>
      <c r="G3975" t="s">
        <v>453</v>
      </c>
      <c r="H3975" t="s">
        <v>135</v>
      </c>
      <c r="I3975" t="s">
        <v>136</v>
      </c>
      <c r="J3975" t="s">
        <v>137</v>
      </c>
      <c r="K3975" t="s">
        <v>138</v>
      </c>
      <c r="L3975" t="s">
        <v>11696</v>
      </c>
      <c r="M3975" t="s">
        <v>11697</v>
      </c>
      <c r="N3975">
        <v>1.0161111110000001</v>
      </c>
      <c r="O3975">
        <v>0</v>
      </c>
      <c r="P3975">
        <v>2</v>
      </c>
      <c r="Q3975">
        <v>0</v>
      </c>
      <c r="R3975">
        <v>0</v>
      </c>
      <c r="S3975">
        <v>0</v>
      </c>
      <c r="T3975">
        <v>1</v>
      </c>
      <c r="U3975">
        <v>0</v>
      </c>
      <c r="V3975">
        <v>0</v>
      </c>
      <c r="W3975">
        <v>0</v>
      </c>
      <c r="X3975">
        <v>0.1737219141128683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0.1737219141128683</v>
      </c>
    </row>
    <row r="3976" spans="1:31" x14ac:dyDescent="0.25">
      <c r="A3976">
        <v>2297835</v>
      </c>
      <c r="B3976">
        <v>1</v>
      </c>
      <c r="C3976" t="s">
        <v>81</v>
      </c>
      <c r="D3976" t="s">
        <v>119</v>
      </c>
      <c r="E3976" t="s">
        <v>164</v>
      </c>
      <c r="F3976" t="s">
        <v>11698</v>
      </c>
      <c r="G3976" t="s">
        <v>500</v>
      </c>
      <c r="H3976" t="s">
        <v>167</v>
      </c>
      <c r="I3976" t="s">
        <v>136</v>
      </c>
      <c r="J3976" t="s">
        <v>137</v>
      </c>
      <c r="K3976" t="s">
        <v>138</v>
      </c>
      <c r="L3976" t="s">
        <v>11699</v>
      </c>
      <c r="M3976" t="s">
        <v>11700</v>
      </c>
      <c r="N3976">
        <v>5.5219444439999998</v>
      </c>
      <c r="O3976">
        <v>0</v>
      </c>
      <c r="P3976">
        <v>2</v>
      </c>
      <c r="Q3976">
        <v>0</v>
      </c>
      <c r="R3976">
        <v>9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0.42676182702682752</v>
      </c>
      <c r="Y3976">
        <v>0</v>
      </c>
      <c r="Z3976">
        <v>74.230947248560511</v>
      </c>
      <c r="AA3976">
        <v>0</v>
      </c>
      <c r="AB3976">
        <v>0</v>
      </c>
      <c r="AC3976">
        <v>0</v>
      </c>
      <c r="AD3976">
        <v>0</v>
      </c>
      <c r="AE3976">
        <v>74.657709075587334</v>
      </c>
    </row>
    <row r="3977" spans="1:31" x14ac:dyDescent="0.25">
      <c r="A3977">
        <v>2297836</v>
      </c>
      <c r="B3977">
        <v>1</v>
      </c>
      <c r="C3977" t="s">
        <v>80</v>
      </c>
      <c r="D3977" t="s">
        <v>100</v>
      </c>
      <c r="E3977" t="s">
        <v>233</v>
      </c>
      <c r="F3977" t="s">
        <v>11701</v>
      </c>
      <c r="G3977" t="s">
        <v>184</v>
      </c>
      <c r="H3977" t="s">
        <v>167</v>
      </c>
      <c r="I3977" t="s">
        <v>136</v>
      </c>
      <c r="J3977" t="s">
        <v>137</v>
      </c>
      <c r="K3977" t="s">
        <v>138</v>
      </c>
      <c r="L3977" t="s">
        <v>11702</v>
      </c>
      <c r="M3977" t="s">
        <v>11703</v>
      </c>
      <c r="N3977">
        <v>0.21222222199999999</v>
      </c>
      <c r="O3977">
        <v>1</v>
      </c>
      <c r="P3977">
        <v>426</v>
      </c>
      <c r="Q3977">
        <v>28</v>
      </c>
      <c r="R3977">
        <v>122</v>
      </c>
      <c r="S3977">
        <v>11</v>
      </c>
      <c r="T3977">
        <v>95</v>
      </c>
      <c r="U3977">
        <v>0</v>
      </c>
      <c r="V3977">
        <v>0</v>
      </c>
      <c r="W3977">
        <v>0.34038707846808003</v>
      </c>
      <c r="X3977">
        <v>23.308338848522617</v>
      </c>
      <c r="Y3977">
        <v>37.161376124697945</v>
      </c>
      <c r="Z3977">
        <v>25.778960748609084</v>
      </c>
      <c r="AA3977">
        <v>6.4708126065689138</v>
      </c>
      <c r="AB3977">
        <v>10.284398163190692</v>
      </c>
      <c r="AC3977">
        <v>0</v>
      </c>
      <c r="AD3977">
        <v>0</v>
      </c>
      <c r="AE3977">
        <v>103.34427357005733</v>
      </c>
    </row>
    <row r="3978" spans="1:31" x14ac:dyDescent="0.25">
      <c r="A3978">
        <v>2297837</v>
      </c>
      <c r="B3978">
        <v>1</v>
      </c>
      <c r="C3978" t="s">
        <v>80</v>
      </c>
      <c r="D3978" t="s">
        <v>104</v>
      </c>
      <c r="E3978" t="s">
        <v>141</v>
      </c>
      <c r="F3978" t="s">
        <v>11704</v>
      </c>
      <c r="G3978" t="s">
        <v>143</v>
      </c>
      <c r="H3978" t="s">
        <v>135</v>
      </c>
      <c r="I3978" t="s">
        <v>136</v>
      </c>
      <c r="J3978" t="s">
        <v>137</v>
      </c>
      <c r="K3978" t="s">
        <v>138</v>
      </c>
      <c r="L3978" t="s">
        <v>11705</v>
      </c>
      <c r="M3978" t="s">
        <v>11706</v>
      </c>
      <c r="N3978">
        <v>3.2155555549999999</v>
      </c>
      <c r="O3978">
        <v>0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1.0675698636890223</v>
      </c>
      <c r="AA3978">
        <v>0</v>
      </c>
      <c r="AB3978">
        <v>0</v>
      </c>
      <c r="AC3978">
        <v>0</v>
      </c>
      <c r="AD3978">
        <v>0</v>
      </c>
      <c r="AE3978">
        <v>1.0675698636890223</v>
      </c>
    </row>
    <row r="3979" spans="1:31" x14ac:dyDescent="0.25">
      <c r="A3979">
        <v>2297838</v>
      </c>
      <c r="B3979">
        <v>1</v>
      </c>
      <c r="C3979" t="s">
        <v>81</v>
      </c>
      <c r="D3979" t="s">
        <v>128</v>
      </c>
      <c r="E3979" t="s">
        <v>233</v>
      </c>
      <c r="F3979" t="s">
        <v>7805</v>
      </c>
      <c r="G3979" t="s">
        <v>184</v>
      </c>
      <c r="H3979" t="s">
        <v>167</v>
      </c>
      <c r="I3979" t="s">
        <v>136</v>
      </c>
      <c r="J3979" t="s">
        <v>137</v>
      </c>
      <c r="K3979" t="s">
        <v>138</v>
      </c>
      <c r="L3979" t="s">
        <v>11707</v>
      </c>
      <c r="M3979" t="s">
        <v>11708</v>
      </c>
      <c r="N3979">
        <v>0.111666666</v>
      </c>
      <c r="O3979">
        <v>0</v>
      </c>
      <c r="P3979">
        <v>962</v>
      </c>
      <c r="Q3979">
        <v>1</v>
      </c>
      <c r="R3979">
        <v>9</v>
      </c>
      <c r="S3979">
        <v>15</v>
      </c>
      <c r="T3979">
        <v>124</v>
      </c>
      <c r="U3979">
        <v>0</v>
      </c>
      <c r="V3979">
        <v>0</v>
      </c>
      <c r="W3979">
        <v>0</v>
      </c>
      <c r="X3979">
        <v>13.973451893264416</v>
      </c>
      <c r="Y3979">
        <v>0.12367869490775502</v>
      </c>
      <c r="Z3979">
        <v>1.1269621699382002</v>
      </c>
      <c r="AA3979">
        <v>8.2470386593896503</v>
      </c>
      <c r="AB3979">
        <v>3.1718371411277739</v>
      </c>
      <c r="AC3979">
        <v>0</v>
      </c>
      <c r="AD3979">
        <v>0</v>
      </c>
      <c r="AE3979">
        <v>26.642968558627793</v>
      </c>
    </row>
    <row r="3980" spans="1:31" x14ac:dyDescent="0.25">
      <c r="A3980">
        <v>2297840</v>
      </c>
      <c r="B3980">
        <v>1</v>
      </c>
      <c r="C3980" t="s">
        <v>80</v>
      </c>
      <c r="D3980" t="s">
        <v>83</v>
      </c>
      <c r="E3980" t="s">
        <v>182</v>
      </c>
      <c r="F3980" t="s">
        <v>11709</v>
      </c>
      <c r="G3980" t="s">
        <v>184</v>
      </c>
      <c r="H3980" t="s">
        <v>167</v>
      </c>
      <c r="I3980" t="s">
        <v>136</v>
      </c>
      <c r="J3980" t="s">
        <v>137</v>
      </c>
      <c r="K3980" t="s">
        <v>138</v>
      </c>
      <c r="L3980" t="s">
        <v>11710</v>
      </c>
      <c r="M3980" t="s">
        <v>11711</v>
      </c>
      <c r="N3980">
        <v>0.89583333300000001</v>
      </c>
      <c r="O3980">
        <v>1</v>
      </c>
      <c r="P3980">
        <v>2595</v>
      </c>
      <c r="Q3980">
        <v>0</v>
      </c>
      <c r="R3980">
        <v>38</v>
      </c>
      <c r="S3980">
        <v>17</v>
      </c>
      <c r="T3980">
        <v>495</v>
      </c>
      <c r="U3980">
        <v>7</v>
      </c>
      <c r="V3980">
        <v>13</v>
      </c>
      <c r="W3980">
        <v>0.22631446336395</v>
      </c>
      <c r="X3980">
        <v>587.03985478987931</v>
      </c>
      <c r="Y3980">
        <v>0</v>
      </c>
      <c r="Z3980">
        <v>31.032130851068491</v>
      </c>
      <c r="AA3980">
        <v>109.89841384524551</v>
      </c>
      <c r="AB3980">
        <v>397.78624697308021</v>
      </c>
      <c r="AC3980">
        <v>368.14284551117373</v>
      </c>
      <c r="AD3980">
        <v>149.62584990773996</v>
      </c>
      <c r="AE3980">
        <v>1643.7516563415511</v>
      </c>
    </row>
    <row r="3981" spans="1:31" x14ac:dyDescent="0.25">
      <c r="A3981">
        <v>2297841</v>
      </c>
      <c r="B3981">
        <v>1</v>
      </c>
      <c r="C3981" t="s">
        <v>80</v>
      </c>
      <c r="D3981" t="s">
        <v>105</v>
      </c>
      <c r="E3981" t="s">
        <v>233</v>
      </c>
      <c r="F3981" t="s">
        <v>11712</v>
      </c>
      <c r="G3981" t="s">
        <v>917</v>
      </c>
      <c r="H3981" t="s">
        <v>167</v>
      </c>
      <c r="I3981" t="s">
        <v>136</v>
      </c>
      <c r="J3981" t="s">
        <v>137</v>
      </c>
      <c r="K3981" t="s">
        <v>300</v>
      </c>
      <c r="L3981" t="s">
        <v>11713</v>
      </c>
      <c r="M3981" t="s">
        <v>11714</v>
      </c>
      <c r="N3981">
        <v>0.71972222200000002</v>
      </c>
      <c r="O3981">
        <v>0</v>
      </c>
      <c r="P3981">
        <v>1814</v>
      </c>
      <c r="Q3981">
        <v>0</v>
      </c>
      <c r="R3981">
        <v>41</v>
      </c>
      <c r="S3981">
        <v>0</v>
      </c>
      <c r="T3981">
        <v>565</v>
      </c>
      <c r="U3981">
        <v>2</v>
      </c>
      <c r="V3981">
        <v>1</v>
      </c>
      <c r="W3981">
        <v>0</v>
      </c>
      <c r="X3981">
        <v>247.98649299804791</v>
      </c>
      <c r="Y3981">
        <v>0</v>
      </c>
      <c r="Z3981">
        <v>8.3919348904709814</v>
      </c>
      <c r="AA3981">
        <v>0</v>
      </c>
      <c r="AB3981">
        <v>197.02574395672096</v>
      </c>
      <c r="AC3981">
        <v>78.473565696172514</v>
      </c>
      <c r="AD3981">
        <v>1.1493551660812276</v>
      </c>
      <c r="AE3981">
        <v>533.02709270749358</v>
      </c>
    </row>
    <row r="3982" spans="1:31" x14ac:dyDescent="0.25">
      <c r="A3982">
        <v>2297844</v>
      </c>
      <c r="B3982">
        <v>1</v>
      </c>
      <c r="C3982" t="s">
        <v>81</v>
      </c>
      <c r="D3982" t="s">
        <v>119</v>
      </c>
      <c r="E3982" t="s">
        <v>164</v>
      </c>
      <c r="F3982" t="s">
        <v>11715</v>
      </c>
      <c r="G3982" t="s">
        <v>195</v>
      </c>
      <c r="H3982" t="s">
        <v>167</v>
      </c>
      <c r="I3982" t="s">
        <v>136</v>
      </c>
      <c r="J3982" t="s">
        <v>137</v>
      </c>
      <c r="K3982" t="s">
        <v>138</v>
      </c>
      <c r="L3982" t="s">
        <v>11716</v>
      </c>
      <c r="M3982" t="s">
        <v>11717</v>
      </c>
      <c r="N3982">
        <v>2.2977777769999999</v>
      </c>
      <c r="O3982">
        <v>0</v>
      </c>
      <c r="P3982">
        <v>399</v>
      </c>
      <c r="Q3982">
        <v>9</v>
      </c>
      <c r="R3982">
        <v>33</v>
      </c>
      <c r="S3982">
        <v>1</v>
      </c>
      <c r="T3982">
        <v>22</v>
      </c>
      <c r="U3982">
        <v>0</v>
      </c>
      <c r="V3982">
        <v>1</v>
      </c>
      <c r="W3982">
        <v>0</v>
      </c>
      <c r="X3982">
        <v>71.258636859245854</v>
      </c>
      <c r="Y3982">
        <v>17.384392586832259</v>
      </c>
      <c r="Z3982">
        <v>78.548352435403388</v>
      </c>
      <c r="AA3982">
        <v>2.2215097311992502</v>
      </c>
      <c r="AB3982">
        <v>6.8239272137669138</v>
      </c>
      <c r="AC3982">
        <v>0</v>
      </c>
      <c r="AD3982">
        <v>108.55254830620237</v>
      </c>
      <c r="AE3982">
        <v>284.78936713265006</v>
      </c>
    </row>
    <row r="3983" spans="1:31" x14ac:dyDescent="0.25">
      <c r="A3983">
        <v>2297855</v>
      </c>
      <c r="B3983">
        <v>1</v>
      </c>
      <c r="C3983" t="s">
        <v>80</v>
      </c>
      <c r="D3983" t="s">
        <v>96</v>
      </c>
      <c r="E3983" t="s">
        <v>141</v>
      </c>
      <c r="F3983" t="s">
        <v>11718</v>
      </c>
      <c r="G3983" t="s">
        <v>188</v>
      </c>
      <c r="H3983" t="s">
        <v>135</v>
      </c>
      <c r="I3983" t="s">
        <v>136</v>
      </c>
      <c r="J3983" t="s">
        <v>137</v>
      </c>
      <c r="K3983" t="s">
        <v>138</v>
      </c>
      <c r="L3983" t="s">
        <v>11719</v>
      </c>
      <c r="M3983" t="s">
        <v>11720</v>
      </c>
      <c r="N3983">
        <v>2.96</v>
      </c>
      <c r="O3983">
        <v>0</v>
      </c>
      <c r="P3983">
        <v>4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3.2732276827081117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3.2732276827081117</v>
      </c>
    </row>
    <row r="3984" spans="1:31" x14ac:dyDescent="0.25">
      <c r="A3984">
        <v>2297857</v>
      </c>
      <c r="B3984">
        <v>1</v>
      </c>
      <c r="C3984" t="s">
        <v>80</v>
      </c>
      <c r="D3984" t="s">
        <v>105</v>
      </c>
      <c r="E3984" t="s">
        <v>141</v>
      </c>
      <c r="F3984" t="s">
        <v>11721</v>
      </c>
      <c r="G3984" t="s">
        <v>143</v>
      </c>
      <c r="H3984" t="s">
        <v>135</v>
      </c>
      <c r="I3984" t="s">
        <v>136</v>
      </c>
      <c r="J3984" t="s">
        <v>137</v>
      </c>
      <c r="K3984" t="s">
        <v>138</v>
      </c>
      <c r="L3984" t="s">
        <v>11722</v>
      </c>
      <c r="M3984" t="s">
        <v>11723</v>
      </c>
      <c r="N3984">
        <v>2.91</v>
      </c>
      <c r="O3984">
        <v>0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0.18713439107898752</v>
      </c>
      <c r="AA3984">
        <v>0</v>
      </c>
      <c r="AB3984">
        <v>0</v>
      </c>
      <c r="AC3984">
        <v>0</v>
      </c>
      <c r="AD3984">
        <v>0</v>
      </c>
      <c r="AE3984">
        <v>0.18713439107898752</v>
      </c>
    </row>
    <row r="3985" spans="1:31" x14ac:dyDescent="0.25">
      <c r="A3985">
        <v>2297858</v>
      </c>
      <c r="B3985">
        <v>1</v>
      </c>
      <c r="C3985" t="s">
        <v>80</v>
      </c>
      <c r="D3985" t="s">
        <v>83</v>
      </c>
      <c r="E3985" t="s">
        <v>164</v>
      </c>
      <c r="F3985" t="s">
        <v>11724</v>
      </c>
      <c r="G3985" t="s">
        <v>184</v>
      </c>
      <c r="H3985" t="s">
        <v>167</v>
      </c>
      <c r="I3985" t="s">
        <v>136</v>
      </c>
      <c r="J3985" t="s">
        <v>137</v>
      </c>
      <c r="K3985" t="s">
        <v>138</v>
      </c>
      <c r="L3985" t="s">
        <v>11725</v>
      </c>
      <c r="M3985" t="s">
        <v>11726</v>
      </c>
      <c r="N3985">
        <v>0.70388888800000005</v>
      </c>
      <c r="O3985">
        <v>0</v>
      </c>
      <c r="P3985">
        <v>2364</v>
      </c>
      <c r="Q3985">
        <v>0</v>
      </c>
      <c r="R3985">
        <v>0</v>
      </c>
      <c r="S3985">
        <v>0</v>
      </c>
      <c r="T3985">
        <v>334</v>
      </c>
      <c r="U3985">
        <v>0</v>
      </c>
      <c r="V3985">
        <v>1</v>
      </c>
      <c r="W3985">
        <v>0</v>
      </c>
      <c r="X3985">
        <v>360.5758696561216</v>
      </c>
      <c r="Y3985">
        <v>0</v>
      </c>
      <c r="Z3985">
        <v>0</v>
      </c>
      <c r="AA3985">
        <v>0</v>
      </c>
      <c r="AB3985">
        <v>116.43138734796715</v>
      </c>
      <c r="AC3985">
        <v>0</v>
      </c>
      <c r="AD3985">
        <v>33.156953237940854</v>
      </c>
      <c r="AE3985">
        <v>510.16421024202958</v>
      </c>
    </row>
    <row r="3986" spans="1:31" x14ac:dyDescent="0.25">
      <c r="A3986">
        <v>2297871</v>
      </c>
      <c r="B3986">
        <v>1</v>
      </c>
      <c r="C3986" t="s">
        <v>80</v>
      </c>
      <c r="D3986" t="s">
        <v>97</v>
      </c>
      <c r="E3986" t="s">
        <v>233</v>
      </c>
      <c r="F3986" t="s">
        <v>3878</v>
      </c>
      <c r="G3986" t="s">
        <v>1436</v>
      </c>
      <c r="H3986" t="s">
        <v>167</v>
      </c>
      <c r="I3986" t="s">
        <v>136</v>
      </c>
      <c r="J3986" t="s">
        <v>137</v>
      </c>
      <c r="K3986" t="s">
        <v>138</v>
      </c>
      <c r="L3986" t="s">
        <v>11727</v>
      </c>
      <c r="M3986" t="s">
        <v>11728</v>
      </c>
      <c r="N3986">
        <v>1.0366666659999999</v>
      </c>
      <c r="O3986">
        <v>0</v>
      </c>
      <c r="P3986">
        <v>123</v>
      </c>
      <c r="Q3986">
        <v>0</v>
      </c>
      <c r="R3986">
        <v>261</v>
      </c>
      <c r="S3986">
        <v>2</v>
      </c>
      <c r="T3986">
        <v>62</v>
      </c>
      <c r="U3986">
        <v>0</v>
      </c>
      <c r="V3986">
        <v>0</v>
      </c>
      <c r="W3986">
        <v>0</v>
      </c>
      <c r="X3986">
        <v>75.899745331787997</v>
      </c>
      <c r="Y3986">
        <v>0</v>
      </c>
      <c r="Z3986">
        <v>118.52975589013541</v>
      </c>
      <c r="AA3986">
        <v>2.0020514657893114</v>
      </c>
      <c r="AB3986">
        <v>33.031487672655743</v>
      </c>
      <c r="AC3986">
        <v>0</v>
      </c>
      <c r="AD3986">
        <v>0</v>
      </c>
      <c r="AE3986">
        <v>229.46304036036847</v>
      </c>
    </row>
    <row r="3987" spans="1:31" x14ac:dyDescent="0.25">
      <c r="A3987">
        <v>2297880</v>
      </c>
      <c r="B3987">
        <v>1</v>
      </c>
      <c r="C3987" t="s">
        <v>80</v>
      </c>
      <c r="D3987" t="s">
        <v>85</v>
      </c>
      <c r="E3987" t="s">
        <v>141</v>
      </c>
      <c r="F3987" t="s">
        <v>11729</v>
      </c>
      <c r="G3987" t="s">
        <v>143</v>
      </c>
      <c r="H3987" t="s">
        <v>135</v>
      </c>
      <c r="I3987" t="s">
        <v>136</v>
      </c>
      <c r="J3987" t="s">
        <v>137</v>
      </c>
      <c r="K3987" t="s">
        <v>138</v>
      </c>
      <c r="L3987" t="s">
        <v>11730</v>
      </c>
      <c r="M3987" t="s">
        <v>11731</v>
      </c>
      <c r="N3987">
        <v>3.1891666660000002</v>
      </c>
      <c r="O3987">
        <v>0</v>
      </c>
      <c r="P3987">
        <v>2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1.7894554767185959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1.7894554767185959</v>
      </c>
    </row>
    <row r="3988" spans="1:31" x14ac:dyDescent="0.25">
      <c r="A3988">
        <v>2297882</v>
      </c>
      <c r="B3988">
        <v>1</v>
      </c>
      <c r="C3988" t="s">
        <v>80</v>
      </c>
      <c r="D3988" t="s">
        <v>106</v>
      </c>
      <c r="E3988" t="s">
        <v>233</v>
      </c>
      <c r="F3988" t="s">
        <v>11732</v>
      </c>
      <c r="G3988" t="s">
        <v>299</v>
      </c>
      <c r="H3988" t="s">
        <v>167</v>
      </c>
      <c r="I3988" t="s">
        <v>136</v>
      </c>
      <c r="J3988" t="s">
        <v>137</v>
      </c>
      <c r="K3988" t="s">
        <v>300</v>
      </c>
      <c r="L3988" t="s">
        <v>11733</v>
      </c>
      <c r="M3988" t="s">
        <v>11734</v>
      </c>
      <c r="N3988">
        <v>7.068333333</v>
      </c>
      <c r="O3988">
        <v>0</v>
      </c>
      <c r="P3988">
        <v>3141</v>
      </c>
      <c r="Q3988">
        <v>0</v>
      </c>
      <c r="R3988">
        <v>2</v>
      </c>
      <c r="S3988">
        <v>4</v>
      </c>
      <c r="T3988">
        <v>259</v>
      </c>
      <c r="U3988">
        <v>1</v>
      </c>
      <c r="V3988">
        <v>1</v>
      </c>
      <c r="W3988">
        <v>0</v>
      </c>
      <c r="X3988">
        <v>4298.0581412438296</v>
      </c>
      <c r="Y3988">
        <v>0</v>
      </c>
      <c r="Z3988">
        <v>10.419284094222665</v>
      </c>
      <c r="AA3988">
        <v>197.47346911073652</v>
      </c>
      <c r="AB3988">
        <v>1238.4667534932294</v>
      </c>
      <c r="AC3988">
        <v>94.117318795065657</v>
      </c>
      <c r="AD3988">
        <v>0.8391779395313651</v>
      </c>
      <c r="AE3988">
        <v>5839.3741446766153</v>
      </c>
    </row>
    <row r="3989" spans="1:31" x14ac:dyDescent="0.25">
      <c r="A3989">
        <v>2297883</v>
      </c>
      <c r="B3989">
        <v>1</v>
      </c>
      <c r="C3989" t="s">
        <v>80</v>
      </c>
      <c r="D3989" t="s">
        <v>94</v>
      </c>
      <c r="E3989" t="s">
        <v>141</v>
      </c>
      <c r="F3989" t="s">
        <v>11735</v>
      </c>
      <c r="G3989" t="s">
        <v>202</v>
      </c>
      <c r="H3989" t="s">
        <v>135</v>
      </c>
      <c r="I3989" t="s">
        <v>136</v>
      </c>
      <c r="J3989" t="s">
        <v>137</v>
      </c>
      <c r="K3989" t="s">
        <v>138</v>
      </c>
      <c r="L3989" t="s">
        <v>11736</v>
      </c>
      <c r="M3989" t="s">
        <v>11737</v>
      </c>
      <c r="N3989">
        <v>6.4286111110000004</v>
      </c>
      <c r="O3989">
        <v>0</v>
      </c>
      <c r="P3989">
        <v>0</v>
      </c>
      <c r="Q3989">
        <v>0</v>
      </c>
      <c r="R3989">
        <v>12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81.815866785699129</v>
      </c>
      <c r="AA3989">
        <v>0</v>
      </c>
      <c r="AB3989">
        <v>0</v>
      </c>
      <c r="AC3989">
        <v>0</v>
      </c>
      <c r="AD3989">
        <v>0</v>
      </c>
      <c r="AE3989">
        <v>81.815866785699129</v>
      </c>
    </row>
    <row r="3990" spans="1:31" x14ac:dyDescent="0.25">
      <c r="A3990">
        <v>2297885</v>
      </c>
      <c r="B3990">
        <v>1</v>
      </c>
      <c r="C3990" t="s">
        <v>80</v>
      </c>
      <c r="D3990" t="s">
        <v>102</v>
      </c>
      <c r="E3990" t="s">
        <v>233</v>
      </c>
      <c r="F3990" t="s">
        <v>7390</v>
      </c>
      <c r="G3990" t="s">
        <v>184</v>
      </c>
      <c r="H3990" t="s">
        <v>167</v>
      </c>
      <c r="I3990" t="s">
        <v>136</v>
      </c>
      <c r="J3990" t="s">
        <v>137</v>
      </c>
      <c r="K3990" t="s">
        <v>138</v>
      </c>
      <c r="L3990" t="s">
        <v>11738</v>
      </c>
      <c r="M3990" t="s">
        <v>11739</v>
      </c>
      <c r="N3990">
        <v>0.72833333300000003</v>
      </c>
      <c r="O3990">
        <v>1</v>
      </c>
      <c r="P3990">
        <v>1040</v>
      </c>
      <c r="Q3990">
        <v>2</v>
      </c>
      <c r="R3990">
        <v>14</v>
      </c>
      <c r="S3990">
        <v>5</v>
      </c>
      <c r="T3990">
        <v>73</v>
      </c>
      <c r="U3990">
        <v>0</v>
      </c>
      <c r="V3990">
        <v>0</v>
      </c>
      <c r="W3990">
        <v>1.027475485627255</v>
      </c>
      <c r="X3990">
        <v>89.537379549868675</v>
      </c>
      <c r="Y3990">
        <v>1.261648047766035</v>
      </c>
      <c r="Z3990">
        <v>5.4747542778831653</v>
      </c>
      <c r="AA3990">
        <v>3.5133658285212492</v>
      </c>
      <c r="AB3990">
        <v>15.284495971439569</v>
      </c>
      <c r="AC3990">
        <v>0</v>
      </c>
      <c r="AD3990">
        <v>0</v>
      </c>
      <c r="AE3990">
        <v>116.09911916110593</v>
      </c>
    </row>
    <row r="3991" spans="1:31" x14ac:dyDescent="0.25">
      <c r="A3991">
        <v>2297886</v>
      </c>
      <c r="B3991">
        <v>1</v>
      </c>
      <c r="C3991" t="s">
        <v>81</v>
      </c>
      <c r="D3991" t="s">
        <v>128</v>
      </c>
      <c r="E3991" t="s">
        <v>141</v>
      </c>
      <c r="F3991" t="s">
        <v>8437</v>
      </c>
      <c r="G3991" t="s">
        <v>188</v>
      </c>
      <c r="H3991" t="s">
        <v>135</v>
      </c>
      <c r="I3991" t="s">
        <v>136</v>
      </c>
      <c r="J3991" t="s">
        <v>137</v>
      </c>
      <c r="K3991" t="s">
        <v>138</v>
      </c>
      <c r="L3991" t="s">
        <v>11740</v>
      </c>
      <c r="M3991" t="s">
        <v>11741</v>
      </c>
      <c r="N3991">
        <v>5.81</v>
      </c>
      <c r="O3991">
        <v>0</v>
      </c>
      <c r="P3991">
        <v>6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6.393958956827869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6.393958956827869</v>
      </c>
    </row>
    <row r="3992" spans="1:31" x14ac:dyDescent="0.25">
      <c r="A3992">
        <v>2297887</v>
      </c>
      <c r="B3992">
        <v>1</v>
      </c>
      <c r="C3992" t="s">
        <v>80</v>
      </c>
      <c r="D3992" t="s">
        <v>101</v>
      </c>
      <c r="E3992" t="s">
        <v>132</v>
      </c>
      <c r="F3992" t="s">
        <v>11742</v>
      </c>
      <c r="G3992" t="s">
        <v>134</v>
      </c>
      <c r="H3992" t="s">
        <v>135</v>
      </c>
      <c r="I3992" t="s">
        <v>136</v>
      </c>
      <c r="J3992" t="s">
        <v>137</v>
      </c>
      <c r="K3992" t="s">
        <v>138</v>
      </c>
      <c r="L3992" t="s">
        <v>11743</v>
      </c>
      <c r="M3992" t="s">
        <v>11744</v>
      </c>
      <c r="N3992">
        <v>0.77055555499999995</v>
      </c>
      <c r="O3992">
        <v>0</v>
      </c>
      <c r="P3992">
        <v>124</v>
      </c>
      <c r="Q3992">
        <v>0</v>
      </c>
      <c r="R3992">
        <v>0</v>
      </c>
      <c r="S3992">
        <v>0</v>
      </c>
      <c r="T3992">
        <v>2</v>
      </c>
      <c r="U3992">
        <v>0</v>
      </c>
      <c r="V3992">
        <v>0</v>
      </c>
      <c r="W3992">
        <v>0</v>
      </c>
      <c r="X3992">
        <v>21.471345506114709</v>
      </c>
      <c r="Y3992">
        <v>0</v>
      </c>
      <c r="Z3992">
        <v>0</v>
      </c>
      <c r="AA3992">
        <v>0</v>
      </c>
      <c r="AB3992">
        <v>1.9061891282045154</v>
      </c>
      <c r="AC3992">
        <v>0</v>
      </c>
      <c r="AD3992">
        <v>0</v>
      </c>
      <c r="AE3992">
        <v>23.377534634319225</v>
      </c>
    </row>
    <row r="3993" spans="1:31" x14ac:dyDescent="0.25">
      <c r="A3993">
        <v>2297889</v>
      </c>
      <c r="B3993">
        <v>1</v>
      </c>
      <c r="C3993" t="s">
        <v>81</v>
      </c>
      <c r="D3993" t="s">
        <v>117</v>
      </c>
      <c r="E3993" t="s">
        <v>164</v>
      </c>
      <c r="F3993" t="s">
        <v>11745</v>
      </c>
      <c r="G3993" t="s">
        <v>299</v>
      </c>
      <c r="H3993" t="s">
        <v>167</v>
      </c>
      <c r="I3993" t="s">
        <v>136</v>
      </c>
      <c r="J3993" t="s">
        <v>137</v>
      </c>
      <c r="K3993" t="s">
        <v>300</v>
      </c>
      <c r="L3993" t="s">
        <v>11746</v>
      </c>
      <c r="M3993" t="s">
        <v>11747</v>
      </c>
      <c r="N3993">
        <v>2.5877777769999999</v>
      </c>
      <c r="O3993">
        <v>5</v>
      </c>
      <c r="P3993">
        <v>1118</v>
      </c>
      <c r="Q3993">
        <v>100</v>
      </c>
      <c r="R3993">
        <v>246</v>
      </c>
      <c r="S3993">
        <v>24</v>
      </c>
      <c r="T3993">
        <v>318</v>
      </c>
      <c r="U3993">
        <v>4</v>
      </c>
      <c r="V3993">
        <v>2</v>
      </c>
      <c r="W3993">
        <v>13.055552244024087</v>
      </c>
      <c r="X3993">
        <v>487.83806628879717</v>
      </c>
      <c r="Y3993">
        <v>413.99720125104807</v>
      </c>
      <c r="Z3993">
        <v>253.9040272651431</v>
      </c>
      <c r="AA3993">
        <v>232.24874397967051</v>
      </c>
      <c r="AB3993">
        <v>437.9186796175689</v>
      </c>
      <c r="AC3993">
        <v>335.74561762655577</v>
      </c>
      <c r="AD3993">
        <v>4.3805047291533379</v>
      </c>
      <c r="AE3993">
        <v>2179.0883930019609</v>
      </c>
    </row>
    <row r="3994" spans="1:31" x14ac:dyDescent="0.25">
      <c r="A3994">
        <v>2297892</v>
      </c>
      <c r="B3994">
        <v>1</v>
      </c>
      <c r="C3994" t="s">
        <v>80</v>
      </c>
      <c r="D3994" t="s">
        <v>93</v>
      </c>
      <c r="E3994" t="s">
        <v>132</v>
      </c>
      <c r="F3994" t="s">
        <v>11748</v>
      </c>
      <c r="G3994" t="s">
        <v>134</v>
      </c>
      <c r="H3994" t="s">
        <v>135</v>
      </c>
      <c r="I3994" t="s">
        <v>136</v>
      </c>
      <c r="J3994" t="s">
        <v>137</v>
      </c>
      <c r="K3994" t="s">
        <v>138</v>
      </c>
      <c r="L3994" t="s">
        <v>11749</v>
      </c>
      <c r="M3994" t="s">
        <v>11750</v>
      </c>
      <c r="N3994">
        <v>0.55388888800000002</v>
      </c>
      <c r="O3994">
        <v>0</v>
      </c>
      <c r="P3994">
        <v>0</v>
      </c>
      <c r="Q3994">
        <v>0</v>
      </c>
      <c r="R3994">
        <v>10</v>
      </c>
      <c r="S3994">
        <v>0</v>
      </c>
      <c r="T3994">
        <v>1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1.7747236811585625</v>
      </c>
      <c r="AA3994">
        <v>0</v>
      </c>
      <c r="AB3994">
        <v>1.658201234484389E-2</v>
      </c>
      <c r="AC3994">
        <v>0</v>
      </c>
      <c r="AD3994">
        <v>0</v>
      </c>
      <c r="AE3994">
        <v>1.7913056935034064</v>
      </c>
    </row>
    <row r="3995" spans="1:31" x14ac:dyDescent="0.25">
      <c r="A3995">
        <v>2297894</v>
      </c>
      <c r="B3995">
        <v>1</v>
      </c>
      <c r="C3995" t="s">
        <v>81</v>
      </c>
      <c r="D3995" t="s">
        <v>118</v>
      </c>
      <c r="E3995" t="s">
        <v>141</v>
      </c>
      <c r="F3995" t="s">
        <v>11751</v>
      </c>
      <c r="G3995" t="s">
        <v>143</v>
      </c>
      <c r="H3995" t="s">
        <v>135</v>
      </c>
      <c r="I3995" t="s">
        <v>136</v>
      </c>
      <c r="J3995" t="s">
        <v>137</v>
      </c>
      <c r="K3995" t="s">
        <v>138</v>
      </c>
      <c r="L3995" t="s">
        <v>11752</v>
      </c>
      <c r="M3995" t="s">
        <v>11753</v>
      </c>
      <c r="N3995">
        <v>1.6444444439999999</v>
      </c>
      <c r="O3995">
        <v>0</v>
      </c>
      <c r="P3995">
        <v>1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0.21620835973168445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0.21620835973168445</v>
      </c>
    </row>
    <row r="3996" spans="1:31" x14ac:dyDescent="0.25">
      <c r="A3996">
        <v>2297896</v>
      </c>
      <c r="B3996">
        <v>1</v>
      </c>
      <c r="C3996" t="s">
        <v>80</v>
      </c>
      <c r="D3996" t="s">
        <v>94</v>
      </c>
      <c r="E3996" t="s">
        <v>208</v>
      </c>
      <c r="F3996" t="s">
        <v>10080</v>
      </c>
      <c r="G3996" t="s">
        <v>134</v>
      </c>
      <c r="H3996" t="s">
        <v>135</v>
      </c>
      <c r="I3996" t="s">
        <v>136</v>
      </c>
      <c r="J3996" t="s">
        <v>137</v>
      </c>
      <c r="K3996" t="s">
        <v>138</v>
      </c>
      <c r="L3996" t="s">
        <v>11754</v>
      </c>
      <c r="M3996" t="s">
        <v>11755</v>
      </c>
      <c r="N3996">
        <v>4.1419444439999999</v>
      </c>
      <c r="O3996">
        <v>0</v>
      </c>
      <c r="P3996">
        <v>84</v>
      </c>
      <c r="Q3996">
        <v>0</v>
      </c>
      <c r="R3996">
        <v>1</v>
      </c>
      <c r="S3996">
        <v>0</v>
      </c>
      <c r="T3996">
        <v>6</v>
      </c>
      <c r="U3996">
        <v>0</v>
      </c>
      <c r="V3996">
        <v>0</v>
      </c>
      <c r="W3996">
        <v>0</v>
      </c>
      <c r="X3996">
        <v>35.551014572132964</v>
      </c>
      <c r="Y3996">
        <v>0</v>
      </c>
      <c r="Z3996">
        <v>0.83198796205963754</v>
      </c>
      <c r="AA3996">
        <v>0</v>
      </c>
      <c r="AB3996">
        <v>6.0764664471584995</v>
      </c>
      <c r="AC3996">
        <v>0</v>
      </c>
      <c r="AD3996">
        <v>0</v>
      </c>
      <c r="AE3996">
        <v>42.459468981351101</v>
      </c>
    </row>
    <row r="3997" spans="1:31" x14ac:dyDescent="0.25">
      <c r="A3997">
        <v>2297897</v>
      </c>
      <c r="B3997">
        <v>1</v>
      </c>
      <c r="C3997" t="s">
        <v>81</v>
      </c>
      <c r="D3997" t="s">
        <v>115</v>
      </c>
      <c r="E3997" t="s">
        <v>164</v>
      </c>
      <c r="F3997" t="s">
        <v>11756</v>
      </c>
      <c r="G3997" t="s">
        <v>184</v>
      </c>
      <c r="H3997" t="s">
        <v>167</v>
      </c>
      <c r="I3997" t="s">
        <v>136</v>
      </c>
      <c r="J3997" t="s">
        <v>137</v>
      </c>
      <c r="K3997" t="s">
        <v>138</v>
      </c>
      <c r="L3997" t="s">
        <v>11757</v>
      </c>
      <c r="M3997" t="s">
        <v>11758</v>
      </c>
      <c r="N3997">
        <v>0.15472222199999999</v>
      </c>
      <c r="O3997">
        <v>0</v>
      </c>
      <c r="P3997">
        <v>331</v>
      </c>
      <c r="Q3997">
        <v>0</v>
      </c>
      <c r="R3997">
        <v>0</v>
      </c>
      <c r="S3997">
        <v>0</v>
      </c>
      <c r="T3997">
        <v>4</v>
      </c>
      <c r="U3997">
        <v>0</v>
      </c>
      <c r="V3997">
        <v>0</v>
      </c>
      <c r="W3997">
        <v>0</v>
      </c>
      <c r="X3997">
        <v>5.4258100678693006</v>
      </c>
      <c r="Y3997">
        <v>0</v>
      </c>
      <c r="Z3997">
        <v>0</v>
      </c>
      <c r="AA3997">
        <v>0</v>
      </c>
      <c r="AB3997">
        <v>0.203058309537545</v>
      </c>
      <c r="AC3997">
        <v>0</v>
      </c>
      <c r="AD3997">
        <v>0</v>
      </c>
      <c r="AE3997">
        <v>5.628868377406846</v>
      </c>
    </row>
    <row r="3998" spans="1:31" x14ac:dyDescent="0.25">
      <c r="A3998">
        <v>2297899</v>
      </c>
      <c r="B3998">
        <v>1</v>
      </c>
      <c r="C3998" t="s">
        <v>81</v>
      </c>
      <c r="D3998" t="s">
        <v>119</v>
      </c>
      <c r="E3998" t="s">
        <v>132</v>
      </c>
      <c r="F3998" t="s">
        <v>11759</v>
      </c>
      <c r="G3998" t="s">
        <v>375</v>
      </c>
      <c r="H3998" t="s">
        <v>135</v>
      </c>
      <c r="I3998" t="s">
        <v>136</v>
      </c>
      <c r="J3998" t="s">
        <v>137</v>
      </c>
      <c r="K3998" t="s">
        <v>138</v>
      </c>
      <c r="L3998" t="s">
        <v>11760</v>
      </c>
      <c r="M3998" t="s">
        <v>11761</v>
      </c>
      <c r="N3998">
        <v>6.807222222</v>
      </c>
      <c r="O3998">
        <v>0</v>
      </c>
      <c r="P3998">
        <v>16</v>
      </c>
      <c r="Q3998">
        <v>0</v>
      </c>
      <c r="R3998">
        <v>2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8.1934305121556843</v>
      </c>
      <c r="Y3998">
        <v>0</v>
      </c>
      <c r="Z3998">
        <v>1.7655082257161414</v>
      </c>
      <c r="AA3998">
        <v>0</v>
      </c>
      <c r="AB3998">
        <v>0</v>
      </c>
      <c r="AC3998">
        <v>0</v>
      </c>
      <c r="AD3998">
        <v>0</v>
      </c>
      <c r="AE3998">
        <v>9.9589387378718257</v>
      </c>
    </row>
    <row r="3999" spans="1:31" x14ac:dyDescent="0.25">
      <c r="A3999">
        <v>2297900</v>
      </c>
      <c r="B3999">
        <v>1</v>
      </c>
      <c r="C3999" t="s">
        <v>80</v>
      </c>
      <c r="D3999" t="s">
        <v>93</v>
      </c>
      <c r="E3999" t="s">
        <v>141</v>
      </c>
      <c r="F3999" t="s">
        <v>11762</v>
      </c>
      <c r="G3999" t="s">
        <v>143</v>
      </c>
      <c r="H3999" t="s">
        <v>135</v>
      </c>
      <c r="I3999" t="s">
        <v>136</v>
      </c>
      <c r="J3999" t="s">
        <v>137</v>
      </c>
      <c r="K3999" t="s">
        <v>138</v>
      </c>
      <c r="L3999" t="s">
        <v>11763</v>
      </c>
      <c r="M3999" t="s">
        <v>11764</v>
      </c>
      <c r="N3999">
        <v>1.687777777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1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3.9202926757171763</v>
      </c>
      <c r="AC3999">
        <v>0</v>
      </c>
      <c r="AD3999">
        <v>0</v>
      </c>
      <c r="AE3999">
        <v>3.9202926757171763</v>
      </c>
    </row>
    <row r="4000" spans="1:31" x14ac:dyDescent="0.25">
      <c r="A4000">
        <v>2297901</v>
      </c>
      <c r="B4000">
        <v>1</v>
      </c>
      <c r="C4000" t="s">
        <v>81</v>
      </c>
      <c r="D4000" t="s">
        <v>113</v>
      </c>
      <c r="E4000" t="s">
        <v>141</v>
      </c>
      <c r="F4000" t="s">
        <v>11765</v>
      </c>
      <c r="G4000" t="s">
        <v>143</v>
      </c>
      <c r="H4000" t="s">
        <v>135</v>
      </c>
      <c r="I4000" t="s">
        <v>136</v>
      </c>
      <c r="J4000" t="s">
        <v>137</v>
      </c>
      <c r="K4000" t="s">
        <v>138</v>
      </c>
      <c r="L4000" t="s">
        <v>11766</v>
      </c>
      <c r="M4000" t="s">
        <v>11767</v>
      </c>
      <c r="N4000">
        <v>1.4669444439999999</v>
      </c>
      <c r="O4000">
        <v>0</v>
      </c>
      <c r="P4000">
        <v>1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0.46434724970732943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0.46434724970732943</v>
      </c>
    </row>
    <row r="4001" spans="1:31" x14ac:dyDescent="0.25">
      <c r="A4001">
        <v>2297903</v>
      </c>
      <c r="B4001">
        <v>1</v>
      </c>
      <c r="C4001" t="s">
        <v>80</v>
      </c>
      <c r="D4001" t="s">
        <v>94</v>
      </c>
      <c r="E4001" t="s">
        <v>233</v>
      </c>
      <c r="F4001" t="s">
        <v>11622</v>
      </c>
      <c r="G4001" t="s">
        <v>184</v>
      </c>
      <c r="H4001" t="s">
        <v>167</v>
      </c>
      <c r="I4001" t="s">
        <v>136</v>
      </c>
      <c r="J4001" t="s">
        <v>137</v>
      </c>
      <c r="K4001" t="s">
        <v>138</v>
      </c>
      <c r="L4001" t="s">
        <v>11768</v>
      </c>
      <c r="M4001" t="s">
        <v>11769</v>
      </c>
      <c r="N4001">
        <v>2.0422222219999999</v>
      </c>
      <c r="O4001">
        <v>0</v>
      </c>
      <c r="P4001">
        <v>0</v>
      </c>
      <c r="Q4001">
        <v>2</v>
      </c>
      <c r="R4001">
        <v>0</v>
      </c>
      <c r="S4001">
        <v>2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1.8585940243128336</v>
      </c>
      <c r="Z4001">
        <v>0</v>
      </c>
      <c r="AA4001">
        <v>15.860666964956813</v>
      </c>
      <c r="AB4001">
        <v>0</v>
      </c>
      <c r="AC4001">
        <v>0</v>
      </c>
      <c r="AD4001">
        <v>0</v>
      </c>
      <c r="AE4001">
        <v>17.719260989269646</v>
      </c>
    </row>
    <row r="4002" spans="1:31" x14ac:dyDescent="0.25">
      <c r="A4002">
        <v>2297905</v>
      </c>
      <c r="B4002">
        <v>1</v>
      </c>
      <c r="C4002" t="s">
        <v>80</v>
      </c>
      <c r="D4002" t="s">
        <v>105</v>
      </c>
      <c r="E4002" t="s">
        <v>164</v>
      </c>
      <c r="F4002" t="s">
        <v>11770</v>
      </c>
      <c r="G4002" t="s">
        <v>195</v>
      </c>
      <c r="H4002" t="s">
        <v>167</v>
      </c>
      <c r="I4002" t="s">
        <v>136</v>
      </c>
      <c r="J4002" t="s">
        <v>137</v>
      </c>
      <c r="K4002" t="s">
        <v>138</v>
      </c>
      <c r="L4002" t="s">
        <v>11771</v>
      </c>
      <c r="M4002" t="s">
        <v>11772</v>
      </c>
      <c r="N4002">
        <v>1.448611111</v>
      </c>
      <c r="O4002">
        <v>0</v>
      </c>
      <c r="P4002">
        <v>0</v>
      </c>
      <c r="Q4002">
        <v>0</v>
      </c>
      <c r="R4002">
        <v>0</v>
      </c>
      <c r="S4002">
        <v>3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35.974906901549616</v>
      </c>
      <c r="AB4002">
        <v>0</v>
      </c>
      <c r="AC4002">
        <v>0</v>
      </c>
      <c r="AD4002">
        <v>0</v>
      </c>
      <c r="AE4002">
        <v>35.974906901549616</v>
      </c>
    </row>
    <row r="4003" spans="1:31" x14ac:dyDescent="0.25">
      <c r="A4003">
        <v>2297906</v>
      </c>
      <c r="B4003">
        <v>1</v>
      </c>
      <c r="C4003" t="s">
        <v>80</v>
      </c>
      <c r="D4003" t="s">
        <v>83</v>
      </c>
      <c r="E4003" t="s">
        <v>164</v>
      </c>
      <c r="F4003" t="s">
        <v>11773</v>
      </c>
      <c r="G4003" t="s">
        <v>166</v>
      </c>
      <c r="H4003" t="s">
        <v>167</v>
      </c>
      <c r="I4003" t="s">
        <v>136</v>
      </c>
      <c r="J4003" t="s">
        <v>137</v>
      </c>
      <c r="K4003" t="s">
        <v>138</v>
      </c>
      <c r="L4003" t="s">
        <v>11774</v>
      </c>
      <c r="M4003" t="s">
        <v>11775</v>
      </c>
      <c r="N4003">
        <v>3.8477777770000001</v>
      </c>
      <c r="O4003">
        <v>0</v>
      </c>
      <c r="P4003">
        <v>0</v>
      </c>
      <c r="Q4003">
        <v>0</v>
      </c>
      <c r="R4003">
        <v>0</v>
      </c>
      <c r="S4003">
        <v>1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4.8278806746159333</v>
      </c>
      <c r="AB4003">
        <v>0</v>
      </c>
      <c r="AC4003">
        <v>0</v>
      </c>
      <c r="AD4003">
        <v>0</v>
      </c>
      <c r="AE4003">
        <v>4.8278806746159333</v>
      </c>
    </row>
    <row r="4004" spans="1:31" x14ac:dyDescent="0.25">
      <c r="A4004">
        <v>2297908</v>
      </c>
      <c r="B4004">
        <v>1</v>
      </c>
      <c r="C4004" t="s">
        <v>80</v>
      </c>
      <c r="D4004" t="s">
        <v>93</v>
      </c>
      <c r="E4004" t="s">
        <v>132</v>
      </c>
      <c r="F4004" t="s">
        <v>11776</v>
      </c>
      <c r="G4004" t="s">
        <v>375</v>
      </c>
      <c r="H4004" t="s">
        <v>135</v>
      </c>
      <c r="I4004" t="s">
        <v>136</v>
      </c>
      <c r="J4004" t="s">
        <v>137</v>
      </c>
      <c r="K4004" t="s">
        <v>138</v>
      </c>
      <c r="L4004" t="s">
        <v>11777</v>
      </c>
      <c r="M4004" t="s">
        <v>11778</v>
      </c>
      <c r="N4004">
        <v>1.241944444</v>
      </c>
      <c r="O4004">
        <v>0</v>
      </c>
      <c r="P4004">
        <v>5</v>
      </c>
      <c r="Q4004">
        <v>0</v>
      </c>
      <c r="R4004">
        <v>19</v>
      </c>
      <c r="S4004">
        <v>0</v>
      </c>
      <c r="T4004">
        <v>8</v>
      </c>
      <c r="U4004">
        <v>0</v>
      </c>
      <c r="V4004">
        <v>0</v>
      </c>
      <c r="W4004">
        <v>0</v>
      </c>
      <c r="X4004">
        <v>0.17608589138594977</v>
      </c>
      <c r="Y4004">
        <v>0</v>
      </c>
      <c r="Z4004">
        <v>2.0027412582219797</v>
      </c>
      <c r="AA4004">
        <v>0</v>
      </c>
      <c r="AB4004">
        <v>7.2637237899929152</v>
      </c>
      <c r="AC4004">
        <v>0</v>
      </c>
      <c r="AD4004">
        <v>0</v>
      </c>
      <c r="AE4004">
        <v>9.4425509396008458</v>
      </c>
    </row>
    <row r="4005" spans="1:31" x14ac:dyDescent="0.25">
      <c r="A4005">
        <v>2297909</v>
      </c>
      <c r="B4005">
        <v>1</v>
      </c>
      <c r="C4005" t="s">
        <v>80</v>
      </c>
      <c r="D4005" t="s">
        <v>85</v>
      </c>
      <c r="E4005" t="s">
        <v>141</v>
      </c>
      <c r="F4005" t="s">
        <v>11779</v>
      </c>
      <c r="G4005" t="s">
        <v>453</v>
      </c>
      <c r="H4005" t="s">
        <v>135</v>
      </c>
      <c r="I4005" t="s">
        <v>136</v>
      </c>
      <c r="J4005" t="s">
        <v>137</v>
      </c>
      <c r="K4005" t="s">
        <v>138</v>
      </c>
      <c r="L4005" t="s">
        <v>11780</v>
      </c>
      <c r="M4005" t="s">
        <v>11781</v>
      </c>
      <c r="N4005">
        <v>2.582222222</v>
      </c>
      <c r="O4005">
        <v>0</v>
      </c>
      <c r="P4005">
        <v>17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10.03588380540179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10.03588380540179</v>
      </c>
    </row>
    <row r="4006" spans="1:31" x14ac:dyDescent="0.25">
      <c r="A4006">
        <v>2297910</v>
      </c>
      <c r="B4006">
        <v>1</v>
      </c>
      <c r="C4006" t="s">
        <v>80</v>
      </c>
      <c r="D4006" t="s">
        <v>88</v>
      </c>
      <c r="E4006" t="s">
        <v>141</v>
      </c>
      <c r="F4006" t="s">
        <v>11782</v>
      </c>
      <c r="G4006" t="s">
        <v>202</v>
      </c>
      <c r="H4006" t="s">
        <v>135</v>
      </c>
      <c r="I4006" t="s">
        <v>136</v>
      </c>
      <c r="J4006" t="s">
        <v>137</v>
      </c>
      <c r="K4006" t="s">
        <v>138</v>
      </c>
      <c r="L4006" t="s">
        <v>11783</v>
      </c>
      <c r="M4006" t="s">
        <v>11784</v>
      </c>
      <c r="N4006">
        <v>1.323611111</v>
      </c>
      <c r="O4006">
        <v>0</v>
      </c>
      <c r="P4006">
        <v>12</v>
      </c>
      <c r="Q4006">
        <v>0</v>
      </c>
      <c r="R4006">
        <v>0</v>
      </c>
      <c r="S4006">
        <v>0</v>
      </c>
      <c r="T4006">
        <v>2</v>
      </c>
      <c r="U4006">
        <v>0</v>
      </c>
      <c r="V4006">
        <v>0</v>
      </c>
      <c r="W4006">
        <v>0</v>
      </c>
      <c r="X4006">
        <v>3.5985763214528022</v>
      </c>
      <c r="Y4006">
        <v>0</v>
      </c>
      <c r="Z4006">
        <v>0</v>
      </c>
      <c r="AA4006">
        <v>0</v>
      </c>
      <c r="AB4006">
        <v>7.3275604275452224</v>
      </c>
      <c r="AC4006">
        <v>0</v>
      </c>
      <c r="AD4006">
        <v>0</v>
      </c>
      <c r="AE4006">
        <v>10.926136748998024</v>
      </c>
    </row>
    <row r="4007" spans="1:31" x14ac:dyDescent="0.25">
      <c r="A4007">
        <v>2297917</v>
      </c>
      <c r="B4007">
        <v>1</v>
      </c>
      <c r="C4007" t="s">
        <v>80</v>
      </c>
      <c r="D4007" t="s">
        <v>107</v>
      </c>
      <c r="E4007" t="s">
        <v>141</v>
      </c>
      <c r="F4007" t="s">
        <v>11785</v>
      </c>
      <c r="G4007" t="s">
        <v>202</v>
      </c>
      <c r="H4007" t="s">
        <v>135</v>
      </c>
      <c r="I4007" t="s">
        <v>136</v>
      </c>
      <c r="J4007" t="s">
        <v>137</v>
      </c>
      <c r="K4007" t="s">
        <v>138</v>
      </c>
      <c r="L4007" t="s">
        <v>11786</v>
      </c>
      <c r="M4007" t="s">
        <v>11787</v>
      </c>
      <c r="N4007">
        <v>3.7066666659999998</v>
      </c>
      <c r="O4007">
        <v>0</v>
      </c>
      <c r="P4007">
        <v>1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1</v>
      </c>
      <c r="W4007">
        <v>0</v>
      </c>
      <c r="X4007">
        <v>15.014842816083679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0.61828122605346914</v>
      </c>
      <c r="AE4007">
        <v>15.633124042137148</v>
      </c>
    </row>
    <row r="4008" spans="1:31" x14ac:dyDescent="0.25">
      <c r="A4008">
        <v>2297918</v>
      </c>
      <c r="B4008">
        <v>1</v>
      </c>
      <c r="C4008" t="s">
        <v>81</v>
      </c>
      <c r="D4008" t="s">
        <v>113</v>
      </c>
      <c r="E4008" t="s">
        <v>208</v>
      </c>
      <c r="F4008" t="s">
        <v>11788</v>
      </c>
      <c r="G4008" t="s">
        <v>1047</v>
      </c>
      <c r="H4008" t="s">
        <v>135</v>
      </c>
      <c r="I4008" t="s">
        <v>136</v>
      </c>
      <c r="J4008" t="s">
        <v>137</v>
      </c>
      <c r="K4008" t="s">
        <v>138</v>
      </c>
      <c r="L4008" t="s">
        <v>11789</v>
      </c>
      <c r="M4008" t="s">
        <v>11790</v>
      </c>
      <c r="N4008">
        <v>1.808333333</v>
      </c>
      <c r="O4008">
        <v>0</v>
      </c>
      <c r="P4008">
        <v>42</v>
      </c>
      <c r="Q4008">
        <v>0</v>
      </c>
      <c r="R4008">
        <v>14</v>
      </c>
      <c r="S4008">
        <v>0</v>
      </c>
      <c r="T4008">
        <v>1</v>
      </c>
      <c r="U4008">
        <v>0</v>
      </c>
      <c r="V4008">
        <v>0</v>
      </c>
      <c r="W4008">
        <v>0</v>
      </c>
      <c r="X4008">
        <v>3.8032036101898332</v>
      </c>
      <c r="Y4008">
        <v>0</v>
      </c>
      <c r="Z4008">
        <v>12.863560669194714</v>
      </c>
      <c r="AA4008">
        <v>0</v>
      </c>
      <c r="AB4008">
        <v>1.7534518946847417</v>
      </c>
      <c r="AC4008">
        <v>0</v>
      </c>
      <c r="AD4008">
        <v>0</v>
      </c>
      <c r="AE4008">
        <v>18.420216174069289</v>
      </c>
    </row>
    <row r="4009" spans="1:31" x14ac:dyDescent="0.25">
      <c r="A4009">
        <v>2297919</v>
      </c>
      <c r="B4009">
        <v>1</v>
      </c>
      <c r="C4009" t="s">
        <v>81</v>
      </c>
      <c r="D4009" t="s">
        <v>116</v>
      </c>
      <c r="E4009" t="s">
        <v>141</v>
      </c>
      <c r="F4009" t="s">
        <v>11791</v>
      </c>
      <c r="G4009" t="s">
        <v>143</v>
      </c>
      <c r="H4009" t="s">
        <v>135</v>
      </c>
      <c r="I4009" t="s">
        <v>136</v>
      </c>
      <c r="J4009" t="s">
        <v>137</v>
      </c>
      <c r="K4009" t="s">
        <v>138</v>
      </c>
      <c r="L4009" t="s">
        <v>11792</v>
      </c>
      <c r="M4009" t="s">
        <v>11793</v>
      </c>
      <c r="N4009">
        <v>1.458611111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2.0533107731675004E-2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2.0533107731675004E-2</v>
      </c>
    </row>
    <row r="4010" spans="1:31" x14ac:dyDescent="0.25">
      <c r="A4010">
        <v>2297920</v>
      </c>
      <c r="B4010">
        <v>1</v>
      </c>
      <c r="C4010" t="s">
        <v>81</v>
      </c>
      <c r="D4010" t="s">
        <v>123</v>
      </c>
      <c r="E4010" t="s">
        <v>132</v>
      </c>
      <c r="F4010" t="s">
        <v>11794</v>
      </c>
      <c r="G4010" t="s">
        <v>134</v>
      </c>
      <c r="H4010" t="s">
        <v>135</v>
      </c>
      <c r="I4010" t="s">
        <v>136</v>
      </c>
      <c r="J4010" t="s">
        <v>137</v>
      </c>
      <c r="K4010" t="s">
        <v>138</v>
      </c>
      <c r="L4010" t="s">
        <v>11795</v>
      </c>
      <c r="M4010" t="s">
        <v>11796</v>
      </c>
      <c r="N4010">
        <v>0.82611111100000001</v>
      </c>
      <c r="O4010">
        <v>0</v>
      </c>
      <c r="P4010">
        <v>20</v>
      </c>
      <c r="Q4010">
        <v>0</v>
      </c>
      <c r="R4010">
        <v>0</v>
      </c>
      <c r="S4010">
        <v>0</v>
      </c>
      <c r="T4010">
        <v>1</v>
      </c>
      <c r="U4010">
        <v>0</v>
      </c>
      <c r="V4010">
        <v>0</v>
      </c>
      <c r="W4010">
        <v>0</v>
      </c>
      <c r="X4010">
        <v>1.7609404487379074</v>
      </c>
      <c r="Y4010">
        <v>0</v>
      </c>
      <c r="Z4010">
        <v>0</v>
      </c>
      <c r="AA4010">
        <v>0</v>
      </c>
      <c r="AB4010">
        <v>7.6222364340208341E-3</v>
      </c>
      <c r="AC4010">
        <v>0</v>
      </c>
      <c r="AD4010">
        <v>0</v>
      </c>
      <c r="AE4010">
        <v>1.7685626851719283</v>
      </c>
    </row>
    <row r="4011" spans="1:31" x14ac:dyDescent="0.25">
      <c r="A4011">
        <v>2297921</v>
      </c>
      <c r="B4011">
        <v>1</v>
      </c>
      <c r="C4011" t="s">
        <v>80</v>
      </c>
      <c r="D4011" t="s">
        <v>97</v>
      </c>
      <c r="E4011" t="s">
        <v>164</v>
      </c>
      <c r="F4011" t="s">
        <v>11797</v>
      </c>
      <c r="G4011" t="s">
        <v>195</v>
      </c>
      <c r="H4011" t="s">
        <v>167</v>
      </c>
      <c r="I4011" t="s">
        <v>136</v>
      </c>
      <c r="J4011" t="s">
        <v>137</v>
      </c>
      <c r="K4011" t="s">
        <v>138</v>
      </c>
      <c r="L4011" t="s">
        <v>11798</v>
      </c>
      <c r="M4011" t="s">
        <v>11799</v>
      </c>
      <c r="N4011">
        <v>0.67416666599999997</v>
      </c>
      <c r="O4011">
        <v>0</v>
      </c>
      <c r="P4011">
        <v>39</v>
      </c>
      <c r="Q4011">
        <v>0</v>
      </c>
      <c r="R4011">
        <v>29</v>
      </c>
      <c r="S4011">
        <v>0</v>
      </c>
      <c r="T4011">
        <v>16</v>
      </c>
      <c r="U4011">
        <v>0</v>
      </c>
      <c r="V4011">
        <v>0</v>
      </c>
      <c r="W4011">
        <v>0</v>
      </c>
      <c r="X4011">
        <v>10.072740028264407</v>
      </c>
      <c r="Y4011">
        <v>0</v>
      </c>
      <c r="Z4011">
        <v>11.21903847687309</v>
      </c>
      <c r="AA4011">
        <v>0</v>
      </c>
      <c r="AB4011">
        <v>5.1301292656531388</v>
      </c>
      <c r="AC4011">
        <v>0</v>
      </c>
      <c r="AD4011">
        <v>0</v>
      </c>
      <c r="AE4011">
        <v>26.421907770790636</v>
      </c>
    </row>
    <row r="4012" spans="1:31" x14ac:dyDescent="0.25">
      <c r="A4012">
        <v>2297924</v>
      </c>
      <c r="B4012">
        <v>1</v>
      </c>
      <c r="C4012" t="s">
        <v>81</v>
      </c>
      <c r="D4012" t="s">
        <v>118</v>
      </c>
      <c r="E4012" t="s">
        <v>132</v>
      </c>
      <c r="F4012" t="s">
        <v>11800</v>
      </c>
      <c r="G4012" t="s">
        <v>134</v>
      </c>
      <c r="H4012" t="s">
        <v>135</v>
      </c>
      <c r="I4012" t="s">
        <v>136</v>
      </c>
      <c r="J4012" t="s">
        <v>137</v>
      </c>
      <c r="K4012" t="s">
        <v>138</v>
      </c>
      <c r="L4012" t="s">
        <v>11801</v>
      </c>
      <c r="M4012" t="s">
        <v>11802</v>
      </c>
      <c r="N4012">
        <v>3.82</v>
      </c>
      <c r="O4012">
        <v>0</v>
      </c>
      <c r="P4012">
        <v>7</v>
      </c>
      <c r="Q4012">
        <v>0</v>
      </c>
      <c r="R4012">
        <v>0</v>
      </c>
      <c r="S4012">
        <v>0</v>
      </c>
      <c r="T4012">
        <v>3</v>
      </c>
      <c r="U4012">
        <v>0</v>
      </c>
      <c r="V4012">
        <v>0</v>
      </c>
      <c r="W4012">
        <v>0</v>
      </c>
      <c r="X4012">
        <v>1.7035966120448001</v>
      </c>
      <c r="Y4012">
        <v>0</v>
      </c>
      <c r="Z4012">
        <v>0</v>
      </c>
      <c r="AA4012">
        <v>0</v>
      </c>
      <c r="AB4012">
        <v>0.88627378267860002</v>
      </c>
      <c r="AC4012">
        <v>0</v>
      </c>
      <c r="AD4012">
        <v>0</v>
      </c>
      <c r="AE4012">
        <v>2.5898703947234001</v>
      </c>
    </row>
    <row r="4013" spans="1:31" x14ac:dyDescent="0.25">
      <c r="A4013">
        <v>2297925</v>
      </c>
      <c r="B4013">
        <v>1</v>
      </c>
      <c r="C4013" t="s">
        <v>80</v>
      </c>
      <c r="D4013" t="s">
        <v>96</v>
      </c>
      <c r="E4013" t="s">
        <v>141</v>
      </c>
      <c r="F4013" t="s">
        <v>11803</v>
      </c>
      <c r="G4013" t="s">
        <v>143</v>
      </c>
      <c r="H4013" t="s">
        <v>135</v>
      </c>
      <c r="I4013" t="s">
        <v>136</v>
      </c>
      <c r="J4013" t="s">
        <v>137</v>
      </c>
      <c r="K4013" t="s">
        <v>138</v>
      </c>
      <c r="L4013" t="s">
        <v>11804</v>
      </c>
      <c r="M4013" t="s">
        <v>11805</v>
      </c>
      <c r="N4013">
        <v>2.5552777770000001</v>
      </c>
      <c r="O4013">
        <v>0</v>
      </c>
      <c r="P4013">
        <v>1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1.13767368908325E-2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1.13767368908325E-2</v>
      </c>
    </row>
    <row r="4014" spans="1:31" x14ac:dyDescent="0.25">
      <c r="A4014">
        <v>2297927</v>
      </c>
      <c r="B4014">
        <v>1</v>
      </c>
      <c r="C4014" t="s">
        <v>80</v>
      </c>
      <c r="D4014" t="s">
        <v>104</v>
      </c>
      <c r="E4014" t="s">
        <v>164</v>
      </c>
      <c r="F4014" t="s">
        <v>11806</v>
      </c>
      <c r="G4014" t="s">
        <v>2867</v>
      </c>
      <c r="H4014" t="s">
        <v>167</v>
      </c>
      <c r="I4014" t="s">
        <v>136</v>
      </c>
      <c r="J4014" t="s">
        <v>137</v>
      </c>
      <c r="K4014" t="s">
        <v>138</v>
      </c>
      <c r="L4014" t="s">
        <v>11807</v>
      </c>
      <c r="M4014" t="s">
        <v>11808</v>
      </c>
      <c r="N4014">
        <v>2.7922222219999999</v>
      </c>
      <c r="O4014">
        <v>0</v>
      </c>
      <c r="P4014">
        <v>3</v>
      </c>
      <c r="Q4014">
        <v>0</v>
      </c>
      <c r="R4014">
        <v>27</v>
      </c>
      <c r="S4014">
        <v>0</v>
      </c>
      <c r="T4014">
        <v>11</v>
      </c>
      <c r="U4014">
        <v>0</v>
      </c>
      <c r="V4014">
        <v>0</v>
      </c>
      <c r="W4014">
        <v>0</v>
      </c>
      <c r="X4014">
        <v>2.0149642562828567</v>
      </c>
      <c r="Y4014">
        <v>0</v>
      </c>
      <c r="Z4014">
        <v>11.076472318569097</v>
      </c>
      <c r="AA4014">
        <v>0</v>
      </c>
      <c r="AB4014">
        <v>27.645591526184194</v>
      </c>
      <c r="AC4014">
        <v>0</v>
      </c>
      <c r="AD4014">
        <v>0</v>
      </c>
      <c r="AE4014">
        <v>40.737028101036145</v>
      </c>
    </row>
    <row r="4015" spans="1:31" x14ac:dyDescent="0.25">
      <c r="A4015">
        <v>2297929</v>
      </c>
      <c r="B4015">
        <v>1</v>
      </c>
      <c r="C4015" t="s">
        <v>80</v>
      </c>
      <c r="D4015" t="s">
        <v>105</v>
      </c>
      <c r="E4015" t="s">
        <v>208</v>
      </c>
      <c r="F4015" t="s">
        <v>11809</v>
      </c>
      <c r="G4015" t="s">
        <v>490</v>
      </c>
      <c r="H4015" t="s">
        <v>135</v>
      </c>
      <c r="I4015" t="s">
        <v>136</v>
      </c>
      <c r="J4015" t="s">
        <v>137</v>
      </c>
      <c r="K4015" t="s">
        <v>138</v>
      </c>
      <c r="L4015" t="s">
        <v>11810</v>
      </c>
      <c r="M4015" t="s">
        <v>11811</v>
      </c>
      <c r="N4015">
        <v>2.085555555</v>
      </c>
      <c r="O4015">
        <v>0</v>
      </c>
      <c r="P4015">
        <v>11</v>
      </c>
      <c r="Q4015">
        <v>0</v>
      </c>
      <c r="R4015">
        <v>18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3.858637035850851</v>
      </c>
      <c r="Y4015">
        <v>0</v>
      </c>
      <c r="Z4015">
        <v>7.4779523176337657</v>
      </c>
      <c r="AA4015">
        <v>0</v>
      </c>
      <c r="AB4015">
        <v>0</v>
      </c>
      <c r="AC4015">
        <v>0</v>
      </c>
      <c r="AD4015">
        <v>0</v>
      </c>
      <c r="AE4015">
        <v>11.336589353484616</v>
      </c>
    </row>
    <row r="4016" spans="1:31" x14ac:dyDescent="0.25">
      <c r="A4016">
        <v>2297932</v>
      </c>
      <c r="B4016">
        <v>1</v>
      </c>
      <c r="C4016" t="s">
        <v>81</v>
      </c>
      <c r="D4016" t="s">
        <v>118</v>
      </c>
      <c r="E4016" t="s">
        <v>132</v>
      </c>
      <c r="F4016" t="s">
        <v>11812</v>
      </c>
      <c r="G4016" t="s">
        <v>134</v>
      </c>
      <c r="H4016" t="s">
        <v>135</v>
      </c>
      <c r="I4016" t="s">
        <v>136</v>
      </c>
      <c r="J4016" t="s">
        <v>137</v>
      </c>
      <c r="K4016" t="s">
        <v>138</v>
      </c>
      <c r="L4016" t="s">
        <v>11813</v>
      </c>
      <c r="M4016" t="s">
        <v>11814</v>
      </c>
      <c r="N4016">
        <v>1.7636111109999999</v>
      </c>
      <c r="O4016">
        <v>0</v>
      </c>
      <c r="P4016">
        <v>5</v>
      </c>
      <c r="Q4016">
        <v>0</v>
      </c>
      <c r="R4016">
        <v>1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0.94793382914040758</v>
      </c>
      <c r="Y4016">
        <v>0</v>
      </c>
      <c r="Z4016">
        <v>1.7189250337608557</v>
      </c>
      <c r="AA4016">
        <v>0</v>
      </c>
      <c r="AB4016">
        <v>0</v>
      </c>
      <c r="AC4016">
        <v>0</v>
      </c>
      <c r="AD4016">
        <v>0</v>
      </c>
      <c r="AE4016">
        <v>2.6668588629012633</v>
      </c>
    </row>
    <row r="4017" spans="1:31" x14ac:dyDescent="0.25">
      <c r="A4017">
        <v>2297939</v>
      </c>
      <c r="B4017">
        <v>1</v>
      </c>
      <c r="C4017" t="s">
        <v>80</v>
      </c>
      <c r="D4017" t="s">
        <v>106</v>
      </c>
      <c r="E4017" t="s">
        <v>233</v>
      </c>
      <c r="F4017" t="s">
        <v>11815</v>
      </c>
      <c r="G4017" t="s">
        <v>443</v>
      </c>
      <c r="H4017" t="s">
        <v>167</v>
      </c>
      <c r="I4017" t="s">
        <v>136</v>
      </c>
      <c r="J4017" t="s">
        <v>137</v>
      </c>
      <c r="K4017" t="s">
        <v>138</v>
      </c>
      <c r="L4017" t="s">
        <v>11816</v>
      </c>
      <c r="M4017" t="s">
        <v>11817</v>
      </c>
      <c r="N4017">
        <v>1.525833333</v>
      </c>
      <c r="O4017">
        <v>7</v>
      </c>
      <c r="P4017">
        <v>2300</v>
      </c>
      <c r="Q4017">
        <v>58</v>
      </c>
      <c r="R4017">
        <v>260</v>
      </c>
      <c r="S4017">
        <v>27</v>
      </c>
      <c r="T4017">
        <v>357</v>
      </c>
      <c r="U4017">
        <v>0</v>
      </c>
      <c r="V4017">
        <v>0</v>
      </c>
      <c r="W4017">
        <v>3.4602497072116503</v>
      </c>
      <c r="X4017">
        <v>487.79502460686217</v>
      </c>
      <c r="Y4017">
        <v>317.27811393314124</v>
      </c>
      <c r="Z4017">
        <v>419.24349103871259</v>
      </c>
      <c r="AA4017">
        <v>67.106411839948152</v>
      </c>
      <c r="AB4017">
        <v>207.64983577421702</v>
      </c>
      <c r="AC4017">
        <v>0</v>
      </c>
      <c r="AD4017">
        <v>0</v>
      </c>
      <c r="AE4017">
        <v>1502.5331269000928</v>
      </c>
    </row>
    <row r="4018" spans="1:31" x14ac:dyDescent="0.25">
      <c r="A4018">
        <v>2297940</v>
      </c>
      <c r="B4018">
        <v>1</v>
      </c>
      <c r="C4018" t="s">
        <v>80</v>
      </c>
      <c r="D4018" t="s">
        <v>100</v>
      </c>
      <c r="E4018" t="s">
        <v>164</v>
      </c>
      <c r="F4018" t="s">
        <v>11818</v>
      </c>
      <c r="G4018" t="s">
        <v>184</v>
      </c>
      <c r="H4018" t="s">
        <v>167</v>
      </c>
      <c r="I4018" t="s">
        <v>136</v>
      </c>
      <c r="J4018" t="s">
        <v>137</v>
      </c>
      <c r="K4018" t="s">
        <v>138</v>
      </c>
      <c r="L4018" t="s">
        <v>11819</v>
      </c>
      <c r="M4018" t="s">
        <v>11820</v>
      </c>
      <c r="N4018">
        <v>0.33194444400000001</v>
      </c>
      <c r="O4018">
        <v>0</v>
      </c>
      <c r="P4018">
        <v>911</v>
      </c>
      <c r="Q4018">
        <v>0</v>
      </c>
      <c r="R4018">
        <v>127</v>
      </c>
      <c r="S4018">
        <v>0</v>
      </c>
      <c r="T4018">
        <v>107</v>
      </c>
      <c r="U4018">
        <v>0</v>
      </c>
      <c r="V4018">
        <v>0</v>
      </c>
      <c r="W4018">
        <v>0</v>
      </c>
      <c r="X4018">
        <v>100.11263337628307</v>
      </c>
      <c r="Y4018">
        <v>0</v>
      </c>
      <c r="Z4018">
        <v>35.386831828473291</v>
      </c>
      <c r="AA4018">
        <v>0</v>
      </c>
      <c r="AB4018">
        <v>16.783932325733993</v>
      </c>
      <c r="AC4018">
        <v>0</v>
      </c>
      <c r="AD4018">
        <v>0</v>
      </c>
      <c r="AE4018">
        <v>152.28339753049033</v>
      </c>
    </row>
    <row r="4019" spans="1:31" x14ac:dyDescent="0.25">
      <c r="A4019">
        <v>2297942</v>
      </c>
      <c r="B4019">
        <v>1</v>
      </c>
      <c r="C4019" t="s">
        <v>80</v>
      </c>
      <c r="D4019" t="s">
        <v>100</v>
      </c>
      <c r="E4019" t="s">
        <v>132</v>
      </c>
      <c r="F4019" t="s">
        <v>11821</v>
      </c>
      <c r="G4019" t="s">
        <v>134</v>
      </c>
      <c r="H4019" t="s">
        <v>135</v>
      </c>
      <c r="I4019" t="s">
        <v>136</v>
      </c>
      <c r="J4019" t="s">
        <v>137</v>
      </c>
      <c r="K4019" t="s">
        <v>138</v>
      </c>
      <c r="L4019" t="s">
        <v>11822</v>
      </c>
      <c r="M4019" t="s">
        <v>11823</v>
      </c>
      <c r="N4019">
        <v>0.90083333300000001</v>
      </c>
      <c r="O4019">
        <v>0</v>
      </c>
      <c r="P4019">
        <v>31</v>
      </c>
      <c r="Q4019">
        <v>0</v>
      </c>
      <c r="R4019">
        <v>0</v>
      </c>
      <c r="S4019">
        <v>0</v>
      </c>
      <c r="T4019">
        <v>2</v>
      </c>
      <c r="U4019">
        <v>0</v>
      </c>
      <c r="V4019">
        <v>0</v>
      </c>
      <c r="W4019">
        <v>0</v>
      </c>
      <c r="X4019">
        <v>6.6528452852801081</v>
      </c>
      <c r="Y4019">
        <v>0</v>
      </c>
      <c r="Z4019">
        <v>0</v>
      </c>
      <c r="AA4019">
        <v>0</v>
      </c>
      <c r="AB4019">
        <v>0.36894822251531006</v>
      </c>
      <c r="AC4019">
        <v>0</v>
      </c>
      <c r="AD4019">
        <v>0</v>
      </c>
      <c r="AE4019">
        <v>7.0217935077954179</v>
      </c>
    </row>
    <row r="4020" spans="1:31" x14ac:dyDescent="0.25">
      <c r="A4020">
        <v>2297943</v>
      </c>
      <c r="B4020">
        <v>1</v>
      </c>
      <c r="C4020" t="s">
        <v>80</v>
      </c>
      <c r="D4020" t="s">
        <v>91</v>
      </c>
      <c r="E4020" t="s">
        <v>132</v>
      </c>
      <c r="F4020" t="s">
        <v>11824</v>
      </c>
      <c r="G4020" t="s">
        <v>134</v>
      </c>
      <c r="H4020" t="s">
        <v>135</v>
      </c>
      <c r="I4020" t="s">
        <v>136</v>
      </c>
      <c r="J4020" t="s">
        <v>137</v>
      </c>
      <c r="K4020" t="s">
        <v>138</v>
      </c>
      <c r="L4020" t="s">
        <v>11825</v>
      </c>
      <c r="M4020" t="s">
        <v>11826</v>
      </c>
      <c r="N4020">
        <v>1.1772222219999999</v>
      </c>
      <c r="O4020">
        <v>0</v>
      </c>
      <c r="P4020">
        <v>5</v>
      </c>
      <c r="Q4020">
        <v>0</v>
      </c>
      <c r="R4020">
        <v>0</v>
      </c>
      <c r="S4020">
        <v>0</v>
      </c>
      <c r="T4020">
        <v>2</v>
      </c>
      <c r="U4020">
        <v>0</v>
      </c>
      <c r="V4020">
        <v>0</v>
      </c>
      <c r="W4020">
        <v>0</v>
      </c>
      <c r="X4020">
        <v>1.5752262219783675</v>
      </c>
      <c r="Y4020">
        <v>0</v>
      </c>
      <c r="Z4020">
        <v>0</v>
      </c>
      <c r="AA4020">
        <v>0</v>
      </c>
      <c r="AB4020">
        <v>0.67957417552313726</v>
      </c>
      <c r="AC4020">
        <v>0</v>
      </c>
      <c r="AD4020">
        <v>0</v>
      </c>
      <c r="AE4020">
        <v>2.254800397501505</v>
      </c>
    </row>
    <row r="4021" spans="1:31" x14ac:dyDescent="0.25">
      <c r="A4021">
        <v>2297945</v>
      </c>
      <c r="B4021">
        <v>1</v>
      </c>
      <c r="C4021" t="s">
        <v>80</v>
      </c>
      <c r="D4021" t="s">
        <v>105</v>
      </c>
      <c r="E4021" t="s">
        <v>141</v>
      </c>
      <c r="F4021" t="s">
        <v>11827</v>
      </c>
      <c r="G4021" t="s">
        <v>202</v>
      </c>
      <c r="H4021" t="s">
        <v>135</v>
      </c>
      <c r="I4021" t="s">
        <v>136</v>
      </c>
      <c r="J4021" t="s">
        <v>137</v>
      </c>
      <c r="K4021" t="s">
        <v>138</v>
      </c>
      <c r="L4021" t="s">
        <v>11828</v>
      </c>
      <c r="M4021" t="s">
        <v>11829</v>
      </c>
      <c r="N4021">
        <v>1.0974999999999999</v>
      </c>
      <c r="O4021">
        <v>0</v>
      </c>
      <c r="P4021">
        <v>16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3.8544313987140368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3.8544313987140368</v>
      </c>
    </row>
    <row r="4022" spans="1:31" x14ac:dyDescent="0.25">
      <c r="A4022">
        <v>2297947</v>
      </c>
      <c r="B4022">
        <v>1</v>
      </c>
      <c r="C4022" t="s">
        <v>80</v>
      </c>
      <c r="D4022" t="s">
        <v>98</v>
      </c>
      <c r="E4022" t="s">
        <v>233</v>
      </c>
      <c r="F4022" t="s">
        <v>2411</v>
      </c>
      <c r="G4022" t="s">
        <v>184</v>
      </c>
      <c r="H4022" t="s">
        <v>167</v>
      </c>
      <c r="I4022" t="s">
        <v>136</v>
      </c>
      <c r="J4022" t="s">
        <v>137</v>
      </c>
      <c r="K4022" t="s">
        <v>138</v>
      </c>
      <c r="L4022" t="s">
        <v>11830</v>
      </c>
      <c r="M4022" t="s">
        <v>11831</v>
      </c>
      <c r="N4022">
        <v>6.4722221999999996E-2</v>
      </c>
      <c r="O4022">
        <v>0</v>
      </c>
      <c r="P4022">
        <v>21</v>
      </c>
      <c r="Q4022">
        <v>29</v>
      </c>
      <c r="R4022">
        <v>186</v>
      </c>
      <c r="S4022">
        <v>9</v>
      </c>
      <c r="T4022">
        <v>63</v>
      </c>
      <c r="U4022">
        <v>2</v>
      </c>
      <c r="V4022">
        <v>0</v>
      </c>
      <c r="W4022">
        <v>0</v>
      </c>
      <c r="X4022">
        <v>0.56680000987545509</v>
      </c>
      <c r="Y4022">
        <v>6.8794610064849966</v>
      </c>
      <c r="Z4022">
        <v>20.078020397888245</v>
      </c>
      <c r="AA4022">
        <v>4.0419413659336252</v>
      </c>
      <c r="AB4022">
        <v>4.1070808609803411</v>
      </c>
      <c r="AC4022">
        <v>1.1167373773129419</v>
      </c>
      <c r="AD4022">
        <v>0</v>
      </c>
      <c r="AE4022">
        <v>36.790041018475605</v>
      </c>
    </row>
    <row r="4023" spans="1:31" x14ac:dyDescent="0.25">
      <c r="A4023">
        <v>2297948</v>
      </c>
      <c r="B4023">
        <v>1</v>
      </c>
      <c r="C4023" t="s">
        <v>80</v>
      </c>
      <c r="D4023" t="s">
        <v>104</v>
      </c>
      <c r="E4023" t="s">
        <v>208</v>
      </c>
      <c r="F4023" t="s">
        <v>11832</v>
      </c>
      <c r="G4023" t="s">
        <v>799</v>
      </c>
      <c r="H4023" t="s">
        <v>135</v>
      </c>
      <c r="I4023" t="s">
        <v>136</v>
      </c>
      <c r="J4023" t="s">
        <v>137</v>
      </c>
      <c r="K4023" t="s">
        <v>138</v>
      </c>
      <c r="L4023" t="s">
        <v>11833</v>
      </c>
      <c r="M4023" t="s">
        <v>11834</v>
      </c>
      <c r="N4023">
        <v>3.6208333330000002</v>
      </c>
      <c r="O4023">
        <v>0</v>
      </c>
      <c r="P4023">
        <v>7</v>
      </c>
      <c r="Q4023">
        <v>0</v>
      </c>
      <c r="R4023">
        <v>1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5.6258785412858758</v>
      </c>
      <c r="Y4023">
        <v>0</v>
      </c>
      <c r="Z4023">
        <v>0.86749767567692848</v>
      </c>
      <c r="AA4023">
        <v>0</v>
      </c>
      <c r="AB4023">
        <v>0</v>
      </c>
      <c r="AC4023">
        <v>0</v>
      </c>
      <c r="AD4023">
        <v>0</v>
      </c>
      <c r="AE4023">
        <v>6.4933762169628046</v>
      </c>
    </row>
    <row r="4024" spans="1:31" x14ac:dyDescent="0.25">
      <c r="A4024">
        <v>2297949</v>
      </c>
      <c r="B4024">
        <v>1</v>
      </c>
      <c r="C4024" t="s">
        <v>81</v>
      </c>
      <c r="D4024" t="s">
        <v>117</v>
      </c>
      <c r="E4024" t="s">
        <v>141</v>
      </c>
      <c r="F4024" t="s">
        <v>11835</v>
      </c>
      <c r="G4024" t="s">
        <v>143</v>
      </c>
      <c r="H4024" t="s">
        <v>135</v>
      </c>
      <c r="I4024" t="s">
        <v>136</v>
      </c>
      <c r="J4024" t="s">
        <v>137</v>
      </c>
      <c r="K4024" t="s">
        <v>138</v>
      </c>
      <c r="L4024" t="s">
        <v>11836</v>
      </c>
      <c r="M4024" t="s">
        <v>11837</v>
      </c>
      <c r="N4024">
        <v>2.1952777769999998</v>
      </c>
      <c r="O4024">
        <v>0</v>
      </c>
      <c r="P4024">
        <v>3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0.46439047073553752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0.46439047073553752</v>
      </c>
    </row>
    <row r="4025" spans="1:31" x14ac:dyDescent="0.25">
      <c r="A4025">
        <v>2297950</v>
      </c>
      <c r="B4025">
        <v>1</v>
      </c>
      <c r="C4025" t="s">
        <v>80</v>
      </c>
      <c r="D4025" t="s">
        <v>104</v>
      </c>
      <c r="E4025" t="s">
        <v>141</v>
      </c>
      <c r="F4025" t="s">
        <v>11838</v>
      </c>
      <c r="G4025" t="s">
        <v>143</v>
      </c>
      <c r="H4025" t="s">
        <v>135</v>
      </c>
      <c r="I4025" t="s">
        <v>136</v>
      </c>
      <c r="J4025" t="s">
        <v>137</v>
      </c>
      <c r="K4025" t="s">
        <v>138</v>
      </c>
      <c r="L4025" t="s">
        <v>11839</v>
      </c>
      <c r="M4025" t="s">
        <v>11840</v>
      </c>
      <c r="N4025">
        <v>2.9497222220000001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1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0.9758501261295085</v>
      </c>
      <c r="AC4025">
        <v>0</v>
      </c>
      <c r="AD4025">
        <v>0</v>
      </c>
      <c r="AE4025">
        <v>0.9758501261295085</v>
      </c>
    </row>
    <row r="4026" spans="1:31" x14ac:dyDescent="0.25">
      <c r="A4026">
        <v>2297952</v>
      </c>
      <c r="B4026">
        <v>1</v>
      </c>
      <c r="C4026" t="s">
        <v>80</v>
      </c>
      <c r="D4026" t="s">
        <v>93</v>
      </c>
      <c r="E4026" t="s">
        <v>141</v>
      </c>
      <c r="F4026" t="s">
        <v>11841</v>
      </c>
      <c r="G4026" t="s">
        <v>188</v>
      </c>
      <c r="H4026" t="s">
        <v>135</v>
      </c>
      <c r="I4026" t="s">
        <v>136</v>
      </c>
      <c r="J4026" t="s">
        <v>137</v>
      </c>
      <c r="K4026" t="s">
        <v>138</v>
      </c>
      <c r="L4026" t="s">
        <v>11842</v>
      </c>
      <c r="M4026" t="s">
        <v>11843</v>
      </c>
      <c r="N4026">
        <v>1.618333333</v>
      </c>
      <c r="O4026">
        <v>0</v>
      </c>
      <c r="P4026">
        <v>4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3.5011412843505374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3.5011412843505374</v>
      </c>
    </row>
    <row r="4027" spans="1:31" x14ac:dyDescent="0.25">
      <c r="A4027">
        <v>2297953</v>
      </c>
      <c r="B4027">
        <v>1</v>
      </c>
      <c r="C4027" t="s">
        <v>81</v>
      </c>
      <c r="D4027" t="s">
        <v>117</v>
      </c>
      <c r="E4027" t="s">
        <v>164</v>
      </c>
      <c r="F4027" t="s">
        <v>11844</v>
      </c>
      <c r="G4027" t="s">
        <v>195</v>
      </c>
      <c r="H4027" t="s">
        <v>167</v>
      </c>
      <c r="I4027" t="s">
        <v>136</v>
      </c>
      <c r="J4027" t="s">
        <v>137</v>
      </c>
      <c r="K4027" t="s">
        <v>138</v>
      </c>
      <c r="L4027" t="s">
        <v>11845</v>
      </c>
      <c r="M4027" t="s">
        <v>11846</v>
      </c>
      <c r="N4027">
        <v>0.48805555499999997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18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3.2858236173966011</v>
      </c>
      <c r="AC4027">
        <v>0</v>
      </c>
      <c r="AD4027">
        <v>0</v>
      </c>
      <c r="AE4027">
        <v>3.2858236173966011</v>
      </c>
    </row>
    <row r="4028" spans="1:31" x14ac:dyDescent="0.25">
      <c r="A4028">
        <v>2297954</v>
      </c>
      <c r="B4028">
        <v>1</v>
      </c>
      <c r="C4028" t="s">
        <v>81</v>
      </c>
      <c r="D4028" t="s">
        <v>115</v>
      </c>
      <c r="E4028" t="s">
        <v>164</v>
      </c>
      <c r="F4028" t="s">
        <v>11847</v>
      </c>
      <c r="G4028" t="s">
        <v>184</v>
      </c>
      <c r="H4028" t="s">
        <v>167</v>
      </c>
      <c r="I4028" t="s">
        <v>136</v>
      </c>
      <c r="J4028" t="s">
        <v>137</v>
      </c>
      <c r="K4028" t="s">
        <v>138</v>
      </c>
      <c r="L4028" t="s">
        <v>11848</v>
      </c>
      <c r="M4028" t="s">
        <v>11849</v>
      </c>
      <c r="N4028">
        <v>1.0886111110000001</v>
      </c>
      <c r="O4028">
        <v>0</v>
      </c>
      <c r="P4028">
        <v>2</v>
      </c>
      <c r="Q4028">
        <v>0</v>
      </c>
      <c r="R4028">
        <v>0</v>
      </c>
      <c r="S4028">
        <v>0</v>
      </c>
      <c r="T4028">
        <v>1</v>
      </c>
      <c r="U4028">
        <v>0</v>
      </c>
      <c r="V4028">
        <v>0</v>
      </c>
      <c r="W4028">
        <v>0</v>
      </c>
      <c r="X4028">
        <v>0.13227401960823001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0.13227401960823001</v>
      </c>
    </row>
    <row r="4029" spans="1:31" x14ac:dyDescent="0.25">
      <c r="A4029">
        <v>2297955</v>
      </c>
      <c r="B4029">
        <v>1</v>
      </c>
      <c r="C4029" t="s">
        <v>80</v>
      </c>
      <c r="D4029" t="s">
        <v>104</v>
      </c>
      <c r="E4029" t="s">
        <v>233</v>
      </c>
      <c r="F4029" t="s">
        <v>11850</v>
      </c>
      <c r="G4029" t="s">
        <v>184</v>
      </c>
      <c r="H4029" t="s">
        <v>167</v>
      </c>
      <c r="I4029" t="s">
        <v>136</v>
      </c>
      <c r="J4029" t="s">
        <v>137</v>
      </c>
      <c r="K4029" t="s">
        <v>138</v>
      </c>
      <c r="L4029" t="s">
        <v>11851</v>
      </c>
      <c r="M4029" t="s">
        <v>11852</v>
      </c>
      <c r="N4029">
        <v>1.2136111110000001</v>
      </c>
      <c r="O4029">
        <v>8</v>
      </c>
      <c r="P4029">
        <v>109</v>
      </c>
      <c r="Q4029">
        <v>45</v>
      </c>
      <c r="R4029">
        <v>100</v>
      </c>
      <c r="S4029">
        <v>22</v>
      </c>
      <c r="T4029">
        <v>34</v>
      </c>
      <c r="U4029">
        <v>0</v>
      </c>
      <c r="V4029">
        <v>0</v>
      </c>
      <c r="W4029">
        <v>5.9969641597211245</v>
      </c>
      <c r="X4029">
        <v>25.529191462955303</v>
      </c>
      <c r="Y4029">
        <v>137.34681525657294</v>
      </c>
      <c r="Z4029">
        <v>172.21679150850775</v>
      </c>
      <c r="AA4029">
        <v>44.866696529443338</v>
      </c>
      <c r="AB4029">
        <v>13.851958839552656</v>
      </c>
      <c r="AC4029">
        <v>0</v>
      </c>
      <c r="AD4029">
        <v>0</v>
      </c>
      <c r="AE4029">
        <v>399.8084177567531</v>
      </c>
    </row>
    <row r="4030" spans="1:31" x14ac:dyDescent="0.25">
      <c r="A4030">
        <v>2297956</v>
      </c>
      <c r="B4030">
        <v>1</v>
      </c>
      <c r="C4030" t="s">
        <v>80</v>
      </c>
      <c r="D4030" t="s">
        <v>104</v>
      </c>
      <c r="E4030" t="s">
        <v>233</v>
      </c>
      <c r="F4030" t="s">
        <v>10183</v>
      </c>
      <c r="G4030" t="s">
        <v>184</v>
      </c>
      <c r="H4030" t="s">
        <v>167</v>
      </c>
      <c r="I4030" t="s">
        <v>136</v>
      </c>
      <c r="J4030" t="s">
        <v>137</v>
      </c>
      <c r="K4030" t="s">
        <v>138</v>
      </c>
      <c r="L4030" t="s">
        <v>11853</v>
      </c>
      <c r="M4030" t="s">
        <v>11854</v>
      </c>
      <c r="N4030">
        <v>1.693888888</v>
      </c>
      <c r="O4030">
        <v>21</v>
      </c>
      <c r="P4030">
        <v>127</v>
      </c>
      <c r="Q4030">
        <v>149</v>
      </c>
      <c r="R4030">
        <v>311</v>
      </c>
      <c r="S4030">
        <v>47</v>
      </c>
      <c r="T4030">
        <v>84</v>
      </c>
      <c r="U4030">
        <v>16</v>
      </c>
      <c r="V4030">
        <v>0</v>
      </c>
      <c r="W4030">
        <v>9.5397721928740875</v>
      </c>
      <c r="X4030">
        <v>51.012282882913958</v>
      </c>
      <c r="Y4030">
        <v>486.77605123110237</v>
      </c>
      <c r="Z4030">
        <v>652.59281882053153</v>
      </c>
      <c r="AA4030">
        <v>210.51693982916606</v>
      </c>
      <c r="AB4030">
        <v>86.318382757837171</v>
      </c>
      <c r="AC4030">
        <v>1371.6429792643885</v>
      </c>
      <c r="AD4030">
        <v>0</v>
      </c>
      <c r="AE4030">
        <v>2868.3992269788132</v>
      </c>
    </row>
    <row r="4031" spans="1:31" x14ac:dyDescent="0.25">
      <c r="A4031">
        <v>2297957</v>
      </c>
      <c r="B4031">
        <v>1</v>
      </c>
      <c r="C4031" t="s">
        <v>81</v>
      </c>
      <c r="D4031" t="s">
        <v>113</v>
      </c>
      <c r="E4031" t="s">
        <v>208</v>
      </c>
      <c r="F4031" t="s">
        <v>11855</v>
      </c>
      <c r="G4031" t="s">
        <v>310</v>
      </c>
      <c r="H4031" t="s">
        <v>135</v>
      </c>
      <c r="I4031" t="s">
        <v>136</v>
      </c>
      <c r="J4031" t="s">
        <v>137</v>
      </c>
      <c r="K4031" t="s">
        <v>138</v>
      </c>
      <c r="L4031" t="s">
        <v>11856</v>
      </c>
      <c r="M4031" t="s">
        <v>11857</v>
      </c>
      <c r="N4031">
        <v>0.37</v>
      </c>
      <c r="O4031">
        <v>0</v>
      </c>
      <c r="P4031">
        <v>46</v>
      </c>
      <c r="Q4031">
        <v>1</v>
      </c>
      <c r="R4031">
        <v>17</v>
      </c>
      <c r="S4031">
        <v>0</v>
      </c>
      <c r="T4031">
        <v>2</v>
      </c>
      <c r="U4031">
        <v>0</v>
      </c>
      <c r="V4031">
        <v>0</v>
      </c>
      <c r="W4031">
        <v>0</v>
      </c>
      <c r="X4031">
        <v>2.3109945534435101</v>
      </c>
      <c r="Y4031">
        <v>0.18711055593066003</v>
      </c>
      <c r="Z4031">
        <v>3.0356002173415804</v>
      </c>
      <c r="AA4031">
        <v>0</v>
      </c>
      <c r="AB4031">
        <v>0.25657406828304002</v>
      </c>
      <c r="AC4031">
        <v>0</v>
      </c>
      <c r="AD4031">
        <v>0</v>
      </c>
      <c r="AE4031">
        <v>5.790279394998791</v>
      </c>
    </row>
    <row r="4032" spans="1:31" x14ac:dyDescent="0.25">
      <c r="A4032">
        <v>2297958</v>
      </c>
      <c r="B4032">
        <v>1</v>
      </c>
      <c r="C4032" t="s">
        <v>80</v>
      </c>
      <c r="D4032" t="s">
        <v>108</v>
      </c>
      <c r="E4032" t="s">
        <v>141</v>
      </c>
      <c r="F4032" t="s">
        <v>11858</v>
      </c>
      <c r="G4032" t="s">
        <v>490</v>
      </c>
      <c r="H4032" t="s">
        <v>135</v>
      </c>
      <c r="I4032" t="s">
        <v>136</v>
      </c>
      <c r="J4032" t="s">
        <v>137</v>
      </c>
      <c r="K4032" t="s">
        <v>138</v>
      </c>
      <c r="L4032" t="s">
        <v>11859</v>
      </c>
      <c r="M4032" t="s">
        <v>11860</v>
      </c>
      <c r="N4032">
        <v>3.5950000000000002</v>
      </c>
      <c r="O4032">
        <v>0</v>
      </c>
      <c r="P4032">
        <v>1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0.28204585518067504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0.28204585518067504</v>
      </c>
    </row>
    <row r="4033" spans="1:31" x14ac:dyDescent="0.25">
      <c r="A4033">
        <v>2297959</v>
      </c>
      <c r="B4033">
        <v>1</v>
      </c>
      <c r="C4033" t="s">
        <v>81</v>
      </c>
      <c r="D4033" t="s">
        <v>121</v>
      </c>
      <c r="E4033" t="s">
        <v>182</v>
      </c>
      <c r="F4033" t="s">
        <v>10375</v>
      </c>
      <c r="G4033" t="s">
        <v>184</v>
      </c>
      <c r="H4033" t="s">
        <v>167</v>
      </c>
      <c r="I4033" t="s">
        <v>280</v>
      </c>
      <c r="J4033" t="s">
        <v>137</v>
      </c>
      <c r="K4033" t="s">
        <v>138</v>
      </c>
      <c r="L4033" t="s">
        <v>11861</v>
      </c>
      <c r="M4033" t="s">
        <v>11862</v>
      </c>
      <c r="N4033">
        <v>1.1388888E-2</v>
      </c>
      <c r="O4033">
        <v>0</v>
      </c>
      <c r="P4033">
        <v>258</v>
      </c>
      <c r="Q4033">
        <v>0</v>
      </c>
      <c r="R4033">
        <v>57</v>
      </c>
      <c r="S4033">
        <v>7</v>
      </c>
      <c r="T4033">
        <v>12</v>
      </c>
      <c r="U4033">
        <v>0</v>
      </c>
      <c r="V4033">
        <v>0</v>
      </c>
      <c r="W4033">
        <v>0</v>
      </c>
      <c r="X4033">
        <v>0.32513241504303297</v>
      </c>
      <c r="Y4033">
        <v>0</v>
      </c>
      <c r="Z4033">
        <v>6.2331046550767495E-2</v>
      </c>
      <c r="AA4033">
        <v>8.6768093177322217E-2</v>
      </c>
      <c r="AB4033">
        <v>9.6715274819266672E-2</v>
      </c>
      <c r="AC4033">
        <v>0</v>
      </c>
      <c r="AD4033">
        <v>0</v>
      </c>
      <c r="AE4033">
        <v>0.57094682959038934</v>
      </c>
    </row>
    <row r="4034" spans="1:31" x14ac:dyDescent="0.25">
      <c r="A4034">
        <v>2297960</v>
      </c>
      <c r="B4034">
        <v>1</v>
      </c>
      <c r="C4034" t="s">
        <v>80</v>
      </c>
      <c r="D4034" t="s">
        <v>104</v>
      </c>
      <c r="E4034" t="s">
        <v>182</v>
      </c>
      <c r="F4034" t="s">
        <v>1838</v>
      </c>
      <c r="G4034" t="s">
        <v>184</v>
      </c>
      <c r="H4034" t="s">
        <v>167</v>
      </c>
      <c r="I4034" t="s">
        <v>136</v>
      </c>
      <c r="J4034" t="s">
        <v>137</v>
      </c>
      <c r="K4034" t="s">
        <v>138</v>
      </c>
      <c r="L4034" t="s">
        <v>11863</v>
      </c>
      <c r="M4034" t="s">
        <v>11864</v>
      </c>
      <c r="N4034">
        <v>1.2555555549999999</v>
      </c>
      <c r="O4034">
        <v>5</v>
      </c>
      <c r="P4034">
        <v>1515</v>
      </c>
      <c r="Q4034">
        <v>10</v>
      </c>
      <c r="R4034">
        <v>19</v>
      </c>
      <c r="S4034">
        <v>17</v>
      </c>
      <c r="T4034">
        <v>182</v>
      </c>
      <c r="U4034">
        <v>2</v>
      </c>
      <c r="V4034">
        <v>0</v>
      </c>
      <c r="W4034">
        <v>0.91122882326999988</v>
      </c>
      <c r="X4034">
        <v>402.69139668552901</v>
      </c>
      <c r="Y4034">
        <v>7.3748729552563814</v>
      </c>
      <c r="Z4034">
        <v>5.1596050192708844</v>
      </c>
      <c r="AA4034">
        <v>281.00379112018567</v>
      </c>
      <c r="AB4034">
        <v>90.435051629287713</v>
      </c>
      <c r="AC4034">
        <v>6.4769357429854306</v>
      </c>
      <c r="AD4034">
        <v>0</v>
      </c>
      <c r="AE4034">
        <v>794.05288197578511</v>
      </c>
    </row>
    <row r="4035" spans="1:31" x14ac:dyDescent="0.25">
      <c r="A4035">
        <v>2297962</v>
      </c>
      <c r="B4035">
        <v>1</v>
      </c>
      <c r="C4035" t="s">
        <v>81</v>
      </c>
      <c r="D4035" t="s">
        <v>118</v>
      </c>
      <c r="E4035" t="s">
        <v>164</v>
      </c>
      <c r="F4035" t="s">
        <v>11865</v>
      </c>
      <c r="G4035" t="s">
        <v>837</v>
      </c>
      <c r="H4035" t="s">
        <v>167</v>
      </c>
      <c r="I4035" t="s">
        <v>136</v>
      </c>
      <c r="J4035" t="s">
        <v>137</v>
      </c>
      <c r="K4035" t="s">
        <v>138</v>
      </c>
      <c r="L4035" t="s">
        <v>11866</v>
      </c>
      <c r="M4035" t="s">
        <v>11867</v>
      </c>
      <c r="N4035">
        <v>0.13750000000000001</v>
      </c>
      <c r="O4035">
        <v>2</v>
      </c>
      <c r="P4035">
        <v>1392</v>
      </c>
      <c r="Q4035">
        <v>182</v>
      </c>
      <c r="R4035">
        <v>167</v>
      </c>
      <c r="S4035">
        <v>32</v>
      </c>
      <c r="T4035">
        <v>118</v>
      </c>
      <c r="U4035">
        <v>0</v>
      </c>
      <c r="V4035">
        <v>0</v>
      </c>
      <c r="W4035">
        <v>3.5903192697625007E-2</v>
      </c>
      <c r="X4035">
        <v>19.942222682266507</v>
      </c>
      <c r="Y4035">
        <v>47.265426742388541</v>
      </c>
      <c r="Z4035">
        <v>10.224157407376133</v>
      </c>
      <c r="AA4035">
        <v>6.4550170047415287</v>
      </c>
      <c r="AB4035">
        <v>3.1880432837508743</v>
      </c>
      <c r="AC4035">
        <v>0</v>
      </c>
      <c r="AD4035">
        <v>0</v>
      </c>
      <c r="AE4035">
        <v>87.110770313221209</v>
      </c>
    </row>
    <row r="4036" spans="1:31" x14ac:dyDescent="0.25">
      <c r="A4036">
        <v>2297963</v>
      </c>
      <c r="B4036">
        <v>1</v>
      </c>
      <c r="C4036" t="s">
        <v>80</v>
      </c>
      <c r="D4036" t="s">
        <v>93</v>
      </c>
      <c r="E4036" t="s">
        <v>132</v>
      </c>
      <c r="F4036" t="s">
        <v>11868</v>
      </c>
      <c r="G4036" t="s">
        <v>375</v>
      </c>
      <c r="H4036" t="s">
        <v>135</v>
      </c>
      <c r="I4036" t="s">
        <v>136</v>
      </c>
      <c r="J4036" t="s">
        <v>137</v>
      </c>
      <c r="K4036" t="s">
        <v>138</v>
      </c>
      <c r="L4036" t="s">
        <v>11869</v>
      </c>
      <c r="M4036" t="s">
        <v>11870</v>
      </c>
      <c r="N4036">
        <v>1.9344444439999999</v>
      </c>
      <c r="O4036">
        <v>0</v>
      </c>
      <c r="P4036">
        <v>5</v>
      </c>
      <c r="Q4036">
        <v>0</v>
      </c>
      <c r="R4036">
        <v>4</v>
      </c>
      <c r="S4036">
        <v>0</v>
      </c>
      <c r="T4036">
        <v>2</v>
      </c>
      <c r="U4036">
        <v>0</v>
      </c>
      <c r="V4036">
        <v>0</v>
      </c>
      <c r="W4036">
        <v>0</v>
      </c>
      <c r="X4036">
        <v>6.0849497088557536</v>
      </c>
      <c r="Y4036">
        <v>0</v>
      </c>
      <c r="Z4036">
        <v>16.852122612564887</v>
      </c>
      <c r="AA4036">
        <v>0</v>
      </c>
      <c r="AB4036">
        <v>6.6309594091724993</v>
      </c>
      <c r="AC4036">
        <v>0</v>
      </c>
      <c r="AD4036">
        <v>0</v>
      </c>
      <c r="AE4036">
        <v>29.568031730593141</v>
      </c>
    </row>
    <row r="4037" spans="1:31" x14ac:dyDescent="0.25">
      <c r="A4037">
        <v>2297964</v>
      </c>
      <c r="B4037">
        <v>1</v>
      </c>
      <c r="C4037" t="s">
        <v>80</v>
      </c>
      <c r="D4037" t="s">
        <v>100</v>
      </c>
      <c r="E4037" t="s">
        <v>132</v>
      </c>
      <c r="F4037" t="s">
        <v>11871</v>
      </c>
      <c r="G4037" t="s">
        <v>134</v>
      </c>
      <c r="H4037" t="s">
        <v>135</v>
      </c>
      <c r="I4037" t="s">
        <v>136</v>
      </c>
      <c r="J4037" t="s">
        <v>137</v>
      </c>
      <c r="K4037" t="s">
        <v>138</v>
      </c>
      <c r="L4037" t="s">
        <v>11872</v>
      </c>
      <c r="M4037" t="s">
        <v>11873</v>
      </c>
      <c r="N4037">
        <v>1.4855555549999999</v>
      </c>
      <c r="O4037">
        <v>0</v>
      </c>
      <c r="P4037">
        <v>0</v>
      </c>
      <c r="Q4037">
        <v>0</v>
      </c>
      <c r="R4037">
        <v>4</v>
      </c>
      <c r="S4037">
        <v>0</v>
      </c>
      <c r="T4037">
        <v>1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3.266062147688618</v>
      </c>
      <c r="AA4037">
        <v>0</v>
      </c>
      <c r="AB4037">
        <v>9.3784639862954447E-2</v>
      </c>
      <c r="AC4037">
        <v>0</v>
      </c>
      <c r="AD4037">
        <v>0</v>
      </c>
      <c r="AE4037">
        <v>3.3598467875515725</v>
      </c>
    </row>
    <row r="4038" spans="1:31" x14ac:dyDescent="0.25">
      <c r="A4038">
        <v>2297965</v>
      </c>
      <c r="B4038">
        <v>1</v>
      </c>
      <c r="C4038" t="s">
        <v>81</v>
      </c>
      <c r="D4038" t="s">
        <v>119</v>
      </c>
      <c r="E4038" t="s">
        <v>132</v>
      </c>
      <c r="F4038" t="s">
        <v>11874</v>
      </c>
      <c r="G4038" t="s">
        <v>134</v>
      </c>
      <c r="H4038" t="s">
        <v>135</v>
      </c>
      <c r="I4038" t="s">
        <v>136</v>
      </c>
      <c r="J4038" t="s">
        <v>137</v>
      </c>
      <c r="K4038" t="s">
        <v>138</v>
      </c>
      <c r="L4038" t="s">
        <v>11875</v>
      </c>
      <c r="M4038" t="s">
        <v>11876</v>
      </c>
      <c r="N4038">
        <v>1.1472222219999999</v>
      </c>
      <c r="O4038">
        <v>0</v>
      </c>
      <c r="P4038">
        <v>15</v>
      </c>
      <c r="Q4038">
        <v>0</v>
      </c>
      <c r="R4038">
        <v>2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2.9274462493535469</v>
      </c>
      <c r="Y4038">
        <v>0</v>
      </c>
      <c r="Z4038">
        <v>0.4930800865375467</v>
      </c>
      <c r="AA4038">
        <v>0</v>
      </c>
      <c r="AB4038">
        <v>0</v>
      </c>
      <c r="AC4038">
        <v>0</v>
      </c>
      <c r="AD4038">
        <v>0</v>
      </c>
      <c r="AE4038">
        <v>3.4205263358910938</v>
      </c>
    </row>
    <row r="4039" spans="1:31" x14ac:dyDescent="0.25">
      <c r="A4039">
        <v>2297966</v>
      </c>
      <c r="B4039">
        <v>1</v>
      </c>
      <c r="C4039" t="s">
        <v>80</v>
      </c>
      <c r="D4039" t="s">
        <v>83</v>
      </c>
      <c r="E4039" t="s">
        <v>164</v>
      </c>
      <c r="F4039" t="s">
        <v>11877</v>
      </c>
      <c r="G4039" t="s">
        <v>184</v>
      </c>
      <c r="H4039" t="s">
        <v>167</v>
      </c>
      <c r="I4039" t="s">
        <v>136</v>
      </c>
      <c r="J4039" t="s">
        <v>137</v>
      </c>
      <c r="K4039" t="s">
        <v>138</v>
      </c>
      <c r="L4039" t="s">
        <v>11878</v>
      </c>
      <c r="M4039" t="s">
        <v>11879</v>
      </c>
      <c r="N4039">
        <v>0.34</v>
      </c>
      <c r="O4039">
        <v>1</v>
      </c>
      <c r="P4039">
        <v>2596</v>
      </c>
      <c r="Q4039">
        <v>0</v>
      </c>
      <c r="R4039">
        <v>38</v>
      </c>
      <c r="S4039">
        <v>21</v>
      </c>
      <c r="T4039">
        <v>618</v>
      </c>
      <c r="U4039">
        <v>10</v>
      </c>
      <c r="V4039">
        <v>20</v>
      </c>
      <c r="W4039">
        <v>8.5223016996000003E-2</v>
      </c>
      <c r="X4039">
        <v>235.85500151624382</v>
      </c>
      <c r="Y4039">
        <v>0</v>
      </c>
      <c r="Z4039">
        <v>11.335353266159048</v>
      </c>
      <c r="AA4039">
        <v>45.292825028455596</v>
      </c>
      <c r="AB4039">
        <v>162.36066920725702</v>
      </c>
      <c r="AC4039">
        <v>132.20967757833048</v>
      </c>
      <c r="AD4039">
        <v>48.582766453607782</v>
      </c>
      <c r="AE4039">
        <v>635.72151606704972</v>
      </c>
    </row>
    <row r="4040" spans="1:31" x14ac:dyDescent="0.25">
      <c r="A4040">
        <v>2297967</v>
      </c>
      <c r="B4040">
        <v>1</v>
      </c>
      <c r="C4040" t="s">
        <v>80</v>
      </c>
      <c r="D4040" t="s">
        <v>101</v>
      </c>
      <c r="E4040" t="s">
        <v>141</v>
      </c>
      <c r="F4040" t="s">
        <v>11880</v>
      </c>
      <c r="G4040" t="s">
        <v>188</v>
      </c>
      <c r="H4040" t="s">
        <v>135</v>
      </c>
      <c r="I4040" t="s">
        <v>136</v>
      </c>
      <c r="J4040" t="s">
        <v>137</v>
      </c>
      <c r="K4040" t="s">
        <v>138</v>
      </c>
      <c r="L4040" t="s">
        <v>11881</v>
      </c>
      <c r="M4040" t="s">
        <v>11882</v>
      </c>
      <c r="N4040">
        <v>1.436388888</v>
      </c>
      <c r="O4040">
        <v>0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0.31610369366910002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0.31610369366910002</v>
      </c>
    </row>
    <row r="4041" spans="1:31" x14ac:dyDescent="0.25">
      <c r="A4041">
        <v>2297973</v>
      </c>
      <c r="B4041">
        <v>1</v>
      </c>
      <c r="C4041" t="s">
        <v>80</v>
      </c>
      <c r="D4041" t="s">
        <v>106</v>
      </c>
      <c r="E4041" t="s">
        <v>208</v>
      </c>
      <c r="F4041" t="s">
        <v>11883</v>
      </c>
      <c r="G4041" t="s">
        <v>310</v>
      </c>
      <c r="H4041" t="s">
        <v>135</v>
      </c>
      <c r="I4041" t="s">
        <v>136</v>
      </c>
      <c r="J4041" t="s">
        <v>137</v>
      </c>
      <c r="K4041" t="s">
        <v>138</v>
      </c>
      <c r="L4041" t="s">
        <v>11884</v>
      </c>
      <c r="M4041" t="s">
        <v>11885</v>
      </c>
      <c r="N4041">
        <v>0.65777777699999995</v>
      </c>
      <c r="O4041">
        <v>0</v>
      </c>
      <c r="P4041">
        <v>374</v>
      </c>
      <c r="Q4041">
        <v>0</v>
      </c>
      <c r="R4041">
        <v>0</v>
      </c>
      <c r="S4041">
        <v>0</v>
      </c>
      <c r="T4041">
        <v>25</v>
      </c>
      <c r="U4041">
        <v>0</v>
      </c>
      <c r="V4041">
        <v>0</v>
      </c>
      <c r="W4041">
        <v>0</v>
      </c>
      <c r="X4041">
        <v>54.344728455757355</v>
      </c>
      <c r="Y4041">
        <v>0</v>
      </c>
      <c r="Z4041">
        <v>0</v>
      </c>
      <c r="AA4041">
        <v>0</v>
      </c>
      <c r="AB4041">
        <v>9.6829062981043847</v>
      </c>
      <c r="AC4041">
        <v>0</v>
      </c>
      <c r="AD4041">
        <v>0</v>
      </c>
      <c r="AE4041">
        <v>64.027634753861747</v>
      </c>
    </row>
    <row r="4042" spans="1:31" x14ac:dyDescent="0.25">
      <c r="A4042">
        <v>2297974</v>
      </c>
      <c r="B4042">
        <v>1</v>
      </c>
      <c r="C4042" t="s">
        <v>80</v>
      </c>
      <c r="D4042" t="s">
        <v>106</v>
      </c>
      <c r="E4042" t="s">
        <v>141</v>
      </c>
      <c r="F4042" t="s">
        <v>11886</v>
      </c>
      <c r="G4042" t="s">
        <v>143</v>
      </c>
      <c r="H4042" t="s">
        <v>135</v>
      </c>
      <c r="I4042" t="s">
        <v>136</v>
      </c>
      <c r="J4042" t="s">
        <v>137</v>
      </c>
      <c r="K4042" t="s">
        <v>138</v>
      </c>
      <c r="L4042" t="s">
        <v>11887</v>
      </c>
      <c r="M4042" t="s">
        <v>11888</v>
      </c>
      <c r="N4042">
        <v>1.0069444439999999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0.20587371781665498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0.20587371781665498</v>
      </c>
    </row>
    <row r="4043" spans="1:31" x14ac:dyDescent="0.25">
      <c r="A4043">
        <v>2297976</v>
      </c>
      <c r="B4043">
        <v>1</v>
      </c>
      <c r="C4043" t="s">
        <v>80</v>
      </c>
      <c r="D4043" t="s">
        <v>93</v>
      </c>
      <c r="E4043" t="s">
        <v>132</v>
      </c>
      <c r="F4043" t="s">
        <v>11889</v>
      </c>
      <c r="G4043" t="s">
        <v>134</v>
      </c>
      <c r="H4043" t="s">
        <v>135</v>
      </c>
      <c r="I4043" t="s">
        <v>136</v>
      </c>
      <c r="J4043" t="s">
        <v>137</v>
      </c>
      <c r="K4043" t="s">
        <v>138</v>
      </c>
      <c r="L4043" t="s">
        <v>11890</v>
      </c>
      <c r="M4043" t="s">
        <v>11891</v>
      </c>
      <c r="N4043">
        <v>1.3616666660000001</v>
      </c>
      <c r="O4043">
        <v>0</v>
      </c>
      <c r="P4043">
        <v>2</v>
      </c>
      <c r="Q4043">
        <v>0</v>
      </c>
      <c r="R4043">
        <v>0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0.37246056796100002</v>
      </c>
      <c r="Y4043">
        <v>0</v>
      </c>
      <c r="Z4043">
        <v>0</v>
      </c>
      <c r="AA4043">
        <v>0</v>
      </c>
      <c r="AB4043">
        <v>0.50848079930829992</v>
      </c>
      <c r="AC4043">
        <v>0</v>
      </c>
      <c r="AD4043">
        <v>0</v>
      </c>
      <c r="AE4043">
        <v>0.88094136726929995</v>
      </c>
    </row>
    <row r="4044" spans="1:31" x14ac:dyDescent="0.25">
      <c r="A4044">
        <v>2297977</v>
      </c>
      <c r="B4044">
        <v>1</v>
      </c>
      <c r="C4044" t="s">
        <v>80</v>
      </c>
      <c r="D4044" t="s">
        <v>99</v>
      </c>
      <c r="E4044" t="s">
        <v>132</v>
      </c>
      <c r="F4044" t="s">
        <v>11892</v>
      </c>
      <c r="G4044" t="s">
        <v>375</v>
      </c>
      <c r="H4044" t="s">
        <v>135</v>
      </c>
      <c r="I4044" t="s">
        <v>136</v>
      </c>
      <c r="J4044" t="s">
        <v>137</v>
      </c>
      <c r="K4044" t="s">
        <v>138</v>
      </c>
      <c r="L4044" t="s">
        <v>11893</v>
      </c>
      <c r="M4044" t="s">
        <v>11894</v>
      </c>
      <c r="N4044">
        <v>2.230277777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1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0.14141010002409277</v>
      </c>
      <c r="AC4044">
        <v>0</v>
      </c>
      <c r="AD4044">
        <v>0</v>
      </c>
      <c r="AE4044">
        <v>0.14141010002409277</v>
      </c>
    </row>
    <row r="4045" spans="1:31" x14ac:dyDescent="0.25">
      <c r="A4045">
        <v>2297978</v>
      </c>
      <c r="B4045">
        <v>1</v>
      </c>
      <c r="C4045" t="s">
        <v>80</v>
      </c>
      <c r="D4045" t="s">
        <v>100</v>
      </c>
      <c r="E4045" t="s">
        <v>132</v>
      </c>
      <c r="F4045" t="s">
        <v>11895</v>
      </c>
      <c r="G4045" t="s">
        <v>371</v>
      </c>
      <c r="H4045" t="s">
        <v>135</v>
      </c>
      <c r="I4045" t="s">
        <v>136</v>
      </c>
      <c r="J4045" t="s">
        <v>137</v>
      </c>
      <c r="K4045" t="s">
        <v>138</v>
      </c>
      <c r="L4045" t="s">
        <v>11896</v>
      </c>
      <c r="M4045" t="s">
        <v>11897</v>
      </c>
      <c r="N4045">
        <v>1.378333333</v>
      </c>
      <c r="O4045">
        <v>0</v>
      </c>
      <c r="P4045">
        <v>5</v>
      </c>
      <c r="Q4045">
        <v>0</v>
      </c>
      <c r="R4045">
        <v>0</v>
      </c>
      <c r="S4045">
        <v>0</v>
      </c>
      <c r="T4045">
        <v>1</v>
      </c>
      <c r="U4045">
        <v>0</v>
      </c>
      <c r="V4045">
        <v>0</v>
      </c>
      <c r="W4045">
        <v>0</v>
      </c>
      <c r="X4045">
        <v>0.80553971566079996</v>
      </c>
      <c r="Y4045">
        <v>0</v>
      </c>
      <c r="Z4045">
        <v>0</v>
      </c>
      <c r="AA4045">
        <v>0</v>
      </c>
      <c r="AB4045">
        <v>1.1846126150696055</v>
      </c>
      <c r="AC4045">
        <v>0</v>
      </c>
      <c r="AD4045">
        <v>0</v>
      </c>
      <c r="AE4045">
        <v>1.9901523307304054</v>
      </c>
    </row>
    <row r="4046" spans="1:31" x14ac:dyDescent="0.25">
      <c r="A4046">
        <v>2297979</v>
      </c>
      <c r="B4046">
        <v>1</v>
      </c>
      <c r="C4046" t="s">
        <v>80</v>
      </c>
      <c r="D4046" t="s">
        <v>88</v>
      </c>
      <c r="E4046" t="s">
        <v>141</v>
      </c>
      <c r="F4046" t="s">
        <v>11898</v>
      </c>
      <c r="G4046" t="s">
        <v>202</v>
      </c>
      <c r="H4046" t="s">
        <v>135</v>
      </c>
      <c r="I4046" t="s">
        <v>136</v>
      </c>
      <c r="J4046" t="s">
        <v>137</v>
      </c>
      <c r="K4046" t="s">
        <v>138</v>
      </c>
      <c r="L4046" t="s">
        <v>11899</v>
      </c>
      <c r="M4046" t="s">
        <v>11900</v>
      </c>
      <c r="N4046">
        <v>0.78416666599999996</v>
      </c>
      <c r="O4046">
        <v>0</v>
      </c>
      <c r="P4046">
        <v>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0.17284108974750001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0.17284108974750001</v>
      </c>
    </row>
    <row r="4047" spans="1:31" x14ac:dyDescent="0.25">
      <c r="A4047">
        <v>2297980</v>
      </c>
      <c r="B4047">
        <v>1</v>
      </c>
      <c r="C4047" t="s">
        <v>80</v>
      </c>
      <c r="D4047" t="s">
        <v>97</v>
      </c>
      <c r="E4047" t="s">
        <v>132</v>
      </c>
      <c r="F4047" t="s">
        <v>11901</v>
      </c>
      <c r="G4047" t="s">
        <v>134</v>
      </c>
      <c r="H4047" t="s">
        <v>135</v>
      </c>
      <c r="I4047" t="s">
        <v>136</v>
      </c>
      <c r="J4047" t="s">
        <v>137</v>
      </c>
      <c r="K4047" t="s">
        <v>138</v>
      </c>
      <c r="L4047" t="s">
        <v>11902</v>
      </c>
      <c r="M4047" t="s">
        <v>11903</v>
      </c>
      <c r="N4047">
        <v>1.1274999999999999</v>
      </c>
      <c r="O4047">
        <v>0</v>
      </c>
      <c r="P4047">
        <v>18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5.1771714852838517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5.1771714852838517</v>
      </c>
    </row>
    <row r="4048" spans="1:31" x14ac:dyDescent="0.25">
      <c r="A4048">
        <v>2297981</v>
      </c>
      <c r="B4048">
        <v>1</v>
      </c>
      <c r="C4048" t="s">
        <v>80</v>
      </c>
      <c r="D4048" t="s">
        <v>84</v>
      </c>
      <c r="E4048" t="s">
        <v>141</v>
      </c>
      <c r="F4048" t="s">
        <v>11904</v>
      </c>
      <c r="G4048" t="s">
        <v>143</v>
      </c>
      <c r="H4048" t="s">
        <v>135</v>
      </c>
      <c r="I4048" t="s">
        <v>136</v>
      </c>
      <c r="J4048" t="s">
        <v>137</v>
      </c>
      <c r="K4048" t="s">
        <v>138</v>
      </c>
      <c r="L4048" t="s">
        <v>11905</v>
      </c>
      <c r="M4048" t="s">
        <v>11906</v>
      </c>
      <c r="N4048">
        <v>2.1047222219999999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3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1.3824106966916752</v>
      </c>
      <c r="AC4048">
        <v>0</v>
      </c>
      <c r="AD4048">
        <v>0</v>
      </c>
      <c r="AE4048">
        <v>1.3824106966916752</v>
      </c>
    </row>
    <row r="4049" spans="1:31" x14ac:dyDescent="0.25">
      <c r="A4049">
        <v>2297983</v>
      </c>
      <c r="B4049">
        <v>1</v>
      </c>
      <c r="C4049" t="s">
        <v>81</v>
      </c>
      <c r="D4049" t="s">
        <v>112</v>
      </c>
      <c r="E4049" t="s">
        <v>141</v>
      </c>
      <c r="F4049" t="s">
        <v>11907</v>
      </c>
      <c r="G4049" t="s">
        <v>143</v>
      </c>
      <c r="H4049" t="s">
        <v>135</v>
      </c>
      <c r="I4049" t="s">
        <v>136</v>
      </c>
      <c r="J4049" t="s">
        <v>137</v>
      </c>
      <c r="K4049" t="s">
        <v>138</v>
      </c>
      <c r="L4049" t="s">
        <v>11908</v>
      </c>
      <c r="M4049" t="s">
        <v>11909</v>
      </c>
      <c r="N4049">
        <v>3.6402777770000001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1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1.7021698079389345</v>
      </c>
      <c r="AC4049">
        <v>0</v>
      </c>
      <c r="AD4049">
        <v>0</v>
      </c>
      <c r="AE4049">
        <v>1.7021698079389345</v>
      </c>
    </row>
    <row r="4050" spans="1:31" x14ac:dyDescent="0.25">
      <c r="A4050">
        <v>2297984</v>
      </c>
      <c r="B4050">
        <v>1</v>
      </c>
      <c r="C4050" t="s">
        <v>81</v>
      </c>
      <c r="D4050" t="s">
        <v>127</v>
      </c>
      <c r="E4050" t="s">
        <v>132</v>
      </c>
      <c r="F4050" t="s">
        <v>11910</v>
      </c>
      <c r="G4050" t="s">
        <v>336</v>
      </c>
      <c r="H4050" t="s">
        <v>135</v>
      </c>
      <c r="I4050" t="s">
        <v>136</v>
      </c>
      <c r="J4050" t="s">
        <v>137</v>
      </c>
      <c r="K4050" t="s">
        <v>138</v>
      </c>
      <c r="L4050" t="s">
        <v>11911</v>
      </c>
      <c r="M4050" t="s">
        <v>11912</v>
      </c>
      <c r="N4050">
        <v>1.7080555550000001</v>
      </c>
      <c r="O4050">
        <v>0</v>
      </c>
      <c r="P4050">
        <v>39</v>
      </c>
      <c r="Q4050">
        <v>0</v>
      </c>
      <c r="R4050">
        <v>17</v>
      </c>
      <c r="S4050">
        <v>0</v>
      </c>
      <c r="T4050">
        <v>1</v>
      </c>
      <c r="U4050">
        <v>0</v>
      </c>
      <c r="V4050">
        <v>0</v>
      </c>
      <c r="W4050">
        <v>0</v>
      </c>
      <c r="X4050">
        <v>18.530413370946846</v>
      </c>
      <c r="Y4050">
        <v>0</v>
      </c>
      <c r="Z4050">
        <v>4.7948789572544523</v>
      </c>
      <c r="AA4050">
        <v>0</v>
      </c>
      <c r="AB4050">
        <v>1.6721584123983333E-3</v>
      </c>
      <c r="AC4050">
        <v>0</v>
      </c>
      <c r="AD4050">
        <v>0</v>
      </c>
      <c r="AE4050">
        <v>23.326964486613697</v>
      </c>
    </row>
    <row r="4051" spans="1:31" x14ac:dyDescent="0.25">
      <c r="A4051">
        <v>2297985</v>
      </c>
      <c r="B4051">
        <v>1</v>
      </c>
      <c r="C4051" t="s">
        <v>81</v>
      </c>
      <c r="D4051" t="s">
        <v>120</v>
      </c>
      <c r="E4051" t="s">
        <v>164</v>
      </c>
      <c r="F4051" t="s">
        <v>11913</v>
      </c>
      <c r="G4051" t="s">
        <v>6052</v>
      </c>
      <c r="H4051" t="s">
        <v>167</v>
      </c>
      <c r="I4051" t="s">
        <v>136</v>
      </c>
      <c r="J4051" t="s">
        <v>137</v>
      </c>
      <c r="K4051" t="s">
        <v>138</v>
      </c>
      <c r="L4051" t="s">
        <v>11914</v>
      </c>
      <c r="M4051" t="s">
        <v>11915</v>
      </c>
      <c r="N4051">
        <v>1.126944444</v>
      </c>
      <c r="O4051">
        <v>0</v>
      </c>
      <c r="P4051">
        <v>188</v>
      </c>
      <c r="Q4051">
        <v>0</v>
      </c>
      <c r="R4051">
        <v>9</v>
      </c>
      <c r="S4051">
        <v>0</v>
      </c>
      <c r="T4051">
        <v>19</v>
      </c>
      <c r="U4051">
        <v>0</v>
      </c>
      <c r="V4051">
        <v>0</v>
      </c>
      <c r="W4051">
        <v>0</v>
      </c>
      <c r="X4051">
        <v>33.178339838580762</v>
      </c>
      <c r="Y4051">
        <v>0</v>
      </c>
      <c r="Z4051">
        <v>17.7362174389948</v>
      </c>
      <c r="AA4051">
        <v>0</v>
      </c>
      <c r="AB4051">
        <v>7.1322801150363437</v>
      </c>
      <c r="AC4051">
        <v>0</v>
      </c>
      <c r="AD4051">
        <v>0</v>
      </c>
      <c r="AE4051">
        <v>58.046837392611906</v>
      </c>
    </row>
    <row r="4052" spans="1:31" x14ac:dyDescent="0.25">
      <c r="A4052">
        <v>2297986</v>
      </c>
      <c r="B4052">
        <v>1</v>
      </c>
      <c r="C4052" t="s">
        <v>81</v>
      </c>
      <c r="D4052" t="s">
        <v>112</v>
      </c>
      <c r="E4052" t="s">
        <v>164</v>
      </c>
      <c r="F4052" t="s">
        <v>11916</v>
      </c>
      <c r="G4052" t="s">
        <v>6052</v>
      </c>
      <c r="H4052" t="s">
        <v>167</v>
      </c>
      <c r="I4052" t="s">
        <v>136</v>
      </c>
      <c r="J4052" t="s">
        <v>137</v>
      </c>
      <c r="K4052" t="s">
        <v>138</v>
      </c>
      <c r="L4052" t="s">
        <v>11917</v>
      </c>
      <c r="M4052" t="s">
        <v>11918</v>
      </c>
      <c r="N4052">
        <v>1.2736111109999999</v>
      </c>
      <c r="O4052">
        <v>0</v>
      </c>
      <c r="P4052">
        <v>327</v>
      </c>
      <c r="Q4052">
        <v>0</v>
      </c>
      <c r="R4052">
        <v>0</v>
      </c>
      <c r="S4052">
        <v>0</v>
      </c>
      <c r="T4052">
        <v>128</v>
      </c>
      <c r="U4052">
        <v>0</v>
      </c>
      <c r="V4052">
        <v>0</v>
      </c>
      <c r="W4052">
        <v>0</v>
      </c>
      <c r="X4052">
        <v>71.277052427491768</v>
      </c>
      <c r="Y4052">
        <v>0</v>
      </c>
      <c r="Z4052">
        <v>0</v>
      </c>
      <c r="AA4052">
        <v>0</v>
      </c>
      <c r="AB4052">
        <v>41.573070583184837</v>
      </c>
      <c r="AC4052">
        <v>0</v>
      </c>
      <c r="AD4052">
        <v>0</v>
      </c>
      <c r="AE4052">
        <v>112.85012301067661</v>
      </c>
    </row>
    <row r="4053" spans="1:31" x14ac:dyDescent="0.25">
      <c r="A4053">
        <v>2297987</v>
      </c>
      <c r="B4053">
        <v>1</v>
      </c>
      <c r="C4053" t="s">
        <v>80</v>
      </c>
      <c r="D4053" t="s">
        <v>106</v>
      </c>
      <c r="E4053" t="s">
        <v>132</v>
      </c>
      <c r="F4053" t="s">
        <v>11919</v>
      </c>
      <c r="G4053" t="s">
        <v>134</v>
      </c>
      <c r="H4053" t="s">
        <v>135</v>
      </c>
      <c r="I4053" t="s">
        <v>136</v>
      </c>
      <c r="J4053" t="s">
        <v>137</v>
      </c>
      <c r="K4053" t="s">
        <v>138</v>
      </c>
      <c r="L4053" t="s">
        <v>11920</v>
      </c>
      <c r="M4053" t="s">
        <v>11921</v>
      </c>
      <c r="N4053">
        <v>1.7494444440000001</v>
      </c>
      <c r="O4053">
        <v>0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0.30981950589171003</v>
      </c>
      <c r="AA4053">
        <v>0</v>
      </c>
      <c r="AB4053">
        <v>0</v>
      </c>
      <c r="AC4053">
        <v>0</v>
      </c>
      <c r="AD4053">
        <v>0</v>
      </c>
      <c r="AE4053">
        <v>0.30981950589171003</v>
      </c>
    </row>
    <row r="4054" spans="1:31" x14ac:dyDescent="0.25">
      <c r="A4054">
        <v>2297989</v>
      </c>
      <c r="B4054">
        <v>1</v>
      </c>
      <c r="C4054" t="s">
        <v>80</v>
      </c>
      <c r="D4054" t="s">
        <v>105</v>
      </c>
      <c r="E4054" t="s">
        <v>141</v>
      </c>
      <c r="F4054" t="s">
        <v>11922</v>
      </c>
      <c r="G4054" t="s">
        <v>202</v>
      </c>
      <c r="H4054" t="s">
        <v>135</v>
      </c>
      <c r="I4054" t="s">
        <v>136</v>
      </c>
      <c r="J4054" t="s">
        <v>137</v>
      </c>
      <c r="K4054" t="s">
        <v>138</v>
      </c>
      <c r="L4054" t="s">
        <v>11923</v>
      </c>
      <c r="M4054" t="s">
        <v>11924</v>
      </c>
      <c r="N4054">
        <v>1.2538888880000001</v>
      </c>
      <c r="O4054">
        <v>0</v>
      </c>
      <c r="P4054">
        <v>10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2.7762614448299989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2.7762614448299989</v>
      </c>
    </row>
    <row r="4055" spans="1:31" x14ac:dyDescent="0.25">
      <c r="A4055">
        <v>2297992</v>
      </c>
      <c r="B4055">
        <v>1</v>
      </c>
      <c r="C4055" t="s">
        <v>80</v>
      </c>
      <c r="D4055" t="s">
        <v>96</v>
      </c>
      <c r="E4055" t="s">
        <v>132</v>
      </c>
      <c r="F4055" t="s">
        <v>11925</v>
      </c>
      <c r="G4055" t="s">
        <v>375</v>
      </c>
      <c r="H4055" t="s">
        <v>135</v>
      </c>
      <c r="I4055" t="s">
        <v>136</v>
      </c>
      <c r="J4055" t="s">
        <v>137</v>
      </c>
      <c r="K4055" t="s">
        <v>138</v>
      </c>
      <c r="L4055" t="s">
        <v>11926</v>
      </c>
      <c r="M4055" t="s">
        <v>11927</v>
      </c>
      <c r="N4055">
        <v>2.3627777769999998</v>
      </c>
      <c r="O4055">
        <v>0</v>
      </c>
      <c r="P4055">
        <v>17</v>
      </c>
      <c r="Q4055">
        <v>0</v>
      </c>
      <c r="R4055">
        <v>0</v>
      </c>
      <c r="S4055">
        <v>0</v>
      </c>
      <c r="T4055">
        <v>2</v>
      </c>
      <c r="U4055">
        <v>0</v>
      </c>
      <c r="V4055">
        <v>0</v>
      </c>
      <c r="W4055">
        <v>0</v>
      </c>
      <c r="X4055">
        <v>24.225933083241884</v>
      </c>
      <c r="Y4055">
        <v>0</v>
      </c>
      <c r="Z4055">
        <v>0</v>
      </c>
      <c r="AA4055">
        <v>0</v>
      </c>
      <c r="AB4055">
        <v>2.0293879022580721</v>
      </c>
      <c r="AC4055">
        <v>0</v>
      </c>
      <c r="AD4055">
        <v>0</v>
      </c>
      <c r="AE4055">
        <v>26.255320985499957</v>
      </c>
    </row>
    <row r="4056" spans="1:31" x14ac:dyDescent="0.25">
      <c r="A4056">
        <v>2297993</v>
      </c>
      <c r="B4056">
        <v>1</v>
      </c>
      <c r="C4056" t="s">
        <v>81</v>
      </c>
      <c r="D4056" t="s">
        <v>127</v>
      </c>
      <c r="E4056" t="s">
        <v>141</v>
      </c>
      <c r="F4056" t="s">
        <v>11928</v>
      </c>
      <c r="G4056" t="s">
        <v>143</v>
      </c>
      <c r="H4056" t="s">
        <v>135</v>
      </c>
      <c r="I4056" t="s">
        <v>136</v>
      </c>
      <c r="J4056" t="s">
        <v>137</v>
      </c>
      <c r="K4056" t="s">
        <v>138</v>
      </c>
      <c r="L4056" t="s">
        <v>11929</v>
      </c>
      <c r="M4056" t="s">
        <v>11930</v>
      </c>
      <c r="N4056">
        <v>4.4441666660000001</v>
      </c>
      <c r="O4056">
        <v>0</v>
      </c>
      <c r="P4056">
        <v>1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1.1432438845234785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1.1432438845234785</v>
      </c>
    </row>
    <row r="4057" spans="1:31" x14ac:dyDescent="0.25">
      <c r="A4057">
        <v>2297995</v>
      </c>
      <c r="B4057">
        <v>1</v>
      </c>
      <c r="C4057" t="s">
        <v>81</v>
      </c>
      <c r="D4057" t="s">
        <v>127</v>
      </c>
      <c r="E4057" t="s">
        <v>141</v>
      </c>
      <c r="F4057" t="s">
        <v>11931</v>
      </c>
      <c r="G4057" t="s">
        <v>143</v>
      </c>
      <c r="H4057" t="s">
        <v>135</v>
      </c>
      <c r="I4057" t="s">
        <v>136</v>
      </c>
      <c r="J4057" t="s">
        <v>137</v>
      </c>
      <c r="K4057" t="s">
        <v>138</v>
      </c>
      <c r="L4057" t="s">
        <v>11932</v>
      </c>
      <c r="M4057" t="s">
        <v>11933</v>
      </c>
      <c r="N4057">
        <v>2.4711111109999999</v>
      </c>
      <c r="O4057">
        <v>0</v>
      </c>
      <c r="P4057">
        <v>1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0.77982713662987635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0.77982713662987635</v>
      </c>
    </row>
    <row r="4058" spans="1:31" x14ac:dyDescent="0.25">
      <c r="A4058">
        <v>2297996</v>
      </c>
      <c r="B4058">
        <v>1</v>
      </c>
      <c r="C4058" t="s">
        <v>81</v>
      </c>
      <c r="D4058" t="s">
        <v>127</v>
      </c>
      <c r="E4058" t="s">
        <v>164</v>
      </c>
      <c r="F4058" t="s">
        <v>11934</v>
      </c>
      <c r="G4058" t="s">
        <v>195</v>
      </c>
      <c r="H4058" t="s">
        <v>167</v>
      </c>
      <c r="I4058" t="s">
        <v>136</v>
      </c>
      <c r="J4058" t="s">
        <v>137</v>
      </c>
      <c r="K4058" t="s">
        <v>138</v>
      </c>
      <c r="L4058" t="s">
        <v>11935</v>
      </c>
      <c r="M4058" t="s">
        <v>11936</v>
      </c>
      <c r="N4058">
        <v>1.0861111109999999</v>
      </c>
      <c r="O4058">
        <v>0</v>
      </c>
      <c r="P4058">
        <v>0</v>
      </c>
      <c r="Q4058">
        <v>9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8.4613505039720334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8.4613505039720334</v>
      </c>
    </row>
    <row r="4059" spans="1:31" x14ac:dyDescent="0.25">
      <c r="A4059">
        <v>2297997</v>
      </c>
      <c r="B4059">
        <v>1</v>
      </c>
      <c r="C4059" t="s">
        <v>80</v>
      </c>
      <c r="D4059" t="s">
        <v>106</v>
      </c>
      <c r="E4059" t="s">
        <v>141</v>
      </c>
      <c r="F4059" t="s">
        <v>11937</v>
      </c>
      <c r="G4059" t="s">
        <v>143</v>
      </c>
      <c r="H4059" t="s">
        <v>135</v>
      </c>
      <c r="I4059" t="s">
        <v>136</v>
      </c>
      <c r="J4059" t="s">
        <v>137</v>
      </c>
      <c r="K4059" t="s">
        <v>138</v>
      </c>
      <c r="L4059" t="s">
        <v>11938</v>
      </c>
      <c r="M4059" t="s">
        <v>11939</v>
      </c>
      <c r="N4059">
        <v>1.9269444440000001</v>
      </c>
      <c r="O4059">
        <v>0</v>
      </c>
      <c r="P4059">
        <v>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0.22687856192893002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0.22687856192893002</v>
      </c>
    </row>
    <row r="4060" spans="1:31" x14ac:dyDescent="0.25">
      <c r="A4060">
        <v>2298002</v>
      </c>
      <c r="B4060">
        <v>1</v>
      </c>
      <c r="C4060" t="s">
        <v>80</v>
      </c>
      <c r="D4060" t="s">
        <v>97</v>
      </c>
      <c r="E4060" t="s">
        <v>141</v>
      </c>
      <c r="F4060" t="s">
        <v>11940</v>
      </c>
      <c r="G4060" t="s">
        <v>143</v>
      </c>
      <c r="H4060" t="s">
        <v>135</v>
      </c>
      <c r="I4060" t="s">
        <v>136</v>
      </c>
      <c r="J4060" t="s">
        <v>137</v>
      </c>
      <c r="K4060" t="s">
        <v>138</v>
      </c>
      <c r="L4060" t="s">
        <v>11941</v>
      </c>
      <c r="M4060" t="s">
        <v>11942</v>
      </c>
      <c r="N4060">
        <v>2.9544444439999999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0.69605907124694988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0.69605907124694988</v>
      </c>
    </row>
    <row r="4061" spans="1:31" x14ac:dyDescent="0.25">
      <c r="A4061">
        <v>2298003</v>
      </c>
      <c r="B4061">
        <v>1</v>
      </c>
      <c r="C4061" t="s">
        <v>80</v>
      </c>
      <c r="D4061" t="s">
        <v>84</v>
      </c>
      <c r="E4061" t="s">
        <v>141</v>
      </c>
      <c r="F4061" t="s">
        <v>11943</v>
      </c>
      <c r="G4061" t="s">
        <v>143</v>
      </c>
      <c r="H4061" t="s">
        <v>135</v>
      </c>
      <c r="I4061" t="s">
        <v>136</v>
      </c>
      <c r="J4061" t="s">
        <v>137</v>
      </c>
      <c r="K4061" t="s">
        <v>138</v>
      </c>
      <c r="L4061" t="s">
        <v>11944</v>
      </c>
      <c r="M4061" t="s">
        <v>11945</v>
      </c>
      <c r="N4061">
        <v>2.2627777770000002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0.13311843870688472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0.13311843870688472</v>
      </c>
    </row>
    <row r="4062" spans="1:31" x14ac:dyDescent="0.25">
      <c r="A4062">
        <v>2298004</v>
      </c>
      <c r="B4062">
        <v>1</v>
      </c>
      <c r="C4062" t="s">
        <v>80</v>
      </c>
      <c r="D4062" t="s">
        <v>97</v>
      </c>
      <c r="E4062" t="s">
        <v>164</v>
      </c>
      <c r="F4062" t="s">
        <v>11946</v>
      </c>
      <c r="G4062" t="s">
        <v>195</v>
      </c>
      <c r="H4062" t="s">
        <v>167</v>
      </c>
      <c r="I4062" t="s">
        <v>136</v>
      </c>
      <c r="J4062" t="s">
        <v>137</v>
      </c>
      <c r="K4062" t="s">
        <v>138</v>
      </c>
      <c r="L4062" t="s">
        <v>11947</v>
      </c>
      <c r="M4062" t="s">
        <v>11948</v>
      </c>
      <c r="N4062">
        <v>1.106944444</v>
      </c>
      <c r="O4062">
        <v>0</v>
      </c>
      <c r="P4062">
        <v>39</v>
      </c>
      <c r="Q4062">
        <v>2</v>
      </c>
      <c r="R4062">
        <v>29</v>
      </c>
      <c r="S4062">
        <v>1</v>
      </c>
      <c r="T4062">
        <v>16</v>
      </c>
      <c r="U4062">
        <v>0</v>
      </c>
      <c r="V4062">
        <v>0</v>
      </c>
      <c r="W4062">
        <v>0</v>
      </c>
      <c r="X4062">
        <v>17.686905914140379</v>
      </c>
      <c r="Y4062">
        <v>6.6629020346466117</v>
      </c>
      <c r="Z4062">
        <v>16.344399071958776</v>
      </c>
      <c r="AA4062">
        <v>1.0532663848456805</v>
      </c>
      <c r="AB4062">
        <v>7.4209848226721924</v>
      </c>
      <c r="AC4062">
        <v>0</v>
      </c>
      <c r="AD4062">
        <v>0</v>
      </c>
      <c r="AE4062">
        <v>49.168458228263631</v>
      </c>
    </row>
    <row r="4063" spans="1:31" x14ac:dyDescent="0.25">
      <c r="A4063">
        <v>2298005</v>
      </c>
      <c r="B4063">
        <v>1</v>
      </c>
      <c r="C4063" t="s">
        <v>80</v>
      </c>
      <c r="D4063" t="s">
        <v>100</v>
      </c>
      <c r="E4063" t="s">
        <v>141</v>
      </c>
      <c r="F4063" t="s">
        <v>11949</v>
      </c>
      <c r="G4063" t="s">
        <v>143</v>
      </c>
      <c r="H4063" t="s">
        <v>135</v>
      </c>
      <c r="I4063" t="s">
        <v>136</v>
      </c>
      <c r="J4063" t="s">
        <v>137</v>
      </c>
      <c r="K4063" t="s">
        <v>138</v>
      </c>
      <c r="L4063" t="s">
        <v>11950</v>
      </c>
      <c r="M4063" t="s">
        <v>11951</v>
      </c>
      <c r="N4063">
        <v>3.514444444</v>
      </c>
      <c r="O4063">
        <v>0</v>
      </c>
      <c r="P4063">
        <v>2</v>
      </c>
      <c r="Q4063">
        <v>0</v>
      </c>
      <c r="R4063">
        <v>0</v>
      </c>
      <c r="S4063">
        <v>0</v>
      </c>
      <c r="T4063">
        <v>2</v>
      </c>
      <c r="U4063">
        <v>0</v>
      </c>
      <c r="V4063">
        <v>0</v>
      </c>
      <c r="W4063">
        <v>0</v>
      </c>
      <c r="X4063">
        <v>7.5822360465821664E-2</v>
      </c>
      <c r="Y4063">
        <v>0</v>
      </c>
      <c r="Z4063">
        <v>0</v>
      </c>
      <c r="AA4063">
        <v>0</v>
      </c>
      <c r="AB4063">
        <v>1.9821375477493057</v>
      </c>
      <c r="AC4063">
        <v>0</v>
      </c>
      <c r="AD4063">
        <v>0</v>
      </c>
      <c r="AE4063">
        <v>2.0579599082151274</v>
      </c>
    </row>
    <row r="4064" spans="1:31" x14ac:dyDescent="0.25">
      <c r="A4064">
        <v>2298007</v>
      </c>
      <c r="B4064">
        <v>1</v>
      </c>
      <c r="C4064" t="s">
        <v>80</v>
      </c>
      <c r="D4064" t="s">
        <v>85</v>
      </c>
      <c r="E4064" t="s">
        <v>141</v>
      </c>
      <c r="F4064" t="s">
        <v>11952</v>
      </c>
      <c r="G4064" t="s">
        <v>202</v>
      </c>
      <c r="H4064" t="s">
        <v>135</v>
      </c>
      <c r="I4064" t="s">
        <v>136</v>
      </c>
      <c r="J4064" t="s">
        <v>137</v>
      </c>
      <c r="K4064" t="s">
        <v>138</v>
      </c>
      <c r="L4064" t="s">
        <v>11953</v>
      </c>
      <c r="M4064" t="s">
        <v>11954</v>
      </c>
      <c r="N4064">
        <v>0.80361111100000004</v>
      </c>
      <c r="O4064">
        <v>0</v>
      </c>
      <c r="P4064">
        <v>10</v>
      </c>
      <c r="Q4064">
        <v>0</v>
      </c>
      <c r="R4064">
        <v>0</v>
      </c>
      <c r="S4064">
        <v>0</v>
      </c>
      <c r="T4064">
        <v>4</v>
      </c>
      <c r="U4064">
        <v>0</v>
      </c>
      <c r="V4064">
        <v>0</v>
      </c>
      <c r="W4064">
        <v>0</v>
      </c>
      <c r="X4064">
        <v>1.7047155723832428</v>
      </c>
      <c r="Y4064">
        <v>0</v>
      </c>
      <c r="Z4064">
        <v>0</v>
      </c>
      <c r="AA4064">
        <v>0</v>
      </c>
      <c r="AB4064">
        <v>0.75519766407768318</v>
      </c>
      <c r="AC4064">
        <v>0</v>
      </c>
      <c r="AD4064">
        <v>0</v>
      </c>
      <c r="AE4064">
        <v>2.4599132364609257</v>
      </c>
    </row>
    <row r="4065" spans="1:31" x14ac:dyDescent="0.25">
      <c r="A4065">
        <v>2298009</v>
      </c>
      <c r="B4065">
        <v>1</v>
      </c>
      <c r="C4065" t="s">
        <v>81</v>
      </c>
      <c r="D4065" t="s">
        <v>112</v>
      </c>
      <c r="E4065" t="s">
        <v>141</v>
      </c>
      <c r="F4065" t="s">
        <v>11955</v>
      </c>
      <c r="G4065" t="s">
        <v>143</v>
      </c>
      <c r="H4065" t="s">
        <v>135</v>
      </c>
      <c r="I4065" t="s">
        <v>136</v>
      </c>
      <c r="J4065" t="s">
        <v>137</v>
      </c>
      <c r="K4065" t="s">
        <v>138</v>
      </c>
      <c r="L4065" t="s">
        <v>11956</v>
      </c>
      <c r="M4065" t="s">
        <v>11957</v>
      </c>
      <c r="N4065">
        <v>1.2566666660000001</v>
      </c>
      <c r="O4065">
        <v>0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</row>
    <row r="4066" spans="1:31" x14ac:dyDescent="0.25">
      <c r="A4066">
        <v>2298010</v>
      </c>
      <c r="B4066">
        <v>1</v>
      </c>
      <c r="C4066" t="s">
        <v>80</v>
      </c>
      <c r="D4066" t="s">
        <v>85</v>
      </c>
      <c r="E4066" t="s">
        <v>141</v>
      </c>
      <c r="F4066" t="s">
        <v>11958</v>
      </c>
      <c r="G4066" t="s">
        <v>188</v>
      </c>
      <c r="H4066" t="s">
        <v>135</v>
      </c>
      <c r="I4066" t="s">
        <v>136</v>
      </c>
      <c r="J4066" t="s">
        <v>137</v>
      </c>
      <c r="K4066" t="s">
        <v>138</v>
      </c>
      <c r="L4066" t="s">
        <v>11959</v>
      </c>
      <c r="M4066" t="s">
        <v>11960</v>
      </c>
      <c r="N4066">
        <v>1.294444444</v>
      </c>
      <c r="O4066">
        <v>0</v>
      </c>
      <c r="P4066">
        <v>6</v>
      </c>
      <c r="Q4066">
        <v>0</v>
      </c>
      <c r="R4066">
        <v>0</v>
      </c>
      <c r="S4066">
        <v>0</v>
      </c>
      <c r="T4066">
        <v>1</v>
      </c>
      <c r="U4066">
        <v>0</v>
      </c>
      <c r="V4066">
        <v>0</v>
      </c>
      <c r="W4066">
        <v>0</v>
      </c>
      <c r="X4066">
        <v>2.1917032230972127</v>
      </c>
      <c r="Y4066">
        <v>0</v>
      </c>
      <c r="Z4066">
        <v>0</v>
      </c>
      <c r="AA4066">
        <v>0</v>
      </c>
      <c r="AB4066">
        <v>1.1127689229667221</v>
      </c>
      <c r="AC4066">
        <v>0</v>
      </c>
      <c r="AD4066">
        <v>0</v>
      </c>
      <c r="AE4066">
        <v>3.3044721460639348</v>
      </c>
    </row>
    <row r="4067" spans="1:31" x14ac:dyDescent="0.25">
      <c r="A4067">
        <v>2298011</v>
      </c>
      <c r="B4067">
        <v>1</v>
      </c>
      <c r="C4067" t="s">
        <v>81</v>
      </c>
      <c r="D4067" t="s">
        <v>114</v>
      </c>
      <c r="E4067" t="s">
        <v>132</v>
      </c>
      <c r="F4067" t="s">
        <v>11961</v>
      </c>
      <c r="G4067" t="s">
        <v>1047</v>
      </c>
      <c r="H4067" t="s">
        <v>135</v>
      </c>
      <c r="I4067" t="s">
        <v>136</v>
      </c>
      <c r="J4067" t="s">
        <v>137</v>
      </c>
      <c r="K4067" t="s">
        <v>138</v>
      </c>
      <c r="L4067" t="s">
        <v>11962</v>
      </c>
      <c r="M4067" t="s">
        <v>11963</v>
      </c>
      <c r="N4067">
        <v>2.8186111110000001</v>
      </c>
      <c r="O4067">
        <v>0</v>
      </c>
      <c r="P4067">
        <v>3</v>
      </c>
      <c r="Q4067">
        <v>0</v>
      </c>
      <c r="R4067">
        <v>1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0.52005060434749328</v>
      </c>
      <c r="Y4067">
        <v>0</v>
      </c>
      <c r="Z4067">
        <v>1.0762900123360002E-2</v>
      </c>
      <c r="AA4067">
        <v>0</v>
      </c>
      <c r="AB4067">
        <v>0</v>
      </c>
      <c r="AC4067">
        <v>0</v>
      </c>
      <c r="AD4067">
        <v>0</v>
      </c>
      <c r="AE4067">
        <v>0.53081350447085329</v>
      </c>
    </row>
    <row r="4068" spans="1:31" x14ac:dyDescent="0.25">
      <c r="A4068">
        <v>2298012</v>
      </c>
      <c r="B4068">
        <v>1</v>
      </c>
      <c r="C4068" t="s">
        <v>81</v>
      </c>
      <c r="D4068" t="s">
        <v>112</v>
      </c>
      <c r="E4068" t="s">
        <v>208</v>
      </c>
      <c r="F4068" t="s">
        <v>11964</v>
      </c>
      <c r="G4068" t="s">
        <v>310</v>
      </c>
      <c r="H4068" t="s">
        <v>135</v>
      </c>
      <c r="I4068" t="s">
        <v>136</v>
      </c>
      <c r="J4068" t="s">
        <v>137</v>
      </c>
      <c r="K4068" t="s">
        <v>138</v>
      </c>
      <c r="L4068" t="s">
        <v>11965</v>
      </c>
      <c r="M4068" t="s">
        <v>11966</v>
      </c>
      <c r="N4068">
        <v>0.46500000000000002</v>
      </c>
      <c r="O4068">
        <v>0</v>
      </c>
      <c r="P4068">
        <v>154</v>
      </c>
      <c r="Q4068">
        <v>0</v>
      </c>
      <c r="R4068">
        <v>0</v>
      </c>
      <c r="S4068">
        <v>0</v>
      </c>
      <c r="T4068">
        <v>88</v>
      </c>
      <c r="U4068">
        <v>0</v>
      </c>
      <c r="V4068">
        <v>1</v>
      </c>
      <c r="W4068">
        <v>0</v>
      </c>
      <c r="X4068">
        <v>10.4366960630188</v>
      </c>
      <c r="Y4068">
        <v>0</v>
      </c>
      <c r="Z4068">
        <v>0</v>
      </c>
      <c r="AA4068">
        <v>0</v>
      </c>
      <c r="AB4068">
        <v>12.617538506158047</v>
      </c>
      <c r="AC4068">
        <v>0</v>
      </c>
      <c r="AD4068">
        <v>1.7295251018809403</v>
      </c>
      <c r="AE4068">
        <v>24.783759671057791</v>
      </c>
    </row>
    <row r="4069" spans="1:31" x14ac:dyDescent="0.25">
      <c r="A4069">
        <v>2298013</v>
      </c>
      <c r="B4069">
        <v>1</v>
      </c>
      <c r="C4069" t="s">
        <v>81</v>
      </c>
      <c r="D4069" t="s">
        <v>113</v>
      </c>
      <c r="E4069" t="s">
        <v>132</v>
      </c>
      <c r="F4069" t="s">
        <v>1823</v>
      </c>
      <c r="G4069" t="s">
        <v>134</v>
      </c>
      <c r="H4069" t="s">
        <v>135</v>
      </c>
      <c r="I4069" t="s">
        <v>136</v>
      </c>
      <c r="J4069" t="s">
        <v>137</v>
      </c>
      <c r="K4069" t="s">
        <v>138</v>
      </c>
      <c r="L4069" t="s">
        <v>11967</v>
      </c>
      <c r="M4069" t="s">
        <v>11968</v>
      </c>
      <c r="N4069">
        <v>2.8019444440000001</v>
      </c>
      <c r="O4069">
        <v>0</v>
      </c>
      <c r="P4069">
        <v>1</v>
      </c>
      <c r="Q4069">
        <v>0</v>
      </c>
      <c r="R4069">
        <v>1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2.0678195765959466</v>
      </c>
      <c r="Y4069">
        <v>0</v>
      </c>
      <c r="Z4069">
        <v>6.4454286248486384E-2</v>
      </c>
      <c r="AA4069">
        <v>0</v>
      </c>
      <c r="AB4069">
        <v>0</v>
      </c>
      <c r="AC4069">
        <v>0</v>
      </c>
      <c r="AD4069">
        <v>0</v>
      </c>
      <c r="AE4069">
        <v>2.1322738628444329</v>
      </c>
    </row>
    <row r="4070" spans="1:31" x14ac:dyDescent="0.25">
      <c r="A4070">
        <v>2298014</v>
      </c>
      <c r="B4070">
        <v>1</v>
      </c>
      <c r="C4070" t="s">
        <v>80</v>
      </c>
      <c r="D4070" t="s">
        <v>100</v>
      </c>
      <c r="E4070" t="s">
        <v>141</v>
      </c>
      <c r="F4070" t="s">
        <v>11969</v>
      </c>
      <c r="G4070" t="s">
        <v>143</v>
      </c>
      <c r="H4070" t="s">
        <v>135</v>
      </c>
      <c r="I4070" t="s">
        <v>136</v>
      </c>
      <c r="J4070" t="s">
        <v>137</v>
      </c>
      <c r="K4070" t="s">
        <v>138</v>
      </c>
      <c r="L4070" t="s">
        <v>11970</v>
      </c>
      <c r="M4070" t="s">
        <v>11971</v>
      </c>
      <c r="N4070">
        <v>1.0275000000000001</v>
      </c>
      <c r="O4070">
        <v>0</v>
      </c>
      <c r="P4070">
        <v>1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0.11504577491579165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0.11504577491579165</v>
      </c>
    </row>
    <row r="4071" spans="1:31" x14ac:dyDescent="0.25">
      <c r="A4071">
        <v>2298015</v>
      </c>
      <c r="B4071">
        <v>1</v>
      </c>
      <c r="C4071" t="s">
        <v>81</v>
      </c>
      <c r="D4071" t="s">
        <v>119</v>
      </c>
      <c r="E4071" t="s">
        <v>132</v>
      </c>
      <c r="F4071" t="s">
        <v>11972</v>
      </c>
      <c r="G4071" t="s">
        <v>332</v>
      </c>
      <c r="H4071" t="s">
        <v>135</v>
      </c>
      <c r="I4071" t="s">
        <v>136</v>
      </c>
      <c r="J4071" t="s">
        <v>137</v>
      </c>
      <c r="K4071" t="s">
        <v>138</v>
      </c>
      <c r="L4071" t="s">
        <v>11973</v>
      </c>
      <c r="M4071" t="s">
        <v>11974</v>
      </c>
      <c r="N4071">
        <v>3.2738888880000001</v>
      </c>
      <c r="O4071">
        <v>0</v>
      </c>
      <c r="P4071">
        <v>15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5.16698907778704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5.16698907778704</v>
      </c>
    </row>
    <row r="4072" spans="1:31" x14ac:dyDescent="0.25">
      <c r="A4072">
        <v>2298016</v>
      </c>
      <c r="B4072">
        <v>1</v>
      </c>
      <c r="C4072" t="s">
        <v>80</v>
      </c>
      <c r="D4072" t="s">
        <v>101</v>
      </c>
      <c r="E4072" t="s">
        <v>141</v>
      </c>
      <c r="F4072" t="s">
        <v>11975</v>
      </c>
      <c r="G4072" t="s">
        <v>143</v>
      </c>
      <c r="H4072" t="s">
        <v>135</v>
      </c>
      <c r="I4072" t="s">
        <v>136</v>
      </c>
      <c r="J4072" t="s">
        <v>137</v>
      </c>
      <c r="K4072" t="s">
        <v>138</v>
      </c>
      <c r="L4072" t="s">
        <v>11976</v>
      </c>
      <c r="M4072" t="s">
        <v>11977</v>
      </c>
      <c r="N4072">
        <v>1.2952777769999999</v>
      </c>
      <c r="O4072">
        <v>0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0.63635796178962889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0.63635796178962889</v>
      </c>
    </row>
    <row r="4073" spans="1:31" x14ac:dyDescent="0.25">
      <c r="A4073">
        <v>2298017</v>
      </c>
      <c r="B4073">
        <v>1</v>
      </c>
      <c r="C4073" t="s">
        <v>81</v>
      </c>
      <c r="D4073" t="s">
        <v>114</v>
      </c>
      <c r="E4073" t="s">
        <v>164</v>
      </c>
      <c r="F4073" t="s">
        <v>11978</v>
      </c>
      <c r="G4073" t="s">
        <v>195</v>
      </c>
      <c r="H4073" t="s">
        <v>167</v>
      </c>
      <c r="I4073" t="s">
        <v>136</v>
      </c>
      <c r="J4073" t="s">
        <v>137</v>
      </c>
      <c r="K4073" t="s">
        <v>138</v>
      </c>
      <c r="L4073" t="s">
        <v>11979</v>
      </c>
      <c r="M4073" t="s">
        <v>11980</v>
      </c>
      <c r="N4073">
        <v>3.181944444</v>
      </c>
      <c r="O4073">
        <v>0</v>
      </c>
      <c r="P4073">
        <v>115</v>
      </c>
      <c r="Q4073">
        <v>0</v>
      </c>
      <c r="R4073">
        <v>0</v>
      </c>
      <c r="S4073">
        <v>0</v>
      </c>
      <c r="T4073">
        <v>6</v>
      </c>
      <c r="U4073">
        <v>0</v>
      </c>
      <c r="V4073">
        <v>0</v>
      </c>
      <c r="W4073">
        <v>0</v>
      </c>
      <c r="X4073">
        <v>43.812105804618284</v>
      </c>
      <c r="Y4073">
        <v>0</v>
      </c>
      <c r="Z4073">
        <v>0</v>
      </c>
      <c r="AA4073">
        <v>0</v>
      </c>
      <c r="AB4073">
        <v>2.0516417874004502</v>
      </c>
      <c r="AC4073">
        <v>0</v>
      </c>
      <c r="AD4073">
        <v>0</v>
      </c>
      <c r="AE4073">
        <v>45.863747592018733</v>
      </c>
    </row>
    <row r="4074" spans="1:31" x14ac:dyDescent="0.25">
      <c r="A4074">
        <v>2298018</v>
      </c>
      <c r="B4074">
        <v>1</v>
      </c>
      <c r="C4074" t="s">
        <v>81</v>
      </c>
      <c r="D4074" t="s">
        <v>113</v>
      </c>
      <c r="E4074" t="s">
        <v>132</v>
      </c>
      <c r="F4074" t="s">
        <v>11981</v>
      </c>
      <c r="G4074" t="s">
        <v>134</v>
      </c>
      <c r="H4074" t="s">
        <v>135</v>
      </c>
      <c r="I4074" t="s">
        <v>136</v>
      </c>
      <c r="J4074" t="s">
        <v>137</v>
      </c>
      <c r="K4074" t="s">
        <v>138</v>
      </c>
      <c r="L4074" t="s">
        <v>11982</v>
      </c>
      <c r="M4074" t="s">
        <v>11983</v>
      </c>
      <c r="N4074">
        <v>1.781111111</v>
      </c>
      <c r="O4074">
        <v>0</v>
      </c>
      <c r="P4074">
        <v>8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2.2206969563210253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2.2206969563210253</v>
      </c>
    </row>
    <row r="4075" spans="1:31" x14ac:dyDescent="0.25">
      <c r="A4075">
        <v>2298019</v>
      </c>
      <c r="B4075">
        <v>1</v>
      </c>
      <c r="C4075" t="s">
        <v>81</v>
      </c>
      <c r="D4075" t="s">
        <v>121</v>
      </c>
      <c r="E4075" t="s">
        <v>132</v>
      </c>
      <c r="F4075" t="s">
        <v>11984</v>
      </c>
      <c r="G4075" t="s">
        <v>134</v>
      </c>
      <c r="H4075" t="s">
        <v>135</v>
      </c>
      <c r="I4075" t="s">
        <v>136</v>
      </c>
      <c r="J4075" t="s">
        <v>137</v>
      </c>
      <c r="K4075" t="s">
        <v>138</v>
      </c>
      <c r="L4075" t="s">
        <v>11985</v>
      </c>
      <c r="M4075" t="s">
        <v>11986</v>
      </c>
      <c r="N4075">
        <v>0.80694444399999998</v>
      </c>
      <c r="O4075">
        <v>0</v>
      </c>
      <c r="P4075">
        <v>6</v>
      </c>
      <c r="Q4075">
        <v>0</v>
      </c>
      <c r="R4075">
        <v>2</v>
      </c>
      <c r="S4075">
        <v>0</v>
      </c>
      <c r="T4075">
        <v>2</v>
      </c>
      <c r="U4075">
        <v>0</v>
      </c>
      <c r="V4075">
        <v>0</v>
      </c>
      <c r="W4075">
        <v>0</v>
      </c>
      <c r="X4075">
        <v>0.19309407659325001</v>
      </c>
      <c r="Y4075">
        <v>0</v>
      </c>
      <c r="Z4075">
        <v>1.8699692310483334E-2</v>
      </c>
      <c r="AA4075">
        <v>0</v>
      </c>
      <c r="AB4075">
        <v>1.8893250727190876</v>
      </c>
      <c r="AC4075">
        <v>0</v>
      </c>
      <c r="AD4075">
        <v>0</v>
      </c>
      <c r="AE4075">
        <v>2.1011188416228208</v>
      </c>
    </row>
    <row r="4076" spans="1:31" x14ac:dyDescent="0.25">
      <c r="A4076">
        <v>2298020</v>
      </c>
      <c r="B4076">
        <v>1</v>
      </c>
      <c r="C4076" t="s">
        <v>80</v>
      </c>
      <c r="D4076" t="s">
        <v>93</v>
      </c>
      <c r="E4076" t="s">
        <v>132</v>
      </c>
      <c r="F4076" t="s">
        <v>11987</v>
      </c>
      <c r="G4076" t="s">
        <v>134</v>
      </c>
      <c r="H4076" t="s">
        <v>135</v>
      </c>
      <c r="I4076" t="s">
        <v>136</v>
      </c>
      <c r="J4076" t="s">
        <v>137</v>
      </c>
      <c r="K4076" t="s">
        <v>138</v>
      </c>
      <c r="L4076" t="s">
        <v>11988</v>
      </c>
      <c r="M4076" t="s">
        <v>11989</v>
      </c>
      <c r="N4076">
        <v>2.253333333</v>
      </c>
      <c r="O4076">
        <v>0</v>
      </c>
      <c r="P4076">
        <v>5</v>
      </c>
      <c r="Q4076">
        <v>0</v>
      </c>
      <c r="R4076">
        <v>2</v>
      </c>
      <c r="S4076">
        <v>0</v>
      </c>
      <c r="T4076">
        <v>2</v>
      </c>
      <c r="U4076">
        <v>0</v>
      </c>
      <c r="V4076">
        <v>0</v>
      </c>
      <c r="W4076">
        <v>0</v>
      </c>
      <c r="X4076">
        <v>2.8590636724255876</v>
      </c>
      <c r="Y4076">
        <v>0</v>
      </c>
      <c r="Z4076">
        <v>0.62944755003329333</v>
      </c>
      <c r="AA4076">
        <v>0</v>
      </c>
      <c r="AB4076">
        <v>1.95444119866373</v>
      </c>
      <c r="AC4076">
        <v>0</v>
      </c>
      <c r="AD4076">
        <v>0</v>
      </c>
      <c r="AE4076">
        <v>5.4429524211226106</v>
      </c>
    </row>
    <row r="4077" spans="1:31" x14ac:dyDescent="0.25">
      <c r="A4077">
        <v>2298021</v>
      </c>
      <c r="B4077">
        <v>1</v>
      </c>
      <c r="C4077" t="s">
        <v>81</v>
      </c>
      <c r="D4077" t="s">
        <v>123</v>
      </c>
      <c r="E4077" t="s">
        <v>164</v>
      </c>
      <c r="F4077" t="s">
        <v>2940</v>
      </c>
      <c r="G4077" t="s">
        <v>184</v>
      </c>
      <c r="H4077" t="s">
        <v>167</v>
      </c>
      <c r="I4077" t="s">
        <v>136</v>
      </c>
      <c r="J4077" t="s">
        <v>137</v>
      </c>
      <c r="K4077" t="s">
        <v>138</v>
      </c>
      <c r="L4077" t="s">
        <v>11990</v>
      </c>
      <c r="M4077" t="s">
        <v>11991</v>
      </c>
      <c r="N4077">
        <v>0.50333333300000005</v>
      </c>
      <c r="O4077">
        <v>14</v>
      </c>
      <c r="P4077">
        <v>1688</v>
      </c>
      <c r="Q4077">
        <v>54</v>
      </c>
      <c r="R4077">
        <v>177</v>
      </c>
      <c r="S4077">
        <v>30</v>
      </c>
      <c r="T4077">
        <v>203</v>
      </c>
      <c r="U4077">
        <v>4</v>
      </c>
      <c r="V4077">
        <v>1</v>
      </c>
      <c r="W4077">
        <v>2.3436746423716666</v>
      </c>
      <c r="X4077">
        <v>150.21018934712197</v>
      </c>
      <c r="Y4077">
        <v>33.385199376499962</v>
      </c>
      <c r="Z4077">
        <v>27.869539050744773</v>
      </c>
      <c r="AA4077">
        <v>48.243644521955474</v>
      </c>
      <c r="AB4077">
        <v>31.362642692732685</v>
      </c>
      <c r="AC4077">
        <v>10.001319364379359</v>
      </c>
      <c r="AD4077">
        <v>15.495940101467266</v>
      </c>
      <c r="AE4077">
        <v>318.91214909727319</v>
      </c>
    </row>
    <row r="4078" spans="1:31" x14ac:dyDescent="0.25">
      <c r="A4078">
        <v>2298022</v>
      </c>
      <c r="B4078">
        <v>1</v>
      </c>
      <c r="C4078" t="s">
        <v>81</v>
      </c>
      <c r="D4078" t="s">
        <v>112</v>
      </c>
      <c r="E4078" t="s">
        <v>164</v>
      </c>
      <c r="F4078" t="s">
        <v>11992</v>
      </c>
      <c r="G4078" t="s">
        <v>500</v>
      </c>
      <c r="H4078" t="s">
        <v>167</v>
      </c>
      <c r="I4078" t="s">
        <v>136</v>
      </c>
      <c r="J4078" t="s">
        <v>137</v>
      </c>
      <c r="K4078" t="s">
        <v>138</v>
      </c>
      <c r="L4078" t="s">
        <v>11993</v>
      </c>
      <c r="M4078" t="s">
        <v>11994</v>
      </c>
      <c r="N4078">
        <v>1.6163888879999999</v>
      </c>
      <c r="O4078">
        <v>0</v>
      </c>
      <c r="P4078">
        <v>8</v>
      </c>
      <c r="Q4078">
        <v>0</v>
      </c>
      <c r="R4078">
        <v>3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2.6119328711445542</v>
      </c>
      <c r="Y4078">
        <v>0</v>
      </c>
      <c r="Z4078">
        <v>3.8140412914914448E-2</v>
      </c>
      <c r="AA4078">
        <v>0</v>
      </c>
      <c r="AB4078">
        <v>0</v>
      </c>
      <c r="AC4078">
        <v>0</v>
      </c>
      <c r="AD4078">
        <v>0</v>
      </c>
      <c r="AE4078">
        <v>2.6500732840594687</v>
      </c>
    </row>
    <row r="4079" spans="1:31" x14ac:dyDescent="0.25">
      <c r="A4079">
        <v>2298024</v>
      </c>
      <c r="B4079">
        <v>1</v>
      </c>
      <c r="C4079" t="s">
        <v>80</v>
      </c>
      <c r="D4079" t="s">
        <v>106</v>
      </c>
      <c r="E4079" t="s">
        <v>141</v>
      </c>
      <c r="F4079" t="s">
        <v>11995</v>
      </c>
      <c r="G4079" t="s">
        <v>202</v>
      </c>
      <c r="H4079" t="s">
        <v>135</v>
      </c>
      <c r="I4079" t="s">
        <v>136</v>
      </c>
      <c r="J4079" t="s">
        <v>137</v>
      </c>
      <c r="K4079" t="s">
        <v>138</v>
      </c>
      <c r="L4079" t="s">
        <v>11996</v>
      </c>
      <c r="M4079" t="s">
        <v>11997</v>
      </c>
      <c r="N4079">
        <v>0.579166666</v>
      </c>
      <c r="O4079">
        <v>0</v>
      </c>
      <c r="P4079">
        <v>3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0.50240497454122501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0.50240497454122501</v>
      </c>
    </row>
    <row r="4080" spans="1:31" x14ac:dyDescent="0.25">
      <c r="A4080">
        <v>2298025</v>
      </c>
      <c r="B4080">
        <v>1</v>
      </c>
      <c r="C4080" t="s">
        <v>81</v>
      </c>
      <c r="D4080" t="s">
        <v>120</v>
      </c>
      <c r="E4080" t="s">
        <v>132</v>
      </c>
      <c r="F4080" t="s">
        <v>11998</v>
      </c>
      <c r="G4080" t="s">
        <v>332</v>
      </c>
      <c r="H4080" t="s">
        <v>135</v>
      </c>
      <c r="I4080" t="s">
        <v>136</v>
      </c>
      <c r="J4080" t="s">
        <v>137</v>
      </c>
      <c r="K4080" t="s">
        <v>138</v>
      </c>
      <c r="L4080" t="s">
        <v>11999</v>
      </c>
      <c r="M4080" t="s">
        <v>12000</v>
      </c>
      <c r="N4080">
        <v>1.150555555</v>
      </c>
      <c r="O4080">
        <v>0</v>
      </c>
      <c r="P4080">
        <v>176</v>
      </c>
      <c r="Q4080">
        <v>0</v>
      </c>
      <c r="R4080">
        <v>1</v>
      </c>
      <c r="S4080">
        <v>0</v>
      </c>
      <c r="T4080">
        <v>20</v>
      </c>
      <c r="U4080">
        <v>0</v>
      </c>
      <c r="V4080">
        <v>0</v>
      </c>
      <c r="W4080">
        <v>0</v>
      </c>
      <c r="X4080">
        <v>30.289778654249673</v>
      </c>
      <c r="Y4080">
        <v>0</v>
      </c>
      <c r="Z4080">
        <v>1.5319787242450507</v>
      </c>
      <c r="AA4080">
        <v>0</v>
      </c>
      <c r="AB4080">
        <v>5.7120390306278734</v>
      </c>
      <c r="AC4080">
        <v>0</v>
      </c>
      <c r="AD4080">
        <v>0</v>
      </c>
      <c r="AE4080">
        <v>37.533796409122594</v>
      </c>
    </row>
    <row r="4081" spans="1:31" x14ac:dyDescent="0.25">
      <c r="A4081">
        <v>2298027</v>
      </c>
      <c r="B4081">
        <v>1</v>
      </c>
      <c r="C4081" t="s">
        <v>81</v>
      </c>
      <c r="D4081" t="s">
        <v>123</v>
      </c>
      <c r="E4081" t="s">
        <v>132</v>
      </c>
      <c r="F4081" t="s">
        <v>12001</v>
      </c>
      <c r="G4081" t="s">
        <v>343</v>
      </c>
      <c r="H4081" t="s">
        <v>135</v>
      </c>
      <c r="I4081" t="s">
        <v>136</v>
      </c>
      <c r="J4081" t="s">
        <v>137</v>
      </c>
      <c r="K4081" t="s">
        <v>138</v>
      </c>
      <c r="L4081" t="s">
        <v>12002</v>
      </c>
      <c r="M4081" t="s">
        <v>12003</v>
      </c>
      <c r="N4081">
        <v>1.4458333329999999</v>
      </c>
      <c r="O4081">
        <v>0</v>
      </c>
      <c r="P4081">
        <v>60</v>
      </c>
      <c r="Q4081">
        <v>0</v>
      </c>
      <c r="R4081">
        <v>0</v>
      </c>
      <c r="S4081">
        <v>0</v>
      </c>
      <c r="T4081">
        <v>11</v>
      </c>
      <c r="U4081">
        <v>0</v>
      </c>
      <c r="V4081">
        <v>0</v>
      </c>
      <c r="W4081">
        <v>0</v>
      </c>
      <c r="X4081">
        <v>23.720982958314643</v>
      </c>
      <c r="Y4081">
        <v>0</v>
      </c>
      <c r="Z4081">
        <v>0</v>
      </c>
      <c r="AA4081">
        <v>0</v>
      </c>
      <c r="AB4081">
        <v>19.358090623714268</v>
      </c>
      <c r="AC4081">
        <v>0</v>
      </c>
      <c r="AD4081">
        <v>0</v>
      </c>
      <c r="AE4081">
        <v>43.079073582028911</v>
      </c>
    </row>
    <row r="4082" spans="1:31" x14ac:dyDescent="0.25">
      <c r="A4082">
        <v>2298032</v>
      </c>
      <c r="B4082">
        <v>1</v>
      </c>
      <c r="C4082" t="s">
        <v>81</v>
      </c>
      <c r="D4082" t="s">
        <v>113</v>
      </c>
      <c r="E4082" t="s">
        <v>141</v>
      </c>
      <c r="F4082" t="s">
        <v>12004</v>
      </c>
      <c r="G4082" t="s">
        <v>143</v>
      </c>
      <c r="H4082" t="s">
        <v>135</v>
      </c>
      <c r="I4082" t="s">
        <v>136</v>
      </c>
      <c r="J4082" t="s">
        <v>137</v>
      </c>
      <c r="K4082" t="s">
        <v>138</v>
      </c>
      <c r="L4082" t="s">
        <v>12005</v>
      </c>
      <c r="M4082" t="s">
        <v>12006</v>
      </c>
      <c r="N4082">
        <v>2.9224999999999999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1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</row>
    <row r="4083" spans="1:31" x14ac:dyDescent="0.25">
      <c r="A4083">
        <v>2298033</v>
      </c>
      <c r="B4083">
        <v>1</v>
      </c>
      <c r="C4083" t="s">
        <v>81</v>
      </c>
      <c r="D4083" t="s">
        <v>113</v>
      </c>
      <c r="E4083" t="s">
        <v>141</v>
      </c>
      <c r="F4083" t="s">
        <v>12007</v>
      </c>
      <c r="G4083" t="s">
        <v>143</v>
      </c>
      <c r="H4083" t="s">
        <v>135</v>
      </c>
      <c r="I4083" t="s">
        <v>136</v>
      </c>
      <c r="J4083" t="s">
        <v>137</v>
      </c>
      <c r="K4083" t="s">
        <v>138</v>
      </c>
      <c r="L4083" t="s">
        <v>12008</v>
      </c>
      <c r="M4083" t="s">
        <v>12009</v>
      </c>
      <c r="N4083">
        <v>0.888055555</v>
      </c>
      <c r="O4083">
        <v>0</v>
      </c>
      <c r="P4083">
        <v>1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0.37735412408221314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0.37735412408221314</v>
      </c>
    </row>
    <row r="4084" spans="1:31" x14ac:dyDescent="0.25">
      <c r="A4084">
        <v>2298034</v>
      </c>
      <c r="B4084">
        <v>1</v>
      </c>
      <c r="C4084" t="s">
        <v>81</v>
      </c>
      <c r="D4084" t="s">
        <v>114</v>
      </c>
      <c r="E4084" t="s">
        <v>132</v>
      </c>
      <c r="F4084" t="s">
        <v>4692</v>
      </c>
      <c r="G4084" t="s">
        <v>134</v>
      </c>
      <c r="H4084" t="s">
        <v>135</v>
      </c>
      <c r="I4084" t="s">
        <v>136</v>
      </c>
      <c r="J4084" t="s">
        <v>137</v>
      </c>
      <c r="K4084" t="s">
        <v>138</v>
      </c>
      <c r="L4084" t="s">
        <v>12010</v>
      </c>
      <c r="M4084" t="s">
        <v>12011</v>
      </c>
      <c r="N4084">
        <v>3.0644444439999998</v>
      </c>
      <c r="O4084">
        <v>0</v>
      </c>
      <c r="P4084">
        <v>26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4.5016632539737733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4.5016632539737733</v>
      </c>
    </row>
    <row r="4085" spans="1:31" x14ac:dyDescent="0.25">
      <c r="A4085">
        <v>2298035</v>
      </c>
      <c r="B4085">
        <v>1</v>
      </c>
      <c r="C4085" t="s">
        <v>80</v>
      </c>
      <c r="D4085" t="s">
        <v>83</v>
      </c>
      <c r="E4085" t="s">
        <v>141</v>
      </c>
      <c r="F4085" t="s">
        <v>12012</v>
      </c>
      <c r="G4085" t="s">
        <v>453</v>
      </c>
      <c r="H4085" t="s">
        <v>135</v>
      </c>
      <c r="I4085" t="s">
        <v>136</v>
      </c>
      <c r="J4085" t="s">
        <v>137</v>
      </c>
      <c r="K4085" t="s">
        <v>138</v>
      </c>
      <c r="L4085" t="s">
        <v>12013</v>
      </c>
      <c r="M4085" t="s">
        <v>12014</v>
      </c>
      <c r="N4085">
        <v>1.5394444439999999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1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0.78479875015039557</v>
      </c>
      <c r="AC4085">
        <v>0</v>
      </c>
      <c r="AD4085">
        <v>0</v>
      </c>
      <c r="AE4085">
        <v>0.78479875015039557</v>
      </c>
    </row>
    <row r="4086" spans="1:31" x14ac:dyDescent="0.25">
      <c r="A4086">
        <v>2298041</v>
      </c>
      <c r="B4086">
        <v>1</v>
      </c>
      <c r="C4086" t="s">
        <v>81</v>
      </c>
      <c r="D4086" t="s">
        <v>128</v>
      </c>
      <c r="E4086" t="s">
        <v>141</v>
      </c>
      <c r="F4086" t="s">
        <v>12015</v>
      </c>
      <c r="G4086" t="s">
        <v>202</v>
      </c>
      <c r="H4086" t="s">
        <v>135</v>
      </c>
      <c r="I4086" t="s">
        <v>136</v>
      </c>
      <c r="J4086" t="s">
        <v>137</v>
      </c>
      <c r="K4086" t="s">
        <v>138</v>
      </c>
      <c r="L4086" t="s">
        <v>12016</v>
      </c>
      <c r="M4086" t="s">
        <v>12017</v>
      </c>
      <c r="N4086">
        <v>2.5755555550000002</v>
      </c>
      <c r="O4086">
        <v>0</v>
      </c>
      <c r="P4086">
        <v>3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0.90176304895408899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0.90176304895408899</v>
      </c>
    </row>
    <row r="4087" spans="1:31" x14ac:dyDescent="0.25">
      <c r="A4087">
        <v>2298043</v>
      </c>
      <c r="B4087">
        <v>1</v>
      </c>
      <c r="C4087" t="s">
        <v>80</v>
      </c>
      <c r="D4087" t="s">
        <v>99</v>
      </c>
      <c r="E4087" t="s">
        <v>141</v>
      </c>
      <c r="F4087" t="s">
        <v>12018</v>
      </c>
      <c r="G4087" t="s">
        <v>143</v>
      </c>
      <c r="H4087" t="s">
        <v>135</v>
      </c>
      <c r="I4087" t="s">
        <v>136</v>
      </c>
      <c r="J4087" t="s">
        <v>137</v>
      </c>
      <c r="K4087" t="s">
        <v>138</v>
      </c>
      <c r="L4087" t="s">
        <v>12019</v>
      </c>
      <c r="M4087" t="s">
        <v>12020</v>
      </c>
      <c r="N4087">
        <v>2.4827777769999999</v>
      </c>
      <c r="O4087">
        <v>0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</row>
    <row r="4088" spans="1:31" x14ac:dyDescent="0.25">
      <c r="A4088">
        <v>2298044</v>
      </c>
      <c r="B4088">
        <v>1</v>
      </c>
      <c r="C4088" t="s">
        <v>80</v>
      </c>
      <c r="D4088" t="s">
        <v>96</v>
      </c>
      <c r="E4088" t="s">
        <v>141</v>
      </c>
      <c r="F4088" t="s">
        <v>12021</v>
      </c>
      <c r="G4088" t="s">
        <v>143</v>
      </c>
      <c r="H4088" t="s">
        <v>135</v>
      </c>
      <c r="I4088" t="s">
        <v>136</v>
      </c>
      <c r="J4088" t="s">
        <v>137</v>
      </c>
      <c r="K4088" t="s">
        <v>138</v>
      </c>
      <c r="L4088" t="s">
        <v>12022</v>
      </c>
      <c r="M4088" t="s">
        <v>12023</v>
      </c>
      <c r="N4088">
        <v>2.2630555550000002</v>
      </c>
      <c r="O4088">
        <v>0</v>
      </c>
      <c r="P4088">
        <v>1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0.83063185729237288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0.83063185729237288</v>
      </c>
    </row>
    <row r="4089" spans="1:31" x14ac:dyDescent="0.25">
      <c r="A4089">
        <v>2298049</v>
      </c>
      <c r="B4089">
        <v>1</v>
      </c>
      <c r="C4089" t="s">
        <v>80</v>
      </c>
      <c r="D4089" t="s">
        <v>100</v>
      </c>
      <c r="E4089" t="s">
        <v>141</v>
      </c>
      <c r="F4089" t="s">
        <v>12024</v>
      </c>
      <c r="G4089" t="s">
        <v>143</v>
      </c>
      <c r="H4089" t="s">
        <v>135</v>
      </c>
      <c r="I4089" t="s">
        <v>136</v>
      </c>
      <c r="J4089" t="s">
        <v>137</v>
      </c>
      <c r="K4089" t="s">
        <v>138</v>
      </c>
      <c r="L4089" t="s">
        <v>12025</v>
      </c>
      <c r="M4089" t="s">
        <v>12026</v>
      </c>
      <c r="N4089">
        <v>1.382222222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1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0.21421902265247222</v>
      </c>
      <c r="AC4089">
        <v>0</v>
      </c>
      <c r="AD4089">
        <v>0</v>
      </c>
      <c r="AE4089">
        <v>0.21421902265247222</v>
      </c>
    </row>
    <row r="4090" spans="1:31" x14ac:dyDescent="0.25">
      <c r="A4090">
        <v>2298050</v>
      </c>
      <c r="B4090">
        <v>1</v>
      </c>
      <c r="C4090" t="s">
        <v>81</v>
      </c>
      <c r="D4090" t="s">
        <v>123</v>
      </c>
      <c r="E4090" t="s">
        <v>132</v>
      </c>
      <c r="F4090" t="s">
        <v>11613</v>
      </c>
      <c r="G4090" t="s">
        <v>134</v>
      </c>
      <c r="H4090" t="s">
        <v>135</v>
      </c>
      <c r="I4090" t="s">
        <v>136</v>
      </c>
      <c r="J4090" t="s">
        <v>137</v>
      </c>
      <c r="K4090" t="s">
        <v>138</v>
      </c>
      <c r="L4090" t="s">
        <v>12027</v>
      </c>
      <c r="M4090" t="s">
        <v>12028</v>
      </c>
      <c r="N4090">
        <v>2.0263888880000001</v>
      </c>
      <c r="O4090">
        <v>0</v>
      </c>
      <c r="P4090">
        <v>408</v>
      </c>
      <c r="Q4090">
        <v>0</v>
      </c>
      <c r="R4090">
        <v>0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174.75891528487102</v>
      </c>
      <c r="Y4090">
        <v>0</v>
      </c>
      <c r="Z4090">
        <v>0</v>
      </c>
      <c r="AA4090">
        <v>0</v>
      </c>
      <c r="AB4090">
        <v>1.0540620319155334</v>
      </c>
      <c r="AC4090">
        <v>0</v>
      </c>
      <c r="AD4090">
        <v>0</v>
      </c>
      <c r="AE4090">
        <v>175.81297731678654</v>
      </c>
    </row>
    <row r="4091" spans="1:31" x14ac:dyDescent="0.25">
      <c r="A4091">
        <v>2298054</v>
      </c>
      <c r="B4091">
        <v>1</v>
      </c>
      <c r="C4091" t="s">
        <v>80</v>
      </c>
      <c r="D4091" t="s">
        <v>85</v>
      </c>
      <c r="E4091" t="s">
        <v>141</v>
      </c>
      <c r="F4091" t="s">
        <v>12029</v>
      </c>
      <c r="G4091" t="s">
        <v>202</v>
      </c>
      <c r="H4091" t="s">
        <v>135</v>
      </c>
      <c r="I4091" t="s">
        <v>136</v>
      </c>
      <c r="J4091" t="s">
        <v>137</v>
      </c>
      <c r="K4091" t="s">
        <v>138</v>
      </c>
      <c r="L4091" t="s">
        <v>12030</v>
      </c>
      <c r="M4091" t="s">
        <v>12031</v>
      </c>
      <c r="N4091">
        <v>0.51333333299999995</v>
      </c>
      <c r="O4091">
        <v>0</v>
      </c>
      <c r="P4091">
        <v>9</v>
      </c>
      <c r="Q4091">
        <v>0</v>
      </c>
      <c r="R4091">
        <v>0</v>
      </c>
      <c r="S4091">
        <v>0</v>
      </c>
      <c r="T4091">
        <v>3</v>
      </c>
      <c r="U4091">
        <v>0</v>
      </c>
      <c r="V4091">
        <v>0</v>
      </c>
      <c r="W4091">
        <v>0</v>
      </c>
      <c r="X4091">
        <v>1.2505941244414576</v>
      </c>
      <c r="Y4091">
        <v>0</v>
      </c>
      <c r="Z4091">
        <v>0</v>
      </c>
      <c r="AA4091">
        <v>0</v>
      </c>
      <c r="AB4091">
        <v>1.2033918256939866</v>
      </c>
      <c r="AC4091">
        <v>0</v>
      </c>
      <c r="AD4091">
        <v>0</v>
      </c>
      <c r="AE4091">
        <v>2.4539859501354444</v>
      </c>
    </row>
    <row r="4092" spans="1:31" x14ac:dyDescent="0.25">
      <c r="A4092">
        <v>2298064</v>
      </c>
      <c r="B4092">
        <v>1</v>
      </c>
      <c r="C4092" t="s">
        <v>80</v>
      </c>
      <c r="D4092" t="s">
        <v>90</v>
      </c>
      <c r="E4092" t="s">
        <v>141</v>
      </c>
      <c r="F4092" t="s">
        <v>12032</v>
      </c>
      <c r="G4092" t="s">
        <v>202</v>
      </c>
      <c r="H4092" t="s">
        <v>135</v>
      </c>
      <c r="I4092" t="s">
        <v>136</v>
      </c>
      <c r="J4092" t="s">
        <v>137</v>
      </c>
      <c r="K4092" t="s">
        <v>138</v>
      </c>
      <c r="L4092" t="s">
        <v>12033</v>
      </c>
      <c r="M4092" t="s">
        <v>12034</v>
      </c>
      <c r="N4092">
        <v>2.165277777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2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0.90419943234368994</v>
      </c>
      <c r="AC4092">
        <v>0</v>
      </c>
      <c r="AD4092">
        <v>0</v>
      </c>
      <c r="AE4092">
        <v>0.90419943234368994</v>
      </c>
    </row>
    <row r="4093" spans="1:31" x14ac:dyDescent="0.25">
      <c r="A4093">
        <v>2298076</v>
      </c>
      <c r="B4093">
        <v>1</v>
      </c>
      <c r="C4093" t="s">
        <v>80</v>
      </c>
      <c r="D4093" t="s">
        <v>96</v>
      </c>
      <c r="E4093" t="s">
        <v>283</v>
      </c>
      <c r="F4093" t="s">
        <v>12035</v>
      </c>
      <c r="G4093" t="s">
        <v>184</v>
      </c>
      <c r="H4093" t="s">
        <v>167</v>
      </c>
      <c r="I4093" t="s">
        <v>136</v>
      </c>
      <c r="J4093" t="s">
        <v>137</v>
      </c>
      <c r="K4093" t="s">
        <v>138</v>
      </c>
      <c r="L4093" t="s">
        <v>12036</v>
      </c>
      <c r="M4093" t="s">
        <v>12037</v>
      </c>
      <c r="N4093">
        <v>0.30388333299999998</v>
      </c>
      <c r="O4093">
        <v>0</v>
      </c>
      <c r="P4093">
        <v>1615</v>
      </c>
      <c r="Q4093">
        <v>1</v>
      </c>
      <c r="R4093">
        <v>37</v>
      </c>
      <c r="S4093">
        <v>4</v>
      </c>
      <c r="T4093">
        <v>17</v>
      </c>
      <c r="U4093">
        <v>0</v>
      </c>
      <c r="V4093">
        <v>0</v>
      </c>
      <c r="W4093">
        <v>0</v>
      </c>
      <c r="X4093">
        <v>143.79700646836295</v>
      </c>
      <c r="Y4093">
        <v>0.67330465101946213</v>
      </c>
      <c r="Z4093">
        <v>3.4141738618270998</v>
      </c>
      <c r="AA4093">
        <v>6.7004533944697124</v>
      </c>
      <c r="AB4093">
        <v>12.534581927360195</v>
      </c>
      <c r="AC4093">
        <v>0</v>
      </c>
      <c r="AD4093">
        <v>0</v>
      </c>
      <c r="AE4093">
        <v>167.11952030303942</v>
      </c>
    </row>
    <row r="4094" spans="1:31" x14ac:dyDescent="0.25">
      <c r="A4094">
        <v>2298084</v>
      </c>
      <c r="B4094">
        <v>1</v>
      </c>
      <c r="C4094" t="s">
        <v>80</v>
      </c>
      <c r="D4094" t="s">
        <v>103</v>
      </c>
      <c r="E4094" t="s">
        <v>233</v>
      </c>
      <c r="F4094" t="s">
        <v>12038</v>
      </c>
      <c r="G4094" t="s">
        <v>184</v>
      </c>
      <c r="H4094" t="s">
        <v>167</v>
      </c>
      <c r="I4094" t="s">
        <v>136</v>
      </c>
      <c r="J4094" t="s">
        <v>137</v>
      </c>
      <c r="K4094" t="s">
        <v>138</v>
      </c>
      <c r="L4094" t="s">
        <v>12039</v>
      </c>
      <c r="M4094" t="s">
        <v>12040</v>
      </c>
      <c r="N4094">
        <v>0.74305555499999998</v>
      </c>
      <c r="O4094">
        <v>0</v>
      </c>
      <c r="P4094">
        <v>2</v>
      </c>
      <c r="Q4094">
        <v>5</v>
      </c>
      <c r="R4094">
        <v>10</v>
      </c>
      <c r="S4094">
        <v>17</v>
      </c>
      <c r="T4094">
        <v>8</v>
      </c>
      <c r="U4094">
        <v>26</v>
      </c>
      <c r="V4094">
        <v>1</v>
      </c>
      <c r="W4094">
        <v>0</v>
      </c>
      <c r="X4094">
        <v>0.88650690680428679</v>
      </c>
      <c r="Y4094">
        <v>20.820602784544967</v>
      </c>
      <c r="Z4094">
        <v>18.807558764400586</v>
      </c>
      <c r="AA4094">
        <v>78.049973715832948</v>
      </c>
      <c r="AB4094">
        <v>20.698408749579858</v>
      </c>
      <c r="AC4094">
        <v>854.23541504783998</v>
      </c>
      <c r="AD4094">
        <v>14.546482650020479</v>
      </c>
      <c r="AE4094">
        <v>1008.0449486190231</v>
      </c>
    </row>
    <row r="4095" spans="1:31" x14ac:dyDescent="0.25">
      <c r="A4095">
        <v>2298085</v>
      </c>
      <c r="B4095">
        <v>1</v>
      </c>
      <c r="C4095" t="s">
        <v>81</v>
      </c>
      <c r="D4095" t="s">
        <v>120</v>
      </c>
      <c r="E4095" t="s">
        <v>233</v>
      </c>
      <c r="F4095" t="s">
        <v>1336</v>
      </c>
      <c r="G4095" t="s">
        <v>184</v>
      </c>
      <c r="H4095" t="s">
        <v>167</v>
      </c>
      <c r="I4095" t="s">
        <v>136</v>
      </c>
      <c r="J4095" t="s">
        <v>137</v>
      </c>
      <c r="K4095" t="s">
        <v>138</v>
      </c>
      <c r="L4095" t="s">
        <v>12041</v>
      </c>
      <c r="M4095" t="s">
        <v>12042</v>
      </c>
      <c r="N4095">
        <v>0.49833333299999999</v>
      </c>
      <c r="O4095">
        <v>0</v>
      </c>
      <c r="P4095">
        <v>3804</v>
      </c>
      <c r="Q4095">
        <v>7</v>
      </c>
      <c r="R4095">
        <v>29</v>
      </c>
      <c r="S4095">
        <v>6</v>
      </c>
      <c r="T4095">
        <v>709</v>
      </c>
      <c r="U4095">
        <v>3</v>
      </c>
      <c r="V4095">
        <v>1</v>
      </c>
      <c r="W4095">
        <v>0</v>
      </c>
      <c r="X4095">
        <v>291.05711981352499</v>
      </c>
      <c r="Y4095">
        <v>1.5910455303908315</v>
      </c>
      <c r="Z4095">
        <v>1.3564571379506767</v>
      </c>
      <c r="AA4095">
        <v>16.218868253964004</v>
      </c>
      <c r="AB4095">
        <v>140.67071137907638</v>
      </c>
      <c r="AC4095">
        <v>27.513556900992349</v>
      </c>
      <c r="AD4095">
        <v>7.4213679382719073</v>
      </c>
      <c r="AE4095">
        <v>485.8291269541711</v>
      </c>
    </row>
    <row r="4096" spans="1:31" x14ac:dyDescent="0.25">
      <c r="A4096">
        <v>2298086</v>
      </c>
      <c r="B4096">
        <v>1</v>
      </c>
      <c r="C4096" t="s">
        <v>81</v>
      </c>
      <c r="D4096" t="s">
        <v>120</v>
      </c>
      <c r="E4096" t="s">
        <v>233</v>
      </c>
      <c r="F4096" t="s">
        <v>4329</v>
      </c>
      <c r="G4096" t="s">
        <v>184</v>
      </c>
      <c r="H4096" t="s">
        <v>167</v>
      </c>
      <c r="I4096" t="s">
        <v>136</v>
      </c>
      <c r="J4096" t="s">
        <v>137</v>
      </c>
      <c r="K4096" t="s">
        <v>138</v>
      </c>
      <c r="L4096" t="s">
        <v>12041</v>
      </c>
      <c r="M4096" t="s">
        <v>12043</v>
      </c>
      <c r="N4096">
        <v>0.194722222</v>
      </c>
      <c r="O4096">
        <v>0</v>
      </c>
      <c r="P4096">
        <v>2047</v>
      </c>
      <c r="Q4096">
        <v>22</v>
      </c>
      <c r="R4096">
        <v>26</v>
      </c>
      <c r="S4096">
        <v>12</v>
      </c>
      <c r="T4096">
        <v>395</v>
      </c>
      <c r="U4096">
        <v>4</v>
      </c>
      <c r="V4096">
        <v>7</v>
      </c>
      <c r="W4096">
        <v>0</v>
      </c>
      <c r="X4096">
        <v>59.852009642031902</v>
      </c>
      <c r="Y4096">
        <v>2.2159305987746789</v>
      </c>
      <c r="Z4096">
        <v>0.79404029053395875</v>
      </c>
      <c r="AA4096">
        <v>7.3649647019503091</v>
      </c>
      <c r="AB4096">
        <v>31.822212072285929</v>
      </c>
      <c r="AC4096">
        <v>31.021185282735306</v>
      </c>
      <c r="AD4096">
        <v>28.030956943468247</v>
      </c>
      <c r="AE4096">
        <v>161.10129953178034</v>
      </c>
    </row>
    <row r="4097" spans="1:31" x14ac:dyDescent="0.25">
      <c r="A4097">
        <v>2298091</v>
      </c>
      <c r="B4097">
        <v>1</v>
      </c>
      <c r="C4097" t="s">
        <v>81</v>
      </c>
      <c r="D4097" t="s">
        <v>120</v>
      </c>
      <c r="E4097" t="s">
        <v>164</v>
      </c>
      <c r="F4097" t="s">
        <v>12044</v>
      </c>
      <c r="G4097" t="s">
        <v>184</v>
      </c>
      <c r="H4097" t="s">
        <v>167</v>
      </c>
      <c r="I4097" t="s">
        <v>136</v>
      </c>
      <c r="J4097" t="s">
        <v>137</v>
      </c>
      <c r="K4097" t="s">
        <v>138</v>
      </c>
      <c r="L4097" t="s">
        <v>12045</v>
      </c>
      <c r="M4097" t="s">
        <v>12046</v>
      </c>
      <c r="N4097">
        <v>0.72111111100000003</v>
      </c>
      <c r="O4097">
        <v>0</v>
      </c>
      <c r="P4097">
        <v>795</v>
      </c>
      <c r="Q4097">
        <v>0</v>
      </c>
      <c r="R4097">
        <v>31</v>
      </c>
      <c r="S4097">
        <v>0</v>
      </c>
      <c r="T4097">
        <v>173</v>
      </c>
      <c r="U4097">
        <v>1</v>
      </c>
      <c r="V4097">
        <v>0</v>
      </c>
      <c r="W4097">
        <v>0</v>
      </c>
      <c r="X4097">
        <v>84.42117380171274</v>
      </c>
      <c r="Y4097">
        <v>0</v>
      </c>
      <c r="Z4097">
        <v>3.934506699977792</v>
      </c>
      <c r="AA4097">
        <v>0</v>
      </c>
      <c r="AB4097">
        <v>36.777124952605249</v>
      </c>
      <c r="AC4097">
        <v>38.881877009890189</v>
      </c>
      <c r="AD4097">
        <v>0</v>
      </c>
      <c r="AE4097">
        <v>164.01468246418597</v>
      </c>
    </row>
    <row r="4098" spans="1:31" x14ac:dyDescent="0.25">
      <c r="A4098">
        <v>2298092</v>
      </c>
      <c r="B4098">
        <v>1</v>
      </c>
      <c r="C4098" t="s">
        <v>80</v>
      </c>
      <c r="D4098" t="s">
        <v>104</v>
      </c>
      <c r="E4098" t="s">
        <v>283</v>
      </c>
      <c r="F4098" t="s">
        <v>12047</v>
      </c>
      <c r="G4098" t="s">
        <v>184</v>
      </c>
      <c r="H4098" t="s">
        <v>167</v>
      </c>
      <c r="I4098" t="s">
        <v>136</v>
      </c>
      <c r="J4098" t="s">
        <v>137</v>
      </c>
      <c r="K4098" t="s">
        <v>138</v>
      </c>
      <c r="L4098" t="s">
        <v>12048</v>
      </c>
      <c r="M4098" t="s">
        <v>12049</v>
      </c>
      <c r="N4098">
        <v>0.15973416600000001</v>
      </c>
      <c r="O4098">
        <v>3</v>
      </c>
      <c r="P4098">
        <v>217</v>
      </c>
      <c r="Q4098">
        <v>21</v>
      </c>
      <c r="R4098">
        <v>307</v>
      </c>
      <c r="S4098">
        <v>56</v>
      </c>
      <c r="T4098">
        <v>82</v>
      </c>
      <c r="U4098">
        <v>19</v>
      </c>
      <c r="V4098">
        <v>2</v>
      </c>
      <c r="W4098">
        <v>2.1272008578205486</v>
      </c>
      <c r="X4098">
        <v>7.4565250453265044</v>
      </c>
      <c r="Y4098">
        <v>0.90193993209502765</v>
      </c>
      <c r="Z4098">
        <v>10.852910680994146</v>
      </c>
      <c r="AA4098">
        <v>111.7602788030824</v>
      </c>
      <c r="AB4098">
        <v>7.6754019592636897</v>
      </c>
      <c r="AC4098">
        <v>340.2312310721573</v>
      </c>
      <c r="AD4098">
        <v>0.31603032667097219</v>
      </c>
      <c r="AE4098">
        <v>481.32151867741055</v>
      </c>
    </row>
    <row r="4099" spans="1:31" x14ac:dyDescent="0.25">
      <c r="A4099">
        <v>2298094</v>
      </c>
      <c r="B4099">
        <v>1</v>
      </c>
      <c r="C4099" t="s">
        <v>80</v>
      </c>
      <c r="D4099" t="s">
        <v>95</v>
      </c>
      <c r="E4099" t="s">
        <v>283</v>
      </c>
      <c r="F4099" t="s">
        <v>12050</v>
      </c>
      <c r="G4099" t="s">
        <v>299</v>
      </c>
      <c r="H4099" t="s">
        <v>167</v>
      </c>
      <c r="I4099" t="s">
        <v>136</v>
      </c>
      <c r="J4099" t="s">
        <v>137</v>
      </c>
      <c r="K4099" t="s">
        <v>300</v>
      </c>
      <c r="L4099" t="s">
        <v>12051</v>
      </c>
      <c r="M4099" t="s">
        <v>12052</v>
      </c>
      <c r="N4099">
        <v>2.2036111109999998</v>
      </c>
      <c r="O4099">
        <v>9</v>
      </c>
      <c r="P4099">
        <v>4112</v>
      </c>
      <c r="Q4099">
        <v>15</v>
      </c>
      <c r="R4099">
        <v>167</v>
      </c>
      <c r="S4099">
        <v>88</v>
      </c>
      <c r="T4099">
        <v>379</v>
      </c>
      <c r="U4099">
        <v>16</v>
      </c>
      <c r="V4099">
        <v>2</v>
      </c>
      <c r="W4099">
        <v>8.0933883827485946</v>
      </c>
      <c r="X4099">
        <v>1850.5552520032552</v>
      </c>
      <c r="Y4099">
        <v>289.57421899459655</v>
      </c>
      <c r="Z4099">
        <v>93.380891574569716</v>
      </c>
      <c r="AA4099">
        <v>2574.3930331215147</v>
      </c>
      <c r="AB4099">
        <v>518.09241787573387</v>
      </c>
      <c r="AC4099">
        <v>2099.72746044929</v>
      </c>
      <c r="AD4099">
        <v>23.410047418176891</v>
      </c>
      <c r="AE4099">
        <v>7457.2267098198854</v>
      </c>
    </row>
    <row r="4100" spans="1:31" x14ac:dyDescent="0.25">
      <c r="A4100">
        <v>2298096</v>
      </c>
      <c r="B4100">
        <v>1</v>
      </c>
      <c r="C4100" t="s">
        <v>80</v>
      </c>
      <c r="D4100" t="s">
        <v>95</v>
      </c>
      <c r="E4100" t="s">
        <v>283</v>
      </c>
      <c r="F4100" t="s">
        <v>12053</v>
      </c>
      <c r="G4100" t="s">
        <v>299</v>
      </c>
      <c r="H4100" t="s">
        <v>167</v>
      </c>
      <c r="I4100" t="s">
        <v>136</v>
      </c>
      <c r="J4100" t="s">
        <v>137</v>
      </c>
      <c r="K4100" t="s">
        <v>300</v>
      </c>
      <c r="L4100" t="s">
        <v>12054</v>
      </c>
      <c r="M4100" t="s">
        <v>12055</v>
      </c>
      <c r="N4100">
        <v>2.1800000000000002</v>
      </c>
      <c r="O4100">
        <v>49</v>
      </c>
      <c r="P4100">
        <v>58</v>
      </c>
      <c r="Q4100">
        <v>46</v>
      </c>
      <c r="R4100">
        <v>118</v>
      </c>
      <c r="S4100">
        <v>52</v>
      </c>
      <c r="T4100">
        <v>39</v>
      </c>
      <c r="U4100">
        <v>7</v>
      </c>
      <c r="V4100">
        <v>1</v>
      </c>
      <c r="W4100">
        <v>43.388763779837582</v>
      </c>
      <c r="X4100">
        <v>40.020947551603506</v>
      </c>
      <c r="Y4100">
        <v>236.8071966518803</v>
      </c>
      <c r="Z4100">
        <v>78.624783451635523</v>
      </c>
      <c r="AA4100">
        <v>552.96161198386142</v>
      </c>
      <c r="AB4100">
        <v>65.697489916226843</v>
      </c>
      <c r="AC4100">
        <v>704.47410403231083</v>
      </c>
      <c r="AD4100">
        <v>4.1375328557997939</v>
      </c>
      <c r="AE4100">
        <v>1726.1124302231556</v>
      </c>
    </row>
    <row r="4101" spans="1:31" x14ac:dyDescent="0.25">
      <c r="A4101">
        <v>2298099</v>
      </c>
      <c r="B4101">
        <v>1</v>
      </c>
      <c r="C4101" t="s">
        <v>80</v>
      </c>
      <c r="D4101" t="s">
        <v>105</v>
      </c>
      <c r="E4101" t="s">
        <v>233</v>
      </c>
      <c r="F4101" t="s">
        <v>12056</v>
      </c>
      <c r="G4101" t="s">
        <v>917</v>
      </c>
      <c r="H4101" t="s">
        <v>167</v>
      </c>
      <c r="I4101" t="s">
        <v>136</v>
      </c>
      <c r="J4101" t="s">
        <v>137</v>
      </c>
      <c r="K4101" t="s">
        <v>300</v>
      </c>
      <c r="L4101" t="s">
        <v>12057</v>
      </c>
      <c r="M4101" t="s">
        <v>12058</v>
      </c>
      <c r="N4101">
        <v>1.8330555550000001</v>
      </c>
      <c r="O4101">
        <v>11</v>
      </c>
      <c r="P4101">
        <v>2486</v>
      </c>
      <c r="Q4101">
        <v>18</v>
      </c>
      <c r="R4101">
        <v>657</v>
      </c>
      <c r="S4101">
        <v>22</v>
      </c>
      <c r="T4101">
        <v>255</v>
      </c>
      <c r="U4101">
        <v>0</v>
      </c>
      <c r="V4101">
        <v>2</v>
      </c>
      <c r="W4101">
        <v>3.9929946295119012</v>
      </c>
      <c r="X4101">
        <v>870.20544632268525</v>
      </c>
      <c r="Y4101">
        <v>24.547698797185127</v>
      </c>
      <c r="Z4101">
        <v>157.30647593007649</v>
      </c>
      <c r="AA4101">
        <v>664.65187582636395</v>
      </c>
      <c r="AB4101">
        <v>220.3973992679573</v>
      </c>
      <c r="AC4101">
        <v>0</v>
      </c>
      <c r="AD4101">
        <v>28.710078789515613</v>
      </c>
      <c r="AE4101">
        <v>1969.8119695632956</v>
      </c>
    </row>
    <row r="4102" spans="1:31" x14ac:dyDescent="0.25">
      <c r="A4102">
        <v>2298103</v>
      </c>
      <c r="B4102">
        <v>1</v>
      </c>
      <c r="C4102" t="s">
        <v>80</v>
      </c>
      <c r="D4102" t="s">
        <v>100</v>
      </c>
      <c r="E4102" t="s">
        <v>283</v>
      </c>
      <c r="F4102" t="s">
        <v>284</v>
      </c>
      <c r="G4102" t="s">
        <v>184</v>
      </c>
      <c r="H4102" t="s">
        <v>167</v>
      </c>
      <c r="I4102" t="s">
        <v>136</v>
      </c>
      <c r="J4102" t="s">
        <v>137</v>
      </c>
      <c r="K4102" t="s">
        <v>138</v>
      </c>
      <c r="L4102" t="s">
        <v>12059</v>
      </c>
      <c r="M4102" t="s">
        <v>12060</v>
      </c>
      <c r="N4102">
        <v>6.1641665999999998E-2</v>
      </c>
      <c r="O4102">
        <v>13</v>
      </c>
      <c r="P4102">
        <v>5543</v>
      </c>
      <c r="Q4102">
        <v>315</v>
      </c>
      <c r="R4102">
        <v>1303</v>
      </c>
      <c r="S4102">
        <v>60</v>
      </c>
      <c r="T4102">
        <v>1001</v>
      </c>
      <c r="U4102">
        <v>1</v>
      </c>
      <c r="V4102">
        <v>1</v>
      </c>
      <c r="W4102">
        <v>0.93021384458125878</v>
      </c>
      <c r="X4102">
        <v>69.708948760643452</v>
      </c>
      <c r="Y4102">
        <v>41.484900802643928</v>
      </c>
      <c r="Z4102">
        <v>43.257794539764191</v>
      </c>
      <c r="AA4102">
        <v>12.931792056857262</v>
      </c>
      <c r="AB4102">
        <v>26.529757208430457</v>
      </c>
      <c r="AC4102">
        <v>4.1005611240309374</v>
      </c>
      <c r="AD4102">
        <v>3.8565335104486669E-2</v>
      </c>
      <c r="AE4102">
        <v>198.98253367205601</v>
      </c>
    </row>
    <row r="4103" spans="1:31" x14ac:dyDescent="0.25">
      <c r="A4103">
        <v>2298106</v>
      </c>
      <c r="B4103">
        <v>1</v>
      </c>
      <c r="C4103" t="s">
        <v>80</v>
      </c>
      <c r="D4103" t="s">
        <v>98</v>
      </c>
      <c r="E4103" t="s">
        <v>182</v>
      </c>
      <c r="F4103" t="s">
        <v>12061</v>
      </c>
      <c r="G4103" t="s">
        <v>443</v>
      </c>
      <c r="H4103" t="s">
        <v>167</v>
      </c>
      <c r="I4103" t="s">
        <v>136</v>
      </c>
      <c r="J4103" t="s">
        <v>137</v>
      </c>
      <c r="K4103" t="s">
        <v>138</v>
      </c>
      <c r="L4103" t="s">
        <v>12062</v>
      </c>
      <c r="M4103" t="s">
        <v>12063</v>
      </c>
      <c r="N4103">
        <v>6.2247222219999996</v>
      </c>
      <c r="O4103">
        <v>0</v>
      </c>
      <c r="P4103">
        <v>558</v>
      </c>
      <c r="Q4103">
        <v>14</v>
      </c>
      <c r="R4103">
        <v>40</v>
      </c>
      <c r="S4103">
        <v>5</v>
      </c>
      <c r="T4103">
        <v>96</v>
      </c>
      <c r="U4103">
        <v>0</v>
      </c>
      <c r="V4103">
        <v>0</v>
      </c>
      <c r="W4103">
        <v>0</v>
      </c>
      <c r="X4103">
        <v>507.37488659452271</v>
      </c>
      <c r="Y4103">
        <v>58.824737196345666</v>
      </c>
      <c r="Z4103">
        <v>79.522846576557342</v>
      </c>
      <c r="AA4103">
        <v>52.698564759348905</v>
      </c>
      <c r="AB4103">
        <v>227.15041914955668</v>
      </c>
      <c r="AC4103">
        <v>0</v>
      </c>
      <c r="AD4103">
        <v>0</v>
      </c>
      <c r="AE4103">
        <v>925.57145427633122</v>
      </c>
    </row>
    <row r="4104" spans="1:31" x14ac:dyDescent="0.25">
      <c r="A4104">
        <v>2298107</v>
      </c>
      <c r="B4104">
        <v>1</v>
      </c>
      <c r="C4104" t="s">
        <v>80</v>
      </c>
      <c r="D4104" t="s">
        <v>100</v>
      </c>
      <c r="E4104" t="s">
        <v>164</v>
      </c>
      <c r="F4104" t="s">
        <v>12064</v>
      </c>
      <c r="G4104" t="s">
        <v>195</v>
      </c>
      <c r="H4104" t="s">
        <v>167</v>
      </c>
      <c r="I4104" t="s">
        <v>136</v>
      </c>
      <c r="J4104" t="s">
        <v>137</v>
      </c>
      <c r="K4104" t="s">
        <v>138</v>
      </c>
      <c r="L4104" t="s">
        <v>12065</v>
      </c>
      <c r="M4104" t="s">
        <v>12066</v>
      </c>
      <c r="N4104">
        <v>1.7052777770000001</v>
      </c>
      <c r="O4104">
        <v>0</v>
      </c>
      <c r="P4104">
        <v>933</v>
      </c>
      <c r="Q4104">
        <v>0</v>
      </c>
      <c r="R4104">
        <v>29</v>
      </c>
      <c r="S4104">
        <v>0</v>
      </c>
      <c r="T4104">
        <v>132</v>
      </c>
      <c r="U4104">
        <v>0</v>
      </c>
      <c r="V4104">
        <v>0</v>
      </c>
      <c r="W4104">
        <v>0</v>
      </c>
      <c r="X4104">
        <v>378.4781714600399</v>
      </c>
      <c r="Y4104">
        <v>0</v>
      </c>
      <c r="Z4104">
        <v>9.926183815401119</v>
      </c>
      <c r="AA4104">
        <v>0</v>
      </c>
      <c r="AB4104">
        <v>133.23468313027115</v>
      </c>
      <c r="AC4104">
        <v>0</v>
      </c>
      <c r="AD4104">
        <v>0</v>
      </c>
      <c r="AE4104">
        <v>521.6390384057122</v>
      </c>
    </row>
    <row r="4105" spans="1:31" x14ac:dyDescent="0.25">
      <c r="A4105">
        <v>2298108</v>
      </c>
      <c r="B4105">
        <v>1</v>
      </c>
      <c r="C4105" t="s">
        <v>80</v>
      </c>
      <c r="D4105" t="s">
        <v>90</v>
      </c>
      <c r="E4105" t="s">
        <v>748</v>
      </c>
      <c r="F4105" t="s">
        <v>12067</v>
      </c>
      <c r="G4105" t="s">
        <v>1517</v>
      </c>
      <c r="H4105" t="s">
        <v>135</v>
      </c>
      <c r="I4105" t="s">
        <v>136</v>
      </c>
      <c r="J4105" t="s">
        <v>137</v>
      </c>
      <c r="K4105" t="s">
        <v>138</v>
      </c>
      <c r="L4105" t="s">
        <v>12068</v>
      </c>
      <c r="M4105" t="s">
        <v>12069</v>
      </c>
      <c r="N4105">
        <v>7.7988888879999996</v>
      </c>
      <c r="O4105">
        <v>0</v>
      </c>
      <c r="P4105">
        <v>39</v>
      </c>
      <c r="Q4105">
        <v>0</v>
      </c>
      <c r="R4105">
        <v>0</v>
      </c>
      <c r="S4105">
        <v>0</v>
      </c>
      <c r="T4105">
        <v>11</v>
      </c>
      <c r="U4105">
        <v>0</v>
      </c>
      <c r="V4105">
        <v>0</v>
      </c>
      <c r="W4105">
        <v>0</v>
      </c>
      <c r="X4105">
        <v>76.216293439353294</v>
      </c>
      <c r="Y4105">
        <v>0</v>
      </c>
      <c r="Z4105">
        <v>0</v>
      </c>
      <c r="AA4105">
        <v>0</v>
      </c>
      <c r="AB4105">
        <v>128.19955060957969</v>
      </c>
      <c r="AC4105">
        <v>0</v>
      </c>
      <c r="AD4105">
        <v>0</v>
      </c>
      <c r="AE4105">
        <v>204.41584404893297</v>
      </c>
    </row>
    <row r="4106" spans="1:31" x14ac:dyDescent="0.25">
      <c r="A4106">
        <v>2298109</v>
      </c>
      <c r="B4106">
        <v>1</v>
      </c>
      <c r="C4106" t="s">
        <v>80</v>
      </c>
      <c r="D4106" t="s">
        <v>100</v>
      </c>
      <c r="E4106" t="s">
        <v>208</v>
      </c>
      <c r="F4106" t="s">
        <v>12070</v>
      </c>
      <c r="G4106" t="s">
        <v>310</v>
      </c>
      <c r="H4106" t="s">
        <v>135</v>
      </c>
      <c r="I4106" t="s">
        <v>136</v>
      </c>
      <c r="J4106" t="s">
        <v>137</v>
      </c>
      <c r="K4106" t="s">
        <v>138</v>
      </c>
      <c r="L4106" t="s">
        <v>12071</v>
      </c>
      <c r="M4106" t="s">
        <v>12072</v>
      </c>
      <c r="N4106">
        <v>2.2636111109999999</v>
      </c>
      <c r="O4106">
        <v>0</v>
      </c>
      <c r="P4106">
        <v>61</v>
      </c>
      <c r="Q4106">
        <v>0</v>
      </c>
      <c r="R4106">
        <v>12</v>
      </c>
      <c r="S4106">
        <v>0</v>
      </c>
      <c r="T4106">
        <v>8</v>
      </c>
      <c r="U4106">
        <v>0</v>
      </c>
      <c r="V4106">
        <v>0</v>
      </c>
      <c r="W4106">
        <v>0</v>
      </c>
      <c r="X4106">
        <v>69.828686170229417</v>
      </c>
      <c r="Y4106">
        <v>0</v>
      </c>
      <c r="Z4106">
        <v>16.492302717728624</v>
      </c>
      <c r="AA4106">
        <v>0</v>
      </c>
      <c r="AB4106">
        <v>8.4146030290977336</v>
      </c>
      <c r="AC4106">
        <v>0</v>
      </c>
      <c r="AD4106">
        <v>0</v>
      </c>
      <c r="AE4106">
        <v>94.735591917055771</v>
      </c>
    </row>
    <row r="4107" spans="1:31" x14ac:dyDescent="0.25">
      <c r="A4107">
        <v>2298111</v>
      </c>
      <c r="B4107">
        <v>1</v>
      </c>
      <c r="C4107" t="s">
        <v>81</v>
      </c>
      <c r="D4107" t="s">
        <v>122</v>
      </c>
      <c r="E4107" t="s">
        <v>164</v>
      </c>
      <c r="F4107" t="s">
        <v>12073</v>
      </c>
      <c r="G4107" t="s">
        <v>195</v>
      </c>
      <c r="H4107" t="s">
        <v>167</v>
      </c>
      <c r="I4107" t="s">
        <v>136</v>
      </c>
      <c r="J4107" t="s">
        <v>137</v>
      </c>
      <c r="K4107" t="s">
        <v>138</v>
      </c>
      <c r="L4107" t="s">
        <v>12074</v>
      </c>
      <c r="M4107" t="s">
        <v>12075</v>
      </c>
      <c r="N4107">
        <v>5.4816666659999997</v>
      </c>
      <c r="O4107">
        <v>0</v>
      </c>
      <c r="P4107">
        <v>90</v>
      </c>
      <c r="Q4107">
        <v>0</v>
      </c>
      <c r="R4107">
        <v>0</v>
      </c>
      <c r="S4107">
        <v>2</v>
      </c>
      <c r="T4107">
        <v>5</v>
      </c>
      <c r="U4107">
        <v>0</v>
      </c>
      <c r="V4107">
        <v>0</v>
      </c>
      <c r="W4107">
        <v>0</v>
      </c>
      <c r="X4107">
        <v>43.196632657315085</v>
      </c>
      <c r="Y4107">
        <v>0</v>
      </c>
      <c r="Z4107">
        <v>0</v>
      </c>
      <c r="AA4107">
        <v>13.665939198197293</v>
      </c>
      <c r="AB4107">
        <v>8.0303145765622439</v>
      </c>
      <c r="AC4107">
        <v>0</v>
      </c>
      <c r="AD4107">
        <v>0</v>
      </c>
      <c r="AE4107">
        <v>64.892886432074619</v>
      </c>
    </row>
    <row r="4108" spans="1:31" x14ac:dyDescent="0.25">
      <c r="A4108">
        <v>2298112</v>
      </c>
      <c r="B4108">
        <v>1</v>
      </c>
      <c r="C4108" t="s">
        <v>80</v>
      </c>
      <c r="D4108" t="s">
        <v>103</v>
      </c>
      <c r="E4108" t="s">
        <v>233</v>
      </c>
      <c r="F4108" t="s">
        <v>12076</v>
      </c>
      <c r="G4108" t="s">
        <v>184</v>
      </c>
      <c r="H4108" t="s">
        <v>167</v>
      </c>
      <c r="I4108" t="s">
        <v>136</v>
      </c>
      <c r="J4108" t="s">
        <v>137</v>
      </c>
      <c r="K4108" t="s">
        <v>138</v>
      </c>
      <c r="L4108" t="s">
        <v>12077</v>
      </c>
      <c r="M4108" t="s">
        <v>12078</v>
      </c>
      <c r="N4108">
        <v>2.420833333</v>
      </c>
      <c r="O4108">
        <v>0</v>
      </c>
      <c r="P4108">
        <v>0</v>
      </c>
      <c r="Q4108">
        <v>1</v>
      </c>
      <c r="R4108">
        <v>0</v>
      </c>
      <c r="S4108">
        <v>12</v>
      </c>
      <c r="T4108">
        <v>1</v>
      </c>
      <c r="U4108">
        <v>9</v>
      </c>
      <c r="V4108">
        <v>3</v>
      </c>
      <c r="W4108">
        <v>0</v>
      </c>
      <c r="X4108">
        <v>0</v>
      </c>
      <c r="Y4108">
        <v>0.54105034654533335</v>
      </c>
      <c r="Z4108">
        <v>0</v>
      </c>
      <c r="AA4108">
        <v>872.65297995384549</v>
      </c>
      <c r="AB4108">
        <v>0</v>
      </c>
      <c r="AC4108">
        <v>2143.6376396085898</v>
      </c>
      <c r="AD4108">
        <v>255.48133581685067</v>
      </c>
      <c r="AE4108">
        <v>3272.3130057258313</v>
      </c>
    </row>
    <row r="4109" spans="1:31" x14ac:dyDescent="0.25">
      <c r="A4109">
        <v>2298113</v>
      </c>
      <c r="B4109">
        <v>1</v>
      </c>
      <c r="C4109" t="s">
        <v>81</v>
      </c>
      <c r="D4109" t="s">
        <v>118</v>
      </c>
      <c r="E4109" t="s">
        <v>283</v>
      </c>
      <c r="F4109" t="s">
        <v>12079</v>
      </c>
      <c r="G4109" t="s">
        <v>184</v>
      </c>
      <c r="H4109" t="s">
        <v>167</v>
      </c>
      <c r="I4109" t="s">
        <v>280</v>
      </c>
      <c r="J4109" t="s">
        <v>137</v>
      </c>
      <c r="K4109" t="s">
        <v>138</v>
      </c>
      <c r="L4109" t="s">
        <v>12080</v>
      </c>
      <c r="M4109" t="s">
        <v>12081</v>
      </c>
      <c r="N4109">
        <v>3.9091665999999997E-2</v>
      </c>
      <c r="O4109">
        <v>8</v>
      </c>
      <c r="P4109">
        <v>2916</v>
      </c>
      <c r="Q4109">
        <v>513</v>
      </c>
      <c r="R4109">
        <v>636</v>
      </c>
      <c r="S4109">
        <v>72</v>
      </c>
      <c r="T4109">
        <v>348</v>
      </c>
      <c r="U4109">
        <v>3</v>
      </c>
      <c r="V4109">
        <v>1</v>
      </c>
      <c r="W4109">
        <v>0.11296485136350556</v>
      </c>
      <c r="X4109">
        <v>13.671683188695482</v>
      </c>
      <c r="Y4109">
        <v>35.900320753813396</v>
      </c>
      <c r="Z4109">
        <v>14.649522708771881</v>
      </c>
      <c r="AA4109">
        <v>4.9939391769172907</v>
      </c>
      <c r="AB4109">
        <v>4.2735972078845883</v>
      </c>
      <c r="AC4109">
        <v>3.8553055443278827</v>
      </c>
      <c r="AD4109">
        <v>7.7285985758799997E-2</v>
      </c>
      <c r="AE4109">
        <v>77.534619417532838</v>
      </c>
    </row>
    <row r="4110" spans="1:31" x14ac:dyDescent="0.25">
      <c r="A4110">
        <v>2298114</v>
      </c>
      <c r="B4110">
        <v>1</v>
      </c>
      <c r="C4110" t="s">
        <v>80</v>
      </c>
      <c r="D4110" t="s">
        <v>103</v>
      </c>
      <c r="E4110" t="s">
        <v>182</v>
      </c>
      <c r="F4110" t="s">
        <v>4127</v>
      </c>
      <c r="G4110" t="s">
        <v>184</v>
      </c>
      <c r="H4110" t="s">
        <v>167</v>
      </c>
      <c r="I4110" t="s">
        <v>136</v>
      </c>
      <c r="J4110" t="s">
        <v>137</v>
      </c>
      <c r="K4110" t="s">
        <v>138</v>
      </c>
      <c r="L4110" t="s">
        <v>12082</v>
      </c>
      <c r="M4110" t="s">
        <v>12083</v>
      </c>
      <c r="N4110">
        <v>1.5838888879999999</v>
      </c>
      <c r="O4110">
        <v>20</v>
      </c>
      <c r="P4110">
        <v>1632</v>
      </c>
      <c r="Q4110">
        <v>21</v>
      </c>
      <c r="R4110">
        <v>98</v>
      </c>
      <c r="S4110">
        <v>15</v>
      </c>
      <c r="T4110">
        <v>206</v>
      </c>
      <c r="U4110">
        <v>0</v>
      </c>
      <c r="V4110">
        <v>0</v>
      </c>
      <c r="W4110">
        <v>17.421891791283883</v>
      </c>
      <c r="X4110">
        <v>582.37376130704558</v>
      </c>
      <c r="Y4110">
        <v>122.33075268715518</v>
      </c>
      <c r="Z4110">
        <v>36.174789518593109</v>
      </c>
      <c r="AA4110">
        <v>76.550079181962914</v>
      </c>
      <c r="AB4110">
        <v>144.06975820475031</v>
      </c>
      <c r="AC4110">
        <v>0</v>
      </c>
      <c r="AD4110">
        <v>0</v>
      </c>
      <c r="AE4110">
        <v>978.92103269079098</v>
      </c>
    </row>
    <row r="4111" spans="1:31" x14ac:dyDescent="0.25">
      <c r="A4111">
        <v>2298118</v>
      </c>
      <c r="B4111">
        <v>1</v>
      </c>
      <c r="C4111" t="s">
        <v>81</v>
      </c>
      <c r="D4111" t="s">
        <v>112</v>
      </c>
      <c r="E4111" t="s">
        <v>164</v>
      </c>
      <c r="F4111" t="s">
        <v>12084</v>
      </c>
      <c r="G4111" t="s">
        <v>184</v>
      </c>
      <c r="H4111" t="s">
        <v>167</v>
      </c>
      <c r="I4111" t="s">
        <v>136</v>
      </c>
      <c r="J4111" t="s">
        <v>137</v>
      </c>
      <c r="K4111" t="s">
        <v>138</v>
      </c>
      <c r="L4111" t="s">
        <v>12085</v>
      </c>
      <c r="M4111" t="s">
        <v>12086</v>
      </c>
      <c r="N4111">
        <v>0.391944444</v>
      </c>
      <c r="O4111">
        <v>0</v>
      </c>
      <c r="P4111">
        <v>6634</v>
      </c>
      <c r="Q4111">
        <v>0</v>
      </c>
      <c r="R4111">
        <v>151</v>
      </c>
      <c r="S4111">
        <v>0</v>
      </c>
      <c r="T4111">
        <v>585</v>
      </c>
      <c r="U4111">
        <v>0</v>
      </c>
      <c r="V4111">
        <v>2</v>
      </c>
      <c r="W4111">
        <v>0</v>
      </c>
      <c r="X4111">
        <v>411.72094524159365</v>
      </c>
      <c r="Y4111">
        <v>0</v>
      </c>
      <c r="Z4111">
        <v>5.0213378515284868</v>
      </c>
      <c r="AA4111">
        <v>0</v>
      </c>
      <c r="AB4111">
        <v>108.12245452890836</v>
      </c>
      <c r="AC4111">
        <v>0</v>
      </c>
      <c r="AD4111">
        <v>2.0218983123540704</v>
      </c>
      <c r="AE4111">
        <v>526.88663593438457</v>
      </c>
    </row>
    <row r="4112" spans="1:31" x14ac:dyDescent="0.25">
      <c r="A4112">
        <v>2298122</v>
      </c>
      <c r="B4112">
        <v>1</v>
      </c>
      <c r="C4112" t="s">
        <v>81</v>
      </c>
      <c r="D4112" t="s">
        <v>128</v>
      </c>
      <c r="E4112" t="s">
        <v>182</v>
      </c>
      <c r="F4112" t="s">
        <v>12087</v>
      </c>
      <c r="G4112" t="s">
        <v>184</v>
      </c>
      <c r="H4112" t="s">
        <v>167</v>
      </c>
      <c r="I4112" t="s">
        <v>136</v>
      </c>
      <c r="J4112" t="s">
        <v>137</v>
      </c>
      <c r="K4112" t="s">
        <v>138</v>
      </c>
      <c r="L4112" t="s">
        <v>12088</v>
      </c>
      <c r="M4112" t="s">
        <v>12089</v>
      </c>
      <c r="N4112">
        <v>2.0113888879999999</v>
      </c>
      <c r="O4112">
        <v>0</v>
      </c>
      <c r="P4112">
        <v>479</v>
      </c>
      <c r="Q4112">
        <v>4</v>
      </c>
      <c r="R4112">
        <v>7</v>
      </c>
      <c r="S4112">
        <v>19</v>
      </c>
      <c r="T4112">
        <v>46</v>
      </c>
      <c r="U4112">
        <v>2</v>
      </c>
      <c r="V4112">
        <v>0</v>
      </c>
      <c r="W4112">
        <v>0</v>
      </c>
      <c r="X4112">
        <v>176.10299873632835</v>
      </c>
      <c r="Y4112">
        <v>10.445092536607653</v>
      </c>
      <c r="Z4112">
        <v>9.7086696810860893</v>
      </c>
      <c r="AA4112">
        <v>301.6754854942119</v>
      </c>
      <c r="AB4112">
        <v>45.924446737365791</v>
      </c>
      <c r="AC4112">
        <v>846.72401711803082</v>
      </c>
      <c r="AD4112">
        <v>0</v>
      </c>
      <c r="AE4112">
        <v>1390.5807103036304</v>
      </c>
    </row>
    <row r="4113" spans="1:31" x14ac:dyDescent="0.25">
      <c r="A4113">
        <v>2298123</v>
      </c>
      <c r="B4113">
        <v>1</v>
      </c>
      <c r="C4113" t="s">
        <v>81</v>
      </c>
      <c r="D4113" t="s">
        <v>120</v>
      </c>
      <c r="E4113" t="s">
        <v>208</v>
      </c>
      <c r="F4113" t="s">
        <v>12090</v>
      </c>
      <c r="G4113" t="s">
        <v>310</v>
      </c>
      <c r="H4113" t="s">
        <v>135</v>
      </c>
      <c r="I4113" t="s">
        <v>136</v>
      </c>
      <c r="J4113" t="s">
        <v>137</v>
      </c>
      <c r="K4113" t="s">
        <v>138</v>
      </c>
      <c r="L4113" t="s">
        <v>12091</v>
      </c>
      <c r="M4113" t="s">
        <v>12092</v>
      </c>
      <c r="N4113">
        <v>1.9938888880000001</v>
      </c>
      <c r="O4113">
        <v>0</v>
      </c>
      <c r="P4113">
        <v>0</v>
      </c>
      <c r="Q4113">
        <v>0</v>
      </c>
      <c r="R4113">
        <v>12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13.621117623159122</v>
      </c>
      <c r="AA4113">
        <v>0</v>
      </c>
      <c r="AB4113">
        <v>0</v>
      </c>
      <c r="AC4113">
        <v>0</v>
      </c>
      <c r="AD4113">
        <v>0</v>
      </c>
      <c r="AE4113">
        <v>13.621117623159122</v>
      </c>
    </row>
    <row r="4114" spans="1:31" x14ac:dyDescent="0.25">
      <c r="A4114">
        <v>2298126</v>
      </c>
      <c r="B4114">
        <v>1</v>
      </c>
      <c r="C4114" t="s">
        <v>81</v>
      </c>
      <c r="D4114" t="s">
        <v>120</v>
      </c>
      <c r="E4114" t="s">
        <v>164</v>
      </c>
      <c r="F4114" t="s">
        <v>3857</v>
      </c>
      <c r="G4114" t="s">
        <v>184</v>
      </c>
      <c r="H4114" t="s">
        <v>167</v>
      </c>
      <c r="I4114" t="s">
        <v>136</v>
      </c>
      <c r="J4114" t="s">
        <v>137</v>
      </c>
      <c r="K4114" t="s">
        <v>138</v>
      </c>
      <c r="L4114" t="s">
        <v>12093</v>
      </c>
      <c r="M4114" t="s">
        <v>12094</v>
      </c>
      <c r="N4114">
        <v>0.60194444400000002</v>
      </c>
      <c r="O4114">
        <v>0</v>
      </c>
      <c r="P4114">
        <v>0</v>
      </c>
      <c r="Q4114">
        <v>7</v>
      </c>
      <c r="R4114">
        <v>0</v>
      </c>
      <c r="S4114">
        <v>6</v>
      </c>
      <c r="T4114">
        <v>0</v>
      </c>
      <c r="U4114">
        <v>3</v>
      </c>
      <c r="V4114">
        <v>0</v>
      </c>
      <c r="W4114">
        <v>0</v>
      </c>
      <c r="X4114">
        <v>0</v>
      </c>
      <c r="Y4114">
        <v>2.4447244369152901</v>
      </c>
      <c r="Z4114">
        <v>0</v>
      </c>
      <c r="AA4114">
        <v>25.027831529184326</v>
      </c>
      <c r="AB4114">
        <v>0</v>
      </c>
      <c r="AC4114">
        <v>64.963529234176534</v>
      </c>
      <c r="AD4114">
        <v>0</v>
      </c>
      <c r="AE4114">
        <v>92.436085200276153</v>
      </c>
    </row>
    <row r="4115" spans="1:31" x14ac:dyDescent="0.25">
      <c r="A4115">
        <v>2298128</v>
      </c>
      <c r="B4115">
        <v>1</v>
      </c>
      <c r="C4115" t="s">
        <v>80</v>
      </c>
      <c r="D4115" t="s">
        <v>101</v>
      </c>
      <c r="E4115" t="s">
        <v>182</v>
      </c>
      <c r="F4115" t="s">
        <v>6905</v>
      </c>
      <c r="G4115" t="s">
        <v>184</v>
      </c>
      <c r="H4115" t="s">
        <v>167</v>
      </c>
      <c r="I4115" t="s">
        <v>136</v>
      </c>
      <c r="J4115" t="s">
        <v>137</v>
      </c>
      <c r="K4115" t="s">
        <v>138</v>
      </c>
      <c r="L4115" t="s">
        <v>12095</v>
      </c>
      <c r="M4115" t="s">
        <v>12096</v>
      </c>
      <c r="N4115">
        <v>1.3163888880000001</v>
      </c>
      <c r="O4115">
        <v>4</v>
      </c>
      <c r="P4115">
        <v>0</v>
      </c>
      <c r="Q4115">
        <v>4</v>
      </c>
      <c r="R4115">
        <v>0</v>
      </c>
      <c r="S4115">
        <v>7</v>
      </c>
      <c r="T4115">
        <v>0</v>
      </c>
      <c r="U4115">
        <v>0</v>
      </c>
      <c r="V4115">
        <v>0</v>
      </c>
      <c r="W4115">
        <v>3.9371838181060492</v>
      </c>
      <c r="X4115">
        <v>0</v>
      </c>
      <c r="Y4115">
        <v>2.7030004213051866</v>
      </c>
      <c r="Z4115">
        <v>0</v>
      </c>
      <c r="AA4115">
        <v>33.224364835446423</v>
      </c>
      <c r="AB4115">
        <v>0</v>
      </c>
      <c r="AC4115">
        <v>0</v>
      </c>
      <c r="AD4115">
        <v>0</v>
      </c>
      <c r="AE4115">
        <v>39.864549074857656</v>
      </c>
    </row>
    <row r="4116" spans="1:31" x14ac:dyDescent="0.25">
      <c r="A4116">
        <v>2298135</v>
      </c>
      <c r="B4116">
        <v>1</v>
      </c>
      <c r="C4116" t="s">
        <v>81</v>
      </c>
      <c r="D4116" t="s">
        <v>128</v>
      </c>
      <c r="E4116" t="s">
        <v>132</v>
      </c>
      <c r="F4116" t="s">
        <v>12097</v>
      </c>
      <c r="G4116" t="s">
        <v>134</v>
      </c>
      <c r="H4116" t="s">
        <v>135</v>
      </c>
      <c r="I4116" t="s">
        <v>136</v>
      </c>
      <c r="J4116" t="s">
        <v>137</v>
      </c>
      <c r="K4116" t="s">
        <v>138</v>
      </c>
      <c r="L4116" t="s">
        <v>12098</v>
      </c>
      <c r="M4116" t="s">
        <v>12099</v>
      </c>
      <c r="N4116">
        <v>1.048333333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25</v>
      </c>
      <c r="U4116">
        <v>0</v>
      </c>
      <c r="V4116">
        <v>1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9.4401974392092818</v>
      </c>
      <c r="AC4116">
        <v>0</v>
      </c>
      <c r="AD4116">
        <v>158.04617282155431</v>
      </c>
      <c r="AE4116">
        <v>167.48637026076358</v>
      </c>
    </row>
    <row r="4117" spans="1:31" x14ac:dyDescent="0.25">
      <c r="A4117">
        <v>2298136</v>
      </c>
      <c r="B4117">
        <v>1</v>
      </c>
      <c r="C4117" t="s">
        <v>80</v>
      </c>
      <c r="D4117" t="s">
        <v>88</v>
      </c>
      <c r="E4117" t="s">
        <v>141</v>
      </c>
      <c r="F4117" t="s">
        <v>12100</v>
      </c>
      <c r="G4117" t="s">
        <v>202</v>
      </c>
      <c r="H4117" t="s">
        <v>135</v>
      </c>
      <c r="I4117" t="s">
        <v>136</v>
      </c>
      <c r="J4117" t="s">
        <v>137</v>
      </c>
      <c r="K4117" t="s">
        <v>138</v>
      </c>
      <c r="L4117" t="s">
        <v>12101</v>
      </c>
      <c r="M4117" t="s">
        <v>12102</v>
      </c>
      <c r="N4117">
        <v>0.75972222199999995</v>
      </c>
      <c r="O4117">
        <v>0</v>
      </c>
      <c r="P4117">
        <v>3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0.43895995412998889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0.43895995412998889</v>
      </c>
    </row>
    <row r="4118" spans="1:31" x14ac:dyDescent="0.25">
      <c r="A4118">
        <v>2298137</v>
      </c>
      <c r="B4118">
        <v>1</v>
      </c>
      <c r="C4118" t="s">
        <v>81</v>
      </c>
      <c r="D4118" t="s">
        <v>127</v>
      </c>
      <c r="E4118" t="s">
        <v>164</v>
      </c>
      <c r="F4118" t="s">
        <v>12103</v>
      </c>
      <c r="G4118" t="s">
        <v>195</v>
      </c>
      <c r="H4118" t="s">
        <v>167</v>
      </c>
      <c r="I4118" t="s">
        <v>136</v>
      </c>
      <c r="J4118" t="s">
        <v>137</v>
      </c>
      <c r="K4118" t="s">
        <v>138</v>
      </c>
      <c r="L4118" t="s">
        <v>12104</v>
      </c>
      <c r="M4118" t="s">
        <v>12105</v>
      </c>
      <c r="N4118">
        <v>2.2266666659999999</v>
      </c>
      <c r="O4118">
        <v>0</v>
      </c>
      <c r="P4118">
        <v>0</v>
      </c>
      <c r="Q4118">
        <v>9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16.716304877798422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16.716304877798422</v>
      </c>
    </row>
    <row r="4119" spans="1:31" x14ac:dyDescent="0.25">
      <c r="A4119">
        <v>2298142</v>
      </c>
      <c r="B4119">
        <v>1</v>
      </c>
      <c r="C4119" t="s">
        <v>81</v>
      </c>
      <c r="D4119" t="s">
        <v>128</v>
      </c>
      <c r="E4119" t="s">
        <v>164</v>
      </c>
      <c r="F4119" t="s">
        <v>12106</v>
      </c>
      <c r="G4119" t="s">
        <v>184</v>
      </c>
      <c r="H4119" t="s">
        <v>167</v>
      </c>
      <c r="I4119" t="s">
        <v>136</v>
      </c>
      <c r="J4119" t="s">
        <v>137</v>
      </c>
      <c r="K4119" t="s">
        <v>138</v>
      </c>
      <c r="L4119" t="s">
        <v>12107</v>
      </c>
      <c r="M4119" t="s">
        <v>12108</v>
      </c>
      <c r="N4119">
        <v>1.9350000000000001</v>
      </c>
      <c r="O4119">
        <v>2</v>
      </c>
      <c r="P4119">
        <v>228</v>
      </c>
      <c r="Q4119">
        <v>16</v>
      </c>
      <c r="R4119">
        <v>10</v>
      </c>
      <c r="S4119">
        <v>4</v>
      </c>
      <c r="T4119">
        <v>11</v>
      </c>
      <c r="U4119">
        <v>0</v>
      </c>
      <c r="V4119">
        <v>0</v>
      </c>
      <c r="W4119">
        <v>91.742888483712846</v>
      </c>
      <c r="X4119">
        <v>53.145165920512696</v>
      </c>
      <c r="Y4119">
        <v>11.221255535525748</v>
      </c>
      <c r="Z4119">
        <v>7.3305765133179142</v>
      </c>
      <c r="AA4119">
        <v>12.958394664649848</v>
      </c>
      <c r="AB4119">
        <v>13.362400847013491</v>
      </c>
      <c r="AC4119">
        <v>0</v>
      </c>
      <c r="AD4119">
        <v>0</v>
      </c>
      <c r="AE4119">
        <v>189.76068196473258</v>
      </c>
    </row>
    <row r="4120" spans="1:31" x14ac:dyDescent="0.25">
      <c r="A4120">
        <v>2298143</v>
      </c>
      <c r="B4120">
        <v>1</v>
      </c>
      <c r="C4120" t="s">
        <v>81</v>
      </c>
      <c r="D4120" t="s">
        <v>127</v>
      </c>
      <c r="E4120" t="s">
        <v>182</v>
      </c>
      <c r="F4120" t="s">
        <v>12109</v>
      </c>
      <c r="G4120" t="s">
        <v>299</v>
      </c>
      <c r="H4120" t="s">
        <v>167</v>
      </c>
      <c r="I4120" t="s">
        <v>136</v>
      </c>
      <c r="J4120" t="s">
        <v>137</v>
      </c>
      <c r="K4120" t="s">
        <v>300</v>
      </c>
      <c r="L4120" t="s">
        <v>12110</v>
      </c>
      <c r="M4120" t="s">
        <v>12111</v>
      </c>
      <c r="N4120">
        <v>8.2088888880000006</v>
      </c>
      <c r="O4120">
        <v>5</v>
      </c>
      <c r="P4120">
        <v>73</v>
      </c>
      <c r="Q4120">
        <v>95</v>
      </c>
      <c r="R4120">
        <v>100</v>
      </c>
      <c r="S4120">
        <v>2</v>
      </c>
      <c r="T4120">
        <v>8</v>
      </c>
      <c r="U4120">
        <v>1</v>
      </c>
      <c r="V4120">
        <v>1</v>
      </c>
      <c r="W4120">
        <v>8.4269961599115017</v>
      </c>
      <c r="X4120">
        <v>113.57376623045482</v>
      </c>
      <c r="Y4120">
        <v>543.38563385557507</v>
      </c>
      <c r="Z4120">
        <v>673.87042512450978</v>
      </c>
      <c r="AA4120">
        <v>21.244977849922606</v>
      </c>
      <c r="AB4120">
        <v>25.486907656916841</v>
      </c>
      <c r="AC4120">
        <v>1961.8218323689289</v>
      </c>
      <c r="AD4120">
        <v>0</v>
      </c>
      <c r="AE4120">
        <v>3347.8105392462194</v>
      </c>
    </row>
    <row r="4121" spans="1:31" x14ac:dyDescent="0.25">
      <c r="A4121">
        <v>2298144</v>
      </c>
      <c r="B4121">
        <v>1</v>
      </c>
      <c r="C4121" t="s">
        <v>80</v>
      </c>
      <c r="D4121" t="s">
        <v>104</v>
      </c>
      <c r="E4121" t="s">
        <v>164</v>
      </c>
      <c r="F4121" t="s">
        <v>12112</v>
      </c>
      <c r="G4121" t="s">
        <v>195</v>
      </c>
      <c r="H4121" t="s">
        <v>167</v>
      </c>
      <c r="I4121" t="s">
        <v>136</v>
      </c>
      <c r="J4121" t="s">
        <v>137</v>
      </c>
      <c r="K4121" t="s">
        <v>138</v>
      </c>
      <c r="L4121" t="s">
        <v>12113</v>
      </c>
      <c r="M4121" t="s">
        <v>12114</v>
      </c>
      <c r="N4121">
        <v>2.5444444439999998</v>
      </c>
      <c r="O4121">
        <v>3</v>
      </c>
      <c r="P4121">
        <v>128</v>
      </c>
      <c r="Q4121">
        <v>17</v>
      </c>
      <c r="R4121">
        <v>130</v>
      </c>
      <c r="S4121">
        <v>4</v>
      </c>
      <c r="T4121">
        <v>39</v>
      </c>
      <c r="U4121">
        <v>1</v>
      </c>
      <c r="V4121">
        <v>0</v>
      </c>
      <c r="W4121">
        <v>56.047011595637926</v>
      </c>
      <c r="X4121">
        <v>81.028729700975887</v>
      </c>
      <c r="Y4121">
        <v>17.940879489217821</v>
      </c>
      <c r="Z4121">
        <v>104.13199980903349</v>
      </c>
      <c r="AA4121">
        <v>19.365814086772264</v>
      </c>
      <c r="AB4121">
        <v>118.78619064496698</v>
      </c>
      <c r="AC4121">
        <v>62.750322479190714</v>
      </c>
      <c r="AD4121">
        <v>0</v>
      </c>
      <c r="AE4121">
        <v>460.05094780579509</v>
      </c>
    </row>
    <row r="4122" spans="1:31" x14ac:dyDescent="0.25">
      <c r="A4122">
        <v>2298145</v>
      </c>
      <c r="B4122">
        <v>1</v>
      </c>
      <c r="C4122" t="s">
        <v>80</v>
      </c>
      <c r="D4122" t="s">
        <v>105</v>
      </c>
      <c r="E4122" t="s">
        <v>164</v>
      </c>
      <c r="F4122" t="s">
        <v>12115</v>
      </c>
      <c r="G4122" t="s">
        <v>917</v>
      </c>
      <c r="H4122" t="s">
        <v>167</v>
      </c>
      <c r="I4122" t="s">
        <v>136</v>
      </c>
      <c r="J4122" t="s">
        <v>137</v>
      </c>
      <c r="K4122" t="s">
        <v>300</v>
      </c>
      <c r="L4122" t="s">
        <v>12116</v>
      </c>
      <c r="M4122" t="s">
        <v>12117</v>
      </c>
      <c r="N4122">
        <v>4.7116666660000002</v>
      </c>
      <c r="O4122">
        <v>0</v>
      </c>
      <c r="P4122">
        <v>205</v>
      </c>
      <c r="Q4122">
        <v>0</v>
      </c>
      <c r="R4122">
        <v>0</v>
      </c>
      <c r="S4122">
        <v>0</v>
      </c>
      <c r="T4122">
        <v>2</v>
      </c>
      <c r="U4122">
        <v>0</v>
      </c>
      <c r="V4122">
        <v>0</v>
      </c>
      <c r="W4122">
        <v>0</v>
      </c>
      <c r="X4122">
        <v>259.40238957996297</v>
      </c>
      <c r="Y4122">
        <v>0</v>
      </c>
      <c r="Z4122">
        <v>0</v>
      </c>
      <c r="AA4122">
        <v>0</v>
      </c>
      <c r="AB4122">
        <v>7.5210863575398195</v>
      </c>
      <c r="AC4122">
        <v>0</v>
      </c>
      <c r="AD4122">
        <v>0</v>
      </c>
      <c r="AE4122">
        <v>266.92347593750281</v>
      </c>
    </row>
    <row r="4123" spans="1:31" x14ac:dyDescent="0.25">
      <c r="A4123">
        <v>2298146</v>
      </c>
      <c r="B4123">
        <v>1</v>
      </c>
      <c r="C4123" t="s">
        <v>81</v>
      </c>
      <c r="D4123" t="s">
        <v>116</v>
      </c>
      <c r="E4123" t="s">
        <v>233</v>
      </c>
      <c r="F4123" t="s">
        <v>12118</v>
      </c>
      <c r="G4123" t="s">
        <v>184</v>
      </c>
      <c r="H4123" t="s">
        <v>167</v>
      </c>
      <c r="I4123" t="s">
        <v>136</v>
      </c>
      <c r="J4123" t="s">
        <v>137</v>
      </c>
      <c r="K4123" t="s">
        <v>138</v>
      </c>
      <c r="L4123" t="s">
        <v>12119</v>
      </c>
      <c r="M4123" t="s">
        <v>12120</v>
      </c>
      <c r="N4123">
        <v>0.93416666599999998</v>
      </c>
      <c r="O4123">
        <v>9</v>
      </c>
      <c r="P4123">
        <v>2982</v>
      </c>
      <c r="Q4123">
        <v>236</v>
      </c>
      <c r="R4123">
        <v>233</v>
      </c>
      <c r="S4123">
        <v>12</v>
      </c>
      <c r="T4123">
        <v>421</v>
      </c>
      <c r="U4123">
        <v>2</v>
      </c>
      <c r="V4123">
        <v>0</v>
      </c>
      <c r="W4123">
        <v>0.42806545339380325</v>
      </c>
      <c r="X4123">
        <v>402.34339587365906</v>
      </c>
      <c r="Y4123">
        <v>59.113393508315497</v>
      </c>
      <c r="Z4123">
        <v>41.307252411221285</v>
      </c>
      <c r="AA4123">
        <v>87.879405298196232</v>
      </c>
      <c r="AB4123">
        <v>126.29198683350646</v>
      </c>
      <c r="AC4123">
        <v>274.523076941017</v>
      </c>
      <c r="AD4123">
        <v>0</v>
      </c>
      <c r="AE4123">
        <v>991.88657631930937</v>
      </c>
    </row>
    <row r="4124" spans="1:31" x14ac:dyDescent="0.25">
      <c r="A4124">
        <v>2298147</v>
      </c>
      <c r="B4124">
        <v>1</v>
      </c>
      <c r="C4124" t="s">
        <v>80</v>
      </c>
      <c r="D4124" t="s">
        <v>90</v>
      </c>
      <c r="E4124" t="s">
        <v>233</v>
      </c>
      <c r="F4124" t="s">
        <v>12121</v>
      </c>
      <c r="G4124" t="s">
        <v>299</v>
      </c>
      <c r="H4124" t="s">
        <v>167</v>
      </c>
      <c r="I4124" t="s">
        <v>136</v>
      </c>
      <c r="J4124" t="s">
        <v>137</v>
      </c>
      <c r="K4124" t="s">
        <v>300</v>
      </c>
      <c r="L4124" t="s">
        <v>12122</v>
      </c>
      <c r="M4124" t="s">
        <v>12123</v>
      </c>
      <c r="N4124">
        <v>9.0030555549999995</v>
      </c>
      <c r="O4124">
        <v>0</v>
      </c>
      <c r="P4124">
        <v>239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748.62983760358532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748.62983760358532</v>
      </c>
    </row>
    <row r="4125" spans="1:31" x14ac:dyDescent="0.25">
      <c r="A4125">
        <v>2298148</v>
      </c>
      <c r="B4125">
        <v>1</v>
      </c>
      <c r="C4125" t="s">
        <v>80</v>
      </c>
      <c r="D4125" t="s">
        <v>104</v>
      </c>
      <c r="E4125" t="s">
        <v>164</v>
      </c>
      <c r="F4125" t="s">
        <v>2391</v>
      </c>
      <c r="G4125" t="s">
        <v>184</v>
      </c>
      <c r="H4125" t="s">
        <v>167</v>
      </c>
      <c r="I4125" t="s">
        <v>136</v>
      </c>
      <c r="J4125" t="s">
        <v>137</v>
      </c>
      <c r="K4125" t="s">
        <v>138</v>
      </c>
      <c r="L4125" t="s">
        <v>12124</v>
      </c>
      <c r="M4125" t="s">
        <v>12125</v>
      </c>
      <c r="N4125">
        <v>1.8805555549999999</v>
      </c>
      <c r="O4125">
        <v>5</v>
      </c>
      <c r="P4125">
        <v>170</v>
      </c>
      <c r="Q4125">
        <v>5</v>
      </c>
      <c r="R4125">
        <v>12</v>
      </c>
      <c r="S4125">
        <v>3</v>
      </c>
      <c r="T4125">
        <v>15</v>
      </c>
      <c r="U4125">
        <v>0</v>
      </c>
      <c r="V4125">
        <v>0</v>
      </c>
      <c r="W4125">
        <v>1.2512679146207999</v>
      </c>
      <c r="X4125">
        <v>62.662152467685125</v>
      </c>
      <c r="Y4125">
        <v>3.6468018217979798</v>
      </c>
      <c r="Z4125">
        <v>5.8106363553542497</v>
      </c>
      <c r="AA4125">
        <v>6.9625372253718503</v>
      </c>
      <c r="AB4125">
        <v>12.66230241263521</v>
      </c>
      <c r="AC4125">
        <v>0</v>
      </c>
      <c r="AD4125">
        <v>0</v>
      </c>
      <c r="AE4125">
        <v>92.995698197465217</v>
      </c>
    </row>
    <row r="4126" spans="1:31" x14ac:dyDescent="0.25">
      <c r="A4126">
        <v>2298150</v>
      </c>
      <c r="B4126">
        <v>1</v>
      </c>
      <c r="C4126" t="s">
        <v>81</v>
      </c>
      <c r="D4126" t="s">
        <v>119</v>
      </c>
      <c r="E4126" t="s">
        <v>182</v>
      </c>
      <c r="F4126" t="s">
        <v>5868</v>
      </c>
      <c r="G4126" t="s">
        <v>299</v>
      </c>
      <c r="H4126" t="s">
        <v>167</v>
      </c>
      <c r="I4126" t="s">
        <v>136</v>
      </c>
      <c r="J4126" t="s">
        <v>137</v>
      </c>
      <c r="K4126" t="s">
        <v>300</v>
      </c>
      <c r="L4126" t="s">
        <v>12126</v>
      </c>
      <c r="M4126" t="s">
        <v>12127</v>
      </c>
      <c r="N4126">
        <v>2.0411111110000002</v>
      </c>
      <c r="O4126">
        <v>0</v>
      </c>
      <c r="P4126">
        <v>1652</v>
      </c>
      <c r="Q4126">
        <v>107</v>
      </c>
      <c r="R4126">
        <v>378</v>
      </c>
      <c r="S4126">
        <v>9</v>
      </c>
      <c r="T4126">
        <v>93</v>
      </c>
      <c r="U4126">
        <v>0</v>
      </c>
      <c r="V4126">
        <v>0</v>
      </c>
      <c r="W4126">
        <v>0</v>
      </c>
      <c r="X4126">
        <v>424.70849339053882</v>
      </c>
      <c r="Y4126">
        <v>609.94053901755092</v>
      </c>
      <c r="Z4126">
        <v>893.83807628995544</v>
      </c>
      <c r="AA4126">
        <v>76.211019929068314</v>
      </c>
      <c r="AB4126">
        <v>108.37053538981397</v>
      </c>
      <c r="AC4126">
        <v>0</v>
      </c>
      <c r="AD4126">
        <v>0</v>
      </c>
      <c r="AE4126">
        <v>2113.0686640169274</v>
      </c>
    </row>
    <row r="4127" spans="1:31" x14ac:dyDescent="0.25">
      <c r="A4127">
        <v>2298151</v>
      </c>
      <c r="B4127">
        <v>1</v>
      </c>
      <c r="C4127" t="s">
        <v>80</v>
      </c>
      <c r="D4127" t="s">
        <v>110</v>
      </c>
      <c r="E4127" t="s">
        <v>164</v>
      </c>
      <c r="F4127" t="s">
        <v>12128</v>
      </c>
      <c r="G4127" t="s">
        <v>299</v>
      </c>
      <c r="H4127" t="s">
        <v>167</v>
      </c>
      <c r="I4127" t="s">
        <v>136</v>
      </c>
      <c r="J4127" t="s">
        <v>137</v>
      </c>
      <c r="K4127" t="s">
        <v>300</v>
      </c>
      <c r="L4127" t="s">
        <v>12129</v>
      </c>
      <c r="M4127" t="s">
        <v>12130</v>
      </c>
      <c r="N4127">
        <v>8.8980555549999991</v>
      </c>
      <c r="O4127">
        <v>0</v>
      </c>
      <c r="P4127">
        <v>1624</v>
      </c>
      <c r="Q4127">
        <v>0</v>
      </c>
      <c r="R4127">
        <v>0</v>
      </c>
      <c r="S4127">
        <v>0</v>
      </c>
      <c r="T4127">
        <v>228</v>
      </c>
      <c r="U4127">
        <v>0</v>
      </c>
      <c r="V4127">
        <v>0</v>
      </c>
      <c r="W4127">
        <v>0</v>
      </c>
      <c r="X4127">
        <v>4174.1877719195272</v>
      </c>
      <c r="Y4127">
        <v>0</v>
      </c>
      <c r="Z4127">
        <v>0</v>
      </c>
      <c r="AA4127">
        <v>0</v>
      </c>
      <c r="AB4127">
        <v>1788.0986243407488</v>
      </c>
      <c r="AC4127">
        <v>0</v>
      </c>
      <c r="AD4127">
        <v>0</v>
      </c>
      <c r="AE4127">
        <v>5962.286396260276</v>
      </c>
    </row>
    <row r="4128" spans="1:31" x14ac:dyDescent="0.25">
      <c r="A4128">
        <v>2298152</v>
      </c>
      <c r="B4128">
        <v>1</v>
      </c>
      <c r="C4128" t="s">
        <v>80</v>
      </c>
      <c r="D4128" t="s">
        <v>107</v>
      </c>
      <c r="E4128" t="s">
        <v>233</v>
      </c>
      <c r="F4128" t="s">
        <v>12131</v>
      </c>
      <c r="G4128" t="s">
        <v>184</v>
      </c>
      <c r="H4128" t="s">
        <v>167</v>
      </c>
      <c r="I4128" t="s">
        <v>136</v>
      </c>
      <c r="J4128" t="s">
        <v>137</v>
      </c>
      <c r="K4128" t="s">
        <v>138</v>
      </c>
      <c r="L4128" t="s">
        <v>12132</v>
      </c>
      <c r="M4128" t="s">
        <v>12133</v>
      </c>
      <c r="N4128">
        <v>0.29388888800000001</v>
      </c>
      <c r="O4128">
        <v>2</v>
      </c>
      <c r="P4128">
        <v>6428</v>
      </c>
      <c r="Q4128">
        <v>1</v>
      </c>
      <c r="R4128">
        <v>50</v>
      </c>
      <c r="S4128">
        <v>9</v>
      </c>
      <c r="T4128">
        <v>628</v>
      </c>
      <c r="U4128">
        <v>0</v>
      </c>
      <c r="V4128">
        <v>3</v>
      </c>
      <c r="W4128">
        <v>2.5692433943343245</v>
      </c>
      <c r="X4128">
        <v>308.95741650108562</v>
      </c>
      <c r="Y4128">
        <v>2.8822024322324998E-2</v>
      </c>
      <c r="Z4128">
        <v>3.7281418858190842</v>
      </c>
      <c r="AA4128">
        <v>12.310961884184497</v>
      </c>
      <c r="AB4128">
        <v>162.22954846535285</v>
      </c>
      <c r="AC4128">
        <v>0</v>
      </c>
      <c r="AD4128">
        <v>104.50617355303841</v>
      </c>
      <c r="AE4128">
        <v>594.33030770813707</v>
      </c>
    </row>
    <row r="4129" spans="1:31" x14ac:dyDescent="0.25">
      <c r="A4129">
        <v>2298157</v>
      </c>
      <c r="B4129">
        <v>1</v>
      </c>
      <c r="C4129" t="s">
        <v>80</v>
      </c>
      <c r="D4129" t="s">
        <v>99</v>
      </c>
      <c r="E4129" t="s">
        <v>164</v>
      </c>
      <c r="F4129" t="s">
        <v>12134</v>
      </c>
      <c r="G4129" t="s">
        <v>12135</v>
      </c>
      <c r="H4129" t="s">
        <v>167</v>
      </c>
      <c r="I4129" t="s">
        <v>136</v>
      </c>
      <c r="J4129" t="s">
        <v>137</v>
      </c>
      <c r="K4129" t="s">
        <v>138</v>
      </c>
      <c r="L4129" t="s">
        <v>12136</v>
      </c>
      <c r="M4129" t="s">
        <v>12137</v>
      </c>
      <c r="N4129">
        <v>4.8791666659999997</v>
      </c>
      <c r="O4129">
        <v>0</v>
      </c>
      <c r="P4129">
        <v>82</v>
      </c>
      <c r="Q4129">
        <v>0</v>
      </c>
      <c r="R4129">
        <v>0</v>
      </c>
      <c r="S4129">
        <v>0</v>
      </c>
      <c r="T4129">
        <v>3</v>
      </c>
      <c r="U4129">
        <v>0</v>
      </c>
      <c r="V4129">
        <v>0</v>
      </c>
      <c r="W4129">
        <v>0</v>
      </c>
      <c r="X4129">
        <v>64.811008938379146</v>
      </c>
      <c r="Y4129">
        <v>0</v>
      </c>
      <c r="Z4129">
        <v>0</v>
      </c>
      <c r="AA4129">
        <v>0</v>
      </c>
      <c r="AB4129">
        <v>3.6648972386095249</v>
      </c>
      <c r="AC4129">
        <v>0</v>
      </c>
      <c r="AD4129">
        <v>0</v>
      </c>
      <c r="AE4129">
        <v>68.475906176988673</v>
      </c>
    </row>
    <row r="4130" spans="1:31" x14ac:dyDescent="0.25">
      <c r="A4130">
        <v>2298159</v>
      </c>
      <c r="B4130">
        <v>1</v>
      </c>
      <c r="C4130" t="s">
        <v>81</v>
      </c>
      <c r="D4130" t="s">
        <v>118</v>
      </c>
      <c r="E4130" t="s">
        <v>182</v>
      </c>
      <c r="F4130" t="s">
        <v>12138</v>
      </c>
      <c r="G4130" t="s">
        <v>917</v>
      </c>
      <c r="H4130" t="s">
        <v>167</v>
      </c>
      <c r="I4130" t="s">
        <v>136</v>
      </c>
      <c r="J4130" t="s">
        <v>137</v>
      </c>
      <c r="K4130" t="s">
        <v>300</v>
      </c>
      <c r="L4130" t="s">
        <v>12139</v>
      </c>
      <c r="M4130" t="s">
        <v>12140</v>
      </c>
      <c r="N4130">
        <v>4.9927777769999997</v>
      </c>
      <c r="O4130">
        <v>0</v>
      </c>
      <c r="P4130">
        <v>360</v>
      </c>
      <c r="Q4130">
        <v>2</v>
      </c>
      <c r="R4130">
        <v>73</v>
      </c>
      <c r="S4130">
        <v>0</v>
      </c>
      <c r="T4130">
        <v>14</v>
      </c>
      <c r="U4130">
        <v>0</v>
      </c>
      <c r="V4130">
        <v>0</v>
      </c>
      <c r="W4130">
        <v>0</v>
      </c>
      <c r="X4130">
        <v>251.1294515824917</v>
      </c>
      <c r="Y4130">
        <v>51.810366795873712</v>
      </c>
      <c r="Z4130">
        <v>75.697522949630894</v>
      </c>
      <c r="AA4130">
        <v>0</v>
      </c>
      <c r="AB4130">
        <v>43.737829910378515</v>
      </c>
      <c r="AC4130">
        <v>0</v>
      </c>
      <c r="AD4130">
        <v>0</v>
      </c>
      <c r="AE4130">
        <v>422.37517123837483</v>
      </c>
    </row>
    <row r="4131" spans="1:31" x14ac:dyDescent="0.25">
      <c r="A4131">
        <v>2298161</v>
      </c>
      <c r="B4131">
        <v>1</v>
      </c>
      <c r="C4131" t="s">
        <v>81</v>
      </c>
      <c r="D4131" t="s">
        <v>123</v>
      </c>
      <c r="E4131" t="s">
        <v>233</v>
      </c>
      <c r="F4131" t="s">
        <v>2332</v>
      </c>
      <c r="G4131" t="s">
        <v>184</v>
      </c>
      <c r="H4131" t="s">
        <v>167</v>
      </c>
      <c r="I4131" t="s">
        <v>136</v>
      </c>
      <c r="J4131" t="s">
        <v>137</v>
      </c>
      <c r="K4131" t="s">
        <v>138</v>
      </c>
      <c r="L4131" t="s">
        <v>12141</v>
      </c>
      <c r="M4131" t="s">
        <v>12142</v>
      </c>
      <c r="N4131">
        <v>0.96750000000000003</v>
      </c>
      <c r="O4131">
        <v>8</v>
      </c>
      <c r="P4131">
        <v>349</v>
      </c>
      <c r="Q4131">
        <v>113</v>
      </c>
      <c r="R4131">
        <v>51</v>
      </c>
      <c r="S4131">
        <v>32</v>
      </c>
      <c r="T4131">
        <v>45</v>
      </c>
      <c r="U4131">
        <v>2</v>
      </c>
      <c r="V4131">
        <v>0</v>
      </c>
      <c r="W4131">
        <v>1.5530329737694917</v>
      </c>
      <c r="X4131">
        <v>60.24982301349123</v>
      </c>
      <c r="Y4131">
        <v>53.105324445678463</v>
      </c>
      <c r="Z4131">
        <v>32.976757336733371</v>
      </c>
      <c r="AA4131">
        <v>45.135960435030107</v>
      </c>
      <c r="AB4131">
        <v>31.879916262206219</v>
      </c>
      <c r="AC4131">
        <v>326.5002850433695</v>
      </c>
      <c r="AD4131">
        <v>0</v>
      </c>
      <c r="AE4131">
        <v>551.40109951027841</v>
      </c>
    </row>
    <row r="4132" spans="1:31" x14ac:dyDescent="0.25">
      <c r="A4132">
        <v>2298162</v>
      </c>
      <c r="B4132">
        <v>1</v>
      </c>
      <c r="C4132" t="s">
        <v>81</v>
      </c>
      <c r="D4132" t="s">
        <v>112</v>
      </c>
      <c r="E4132" t="s">
        <v>182</v>
      </c>
      <c r="F4132" t="s">
        <v>12143</v>
      </c>
      <c r="G4132" t="s">
        <v>299</v>
      </c>
      <c r="H4132" t="s">
        <v>167</v>
      </c>
      <c r="I4132" t="s">
        <v>136</v>
      </c>
      <c r="J4132" t="s">
        <v>137</v>
      </c>
      <c r="K4132" t="s">
        <v>300</v>
      </c>
      <c r="L4132" t="s">
        <v>12144</v>
      </c>
      <c r="M4132" t="s">
        <v>12145</v>
      </c>
      <c r="N4132">
        <v>9.1405555550000006</v>
      </c>
      <c r="O4132">
        <v>3</v>
      </c>
      <c r="P4132">
        <v>211</v>
      </c>
      <c r="Q4132">
        <v>7</v>
      </c>
      <c r="R4132">
        <v>93</v>
      </c>
      <c r="S4132">
        <v>1</v>
      </c>
      <c r="T4132">
        <v>12</v>
      </c>
      <c r="U4132">
        <v>0</v>
      </c>
      <c r="V4132">
        <v>0</v>
      </c>
      <c r="W4132">
        <v>2.1308324129385001</v>
      </c>
      <c r="X4132">
        <v>345.24205237169508</v>
      </c>
      <c r="Y4132">
        <v>28.662513783280961</v>
      </c>
      <c r="Z4132">
        <v>217.55214765788327</v>
      </c>
      <c r="AA4132">
        <v>11.729500153069518</v>
      </c>
      <c r="AB4132">
        <v>116.52294995546058</v>
      </c>
      <c r="AC4132">
        <v>0</v>
      </c>
      <c r="AD4132">
        <v>0</v>
      </c>
      <c r="AE4132">
        <v>721.83999633432791</v>
      </c>
    </row>
    <row r="4133" spans="1:31" x14ac:dyDescent="0.25">
      <c r="A4133">
        <v>2298164</v>
      </c>
      <c r="B4133">
        <v>1</v>
      </c>
      <c r="C4133" t="s">
        <v>81</v>
      </c>
      <c r="D4133" t="s">
        <v>118</v>
      </c>
      <c r="E4133" t="s">
        <v>233</v>
      </c>
      <c r="F4133" t="s">
        <v>12146</v>
      </c>
      <c r="G4133" t="s">
        <v>299</v>
      </c>
      <c r="H4133" t="s">
        <v>167</v>
      </c>
      <c r="I4133" t="s">
        <v>136</v>
      </c>
      <c r="J4133" t="s">
        <v>137</v>
      </c>
      <c r="K4133" t="s">
        <v>300</v>
      </c>
      <c r="L4133" t="s">
        <v>12147</v>
      </c>
      <c r="M4133" t="s">
        <v>12148</v>
      </c>
      <c r="N4133">
        <v>8.4269444440000001</v>
      </c>
      <c r="O4133">
        <v>3</v>
      </c>
      <c r="P4133">
        <v>624</v>
      </c>
      <c r="Q4133">
        <v>92</v>
      </c>
      <c r="R4133">
        <v>70</v>
      </c>
      <c r="S4133">
        <v>38</v>
      </c>
      <c r="T4133">
        <v>45</v>
      </c>
      <c r="U4133">
        <v>14</v>
      </c>
      <c r="V4133">
        <v>0</v>
      </c>
      <c r="W4133">
        <v>12.282548248616727</v>
      </c>
      <c r="X4133">
        <v>1082.8380512438878</v>
      </c>
      <c r="Y4133">
        <v>992.47375165192557</v>
      </c>
      <c r="Z4133">
        <v>393.24286853617696</v>
      </c>
      <c r="AA4133">
        <v>1568.9463084057213</v>
      </c>
      <c r="AB4133">
        <v>386.59681587878868</v>
      </c>
      <c r="AC4133">
        <v>13276.979863870398</v>
      </c>
      <c r="AD4133">
        <v>0</v>
      </c>
      <c r="AE4133">
        <v>17713.360207835514</v>
      </c>
    </row>
    <row r="4134" spans="1:31" x14ac:dyDescent="0.25">
      <c r="A4134">
        <v>2298165</v>
      </c>
      <c r="B4134">
        <v>1</v>
      </c>
      <c r="C4134" t="s">
        <v>80</v>
      </c>
      <c r="D4134" t="s">
        <v>85</v>
      </c>
      <c r="E4134" t="s">
        <v>132</v>
      </c>
      <c r="F4134" t="s">
        <v>12149</v>
      </c>
      <c r="G4134" t="s">
        <v>917</v>
      </c>
      <c r="H4134" t="s">
        <v>135</v>
      </c>
      <c r="I4134" t="s">
        <v>136</v>
      </c>
      <c r="J4134" t="s">
        <v>137</v>
      </c>
      <c r="K4134" t="s">
        <v>300</v>
      </c>
      <c r="L4134" t="s">
        <v>12150</v>
      </c>
      <c r="M4134" t="s">
        <v>12151</v>
      </c>
      <c r="N4134">
        <v>4.82</v>
      </c>
      <c r="O4134">
        <v>0</v>
      </c>
      <c r="P4134">
        <v>174</v>
      </c>
      <c r="Q4134">
        <v>0</v>
      </c>
      <c r="R4134">
        <v>0</v>
      </c>
      <c r="S4134">
        <v>0</v>
      </c>
      <c r="T4134">
        <v>24</v>
      </c>
      <c r="U4134">
        <v>0</v>
      </c>
      <c r="V4134">
        <v>0</v>
      </c>
      <c r="W4134">
        <v>0</v>
      </c>
      <c r="X4134">
        <v>169.48441095887023</v>
      </c>
      <c r="Y4134">
        <v>0</v>
      </c>
      <c r="Z4134">
        <v>0</v>
      </c>
      <c r="AA4134">
        <v>0</v>
      </c>
      <c r="AB4134">
        <v>123.18844903213743</v>
      </c>
      <c r="AC4134">
        <v>0</v>
      </c>
      <c r="AD4134">
        <v>0</v>
      </c>
      <c r="AE4134">
        <v>292.67285999100767</v>
      </c>
    </row>
    <row r="4135" spans="1:31" x14ac:dyDescent="0.25">
      <c r="A4135">
        <v>2298166</v>
      </c>
      <c r="B4135">
        <v>1</v>
      </c>
      <c r="C4135" t="s">
        <v>80</v>
      </c>
      <c r="D4135" t="s">
        <v>85</v>
      </c>
      <c r="E4135" t="s">
        <v>132</v>
      </c>
      <c r="F4135" t="s">
        <v>2534</v>
      </c>
      <c r="G4135" t="s">
        <v>917</v>
      </c>
      <c r="H4135" t="s">
        <v>135</v>
      </c>
      <c r="I4135" t="s">
        <v>136</v>
      </c>
      <c r="J4135" t="s">
        <v>137</v>
      </c>
      <c r="K4135" t="s">
        <v>300</v>
      </c>
      <c r="L4135" t="s">
        <v>12152</v>
      </c>
      <c r="M4135" t="s">
        <v>12153</v>
      </c>
      <c r="N4135">
        <v>4.4761111109999998</v>
      </c>
      <c r="O4135">
        <v>0</v>
      </c>
      <c r="P4135">
        <v>151</v>
      </c>
      <c r="Q4135">
        <v>0</v>
      </c>
      <c r="R4135">
        <v>0</v>
      </c>
      <c r="S4135">
        <v>0</v>
      </c>
      <c r="T4135">
        <v>20</v>
      </c>
      <c r="U4135">
        <v>0</v>
      </c>
      <c r="V4135">
        <v>0</v>
      </c>
      <c r="W4135">
        <v>0</v>
      </c>
      <c r="X4135">
        <v>154.2734584503871</v>
      </c>
      <c r="Y4135">
        <v>0</v>
      </c>
      <c r="Z4135">
        <v>0</v>
      </c>
      <c r="AA4135">
        <v>0</v>
      </c>
      <c r="AB4135">
        <v>73.673169557689363</v>
      </c>
      <c r="AC4135">
        <v>0</v>
      </c>
      <c r="AD4135">
        <v>0</v>
      </c>
      <c r="AE4135">
        <v>227.94662800807646</v>
      </c>
    </row>
    <row r="4136" spans="1:31" x14ac:dyDescent="0.25">
      <c r="A4136">
        <v>2298168</v>
      </c>
      <c r="B4136">
        <v>1</v>
      </c>
      <c r="C4136" t="s">
        <v>81</v>
      </c>
      <c r="D4136" t="s">
        <v>126</v>
      </c>
      <c r="E4136" t="s">
        <v>164</v>
      </c>
      <c r="F4136" t="s">
        <v>12154</v>
      </c>
      <c r="G4136" t="s">
        <v>917</v>
      </c>
      <c r="H4136" t="s">
        <v>167</v>
      </c>
      <c r="I4136" t="s">
        <v>136</v>
      </c>
      <c r="J4136" t="s">
        <v>137</v>
      </c>
      <c r="K4136" t="s">
        <v>300</v>
      </c>
      <c r="L4136" t="s">
        <v>12155</v>
      </c>
      <c r="M4136" t="s">
        <v>12156</v>
      </c>
      <c r="N4136">
        <v>4.2963888880000001</v>
      </c>
      <c r="O4136">
        <v>0</v>
      </c>
      <c r="P4136">
        <v>469</v>
      </c>
      <c r="Q4136">
        <v>3</v>
      </c>
      <c r="R4136">
        <v>101</v>
      </c>
      <c r="S4136">
        <v>1</v>
      </c>
      <c r="T4136">
        <v>25</v>
      </c>
      <c r="U4136">
        <v>0</v>
      </c>
      <c r="V4136">
        <v>0</v>
      </c>
      <c r="W4136">
        <v>0</v>
      </c>
      <c r="X4136">
        <v>273.11542923353852</v>
      </c>
      <c r="Y4136">
        <v>97.485944280073156</v>
      </c>
      <c r="Z4136">
        <v>217.82111423680124</v>
      </c>
      <c r="AA4136">
        <v>5.5195620930100775</v>
      </c>
      <c r="AB4136">
        <v>213.98197217680496</v>
      </c>
      <c r="AC4136">
        <v>0</v>
      </c>
      <c r="AD4136">
        <v>0</v>
      </c>
      <c r="AE4136">
        <v>807.92402202022799</v>
      </c>
    </row>
    <row r="4137" spans="1:31" x14ac:dyDescent="0.25">
      <c r="A4137">
        <v>2298171</v>
      </c>
      <c r="B4137">
        <v>1</v>
      </c>
      <c r="C4137" t="s">
        <v>81</v>
      </c>
      <c r="D4137" t="s">
        <v>122</v>
      </c>
      <c r="E4137" t="s">
        <v>283</v>
      </c>
      <c r="F4137" t="s">
        <v>12157</v>
      </c>
      <c r="G4137" t="s">
        <v>483</v>
      </c>
      <c r="H4137" t="s">
        <v>167</v>
      </c>
      <c r="I4137" t="s">
        <v>136</v>
      </c>
      <c r="J4137" t="s">
        <v>137</v>
      </c>
      <c r="K4137" t="s">
        <v>138</v>
      </c>
      <c r="L4137" t="s">
        <v>12158</v>
      </c>
      <c r="M4137" t="s">
        <v>12159</v>
      </c>
      <c r="N4137">
        <v>1.084166666</v>
      </c>
      <c r="O4137">
        <v>14</v>
      </c>
      <c r="P4137">
        <v>8147</v>
      </c>
      <c r="Q4137">
        <v>12</v>
      </c>
      <c r="R4137">
        <v>63</v>
      </c>
      <c r="S4137">
        <v>14</v>
      </c>
      <c r="T4137">
        <v>500</v>
      </c>
      <c r="U4137">
        <v>2</v>
      </c>
      <c r="V4137">
        <v>1</v>
      </c>
      <c r="W4137">
        <v>3.2394751121455903</v>
      </c>
      <c r="X4137">
        <v>1631.6129849015688</v>
      </c>
      <c r="Y4137">
        <v>1.7956395834288374</v>
      </c>
      <c r="Z4137">
        <v>10.526998924062671</v>
      </c>
      <c r="AA4137">
        <v>279.06730068816853</v>
      </c>
      <c r="AB4137">
        <v>325.13775385133107</v>
      </c>
      <c r="AC4137">
        <v>163.11425706888494</v>
      </c>
      <c r="AD4137">
        <v>5.6671001110875503</v>
      </c>
      <c r="AE4137">
        <v>2420.1615102406777</v>
      </c>
    </row>
    <row r="4138" spans="1:31" x14ac:dyDescent="0.25">
      <c r="A4138">
        <v>2298172</v>
      </c>
      <c r="B4138">
        <v>1</v>
      </c>
      <c r="C4138" t="s">
        <v>80</v>
      </c>
      <c r="D4138" t="s">
        <v>97</v>
      </c>
      <c r="E4138" t="s">
        <v>132</v>
      </c>
      <c r="F4138" t="s">
        <v>12160</v>
      </c>
      <c r="G4138" t="s">
        <v>375</v>
      </c>
      <c r="H4138" t="s">
        <v>135</v>
      </c>
      <c r="I4138" t="s">
        <v>136</v>
      </c>
      <c r="J4138" t="s">
        <v>137</v>
      </c>
      <c r="K4138" t="s">
        <v>138</v>
      </c>
      <c r="L4138" t="s">
        <v>12161</v>
      </c>
      <c r="M4138" t="s">
        <v>12162</v>
      </c>
      <c r="N4138">
        <v>3.0558333329999998</v>
      </c>
      <c r="O4138">
        <v>0</v>
      </c>
      <c r="P4138">
        <v>5</v>
      </c>
      <c r="Q4138">
        <v>0</v>
      </c>
      <c r="R4138">
        <v>4</v>
      </c>
      <c r="S4138">
        <v>0</v>
      </c>
      <c r="T4138">
        <v>1</v>
      </c>
      <c r="U4138">
        <v>0</v>
      </c>
      <c r="V4138">
        <v>0</v>
      </c>
      <c r="W4138">
        <v>0</v>
      </c>
      <c r="X4138">
        <v>9.8374026847369631</v>
      </c>
      <c r="Y4138">
        <v>0</v>
      </c>
      <c r="Z4138">
        <v>2.3299549083675677</v>
      </c>
      <c r="AA4138">
        <v>0</v>
      </c>
      <c r="AB4138">
        <v>0.62448230581852504</v>
      </c>
      <c r="AC4138">
        <v>0</v>
      </c>
      <c r="AD4138">
        <v>0</v>
      </c>
      <c r="AE4138">
        <v>12.791839898923055</v>
      </c>
    </row>
    <row r="4139" spans="1:31" x14ac:dyDescent="0.25">
      <c r="A4139">
        <v>2298175</v>
      </c>
      <c r="B4139">
        <v>1</v>
      </c>
      <c r="C4139" t="s">
        <v>81</v>
      </c>
      <c r="D4139" t="s">
        <v>126</v>
      </c>
      <c r="E4139" t="s">
        <v>164</v>
      </c>
      <c r="F4139" t="s">
        <v>12163</v>
      </c>
      <c r="G4139" t="s">
        <v>299</v>
      </c>
      <c r="H4139" t="s">
        <v>167</v>
      </c>
      <c r="I4139" t="s">
        <v>136</v>
      </c>
      <c r="J4139" t="s">
        <v>137</v>
      </c>
      <c r="K4139" t="s">
        <v>300</v>
      </c>
      <c r="L4139" t="s">
        <v>12164</v>
      </c>
      <c r="M4139" t="s">
        <v>12165</v>
      </c>
      <c r="N4139">
        <v>3.2791666660000001</v>
      </c>
      <c r="O4139">
        <v>0</v>
      </c>
      <c r="P4139">
        <v>68</v>
      </c>
      <c r="Q4139">
        <v>0</v>
      </c>
      <c r="R4139">
        <v>9</v>
      </c>
      <c r="S4139">
        <v>0</v>
      </c>
      <c r="T4139">
        <v>5</v>
      </c>
      <c r="U4139">
        <v>0</v>
      </c>
      <c r="V4139">
        <v>0</v>
      </c>
      <c r="W4139">
        <v>0</v>
      </c>
      <c r="X4139">
        <v>30.417465671656991</v>
      </c>
      <c r="Y4139">
        <v>0</v>
      </c>
      <c r="Z4139">
        <v>27.589285670307671</v>
      </c>
      <c r="AA4139">
        <v>0</v>
      </c>
      <c r="AB4139">
        <v>54.138425106650544</v>
      </c>
      <c r="AC4139">
        <v>0</v>
      </c>
      <c r="AD4139">
        <v>0</v>
      </c>
      <c r="AE4139">
        <v>112.1451764486152</v>
      </c>
    </row>
    <row r="4140" spans="1:31" x14ac:dyDescent="0.25">
      <c r="A4140">
        <v>2298177</v>
      </c>
      <c r="B4140">
        <v>1</v>
      </c>
      <c r="C4140" t="s">
        <v>80</v>
      </c>
      <c r="D4140" t="s">
        <v>94</v>
      </c>
      <c r="E4140" t="s">
        <v>233</v>
      </c>
      <c r="F4140" t="s">
        <v>12166</v>
      </c>
      <c r="G4140" t="s">
        <v>299</v>
      </c>
      <c r="H4140" t="s">
        <v>167</v>
      </c>
      <c r="I4140" t="s">
        <v>136</v>
      </c>
      <c r="J4140" t="s">
        <v>137</v>
      </c>
      <c r="K4140" t="s">
        <v>300</v>
      </c>
      <c r="L4140" t="s">
        <v>12167</v>
      </c>
      <c r="M4140" t="s">
        <v>12168</v>
      </c>
      <c r="N4140">
        <v>4.4249999999999998</v>
      </c>
      <c r="O4140">
        <v>0</v>
      </c>
      <c r="P4140">
        <v>545</v>
      </c>
      <c r="Q4140">
        <v>0</v>
      </c>
      <c r="R4140">
        <v>6</v>
      </c>
      <c r="S4140">
        <v>0</v>
      </c>
      <c r="T4140">
        <v>120</v>
      </c>
      <c r="U4140">
        <v>0</v>
      </c>
      <c r="V4140">
        <v>0</v>
      </c>
      <c r="W4140">
        <v>0</v>
      </c>
      <c r="X4140">
        <v>432.82472222406068</v>
      </c>
      <c r="Y4140">
        <v>0</v>
      </c>
      <c r="Z4140">
        <v>14.559839094404319</v>
      </c>
      <c r="AA4140">
        <v>0</v>
      </c>
      <c r="AB4140">
        <v>215.95366113905473</v>
      </c>
      <c r="AC4140">
        <v>0</v>
      </c>
      <c r="AD4140">
        <v>0</v>
      </c>
      <c r="AE4140">
        <v>663.33822245751969</v>
      </c>
    </row>
    <row r="4141" spans="1:31" x14ac:dyDescent="0.25">
      <c r="A4141">
        <v>2298178</v>
      </c>
      <c r="B4141">
        <v>1</v>
      </c>
      <c r="C4141" t="s">
        <v>80</v>
      </c>
      <c r="D4141" t="s">
        <v>106</v>
      </c>
      <c r="E4141" t="s">
        <v>141</v>
      </c>
      <c r="F4141" t="s">
        <v>12169</v>
      </c>
      <c r="G4141" t="s">
        <v>188</v>
      </c>
      <c r="H4141" t="s">
        <v>135</v>
      </c>
      <c r="I4141" t="s">
        <v>136</v>
      </c>
      <c r="J4141" t="s">
        <v>137</v>
      </c>
      <c r="K4141" t="s">
        <v>138</v>
      </c>
      <c r="L4141" t="s">
        <v>12170</v>
      </c>
      <c r="M4141" t="s">
        <v>12171</v>
      </c>
      <c r="N4141">
        <v>4.3947222220000004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1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0.18593323615738253</v>
      </c>
      <c r="AC4141">
        <v>0</v>
      </c>
      <c r="AD4141">
        <v>0</v>
      </c>
      <c r="AE4141">
        <v>0.18593323615738253</v>
      </c>
    </row>
    <row r="4142" spans="1:31" x14ac:dyDescent="0.25">
      <c r="A4142">
        <v>2298181</v>
      </c>
      <c r="B4142">
        <v>1</v>
      </c>
      <c r="C4142" t="s">
        <v>80</v>
      </c>
      <c r="D4142" t="s">
        <v>93</v>
      </c>
      <c r="E4142" t="s">
        <v>233</v>
      </c>
      <c r="F4142" t="s">
        <v>12172</v>
      </c>
      <c r="G4142" t="s">
        <v>184</v>
      </c>
      <c r="H4142" t="s">
        <v>167</v>
      </c>
      <c r="I4142" t="s">
        <v>136</v>
      </c>
      <c r="J4142" t="s">
        <v>137</v>
      </c>
      <c r="K4142" t="s">
        <v>138</v>
      </c>
      <c r="L4142" t="s">
        <v>12173</v>
      </c>
      <c r="M4142" t="s">
        <v>12174</v>
      </c>
      <c r="N4142">
        <v>0.53611111099999997</v>
      </c>
      <c r="O4142">
        <v>6</v>
      </c>
      <c r="P4142">
        <v>4606</v>
      </c>
      <c r="Q4142">
        <v>160</v>
      </c>
      <c r="R4142">
        <v>987</v>
      </c>
      <c r="S4142">
        <v>40</v>
      </c>
      <c r="T4142">
        <v>1127</v>
      </c>
      <c r="U4142">
        <v>7</v>
      </c>
      <c r="V4142">
        <v>0</v>
      </c>
      <c r="W4142">
        <v>2.6933188868591449</v>
      </c>
      <c r="X4142">
        <v>383.79627630047366</v>
      </c>
      <c r="Y4142">
        <v>648.6447554373259</v>
      </c>
      <c r="Z4142">
        <v>305.48605436727155</v>
      </c>
      <c r="AA4142">
        <v>182.40423769354183</v>
      </c>
      <c r="AB4142">
        <v>417.6862101761908</v>
      </c>
      <c r="AC4142">
        <v>277.9309726261971</v>
      </c>
      <c r="AD4142">
        <v>0</v>
      </c>
      <c r="AE4142">
        <v>2218.6418254878599</v>
      </c>
    </row>
    <row r="4143" spans="1:31" x14ac:dyDescent="0.25">
      <c r="A4143">
        <v>2298184</v>
      </c>
      <c r="B4143">
        <v>1</v>
      </c>
      <c r="C4143" t="s">
        <v>80</v>
      </c>
      <c r="D4143" t="s">
        <v>100</v>
      </c>
      <c r="E4143" t="s">
        <v>141</v>
      </c>
      <c r="F4143" t="s">
        <v>12175</v>
      </c>
      <c r="G4143" t="s">
        <v>143</v>
      </c>
      <c r="H4143" t="s">
        <v>135</v>
      </c>
      <c r="I4143" t="s">
        <v>136</v>
      </c>
      <c r="J4143" t="s">
        <v>137</v>
      </c>
      <c r="K4143" t="s">
        <v>138</v>
      </c>
      <c r="L4143" t="s">
        <v>12176</v>
      </c>
      <c r="M4143" t="s">
        <v>12177</v>
      </c>
      <c r="N4143">
        <v>2.6116666660000001</v>
      </c>
      <c r="O4143">
        <v>0</v>
      </c>
      <c r="P4143">
        <v>1</v>
      </c>
      <c r="Q4143">
        <v>0</v>
      </c>
      <c r="R4143">
        <v>1</v>
      </c>
      <c r="S4143">
        <v>0</v>
      </c>
      <c r="T4143">
        <v>1</v>
      </c>
      <c r="U4143">
        <v>0</v>
      </c>
      <c r="V4143">
        <v>0</v>
      </c>
      <c r="W4143">
        <v>0</v>
      </c>
      <c r="X4143">
        <v>1.0201223273001934</v>
      </c>
      <c r="Y4143">
        <v>0</v>
      </c>
      <c r="Z4143">
        <v>1.3634953666719467</v>
      </c>
      <c r="AA4143">
        <v>0</v>
      </c>
      <c r="AB4143">
        <v>12.35548614665235</v>
      </c>
      <c r="AC4143">
        <v>0</v>
      </c>
      <c r="AD4143">
        <v>0</v>
      </c>
      <c r="AE4143">
        <v>14.739103840624491</v>
      </c>
    </row>
    <row r="4144" spans="1:31" x14ac:dyDescent="0.25">
      <c r="A4144">
        <v>2298186</v>
      </c>
      <c r="B4144">
        <v>1</v>
      </c>
      <c r="C4144" t="s">
        <v>81</v>
      </c>
      <c r="D4144" t="s">
        <v>123</v>
      </c>
      <c r="E4144" t="s">
        <v>164</v>
      </c>
      <c r="F4144" t="s">
        <v>12178</v>
      </c>
      <c r="G4144" t="s">
        <v>299</v>
      </c>
      <c r="H4144" t="s">
        <v>167</v>
      </c>
      <c r="I4144" t="s">
        <v>136</v>
      </c>
      <c r="J4144" t="s">
        <v>137</v>
      </c>
      <c r="K4144" t="s">
        <v>300</v>
      </c>
      <c r="L4144" t="s">
        <v>12179</v>
      </c>
      <c r="M4144" t="s">
        <v>12180</v>
      </c>
      <c r="N4144">
        <v>8.9022222220000007</v>
      </c>
      <c r="O4144">
        <v>0</v>
      </c>
      <c r="P4144">
        <v>1027</v>
      </c>
      <c r="Q4144">
        <v>1</v>
      </c>
      <c r="R4144">
        <v>24</v>
      </c>
      <c r="S4144">
        <v>9</v>
      </c>
      <c r="T4144">
        <v>106</v>
      </c>
      <c r="U4144">
        <v>3</v>
      </c>
      <c r="V4144">
        <v>0</v>
      </c>
      <c r="W4144">
        <v>0</v>
      </c>
      <c r="X4144">
        <v>1792.9818288260992</v>
      </c>
      <c r="Y4144">
        <v>78.015591916569392</v>
      </c>
      <c r="Z4144">
        <v>38.342357697430806</v>
      </c>
      <c r="AA4144">
        <v>427.70938619331355</v>
      </c>
      <c r="AB4144">
        <v>565.89091132796</v>
      </c>
      <c r="AC4144">
        <v>704.09332700978359</v>
      </c>
      <c r="AD4144">
        <v>0</v>
      </c>
      <c r="AE4144">
        <v>3607.0334029711566</v>
      </c>
    </row>
    <row r="4145" spans="1:31" x14ac:dyDescent="0.25">
      <c r="A4145">
        <v>2298187</v>
      </c>
      <c r="B4145">
        <v>1</v>
      </c>
      <c r="C4145" t="s">
        <v>81</v>
      </c>
      <c r="D4145" t="s">
        <v>128</v>
      </c>
      <c r="E4145" t="s">
        <v>182</v>
      </c>
      <c r="F4145" t="s">
        <v>12181</v>
      </c>
      <c r="G4145" t="s">
        <v>184</v>
      </c>
      <c r="H4145" t="s">
        <v>167</v>
      </c>
      <c r="I4145" t="s">
        <v>136</v>
      </c>
      <c r="J4145" t="s">
        <v>137</v>
      </c>
      <c r="K4145" t="s">
        <v>138</v>
      </c>
      <c r="L4145" t="s">
        <v>12182</v>
      </c>
      <c r="M4145" t="s">
        <v>12183</v>
      </c>
      <c r="N4145">
        <v>2.7711111110000002</v>
      </c>
      <c r="O4145">
        <v>0</v>
      </c>
      <c r="P4145">
        <v>0</v>
      </c>
      <c r="Q4145">
        <v>0</v>
      </c>
      <c r="R4145">
        <v>0</v>
      </c>
      <c r="S4145">
        <v>3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81.089226557770516</v>
      </c>
      <c r="AB4145">
        <v>0</v>
      </c>
      <c r="AC4145">
        <v>0</v>
      </c>
      <c r="AD4145">
        <v>0</v>
      </c>
      <c r="AE4145">
        <v>81.089226557770516</v>
      </c>
    </row>
    <row r="4146" spans="1:31" x14ac:dyDescent="0.25">
      <c r="A4146">
        <v>2298189</v>
      </c>
      <c r="B4146">
        <v>1</v>
      </c>
      <c r="C4146" t="s">
        <v>81</v>
      </c>
      <c r="D4146" t="s">
        <v>123</v>
      </c>
      <c r="E4146" t="s">
        <v>283</v>
      </c>
      <c r="F4146" t="s">
        <v>12184</v>
      </c>
      <c r="G4146" t="s">
        <v>917</v>
      </c>
      <c r="H4146" t="s">
        <v>167</v>
      </c>
      <c r="I4146" t="s">
        <v>136</v>
      </c>
      <c r="J4146" t="s">
        <v>137</v>
      </c>
      <c r="K4146" t="s">
        <v>300</v>
      </c>
      <c r="L4146" t="s">
        <v>12185</v>
      </c>
      <c r="M4146" t="s">
        <v>12186</v>
      </c>
      <c r="N4146">
        <v>6.2949999999999999</v>
      </c>
      <c r="O4146">
        <v>0</v>
      </c>
      <c r="P4146">
        <v>13</v>
      </c>
      <c r="Q4146">
        <v>1</v>
      </c>
      <c r="R4146">
        <v>2</v>
      </c>
      <c r="S4146">
        <v>9</v>
      </c>
      <c r="T4146">
        <v>169</v>
      </c>
      <c r="U4146">
        <v>11</v>
      </c>
      <c r="V4146">
        <v>3</v>
      </c>
      <c r="W4146">
        <v>0</v>
      </c>
      <c r="X4146">
        <v>14.763644043782062</v>
      </c>
      <c r="Y4146">
        <v>10.798350008559472</v>
      </c>
      <c r="Z4146">
        <v>68.700881054910099</v>
      </c>
      <c r="AA4146">
        <v>9859.8660830291301</v>
      </c>
      <c r="AB4146">
        <v>1065.8830765128082</v>
      </c>
      <c r="AC4146">
        <v>10370.765921696366</v>
      </c>
      <c r="AD4146">
        <v>255.83663631706619</v>
      </c>
      <c r="AE4146">
        <v>21646.61459266262</v>
      </c>
    </row>
    <row r="4147" spans="1:31" x14ac:dyDescent="0.25">
      <c r="A4147">
        <v>2298190</v>
      </c>
      <c r="B4147">
        <v>1</v>
      </c>
      <c r="C4147" t="s">
        <v>81</v>
      </c>
      <c r="D4147" t="s">
        <v>127</v>
      </c>
      <c r="E4147" t="s">
        <v>182</v>
      </c>
      <c r="F4147" t="s">
        <v>12187</v>
      </c>
      <c r="G4147" t="s">
        <v>299</v>
      </c>
      <c r="H4147" t="s">
        <v>167</v>
      </c>
      <c r="I4147" t="s">
        <v>136</v>
      </c>
      <c r="J4147" t="s">
        <v>137</v>
      </c>
      <c r="K4147" t="s">
        <v>300</v>
      </c>
      <c r="L4147" t="s">
        <v>12188</v>
      </c>
      <c r="M4147" t="s">
        <v>12189</v>
      </c>
      <c r="N4147">
        <v>7.813055555</v>
      </c>
      <c r="O4147">
        <v>2</v>
      </c>
      <c r="P4147">
        <v>1308</v>
      </c>
      <c r="Q4147">
        <v>30</v>
      </c>
      <c r="R4147">
        <v>83</v>
      </c>
      <c r="S4147">
        <v>14</v>
      </c>
      <c r="T4147">
        <v>108</v>
      </c>
      <c r="U4147">
        <v>2</v>
      </c>
      <c r="V4147">
        <v>0</v>
      </c>
      <c r="W4147">
        <v>5.7276829091891805</v>
      </c>
      <c r="X4147">
        <v>1493.3370765118057</v>
      </c>
      <c r="Y4147">
        <v>178.07136970236158</v>
      </c>
      <c r="Z4147">
        <v>129.28864812985299</v>
      </c>
      <c r="AA4147">
        <v>402.70890257868615</v>
      </c>
      <c r="AB4147">
        <v>299.48724971464065</v>
      </c>
      <c r="AC4147">
        <v>22.581807301129711</v>
      </c>
      <c r="AD4147">
        <v>0</v>
      </c>
      <c r="AE4147">
        <v>2531.2027368476661</v>
      </c>
    </row>
    <row r="4148" spans="1:31" x14ac:dyDescent="0.25">
      <c r="A4148">
        <v>2298192</v>
      </c>
      <c r="B4148">
        <v>1</v>
      </c>
      <c r="C4148" t="s">
        <v>80</v>
      </c>
      <c r="D4148" t="s">
        <v>89</v>
      </c>
      <c r="E4148" t="s">
        <v>208</v>
      </c>
      <c r="F4148" t="s">
        <v>12190</v>
      </c>
      <c r="G4148" t="s">
        <v>375</v>
      </c>
      <c r="H4148" t="s">
        <v>135</v>
      </c>
      <c r="I4148" t="s">
        <v>136</v>
      </c>
      <c r="J4148" t="s">
        <v>137</v>
      </c>
      <c r="K4148" t="s">
        <v>138</v>
      </c>
      <c r="L4148" t="s">
        <v>12191</v>
      </c>
      <c r="M4148" t="s">
        <v>12192</v>
      </c>
      <c r="N4148">
        <v>2.633888888</v>
      </c>
      <c r="O4148">
        <v>0</v>
      </c>
      <c r="P4148">
        <v>336</v>
      </c>
      <c r="Q4148">
        <v>0</v>
      </c>
      <c r="R4148">
        <v>0</v>
      </c>
      <c r="S4148">
        <v>0</v>
      </c>
      <c r="T4148">
        <v>30</v>
      </c>
      <c r="U4148">
        <v>0</v>
      </c>
      <c r="V4148">
        <v>0</v>
      </c>
      <c r="W4148">
        <v>0</v>
      </c>
      <c r="X4148">
        <v>280.57956352026406</v>
      </c>
      <c r="Y4148">
        <v>0</v>
      </c>
      <c r="Z4148">
        <v>0</v>
      </c>
      <c r="AA4148">
        <v>0</v>
      </c>
      <c r="AB4148">
        <v>90.643582929429556</v>
      </c>
      <c r="AC4148">
        <v>0</v>
      </c>
      <c r="AD4148">
        <v>0</v>
      </c>
      <c r="AE4148">
        <v>371.22314644969362</v>
      </c>
    </row>
    <row r="4149" spans="1:31" x14ac:dyDescent="0.25">
      <c r="A4149">
        <v>2298194</v>
      </c>
      <c r="B4149">
        <v>1</v>
      </c>
      <c r="C4149" t="s">
        <v>80</v>
      </c>
      <c r="D4149" t="s">
        <v>97</v>
      </c>
      <c r="E4149" t="s">
        <v>164</v>
      </c>
      <c r="F4149" t="s">
        <v>12193</v>
      </c>
      <c r="G4149" t="s">
        <v>299</v>
      </c>
      <c r="H4149" t="s">
        <v>167</v>
      </c>
      <c r="I4149" t="s">
        <v>136</v>
      </c>
      <c r="J4149" t="s">
        <v>137</v>
      </c>
      <c r="K4149" t="s">
        <v>300</v>
      </c>
      <c r="L4149" t="s">
        <v>12194</v>
      </c>
      <c r="M4149" t="s">
        <v>12195</v>
      </c>
      <c r="N4149">
        <v>7.8302777770000001</v>
      </c>
      <c r="O4149">
        <v>0</v>
      </c>
      <c r="P4149">
        <v>462</v>
      </c>
      <c r="Q4149">
        <v>0</v>
      </c>
      <c r="R4149">
        <v>11</v>
      </c>
      <c r="S4149">
        <v>0</v>
      </c>
      <c r="T4149">
        <v>43</v>
      </c>
      <c r="U4149">
        <v>0</v>
      </c>
      <c r="V4149">
        <v>0</v>
      </c>
      <c r="W4149">
        <v>0</v>
      </c>
      <c r="X4149">
        <v>1189.7893772023406</v>
      </c>
      <c r="Y4149">
        <v>0</v>
      </c>
      <c r="Z4149">
        <v>18.593219290831229</v>
      </c>
      <c r="AA4149">
        <v>0</v>
      </c>
      <c r="AB4149">
        <v>230.23086622062317</v>
      </c>
      <c r="AC4149">
        <v>0</v>
      </c>
      <c r="AD4149">
        <v>0</v>
      </c>
      <c r="AE4149">
        <v>1438.6134627137949</v>
      </c>
    </row>
    <row r="4150" spans="1:31" x14ac:dyDescent="0.25">
      <c r="A4150">
        <v>2298195</v>
      </c>
      <c r="B4150">
        <v>1</v>
      </c>
      <c r="C4150" t="s">
        <v>81</v>
      </c>
      <c r="D4150" t="s">
        <v>118</v>
      </c>
      <c r="E4150" t="s">
        <v>164</v>
      </c>
      <c r="F4150" t="s">
        <v>12196</v>
      </c>
      <c r="G4150" t="s">
        <v>195</v>
      </c>
      <c r="H4150" t="s">
        <v>167</v>
      </c>
      <c r="I4150" t="s">
        <v>136</v>
      </c>
      <c r="J4150" t="s">
        <v>137</v>
      </c>
      <c r="K4150" t="s">
        <v>138</v>
      </c>
      <c r="L4150" t="s">
        <v>12197</v>
      </c>
      <c r="M4150" t="s">
        <v>12198</v>
      </c>
      <c r="N4150">
        <v>3.3122222219999999</v>
      </c>
      <c r="O4150">
        <v>0</v>
      </c>
      <c r="P4150">
        <v>28</v>
      </c>
      <c r="Q4150">
        <v>0</v>
      </c>
      <c r="R4150">
        <v>12</v>
      </c>
      <c r="S4150">
        <v>0</v>
      </c>
      <c r="T4150">
        <v>2</v>
      </c>
      <c r="U4150">
        <v>0</v>
      </c>
      <c r="V4150">
        <v>0</v>
      </c>
      <c r="W4150">
        <v>0</v>
      </c>
      <c r="X4150">
        <v>11.248661501322749</v>
      </c>
      <c r="Y4150">
        <v>0</v>
      </c>
      <c r="Z4150">
        <v>12.893706530417749</v>
      </c>
      <c r="AA4150">
        <v>0</v>
      </c>
      <c r="AB4150">
        <v>0</v>
      </c>
      <c r="AC4150">
        <v>0</v>
      </c>
      <c r="AD4150">
        <v>0</v>
      </c>
      <c r="AE4150">
        <v>24.142368031740496</v>
      </c>
    </row>
    <row r="4151" spans="1:31" x14ac:dyDescent="0.25">
      <c r="A4151">
        <v>2298196</v>
      </c>
      <c r="B4151">
        <v>1</v>
      </c>
      <c r="C4151" t="s">
        <v>80</v>
      </c>
      <c r="D4151" t="s">
        <v>110</v>
      </c>
      <c r="E4151" t="s">
        <v>132</v>
      </c>
      <c r="F4151" t="s">
        <v>1610</v>
      </c>
      <c r="G4151" t="s">
        <v>917</v>
      </c>
      <c r="H4151" t="s">
        <v>135</v>
      </c>
      <c r="I4151" t="s">
        <v>136</v>
      </c>
      <c r="J4151" t="s">
        <v>137</v>
      </c>
      <c r="K4151" t="s">
        <v>300</v>
      </c>
      <c r="L4151" t="s">
        <v>12199</v>
      </c>
      <c r="M4151" t="s">
        <v>12200</v>
      </c>
      <c r="N4151">
        <v>4.2755555550000004</v>
      </c>
      <c r="O4151">
        <v>0</v>
      </c>
      <c r="P4151">
        <v>129</v>
      </c>
      <c r="Q4151">
        <v>0</v>
      </c>
      <c r="R4151">
        <v>0</v>
      </c>
      <c r="S4151">
        <v>0</v>
      </c>
      <c r="T4151">
        <v>24</v>
      </c>
      <c r="U4151">
        <v>0</v>
      </c>
      <c r="V4151">
        <v>0</v>
      </c>
      <c r="W4151">
        <v>0</v>
      </c>
      <c r="X4151">
        <v>94.911041223200087</v>
      </c>
      <c r="Y4151">
        <v>0</v>
      </c>
      <c r="Z4151">
        <v>0</v>
      </c>
      <c r="AA4151">
        <v>0</v>
      </c>
      <c r="AB4151">
        <v>41.124674277818009</v>
      </c>
      <c r="AC4151">
        <v>0</v>
      </c>
      <c r="AD4151">
        <v>0</v>
      </c>
      <c r="AE4151">
        <v>136.0357155010181</v>
      </c>
    </row>
    <row r="4152" spans="1:31" x14ac:dyDescent="0.25">
      <c r="A4152">
        <v>2298197</v>
      </c>
      <c r="B4152">
        <v>1</v>
      </c>
      <c r="C4152" t="s">
        <v>80</v>
      </c>
      <c r="D4152" t="s">
        <v>92</v>
      </c>
      <c r="E4152" t="s">
        <v>208</v>
      </c>
      <c r="F4152" t="s">
        <v>12201</v>
      </c>
      <c r="G4152" t="s">
        <v>8023</v>
      </c>
      <c r="H4152" t="s">
        <v>135</v>
      </c>
      <c r="I4152" t="s">
        <v>136</v>
      </c>
      <c r="J4152" t="s">
        <v>137</v>
      </c>
      <c r="K4152" t="s">
        <v>300</v>
      </c>
      <c r="L4152" t="s">
        <v>12202</v>
      </c>
      <c r="M4152" t="s">
        <v>12203</v>
      </c>
      <c r="N4152">
        <v>1.734722222</v>
      </c>
      <c r="O4152">
        <v>0</v>
      </c>
      <c r="P4152">
        <v>137</v>
      </c>
      <c r="Q4152">
        <v>0</v>
      </c>
      <c r="R4152">
        <v>0</v>
      </c>
      <c r="S4152">
        <v>0</v>
      </c>
      <c r="T4152">
        <v>4</v>
      </c>
      <c r="U4152">
        <v>0</v>
      </c>
      <c r="V4152">
        <v>0</v>
      </c>
      <c r="W4152">
        <v>0</v>
      </c>
      <c r="X4152">
        <v>41.854059715574913</v>
      </c>
      <c r="Y4152">
        <v>0</v>
      </c>
      <c r="Z4152">
        <v>0</v>
      </c>
      <c r="AA4152">
        <v>0</v>
      </c>
      <c r="AB4152">
        <v>14.156986588911455</v>
      </c>
      <c r="AC4152">
        <v>0</v>
      </c>
      <c r="AD4152">
        <v>0</v>
      </c>
      <c r="AE4152">
        <v>56.011046304486371</v>
      </c>
    </row>
    <row r="4153" spans="1:31" x14ac:dyDescent="0.25">
      <c r="A4153">
        <v>2298198</v>
      </c>
      <c r="B4153">
        <v>1</v>
      </c>
      <c r="C4153" t="s">
        <v>80</v>
      </c>
      <c r="D4153" t="s">
        <v>102</v>
      </c>
      <c r="E4153" t="s">
        <v>164</v>
      </c>
      <c r="F4153" t="s">
        <v>12204</v>
      </c>
      <c r="G4153" t="s">
        <v>299</v>
      </c>
      <c r="H4153" t="s">
        <v>167</v>
      </c>
      <c r="I4153" t="s">
        <v>136</v>
      </c>
      <c r="J4153" t="s">
        <v>137</v>
      </c>
      <c r="K4153" t="s">
        <v>300</v>
      </c>
      <c r="L4153" t="s">
        <v>12205</v>
      </c>
      <c r="M4153" t="s">
        <v>12206</v>
      </c>
      <c r="N4153">
        <v>0.47722222199999997</v>
      </c>
      <c r="O4153">
        <v>0</v>
      </c>
      <c r="P4153">
        <v>1</v>
      </c>
      <c r="Q4153">
        <v>0</v>
      </c>
      <c r="R4153">
        <v>7</v>
      </c>
      <c r="S4153">
        <v>0</v>
      </c>
      <c r="T4153">
        <v>8</v>
      </c>
      <c r="U4153">
        <v>0</v>
      </c>
      <c r="V4153">
        <v>0</v>
      </c>
      <c r="W4153">
        <v>0</v>
      </c>
      <c r="X4153">
        <v>0.22965347026761221</v>
      </c>
      <c r="Y4153">
        <v>0</v>
      </c>
      <c r="Z4153">
        <v>2.6907583586006707</v>
      </c>
      <c r="AA4153">
        <v>0</v>
      </c>
      <c r="AB4153">
        <v>4.6177284139803882</v>
      </c>
      <c r="AC4153">
        <v>0</v>
      </c>
      <c r="AD4153">
        <v>0</v>
      </c>
      <c r="AE4153">
        <v>7.5381402428486712</v>
      </c>
    </row>
    <row r="4154" spans="1:31" x14ac:dyDescent="0.25">
      <c r="A4154">
        <v>2298202</v>
      </c>
      <c r="B4154">
        <v>1</v>
      </c>
      <c r="C4154" t="s">
        <v>80</v>
      </c>
      <c r="D4154" t="s">
        <v>96</v>
      </c>
      <c r="E4154" t="s">
        <v>141</v>
      </c>
      <c r="F4154" t="s">
        <v>12207</v>
      </c>
      <c r="G4154" t="s">
        <v>188</v>
      </c>
      <c r="H4154" t="s">
        <v>135</v>
      </c>
      <c r="I4154" t="s">
        <v>136</v>
      </c>
      <c r="J4154" t="s">
        <v>137</v>
      </c>
      <c r="K4154" t="s">
        <v>138</v>
      </c>
      <c r="L4154" t="s">
        <v>12208</v>
      </c>
      <c r="M4154" t="s">
        <v>12209</v>
      </c>
      <c r="N4154">
        <v>2.636666666</v>
      </c>
      <c r="O4154">
        <v>0</v>
      </c>
      <c r="P4154">
        <v>1</v>
      </c>
      <c r="Q4154">
        <v>0</v>
      </c>
      <c r="R4154">
        <v>0</v>
      </c>
      <c r="S4154">
        <v>0</v>
      </c>
      <c r="T4154">
        <v>1</v>
      </c>
      <c r="U4154">
        <v>0</v>
      </c>
      <c r="V4154">
        <v>0</v>
      </c>
      <c r="W4154">
        <v>0</v>
      </c>
      <c r="X4154">
        <v>1.7730215269410499</v>
      </c>
      <c r="Y4154">
        <v>0</v>
      </c>
      <c r="Z4154">
        <v>0</v>
      </c>
      <c r="AA4154">
        <v>0</v>
      </c>
      <c r="AB4154">
        <v>9.9405902959243328E-2</v>
      </c>
      <c r="AC4154">
        <v>0</v>
      </c>
      <c r="AD4154">
        <v>0</v>
      </c>
      <c r="AE4154">
        <v>1.8724274299002932</v>
      </c>
    </row>
    <row r="4155" spans="1:31" x14ac:dyDescent="0.25">
      <c r="A4155">
        <v>2298203</v>
      </c>
      <c r="B4155">
        <v>1</v>
      </c>
      <c r="C4155" t="s">
        <v>81</v>
      </c>
      <c r="D4155" t="s">
        <v>122</v>
      </c>
      <c r="E4155" t="s">
        <v>233</v>
      </c>
      <c r="F4155" t="s">
        <v>12210</v>
      </c>
      <c r="G4155" t="s">
        <v>184</v>
      </c>
      <c r="H4155" t="s">
        <v>167</v>
      </c>
      <c r="I4155" t="s">
        <v>136</v>
      </c>
      <c r="J4155" t="s">
        <v>137</v>
      </c>
      <c r="K4155" t="s">
        <v>138</v>
      </c>
      <c r="L4155" t="s">
        <v>12211</v>
      </c>
      <c r="M4155" t="s">
        <v>12212</v>
      </c>
      <c r="N4155">
        <v>0.73333333300000003</v>
      </c>
      <c r="O4155">
        <v>2</v>
      </c>
      <c r="P4155">
        <v>110</v>
      </c>
      <c r="Q4155">
        <v>14</v>
      </c>
      <c r="R4155">
        <v>0</v>
      </c>
      <c r="S4155">
        <v>8</v>
      </c>
      <c r="T4155">
        <v>4</v>
      </c>
      <c r="U4155">
        <v>2</v>
      </c>
      <c r="V4155">
        <v>0</v>
      </c>
      <c r="W4155">
        <v>0.52571423638433334</v>
      </c>
      <c r="X4155">
        <v>8.660309408460602</v>
      </c>
      <c r="Y4155">
        <v>7.2749643353772004</v>
      </c>
      <c r="Z4155">
        <v>0</v>
      </c>
      <c r="AA4155">
        <v>11.521304911064666</v>
      </c>
      <c r="AB4155">
        <v>2.1038189373615332</v>
      </c>
      <c r="AC4155">
        <v>80.14833135001075</v>
      </c>
      <c r="AD4155">
        <v>0</v>
      </c>
      <c r="AE4155">
        <v>110.23444317865909</v>
      </c>
    </row>
    <row r="4156" spans="1:31" x14ac:dyDescent="0.25">
      <c r="A4156">
        <v>2298204</v>
      </c>
      <c r="B4156">
        <v>1</v>
      </c>
      <c r="C4156" t="s">
        <v>80</v>
      </c>
      <c r="D4156" t="s">
        <v>108</v>
      </c>
      <c r="E4156" t="s">
        <v>182</v>
      </c>
      <c r="F4156" t="s">
        <v>6596</v>
      </c>
      <c r="G4156" t="s">
        <v>184</v>
      </c>
      <c r="H4156" t="s">
        <v>167</v>
      </c>
      <c r="I4156" t="s">
        <v>136</v>
      </c>
      <c r="J4156" t="s">
        <v>137</v>
      </c>
      <c r="K4156" t="s">
        <v>138</v>
      </c>
      <c r="L4156" t="s">
        <v>12213</v>
      </c>
      <c r="M4156" t="s">
        <v>12214</v>
      </c>
      <c r="N4156">
        <v>0.57416666599999999</v>
      </c>
      <c r="O4156">
        <v>0</v>
      </c>
      <c r="P4156">
        <v>710</v>
      </c>
      <c r="Q4156">
        <v>0</v>
      </c>
      <c r="R4156">
        <v>215</v>
      </c>
      <c r="S4156">
        <v>3</v>
      </c>
      <c r="T4156">
        <v>149</v>
      </c>
      <c r="U4156">
        <v>0</v>
      </c>
      <c r="V4156">
        <v>0</v>
      </c>
      <c r="W4156">
        <v>0</v>
      </c>
      <c r="X4156">
        <v>67.735940358587641</v>
      </c>
      <c r="Y4156">
        <v>0</v>
      </c>
      <c r="Z4156">
        <v>69.643475484558692</v>
      </c>
      <c r="AA4156">
        <v>2.1945670786572</v>
      </c>
      <c r="AB4156">
        <v>66.538541827992219</v>
      </c>
      <c r="AC4156">
        <v>0</v>
      </c>
      <c r="AD4156">
        <v>0</v>
      </c>
      <c r="AE4156">
        <v>206.11252474979574</v>
      </c>
    </row>
    <row r="4157" spans="1:31" x14ac:dyDescent="0.25">
      <c r="A4157">
        <v>2298205</v>
      </c>
      <c r="B4157">
        <v>1</v>
      </c>
      <c r="C4157" t="s">
        <v>80</v>
      </c>
      <c r="D4157" t="s">
        <v>103</v>
      </c>
      <c r="E4157" t="s">
        <v>283</v>
      </c>
      <c r="F4157" t="s">
        <v>12215</v>
      </c>
      <c r="G4157" t="s">
        <v>184</v>
      </c>
      <c r="H4157" t="s">
        <v>167</v>
      </c>
      <c r="I4157" t="s">
        <v>136</v>
      </c>
      <c r="J4157" t="s">
        <v>137</v>
      </c>
      <c r="K4157" t="s">
        <v>138</v>
      </c>
      <c r="L4157" t="s">
        <v>12216</v>
      </c>
      <c r="M4157" t="s">
        <v>12217</v>
      </c>
      <c r="N4157">
        <v>0.56888888800000004</v>
      </c>
      <c r="O4157">
        <v>0</v>
      </c>
      <c r="P4157">
        <v>658</v>
      </c>
      <c r="Q4157">
        <v>38</v>
      </c>
      <c r="R4157">
        <v>303</v>
      </c>
      <c r="S4157">
        <v>14</v>
      </c>
      <c r="T4157">
        <v>281</v>
      </c>
      <c r="U4157">
        <v>3</v>
      </c>
      <c r="V4157">
        <v>0</v>
      </c>
      <c r="W4157">
        <v>0</v>
      </c>
      <c r="X4157">
        <v>98.832483939704545</v>
      </c>
      <c r="Y4157">
        <v>106.15806881207411</v>
      </c>
      <c r="Z4157">
        <v>257.08559867461963</v>
      </c>
      <c r="AA4157">
        <v>51.826363923715412</v>
      </c>
      <c r="AB4157">
        <v>168.01022895293198</v>
      </c>
      <c r="AC4157">
        <v>98.499427619890071</v>
      </c>
      <c r="AD4157">
        <v>0</v>
      </c>
      <c r="AE4157">
        <v>780.41217192293573</v>
      </c>
    </row>
    <row r="4158" spans="1:31" x14ac:dyDescent="0.25">
      <c r="A4158">
        <v>2298207</v>
      </c>
      <c r="B4158">
        <v>1</v>
      </c>
      <c r="C4158" t="s">
        <v>81</v>
      </c>
      <c r="D4158" t="s">
        <v>113</v>
      </c>
      <c r="E4158" t="s">
        <v>141</v>
      </c>
      <c r="F4158" t="s">
        <v>12218</v>
      </c>
      <c r="G4158" t="s">
        <v>143</v>
      </c>
      <c r="H4158" t="s">
        <v>135</v>
      </c>
      <c r="I4158" t="s">
        <v>136</v>
      </c>
      <c r="J4158" t="s">
        <v>137</v>
      </c>
      <c r="K4158" t="s">
        <v>138</v>
      </c>
      <c r="L4158" t="s">
        <v>12219</v>
      </c>
      <c r="M4158" t="s">
        <v>12220</v>
      </c>
      <c r="N4158">
        <v>1.2819444440000001</v>
      </c>
      <c r="O4158">
        <v>0</v>
      </c>
      <c r="P4158">
        <v>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0.17519150848980025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0.17519150848980025</v>
      </c>
    </row>
    <row r="4159" spans="1:31" x14ac:dyDescent="0.25">
      <c r="A4159">
        <v>2298208</v>
      </c>
      <c r="B4159">
        <v>1</v>
      </c>
      <c r="C4159" t="s">
        <v>80</v>
      </c>
      <c r="D4159" t="s">
        <v>94</v>
      </c>
      <c r="E4159" t="s">
        <v>141</v>
      </c>
      <c r="F4159" t="s">
        <v>12221</v>
      </c>
      <c r="G4159" t="s">
        <v>143</v>
      </c>
      <c r="H4159" t="s">
        <v>135</v>
      </c>
      <c r="I4159" t="s">
        <v>136</v>
      </c>
      <c r="J4159" t="s">
        <v>137</v>
      </c>
      <c r="K4159" t="s">
        <v>138</v>
      </c>
      <c r="L4159" t="s">
        <v>12222</v>
      </c>
      <c r="M4159" t="s">
        <v>12223</v>
      </c>
      <c r="N4159">
        <v>1.5561111110000001</v>
      </c>
      <c r="O4159">
        <v>0</v>
      </c>
      <c r="P4159">
        <v>1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0.46940275268921394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0.46940275268921394</v>
      </c>
    </row>
    <row r="4160" spans="1:31" x14ac:dyDescent="0.25">
      <c r="A4160">
        <v>2298209</v>
      </c>
      <c r="B4160">
        <v>1</v>
      </c>
      <c r="C4160" t="s">
        <v>80</v>
      </c>
      <c r="D4160" t="s">
        <v>96</v>
      </c>
      <c r="E4160" t="s">
        <v>164</v>
      </c>
      <c r="F4160" t="s">
        <v>12224</v>
      </c>
      <c r="G4160" t="s">
        <v>195</v>
      </c>
      <c r="H4160" t="s">
        <v>167</v>
      </c>
      <c r="I4160" t="s">
        <v>136</v>
      </c>
      <c r="J4160" t="s">
        <v>137</v>
      </c>
      <c r="K4160" t="s">
        <v>138</v>
      </c>
      <c r="L4160" t="s">
        <v>12225</v>
      </c>
      <c r="M4160" t="s">
        <v>12226</v>
      </c>
      <c r="N4160">
        <v>1.910555555</v>
      </c>
      <c r="O4160">
        <v>0</v>
      </c>
      <c r="P4160">
        <v>6</v>
      </c>
      <c r="Q4160">
        <v>0</v>
      </c>
      <c r="R4160">
        <v>15</v>
      </c>
      <c r="S4160">
        <v>0</v>
      </c>
      <c r="T4160">
        <v>3</v>
      </c>
      <c r="U4160">
        <v>0</v>
      </c>
      <c r="V4160">
        <v>0</v>
      </c>
      <c r="W4160">
        <v>0</v>
      </c>
      <c r="X4160">
        <v>0.90242646332464327</v>
      </c>
      <c r="Y4160">
        <v>0</v>
      </c>
      <c r="Z4160">
        <v>21.654328605746255</v>
      </c>
      <c r="AA4160">
        <v>0</v>
      </c>
      <c r="AB4160">
        <v>0.6757483325526501</v>
      </c>
      <c r="AC4160">
        <v>0</v>
      </c>
      <c r="AD4160">
        <v>0</v>
      </c>
      <c r="AE4160">
        <v>23.23250340162355</v>
      </c>
    </row>
    <row r="4161" spans="1:31" x14ac:dyDescent="0.25">
      <c r="A4161">
        <v>2298210</v>
      </c>
      <c r="B4161">
        <v>1</v>
      </c>
      <c r="C4161" t="s">
        <v>80</v>
      </c>
      <c r="D4161" t="s">
        <v>104</v>
      </c>
      <c r="E4161" t="s">
        <v>283</v>
      </c>
      <c r="F4161" t="s">
        <v>12227</v>
      </c>
      <c r="G4161" t="s">
        <v>184</v>
      </c>
      <c r="H4161" t="s">
        <v>167</v>
      </c>
      <c r="I4161" t="s">
        <v>136</v>
      </c>
      <c r="J4161" t="s">
        <v>137</v>
      </c>
      <c r="K4161" t="s">
        <v>138</v>
      </c>
      <c r="L4161" t="s">
        <v>12228</v>
      </c>
      <c r="M4161" t="s">
        <v>12229</v>
      </c>
      <c r="N4161">
        <v>7.2499999999999995E-2</v>
      </c>
      <c r="O4161">
        <v>159</v>
      </c>
      <c r="P4161">
        <v>14465</v>
      </c>
      <c r="Q4161">
        <v>308</v>
      </c>
      <c r="R4161">
        <v>712</v>
      </c>
      <c r="S4161">
        <v>133</v>
      </c>
      <c r="T4161">
        <v>1904</v>
      </c>
      <c r="U4161">
        <v>50</v>
      </c>
      <c r="V4161">
        <v>5</v>
      </c>
      <c r="W4161">
        <v>7.8596925401345503</v>
      </c>
      <c r="X4161">
        <v>209.56948187016835</v>
      </c>
      <c r="Y4161">
        <v>19.658276483191134</v>
      </c>
      <c r="Z4161">
        <v>15.952577717481029</v>
      </c>
      <c r="AA4161">
        <v>29.370057170074052</v>
      </c>
      <c r="AB4161">
        <v>82.62865972768688</v>
      </c>
      <c r="AC4161">
        <v>649.39261896109451</v>
      </c>
      <c r="AD4161">
        <v>2.3288111857891693</v>
      </c>
      <c r="AE4161">
        <v>1016.7601756556197</v>
      </c>
    </row>
    <row r="4162" spans="1:31" x14ac:dyDescent="0.25">
      <c r="A4162">
        <v>2298212</v>
      </c>
      <c r="B4162">
        <v>1</v>
      </c>
      <c r="C4162" t="s">
        <v>81</v>
      </c>
      <c r="D4162" t="s">
        <v>128</v>
      </c>
      <c r="E4162" t="s">
        <v>141</v>
      </c>
      <c r="F4162" t="s">
        <v>12230</v>
      </c>
      <c r="G4162" t="s">
        <v>202</v>
      </c>
      <c r="H4162" t="s">
        <v>135</v>
      </c>
      <c r="I4162" t="s">
        <v>136</v>
      </c>
      <c r="J4162" t="s">
        <v>137</v>
      </c>
      <c r="K4162" t="s">
        <v>138</v>
      </c>
      <c r="L4162" t="s">
        <v>12231</v>
      </c>
      <c r="M4162" t="s">
        <v>12232</v>
      </c>
      <c r="N4162">
        <v>2.2266666659999999</v>
      </c>
      <c r="O4162">
        <v>0</v>
      </c>
      <c r="P4162">
        <v>12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6.3105026010807626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6.3105026010807626</v>
      </c>
    </row>
    <row r="4163" spans="1:31" x14ac:dyDescent="0.25">
      <c r="A4163">
        <v>2298213</v>
      </c>
      <c r="B4163">
        <v>1</v>
      </c>
      <c r="C4163" t="s">
        <v>80</v>
      </c>
      <c r="D4163" t="s">
        <v>104</v>
      </c>
      <c r="E4163" t="s">
        <v>233</v>
      </c>
      <c r="F4163" t="s">
        <v>12233</v>
      </c>
      <c r="G4163" t="s">
        <v>917</v>
      </c>
      <c r="H4163" t="s">
        <v>167</v>
      </c>
      <c r="I4163" t="s">
        <v>136</v>
      </c>
      <c r="J4163" t="s">
        <v>137</v>
      </c>
      <c r="K4163" t="s">
        <v>300</v>
      </c>
      <c r="L4163" t="s">
        <v>12234</v>
      </c>
      <c r="M4163" t="s">
        <v>12235</v>
      </c>
      <c r="N4163">
        <v>8.2888888880000007</v>
      </c>
      <c r="O4163">
        <v>4</v>
      </c>
      <c r="P4163">
        <v>304</v>
      </c>
      <c r="Q4163">
        <v>11</v>
      </c>
      <c r="R4163">
        <v>28</v>
      </c>
      <c r="S4163">
        <v>19</v>
      </c>
      <c r="T4163">
        <v>58</v>
      </c>
      <c r="U4163">
        <v>0</v>
      </c>
      <c r="V4163">
        <v>0</v>
      </c>
      <c r="W4163">
        <v>154.29785797900541</v>
      </c>
      <c r="X4163">
        <v>1276.7930222840243</v>
      </c>
      <c r="Y4163">
        <v>25.159991526559061</v>
      </c>
      <c r="Z4163">
        <v>86.639119927248146</v>
      </c>
      <c r="AA4163">
        <v>933.75103535388314</v>
      </c>
      <c r="AB4163">
        <v>912.28676012681535</v>
      </c>
      <c r="AC4163">
        <v>0</v>
      </c>
      <c r="AD4163">
        <v>0</v>
      </c>
      <c r="AE4163">
        <v>3388.9277871975355</v>
      </c>
    </row>
    <row r="4164" spans="1:31" x14ac:dyDescent="0.25">
      <c r="A4164">
        <v>2298218</v>
      </c>
      <c r="B4164">
        <v>1</v>
      </c>
      <c r="C4164" t="s">
        <v>80</v>
      </c>
      <c r="D4164" t="s">
        <v>83</v>
      </c>
      <c r="E4164" t="s">
        <v>182</v>
      </c>
      <c r="F4164" t="s">
        <v>12236</v>
      </c>
      <c r="G4164" t="s">
        <v>184</v>
      </c>
      <c r="H4164" t="s">
        <v>167</v>
      </c>
      <c r="I4164" t="s">
        <v>136</v>
      </c>
      <c r="J4164" t="s">
        <v>137</v>
      </c>
      <c r="K4164" t="s">
        <v>138</v>
      </c>
      <c r="L4164" t="s">
        <v>12228</v>
      </c>
      <c r="M4164" t="s">
        <v>12237</v>
      </c>
      <c r="N4164">
        <v>0.22388888800000001</v>
      </c>
      <c r="O4164">
        <v>8</v>
      </c>
      <c r="P4164">
        <v>745</v>
      </c>
      <c r="Q4164">
        <v>14</v>
      </c>
      <c r="R4164">
        <v>44</v>
      </c>
      <c r="S4164">
        <v>28</v>
      </c>
      <c r="T4164">
        <v>59</v>
      </c>
      <c r="U4164">
        <v>1</v>
      </c>
      <c r="V4164">
        <v>0</v>
      </c>
      <c r="W4164">
        <v>2.5009398693276479</v>
      </c>
      <c r="X4164">
        <v>41.607168070856488</v>
      </c>
      <c r="Y4164">
        <v>5.1643952143875014</v>
      </c>
      <c r="Z4164">
        <v>4.3302098311942734</v>
      </c>
      <c r="AA4164">
        <v>71.716775382248628</v>
      </c>
      <c r="AB4164">
        <v>11.269666626947579</v>
      </c>
      <c r="AC4164">
        <v>2.843593667281799</v>
      </c>
      <c r="AD4164">
        <v>0</v>
      </c>
      <c r="AE4164">
        <v>139.43274866224391</v>
      </c>
    </row>
    <row r="4165" spans="1:31" x14ac:dyDescent="0.25">
      <c r="A4165">
        <v>2298222</v>
      </c>
      <c r="B4165">
        <v>1</v>
      </c>
      <c r="C4165" t="s">
        <v>80</v>
      </c>
      <c r="D4165" t="s">
        <v>98</v>
      </c>
      <c r="E4165" t="s">
        <v>233</v>
      </c>
      <c r="F4165" t="s">
        <v>2438</v>
      </c>
      <c r="G4165" t="s">
        <v>184</v>
      </c>
      <c r="H4165" t="s">
        <v>167</v>
      </c>
      <c r="I4165" t="s">
        <v>136</v>
      </c>
      <c r="J4165" t="s">
        <v>137</v>
      </c>
      <c r="K4165" t="s">
        <v>138</v>
      </c>
      <c r="L4165" t="s">
        <v>12238</v>
      </c>
      <c r="M4165" t="s">
        <v>12239</v>
      </c>
      <c r="N4165">
        <v>7.1666666000000004E-2</v>
      </c>
      <c r="O4165">
        <v>0</v>
      </c>
      <c r="P4165">
        <v>0</v>
      </c>
      <c r="Q4165">
        <v>9</v>
      </c>
      <c r="R4165">
        <v>93</v>
      </c>
      <c r="S4165">
        <v>5</v>
      </c>
      <c r="T4165">
        <v>23</v>
      </c>
      <c r="U4165">
        <v>1</v>
      </c>
      <c r="V4165">
        <v>0</v>
      </c>
      <c r="W4165">
        <v>0</v>
      </c>
      <c r="X4165">
        <v>0</v>
      </c>
      <c r="Y4165">
        <v>6.1822389422551574</v>
      </c>
      <c r="Z4165">
        <v>10.090661501033308</v>
      </c>
      <c r="AA4165">
        <v>0.66652396494232002</v>
      </c>
      <c r="AB4165">
        <v>1.5851955738582921</v>
      </c>
      <c r="AC4165">
        <v>8.8581683041033461</v>
      </c>
      <c r="AD4165">
        <v>0</v>
      </c>
      <c r="AE4165">
        <v>27.382788286192422</v>
      </c>
    </row>
    <row r="4166" spans="1:31" x14ac:dyDescent="0.25">
      <c r="A4166">
        <v>2298223</v>
      </c>
      <c r="B4166">
        <v>1</v>
      </c>
      <c r="C4166" t="s">
        <v>80</v>
      </c>
      <c r="D4166" t="s">
        <v>98</v>
      </c>
      <c r="E4166" t="s">
        <v>233</v>
      </c>
      <c r="F4166" t="s">
        <v>12240</v>
      </c>
      <c r="G4166" t="s">
        <v>184</v>
      </c>
      <c r="H4166" t="s">
        <v>167</v>
      </c>
      <c r="I4166" t="s">
        <v>136</v>
      </c>
      <c r="J4166" t="s">
        <v>137</v>
      </c>
      <c r="K4166" t="s">
        <v>138</v>
      </c>
      <c r="L4166" t="s">
        <v>12241</v>
      </c>
      <c r="M4166" t="s">
        <v>12242</v>
      </c>
      <c r="N4166">
        <v>6.1944444000000001E-2</v>
      </c>
      <c r="O4166">
        <v>0</v>
      </c>
      <c r="P4166">
        <v>637</v>
      </c>
      <c r="Q4166">
        <v>0</v>
      </c>
      <c r="R4166">
        <v>24</v>
      </c>
      <c r="S4166">
        <v>0</v>
      </c>
      <c r="T4166">
        <v>195</v>
      </c>
      <c r="U4166">
        <v>0</v>
      </c>
      <c r="V4166">
        <v>0</v>
      </c>
      <c r="W4166">
        <v>0</v>
      </c>
      <c r="X4166">
        <v>10.190093582965995</v>
      </c>
      <c r="Y4166">
        <v>0</v>
      </c>
      <c r="Z4166">
        <v>0.53341199465716971</v>
      </c>
      <c r="AA4166">
        <v>0</v>
      </c>
      <c r="AB4166">
        <v>11.135278106759944</v>
      </c>
      <c r="AC4166">
        <v>0</v>
      </c>
      <c r="AD4166">
        <v>0</v>
      </c>
      <c r="AE4166">
        <v>21.858783684383109</v>
      </c>
    </row>
    <row r="4167" spans="1:31" x14ac:dyDescent="0.25">
      <c r="A4167">
        <v>2298224</v>
      </c>
      <c r="B4167">
        <v>1</v>
      </c>
      <c r="C4167" t="s">
        <v>81</v>
      </c>
      <c r="D4167" t="s">
        <v>113</v>
      </c>
      <c r="E4167" t="s">
        <v>141</v>
      </c>
      <c r="F4167" t="s">
        <v>12243</v>
      </c>
      <c r="G4167" t="s">
        <v>143</v>
      </c>
      <c r="H4167" t="s">
        <v>135</v>
      </c>
      <c r="I4167" t="s">
        <v>136</v>
      </c>
      <c r="J4167" t="s">
        <v>137</v>
      </c>
      <c r="K4167" t="s">
        <v>138</v>
      </c>
      <c r="L4167" t="s">
        <v>12244</v>
      </c>
      <c r="M4167" t="s">
        <v>12245</v>
      </c>
      <c r="N4167">
        <v>3.8247222220000001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0.34407088756284054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0.34407088756284054</v>
      </c>
    </row>
    <row r="4168" spans="1:31" x14ac:dyDescent="0.25">
      <c r="A4168">
        <v>2298225</v>
      </c>
      <c r="B4168">
        <v>1</v>
      </c>
      <c r="C4168" t="s">
        <v>80</v>
      </c>
      <c r="D4168" t="s">
        <v>97</v>
      </c>
      <c r="E4168" t="s">
        <v>141</v>
      </c>
      <c r="F4168" t="s">
        <v>12246</v>
      </c>
      <c r="G4168" t="s">
        <v>188</v>
      </c>
      <c r="H4168" t="s">
        <v>135</v>
      </c>
      <c r="I4168" t="s">
        <v>136</v>
      </c>
      <c r="J4168" t="s">
        <v>137</v>
      </c>
      <c r="K4168" t="s">
        <v>138</v>
      </c>
      <c r="L4168" t="s">
        <v>12247</v>
      </c>
      <c r="M4168" t="s">
        <v>12248</v>
      </c>
      <c r="N4168">
        <v>3.093611111</v>
      </c>
      <c r="O4168">
        <v>0</v>
      </c>
      <c r="P4168">
        <v>3</v>
      </c>
      <c r="Q4168">
        <v>0</v>
      </c>
      <c r="R4168">
        <v>0</v>
      </c>
      <c r="S4168">
        <v>0</v>
      </c>
      <c r="T4168">
        <v>2</v>
      </c>
      <c r="U4168">
        <v>0</v>
      </c>
      <c r="V4168">
        <v>0</v>
      </c>
      <c r="W4168">
        <v>0</v>
      </c>
      <c r="X4168">
        <v>3.2206965900082984</v>
      </c>
      <c r="Y4168">
        <v>0</v>
      </c>
      <c r="Z4168">
        <v>0</v>
      </c>
      <c r="AA4168">
        <v>0</v>
      </c>
      <c r="AB4168">
        <v>3.1366504886447499</v>
      </c>
      <c r="AC4168">
        <v>0</v>
      </c>
      <c r="AD4168">
        <v>0</v>
      </c>
      <c r="AE4168">
        <v>6.3573470786530484</v>
      </c>
    </row>
    <row r="4169" spans="1:31" x14ac:dyDescent="0.25">
      <c r="A4169">
        <v>2298227</v>
      </c>
      <c r="B4169">
        <v>1</v>
      </c>
      <c r="C4169" t="s">
        <v>80</v>
      </c>
      <c r="D4169" t="s">
        <v>92</v>
      </c>
      <c r="E4169" t="s">
        <v>182</v>
      </c>
      <c r="F4169" t="s">
        <v>12249</v>
      </c>
      <c r="G4169" t="s">
        <v>184</v>
      </c>
      <c r="H4169" t="s">
        <v>167</v>
      </c>
      <c r="I4169" t="s">
        <v>136</v>
      </c>
      <c r="J4169" t="s">
        <v>137</v>
      </c>
      <c r="K4169" t="s">
        <v>138</v>
      </c>
      <c r="L4169" t="s">
        <v>12237</v>
      </c>
      <c r="M4169" t="s">
        <v>12250</v>
      </c>
      <c r="N4169">
        <v>0.43194444399999998</v>
      </c>
      <c r="O4169">
        <v>0</v>
      </c>
      <c r="P4169">
        <v>2208</v>
      </c>
      <c r="Q4169">
        <v>0</v>
      </c>
      <c r="R4169">
        <v>2</v>
      </c>
      <c r="S4169">
        <v>3</v>
      </c>
      <c r="T4169">
        <v>94</v>
      </c>
      <c r="U4169">
        <v>1</v>
      </c>
      <c r="V4169">
        <v>5</v>
      </c>
      <c r="W4169">
        <v>0</v>
      </c>
      <c r="X4169">
        <v>204.87086563624783</v>
      </c>
      <c r="Y4169">
        <v>0</v>
      </c>
      <c r="Z4169">
        <v>0.32346968768609857</v>
      </c>
      <c r="AA4169">
        <v>5.8656243294935999</v>
      </c>
      <c r="AB4169">
        <v>44.139814740391522</v>
      </c>
      <c r="AC4169">
        <v>66.140274487061802</v>
      </c>
      <c r="AD4169">
        <v>9.2926430458596574</v>
      </c>
      <c r="AE4169">
        <v>330.63269192674056</v>
      </c>
    </row>
    <row r="4170" spans="1:31" x14ac:dyDescent="0.25">
      <c r="A4170">
        <v>2298235</v>
      </c>
      <c r="B4170">
        <v>1</v>
      </c>
      <c r="C4170" t="s">
        <v>80</v>
      </c>
      <c r="D4170" t="s">
        <v>104</v>
      </c>
      <c r="E4170" t="s">
        <v>182</v>
      </c>
      <c r="F4170" t="s">
        <v>12251</v>
      </c>
      <c r="G4170" t="s">
        <v>184</v>
      </c>
      <c r="H4170" t="s">
        <v>167</v>
      </c>
      <c r="I4170" t="s">
        <v>136</v>
      </c>
      <c r="J4170" t="s">
        <v>137</v>
      </c>
      <c r="K4170" t="s">
        <v>138</v>
      </c>
      <c r="L4170" t="s">
        <v>12252</v>
      </c>
      <c r="M4170" t="s">
        <v>12253</v>
      </c>
      <c r="N4170">
        <v>1.731944444</v>
      </c>
      <c r="O4170">
        <v>0</v>
      </c>
      <c r="P4170">
        <v>8</v>
      </c>
      <c r="Q4170">
        <v>1</v>
      </c>
      <c r="R4170">
        <v>16</v>
      </c>
      <c r="S4170">
        <v>4</v>
      </c>
      <c r="T4170">
        <v>8</v>
      </c>
      <c r="U4170">
        <v>0</v>
      </c>
      <c r="V4170">
        <v>0</v>
      </c>
      <c r="W4170">
        <v>0</v>
      </c>
      <c r="X4170">
        <v>8.7660020153093132</v>
      </c>
      <c r="Y4170">
        <v>0.76639130537333355</v>
      </c>
      <c r="Z4170">
        <v>15.168645227605076</v>
      </c>
      <c r="AA4170">
        <v>13.329359586981299</v>
      </c>
      <c r="AB4170">
        <v>12.626031953419458</v>
      </c>
      <c r="AC4170">
        <v>0</v>
      </c>
      <c r="AD4170">
        <v>0</v>
      </c>
      <c r="AE4170">
        <v>50.656430088688481</v>
      </c>
    </row>
    <row r="4171" spans="1:31" x14ac:dyDescent="0.25">
      <c r="A4171">
        <v>2298236</v>
      </c>
      <c r="B4171">
        <v>1</v>
      </c>
      <c r="C4171" t="s">
        <v>80</v>
      </c>
      <c r="D4171" t="s">
        <v>83</v>
      </c>
      <c r="E4171" t="s">
        <v>141</v>
      </c>
      <c r="F4171" t="s">
        <v>12254</v>
      </c>
      <c r="G4171" t="s">
        <v>143</v>
      </c>
      <c r="H4171" t="s">
        <v>135</v>
      </c>
      <c r="I4171" t="s">
        <v>136</v>
      </c>
      <c r="J4171" t="s">
        <v>137</v>
      </c>
      <c r="K4171" t="s">
        <v>138</v>
      </c>
      <c r="L4171" t="s">
        <v>12255</v>
      </c>
      <c r="M4171" t="s">
        <v>12256</v>
      </c>
      <c r="N4171">
        <v>1.058611111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1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6.492933633409554</v>
      </c>
      <c r="AC4171">
        <v>0</v>
      </c>
      <c r="AD4171">
        <v>0</v>
      </c>
      <c r="AE4171">
        <v>6.492933633409554</v>
      </c>
    </row>
    <row r="4172" spans="1:31" x14ac:dyDescent="0.25">
      <c r="A4172">
        <v>2298239</v>
      </c>
      <c r="B4172">
        <v>1</v>
      </c>
      <c r="C4172" t="s">
        <v>81</v>
      </c>
      <c r="D4172" t="s">
        <v>122</v>
      </c>
      <c r="E4172" t="s">
        <v>164</v>
      </c>
      <c r="F4172" t="s">
        <v>12257</v>
      </c>
      <c r="G4172" t="s">
        <v>184</v>
      </c>
      <c r="H4172" t="s">
        <v>167</v>
      </c>
      <c r="I4172" t="s">
        <v>136</v>
      </c>
      <c r="J4172" t="s">
        <v>137</v>
      </c>
      <c r="K4172" t="s">
        <v>138</v>
      </c>
      <c r="L4172" t="s">
        <v>12258</v>
      </c>
      <c r="M4172" t="s">
        <v>12259</v>
      </c>
      <c r="N4172">
        <v>7.1188888879999999</v>
      </c>
      <c r="O4172">
        <v>0</v>
      </c>
      <c r="P4172">
        <v>345</v>
      </c>
      <c r="Q4172">
        <v>1</v>
      </c>
      <c r="R4172">
        <v>15</v>
      </c>
      <c r="S4172">
        <v>1</v>
      </c>
      <c r="T4172">
        <v>42</v>
      </c>
      <c r="U4172">
        <v>0</v>
      </c>
      <c r="V4172">
        <v>0</v>
      </c>
      <c r="W4172">
        <v>0</v>
      </c>
      <c r="X4172">
        <v>335.21407795123554</v>
      </c>
      <c r="Y4172">
        <v>7.3361784123119556</v>
      </c>
      <c r="Z4172">
        <v>17.295698874849091</v>
      </c>
      <c r="AA4172">
        <v>9.2589187962013888</v>
      </c>
      <c r="AB4172">
        <v>194.31234229677153</v>
      </c>
      <c r="AC4172">
        <v>0</v>
      </c>
      <c r="AD4172">
        <v>0</v>
      </c>
      <c r="AE4172">
        <v>563.41721633136945</v>
      </c>
    </row>
    <row r="4173" spans="1:31" x14ac:dyDescent="0.25">
      <c r="A4173">
        <v>2298245</v>
      </c>
      <c r="B4173">
        <v>1</v>
      </c>
      <c r="C4173" t="s">
        <v>80</v>
      </c>
      <c r="D4173" t="s">
        <v>92</v>
      </c>
      <c r="E4173" t="s">
        <v>141</v>
      </c>
      <c r="F4173" t="s">
        <v>12260</v>
      </c>
      <c r="G4173" t="s">
        <v>143</v>
      </c>
      <c r="H4173" t="s">
        <v>135</v>
      </c>
      <c r="I4173" t="s">
        <v>136</v>
      </c>
      <c r="J4173" t="s">
        <v>137</v>
      </c>
      <c r="K4173" t="s">
        <v>138</v>
      </c>
      <c r="L4173" t="s">
        <v>12261</v>
      </c>
      <c r="M4173" t="s">
        <v>12262</v>
      </c>
      <c r="N4173">
        <v>2.7613888879999999</v>
      </c>
      <c r="O4173">
        <v>0</v>
      </c>
      <c r="P4173">
        <v>1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1.190093237424283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1.190093237424283</v>
      </c>
    </row>
    <row r="4174" spans="1:31" x14ac:dyDescent="0.25">
      <c r="A4174">
        <v>2298247</v>
      </c>
      <c r="B4174">
        <v>1</v>
      </c>
      <c r="C4174" t="s">
        <v>80</v>
      </c>
      <c r="D4174" t="s">
        <v>87</v>
      </c>
      <c r="E4174" t="s">
        <v>748</v>
      </c>
      <c r="F4174" t="s">
        <v>12263</v>
      </c>
      <c r="G4174" t="s">
        <v>1517</v>
      </c>
      <c r="H4174" t="s">
        <v>135</v>
      </c>
      <c r="I4174" t="s">
        <v>136</v>
      </c>
      <c r="J4174" t="s">
        <v>137</v>
      </c>
      <c r="K4174" t="s">
        <v>138</v>
      </c>
      <c r="L4174" t="s">
        <v>12264</v>
      </c>
      <c r="M4174" t="s">
        <v>12265</v>
      </c>
      <c r="N4174">
        <v>2.991666666</v>
      </c>
      <c r="O4174">
        <v>0</v>
      </c>
      <c r="P4174">
        <v>86</v>
      </c>
      <c r="Q4174">
        <v>0</v>
      </c>
      <c r="R4174">
        <v>0</v>
      </c>
      <c r="S4174">
        <v>0</v>
      </c>
      <c r="T4174">
        <v>4</v>
      </c>
      <c r="U4174">
        <v>0</v>
      </c>
      <c r="V4174">
        <v>0</v>
      </c>
      <c r="W4174">
        <v>0</v>
      </c>
      <c r="X4174">
        <v>56.128242590326757</v>
      </c>
      <c r="Y4174">
        <v>0</v>
      </c>
      <c r="Z4174">
        <v>0</v>
      </c>
      <c r="AA4174">
        <v>0</v>
      </c>
      <c r="AB4174">
        <v>4.6223053515682491</v>
      </c>
      <c r="AC4174">
        <v>0</v>
      </c>
      <c r="AD4174">
        <v>0</v>
      </c>
      <c r="AE4174">
        <v>60.750547941895007</v>
      </c>
    </row>
    <row r="4175" spans="1:31" x14ac:dyDescent="0.25">
      <c r="A4175">
        <v>2298248</v>
      </c>
      <c r="B4175">
        <v>1</v>
      </c>
      <c r="C4175" t="s">
        <v>80</v>
      </c>
      <c r="D4175" t="s">
        <v>110</v>
      </c>
      <c r="E4175" t="s">
        <v>141</v>
      </c>
      <c r="F4175" t="s">
        <v>12266</v>
      </c>
      <c r="G4175" t="s">
        <v>453</v>
      </c>
      <c r="H4175" t="s">
        <v>135</v>
      </c>
      <c r="I4175" t="s">
        <v>136</v>
      </c>
      <c r="J4175" t="s">
        <v>137</v>
      </c>
      <c r="K4175" t="s">
        <v>138</v>
      </c>
      <c r="L4175" t="s">
        <v>12267</v>
      </c>
      <c r="M4175" t="s">
        <v>12268</v>
      </c>
      <c r="N4175">
        <v>1.7197222219999999</v>
      </c>
      <c r="O4175">
        <v>0</v>
      </c>
      <c r="P4175">
        <v>3</v>
      </c>
      <c r="Q4175">
        <v>0</v>
      </c>
      <c r="R4175">
        <v>0</v>
      </c>
      <c r="S4175">
        <v>0</v>
      </c>
      <c r="T4175">
        <v>1</v>
      </c>
      <c r="U4175">
        <v>0</v>
      </c>
      <c r="V4175">
        <v>0</v>
      </c>
      <c r="W4175">
        <v>0</v>
      </c>
      <c r="X4175">
        <v>1.3528881647566007</v>
      </c>
      <c r="Y4175">
        <v>0</v>
      </c>
      <c r="Z4175">
        <v>0</v>
      </c>
      <c r="AA4175">
        <v>0</v>
      </c>
      <c r="AB4175">
        <v>9.2357707650105557E-3</v>
      </c>
      <c r="AC4175">
        <v>0</v>
      </c>
      <c r="AD4175">
        <v>0</v>
      </c>
      <c r="AE4175">
        <v>1.3621239355216113</v>
      </c>
    </row>
    <row r="4176" spans="1:31" x14ac:dyDescent="0.25">
      <c r="A4176">
        <v>2298250</v>
      </c>
      <c r="B4176">
        <v>1</v>
      </c>
      <c r="C4176" t="s">
        <v>81</v>
      </c>
      <c r="D4176" t="s">
        <v>128</v>
      </c>
      <c r="E4176" t="s">
        <v>182</v>
      </c>
      <c r="F4176" t="s">
        <v>1870</v>
      </c>
      <c r="G4176" t="s">
        <v>184</v>
      </c>
      <c r="H4176" t="s">
        <v>167</v>
      </c>
      <c r="I4176" t="s">
        <v>136</v>
      </c>
      <c r="J4176" t="s">
        <v>137</v>
      </c>
      <c r="K4176" t="s">
        <v>138</v>
      </c>
      <c r="L4176" t="s">
        <v>12269</v>
      </c>
      <c r="M4176" t="s">
        <v>12270</v>
      </c>
      <c r="N4176">
        <v>0.38138888799999998</v>
      </c>
      <c r="O4176">
        <v>0</v>
      </c>
      <c r="P4176">
        <v>1227</v>
      </c>
      <c r="Q4176">
        <v>4</v>
      </c>
      <c r="R4176">
        <v>2</v>
      </c>
      <c r="S4176">
        <v>10</v>
      </c>
      <c r="T4176">
        <v>90</v>
      </c>
      <c r="U4176">
        <v>1</v>
      </c>
      <c r="V4176">
        <v>0</v>
      </c>
      <c r="W4176">
        <v>0</v>
      </c>
      <c r="X4176">
        <v>53.470386721055938</v>
      </c>
      <c r="Y4176">
        <v>1.2638861132410792</v>
      </c>
      <c r="Z4176">
        <v>3.8226204960807503E-2</v>
      </c>
      <c r="AA4176">
        <v>5.0360642062410008</v>
      </c>
      <c r="AB4176">
        <v>6.1002324538746739</v>
      </c>
      <c r="AC4176">
        <v>60.298373510889796</v>
      </c>
      <c r="AD4176">
        <v>0</v>
      </c>
      <c r="AE4176">
        <v>126.20716921026329</v>
      </c>
    </row>
    <row r="4177" spans="1:31" x14ac:dyDescent="0.25">
      <c r="A4177">
        <v>2298255</v>
      </c>
      <c r="B4177">
        <v>1</v>
      </c>
      <c r="C4177" t="s">
        <v>80</v>
      </c>
      <c r="D4177" t="s">
        <v>103</v>
      </c>
      <c r="E4177" t="s">
        <v>132</v>
      </c>
      <c r="F4177" t="s">
        <v>12271</v>
      </c>
      <c r="G4177" t="s">
        <v>375</v>
      </c>
      <c r="H4177" t="s">
        <v>135</v>
      </c>
      <c r="I4177" t="s">
        <v>136</v>
      </c>
      <c r="J4177" t="s">
        <v>137</v>
      </c>
      <c r="K4177" t="s">
        <v>138</v>
      </c>
      <c r="L4177" t="s">
        <v>12272</v>
      </c>
      <c r="M4177" t="s">
        <v>12273</v>
      </c>
      <c r="N4177">
        <v>3.1797222220000001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57</v>
      </c>
      <c r="U4177">
        <v>0</v>
      </c>
      <c r="V4177">
        <v>1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197.16957701696353</v>
      </c>
      <c r="AC4177">
        <v>0</v>
      </c>
      <c r="AD4177">
        <v>25.105832815487823</v>
      </c>
      <c r="AE4177">
        <v>222.27540983245134</v>
      </c>
    </row>
    <row r="4178" spans="1:31" x14ac:dyDescent="0.25">
      <c r="A4178">
        <v>2298259</v>
      </c>
      <c r="B4178">
        <v>1</v>
      </c>
      <c r="C4178" t="s">
        <v>80</v>
      </c>
      <c r="D4178" t="s">
        <v>108</v>
      </c>
      <c r="E4178" t="s">
        <v>164</v>
      </c>
      <c r="F4178" t="s">
        <v>12274</v>
      </c>
      <c r="G4178" t="s">
        <v>500</v>
      </c>
      <c r="H4178" t="s">
        <v>167</v>
      </c>
      <c r="I4178" t="s">
        <v>136</v>
      </c>
      <c r="J4178" t="s">
        <v>137</v>
      </c>
      <c r="K4178" t="s">
        <v>138</v>
      </c>
      <c r="L4178" t="s">
        <v>12275</v>
      </c>
      <c r="M4178" t="s">
        <v>12276</v>
      </c>
      <c r="N4178">
        <v>1.8444444440000001</v>
      </c>
      <c r="O4178">
        <v>0</v>
      </c>
      <c r="P4178">
        <v>477</v>
      </c>
      <c r="Q4178">
        <v>0</v>
      </c>
      <c r="R4178">
        <v>88</v>
      </c>
      <c r="S4178">
        <v>2</v>
      </c>
      <c r="T4178">
        <v>56</v>
      </c>
      <c r="U4178">
        <v>0</v>
      </c>
      <c r="V4178">
        <v>0</v>
      </c>
      <c r="W4178">
        <v>0</v>
      </c>
      <c r="X4178">
        <v>131.22887922361474</v>
      </c>
      <c r="Y4178">
        <v>0</v>
      </c>
      <c r="Z4178">
        <v>65.090263293639865</v>
      </c>
      <c r="AA4178">
        <v>4.7619586937917333</v>
      </c>
      <c r="AB4178">
        <v>55.991479397956866</v>
      </c>
      <c r="AC4178">
        <v>0</v>
      </c>
      <c r="AD4178">
        <v>0</v>
      </c>
      <c r="AE4178">
        <v>257.07258060900318</v>
      </c>
    </row>
    <row r="4179" spans="1:31" x14ac:dyDescent="0.25">
      <c r="A4179">
        <v>2298262</v>
      </c>
      <c r="B4179">
        <v>1</v>
      </c>
      <c r="C4179" t="s">
        <v>81</v>
      </c>
      <c r="D4179" t="s">
        <v>118</v>
      </c>
      <c r="E4179" t="s">
        <v>283</v>
      </c>
      <c r="F4179" t="s">
        <v>12277</v>
      </c>
      <c r="G4179" t="s">
        <v>184</v>
      </c>
      <c r="H4179" t="s">
        <v>167</v>
      </c>
      <c r="I4179" t="s">
        <v>136</v>
      </c>
      <c r="J4179" t="s">
        <v>137</v>
      </c>
      <c r="K4179" t="s">
        <v>138</v>
      </c>
      <c r="L4179" t="s">
        <v>12278</v>
      </c>
      <c r="M4179" t="s">
        <v>12279</v>
      </c>
      <c r="N4179">
        <v>1.1225000000000001</v>
      </c>
      <c r="O4179">
        <v>4</v>
      </c>
      <c r="P4179">
        <v>399</v>
      </c>
      <c r="Q4179">
        <v>155</v>
      </c>
      <c r="R4179">
        <v>287</v>
      </c>
      <c r="S4179">
        <v>21</v>
      </c>
      <c r="T4179">
        <v>58</v>
      </c>
      <c r="U4179">
        <v>2</v>
      </c>
      <c r="V4179">
        <v>0</v>
      </c>
      <c r="W4179">
        <v>1.2735880560697097</v>
      </c>
      <c r="X4179">
        <v>77.357993771700023</v>
      </c>
      <c r="Y4179">
        <v>453.27795172120403</v>
      </c>
      <c r="Z4179">
        <v>336.98579921190191</v>
      </c>
      <c r="AA4179">
        <v>76.933594707306824</v>
      </c>
      <c r="AB4179">
        <v>57.329067426666569</v>
      </c>
      <c r="AC4179">
        <v>283.88242504368134</v>
      </c>
      <c r="AD4179">
        <v>0</v>
      </c>
      <c r="AE4179">
        <v>1287.0404199385302</v>
      </c>
    </row>
    <row r="4180" spans="1:31" x14ac:dyDescent="0.25">
      <c r="A4180">
        <v>2298271</v>
      </c>
      <c r="B4180">
        <v>1</v>
      </c>
      <c r="C4180" t="s">
        <v>81</v>
      </c>
      <c r="D4180" t="s">
        <v>122</v>
      </c>
      <c r="E4180" t="s">
        <v>141</v>
      </c>
      <c r="F4180" t="s">
        <v>12280</v>
      </c>
      <c r="G4180" t="s">
        <v>143</v>
      </c>
      <c r="H4180" t="s">
        <v>135</v>
      </c>
      <c r="I4180" t="s">
        <v>136</v>
      </c>
      <c r="J4180" t="s">
        <v>137</v>
      </c>
      <c r="K4180" t="s">
        <v>138</v>
      </c>
      <c r="L4180" t="s">
        <v>12281</v>
      </c>
      <c r="M4180" t="s">
        <v>12282</v>
      </c>
      <c r="N4180">
        <v>1.5449999999999999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1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0.62664242631723499</v>
      </c>
      <c r="AC4180">
        <v>0</v>
      </c>
      <c r="AD4180">
        <v>0</v>
      </c>
      <c r="AE4180">
        <v>0.62664242631723499</v>
      </c>
    </row>
    <row r="4181" spans="1:31" x14ac:dyDescent="0.25">
      <c r="A4181">
        <v>2298275</v>
      </c>
      <c r="B4181">
        <v>1</v>
      </c>
      <c r="C4181" t="s">
        <v>81</v>
      </c>
      <c r="D4181" t="s">
        <v>128</v>
      </c>
      <c r="E4181" t="s">
        <v>182</v>
      </c>
      <c r="F4181" t="s">
        <v>12283</v>
      </c>
      <c r="G4181" t="s">
        <v>443</v>
      </c>
      <c r="H4181" t="s">
        <v>167</v>
      </c>
      <c r="I4181" t="s">
        <v>136</v>
      </c>
      <c r="J4181" t="s">
        <v>137</v>
      </c>
      <c r="K4181" t="s">
        <v>138</v>
      </c>
      <c r="L4181" t="s">
        <v>12284</v>
      </c>
      <c r="M4181" t="s">
        <v>12285</v>
      </c>
      <c r="N4181">
        <v>6.8038888880000004</v>
      </c>
      <c r="O4181">
        <v>0</v>
      </c>
      <c r="P4181">
        <v>0</v>
      </c>
      <c r="Q4181">
        <v>0</v>
      </c>
      <c r="R4181">
        <v>0</v>
      </c>
      <c r="S4181">
        <v>9</v>
      </c>
      <c r="T4181">
        <v>0</v>
      </c>
      <c r="U4181">
        <v>5</v>
      </c>
      <c r="V4181">
        <v>1</v>
      </c>
      <c r="W4181">
        <v>0</v>
      </c>
      <c r="X4181">
        <v>0</v>
      </c>
      <c r="Y4181">
        <v>0</v>
      </c>
      <c r="Z4181">
        <v>0</v>
      </c>
      <c r="AA4181">
        <v>147.9747167998363</v>
      </c>
      <c r="AB4181">
        <v>0</v>
      </c>
      <c r="AC4181">
        <v>1943.2681983460395</v>
      </c>
      <c r="AD4181">
        <v>497.85832475271218</v>
      </c>
      <c r="AE4181">
        <v>2589.1012398985881</v>
      </c>
    </row>
    <row r="4182" spans="1:31" x14ac:dyDescent="0.25">
      <c r="A4182">
        <v>2298276</v>
      </c>
      <c r="B4182">
        <v>1</v>
      </c>
      <c r="C4182" t="s">
        <v>81</v>
      </c>
      <c r="D4182" t="s">
        <v>128</v>
      </c>
      <c r="E4182" t="s">
        <v>141</v>
      </c>
      <c r="F4182" t="s">
        <v>12286</v>
      </c>
      <c r="G4182" t="s">
        <v>188</v>
      </c>
      <c r="H4182" t="s">
        <v>135</v>
      </c>
      <c r="I4182" t="s">
        <v>136</v>
      </c>
      <c r="J4182" t="s">
        <v>137</v>
      </c>
      <c r="K4182" t="s">
        <v>138</v>
      </c>
      <c r="L4182" t="s">
        <v>12287</v>
      </c>
      <c r="M4182" t="s">
        <v>12288</v>
      </c>
      <c r="N4182">
        <v>3.5594444439999999</v>
      </c>
      <c r="O4182">
        <v>0</v>
      </c>
      <c r="P4182">
        <v>12</v>
      </c>
      <c r="Q4182">
        <v>0</v>
      </c>
      <c r="R4182">
        <v>0</v>
      </c>
      <c r="S4182">
        <v>0</v>
      </c>
      <c r="T4182">
        <v>1</v>
      </c>
      <c r="U4182">
        <v>0</v>
      </c>
      <c r="V4182">
        <v>0</v>
      </c>
      <c r="W4182">
        <v>0</v>
      </c>
      <c r="X4182">
        <v>9.7578941095655942</v>
      </c>
      <c r="Y4182">
        <v>0</v>
      </c>
      <c r="Z4182">
        <v>0</v>
      </c>
      <c r="AA4182">
        <v>0</v>
      </c>
      <c r="AB4182">
        <v>5.2405652771172697</v>
      </c>
      <c r="AC4182">
        <v>0</v>
      </c>
      <c r="AD4182">
        <v>0</v>
      </c>
      <c r="AE4182">
        <v>14.998459386682864</v>
      </c>
    </row>
    <row r="4183" spans="1:31" x14ac:dyDescent="0.25">
      <c r="A4183">
        <v>2298280</v>
      </c>
      <c r="B4183">
        <v>1</v>
      </c>
      <c r="C4183" t="s">
        <v>80</v>
      </c>
      <c r="D4183" t="s">
        <v>108</v>
      </c>
      <c r="E4183" t="s">
        <v>182</v>
      </c>
      <c r="F4183" t="s">
        <v>6596</v>
      </c>
      <c r="G4183" t="s">
        <v>184</v>
      </c>
      <c r="H4183" t="s">
        <v>167</v>
      </c>
      <c r="I4183" t="s">
        <v>136</v>
      </c>
      <c r="J4183" t="s">
        <v>137</v>
      </c>
      <c r="K4183" t="s">
        <v>138</v>
      </c>
      <c r="L4183" t="s">
        <v>12289</v>
      </c>
      <c r="M4183" t="s">
        <v>12290</v>
      </c>
      <c r="N4183">
        <v>1.1286111109999999</v>
      </c>
      <c r="O4183">
        <v>0</v>
      </c>
      <c r="P4183">
        <v>233</v>
      </c>
      <c r="Q4183">
        <v>0</v>
      </c>
      <c r="R4183">
        <v>127</v>
      </c>
      <c r="S4183">
        <v>1</v>
      </c>
      <c r="T4183">
        <v>93</v>
      </c>
      <c r="U4183">
        <v>0</v>
      </c>
      <c r="V4183">
        <v>0</v>
      </c>
      <c r="W4183">
        <v>0</v>
      </c>
      <c r="X4183">
        <v>54.652871824482496</v>
      </c>
      <c r="Y4183">
        <v>0</v>
      </c>
      <c r="Z4183">
        <v>103.85865051965087</v>
      </c>
      <c r="AA4183">
        <v>1.4401324163856584</v>
      </c>
      <c r="AB4183">
        <v>100.13106469689228</v>
      </c>
      <c r="AC4183">
        <v>0</v>
      </c>
      <c r="AD4183">
        <v>0</v>
      </c>
      <c r="AE4183">
        <v>260.08271945741132</v>
      </c>
    </row>
    <row r="4184" spans="1:31" x14ac:dyDescent="0.25">
      <c r="A4184">
        <v>2298282</v>
      </c>
      <c r="B4184">
        <v>1</v>
      </c>
      <c r="C4184" t="s">
        <v>80</v>
      </c>
      <c r="D4184" t="s">
        <v>89</v>
      </c>
      <c r="E4184" t="s">
        <v>141</v>
      </c>
      <c r="F4184" t="s">
        <v>12291</v>
      </c>
      <c r="G4184" t="s">
        <v>143</v>
      </c>
      <c r="H4184" t="s">
        <v>135</v>
      </c>
      <c r="I4184" t="s">
        <v>136</v>
      </c>
      <c r="J4184" t="s">
        <v>137</v>
      </c>
      <c r="K4184" t="s">
        <v>138</v>
      </c>
      <c r="L4184" t="s">
        <v>12292</v>
      </c>
      <c r="M4184" t="s">
        <v>12293</v>
      </c>
      <c r="N4184">
        <v>1.440555555</v>
      </c>
      <c r="O4184">
        <v>0</v>
      </c>
      <c r="P4184">
        <v>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1.1077687574904456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1.1077687574904456</v>
      </c>
    </row>
    <row r="4185" spans="1:31" x14ac:dyDescent="0.25">
      <c r="A4185">
        <v>2298283</v>
      </c>
      <c r="B4185">
        <v>1</v>
      </c>
      <c r="C4185" t="s">
        <v>80</v>
      </c>
      <c r="D4185" t="s">
        <v>92</v>
      </c>
      <c r="E4185" t="s">
        <v>141</v>
      </c>
      <c r="F4185" t="s">
        <v>12294</v>
      </c>
      <c r="G4185" t="s">
        <v>453</v>
      </c>
      <c r="H4185" t="s">
        <v>135</v>
      </c>
      <c r="I4185" t="s">
        <v>136</v>
      </c>
      <c r="J4185" t="s">
        <v>137</v>
      </c>
      <c r="K4185" t="s">
        <v>138</v>
      </c>
      <c r="L4185" t="s">
        <v>12295</v>
      </c>
      <c r="M4185" t="s">
        <v>12296</v>
      </c>
      <c r="N4185">
        <v>7.346666666</v>
      </c>
      <c r="O4185">
        <v>0</v>
      </c>
      <c r="P4185">
        <v>2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1.0687043850988382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1.0687043850988382</v>
      </c>
    </row>
    <row r="4186" spans="1:31" x14ac:dyDescent="0.25">
      <c r="A4186">
        <v>2298284</v>
      </c>
      <c r="B4186">
        <v>1</v>
      </c>
      <c r="C4186" t="s">
        <v>81</v>
      </c>
      <c r="D4186" t="s">
        <v>122</v>
      </c>
      <c r="E4186" t="s">
        <v>164</v>
      </c>
      <c r="F4186" t="s">
        <v>12297</v>
      </c>
      <c r="G4186" t="s">
        <v>195</v>
      </c>
      <c r="H4186" t="s">
        <v>167</v>
      </c>
      <c r="I4186" t="s">
        <v>136</v>
      </c>
      <c r="J4186" t="s">
        <v>137</v>
      </c>
      <c r="K4186" t="s">
        <v>138</v>
      </c>
      <c r="L4186" t="s">
        <v>12298</v>
      </c>
      <c r="M4186" t="s">
        <v>12299</v>
      </c>
      <c r="N4186">
        <v>4.795833333</v>
      </c>
      <c r="O4186">
        <v>0</v>
      </c>
      <c r="P4186">
        <v>169</v>
      </c>
      <c r="Q4186">
        <v>0</v>
      </c>
      <c r="R4186">
        <v>0</v>
      </c>
      <c r="S4186">
        <v>3</v>
      </c>
      <c r="T4186">
        <v>12</v>
      </c>
      <c r="U4186">
        <v>0</v>
      </c>
      <c r="V4186">
        <v>0</v>
      </c>
      <c r="W4186">
        <v>0</v>
      </c>
      <c r="X4186">
        <v>101.35852923455022</v>
      </c>
      <c r="Y4186">
        <v>0</v>
      </c>
      <c r="Z4186">
        <v>0</v>
      </c>
      <c r="AA4186">
        <v>19.833914656042186</v>
      </c>
      <c r="AB4186">
        <v>39.478953497828201</v>
      </c>
      <c r="AC4186">
        <v>0</v>
      </c>
      <c r="AD4186">
        <v>0</v>
      </c>
      <c r="AE4186">
        <v>160.67139738842059</v>
      </c>
    </row>
    <row r="4187" spans="1:31" x14ac:dyDescent="0.25">
      <c r="A4187">
        <v>2298285</v>
      </c>
      <c r="B4187">
        <v>1</v>
      </c>
      <c r="C4187" t="s">
        <v>80</v>
      </c>
      <c r="D4187" t="s">
        <v>96</v>
      </c>
      <c r="E4187" t="s">
        <v>141</v>
      </c>
      <c r="F4187" t="s">
        <v>12300</v>
      </c>
      <c r="G4187" t="s">
        <v>188</v>
      </c>
      <c r="H4187" t="s">
        <v>135</v>
      </c>
      <c r="I4187" t="s">
        <v>136</v>
      </c>
      <c r="J4187" t="s">
        <v>137</v>
      </c>
      <c r="K4187" t="s">
        <v>138</v>
      </c>
      <c r="L4187" t="s">
        <v>12301</v>
      </c>
      <c r="M4187" t="s">
        <v>12302</v>
      </c>
      <c r="N4187">
        <v>2.1211111109999998</v>
      </c>
      <c r="O4187">
        <v>0</v>
      </c>
      <c r="P4187">
        <v>1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0.58927990629619442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0.58927990629619442</v>
      </c>
    </row>
    <row r="4188" spans="1:31" x14ac:dyDescent="0.25">
      <c r="A4188">
        <v>2298286</v>
      </c>
      <c r="B4188">
        <v>1</v>
      </c>
      <c r="C4188" t="s">
        <v>80</v>
      </c>
      <c r="D4188" t="s">
        <v>84</v>
      </c>
      <c r="E4188" t="s">
        <v>141</v>
      </c>
      <c r="F4188" t="s">
        <v>12303</v>
      </c>
      <c r="G4188" t="s">
        <v>143</v>
      </c>
      <c r="H4188" t="s">
        <v>135</v>
      </c>
      <c r="I4188" t="s">
        <v>136</v>
      </c>
      <c r="J4188" t="s">
        <v>137</v>
      </c>
      <c r="K4188" t="s">
        <v>138</v>
      </c>
      <c r="L4188" t="s">
        <v>12304</v>
      </c>
      <c r="M4188" t="s">
        <v>12305</v>
      </c>
      <c r="N4188">
        <v>8.8986111109999992</v>
      </c>
      <c r="O4188">
        <v>0</v>
      </c>
      <c r="P4188">
        <v>1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5.9924906740563273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5.9924906740563273</v>
      </c>
    </row>
    <row r="4189" spans="1:31" x14ac:dyDescent="0.25">
      <c r="A4189">
        <v>2298287</v>
      </c>
      <c r="B4189">
        <v>1</v>
      </c>
      <c r="C4189" t="s">
        <v>80</v>
      </c>
      <c r="D4189" t="s">
        <v>85</v>
      </c>
      <c r="E4189" t="s">
        <v>208</v>
      </c>
      <c r="F4189" t="s">
        <v>12306</v>
      </c>
      <c r="G4189" t="s">
        <v>310</v>
      </c>
      <c r="H4189" t="s">
        <v>135</v>
      </c>
      <c r="I4189" t="s">
        <v>136</v>
      </c>
      <c r="J4189" t="s">
        <v>137</v>
      </c>
      <c r="K4189" t="s">
        <v>138</v>
      </c>
      <c r="L4189" t="s">
        <v>12307</v>
      </c>
      <c r="M4189" t="s">
        <v>12308</v>
      </c>
      <c r="N4189">
        <v>1.268333333</v>
      </c>
      <c r="O4189">
        <v>0</v>
      </c>
      <c r="P4189">
        <v>783</v>
      </c>
      <c r="Q4189">
        <v>0</v>
      </c>
      <c r="R4189">
        <v>0</v>
      </c>
      <c r="S4189">
        <v>0</v>
      </c>
      <c r="T4189">
        <v>122</v>
      </c>
      <c r="U4189">
        <v>0</v>
      </c>
      <c r="V4189">
        <v>0</v>
      </c>
      <c r="W4189">
        <v>0</v>
      </c>
      <c r="X4189">
        <v>198.62024087071129</v>
      </c>
      <c r="Y4189">
        <v>0</v>
      </c>
      <c r="Z4189">
        <v>0</v>
      </c>
      <c r="AA4189">
        <v>0</v>
      </c>
      <c r="AB4189">
        <v>95.313241179728649</v>
      </c>
      <c r="AC4189">
        <v>0</v>
      </c>
      <c r="AD4189">
        <v>0</v>
      </c>
      <c r="AE4189">
        <v>293.93348205043992</v>
      </c>
    </row>
    <row r="4190" spans="1:31" x14ac:dyDescent="0.25">
      <c r="A4190">
        <v>2298289</v>
      </c>
      <c r="B4190">
        <v>1</v>
      </c>
      <c r="C4190" t="s">
        <v>80</v>
      </c>
      <c r="D4190" t="s">
        <v>106</v>
      </c>
      <c r="E4190" t="s">
        <v>132</v>
      </c>
      <c r="F4190" t="s">
        <v>12309</v>
      </c>
      <c r="G4190" t="s">
        <v>799</v>
      </c>
      <c r="H4190" t="s">
        <v>135</v>
      </c>
      <c r="I4190" t="s">
        <v>136</v>
      </c>
      <c r="J4190" t="s">
        <v>137</v>
      </c>
      <c r="K4190" t="s">
        <v>138</v>
      </c>
      <c r="L4190" t="s">
        <v>12310</v>
      </c>
      <c r="M4190" t="s">
        <v>12311</v>
      </c>
      <c r="N4190">
        <v>1.865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3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0.51115837480086945</v>
      </c>
      <c r="AC4190">
        <v>0</v>
      </c>
      <c r="AD4190">
        <v>0</v>
      </c>
      <c r="AE4190">
        <v>0.51115837480086945</v>
      </c>
    </row>
    <row r="4191" spans="1:31" x14ac:dyDescent="0.25">
      <c r="A4191">
        <v>2298290</v>
      </c>
      <c r="B4191">
        <v>1</v>
      </c>
      <c r="C4191" t="s">
        <v>80</v>
      </c>
      <c r="D4191" t="s">
        <v>108</v>
      </c>
      <c r="E4191" t="s">
        <v>132</v>
      </c>
      <c r="F4191" t="s">
        <v>12312</v>
      </c>
      <c r="G4191" t="s">
        <v>375</v>
      </c>
      <c r="H4191" t="s">
        <v>135</v>
      </c>
      <c r="I4191" t="s">
        <v>136</v>
      </c>
      <c r="J4191" t="s">
        <v>137</v>
      </c>
      <c r="K4191" t="s">
        <v>138</v>
      </c>
      <c r="L4191" t="s">
        <v>12313</v>
      </c>
      <c r="M4191" t="s">
        <v>12314</v>
      </c>
      <c r="N4191">
        <v>1.29</v>
      </c>
      <c r="O4191">
        <v>0</v>
      </c>
      <c r="P4191">
        <v>10</v>
      </c>
      <c r="Q4191">
        <v>0</v>
      </c>
      <c r="R4191">
        <v>5</v>
      </c>
      <c r="S4191">
        <v>0</v>
      </c>
      <c r="T4191">
        <v>2</v>
      </c>
      <c r="U4191">
        <v>0</v>
      </c>
      <c r="V4191">
        <v>0</v>
      </c>
      <c r="W4191">
        <v>0</v>
      </c>
      <c r="X4191">
        <v>1.3345726318849378</v>
      </c>
      <c r="Y4191">
        <v>0</v>
      </c>
      <c r="Z4191">
        <v>7.0104680761835425</v>
      </c>
      <c r="AA4191">
        <v>0</v>
      </c>
      <c r="AB4191">
        <v>0</v>
      </c>
      <c r="AC4191">
        <v>0</v>
      </c>
      <c r="AD4191">
        <v>0</v>
      </c>
      <c r="AE4191">
        <v>8.3450407080684812</v>
      </c>
    </row>
    <row r="4192" spans="1:31" x14ac:dyDescent="0.25">
      <c r="A4192">
        <v>2298291</v>
      </c>
      <c r="B4192">
        <v>1</v>
      </c>
      <c r="C4192" t="s">
        <v>81</v>
      </c>
      <c r="D4192" t="s">
        <v>112</v>
      </c>
      <c r="E4192" t="s">
        <v>141</v>
      </c>
      <c r="F4192" t="s">
        <v>12315</v>
      </c>
      <c r="G4192" t="s">
        <v>143</v>
      </c>
      <c r="H4192" t="s">
        <v>135</v>
      </c>
      <c r="I4192" t="s">
        <v>136</v>
      </c>
      <c r="J4192" t="s">
        <v>137</v>
      </c>
      <c r="K4192" t="s">
        <v>138</v>
      </c>
      <c r="L4192" t="s">
        <v>12316</v>
      </c>
      <c r="M4192" t="s">
        <v>12317</v>
      </c>
      <c r="N4192">
        <v>6.4066666659999996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6.7935547630126516</v>
      </c>
      <c r="AC4192">
        <v>0</v>
      </c>
      <c r="AD4192">
        <v>0</v>
      </c>
      <c r="AE4192">
        <v>6.7935547630126516</v>
      </c>
    </row>
    <row r="4193" spans="1:31" x14ac:dyDescent="0.25">
      <c r="A4193">
        <v>2298292</v>
      </c>
      <c r="B4193">
        <v>1</v>
      </c>
      <c r="C4193" t="s">
        <v>80</v>
      </c>
      <c r="D4193" t="s">
        <v>94</v>
      </c>
      <c r="E4193" t="s">
        <v>233</v>
      </c>
      <c r="F4193" t="s">
        <v>12318</v>
      </c>
      <c r="G4193" t="s">
        <v>184</v>
      </c>
      <c r="H4193" t="s">
        <v>167</v>
      </c>
      <c r="I4193" t="s">
        <v>136</v>
      </c>
      <c r="J4193" t="s">
        <v>137</v>
      </c>
      <c r="K4193" t="s">
        <v>138</v>
      </c>
      <c r="L4193" t="s">
        <v>12319</v>
      </c>
      <c r="M4193" t="s">
        <v>12320</v>
      </c>
      <c r="N4193">
        <v>0.111666666</v>
      </c>
      <c r="O4193">
        <v>0</v>
      </c>
      <c r="P4193">
        <v>229</v>
      </c>
      <c r="Q4193">
        <v>0</v>
      </c>
      <c r="R4193">
        <v>49</v>
      </c>
      <c r="S4193">
        <v>1</v>
      </c>
      <c r="T4193">
        <v>41</v>
      </c>
      <c r="U4193">
        <v>1</v>
      </c>
      <c r="V4193">
        <v>0</v>
      </c>
      <c r="W4193">
        <v>0</v>
      </c>
      <c r="X4193">
        <v>6.5330264435436636</v>
      </c>
      <c r="Y4193">
        <v>0</v>
      </c>
      <c r="Z4193">
        <v>3.5029316331835458</v>
      </c>
      <c r="AA4193">
        <v>0.14129108413598335</v>
      </c>
      <c r="AB4193">
        <v>2.8025891464245341</v>
      </c>
      <c r="AC4193">
        <v>0.1851368444816</v>
      </c>
      <c r="AD4193">
        <v>0</v>
      </c>
      <c r="AE4193">
        <v>13.164975151769324</v>
      </c>
    </row>
    <row r="4194" spans="1:31" x14ac:dyDescent="0.25">
      <c r="A4194">
        <v>2298293</v>
      </c>
      <c r="B4194">
        <v>1</v>
      </c>
      <c r="C4194" t="s">
        <v>80</v>
      </c>
      <c r="D4194" t="s">
        <v>94</v>
      </c>
      <c r="E4194" t="s">
        <v>283</v>
      </c>
      <c r="F4194" t="s">
        <v>12321</v>
      </c>
      <c r="G4194" t="s">
        <v>184</v>
      </c>
      <c r="H4194" t="s">
        <v>167</v>
      </c>
      <c r="I4194" t="s">
        <v>136</v>
      </c>
      <c r="J4194" t="s">
        <v>137</v>
      </c>
      <c r="K4194" t="s">
        <v>138</v>
      </c>
      <c r="L4194" t="s">
        <v>12322</v>
      </c>
      <c r="M4194" t="s">
        <v>12323</v>
      </c>
      <c r="N4194">
        <v>0.114722222</v>
      </c>
      <c r="O4194">
        <v>0</v>
      </c>
      <c r="P4194">
        <v>987</v>
      </c>
      <c r="Q4194">
        <v>97</v>
      </c>
      <c r="R4194">
        <v>411</v>
      </c>
      <c r="S4194">
        <v>24</v>
      </c>
      <c r="T4194">
        <v>173</v>
      </c>
      <c r="U4194">
        <v>9</v>
      </c>
      <c r="V4194">
        <v>0</v>
      </c>
      <c r="W4194">
        <v>0</v>
      </c>
      <c r="X4194">
        <v>28.723599304010627</v>
      </c>
      <c r="Y4194">
        <v>10.548674209725958</v>
      </c>
      <c r="Z4194">
        <v>42.497718246767185</v>
      </c>
      <c r="AA4194">
        <v>6.1662680436777482</v>
      </c>
      <c r="AB4194">
        <v>13.782066360757735</v>
      </c>
      <c r="AC4194">
        <v>64.918353489727977</v>
      </c>
      <c r="AD4194">
        <v>0</v>
      </c>
      <c r="AE4194">
        <v>166.63667965466723</v>
      </c>
    </row>
    <row r="4195" spans="1:31" x14ac:dyDescent="0.25">
      <c r="A4195">
        <v>2298295</v>
      </c>
      <c r="B4195">
        <v>1</v>
      </c>
      <c r="C4195" t="s">
        <v>80</v>
      </c>
      <c r="D4195" t="s">
        <v>85</v>
      </c>
      <c r="E4195" t="s">
        <v>164</v>
      </c>
      <c r="F4195" t="s">
        <v>12324</v>
      </c>
      <c r="G4195" t="s">
        <v>6052</v>
      </c>
      <c r="H4195" t="s">
        <v>167</v>
      </c>
      <c r="I4195" t="s">
        <v>136</v>
      </c>
      <c r="J4195" t="s">
        <v>137</v>
      </c>
      <c r="K4195" t="s">
        <v>138</v>
      </c>
      <c r="L4195" t="s">
        <v>12325</v>
      </c>
      <c r="M4195" t="s">
        <v>12326</v>
      </c>
      <c r="N4195">
        <v>1.289722222</v>
      </c>
      <c r="O4195">
        <v>0</v>
      </c>
      <c r="P4195">
        <v>1245</v>
      </c>
      <c r="Q4195">
        <v>0</v>
      </c>
      <c r="R4195">
        <v>0</v>
      </c>
      <c r="S4195">
        <v>0</v>
      </c>
      <c r="T4195">
        <v>67</v>
      </c>
      <c r="U4195">
        <v>0</v>
      </c>
      <c r="V4195">
        <v>0</v>
      </c>
      <c r="W4195">
        <v>0</v>
      </c>
      <c r="X4195">
        <v>352.22296614484583</v>
      </c>
      <c r="Y4195">
        <v>0</v>
      </c>
      <c r="Z4195">
        <v>0</v>
      </c>
      <c r="AA4195">
        <v>0</v>
      </c>
      <c r="AB4195">
        <v>43.136450936230816</v>
      </c>
      <c r="AC4195">
        <v>0</v>
      </c>
      <c r="AD4195">
        <v>0</v>
      </c>
      <c r="AE4195">
        <v>395.35941708107663</v>
      </c>
    </row>
    <row r="4196" spans="1:31" x14ac:dyDescent="0.25">
      <c r="A4196">
        <v>2298300</v>
      </c>
      <c r="B4196">
        <v>1</v>
      </c>
      <c r="C4196" t="s">
        <v>81</v>
      </c>
      <c r="D4196" t="s">
        <v>122</v>
      </c>
      <c r="E4196" t="s">
        <v>164</v>
      </c>
      <c r="F4196" t="s">
        <v>12327</v>
      </c>
      <c r="G4196" t="s">
        <v>195</v>
      </c>
      <c r="H4196" t="s">
        <v>167</v>
      </c>
      <c r="I4196" t="s">
        <v>136</v>
      </c>
      <c r="J4196" t="s">
        <v>137</v>
      </c>
      <c r="K4196" t="s">
        <v>138</v>
      </c>
      <c r="L4196" t="s">
        <v>12328</v>
      </c>
      <c r="M4196" t="s">
        <v>12329</v>
      </c>
      <c r="N4196">
        <v>4.6419444439999999</v>
      </c>
      <c r="O4196">
        <v>0</v>
      </c>
      <c r="P4196">
        <v>326</v>
      </c>
      <c r="Q4196">
        <v>0</v>
      </c>
      <c r="R4196">
        <v>1</v>
      </c>
      <c r="S4196">
        <v>0</v>
      </c>
      <c r="T4196">
        <v>40</v>
      </c>
      <c r="U4196">
        <v>0</v>
      </c>
      <c r="V4196">
        <v>0</v>
      </c>
      <c r="W4196">
        <v>0</v>
      </c>
      <c r="X4196">
        <v>262.07874417428872</v>
      </c>
      <c r="Y4196">
        <v>0</v>
      </c>
      <c r="Z4196">
        <v>1.3680597037372562</v>
      </c>
      <c r="AA4196">
        <v>0</v>
      </c>
      <c r="AB4196">
        <v>91.408710372664459</v>
      </c>
      <c r="AC4196">
        <v>0</v>
      </c>
      <c r="AD4196">
        <v>0</v>
      </c>
      <c r="AE4196">
        <v>354.85551425069042</v>
      </c>
    </row>
    <row r="4197" spans="1:31" x14ac:dyDescent="0.25">
      <c r="A4197">
        <v>2298302</v>
      </c>
      <c r="B4197">
        <v>1</v>
      </c>
      <c r="C4197" t="s">
        <v>80</v>
      </c>
      <c r="D4197" t="s">
        <v>90</v>
      </c>
      <c r="E4197" t="s">
        <v>141</v>
      </c>
      <c r="F4197" t="s">
        <v>12330</v>
      </c>
      <c r="G4197" t="s">
        <v>453</v>
      </c>
      <c r="H4197" t="s">
        <v>135</v>
      </c>
      <c r="I4197" t="s">
        <v>136</v>
      </c>
      <c r="J4197" t="s">
        <v>3</v>
      </c>
      <c r="K4197" t="s">
        <v>138</v>
      </c>
      <c r="L4197" t="s">
        <v>12331</v>
      </c>
      <c r="M4197" t="s">
        <v>12332</v>
      </c>
      <c r="N4197">
        <v>1.545555555</v>
      </c>
      <c r="O4197">
        <v>0</v>
      </c>
      <c r="P4197">
        <v>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0.35195166070379996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0.35195166070379996</v>
      </c>
    </row>
    <row r="4198" spans="1:31" x14ac:dyDescent="0.25">
      <c r="A4198">
        <v>2298305</v>
      </c>
      <c r="B4198">
        <v>1</v>
      </c>
      <c r="C4198" t="s">
        <v>81</v>
      </c>
      <c r="D4198" t="s">
        <v>122</v>
      </c>
      <c r="E4198" t="s">
        <v>208</v>
      </c>
      <c r="F4198" t="s">
        <v>12333</v>
      </c>
      <c r="G4198" t="s">
        <v>310</v>
      </c>
      <c r="H4198" t="s">
        <v>135</v>
      </c>
      <c r="I4198" t="s">
        <v>136</v>
      </c>
      <c r="J4198" t="s">
        <v>137</v>
      </c>
      <c r="K4198" t="s">
        <v>138</v>
      </c>
      <c r="L4198" t="s">
        <v>12334</v>
      </c>
      <c r="M4198" t="s">
        <v>12335</v>
      </c>
      <c r="N4198">
        <v>5.1891666660000002</v>
      </c>
      <c r="O4198">
        <v>0</v>
      </c>
      <c r="P4198">
        <v>82</v>
      </c>
      <c r="Q4198">
        <v>0</v>
      </c>
      <c r="R4198">
        <v>0</v>
      </c>
      <c r="S4198">
        <v>0</v>
      </c>
      <c r="T4198">
        <v>3</v>
      </c>
      <c r="U4198">
        <v>0</v>
      </c>
      <c r="V4198">
        <v>0</v>
      </c>
      <c r="W4198">
        <v>0</v>
      </c>
      <c r="X4198">
        <v>46.086423859465633</v>
      </c>
      <c r="Y4198">
        <v>0</v>
      </c>
      <c r="Z4198">
        <v>0</v>
      </c>
      <c r="AA4198">
        <v>0</v>
      </c>
      <c r="AB4198">
        <v>0.62900229927999263</v>
      </c>
      <c r="AC4198">
        <v>0</v>
      </c>
      <c r="AD4198">
        <v>0</v>
      </c>
      <c r="AE4198">
        <v>46.715426158745629</v>
      </c>
    </row>
    <row r="4199" spans="1:31" x14ac:dyDescent="0.25">
      <c r="A4199">
        <v>2298306</v>
      </c>
      <c r="B4199">
        <v>1</v>
      </c>
      <c r="C4199" t="s">
        <v>80</v>
      </c>
      <c r="D4199" t="s">
        <v>93</v>
      </c>
      <c r="E4199" t="s">
        <v>164</v>
      </c>
      <c r="F4199" t="s">
        <v>12336</v>
      </c>
      <c r="G4199" t="s">
        <v>12337</v>
      </c>
      <c r="H4199" t="s">
        <v>167</v>
      </c>
      <c r="I4199" t="s">
        <v>136</v>
      </c>
      <c r="J4199" t="s">
        <v>137</v>
      </c>
      <c r="K4199" t="s">
        <v>138</v>
      </c>
      <c r="L4199" t="s">
        <v>12338</v>
      </c>
      <c r="M4199" t="s">
        <v>12339</v>
      </c>
      <c r="N4199">
        <v>0.79833333299999998</v>
      </c>
      <c r="O4199">
        <v>0</v>
      </c>
      <c r="P4199">
        <v>0</v>
      </c>
      <c r="Q4199">
        <v>1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10.110184476594346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10.110184476594346</v>
      </c>
    </row>
    <row r="4200" spans="1:31" x14ac:dyDescent="0.25">
      <c r="A4200">
        <v>2298310</v>
      </c>
      <c r="B4200">
        <v>1</v>
      </c>
      <c r="C4200" t="s">
        <v>81</v>
      </c>
      <c r="D4200" t="s">
        <v>118</v>
      </c>
      <c r="E4200" t="s">
        <v>164</v>
      </c>
      <c r="F4200" t="s">
        <v>12340</v>
      </c>
      <c r="G4200" t="s">
        <v>195</v>
      </c>
      <c r="H4200" t="s">
        <v>167</v>
      </c>
      <c r="I4200" t="s">
        <v>136</v>
      </c>
      <c r="J4200" t="s">
        <v>137</v>
      </c>
      <c r="K4200" t="s">
        <v>138</v>
      </c>
      <c r="L4200" t="s">
        <v>12341</v>
      </c>
      <c r="M4200" t="s">
        <v>12342</v>
      </c>
      <c r="N4200">
        <v>6.8719444440000004</v>
      </c>
      <c r="O4200">
        <v>1</v>
      </c>
      <c r="P4200">
        <v>0</v>
      </c>
      <c r="Q4200">
        <v>1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0.46685670720247496</v>
      </c>
      <c r="X4200">
        <v>0</v>
      </c>
      <c r="Y4200">
        <v>6.7392142165004518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7.206070923702927</v>
      </c>
    </row>
    <row r="4201" spans="1:31" x14ac:dyDescent="0.25">
      <c r="A4201">
        <v>2298311</v>
      </c>
      <c r="B4201">
        <v>1</v>
      </c>
      <c r="C4201" t="s">
        <v>80</v>
      </c>
      <c r="D4201" t="s">
        <v>108</v>
      </c>
      <c r="E4201" t="s">
        <v>141</v>
      </c>
      <c r="F4201" t="s">
        <v>12343</v>
      </c>
      <c r="G4201" t="s">
        <v>143</v>
      </c>
      <c r="H4201" t="s">
        <v>135</v>
      </c>
      <c r="I4201" t="s">
        <v>136</v>
      </c>
      <c r="J4201" t="s">
        <v>137</v>
      </c>
      <c r="K4201" t="s">
        <v>138</v>
      </c>
      <c r="L4201" t="s">
        <v>12344</v>
      </c>
      <c r="M4201" t="s">
        <v>12345</v>
      </c>
      <c r="N4201">
        <v>2.2877777770000001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1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3.4045210785257445</v>
      </c>
      <c r="AC4201">
        <v>0</v>
      </c>
      <c r="AD4201">
        <v>0</v>
      </c>
      <c r="AE4201">
        <v>3.4045210785257445</v>
      </c>
    </row>
    <row r="4202" spans="1:31" x14ac:dyDescent="0.25">
      <c r="A4202">
        <v>2298312</v>
      </c>
      <c r="B4202">
        <v>1</v>
      </c>
      <c r="C4202" t="s">
        <v>80</v>
      </c>
      <c r="D4202" t="s">
        <v>99</v>
      </c>
      <c r="E4202" t="s">
        <v>132</v>
      </c>
      <c r="F4202" t="s">
        <v>12346</v>
      </c>
      <c r="G4202" t="s">
        <v>299</v>
      </c>
      <c r="H4202" t="s">
        <v>135</v>
      </c>
      <c r="I4202" t="s">
        <v>136</v>
      </c>
      <c r="J4202" t="s">
        <v>137</v>
      </c>
      <c r="K4202" t="s">
        <v>300</v>
      </c>
      <c r="L4202" t="s">
        <v>12347</v>
      </c>
      <c r="M4202" t="s">
        <v>12348</v>
      </c>
      <c r="N4202">
        <v>1.2833333330000001</v>
      </c>
      <c r="O4202">
        <v>0</v>
      </c>
      <c r="P4202">
        <v>140</v>
      </c>
      <c r="Q4202">
        <v>0</v>
      </c>
      <c r="R4202">
        <v>0</v>
      </c>
      <c r="S4202">
        <v>0</v>
      </c>
      <c r="T4202">
        <v>5</v>
      </c>
      <c r="U4202">
        <v>0</v>
      </c>
      <c r="V4202">
        <v>0</v>
      </c>
      <c r="W4202">
        <v>0</v>
      </c>
      <c r="X4202">
        <v>39.127735426240136</v>
      </c>
      <c r="Y4202">
        <v>0</v>
      </c>
      <c r="Z4202">
        <v>0</v>
      </c>
      <c r="AA4202">
        <v>0</v>
      </c>
      <c r="AB4202">
        <v>5.5846791983720996</v>
      </c>
      <c r="AC4202">
        <v>0</v>
      </c>
      <c r="AD4202">
        <v>0</v>
      </c>
      <c r="AE4202">
        <v>44.712414624612236</v>
      </c>
    </row>
    <row r="4203" spans="1:31" x14ac:dyDescent="0.25">
      <c r="A4203">
        <v>2298314</v>
      </c>
      <c r="B4203">
        <v>1</v>
      </c>
      <c r="C4203" t="s">
        <v>80</v>
      </c>
      <c r="D4203" t="s">
        <v>83</v>
      </c>
      <c r="E4203" t="s">
        <v>208</v>
      </c>
      <c r="F4203" t="s">
        <v>12349</v>
      </c>
      <c r="G4203" t="s">
        <v>299</v>
      </c>
      <c r="H4203" t="s">
        <v>135</v>
      </c>
      <c r="I4203" t="s">
        <v>136</v>
      </c>
      <c r="J4203" t="s">
        <v>137</v>
      </c>
      <c r="K4203" t="s">
        <v>300</v>
      </c>
      <c r="L4203" t="s">
        <v>12350</v>
      </c>
      <c r="M4203" t="s">
        <v>12351</v>
      </c>
      <c r="N4203">
        <v>1.266388888</v>
      </c>
      <c r="O4203">
        <v>0</v>
      </c>
      <c r="P4203">
        <v>96</v>
      </c>
      <c r="Q4203">
        <v>0</v>
      </c>
      <c r="R4203">
        <v>0</v>
      </c>
      <c r="S4203">
        <v>0</v>
      </c>
      <c r="T4203">
        <v>108</v>
      </c>
      <c r="U4203">
        <v>0</v>
      </c>
      <c r="V4203">
        <v>0</v>
      </c>
      <c r="W4203">
        <v>0</v>
      </c>
      <c r="X4203">
        <v>33.683011806595843</v>
      </c>
      <c r="Y4203">
        <v>0</v>
      </c>
      <c r="Z4203">
        <v>0</v>
      </c>
      <c r="AA4203">
        <v>0</v>
      </c>
      <c r="AB4203">
        <v>238.75935067803863</v>
      </c>
      <c r="AC4203">
        <v>0</v>
      </c>
      <c r="AD4203">
        <v>0</v>
      </c>
      <c r="AE4203">
        <v>272.44236248463449</v>
      </c>
    </row>
    <row r="4204" spans="1:31" x14ac:dyDescent="0.25">
      <c r="A4204">
        <v>2298316</v>
      </c>
      <c r="B4204">
        <v>1</v>
      </c>
      <c r="C4204" t="s">
        <v>80</v>
      </c>
      <c r="D4204" t="s">
        <v>92</v>
      </c>
      <c r="E4204" t="s">
        <v>182</v>
      </c>
      <c r="F4204" t="s">
        <v>12352</v>
      </c>
      <c r="G4204" t="s">
        <v>299</v>
      </c>
      <c r="H4204" t="s">
        <v>167</v>
      </c>
      <c r="I4204" t="s">
        <v>136</v>
      </c>
      <c r="J4204" t="s">
        <v>137</v>
      </c>
      <c r="K4204" t="s">
        <v>300</v>
      </c>
      <c r="L4204" t="s">
        <v>12353</v>
      </c>
      <c r="M4204" t="s">
        <v>12354</v>
      </c>
      <c r="N4204">
        <v>1.6158333330000001</v>
      </c>
      <c r="O4204">
        <v>0</v>
      </c>
      <c r="P4204">
        <v>5159</v>
      </c>
      <c r="Q4204">
        <v>1</v>
      </c>
      <c r="R4204">
        <v>4</v>
      </c>
      <c r="S4204">
        <v>12</v>
      </c>
      <c r="T4204">
        <v>228</v>
      </c>
      <c r="U4204">
        <v>2</v>
      </c>
      <c r="V4204">
        <v>7</v>
      </c>
      <c r="W4204">
        <v>0</v>
      </c>
      <c r="X4204">
        <v>1923.5481589913877</v>
      </c>
      <c r="Y4204">
        <v>3.8977700617800539</v>
      </c>
      <c r="Z4204">
        <v>1.3417047209961983</v>
      </c>
      <c r="AA4204">
        <v>280.8887770235138</v>
      </c>
      <c r="AB4204">
        <v>413.03242563471287</v>
      </c>
      <c r="AC4204">
        <v>288.08843520926945</v>
      </c>
      <c r="AD4204">
        <v>37.165545531561044</v>
      </c>
      <c r="AE4204">
        <v>2947.9628171732211</v>
      </c>
    </row>
    <row r="4205" spans="1:31" x14ac:dyDescent="0.25">
      <c r="A4205">
        <v>2298319</v>
      </c>
      <c r="B4205">
        <v>1</v>
      </c>
      <c r="C4205" t="s">
        <v>80</v>
      </c>
      <c r="D4205" t="s">
        <v>82</v>
      </c>
      <c r="E4205" t="s">
        <v>141</v>
      </c>
      <c r="F4205" t="s">
        <v>12355</v>
      </c>
      <c r="G4205" t="s">
        <v>143</v>
      </c>
      <c r="H4205" t="s">
        <v>135</v>
      </c>
      <c r="I4205" t="s">
        <v>136</v>
      </c>
      <c r="J4205" t="s">
        <v>137</v>
      </c>
      <c r="K4205" t="s">
        <v>138</v>
      </c>
      <c r="L4205" t="s">
        <v>12356</v>
      </c>
      <c r="M4205" t="s">
        <v>12357</v>
      </c>
      <c r="N4205">
        <v>0.61666666599999997</v>
      </c>
      <c r="O4205">
        <v>0</v>
      </c>
      <c r="P4205">
        <v>1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0.20079692859940002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0.20079692859940002</v>
      </c>
    </row>
    <row r="4206" spans="1:31" x14ac:dyDescent="0.25">
      <c r="A4206">
        <v>2298321</v>
      </c>
      <c r="B4206">
        <v>1</v>
      </c>
      <c r="C4206" t="s">
        <v>80</v>
      </c>
      <c r="D4206" t="s">
        <v>105</v>
      </c>
      <c r="E4206" t="s">
        <v>233</v>
      </c>
      <c r="F4206" t="s">
        <v>12358</v>
      </c>
      <c r="G4206" t="s">
        <v>184</v>
      </c>
      <c r="H4206" t="s">
        <v>167</v>
      </c>
      <c r="I4206" t="s">
        <v>136</v>
      </c>
      <c r="J4206" t="s">
        <v>137</v>
      </c>
      <c r="K4206" t="s">
        <v>138</v>
      </c>
      <c r="L4206" t="s">
        <v>12359</v>
      </c>
      <c r="M4206" t="s">
        <v>12360</v>
      </c>
      <c r="N4206">
        <v>9.8611111000000001E-2</v>
      </c>
      <c r="O4206">
        <v>11</v>
      </c>
      <c r="P4206">
        <v>2489</v>
      </c>
      <c r="Q4206">
        <v>18</v>
      </c>
      <c r="R4206">
        <v>658</v>
      </c>
      <c r="S4206">
        <v>22</v>
      </c>
      <c r="T4206">
        <v>253</v>
      </c>
      <c r="U4206">
        <v>0</v>
      </c>
      <c r="V4206">
        <v>2</v>
      </c>
      <c r="W4206">
        <v>0.31467701950790561</v>
      </c>
      <c r="X4206">
        <v>54.726896918551986</v>
      </c>
      <c r="Y4206">
        <v>1.8798036141188892</v>
      </c>
      <c r="Z4206">
        <v>10.130204625344861</v>
      </c>
      <c r="AA4206">
        <v>54.056502481072933</v>
      </c>
      <c r="AB4206">
        <v>19.363234905087307</v>
      </c>
      <c r="AC4206">
        <v>0</v>
      </c>
      <c r="AD4206">
        <v>3.4076324177476227</v>
      </c>
      <c r="AE4206">
        <v>143.8789519814315</v>
      </c>
    </row>
    <row r="4207" spans="1:31" x14ac:dyDescent="0.25">
      <c r="A4207">
        <v>2298325</v>
      </c>
      <c r="B4207">
        <v>1</v>
      </c>
      <c r="C4207" t="s">
        <v>81</v>
      </c>
      <c r="D4207" t="s">
        <v>123</v>
      </c>
      <c r="E4207" t="s">
        <v>141</v>
      </c>
      <c r="F4207" t="s">
        <v>12361</v>
      </c>
      <c r="G4207" t="s">
        <v>143</v>
      </c>
      <c r="H4207" t="s">
        <v>135</v>
      </c>
      <c r="I4207" t="s">
        <v>136</v>
      </c>
      <c r="J4207" t="s">
        <v>137</v>
      </c>
      <c r="K4207" t="s">
        <v>138</v>
      </c>
      <c r="L4207" t="s">
        <v>12362</v>
      </c>
      <c r="M4207" t="s">
        <v>12363</v>
      </c>
      <c r="N4207">
        <v>1.179166666</v>
      </c>
      <c r="O4207">
        <v>0</v>
      </c>
      <c r="P4207">
        <v>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0.14760656351228335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0.14760656351228335</v>
      </c>
    </row>
    <row r="4208" spans="1:31" x14ac:dyDescent="0.25">
      <c r="A4208">
        <v>2298326</v>
      </c>
      <c r="B4208">
        <v>1</v>
      </c>
      <c r="C4208" t="s">
        <v>80</v>
      </c>
      <c r="D4208" t="s">
        <v>93</v>
      </c>
      <c r="E4208" t="s">
        <v>164</v>
      </c>
      <c r="F4208" t="s">
        <v>12364</v>
      </c>
      <c r="G4208" t="s">
        <v>195</v>
      </c>
      <c r="H4208" t="s">
        <v>167</v>
      </c>
      <c r="I4208" t="s">
        <v>136</v>
      </c>
      <c r="J4208" t="s">
        <v>137</v>
      </c>
      <c r="K4208" t="s">
        <v>138</v>
      </c>
      <c r="L4208" t="s">
        <v>12365</v>
      </c>
      <c r="M4208" t="s">
        <v>12366</v>
      </c>
      <c r="N4208">
        <v>2.9852777769999999</v>
      </c>
      <c r="O4208">
        <v>0</v>
      </c>
      <c r="P4208">
        <v>0</v>
      </c>
      <c r="Q4208">
        <v>0</v>
      </c>
      <c r="R4208">
        <v>15</v>
      </c>
      <c r="S4208">
        <v>0</v>
      </c>
      <c r="T4208">
        <v>3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8.9321668844121955</v>
      </c>
      <c r="AA4208">
        <v>0</v>
      </c>
      <c r="AB4208">
        <v>28.853226411773903</v>
      </c>
      <c r="AC4208">
        <v>0</v>
      </c>
      <c r="AD4208">
        <v>0</v>
      </c>
      <c r="AE4208">
        <v>37.785393296186101</v>
      </c>
    </row>
    <row r="4209" spans="1:31" x14ac:dyDescent="0.25">
      <c r="A4209">
        <v>2298327</v>
      </c>
      <c r="B4209">
        <v>1</v>
      </c>
      <c r="C4209" t="s">
        <v>81</v>
      </c>
      <c r="D4209" t="s">
        <v>113</v>
      </c>
      <c r="E4209" t="s">
        <v>132</v>
      </c>
      <c r="F4209" t="s">
        <v>12367</v>
      </c>
      <c r="G4209" t="s">
        <v>134</v>
      </c>
      <c r="H4209" t="s">
        <v>135</v>
      </c>
      <c r="I4209" t="s">
        <v>136</v>
      </c>
      <c r="J4209" t="s">
        <v>137</v>
      </c>
      <c r="K4209" t="s">
        <v>138</v>
      </c>
      <c r="L4209" t="s">
        <v>12368</v>
      </c>
      <c r="M4209" t="s">
        <v>12369</v>
      </c>
      <c r="N4209">
        <v>1.868333333</v>
      </c>
      <c r="O4209">
        <v>0</v>
      </c>
      <c r="P4209">
        <v>97</v>
      </c>
      <c r="Q4209">
        <v>0</v>
      </c>
      <c r="R4209">
        <v>0</v>
      </c>
      <c r="S4209">
        <v>0</v>
      </c>
      <c r="T4209">
        <v>9</v>
      </c>
      <c r="U4209">
        <v>0</v>
      </c>
      <c r="V4209">
        <v>0</v>
      </c>
      <c r="W4209">
        <v>0</v>
      </c>
      <c r="X4209">
        <v>28.361734015178499</v>
      </c>
      <c r="Y4209">
        <v>0</v>
      </c>
      <c r="Z4209">
        <v>0</v>
      </c>
      <c r="AA4209">
        <v>0</v>
      </c>
      <c r="AB4209">
        <v>9.3423709064093856</v>
      </c>
      <c r="AC4209">
        <v>0</v>
      </c>
      <c r="AD4209">
        <v>0</v>
      </c>
      <c r="AE4209">
        <v>37.704104921587884</v>
      </c>
    </row>
    <row r="4210" spans="1:31" x14ac:dyDescent="0.25">
      <c r="A4210">
        <v>2298329</v>
      </c>
      <c r="B4210">
        <v>1</v>
      </c>
      <c r="C4210" t="s">
        <v>80</v>
      </c>
      <c r="D4210" t="s">
        <v>97</v>
      </c>
      <c r="E4210" t="s">
        <v>141</v>
      </c>
      <c r="F4210" t="s">
        <v>12370</v>
      </c>
      <c r="G4210" t="s">
        <v>143</v>
      </c>
      <c r="H4210" t="s">
        <v>135</v>
      </c>
      <c r="I4210" t="s">
        <v>136</v>
      </c>
      <c r="J4210" t="s">
        <v>137</v>
      </c>
      <c r="K4210" t="s">
        <v>138</v>
      </c>
      <c r="L4210" t="s">
        <v>12371</v>
      </c>
      <c r="M4210" t="s">
        <v>12372</v>
      </c>
      <c r="N4210">
        <v>2.6375000000000002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1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1.1088421932945004E-2</v>
      </c>
      <c r="AC4210">
        <v>0</v>
      </c>
      <c r="AD4210">
        <v>0</v>
      </c>
      <c r="AE4210">
        <v>1.1088421932945004E-2</v>
      </c>
    </row>
    <row r="4211" spans="1:31" x14ac:dyDescent="0.25">
      <c r="A4211">
        <v>2298331</v>
      </c>
      <c r="B4211">
        <v>1</v>
      </c>
      <c r="C4211" t="s">
        <v>80</v>
      </c>
      <c r="D4211" t="s">
        <v>93</v>
      </c>
      <c r="E4211" t="s">
        <v>132</v>
      </c>
      <c r="F4211" t="s">
        <v>12373</v>
      </c>
      <c r="G4211" t="s">
        <v>375</v>
      </c>
      <c r="H4211" t="s">
        <v>135</v>
      </c>
      <c r="I4211" t="s">
        <v>136</v>
      </c>
      <c r="J4211" t="s">
        <v>137</v>
      </c>
      <c r="K4211" t="s">
        <v>138</v>
      </c>
      <c r="L4211" t="s">
        <v>12374</v>
      </c>
      <c r="M4211" t="s">
        <v>12375</v>
      </c>
      <c r="N4211">
        <v>1.8402777770000001</v>
      </c>
      <c r="O4211">
        <v>0</v>
      </c>
      <c r="P4211">
        <v>28</v>
      </c>
      <c r="Q4211">
        <v>0</v>
      </c>
      <c r="R4211">
        <v>7</v>
      </c>
      <c r="S4211">
        <v>0</v>
      </c>
      <c r="T4211">
        <v>2</v>
      </c>
      <c r="U4211">
        <v>0</v>
      </c>
      <c r="V4211">
        <v>0</v>
      </c>
      <c r="W4211">
        <v>0</v>
      </c>
      <c r="X4211">
        <v>12.970973469286239</v>
      </c>
      <c r="Y4211">
        <v>0</v>
      </c>
      <c r="Z4211">
        <v>5.722372850267484</v>
      </c>
      <c r="AA4211">
        <v>0</v>
      </c>
      <c r="AB4211">
        <v>9.2414057701438619</v>
      </c>
      <c r="AC4211">
        <v>0</v>
      </c>
      <c r="AD4211">
        <v>0</v>
      </c>
      <c r="AE4211">
        <v>27.934752089697582</v>
      </c>
    </row>
    <row r="4212" spans="1:31" x14ac:dyDescent="0.25">
      <c r="A4212">
        <v>2298332</v>
      </c>
      <c r="B4212">
        <v>1</v>
      </c>
      <c r="C4212" t="s">
        <v>80</v>
      </c>
      <c r="D4212" t="s">
        <v>106</v>
      </c>
      <c r="E4212" t="s">
        <v>141</v>
      </c>
      <c r="F4212" t="s">
        <v>12376</v>
      </c>
      <c r="G4212" t="s">
        <v>143</v>
      </c>
      <c r="H4212" t="s">
        <v>135</v>
      </c>
      <c r="I4212" t="s">
        <v>136</v>
      </c>
      <c r="J4212" t="s">
        <v>137</v>
      </c>
      <c r="K4212" t="s">
        <v>138</v>
      </c>
      <c r="L4212" t="s">
        <v>12377</v>
      </c>
      <c r="M4212" t="s">
        <v>12378</v>
      </c>
      <c r="N4212">
        <v>1.532777777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1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0.11872075743845334</v>
      </c>
      <c r="AC4212">
        <v>0</v>
      </c>
      <c r="AD4212">
        <v>0</v>
      </c>
      <c r="AE4212">
        <v>0.11872075743845334</v>
      </c>
    </row>
    <row r="4213" spans="1:31" x14ac:dyDescent="0.25">
      <c r="A4213">
        <v>2298334</v>
      </c>
      <c r="B4213">
        <v>1</v>
      </c>
      <c r="C4213" t="s">
        <v>80</v>
      </c>
      <c r="D4213" t="s">
        <v>100</v>
      </c>
      <c r="E4213" t="s">
        <v>141</v>
      </c>
      <c r="F4213" t="s">
        <v>12379</v>
      </c>
      <c r="G4213" t="s">
        <v>188</v>
      </c>
      <c r="H4213" t="s">
        <v>135</v>
      </c>
      <c r="I4213" t="s">
        <v>136</v>
      </c>
      <c r="J4213" t="s">
        <v>137</v>
      </c>
      <c r="K4213" t="s">
        <v>138</v>
      </c>
      <c r="L4213" t="s">
        <v>12380</v>
      </c>
      <c r="M4213" t="s">
        <v>12381</v>
      </c>
      <c r="N4213">
        <v>7.7888888879999998</v>
      </c>
      <c r="O4213">
        <v>0</v>
      </c>
      <c r="P4213">
        <v>1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1.1968468343819169E-2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1.1968468343819169E-2</v>
      </c>
    </row>
    <row r="4214" spans="1:31" x14ac:dyDescent="0.25">
      <c r="A4214">
        <v>2298335</v>
      </c>
      <c r="B4214">
        <v>1</v>
      </c>
      <c r="C4214" t="s">
        <v>80</v>
      </c>
      <c r="D4214" t="s">
        <v>83</v>
      </c>
      <c r="E4214" t="s">
        <v>208</v>
      </c>
      <c r="F4214" t="s">
        <v>6043</v>
      </c>
      <c r="G4214" t="s">
        <v>310</v>
      </c>
      <c r="H4214" t="s">
        <v>135</v>
      </c>
      <c r="I4214" t="s">
        <v>136</v>
      </c>
      <c r="J4214" t="s">
        <v>137</v>
      </c>
      <c r="K4214" t="s">
        <v>138</v>
      </c>
      <c r="L4214" t="s">
        <v>12382</v>
      </c>
      <c r="M4214" t="s">
        <v>12383</v>
      </c>
      <c r="N4214">
        <v>3.1913888880000001</v>
      </c>
      <c r="O4214">
        <v>0</v>
      </c>
      <c r="P4214">
        <v>350</v>
      </c>
      <c r="Q4214">
        <v>0</v>
      </c>
      <c r="R4214">
        <v>0</v>
      </c>
      <c r="S4214">
        <v>0</v>
      </c>
      <c r="T4214">
        <v>7</v>
      </c>
      <c r="U4214">
        <v>0</v>
      </c>
      <c r="V4214">
        <v>0</v>
      </c>
      <c r="W4214">
        <v>0</v>
      </c>
      <c r="X4214">
        <v>307.24076142207497</v>
      </c>
      <c r="Y4214">
        <v>0</v>
      </c>
      <c r="Z4214">
        <v>0</v>
      </c>
      <c r="AA4214">
        <v>0</v>
      </c>
      <c r="AB4214">
        <v>13.958116208819762</v>
      </c>
      <c r="AC4214">
        <v>0</v>
      </c>
      <c r="AD4214">
        <v>0</v>
      </c>
      <c r="AE4214">
        <v>321.19887763089474</v>
      </c>
    </row>
    <row r="4215" spans="1:31" x14ac:dyDescent="0.25">
      <c r="A4215">
        <v>2298337</v>
      </c>
      <c r="B4215">
        <v>1</v>
      </c>
      <c r="C4215" t="s">
        <v>80</v>
      </c>
      <c r="D4215" t="s">
        <v>96</v>
      </c>
      <c r="E4215" t="s">
        <v>141</v>
      </c>
      <c r="F4215" t="s">
        <v>12384</v>
      </c>
      <c r="G4215" t="s">
        <v>188</v>
      </c>
      <c r="H4215" t="s">
        <v>135</v>
      </c>
      <c r="I4215" t="s">
        <v>136</v>
      </c>
      <c r="J4215" t="s">
        <v>137</v>
      </c>
      <c r="K4215" t="s">
        <v>138</v>
      </c>
      <c r="L4215" t="s">
        <v>12385</v>
      </c>
      <c r="M4215" t="s">
        <v>12386</v>
      </c>
      <c r="N4215">
        <v>4.2538888879999996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0.36799761222126504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0.36799761222126504</v>
      </c>
    </row>
    <row r="4216" spans="1:31" x14ac:dyDescent="0.25">
      <c r="A4216">
        <v>2298339</v>
      </c>
      <c r="B4216">
        <v>1</v>
      </c>
      <c r="C4216" t="s">
        <v>80</v>
      </c>
      <c r="D4216" t="s">
        <v>92</v>
      </c>
      <c r="E4216" t="s">
        <v>141</v>
      </c>
      <c r="F4216" t="s">
        <v>12387</v>
      </c>
      <c r="G4216" t="s">
        <v>490</v>
      </c>
      <c r="H4216" t="s">
        <v>135</v>
      </c>
      <c r="I4216" t="s">
        <v>136</v>
      </c>
      <c r="J4216" t="s">
        <v>137</v>
      </c>
      <c r="K4216" t="s">
        <v>138</v>
      </c>
      <c r="L4216" t="s">
        <v>12388</v>
      </c>
      <c r="M4216" t="s">
        <v>12389</v>
      </c>
      <c r="N4216">
        <v>0.58888888800000005</v>
      </c>
      <c r="O4216">
        <v>0</v>
      </c>
      <c r="P4216">
        <v>1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0.31983077590126674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0.31983077590126674</v>
      </c>
    </row>
    <row r="4217" spans="1:31" x14ac:dyDescent="0.25">
      <c r="A4217">
        <v>2298340</v>
      </c>
      <c r="B4217">
        <v>1</v>
      </c>
      <c r="C4217" t="s">
        <v>81</v>
      </c>
      <c r="D4217" t="s">
        <v>120</v>
      </c>
      <c r="E4217" t="s">
        <v>182</v>
      </c>
      <c r="F4217" t="s">
        <v>5019</v>
      </c>
      <c r="G4217" t="s">
        <v>184</v>
      </c>
      <c r="H4217" t="s">
        <v>167</v>
      </c>
      <c r="I4217" t="s">
        <v>136</v>
      </c>
      <c r="J4217" t="s">
        <v>137</v>
      </c>
      <c r="K4217" t="s">
        <v>138</v>
      </c>
      <c r="L4217" t="s">
        <v>12390</v>
      </c>
      <c r="M4217" t="s">
        <v>12391</v>
      </c>
      <c r="N4217">
        <v>0.47638888800000001</v>
      </c>
      <c r="O4217">
        <v>0</v>
      </c>
      <c r="P4217">
        <v>75</v>
      </c>
      <c r="Q4217">
        <v>38</v>
      </c>
      <c r="R4217">
        <v>2</v>
      </c>
      <c r="S4217">
        <v>14</v>
      </c>
      <c r="T4217">
        <v>3</v>
      </c>
      <c r="U4217">
        <v>0</v>
      </c>
      <c r="V4217">
        <v>0</v>
      </c>
      <c r="W4217">
        <v>0</v>
      </c>
      <c r="X4217">
        <v>11.226221972459115</v>
      </c>
      <c r="Y4217">
        <v>13.217966450711049</v>
      </c>
      <c r="Z4217">
        <v>0.46593618359277494</v>
      </c>
      <c r="AA4217">
        <v>14.037686353349176</v>
      </c>
      <c r="AB4217">
        <v>0.121914410894325</v>
      </c>
      <c r="AC4217">
        <v>0</v>
      </c>
      <c r="AD4217">
        <v>0</v>
      </c>
      <c r="AE4217">
        <v>39.069725371006442</v>
      </c>
    </row>
    <row r="4218" spans="1:31" x14ac:dyDescent="0.25">
      <c r="A4218">
        <v>2298341</v>
      </c>
      <c r="B4218">
        <v>1</v>
      </c>
      <c r="C4218" t="s">
        <v>80</v>
      </c>
      <c r="D4218" t="s">
        <v>94</v>
      </c>
      <c r="E4218" t="s">
        <v>233</v>
      </c>
      <c r="F4218" t="s">
        <v>12392</v>
      </c>
      <c r="G4218" t="s">
        <v>184</v>
      </c>
      <c r="H4218" t="s">
        <v>167</v>
      </c>
      <c r="I4218" t="s">
        <v>136</v>
      </c>
      <c r="J4218" t="s">
        <v>137</v>
      </c>
      <c r="K4218" t="s">
        <v>138</v>
      </c>
      <c r="L4218" t="s">
        <v>12393</v>
      </c>
      <c r="M4218" t="s">
        <v>12394</v>
      </c>
      <c r="N4218">
        <v>0.25166666599999998</v>
      </c>
      <c r="O4218">
        <v>1</v>
      </c>
      <c r="P4218">
        <v>3175</v>
      </c>
      <c r="Q4218">
        <v>49</v>
      </c>
      <c r="R4218">
        <v>105</v>
      </c>
      <c r="S4218">
        <v>32</v>
      </c>
      <c r="T4218">
        <v>696</v>
      </c>
      <c r="U4218">
        <v>16</v>
      </c>
      <c r="V4218">
        <v>0</v>
      </c>
      <c r="W4218">
        <v>0.19464732471556667</v>
      </c>
      <c r="X4218">
        <v>132.88049053947864</v>
      </c>
      <c r="Y4218">
        <v>10.702891389909617</v>
      </c>
      <c r="Z4218">
        <v>6.9847307923671886</v>
      </c>
      <c r="AA4218">
        <v>86.480552948617685</v>
      </c>
      <c r="AB4218">
        <v>88.214850442373475</v>
      </c>
      <c r="AC4218">
        <v>412.52154530888947</v>
      </c>
      <c r="AD4218">
        <v>0</v>
      </c>
      <c r="AE4218">
        <v>737.97970874635166</v>
      </c>
    </row>
    <row r="4219" spans="1:31" x14ac:dyDescent="0.25">
      <c r="A4219">
        <v>2298342</v>
      </c>
      <c r="B4219">
        <v>1</v>
      </c>
      <c r="C4219" t="s">
        <v>80</v>
      </c>
      <c r="D4219" t="s">
        <v>105</v>
      </c>
      <c r="E4219" t="s">
        <v>233</v>
      </c>
      <c r="F4219" t="s">
        <v>12395</v>
      </c>
      <c r="G4219" t="s">
        <v>1601</v>
      </c>
      <c r="H4219" t="s">
        <v>167</v>
      </c>
      <c r="I4219" t="s">
        <v>136</v>
      </c>
      <c r="J4219" t="s">
        <v>137</v>
      </c>
      <c r="K4219" t="s">
        <v>138</v>
      </c>
      <c r="L4219" t="s">
        <v>12396</v>
      </c>
      <c r="M4219" t="s">
        <v>12397</v>
      </c>
      <c r="N4219">
        <v>3.6813888879999999</v>
      </c>
      <c r="O4219">
        <v>0</v>
      </c>
      <c r="P4219">
        <v>6</v>
      </c>
      <c r="Q4219">
        <v>0</v>
      </c>
      <c r="R4219">
        <v>6</v>
      </c>
      <c r="S4219">
        <v>0</v>
      </c>
      <c r="T4219">
        <v>60</v>
      </c>
      <c r="U4219">
        <v>0</v>
      </c>
      <c r="V4219">
        <v>0</v>
      </c>
      <c r="W4219">
        <v>0</v>
      </c>
      <c r="X4219">
        <v>7.0000970760786352</v>
      </c>
      <c r="Y4219">
        <v>0</v>
      </c>
      <c r="Z4219">
        <v>4.797260613269275</v>
      </c>
      <c r="AA4219">
        <v>0</v>
      </c>
      <c r="AB4219">
        <v>217.82237824446361</v>
      </c>
      <c r="AC4219">
        <v>0</v>
      </c>
      <c r="AD4219">
        <v>0</v>
      </c>
      <c r="AE4219">
        <v>229.61973593381151</v>
      </c>
    </row>
    <row r="4220" spans="1:31" x14ac:dyDescent="0.25">
      <c r="A4220">
        <v>2298343</v>
      </c>
      <c r="B4220">
        <v>1</v>
      </c>
      <c r="C4220" t="s">
        <v>80</v>
      </c>
      <c r="D4220" t="s">
        <v>94</v>
      </c>
      <c r="E4220" t="s">
        <v>233</v>
      </c>
      <c r="F4220" t="s">
        <v>12398</v>
      </c>
      <c r="G4220" t="s">
        <v>184</v>
      </c>
      <c r="H4220" t="s">
        <v>167</v>
      </c>
      <c r="I4220" t="s">
        <v>136</v>
      </c>
      <c r="J4220" t="s">
        <v>137</v>
      </c>
      <c r="K4220" t="s">
        <v>138</v>
      </c>
      <c r="L4220" t="s">
        <v>12399</v>
      </c>
      <c r="M4220" t="s">
        <v>12400</v>
      </c>
      <c r="N4220">
        <v>0.35638888800000001</v>
      </c>
      <c r="O4220">
        <v>0</v>
      </c>
      <c r="P4220">
        <v>11998</v>
      </c>
      <c r="Q4220">
        <v>17</v>
      </c>
      <c r="R4220">
        <v>190</v>
      </c>
      <c r="S4220">
        <v>40</v>
      </c>
      <c r="T4220">
        <v>921</v>
      </c>
      <c r="U4220">
        <v>1</v>
      </c>
      <c r="V4220">
        <v>1</v>
      </c>
      <c r="W4220">
        <v>0</v>
      </c>
      <c r="X4220">
        <v>948.74167994177094</v>
      </c>
      <c r="Y4220">
        <v>16.471221883847541</v>
      </c>
      <c r="Z4220">
        <v>32.214555775300518</v>
      </c>
      <c r="AA4220">
        <v>52.963955196655625</v>
      </c>
      <c r="AB4220">
        <v>340.64478425164572</v>
      </c>
      <c r="AC4220">
        <v>56.581124198016781</v>
      </c>
      <c r="AD4220">
        <v>3.0361190052216172</v>
      </c>
      <c r="AE4220">
        <v>1450.6534402524585</v>
      </c>
    </row>
    <row r="4221" spans="1:31" x14ac:dyDescent="0.25">
      <c r="A4221">
        <v>2298345</v>
      </c>
      <c r="B4221">
        <v>1</v>
      </c>
      <c r="C4221" t="s">
        <v>80</v>
      </c>
      <c r="D4221" t="s">
        <v>94</v>
      </c>
      <c r="E4221" t="s">
        <v>283</v>
      </c>
      <c r="F4221" t="s">
        <v>892</v>
      </c>
      <c r="G4221" t="s">
        <v>184</v>
      </c>
      <c r="H4221" t="s">
        <v>167</v>
      </c>
      <c r="I4221" t="s">
        <v>136</v>
      </c>
      <c r="J4221" t="s">
        <v>137</v>
      </c>
      <c r="K4221" t="s">
        <v>138</v>
      </c>
      <c r="L4221" t="s">
        <v>12401</v>
      </c>
      <c r="M4221" t="s">
        <v>12402</v>
      </c>
      <c r="N4221">
        <v>0.24555555500000001</v>
      </c>
      <c r="O4221">
        <v>0</v>
      </c>
      <c r="P4221">
        <v>12571</v>
      </c>
      <c r="Q4221">
        <v>17</v>
      </c>
      <c r="R4221">
        <v>190</v>
      </c>
      <c r="S4221">
        <v>41</v>
      </c>
      <c r="T4221">
        <v>960</v>
      </c>
      <c r="U4221">
        <v>1</v>
      </c>
      <c r="V4221">
        <v>1</v>
      </c>
      <c r="W4221">
        <v>0</v>
      </c>
      <c r="X4221">
        <v>684.80581356442565</v>
      </c>
      <c r="Y4221">
        <v>11.348838772658791</v>
      </c>
      <c r="Z4221">
        <v>22.196155343231215</v>
      </c>
      <c r="AA4221">
        <v>39.956824544118327</v>
      </c>
      <c r="AB4221">
        <v>245.2893279191058</v>
      </c>
      <c r="AC4221">
        <v>38.984967880784751</v>
      </c>
      <c r="AD4221">
        <v>2.0919167580794311</v>
      </c>
      <c r="AE4221">
        <v>1044.6738447824041</v>
      </c>
    </row>
    <row r="4222" spans="1:31" x14ac:dyDescent="0.25">
      <c r="A4222">
        <v>2298349</v>
      </c>
      <c r="B4222">
        <v>1</v>
      </c>
      <c r="C4222" t="s">
        <v>80</v>
      </c>
      <c r="D4222" t="s">
        <v>94</v>
      </c>
      <c r="E4222" t="s">
        <v>233</v>
      </c>
      <c r="F4222" t="s">
        <v>12403</v>
      </c>
      <c r="G4222" t="s">
        <v>184</v>
      </c>
      <c r="H4222" t="s">
        <v>167</v>
      </c>
      <c r="I4222" t="s">
        <v>136</v>
      </c>
      <c r="J4222" t="s">
        <v>137</v>
      </c>
      <c r="K4222" t="s">
        <v>138</v>
      </c>
      <c r="L4222" t="s">
        <v>12404</v>
      </c>
      <c r="M4222" t="s">
        <v>12405</v>
      </c>
      <c r="N4222">
        <v>9.1388888000000001E-2</v>
      </c>
      <c r="O4222">
        <v>0</v>
      </c>
      <c r="P4222">
        <v>3314</v>
      </c>
      <c r="Q4222">
        <v>0</v>
      </c>
      <c r="R4222">
        <v>1</v>
      </c>
      <c r="S4222">
        <v>0</v>
      </c>
      <c r="T4222">
        <v>986</v>
      </c>
      <c r="U4222">
        <v>0</v>
      </c>
      <c r="V4222">
        <v>0</v>
      </c>
      <c r="W4222">
        <v>0</v>
      </c>
      <c r="X4222">
        <v>65.623991115126927</v>
      </c>
      <c r="Y4222">
        <v>0</v>
      </c>
      <c r="Z4222">
        <v>2.5771223617720003E-2</v>
      </c>
      <c r="AA4222">
        <v>0</v>
      </c>
      <c r="AB4222">
        <v>67.710470117673381</v>
      </c>
      <c r="AC4222">
        <v>0</v>
      </c>
      <c r="AD4222">
        <v>0</v>
      </c>
      <c r="AE4222">
        <v>133.36023245641803</v>
      </c>
    </row>
    <row r="4223" spans="1:31" x14ac:dyDescent="0.25">
      <c r="A4223">
        <v>2298352</v>
      </c>
      <c r="B4223">
        <v>1</v>
      </c>
      <c r="C4223" t="s">
        <v>81</v>
      </c>
      <c r="D4223" t="s">
        <v>127</v>
      </c>
      <c r="E4223" t="s">
        <v>164</v>
      </c>
      <c r="F4223" t="s">
        <v>6394</v>
      </c>
      <c r="G4223" t="s">
        <v>184</v>
      </c>
      <c r="H4223" t="s">
        <v>167</v>
      </c>
      <c r="I4223" t="s">
        <v>136</v>
      </c>
      <c r="J4223" t="s">
        <v>137</v>
      </c>
      <c r="K4223" t="s">
        <v>138</v>
      </c>
      <c r="L4223" t="s">
        <v>12406</v>
      </c>
      <c r="M4223" t="s">
        <v>12407</v>
      </c>
      <c r="N4223">
        <v>5.1741666659999996</v>
      </c>
      <c r="O4223">
        <v>1</v>
      </c>
      <c r="P4223">
        <v>440</v>
      </c>
      <c r="Q4223">
        <v>140</v>
      </c>
      <c r="R4223">
        <v>81</v>
      </c>
      <c r="S4223">
        <v>10</v>
      </c>
      <c r="T4223">
        <v>53</v>
      </c>
      <c r="U4223">
        <v>0</v>
      </c>
      <c r="V4223">
        <v>1</v>
      </c>
      <c r="W4223">
        <v>1.22151131007765</v>
      </c>
      <c r="X4223">
        <v>487.82094875386485</v>
      </c>
      <c r="Y4223">
        <v>1421.3301142278326</v>
      </c>
      <c r="Z4223">
        <v>200.67084043996451</v>
      </c>
      <c r="AA4223">
        <v>327.04076537436259</v>
      </c>
      <c r="AB4223">
        <v>87.355511499397252</v>
      </c>
      <c r="AC4223">
        <v>0</v>
      </c>
      <c r="AD4223">
        <v>759.55396408753143</v>
      </c>
      <c r="AE4223">
        <v>3284.9936556930311</v>
      </c>
    </row>
    <row r="4224" spans="1:31" x14ac:dyDescent="0.25">
      <c r="A4224">
        <v>2298353</v>
      </c>
      <c r="B4224">
        <v>1</v>
      </c>
      <c r="C4224" t="s">
        <v>80</v>
      </c>
      <c r="D4224" t="s">
        <v>94</v>
      </c>
      <c r="E4224" t="s">
        <v>283</v>
      </c>
      <c r="F4224" t="s">
        <v>10565</v>
      </c>
      <c r="G4224" t="s">
        <v>184</v>
      </c>
      <c r="H4224" t="s">
        <v>167</v>
      </c>
      <c r="I4224" t="s">
        <v>136</v>
      </c>
      <c r="J4224" t="s">
        <v>137</v>
      </c>
      <c r="K4224" t="s">
        <v>138</v>
      </c>
      <c r="L4224" t="s">
        <v>12408</v>
      </c>
      <c r="M4224" t="s">
        <v>12409</v>
      </c>
      <c r="N4224">
        <v>1.1502777769999999</v>
      </c>
      <c r="O4224">
        <v>0</v>
      </c>
      <c r="P4224">
        <v>4</v>
      </c>
      <c r="Q4224">
        <v>23</v>
      </c>
      <c r="R4224">
        <v>42</v>
      </c>
      <c r="S4224">
        <v>5</v>
      </c>
      <c r="T4224">
        <v>12</v>
      </c>
      <c r="U4224">
        <v>2</v>
      </c>
      <c r="V4224">
        <v>0</v>
      </c>
      <c r="W4224">
        <v>0</v>
      </c>
      <c r="X4224">
        <v>1.8553423086139822</v>
      </c>
      <c r="Y4224">
        <v>20.352448597226825</v>
      </c>
      <c r="Z4224">
        <v>12.793927008425985</v>
      </c>
      <c r="AA4224">
        <v>6.3636941769228725</v>
      </c>
      <c r="AB4224">
        <v>7.4052243337340506</v>
      </c>
      <c r="AC4224">
        <v>139.23317152644577</v>
      </c>
      <c r="AD4224">
        <v>0</v>
      </c>
      <c r="AE4224">
        <v>188.00380795136948</v>
      </c>
    </row>
    <row r="4225" spans="1:31" x14ac:dyDescent="0.25">
      <c r="A4225">
        <v>2298358</v>
      </c>
      <c r="B4225">
        <v>1</v>
      </c>
      <c r="C4225" t="s">
        <v>80</v>
      </c>
      <c r="D4225" t="s">
        <v>96</v>
      </c>
      <c r="E4225" t="s">
        <v>132</v>
      </c>
      <c r="F4225" t="s">
        <v>12410</v>
      </c>
      <c r="G4225" t="s">
        <v>299</v>
      </c>
      <c r="H4225" t="s">
        <v>135</v>
      </c>
      <c r="I4225" t="s">
        <v>136</v>
      </c>
      <c r="J4225" t="s">
        <v>137</v>
      </c>
      <c r="K4225" t="s">
        <v>300</v>
      </c>
      <c r="L4225" t="s">
        <v>12411</v>
      </c>
      <c r="M4225" t="s">
        <v>12412</v>
      </c>
      <c r="N4225">
        <v>1.580833333</v>
      </c>
      <c r="O4225">
        <v>0</v>
      </c>
      <c r="P4225">
        <v>14</v>
      </c>
      <c r="Q4225">
        <v>0</v>
      </c>
      <c r="R4225">
        <v>0</v>
      </c>
      <c r="S4225">
        <v>0</v>
      </c>
      <c r="T4225">
        <v>1</v>
      </c>
      <c r="U4225">
        <v>0</v>
      </c>
      <c r="V4225">
        <v>0</v>
      </c>
      <c r="W4225">
        <v>0</v>
      </c>
      <c r="X4225">
        <v>29.509922464373183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29.509922464373183</v>
      </c>
    </row>
    <row r="4226" spans="1:31" x14ac:dyDescent="0.25">
      <c r="A4226">
        <v>2298359</v>
      </c>
      <c r="B4226">
        <v>1</v>
      </c>
      <c r="C4226" t="s">
        <v>80</v>
      </c>
      <c r="D4226" t="s">
        <v>104</v>
      </c>
      <c r="E4226" t="s">
        <v>141</v>
      </c>
      <c r="F4226" t="s">
        <v>12413</v>
      </c>
      <c r="G4226" t="s">
        <v>143</v>
      </c>
      <c r="H4226" t="s">
        <v>135</v>
      </c>
      <c r="I4226" t="s">
        <v>136</v>
      </c>
      <c r="J4226" t="s">
        <v>137</v>
      </c>
      <c r="K4226" t="s">
        <v>138</v>
      </c>
      <c r="L4226" t="s">
        <v>12414</v>
      </c>
      <c r="M4226" t="s">
        <v>12415</v>
      </c>
      <c r="N4226">
        <v>0.98055555500000002</v>
      </c>
      <c r="O4226">
        <v>0</v>
      </c>
      <c r="P4226">
        <v>1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0.26208520457739726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0.26208520457739726</v>
      </c>
    </row>
    <row r="4227" spans="1:31" x14ac:dyDescent="0.25">
      <c r="A4227">
        <v>2298360</v>
      </c>
      <c r="B4227">
        <v>1</v>
      </c>
      <c r="C4227" t="s">
        <v>81</v>
      </c>
      <c r="D4227" t="s">
        <v>120</v>
      </c>
      <c r="E4227" t="s">
        <v>233</v>
      </c>
      <c r="F4227" t="s">
        <v>12416</v>
      </c>
      <c r="G4227" t="s">
        <v>184</v>
      </c>
      <c r="H4227" t="s">
        <v>167</v>
      </c>
      <c r="I4227" t="s">
        <v>136</v>
      </c>
      <c r="J4227" t="s">
        <v>137</v>
      </c>
      <c r="K4227" t="s">
        <v>138</v>
      </c>
      <c r="L4227" t="s">
        <v>12417</v>
      </c>
      <c r="M4227" t="s">
        <v>12418</v>
      </c>
      <c r="N4227">
        <v>0.78472222199999997</v>
      </c>
      <c r="O4227">
        <v>0</v>
      </c>
      <c r="P4227">
        <v>522</v>
      </c>
      <c r="Q4227">
        <v>6</v>
      </c>
      <c r="R4227">
        <v>8</v>
      </c>
      <c r="S4227">
        <v>1</v>
      </c>
      <c r="T4227">
        <v>60</v>
      </c>
      <c r="U4227">
        <v>0</v>
      </c>
      <c r="V4227">
        <v>1</v>
      </c>
      <c r="W4227">
        <v>0</v>
      </c>
      <c r="X4227">
        <v>81.953246225228213</v>
      </c>
      <c r="Y4227">
        <v>2.7470082708621875</v>
      </c>
      <c r="Z4227">
        <v>2.2600277780954205</v>
      </c>
      <c r="AA4227">
        <v>1.0509011995075555</v>
      </c>
      <c r="AB4227">
        <v>32.899450006243164</v>
      </c>
      <c r="AC4227">
        <v>0</v>
      </c>
      <c r="AD4227">
        <v>4.1665043459677946</v>
      </c>
      <c r="AE4227">
        <v>125.07713782590433</v>
      </c>
    </row>
    <row r="4228" spans="1:31" x14ac:dyDescent="0.25">
      <c r="A4228">
        <v>2298361</v>
      </c>
      <c r="B4228">
        <v>1</v>
      </c>
      <c r="C4228" t="s">
        <v>80</v>
      </c>
      <c r="D4228" t="s">
        <v>103</v>
      </c>
      <c r="E4228" t="s">
        <v>132</v>
      </c>
      <c r="F4228" t="s">
        <v>12419</v>
      </c>
      <c r="G4228" t="s">
        <v>134</v>
      </c>
      <c r="H4228" t="s">
        <v>135</v>
      </c>
      <c r="I4228" t="s">
        <v>136</v>
      </c>
      <c r="J4228" t="s">
        <v>137</v>
      </c>
      <c r="K4228" t="s">
        <v>138</v>
      </c>
      <c r="L4228" t="s">
        <v>12420</v>
      </c>
      <c r="M4228" t="s">
        <v>12421</v>
      </c>
      <c r="N4228">
        <v>1.5138888880000001</v>
      </c>
      <c r="O4228">
        <v>0</v>
      </c>
      <c r="P4228">
        <v>105</v>
      </c>
      <c r="Q4228">
        <v>0</v>
      </c>
      <c r="R4228">
        <v>0</v>
      </c>
      <c r="S4228">
        <v>0</v>
      </c>
      <c r="T4228">
        <v>7</v>
      </c>
      <c r="U4228">
        <v>0</v>
      </c>
      <c r="V4228">
        <v>0</v>
      </c>
      <c r="W4228">
        <v>0</v>
      </c>
      <c r="X4228">
        <v>32.645145710600822</v>
      </c>
      <c r="Y4228">
        <v>0</v>
      </c>
      <c r="Z4228">
        <v>0</v>
      </c>
      <c r="AA4228">
        <v>0</v>
      </c>
      <c r="AB4228">
        <v>4.7297569146987941</v>
      </c>
      <c r="AC4228">
        <v>0</v>
      </c>
      <c r="AD4228">
        <v>0</v>
      </c>
      <c r="AE4228">
        <v>37.374902625299619</v>
      </c>
    </row>
    <row r="4229" spans="1:31" x14ac:dyDescent="0.25">
      <c r="A4229">
        <v>2298362</v>
      </c>
      <c r="B4229">
        <v>1</v>
      </c>
      <c r="C4229" t="s">
        <v>80</v>
      </c>
      <c r="D4229" t="s">
        <v>91</v>
      </c>
      <c r="E4229" t="s">
        <v>164</v>
      </c>
      <c r="F4229" t="s">
        <v>12422</v>
      </c>
      <c r="G4229" t="s">
        <v>299</v>
      </c>
      <c r="H4229" t="s">
        <v>167</v>
      </c>
      <c r="I4229" t="s">
        <v>136</v>
      </c>
      <c r="J4229" t="s">
        <v>137</v>
      </c>
      <c r="K4229" t="s">
        <v>300</v>
      </c>
      <c r="L4229" t="s">
        <v>12158</v>
      </c>
      <c r="M4229" t="s">
        <v>12423</v>
      </c>
      <c r="N4229">
        <v>8.4583333330000006</v>
      </c>
      <c r="O4229">
        <v>0</v>
      </c>
      <c r="P4229">
        <v>213</v>
      </c>
      <c r="Q4229">
        <v>0</v>
      </c>
      <c r="R4229">
        <v>19</v>
      </c>
      <c r="S4229">
        <v>1</v>
      </c>
      <c r="T4229">
        <v>187</v>
      </c>
      <c r="U4229">
        <v>0</v>
      </c>
      <c r="V4229">
        <v>0</v>
      </c>
      <c r="W4229">
        <v>0</v>
      </c>
      <c r="X4229">
        <v>416.47158308906762</v>
      </c>
      <c r="Y4229">
        <v>0</v>
      </c>
      <c r="Z4229">
        <v>29.913753112238911</v>
      </c>
      <c r="AA4229">
        <v>10.924113370680454</v>
      </c>
      <c r="AB4229">
        <v>1337.2527921244712</v>
      </c>
      <c r="AC4229">
        <v>0</v>
      </c>
      <c r="AD4229">
        <v>0</v>
      </c>
      <c r="AE4229">
        <v>1794.5622416964582</v>
      </c>
    </row>
    <row r="4230" spans="1:31" x14ac:dyDescent="0.25">
      <c r="A4230">
        <v>2298363</v>
      </c>
      <c r="B4230">
        <v>1</v>
      </c>
      <c r="C4230" t="s">
        <v>81</v>
      </c>
      <c r="D4230" t="s">
        <v>123</v>
      </c>
      <c r="E4230" t="s">
        <v>283</v>
      </c>
      <c r="F4230" t="s">
        <v>12424</v>
      </c>
      <c r="G4230" t="s">
        <v>184</v>
      </c>
      <c r="H4230" t="s">
        <v>10830</v>
      </c>
      <c r="I4230" t="s">
        <v>136</v>
      </c>
      <c r="J4230" t="s">
        <v>137</v>
      </c>
      <c r="K4230" t="s">
        <v>138</v>
      </c>
      <c r="L4230" t="s">
        <v>12425</v>
      </c>
      <c r="M4230" t="s">
        <v>12426</v>
      </c>
      <c r="N4230">
        <v>1.008611111</v>
      </c>
      <c r="O4230">
        <v>2</v>
      </c>
      <c r="P4230">
        <v>1535</v>
      </c>
      <c r="Q4230">
        <v>93</v>
      </c>
      <c r="R4230">
        <v>85</v>
      </c>
      <c r="S4230">
        <v>5</v>
      </c>
      <c r="T4230">
        <v>239</v>
      </c>
      <c r="U4230">
        <v>1</v>
      </c>
      <c r="V4230">
        <v>1</v>
      </c>
      <c r="W4230">
        <v>0.4674905077614</v>
      </c>
      <c r="X4230">
        <v>282.37972203577226</v>
      </c>
      <c r="Y4230">
        <v>68.584828864528333</v>
      </c>
      <c r="Z4230">
        <v>22.826286780699327</v>
      </c>
      <c r="AA4230">
        <v>11.083622569863037</v>
      </c>
      <c r="AB4230">
        <v>116.89483511332305</v>
      </c>
      <c r="AC4230">
        <v>85.046608286283401</v>
      </c>
      <c r="AD4230">
        <v>1.600673665640362</v>
      </c>
      <c r="AE4230">
        <v>588.88406782387108</v>
      </c>
    </row>
    <row r="4231" spans="1:31" x14ac:dyDescent="0.25">
      <c r="A4231">
        <v>2298364</v>
      </c>
      <c r="B4231">
        <v>1</v>
      </c>
      <c r="C4231" t="s">
        <v>80</v>
      </c>
      <c r="D4231" t="s">
        <v>107</v>
      </c>
      <c r="E4231" t="s">
        <v>141</v>
      </c>
      <c r="F4231" t="s">
        <v>12427</v>
      </c>
      <c r="G4231" t="s">
        <v>143</v>
      </c>
      <c r="H4231" t="s">
        <v>135</v>
      </c>
      <c r="I4231" t="s">
        <v>136</v>
      </c>
      <c r="J4231" t="s">
        <v>137</v>
      </c>
      <c r="K4231" t="s">
        <v>138</v>
      </c>
      <c r="L4231" t="s">
        <v>12428</v>
      </c>
      <c r="M4231" t="s">
        <v>12429</v>
      </c>
      <c r="N4231">
        <v>3.1358333329999999</v>
      </c>
      <c r="O4231">
        <v>0</v>
      </c>
      <c r="P4231">
        <v>22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9.5382127753359605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9.5382127753359605</v>
      </c>
    </row>
    <row r="4232" spans="1:31" x14ac:dyDescent="0.25">
      <c r="A4232">
        <v>2298365</v>
      </c>
      <c r="B4232">
        <v>1</v>
      </c>
      <c r="C4232" t="s">
        <v>81</v>
      </c>
      <c r="D4232" t="s">
        <v>112</v>
      </c>
      <c r="E4232" t="s">
        <v>233</v>
      </c>
      <c r="F4232" t="s">
        <v>12430</v>
      </c>
      <c r="G4232" t="s">
        <v>184</v>
      </c>
      <c r="H4232" t="s">
        <v>167</v>
      </c>
      <c r="I4232" t="s">
        <v>136</v>
      </c>
      <c r="J4232" t="s">
        <v>137</v>
      </c>
      <c r="K4232" t="s">
        <v>138</v>
      </c>
      <c r="L4232" t="s">
        <v>12431</v>
      </c>
      <c r="M4232" t="s">
        <v>12432</v>
      </c>
      <c r="N4232">
        <v>0.123888888</v>
      </c>
      <c r="O4232">
        <v>2</v>
      </c>
      <c r="P4232">
        <v>244</v>
      </c>
      <c r="Q4232">
        <v>123</v>
      </c>
      <c r="R4232">
        <v>354</v>
      </c>
      <c r="S4232">
        <v>7</v>
      </c>
      <c r="T4232">
        <v>33</v>
      </c>
      <c r="U4232">
        <v>4</v>
      </c>
      <c r="V4232">
        <v>2</v>
      </c>
      <c r="W4232">
        <v>5.3718236147333332E-3</v>
      </c>
      <c r="X4232">
        <v>4.4425781417617953</v>
      </c>
      <c r="Y4232">
        <v>4.4460640366760282</v>
      </c>
      <c r="Z4232">
        <v>7.4665385698647695</v>
      </c>
      <c r="AA4232">
        <v>3.1676574544768465</v>
      </c>
      <c r="AB4232">
        <v>3.6325162298792226</v>
      </c>
      <c r="AC4232">
        <v>54.570788355636623</v>
      </c>
      <c r="AD4232">
        <v>22.794248738135163</v>
      </c>
      <c r="AE4232">
        <v>100.52576335004518</v>
      </c>
    </row>
    <row r="4233" spans="1:31" x14ac:dyDescent="0.25">
      <c r="A4233">
        <v>2298369</v>
      </c>
      <c r="B4233">
        <v>1</v>
      </c>
      <c r="C4233" t="s">
        <v>80</v>
      </c>
      <c r="D4233" t="s">
        <v>83</v>
      </c>
      <c r="E4233" t="s">
        <v>748</v>
      </c>
      <c r="F4233" t="s">
        <v>12433</v>
      </c>
      <c r="G4233" t="s">
        <v>750</v>
      </c>
      <c r="H4233" t="s">
        <v>135</v>
      </c>
      <c r="I4233" t="s">
        <v>136</v>
      </c>
      <c r="J4233" t="s">
        <v>137</v>
      </c>
      <c r="K4233" t="s">
        <v>138</v>
      </c>
      <c r="L4233" t="s">
        <v>12434</v>
      </c>
      <c r="M4233" t="s">
        <v>12435</v>
      </c>
      <c r="N4233">
        <v>2.8533333330000001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7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15.565246545023527</v>
      </c>
      <c r="AC4233">
        <v>0</v>
      </c>
      <c r="AD4233">
        <v>0</v>
      </c>
      <c r="AE4233">
        <v>15.565246545023527</v>
      </c>
    </row>
    <row r="4234" spans="1:31" x14ac:dyDescent="0.25">
      <c r="A4234">
        <v>2298370</v>
      </c>
      <c r="B4234">
        <v>1</v>
      </c>
      <c r="C4234" t="s">
        <v>81</v>
      </c>
      <c r="D4234" t="s">
        <v>120</v>
      </c>
      <c r="E4234" t="s">
        <v>233</v>
      </c>
      <c r="F4234" t="s">
        <v>10394</v>
      </c>
      <c r="G4234" t="s">
        <v>184</v>
      </c>
      <c r="H4234" t="s">
        <v>167</v>
      </c>
      <c r="I4234" t="s">
        <v>136</v>
      </c>
      <c r="J4234" t="s">
        <v>137</v>
      </c>
      <c r="K4234" t="s">
        <v>138</v>
      </c>
      <c r="L4234" t="s">
        <v>12436</v>
      </c>
      <c r="M4234" t="s">
        <v>12437</v>
      </c>
      <c r="N4234">
        <v>0.18305555500000001</v>
      </c>
      <c r="O4234">
        <v>3</v>
      </c>
      <c r="P4234">
        <v>357</v>
      </c>
      <c r="Q4234">
        <v>256</v>
      </c>
      <c r="R4234">
        <v>78</v>
      </c>
      <c r="S4234">
        <v>29</v>
      </c>
      <c r="T4234">
        <v>55</v>
      </c>
      <c r="U4234">
        <v>5</v>
      </c>
      <c r="V4234">
        <v>0</v>
      </c>
      <c r="W4234">
        <v>3.2592535209689371</v>
      </c>
      <c r="X4234">
        <v>12.712666880980759</v>
      </c>
      <c r="Y4234">
        <v>230.48044284913647</v>
      </c>
      <c r="Z4234">
        <v>11.414395807900631</v>
      </c>
      <c r="AA4234">
        <v>20.443787696953837</v>
      </c>
      <c r="AB4234">
        <v>4.0844497454938979</v>
      </c>
      <c r="AC4234">
        <v>159.94470940570915</v>
      </c>
      <c r="AD4234">
        <v>0</v>
      </c>
      <c r="AE4234">
        <v>442.33970590714364</v>
      </c>
    </row>
    <row r="4235" spans="1:31" x14ac:dyDescent="0.25">
      <c r="A4235">
        <v>2298371</v>
      </c>
      <c r="B4235">
        <v>1</v>
      </c>
      <c r="C4235" t="s">
        <v>81</v>
      </c>
      <c r="D4235" t="s">
        <v>120</v>
      </c>
      <c r="E4235" t="s">
        <v>233</v>
      </c>
      <c r="F4235" t="s">
        <v>12438</v>
      </c>
      <c r="G4235" t="s">
        <v>184</v>
      </c>
      <c r="H4235" t="s">
        <v>167</v>
      </c>
      <c r="I4235" t="s">
        <v>136</v>
      </c>
      <c r="J4235" t="s">
        <v>137</v>
      </c>
      <c r="K4235" t="s">
        <v>138</v>
      </c>
      <c r="L4235" t="s">
        <v>12439</v>
      </c>
      <c r="M4235" t="s">
        <v>12440</v>
      </c>
      <c r="N4235">
        <v>0.18305555500000001</v>
      </c>
      <c r="O4235">
        <v>1</v>
      </c>
      <c r="P4235">
        <v>1362</v>
      </c>
      <c r="Q4235">
        <v>117</v>
      </c>
      <c r="R4235">
        <v>70</v>
      </c>
      <c r="S4235">
        <v>27</v>
      </c>
      <c r="T4235">
        <v>106</v>
      </c>
      <c r="U4235">
        <v>2</v>
      </c>
      <c r="V4235">
        <v>1</v>
      </c>
      <c r="W4235">
        <v>1.9584078729546671E-2</v>
      </c>
      <c r="X4235">
        <v>40.528923468585198</v>
      </c>
      <c r="Y4235">
        <v>18.346388174595006</v>
      </c>
      <c r="Z4235">
        <v>4.3842654374767323</v>
      </c>
      <c r="AA4235">
        <v>18.720620369520919</v>
      </c>
      <c r="AB4235">
        <v>11.423620514042559</v>
      </c>
      <c r="AC4235">
        <v>9.4472726188593938</v>
      </c>
      <c r="AD4235">
        <v>0.96920878213525119</v>
      </c>
      <c r="AE4235">
        <v>103.8398834439446</v>
      </c>
    </row>
    <row r="4236" spans="1:31" x14ac:dyDescent="0.25">
      <c r="A4236">
        <v>2298372</v>
      </c>
      <c r="B4236">
        <v>1</v>
      </c>
      <c r="C4236" t="s">
        <v>81</v>
      </c>
      <c r="D4236" t="s">
        <v>112</v>
      </c>
      <c r="E4236" t="s">
        <v>164</v>
      </c>
      <c r="F4236" t="s">
        <v>12441</v>
      </c>
      <c r="G4236" t="s">
        <v>184</v>
      </c>
      <c r="H4236" t="s">
        <v>167</v>
      </c>
      <c r="I4236" t="s">
        <v>136</v>
      </c>
      <c r="J4236" t="s">
        <v>137</v>
      </c>
      <c r="K4236" t="s">
        <v>138</v>
      </c>
      <c r="L4236" t="s">
        <v>12442</v>
      </c>
      <c r="M4236" t="s">
        <v>12443</v>
      </c>
      <c r="N4236">
        <v>0.25694444399999999</v>
      </c>
      <c r="O4236">
        <v>0</v>
      </c>
      <c r="P4236">
        <v>17368</v>
      </c>
      <c r="Q4236">
        <v>1</v>
      </c>
      <c r="R4236">
        <v>193</v>
      </c>
      <c r="S4236">
        <v>68</v>
      </c>
      <c r="T4236">
        <v>2499</v>
      </c>
      <c r="U4236">
        <v>10</v>
      </c>
      <c r="V4236">
        <v>13</v>
      </c>
      <c r="W4236">
        <v>0</v>
      </c>
      <c r="X4236">
        <v>802.50813043880976</v>
      </c>
      <c r="Y4236">
        <v>0.78862621843074998</v>
      </c>
      <c r="Z4236">
        <v>9.576092007802167</v>
      </c>
      <c r="AA4236">
        <v>236.34466305770621</v>
      </c>
      <c r="AB4236">
        <v>460.2937158561972</v>
      </c>
      <c r="AC4236">
        <v>205.37329785115583</v>
      </c>
      <c r="AD4236">
        <v>75.163838418482669</v>
      </c>
      <c r="AE4236">
        <v>1790.0483638485844</v>
      </c>
    </row>
    <row r="4237" spans="1:31" x14ac:dyDescent="0.25">
      <c r="A4237">
        <v>2298376</v>
      </c>
      <c r="B4237">
        <v>1</v>
      </c>
      <c r="C4237" t="s">
        <v>81</v>
      </c>
      <c r="D4237" t="s">
        <v>112</v>
      </c>
      <c r="E4237" t="s">
        <v>233</v>
      </c>
      <c r="F4237" t="s">
        <v>12444</v>
      </c>
      <c r="G4237" t="s">
        <v>184</v>
      </c>
      <c r="H4237" t="s">
        <v>167</v>
      </c>
      <c r="I4237" t="s">
        <v>136</v>
      </c>
      <c r="J4237" t="s">
        <v>137</v>
      </c>
      <c r="K4237" t="s">
        <v>138</v>
      </c>
      <c r="L4237" t="s">
        <v>12445</v>
      </c>
      <c r="M4237" t="s">
        <v>12443</v>
      </c>
      <c r="N4237">
        <v>0.25666666599999999</v>
      </c>
      <c r="O4237">
        <v>15</v>
      </c>
      <c r="P4237">
        <v>13527</v>
      </c>
      <c r="Q4237">
        <v>1074</v>
      </c>
      <c r="R4237">
        <v>2646</v>
      </c>
      <c r="S4237">
        <v>170</v>
      </c>
      <c r="T4237">
        <v>1716</v>
      </c>
      <c r="U4237">
        <v>24</v>
      </c>
      <c r="V4237">
        <v>14</v>
      </c>
      <c r="W4237">
        <v>0.45696304601794002</v>
      </c>
      <c r="X4237">
        <v>527.24732481938963</v>
      </c>
      <c r="Y4237">
        <v>114.96347350772184</v>
      </c>
      <c r="Z4237">
        <v>117.92524010065252</v>
      </c>
      <c r="AA4237">
        <v>218.42666252498779</v>
      </c>
      <c r="AB4237">
        <v>167.20588985104743</v>
      </c>
      <c r="AC4237">
        <v>369.94337278622879</v>
      </c>
      <c r="AD4237">
        <v>238.43682655833672</v>
      </c>
      <c r="AE4237">
        <v>1754.6057531943825</v>
      </c>
    </row>
    <row r="4238" spans="1:31" x14ac:dyDescent="0.25">
      <c r="A4238">
        <v>2298377</v>
      </c>
      <c r="B4238">
        <v>1</v>
      </c>
      <c r="C4238" t="s">
        <v>80</v>
      </c>
      <c r="D4238" t="s">
        <v>101</v>
      </c>
      <c r="E4238" t="s">
        <v>132</v>
      </c>
      <c r="F4238" t="s">
        <v>12446</v>
      </c>
      <c r="G4238" t="s">
        <v>375</v>
      </c>
      <c r="H4238" t="s">
        <v>135</v>
      </c>
      <c r="I4238" t="s">
        <v>136</v>
      </c>
      <c r="J4238" t="s">
        <v>137</v>
      </c>
      <c r="K4238" t="s">
        <v>138</v>
      </c>
      <c r="L4238" t="s">
        <v>12447</v>
      </c>
      <c r="M4238" t="s">
        <v>12448</v>
      </c>
      <c r="N4238">
        <v>1.564444444</v>
      </c>
      <c r="O4238">
        <v>0</v>
      </c>
      <c r="P4238">
        <v>123</v>
      </c>
      <c r="Q4238">
        <v>0</v>
      </c>
      <c r="R4238">
        <v>0</v>
      </c>
      <c r="S4238">
        <v>0</v>
      </c>
      <c r="T4238">
        <v>6</v>
      </c>
      <c r="U4238">
        <v>0</v>
      </c>
      <c r="V4238">
        <v>0</v>
      </c>
      <c r="W4238">
        <v>0</v>
      </c>
      <c r="X4238">
        <v>48.235657534615626</v>
      </c>
      <c r="Y4238">
        <v>0</v>
      </c>
      <c r="Z4238">
        <v>0</v>
      </c>
      <c r="AA4238">
        <v>0</v>
      </c>
      <c r="AB4238">
        <v>14.727288340609803</v>
      </c>
      <c r="AC4238">
        <v>0</v>
      </c>
      <c r="AD4238">
        <v>0</v>
      </c>
      <c r="AE4238">
        <v>62.962945875225429</v>
      </c>
    </row>
    <row r="4239" spans="1:31" x14ac:dyDescent="0.25">
      <c r="A4239">
        <v>2298385</v>
      </c>
      <c r="B4239">
        <v>1</v>
      </c>
      <c r="C4239" t="s">
        <v>80</v>
      </c>
      <c r="D4239" t="s">
        <v>92</v>
      </c>
      <c r="E4239" t="s">
        <v>141</v>
      </c>
      <c r="F4239" t="s">
        <v>12449</v>
      </c>
      <c r="G4239" t="s">
        <v>453</v>
      </c>
      <c r="H4239" t="s">
        <v>135</v>
      </c>
      <c r="I4239" t="s">
        <v>136</v>
      </c>
      <c r="J4239" t="s">
        <v>137</v>
      </c>
      <c r="K4239" t="s">
        <v>138</v>
      </c>
      <c r="L4239" t="s">
        <v>12450</v>
      </c>
      <c r="M4239" t="s">
        <v>12451</v>
      </c>
      <c r="N4239">
        <v>4.295555555</v>
      </c>
      <c r="O4239">
        <v>0</v>
      </c>
      <c r="P4239">
        <v>8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6.4795917905748315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6.4795917905748315</v>
      </c>
    </row>
    <row r="4240" spans="1:31" x14ac:dyDescent="0.25">
      <c r="A4240">
        <v>2298386</v>
      </c>
      <c r="B4240">
        <v>1</v>
      </c>
      <c r="C4240" t="s">
        <v>80</v>
      </c>
      <c r="D4240" t="s">
        <v>94</v>
      </c>
      <c r="E4240" t="s">
        <v>233</v>
      </c>
      <c r="F4240" t="s">
        <v>4292</v>
      </c>
      <c r="G4240" t="s">
        <v>184</v>
      </c>
      <c r="H4240" t="s">
        <v>167</v>
      </c>
      <c r="I4240" t="s">
        <v>136</v>
      </c>
      <c r="J4240" t="s">
        <v>137</v>
      </c>
      <c r="K4240" t="s">
        <v>138</v>
      </c>
      <c r="L4240" t="s">
        <v>12452</v>
      </c>
      <c r="M4240" t="s">
        <v>12453</v>
      </c>
      <c r="N4240">
        <v>0.454444444</v>
      </c>
      <c r="O4240">
        <v>5</v>
      </c>
      <c r="P4240">
        <v>369</v>
      </c>
      <c r="Q4240">
        <v>15</v>
      </c>
      <c r="R4240">
        <v>16</v>
      </c>
      <c r="S4240">
        <v>5</v>
      </c>
      <c r="T4240">
        <v>28</v>
      </c>
      <c r="U4240">
        <v>0</v>
      </c>
      <c r="V4240">
        <v>0</v>
      </c>
      <c r="W4240">
        <v>1.4798355469144269</v>
      </c>
      <c r="X4240">
        <v>17.983426759063668</v>
      </c>
      <c r="Y4240">
        <v>23.393545528334805</v>
      </c>
      <c r="Z4240">
        <v>4.4871362052539183</v>
      </c>
      <c r="AA4240">
        <v>2.6497008631029217</v>
      </c>
      <c r="AB4240">
        <v>3.6573676741393477</v>
      </c>
      <c r="AC4240">
        <v>0</v>
      </c>
      <c r="AD4240">
        <v>0</v>
      </c>
      <c r="AE4240">
        <v>53.651012576809094</v>
      </c>
    </row>
    <row r="4241" spans="1:31" x14ac:dyDescent="0.25">
      <c r="A4241">
        <v>2298388</v>
      </c>
      <c r="B4241">
        <v>1</v>
      </c>
      <c r="C4241" t="s">
        <v>81</v>
      </c>
      <c r="D4241" t="s">
        <v>128</v>
      </c>
      <c r="E4241" t="s">
        <v>233</v>
      </c>
      <c r="F4241" t="s">
        <v>7805</v>
      </c>
      <c r="G4241" t="s">
        <v>184</v>
      </c>
      <c r="H4241" t="s">
        <v>167</v>
      </c>
      <c r="I4241" t="s">
        <v>136</v>
      </c>
      <c r="J4241" t="s">
        <v>137</v>
      </c>
      <c r="K4241" t="s">
        <v>138</v>
      </c>
      <c r="L4241" t="s">
        <v>12454</v>
      </c>
      <c r="M4241" t="s">
        <v>12455</v>
      </c>
      <c r="N4241">
        <v>0.16194444399999999</v>
      </c>
      <c r="O4241">
        <v>0</v>
      </c>
      <c r="P4241">
        <v>962</v>
      </c>
      <c r="Q4241">
        <v>1</v>
      </c>
      <c r="R4241">
        <v>9</v>
      </c>
      <c r="S4241">
        <v>15</v>
      </c>
      <c r="T4241">
        <v>124</v>
      </c>
      <c r="U4241">
        <v>0</v>
      </c>
      <c r="V4241">
        <v>0</v>
      </c>
      <c r="W4241">
        <v>0</v>
      </c>
      <c r="X4241">
        <v>22.529441648435306</v>
      </c>
      <c r="Y4241">
        <v>0.18805532005065365</v>
      </c>
      <c r="Z4241">
        <v>1.5572660952792625</v>
      </c>
      <c r="AA4241">
        <v>17.071836930604864</v>
      </c>
      <c r="AB4241">
        <v>7.2336510165245222</v>
      </c>
      <c r="AC4241">
        <v>0</v>
      </c>
      <c r="AD4241">
        <v>0</v>
      </c>
      <c r="AE4241">
        <v>48.580251010894614</v>
      </c>
    </row>
    <row r="4242" spans="1:31" x14ac:dyDescent="0.25">
      <c r="A4242">
        <v>2298390</v>
      </c>
      <c r="B4242">
        <v>1</v>
      </c>
      <c r="C4242" t="s">
        <v>80</v>
      </c>
      <c r="D4242" t="s">
        <v>96</v>
      </c>
      <c r="E4242" t="s">
        <v>141</v>
      </c>
      <c r="F4242" t="s">
        <v>12456</v>
      </c>
      <c r="G4242" t="s">
        <v>202</v>
      </c>
      <c r="H4242" t="s">
        <v>135</v>
      </c>
      <c r="I4242" t="s">
        <v>136</v>
      </c>
      <c r="J4242" t="s">
        <v>137</v>
      </c>
      <c r="K4242" t="s">
        <v>138</v>
      </c>
      <c r="L4242" t="s">
        <v>12457</v>
      </c>
      <c r="M4242" t="s">
        <v>12458</v>
      </c>
      <c r="N4242">
        <v>4.1913888879999996</v>
      </c>
      <c r="O4242">
        <v>0</v>
      </c>
      <c r="P4242">
        <v>2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15.236039651848531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15.236039651848531</v>
      </c>
    </row>
    <row r="4243" spans="1:31" x14ac:dyDescent="0.25">
      <c r="A4243">
        <v>2298391</v>
      </c>
      <c r="B4243">
        <v>1</v>
      </c>
      <c r="C4243" t="s">
        <v>81</v>
      </c>
      <c r="D4243" t="s">
        <v>112</v>
      </c>
      <c r="E4243" t="s">
        <v>164</v>
      </c>
      <c r="F4243" t="s">
        <v>12459</v>
      </c>
      <c r="G4243" t="s">
        <v>184</v>
      </c>
      <c r="H4243" t="s">
        <v>167</v>
      </c>
      <c r="I4243" t="s">
        <v>136</v>
      </c>
      <c r="J4243" t="s">
        <v>137</v>
      </c>
      <c r="K4243" t="s">
        <v>138</v>
      </c>
      <c r="L4243" t="s">
        <v>12460</v>
      </c>
      <c r="M4243" t="s">
        <v>12461</v>
      </c>
      <c r="N4243">
        <v>0.11694444399999999</v>
      </c>
      <c r="O4243">
        <v>0</v>
      </c>
      <c r="P4243">
        <v>4065</v>
      </c>
      <c r="Q4243">
        <v>1</v>
      </c>
      <c r="R4243">
        <v>126</v>
      </c>
      <c r="S4243">
        <v>65</v>
      </c>
      <c r="T4243">
        <v>892</v>
      </c>
      <c r="U4243">
        <v>10</v>
      </c>
      <c r="V4243">
        <v>12</v>
      </c>
      <c r="W4243">
        <v>0</v>
      </c>
      <c r="X4243">
        <v>92.586408217447158</v>
      </c>
      <c r="Y4243">
        <v>0.35893150049659006</v>
      </c>
      <c r="Z4243">
        <v>3.9361861917466614</v>
      </c>
      <c r="AA4243">
        <v>16.281324217318325</v>
      </c>
      <c r="AB4243">
        <v>68.207237535676683</v>
      </c>
      <c r="AC4243">
        <v>93.472603670634186</v>
      </c>
      <c r="AD4243">
        <v>34.108976022072959</v>
      </c>
      <c r="AE4243">
        <v>308.9516673553926</v>
      </c>
    </row>
    <row r="4244" spans="1:31" x14ac:dyDescent="0.25">
      <c r="A4244">
        <v>2298392</v>
      </c>
      <c r="B4244">
        <v>1</v>
      </c>
      <c r="C4244" t="s">
        <v>81</v>
      </c>
      <c r="D4244" t="s">
        <v>112</v>
      </c>
      <c r="E4244" t="s">
        <v>283</v>
      </c>
      <c r="F4244" t="s">
        <v>12462</v>
      </c>
      <c r="G4244" t="s">
        <v>184</v>
      </c>
      <c r="H4244" t="s">
        <v>167</v>
      </c>
      <c r="I4244" t="s">
        <v>136</v>
      </c>
      <c r="J4244" t="s">
        <v>137</v>
      </c>
      <c r="K4244" t="s">
        <v>138</v>
      </c>
      <c r="L4244" t="s">
        <v>12463</v>
      </c>
      <c r="M4244" t="s">
        <v>12464</v>
      </c>
      <c r="N4244">
        <v>0.100489722</v>
      </c>
      <c r="O4244">
        <v>0</v>
      </c>
      <c r="P4244">
        <v>442</v>
      </c>
      <c r="Q4244">
        <v>16</v>
      </c>
      <c r="R4244">
        <v>198</v>
      </c>
      <c r="S4244">
        <v>16</v>
      </c>
      <c r="T4244">
        <v>77</v>
      </c>
      <c r="U4244">
        <v>5</v>
      </c>
      <c r="V4244">
        <v>0</v>
      </c>
      <c r="W4244">
        <v>0</v>
      </c>
      <c r="X4244">
        <v>8.0425568978143787</v>
      </c>
      <c r="Y4244">
        <v>63.722247528076103</v>
      </c>
      <c r="Z4244">
        <v>25.639195753901287</v>
      </c>
      <c r="AA4244">
        <v>16.458462651878886</v>
      </c>
      <c r="AB4244">
        <v>7.2440123382732029</v>
      </c>
      <c r="AC4244">
        <v>20.62208436655478</v>
      </c>
      <c r="AD4244">
        <v>0</v>
      </c>
      <c r="AE4244">
        <v>141.72855953649864</v>
      </c>
    </row>
    <row r="4245" spans="1:31" x14ac:dyDescent="0.25">
      <c r="A4245">
        <v>2298395</v>
      </c>
      <c r="B4245">
        <v>1</v>
      </c>
      <c r="C4245" t="s">
        <v>80</v>
      </c>
      <c r="D4245" t="s">
        <v>103</v>
      </c>
      <c r="E4245" t="s">
        <v>132</v>
      </c>
      <c r="F4245" t="s">
        <v>12465</v>
      </c>
      <c r="G4245" t="s">
        <v>375</v>
      </c>
      <c r="H4245" t="s">
        <v>135</v>
      </c>
      <c r="I4245" t="s">
        <v>136</v>
      </c>
      <c r="J4245" t="s">
        <v>137</v>
      </c>
      <c r="K4245" t="s">
        <v>138</v>
      </c>
      <c r="L4245" t="s">
        <v>12466</v>
      </c>
      <c r="M4245" t="s">
        <v>12467</v>
      </c>
      <c r="N4245">
        <v>4.0033333329999996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38</v>
      </c>
      <c r="U4245">
        <v>0</v>
      </c>
      <c r="V4245">
        <v>1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86.694465362141415</v>
      </c>
      <c r="AC4245">
        <v>0</v>
      </c>
      <c r="AD4245">
        <v>0.89677664192978701</v>
      </c>
      <c r="AE4245">
        <v>87.591242004071205</v>
      </c>
    </row>
    <row r="4246" spans="1:31" x14ac:dyDescent="0.25">
      <c r="A4246">
        <v>2298398</v>
      </c>
      <c r="B4246">
        <v>1</v>
      </c>
      <c r="C4246" t="s">
        <v>81</v>
      </c>
      <c r="D4246" t="s">
        <v>120</v>
      </c>
      <c r="E4246" t="s">
        <v>233</v>
      </c>
      <c r="F4246" t="s">
        <v>4329</v>
      </c>
      <c r="G4246" t="s">
        <v>2860</v>
      </c>
      <c r="H4246" t="s">
        <v>167</v>
      </c>
      <c r="I4246" t="s">
        <v>136</v>
      </c>
      <c r="J4246" t="s">
        <v>137</v>
      </c>
      <c r="K4246" t="s">
        <v>138</v>
      </c>
      <c r="L4246" t="s">
        <v>12468</v>
      </c>
      <c r="M4246" t="s">
        <v>12469</v>
      </c>
      <c r="N4246">
        <v>0.35027777700000001</v>
      </c>
      <c r="O4246">
        <v>0</v>
      </c>
      <c r="P4246">
        <v>2047</v>
      </c>
      <c r="Q4246">
        <v>22</v>
      </c>
      <c r="R4246">
        <v>26</v>
      </c>
      <c r="S4246">
        <v>12</v>
      </c>
      <c r="T4246">
        <v>395</v>
      </c>
      <c r="U4246">
        <v>4</v>
      </c>
      <c r="V4246">
        <v>7</v>
      </c>
      <c r="W4246">
        <v>0</v>
      </c>
      <c r="X4246">
        <v>137.86559049327448</v>
      </c>
      <c r="Y4246">
        <v>5.803195168529161</v>
      </c>
      <c r="Z4246">
        <v>1.9224039451411492</v>
      </c>
      <c r="AA4246">
        <v>22.579399018823395</v>
      </c>
      <c r="AB4246">
        <v>111.2379105680706</v>
      </c>
      <c r="AC4246">
        <v>159.83564949727344</v>
      </c>
      <c r="AD4246">
        <v>200.73435308684469</v>
      </c>
      <c r="AE4246">
        <v>639.97850177795692</v>
      </c>
    </row>
    <row r="4247" spans="1:31" x14ac:dyDescent="0.25">
      <c r="A4247">
        <v>2298403</v>
      </c>
      <c r="B4247">
        <v>1</v>
      </c>
      <c r="C4247" t="s">
        <v>81</v>
      </c>
      <c r="D4247" t="s">
        <v>112</v>
      </c>
      <c r="E4247" t="s">
        <v>283</v>
      </c>
      <c r="F4247" t="s">
        <v>12470</v>
      </c>
      <c r="G4247" t="s">
        <v>184</v>
      </c>
      <c r="H4247" t="s">
        <v>167</v>
      </c>
      <c r="I4247" t="s">
        <v>136</v>
      </c>
      <c r="J4247" t="s">
        <v>137</v>
      </c>
      <c r="K4247" t="s">
        <v>138</v>
      </c>
      <c r="L4247" t="s">
        <v>12471</v>
      </c>
      <c r="M4247" t="s">
        <v>12472</v>
      </c>
      <c r="N4247">
        <v>0.12055555499999999</v>
      </c>
      <c r="O4247">
        <v>4</v>
      </c>
      <c r="P4247">
        <v>4573</v>
      </c>
      <c r="Q4247">
        <v>632</v>
      </c>
      <c r="R4247">
        <v>658</v>
      </c>
      <c r="S4247">
        <v>92</v>
      </c>
      <c r="T4247">
        <v>573</v>
      </c>
      <c r="U4247">
        <v>16</v>
      </c>
      <c r="V4247">
        <v>5</v>
      </c>
      <c r="W4247">
        <v>0.10446609671172501</v>
      </c>
      <c r="X4247">
        <v>112.36747775257129</v>
      </c>
      <c r="Y4247">
        <v>158.15798559769522</v>
      </c>
      <c r="Z4247">
        <v>68.007931923556484</v>
      </c>
      <c r="AA4247">
        <v>72.353543147579003</v>
      </c>
      <c r="AB4247">
        <v>38.191489293341156</v>
      </c>
      <c r="AC4247">
        <v>268.25628117638126</v>
      </c>
      <c r="AD4247">
        <v>43.815526663641499</v>
      </c>
      <c r="AE4247">
        <v>761.25470165147772</v>
      </c>
    </row>
    <row r="4248" spans="1:31" x14ac:dyDescent="0.25">
      <c r="A4248">
        <v>2298404</v>
      </c>
      <c r="B4248">
        <v>1</v>
      </c>
      <c r="C4248" t="s">
        <v>81</v>
      </c>
      <c r="D4248" t="s">
        <v>112</v>
      </c>
      <c r="E4248" t="s">
        <v>283</v>
      </c>
      <c r="F4248" t="s">
        <v>7650</v>
      </c>
      <c r="G4248" t="s">
        <v>184</v>
      </c>
      <c r="H4248" t="s">
        <v>167</v>
      </c>
      <c r="I4248" t="s">
        <v>136</v>
      </c>
      <c r="J4248" t="s">
        <v>137</v>
      </c>
      <c r="K4248" t="s">
        <v>138</v>
      </c>
      <c r="L4248" t="s">
        <v>12473</v>
      </c>
      <c r="M4248" t="s">
        <v>12474</v>
      </c>
      <c r="N4248">
        <v>0.10015555499999999</v>
      </c>
      <c r="O4248">
        <v>2</v>
      </c>
      <c r="P4248">
        <v>19085</v>
      </c>
      <c r="Q4248">
        <v>49</v>
      </c>
      <c r="R4248">
        <v>945</v>
      </c>
      <c r="S4248">
        <v>99</v>
      </c>
      <c r="T4248">
        <v>2168</v>
      </c>
      <c r="U4248">
        <v>11</v>
      </c>
      <c r="V4248">
        <v>7</v>
      </c>
      <c r="W4248">
        <v>0.15394364311030001</v>
      </c>
      <c r="X4248">
        <v>200.55136325118312</v>
      </c>
      <c r="Y4248">
        <v>18.501488439002102</v>
      </c>
      <c r="Z4248">
        <v>27.211690611036044</v>
      </c>
      <c r="AA4248">
        <v>30.225818669240809</v>
      </c>
      <c r="AB4248">
        <v>101.0652932280713</v>
      </c>
      <c r="AC4248">
        <v>104.14266367232422</v>
      </c>
      <c r="AD4248">
        <v>52.700952311992594</v>
      </c>
      <c r="AE4248">
        <v>534.55321382596048</v>
      </c>
    </row>
    <row r="4249" spans="1:31" x14ac:dyDescent="0.25">
      <c r="A4249">
        <v>2298406</v>
      </c>
      <c r="B4249">
        <v>1</v>
      </c>
      <c r="C4249" t="s">
        <v>81</v>
      </c>
      <c r="D4249" t="s">
        <v>112</v>
      </c>
      <c r="E4249" t="s">
        <v>164</v>
      </c>
      <c r="F4249" t="s">
        <v>12475</v>
      </c>
      <c r="G4249" t="s">
        <v>184</v>
      </c>
      <c r="H4249" t="s">
        <v>167</v>
      </c>
      <c r="I4249" t="s">
        <v>136</v>
      </c>
      <c r="J4249" t="s">
        <v>137</v>
      </c>
      <c r="K4249" t="s">
        <v>138</v>
      </c>
      <c r="L4249" t="s">
        <v>12476</v>
      </c>
      <c r="M4249" t="s">
        <v>12477</v>
      </c>
      <c r="N4249">
        <v>5.1666666E-2</v>
      </c>
      <c r="O4249">
        <v>0</v>
      </c>
      <c r="P4249">
        <v>14316</v>
      </c>
      <c r="Q4249">
        <v>1</v>
      </c>
      <c r="R4249">
        <v>137</v>
      </c>
      <c r="S4249">
        <v>67</v>
      </c>
      <c r="T4249">
        <v>2211</v>
      </c>
      <c r="U4249">
        <v>10</v>
      </c>
      <c r="V4249">
        <v>13</v>
      </c>
      <c r="W4249">
        <v>0</v>
      </c>
      <c r="X4249">
        <v>135.03747598956863</v>
      </c>
      <c r="Y4249">
        <v>0.15857781257094</v>
      </c>
      <c r="Z4249">
        <v>1.7475961582079098</v>
      </c>
      <c r="AA4249">
        <v>36.936673650916369</v>
      </c>
      <c r="AB4249">
        <v>79.761587072813811</v>
      </c>
      <c r="AC4249">
        <v>41.296684757097289</v>
      </c>
      <c r="AD4249">
        <v>15.114025887392188</v>
      </c>
      <c r="AE4249">
        <v>310.05262132856711</v>
      </c>
    </row>
    <row r="4250" spans="1:31" x14ac:dyDescent="0.25">
      <c r="A4250">
        <v>2298407</v>
      </c>
      <c r="B4250">
        <v>1</v>
      </c>
      <c r="C4250" t="s">
        <v>80</v>
      </c>
      <c r="D4250" t="s">
        <v>82</v>
      </c>
      <c r="E4250" t="s">
        <v>164</v>
      </c>
      <c r="F4250" t="s">
        <v>12478</v>
      </c>
      <c r="G4250" t="s">
        <v>6052</v>
      </c>
      <c r="H4250" t="s">
        <v>167</v>
      </c>
      <c r="I4250" t="s">
        <v>136</v>
      </c>
      <c r="J4250" t="s">
        <v>137</v>
      </c>
      <c r="K4250" t="s">
        <v>138</v>
      </c>
      <c r="L4250" t="s">
        <v>12479</v>
      </c>
      <c r="M4250" t="s">
        <v>12480</v>
      </c>
      <c r="N4250">
        <v>1.8361111109999999</v>
      </c>
      <c r="O4250">
        <v>0</v>
      </c>
      <c r="P4250">
        <v>254</v>
      </c>
      <c r="Q4250">
        <v>0</v>
      </c>
      <c r="R4250">
        <v>0</v>
      </c>
      <c r="S4250">
        <v>0</v>
      </c>
      <c r="T4250">
        <v>72</v>
      </c>
      <c r="U4250">
        <v>0</v>
      </c>
      <c r="V4250">
        <v>0</v>
      </c>
      <c r="W4250">
        <v>0</v>
      </c>
      <c r="X4250">
        <v>170.97460849934919</v>
      </c>
      <c r="Y4250">
        <v>0</v>
      </c>
      <c r="Z4250">
        <v>0</v>
      </c>
      <c r="AA4250">
        <v>0</v>
      </c>
      <c r="AB4250">
        <v>130.73685112561733</v>
      </c>
      <c r="AC4250">
        <v>0</v>
      </c>
      <c r="AD4250">
        <v>0</v>
      </c>
      <c r="AE4250">
        <v>301.71145962496655</v>
      </c>
    </row>
    <row r="4251" spans="1:31" x14ac:dyDescent="0.25">
      <c r="A4251">
        <v>2298409</v>
      </c>
      <c r="B4251">
        <v>1</v>
      </c>
      <c r="C4251" t="s">
        <v>80</v>
      </c>
      <c r="D4251" t="s">
        <v>94</v>
      </c>
      <c r="E4251" t="s">
        <v>164</v>
      </c>
      <c r="F4251" t="s">
        <v>12481</v>
      </c>
      <c r="G4251" t="s">
        <v>1455</v>
      </c>
      <c r="H4251" t="s">
        <v>167</v>
      </c>
      <c r="I4251" t="s">
        <v>136</v>
      </c>
      <c r="J4251" t="s">
        <v>137</v>
      </c>
      <c r="K4251" t="s">
        <v>138</v>
      </c>
      <c r="L4251" t="s">
        <v>12482</v>
      </c>
      <c r="M4251" t="s">
        <v>12483</v>
      </c>
      <c r="N4251">
        <v>3.3136111110000002</v>
      </c>
      <c r="O4251">
        <v>0</v>
      </c>
      <c r="P4251">
        <v>11</v>
      </c>
      <c r="Q4251">
        <v>3</v>
      </c>
      <c r="R4251">
        <v>89</v>
      </c>
      <c r="S4251">
        <v>0</v>
      </c>
      <c r="T4251">
        <v>16</v>
      </c>
      <c r="U4251">
        <v>0</v>
      </c>
      <c r="V4251">
        <v>0</v>
      </c>
      <c r="W4251">
        <v>0</v>
      </c>
      <c r="X4251">
        <v>9.5275414676252552</v>
      </c>
      <c r="Y4251">
        <v>15.075419211614062</v>
      </c>
      <c r="Z4251">
        <v>155.12269020663086</v>
      </c>
      <c r="AA4251">
        <v>0</v>
      </c>
      <c r="AB4251">
        <v>35.113326523901925</v>
      </c>
      <c r="AC4251">
        <v>0</v>
      </c>
      <c r="AD4251">
        <v>0</v>
      </c>
      <c r="AE4251">
        <v>214.8389774097721</v>
      </c>
    </row>
    <row r="4252" spans="1:31" x14ac:dyDescent="0.25">
      <c r="A4252">
        <v>2298411</v>
      </c>
      <c r="B4252">
        <v>1</v>
      </c>
      <c r="C4252" t="s">
        <v>80</v>
      </c>
      <c r="D4252" t="s">
        <v>92</v>
      </c>
      <c r="E4252" t="s">
        <v>141</v>
      </c>
      <c r="F4252" t="s">
        <v>10869</v>
      </c>
      <c r="G4252" t="s">
        <v>188</v>
      </c>
      <c r="H4252" t="s">
        <v>135</v>
      </c>
      <c r="I4252" t="s">
        <v>136</v>
      </c>
      <c r="J4252" t="s">
        <v>137</v>
      </c>
      <c r="K4252" t="s">
        <v>138</v>
      </c>
      <c r="L4252" t="s">
        <v>12484</v>
      </c>
      <c r="M4252" t="s">
        <v>12485</v>
      </c>
      <c r="N4252">
        <v>4.0658333329999996</v>
      </c>
      <c r="O4252">
        <v>0</v>
      </c>
      <c r="P4252">
        <v>8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7.5914036578115631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7.5914036578115631</v>
      </c>
    </row>
    <row r="4253" spans="1:31" x14ac:dyDescent="0.25">
      <c r="A4253">
        <v>2298412</v>
      </c>
      <c r="B4253">
        <v>1</v>
      </c>
      <c r="C4253" t="s">
        <v>80</v>
      </c>
      <c r="D4253" t="s">
        <v>90</v>
      </c>
      <c r="E4253" t="s">
        <v>748</v>
      </c>
      <c r="F4253" t="s">
        <v>12486</v>
      </c>
      <c r="G4253" t="s">
        <v>750</v>
      </c>
      <c r="H4253" t="s">
        <v>135</v>
      </c>
      <c r="I4253" t="s">
        <v>136</v>
      </c>
      <c r="J4253" t="s">
        <v>137</v>
      </c>
      <c r="K4253" t="s">
        <v>138</v>
      </c>
      <c r="L4253" t="s">
        <v>12487</v>
      </c>
      <c r="M4253" t="s">
        <v>12488</v>
      </c>
      <c r="N4253">
        <v>1.5363888880000001</v>
      </c>
      <c r="O4253">
        <v>0</v>
      </c>
      <c r="P4253">
        <v>43</v>
      </c>
      <c r="Q4253">
        <v>0</v>
      </c>
      <c r="R4253">
        <v>0</v>
      </c>
      <c r="S4253">
        <v>0</v>
      </c>
      <c r="T4253">
        <v>17</v>
      </c>
      <c r="U4253">
        <v>0</v>
      </c>
      <c r="V4253">
        <v>0</v>
      </c>
      <c r="W4253">
        <v>0</v>
      </c>
      <c r="X4253">
        <v>21.928622365325833</v>
      </c>
      <c r="Y4253">
        <v>0</v>
      </c>
      <c r="Z4253">
        <v>0</v>
      </c>
      <c r="AA4253">
        <v>0</v>
      </c>
      <c r="AB4253">
        <v>11.111477768454995</v>
      </c>
      <c r="AC4253">
        <v>0</v>
      </c>
      <c r="AD4253">
        <v>0</v>
      </c>
      <c r="AE4253">
        <v>33.040100133780825</v>
      </c>
    </row>
    <row r="4254" spans="1:31" x14ac:dyDescent="0.25">
      <c r="A4254">
        <v>2298414</v>
      </c>
      <c r="B4254">
        <v>1</v>
      </c>
      <c r="C4254" t="s">
        <v>80</v>
      </c>
      <c r="D4254" t="s">
        <v>104</v>
      </c>
      <c r="E4254" t="s">
        <v>182</v>
      </c>
      <c r="F4254" t="s">
        <v>12489</v>
      </c>
      <c r="G4254" t="s">
        <v>184</v>
      </c>
      <c r="H4254" t="s">
        <v>167</v>
      </c>
      <c r="I4254" t="s">
        <v>136</v>
      </c>
      <c r="J4254" t="s">
        <v>137</v>
      </c>
      <c r="K4254" t="s">
        <v>138</v>
      </c>
      <c r="L4254" t="s">
        <v>12490</v>
      </c>
      <c r="M4254" t="s">
        <v>12491</v>
      </c>
      <c r="N4254">
        <v>2.767222222</v>
      </c>
      <c r="O4254">
        <v>5</v>
      </c>
      <c r="P4254">
        <v>100</v>
      </c>
      <c r="Q4254">
        <v>28</v>
      </c>
      <c r="R4254">
        <v>75</v>
      </c>
      <c r="S4254">
        <v>14</v>
      </c>
      <c r="T4254">
        <v>31</v>
      </c>
      <c r="U4254">
        <v>0</v>
      </c>
      <c r="V4254">
        <v>0</v>
      </c>
      <c r="W4254">
        <v>3.91479183705483</v>
      </c>
      <c r="X4254">
        <v>57.730015101180534</v>
      </c>
      <c r="Y4254">
        <v>287.61778103345705</v>
      </c>
      <c r="Z4254">
        <v>371.69833579393088</v>
      </c>
      <c r="AA4254">
        <v>66.527540797588813</v>
      </c>
      <c r="AB4254">
        <v>37.697471097491913</v>
      </c>
      <c r="AC4254">
        <v>0</v>
      </c>
      <c r="AD4254">
        <v>0</v>
      </c>
      <c r="AE4254">
        <v>825.18593566070399</v>
      </c>
    </row>
    <row r="4255" spans="1:31" x14ac:dyDescent="0.25">
      <c r="A4255">
        <v>2298415</v>
      </c>
      <c r="B4255">
        <v>1</v>
      </c>
      <c r="C4255" t="s">
        <v>80</v>
      </c>
      <c r="D4255" t="s">
        <v>106</v>
      </c>
      <c r="E4255" t="s">
        <v>182</v>
      </c>
      <c r="F4255" t="s">
        <v>1435</v>
      </c>
      <c r="G4255" t="s">
        <v>184</v>
      </c>
      <c r="H4255" t="s">
        <v>167</v>
      </c>
      <c r="I4255" t="s">
        <v>136</v>
      </c>
      <c r="J4255" t="s">
        <v>137</v>
      </c>
      <c r="K4255" t="s">
        <v>138</v>
      </c>
      <c r="L4255" t="s">
        <v>12492</v>
      </c>
      <c r="M4255" t="s">
        <v>12493</v>
      </c>
      <c r="N4255">
        <v>0.57805555500000005</v>
      </c>
      <c r="O4255">
        <v>0</v>
      </c>
      <c r="P4255">
        <v>263</v>
      </c>
      <c r="Q4255">
        <v>52</v>
      </c>
      <c r="R4255">
        <v>48</v>
      </c>
      <c r="S4255">
        <v>8</v>
      </c>
      <c r="T4255">
        <v>44</v>
      </c>
      <c r="U4255">
        <v>1</v>
      </c>
      <c r="V4255">
        <v>0</v>
      </c>
      <c r="W4255">
        <v>0</v>
      </c>
      <c r="X4255">
        <v>25.67043428437265</v>
      </c>
      <c r="Y4255">
        <v>150.6314011735314</v>
      </c>
      <c r="Z4255">
        <v>32.906186423620134</v>
      </c>
      <c r="AA4255">
        <v>6.9857001804244909</v>
      </c>
      <c r="AB4255">
        <v>13.456170740186312</v>
      </c>
      <c r="AC4255">
        <v>12.109586343490108</v>
      </c>
      <c r="AD4255">
        <v>0</v>
      </c>
      <c r="AE4255">
        <v>241.75947914562511</v>
      </c>
    </row>
    <row r="4256" spans="1:31" x14ac:dyDescent="0.25">
      <c r="A4256">
        <v>2298419</v>
      </c>
      <c r="B4256">
        <v>1</v>
      </c>
      <c r="C4256" t="s">
        <v>81</v>
      </c>
      <c r="D4256" t="s">
        <v>128</v>
      </c>
      <c r="E4256" t="s">
        <v>132</v>
      </c>
      <c r="F4256" t="s">
        <v>12494</v>
      </c>
      <c r="G4256" t="s">
        <v>134</v>
      </c>
      <c r="H4256" t="s">
        <v>135</v>
      </c>
      <c r="I4256" t="s">
        <v>136</v>
      </c>
      <c r="J4256" t="s">
        <v>137</v>
      </c>
      <c r="K4256" t="s">
        <v>138</v>
      </c>
      <c r="L4256" t="s">
        <v>12495</v>
      </c>
      <c r="M4256" t="s">
        <v>12496</v>
      </c>
      <c r="N4256">
        <v>1.2833333330000001</v>
      </c>
      <c r="O4256">
        <v>0</v>
      </c>
      <c r="P4256">
        <v>133</v>
      </c>
      <c r="Q4256">
        <v>0</v>
      </c>
      <c r="R4256">
        <v>0</v>
      </c>
      <c r="S4256">
        <v>0</v>
      </c>
      <c r="T4256">
        <v>6</v>
      </c>
      <c r="U4256">
        <v>0</v>
      </c>
      <c r="V4256">
        <v>0</v>
      </c>
      <c r="W4256">
        <v>0</v>
      </c>
      <c r="X4256">
        <v>34.107120403835374</v>
      </c>
      <c r="Y4256">
        <v>0</v>
      </c>
      <c r="Z4256">
        <v>0</v>
      </c>
      <c r="AA4256">
        <v>0</v>
      </c>
      <c r="AB4256">
        <v>9.0816926287926165</v>
      </c>
      <c r="AC4256">
        <v>0</v>
      </c>
      <c r="AD4256">
        <v>0</v>
      </c>
      <c r="AE4256">
        <v>43.188813032627991</v>
      </c>
    </row>
    <row r="4257" spans="1:31" x14ac:dyDescent="0.25">
      <c r="A4257">
        <v>2298420</v>
      </c>
      <c r="B4257">
        <v>1</v>
      </c>
      <c r="C4257" t="s">
        <v>80</v>
      </c>
      <c r="D4257" t="s">
        <v>94</v>
      </c>
      <c r="E4257" t="s">
        <v>132</v>
      </c>
      <c r="F4257" t="s">
        <v>12497</v>
      </c>
      <c r="G4257" t="s">
        <v>375</v>
      </c>
      <c r="H4257" t="s">
        <v>135</v>
      </c>
      <c r="I4257" t="s">
        <v>136</v>
      </c>
      <c r="J4257" t="s">
        <v>137</v>
      </c>
      <c r="K4257" t="s">
        <v>138</v>
      </c>
      <c r="L4257" t="s">
        <v>12498</v>
      </c>
      <c r="M4257" t="s">
        <v>12499</v>
      </c>
      <c r="N4257">
        <v>1.5680555549999999</v>
      </c>
      <c r="O4257">
        <v>0</v>
      </c>
      <c r="P4257">
        <v>22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10.847225369916814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10.847225369916814</v>
      </c>
    </row>
    <row r="4258" spans="1:31" x14ac:dyDescent="0.25">
      <c r="A4258">
        <v>2298422</v>
      </c>
      <c r="B4258">
        <v>1</v>
      </c>
      <c r="C4258" t="s">
        <v>80</v>
      </c>
      <c r="D4258" t="s">
        <v>106</v>
      </c>
      <c r="E4258" t="s">
        <v>233</v>
      </c>
      <c r="F4258" t="s">
        <v>11081</v>
      </c>
      <c r="G4258" t="s">
        <v>184</v>
      </c>
      <c r="H4258" t="s">
        <v>167</v>
      </c>
      <c r="I4258" t="s">
        <v>136</v>
      </c>
      <c r="J4258" t="s">
        <v>137</v>
      </c>
      <c r="K4258" t="s">
        <v>138</v>
      </c>
      <c r="L4258" t="s">
        <v>12500</v>
      </c>
      <c r="M4258" t="s">
        <v>12501</v>
      </c>
      <c r="N4258">
        <v>8.1944444000000005E-2</v>
      </c>
      <c r="O4258">
        <v>0</v>
      </c>
      <c r="P4258">
        <v>4</v>
      </c>
      <c r="Q4258">
        <v>57</v>
      </c>
      <c r="R4258">
        <v>228</v>
      </c>
      <c r="S4258">
        <v>16</v>
      </c>
      <c r="T4258">
        <v>48</v>
      </c>
      <c r="U4258">
        <v>0</v>
      </c>
      <c r="V4258">
        <v>0</v>
      </c>
      <c r="W4258">
        <v>0</v>
      </c>
      <c r="X4258">
        <v>0.12582813525887501</v>
      </c>
      <c r="Y4258">
        <v>54.142435359198473</v>
      </c>
      <c r="Z4258">
        <v>31.873395991872531</v>
      </c>
      <c r="AA4258">
        <v>2.3333991478842671</v>
      </c>
      <c r="AB4258">
        <v>8.8516383414200224</v>
      </c>
      <c r="AC4258">
        <v>0</v>
      </c>
      <c r="AD4258">
        <v>0</v>
      </c>
      <c r="AE4258">
        <v>97.326696975634178</v>
      </c>
    </row>
    <row r="4259" spans="1:31" x14ac:dyDescent="0.25">
      <c r="A4259">
        <v>2298425</v>
      </c>
      <c r="B4259">
        <v>1</v>
      </c>
      <c r="C4259" t="s">
        <v>81</v>
      </c>
      <c r="D4259" t="s">
        <v>123</v>
      </c>
      <c r="E4259" t="s">
        <v>233</v>
      </c>
      <c r="F4259" t="s">
        <v>506</v>
      </c>
      <c r="G4259" t="s">
        <v>184</v>
      </c>
      <c r="H4259" t="s">
        <v>167</v>
      </c>
      <c r="I4259" t="s">
        <v>136</v>
      </c>
      <c r="J4259" t="s">
        <v>137</v>
      </c>
      <c r="K4259" t="s">
        <v>138</v>
      </c>
      <c r="L4259" t="s">
        <v>12502</v>
      </c>
      <c r="M4259" t="s">
        <v>12503</v>
      </c>
      <c r="N4259">
        <v>0.33916666600000001</v>
      </c>
      <c r="O4259">
        <v>12</v>
      </c>
      <c r="P4259">
        <v>686</v>
      </c>
      <c r="Q4259">
        <v>343</v>
      </c>
      <c r="R4259">
        <v>62</v>
      </c>
      <c r="S4259">
        <v>27</v>
      </c>
      <c r="T4259">
        <v>42</v>
      </c>
      <c r="U4259">
        <v>1</v>
      </c>
      <c r="V4259">
        <v>0</v>
      </c>
      <c r="W4259">
        <v>2.0948118912828804</v>
      </c>
      <c r="X4259">
        <v>39.446614827386625</v>
      </c>
      <c r="Y4259">
        <v>123.07429297718446</v>
      </c>
      <c r="Z4259">
        <v>20.336636707435353</v>
      </c>
      <c r="AA4259">
        <v>83.388776103038481</v>
      </c>
      <c r="AB4259">
        <v>5.4075827432818127</v>
      </c>
      <c r="AC4259">
        <v>37.961636168494437</v>
      </c>
      <c r="AD4259">
        <v>0</v>
      </c>
      <c r="AE4259">
        <v>311.71035141810398</v>
      </c>
    </row>
    <row r="4260" spans="1:31" x14ac:dyDescent="0.25">
      <c r="A4260">
        <v>2298426</v>
      </c>
      <c r="B4260">
        <v>1</v>
      </c>
      <c r="C4260" t="s">
        <v>80</v>
      </c>
      <c r="D4260" t="s">
        <v>82</v>
      </c>
      <c r="E4260" t="s">
        <v>141</v>
      </c>
      <c r="F4260" t="s">
        <v>12504</v>
      </c>
      <c r="G4260" t="s">
        <v>202</v>
      </c>
      <c r="H4260" t="s">
        <v>135</v>
      </c>
      <c r="I4260" t="s">
        <v>136</v>
      </c>
      <c r="J4260" t="s">
        <v>137</v>
      </c>
      <c r="K4260" t="s">
        <v>138</v>
      </c>
      <c r="L4260" t="s">
        <v>12505</v>
      </c>
      <c r="M4260" t="s">
        <v>12506</v>
      </c>
      <c r="N4260">
        <v>1.7108333330000001</v>
      </c>
      <c r="O4260">
        <v>0</v>
      </c>
      <c r="P4260">
        <v>10</v>
      </c>
      <c r="Q4260">
        <v>0</v>
      </c>
      <c r="R4260">
        <v>0</v>
      </c>
      <c r="S4260">
        <v>0</v>
      </c>
      <c r="T4260">
        <v>3</v>
      </c>
      <c r="U4260">
        <v>0</v>
      </c>
      <c r="V4260">
        <v>0</v>
      </c>
      <c r="W4260">
        <v>0</v>
      </c>
      <c r="X4260">
        <v>2.9455282361181765</v>
      </c>
      <c r="Y4260">
        <v>0</v>
      </c>
      <c r="Z4260">
        <v>0</v>
      </c>
      <c r="AA4260">
        <v>0</v>
      </c>
      <c r="AB4260">
        <v>0.48168104822243085</v>
      </c>
      <c r="AC4260">
        <v>0</v>
      </c>
      <c r="AD4260">
        <v>0</v>
      </c>
      <c r="AE4260">
        <v>3.4272092843406075</v>
      </c>
    </row>
    <row r="4261" spans="1:31" x14ac:dyDescent="0.25">
      <c r="A4261">
        <v>2298428</v>
      </c>
      <c r="B4261">
        <v>1</v>
      </c>
      <c r="C4261" t="s">
        <v>80</v>
      </c>
      <c r="D4261" t="s">
        <v>106</v>
      </c>
      <c r="E4261" t="s">
        <v>233</v>
      </c>
      <c r="F4261" t="s">
        <v>11081</v>
      </c>
      <c r="G4261" t="s">
        <v>184</v>
      </c>
      <c r="H4261" t="s">
        <v>167</v>
      </c>
      <c r="I4261" t="s">
        <v>136</v>
      </c>
      <c r="J4261" t="s">
        <v>137</v>
      </c>
      <c r="K4261" t="s">
        <v>138</v>
      </c>
      <c r="L4261" t="s">
        <v>12507</v>
      </c>
      <c r="M4261" t="s">
        <v>12508</v>
      </c>
      <c r="N4261">
        <v>1.3919444439999999</v>
      </c>
      <c r="O4261">
        <v>0</v>
      </c>
      <c r="P4261">
        <v>4</v>
      </c>
      <c r="Q4261">
        <v>57</v>
      </c>
      <c r="R4261">
        <v>228</v>
      </c>
      <c r="S4261">
        <v>16</v>
      </c>
      <c r="T4261">
        <v>48</v>
      </c>
      <c r="U4261">
        <v>0</v>
      </c>
      <c r="V4261">
        <v>0</v>
      </c>
      <c r="W4261">
        <v>0</v>
      </c>
      <c r="X4261">
        <v>2.1130618734299249</v>
      </c>
      <c r="Y4261">
        <v>910.51254735491818</v>
      </c>
      <c r="Z4261">
        <v>545.06597985242274</v>
      </c>
      <c r="AA4261">
        <v>38.440407459198191</v>
      </c>
      <c r="AB4261">
        <v>144.52232452630216</v>
      </c>
      <c r="AC4261">
        <v>0</v>
      </c>
      <c r="AD4261">
        <v>0</v>
      </c>
      <c r="AE4261">
        <v>1640.6543210662712</v>
      </c>
    </row>
    <row r="4262" spans="1:31" x14ac:dyDescent="0.25">
      <c r="A4262">
        <v>2298429</v>
      </c>
      <c r="B4262">
        <v>1</v>
      </c>
      <c r="C4262" t="s">
        <v>80</v>
      </c>
      <c r="D4262" t="s">
        <v>98</v>
      </c>
      <c r="E4262" t="s">
        <v>141</v>
      </c>
      <c r="F4262" t="s">
        <v>12509</v>
      </c>
      <c r="G4262" t="s">
        <v>143</v>
      </c>
      <c r="H4262" t="s">
        <v>135</v>
      </c>
      <c r="I4262" t="s">
        <v>136</v>
      </c>
      <c r="J4262" t="s">
        <v>137</v>
      </c>
      <c r="K4262" t="s">
        <v>138</v>
      </c>
      <c r="L4262" t="s">
        <v>12510</v>
      </c>
      <c r="M4262" t="s">
        <v>12511</v>
      </c>
      <c r="N4262">
        <v>1.9113888880000001</v>
      </c>
      <c r="O4262">
        <v>0</v>
      </c>
      <c r="P4262">
        <v>0</v>
      </c>
      <c r="Q4262">
        <v>0</v>
      </c>
      <c r="R4262">
        <v>1</v>
      </c>
      <c r="S4262">
        <v>0</v>
      </c>
      <c r="T4262">
        <v>1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0.78582944557408596</v>
      </c>
      <c r="AA4262">
        <v>0</v>
      </c>
      <c r="AB4262">
        <v>2.6074603886426777</v>
      </c>
      <c r="AC4262">
        <v>0</v>
      </c>
      <c r="AD4262">
        <v>0</v>
      </c>
      <c r="AE4262">
        <v>3.3932898342167634</v>
      </c>
    </row>
    <row r="4263" spans="1:31" x14ac:dyDescent="0.25">
      <c r="A4263">
        <v>2298430</v>
      </c>
      <c r="B4263">
        <v>1</v>
      </c>
      <c r="C4263" t="s">
        <v>80</v>
      </c>
      <c r="D4263" t="s">
        <v>102</v>
      </c>
      <c r="E4263" t="s">
        <v>132</v>
      </c>
      <c r="F4263" t="s">
        <v>12512</v>
      </c>
      <c r="G4263" t="s">
        <v>134</v>
      </c>
      <c r="H4263" t="s">
        <v>135</v>
      </c>
      <c r="I4263" t="s">
        <v>136</v>
      </c>
      <c r="J4263" t="s">
        <v>137</v>
      </c>
      <c r="K4263" t="s">
        <v>138</v>
      </c>
      <c r="L4263" t="s">
        <v>12513</v>
      </c>
      <c r="M4263" t="s">
        <v>12514</v>
      </c>
      <c r="N4263">
        <v>0.45583333300000001</v>
      </c>
      <c r="O4263">
        <v>0</v>
      </c>
      <c r="P4263">
        <v>24</v>
      </c>
      <c r="Q4263">
        <v>0</v>
      </c>
      <c r="R4263">
        <v>5</v>
      </c>
      <c r="S4263">
        <v>0</v>
      </c>
      <c r="T4263">
        <v>7</v>
      </c>
      <c r="U4263">
        <v>0</v>
      </c>
      <c r="V4263">
        <v>0</v>
      </c>
      <c r="W4263">
        <v>0</v>
      </c>
      <c r="X4263">
        <v>2.9756925188854155</v>
      </c>
      <c r="Y4263">
        <v>0</v>
      </c>
      <c r="Z4263">
        <v>0.56341702135763994</v>
      </c>
      <c r="AA4263">
        <v>0</v>
      </c>
      <c r="AB4263">
        <v>1.5086799549577385</v>
      </c>
      <c r="AC4263">
        <v>0</v>
      </c>
      <c r="AD4263">
        <v>0</v>
      </c>
      <c r="AE4263">
        <v>5.047789495200794</v>
      </c>
    </row>
    <row r="4264" spans="1:31" x14ac:dyDescent="0.25">
      <c r="A4264">
        <v>2298431</v>
      </c>
      <c r="B4264">
        <v>1</v>
      </c>
      <c r="C4264" t="s">
        <v>80</v>
      </c>
      <c r="D4264" t="s">
        <v>110</v>
      </c>
      <c r="E4264" t="s">
        <v>141</v>
      </c>
      <c r="F4264" t="s">
        <v>12515</v>
      </c>
      <c r="G4264" t="s">
        <v>143</v>
      </c>
      <c r="H4264" t="s">
        <v>135</v>
      </c>
      <c r="I4264" t="s">
        <v>136</v>
      </c>
      <c r="J4264" t="s">
        <v>137</v>
      </c>
      <c r="K4264" t="s">
        <v>138</v>
      </c>
      <c r="L4264" t="s">
        <v>12516</v>
      </c>
      <c r="M4264" t="s">
        <v>12517</v>
      </c>
      <c r="N4264">
        <v>3.0525000000000002</v>
      </c>
      <c r="O4264">
        <v>0</v>
      </c>
      <c r="P4264">
        <v>9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5.6630060248282534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5.6630060248282534</v>
      </c>
    </row>
    <row r="4265" spans="1:31" x14ac:dyDescent="0.25">
      <c r="A4265">
        <v>2298432</v>
      </c>
      <c r="B4265">
        <v>1</v>
      </c>
      <c r="C4265" t="s">
        <v>80</v>
      </c>
      <c r="D4265" t="s">
        <v>96</v>
      </c>
      <c r="E4265" t="s">
        <v>141</v>
      </c>
      <c r="F4265" t="s">
        <v>12518</v>
      </c>
      <c r="G4265" t="s">
        <v>188</v>
      </c>
      <c r="H4265" t="s">
        <v>135</v>
      </c>
      <c r="I4265" t="s">
        <v>136</v>
      </c>
      <c r="J4265" t="s">
        <v>137</v>
      </c>
      <c r="K4265" t="s">
        <v>138</v>
      </c>
      <c r="L4265" t="s">
        <v>12519</v>
      </c>
      <c r="M4265" t="s">
        <v>12520</v>
      </c>
      <c r="N4265">
        <v>3.2227777770000001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5.9217271707045001E-2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5.9217271707045001E-2</v>
      </c>
    </row>
    <row r="4266" spans="1:31" x14ac:dyDescent="0.25">
      <c r="A4266">
        <v>2298433</v>
      </c>
      <c r="B4266">
        <v>1</v>
      </c>
      <c r="C4266" t="s">
        <v>80</v>
      </c>
      <c r="D4266" t="s">
        <v>94</v>
      </c>
      <c r="E4266" t="s">
        <v>208</v>
      </c>
      <c r="F4266" t="s">
        <v>12521</v>
      </c>
      <c r="G4266" t="s">
        <v>310</v>
      </c>
      <c r="H4266" t="s">
        <v>135</v>
      </c>
      <c r="I4266" t="s">
        <v>136</v>
      </c>
      <c r="J4266" t="s">
        <v>137</v>
      </c>
      <c r="K4266" t="s">
        <v>138</v>
      </c>
      <c r="L4266" t="s">
        <v>12522</v>
      </c>
      <c r="M4266" t="s">
        <v>12523</v>
      </c>
      <c r="N4266">
        <v>5.875277777</v>
      </c>
      <c r="O4266">
        <v>0</v>
      </c>
      <c r="P4266">
        <v>31</v>
      </c>
      <c r="Q4266">
        <v>0</v>
      </c>
      <c r="R4266">
        <v>2</v>
      </c>
      <c r="S4266">
        <v>0</v>
      </c>
      <c r="T4266">
        <v>2</v>
      </c>
      <c r="U4266">
        <v>0</v>
      </c>
      <c r="V4266">
        <v>0</v>
      </c>
      <c r="W4266">
        <v>0</v>
      </c>
      <c r="X4266">
        <v>15.664267034858941</v>
      </c>
      <c r="Y4266">
        <v>0</v>
      </c>
      <c r="Z4266">
        <v>5.5241329211860393</v>
      </c>
      <c r="AA4266">
        <v>0</v>
      </c>
      <c r="AB4266">
        <v>1.0031189945549066</v>
      </c>
      <c r="AC4266">
        <v>0</v>
      </c>
      <c r="AD4266">
        <v>0</v>
      </c>
      <c r="AE4266">
        <v>22.191518950599889</v>
      </c>
    </row>
    <row r="4267" spans="1:31" x14ac:dyDescent="0.25">
      <c r="A4267">
        <v>2298434</v>
      </c>
      <c r="B4267">
        <v>1</v>
      </c>
      <c r="C4267" t="s">
        <v>80</v>
      </c>
      <c r="D4267" t="s">
        <v>85</v>
      </c>
      <c r="E4267" t="s">
        <v>141</v>
      </c>
      <c r="F4267" t="s">
        <v>12524</v>
      </c>
      <c r="G4267" t="s">
        <v>188</v>
      </c>
      <c r="H4267" t="s">
        <v>135</v>
      </c>
      <c r="I4267" t="s">
        <v>136</v>
      </c>
      <c r="J4267" t="s">
        <v>137</v>
      </c>
      <c r="K4267" t="s">
        <v>138</v>
      </c>
      <c r="L4267" t="s">
        <v>12525</v>
      </c>
      <c r="M4267" t="s">
        <v>12526</v>
      </c>
      <c r="N4267">
        <v>2.1522222219999998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1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2.8687335613773168</v>
      </c>
      <c r="AC4267">
        <v>0</v>
      </c>
      <c r="AD4267">
        <v>0</v>
      </c>
      <c r="AE4267">
        <v>2.8687335613773168</v>
      </c>
    </row>
    <row r="4268" spans="1:31" x14ac:dyDescent="0.25">
      <c r="A4268">
        <v>2298436</v>
      </c>
      <c r="B4268">
        <v>1</v>
      </c>
      <c r="C4268" t="s">
        <v>80</v>
      </c>
      <c r="D4268" t="s">
        <v>100</v>
      </c>
      <c r="E4268" t="s">
        <v>141</v>
      </c>
      <c r="F4268" t="s">
        <v>12527</v>
      </c>
      <c r="G4268" t="s">
        <v>143</v>
      </c>
      <c r="H4268" t="s">
        <v>135</v>
      </c>
      <c r="I4268" t="s">
        <v>136</v>
      </c>
      <c r="J4268" t="s">
        <v>137</v>
      </c>
      <c r="K4268" t="s">
        <v>138</v>
      </c>
      <c r="L4268" t="s">
        <v>12528</v>
      </c>
      <c r="M4268" t="s">
        <v>12529</v>
      </c>
      <c r="N4268">
        <v>1.4355555550000001</v>
      </c>
      <c r="O4268">
        <v>0</v>
      </c>
      <c r="P4268">
        <v>0</v>
      </c>
      <c r="Q4268">
        <v>0</v>
      </c>
      <c r="R4268">
        <v>2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9.7616381722019988E-2</v>
      </c>
      <c r="AA4268">
        <v>0</v>
      </c>
      <c r="AB4268">
        <v>0</v>
      </c>
      <c r="AC4268">
        <v>0</v>
      </c>
      <c r="AD4268">
        <v>0</v>
      </c>
      <c r="AE4268">
        <v>9.7616381722019988E-2</v>
      </c>
    </row>
    <row r="4269" spans="1:31" x14ac:dyDescent="0.25">
      <c r="A4269">
        <v>2298437</v>
      </c>
      <c r="B4269">
        <v>1</v>
      </c>
      <c r="C4269" t="s">
        <v>81</v>
      </c>
      <c r="D4269" t="s">
        <v>118</v>
      </c>
      <c r="E4269" t="s">
        <v>132</v>
      </c>
      <c r="F4269" t="s">
        <v>12530</v>
      </c>
      <c r="G4269" t="s">
        <v>343</v>
      </c>
      <c r="H4269" t="s">
        <v>135</v>
      </c>
      <c r="I4269" t="s">
        <v>136</v>
      </c>
      <c r="J4269" t="s">
        <v>137</v>
      </c>
      <c r="K4269" t="s">
        <v>138</v>
      </c>
      <c r="L4269" t="s">
        <v>12531</v>
      </c>
      <c r="M4269" t="s">
        <v>12532</v>
      </c>
      <c r="N4269">
        <v>0.27361111100000002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11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0.832107917354314</v>
      </c>
      <c r="AC4269">
        <v>0</v>
      </c>
      <c r="AD4269">
        <v>0</v>
      </c>
      <c r="AE4269">
        <v>0.832107917354314</v>
      </c>
    </row>
    <row r="4270" spans="1:31" x14ac:dyDescent="0.25">
      <c r="A4270">
        <v>2298439</v>
      </c>
      <c r="B4270">
        <v>1</v>
      </c>
      <c r="C4270" t="s">
        <v>81</v>
      </c>
      <c r="D4270" t="s">
        <v>112</v>
      </c>
      <c r="E4270" t="s">
        <v>283</v>
      </c>
      <c r="F4270" t="s">
        <v>12462</v>
      </c>
      <c r="G4270" t="s">
        <v>184</v>
      </c>
      <c r="H4270" t="s">
        <v>167</v>
      </c>
      <c r="I4270" t="s">
        <v>136</v>
      </c>
      <c r="J4270" t="s">
        <v>137</v>
      </c>
      <c r="K4270" t="s">
        <v>138</v>
      </c>
      <c r="L4270" t="s">
        <v>12533</v>
      </c>
      <c r="M4270" t="s">
        <v>12534</v>
      </c>
      <c r="N4270">
        <v>0.73</v>
      </c>
      <c r="O4270">
        <v>0</v>
      </c>
      <c r="P4270">
        <v>442</v>
      </c>
      <c r="Q4270">
        <v>16</v>
      </c>
      <c r="R4270">
        <v>198</v>
      </c>
      <c r="S4270">
        <v>16</v>
      </c>
      <c r="T4270">
        <v>77</v>
      </c>
      <c r="U4270">
        <v>5</v>
      </c>
      <c r="V4270">
        <v>0</v>
      </c>
      <c r="W4270">
        <v>0</v>
      </c>
      <c r="X4270">
        <v>58.527319610773922</v>
      </c>
      <c r="Y4270">
        <v>444.39051306929292</v>
      </c>
      <c r="Z4270">
        <v>183.27006231319081</v>
      </c>
      <c r="AA4270">
        <v>77.989512939051707</v>
      </c>
      <c r="AB4270">
        <v>48.542662228129032</v>
      </c>
      <c r="AC4270">
        <v>136.8848959585128</v>
      </c>
      <c r="AD4270">
        <v>0</v>
      </c>
      <c r="AE4270">
        <v>949.60496611895132</v>
      </c>
    </row>
    <row r="4271" spans="1:31" x14ac:dyDescent="0.25">
      <c r="A4271">
        <v>2298440</v>
      </c>
      <c r="B4271">
        <v>1</v>
      </c>
      <c r="C4271" t="s">
        <v>80</v>
      </c>
      <c r="D4271" t="s">
        <v>104</v>
      </c>
      <c r="E4271" t="s">
        <v>283</v>
      </c>
      <c r="F4271" t="s">
        <v>12535</v>
      </c>
      <c r="G4271" t="s">
        <v>184</v>
      </c>
      <c r="H4271" t="s">
        <v>167</v>
      </c>
      <c r="I4271" t="s">
        <v>136</v>
      </c>
      <c r="J4271" t="s">
        <v>137</v>
      </c>
      <c r="K4271" t="s">
        <v>138</v>
      </c>
      <c r="L4271" t="s">
        <v>12536</v>
      </c>
      <c r="M4271" t="s">
        <v>12537</v>
      </c>
      <c r="N4271">
        <v>0.123611111</v>
      </c>
      <c r="O4271">
        <v>8</v>
      </c>
      <c r="P4271">
        <v>13</v>
      </c>
      <c r="Q4271">
        <v>59</v>
      </c>
      <c r="R4271">
        <v>50</v>
      </c>
      <c r="S4271">
        <v>24</v>
      </c>
      <c r="T4271">
        <v>13</v>
      </c>
      <c r="U4271">
        <v>8</v>
      </c>
      <c r="V4271">
        <v>0</v>
      </c>
      <c r="W4271">
        <v>0.38293161253991115</v>
      </c>
      <c r="X4271">
        <v>0.29883966140198337</v>
      </c>
      <c r="Y4271">
        <v>5.1355533263046498</v>
      </c>
      <c r="Z4271">
        <v>2.0566947188105371</v>
      </c>
      <c r="AA4271">
        <v>124.03995667565137</v>
      </c>
      <c r="AB4271">
        <v>1.1152271294730585</v>
      </c>
      <c r="AC4271">
        <v>145.68763723942936</v>
      </c>
      <c r="AD4271">
        <v>0</v>
      </c>
      <c r="AE4271">
        <v>278.71684036361086</v>
      </c>
    </row>
    <row r="4272" spans="1:31" x14ac:dyDescent="0.25">
      <c r="A4272">
        <v>2298444</v>
      </c>
      <c r="B4272">
        <v>1</v>
      </c>
      <c r="C4272" t="s">
        <v>80</v>
      </c>
      <c r="D4272" t="s">
        <v>104</v>
      </c>
      <c r="E4272" t="s">
        <v>233</v>
      </c>
      <c r="F4272" t="s">
        <v>8113</v>
      </c>
      <c r="G4272" t="s">
        <v>184</v>
      </c>
      <c r="H4272" t="s">
        <v>167</v>
      </c>
      <c r="I4272" t="s">
        <v>136</v>
      </c>
      <c r="J4272" t="s">
        <v>137</v>
      </c>
      <c r="K4272" t="s">
        <v>138</v>
      </c>
      <c r="L4272" t="s">
        <v>12538</v>
      </c>
      <c r="M4272" t="s">
        <v>12539</v>
      </c>
      <c r="N4272">
        <v>0.32888888799999999</v>
      </c>
      <c r="O4272">
        <v>137</v>
      </c>
      <c r="P4272">
        <v>9075</v>
      </c>
      <c r="Q4272">
        <v>215</v>
      </c>
      <c r="R4272">
        <v>349</v>
      </c>
      <c r="S4272">
        <v>77</v>
      </c>
      <c r="T4272">
        <v>1231</v>
      </c>
      <c r="U4272">
        <v>13</v>
      </c>
      <c r="V4272">
        <v>2</v>
      </c>
      <c r="W4272">
        <v>31.27895606925021</v>
      </c>
      <c r="X4272">
        <v>634.96357965023287</v>
      </c>
      <c r="Y4272">
        <v>77.021747021732409</v>
      </c>
      <c r="Z4272">
        <v>38.474112880060481</v>
      </c>
      <c r="AA4272">
        <v>64.190664890332627</v>
      </c>
      <c r="AB4272">
        <v>225.85407775883803</v>
      </c>
      <c r="AC4272">
        <v>338.12496844725541</v>
      </c>
      <c r="AD4272">
        <v>0.80043585179388987</v>
      </c>
      <c r="AE4272">
        <v>1410.7085425694961</v>
      </c>
    </row>
    <row r="4273" spans="1:31" x14ac:dyDescent="0.25">
      <c r="A4273">
        <v>2298445</v>
      </c>
      <c r="B4273">
        <v>1</v>
      </c>
      <c r="C4273" t="s">
        <v>80</v>
      </c>
      <c r="D4273" t="s">
        <v>84</v>
      </c>
      <c r="E4273" t="s">
        <v>141</v>
      </c>
      <c r="F4273" t="s">
        <v>12540</v>
      </c>
      <c r="G4273" t="s">
        <v>188</v>
      </c>
      <c r="H4273" t="s">
        <v>135</v>
      </c>
      <c r="I4273" t="s">
        <v>136</v>
      </c>
      <c r="J4273" t="s">
        <v>137</v>
      </c>
      <c r="K4273" t="s">
        <v>138</v>
      </c>
      <c r="L4273" t="s">
        <v>12541</v>
      </c>
      <c r="M4273" t="s">
        <v>12542</v>
      </c>
      <c r="N4273">
        <v>4.7986111109999996</v>
      </c>
      <c r="O4273">
        <v>0</v>
      </c>
      <c r="P4273">
        <v>2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1.4787859776765628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1.4787859776765628</v>
      </c>
    </row>
    <row r="4274" spans="1:31" x14ac:dyDescent="0.25">
      <c r="A4274">
        <v>2298447</v>
      </c>
      <c r="B4274">
        <v>1</v>
      </c>
      <c r="C4274" t="s">
        <v>81</v>
      </c>
      <c r="D4274" t="s">
        <v>128</v>
      </c>
      <c r="E4274" t="s">
        <v>132</v>
      </c>
      <c r="F4274" t="s">
        <v>12543</v>
      </c>
      <c r="G4274" t="s">
        <v>336</v>
      </c>
      <c r="H4274" t="s">
        <v>135</v>
      </c>
      <c r="I4274" t="s">
        <v>136</v>
      </c>
      <c r="J4274" t="s">
        <v>137</v>
      </c>
      <c r="K4274" t="s">
        <v>138</v>
      </c>
      <c r="L4274" t="s">
        <v>12544</v>
      </c>
      <c r="M4274" t="s">
        <v>12545</v>
      </c>
      <c r="N4274">
        <v>3.932222222</v>
      </c>
      <c r="O4274">
        <v>0</v>
      </c>
      <c r="P4274">
        <v>33</v>
      </c>
      <c r="Q4274">
        <v>0</v>
      </c>
      <c r="R4274">
        <v>0</v>
      </c>
      <c r="S4274">
        <v>0</v>
      </c>
      <c r="T4274">
        <v>1</v>
      </c>
      <c r="U4274">
        <v>0</v>
      </c>
      <c r="V4274">
        <v>0</v>
      </c>
      <c r="W4274">
        <v>0</v>
      </c>
      <c r="X4274">
        <v>23.86103967456167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23.86103967456167</v>
      </c>
    </row>
    <row r="4275" spans="1:31" x14ac:dyDescent="0.25">
      <c r="A4275">
        <v>2298448</v>
      </c>
      <c r="B4275">
        <v>1</v>
      </c>
      <c r="C4275" t="s">
        <v>81</v>
      </c>
      <c r="D4275" t="s">
        <v>112</v>
      </c>
      <c r="E4275" t="s">
        <v>132</v>
      </c>
      <c r="F4275" t="s">
        <v>12546</v>
      </c>
      <c r="G4275" t="s">
        <v>134</v>
      </c>
      <c r="H4275" t="s">
        <v>135</v>
      </c>
      <c r="I4275" t="s">
        <v>136</v>
      </c>
      <c r="J4275" t="s">
        <v>137</v>
      </c>
      <c r="K4275" t="s">
        <v>138</v>
      </c>
      <c r="L4275" t="s">
        <v>12547</v>
      </c>
      <c r="M4275" t="s">
        <v>12548</v>
      </c>
      <c r="N4275">
        <v>2.2691666659999998</v>
      </c>
      <c r="O4275">
        <v>0</v>
      </c>
      <c r="P4275">
        <v>6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4.8006086938709114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4.8006086938709114</v>
      </c>
    </row>
    <row r="4276" spans="1:31" x14ac:dyDescent="0.25">
      <c r="A4276">
        <v>2298449</v>
      </c>
      <c r="B4276">
        <v>1</v>
      </c>
      <c r="C4276" t="s">
        <v>81</v>
      </c>
      <c r="D4276" t="s">
        <v>124</v>
      </c>
      <c r="E4276" t="s">
        <v>132</v>
      </c>
      <c r="F4276" t="s">
        <v>12549</v>
      </c>
      <c r="G4276" t="s">
        <v>134</v>
      </c>
      <c r="H4276" t="s">
        <v>135</v>
      </c>
      <c r="I4276" t="s">
        <v>136</v>
      </c>
      <c r="J4276" t="s">
        <v>137</v>
      </c>
      <c r="K4276" t="s">
        <v>138</v>
      </c>
      <c r="L4276" t="s">
        <v>12550</v>
      </c>
      <c r="M4276" t="s">
        <v>12551</v>
      </c>
      <c r="N4276">
        <v>4.494444444</v>
      </c>
      <c r="O4276">
        <v>0</v>
      </c>
      <c r="P4276">
        <v>59</v>
      </c>
      <c r="Q4276">
        <v>0</v>
      </c>
      <c r="R4276">
        <v>1</v>
      </c>
      <c r="S4276">
        <v>0</v>
      </c>
      <c r="T4276">
        <v>5</v>
      </c>
      <c r="U4276">
        <v>0</v>
      </c>
      <c r="V4276">
        <v>0</v>
      </c>
      <c r="W4276">
        <v>0</v>
      </c>
      <c r="X4276">
        <v>51.739648268471086</v>
      </c>
      <c r="Y4276">
        <v>0</v>
      </c>
      <c r="Z4276">
        <v>0.1783900209556889</v>
      </c>
      <c r="AA4276">
        <v>0</v>
      </c>
      <c r="AB4276">
        <v>12.736528616340271</v>
      </c>
      <c r="AC4276">
        <v>0</v>
      </c>
      <c r="AD4276">
        <v>0</v>
      </c>
      <c r="AE4276">
        <v>64.654566905767041</v>
      </c>
    </row>
    <row r="4277" spans="1:31" x14ac:dyDescent="0.25">
      <c r="A4277">
        <v>2298455</v>
      </c>
      <c r="B4277">
        <v>1</v>
      </c>
      <c r="C4277" t="s">
        <v>80</v>
      </c>
      <c r="D4277" t="s">
        <v>103</v>
      </c>
      <c r="E4277" t="s">
        <v>141</v>
      </c>
      <c r="F4277" t="s">
        <v>12552</v>
      </c>
      <c r="G4277" t="s">
        <v>202</v>
      </c>
      <c r="H4277" t="s">
        <v>135</v>
      </c>
      <c r="I4277" t="s">
        <v>136</v>
      </c>
      <c r="J4277" t="s">
        <v>137</v>
      </c>
      <c r="K4277" t="s">
        <v>138</v>
      </c>
      <c r="L4277" t="s">
        <v>12553</v>
      </c>
      <c r="M4277" t="s">
        <v>12554</v>
      </c>
      <c r="N4277">
        <v>2.7627777770000002</v>
      </c>
      <c r="O4277">
        <v>0</v>
      </c>
      <c r="P4277">
        <v>13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7.7809091222244522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7.7809091222244522</v>
      </c>
    </row>
    <row r="4278" spans="1:31" x14ac:dyDescent="0.25">
      <c r="A4278">
        <v>2298456</v>
      </c>
      <c r="B4278">
        <v>1</v>
      </c>
      <c r="C4278" t="s">
        <v>80</v>
      </c>
      <c r="D4278" t="s">
        <v>100</v>
      </c>
      <c r="E4278" t="s">
        <v>141</v>
      </c>
      <c r="F4278" t="s">
        <v>12555</v>
      </c>
      <c r="G4278" t="s">
        <v>143</v>
      </c>
      <c r="H4278" t="s">
        <v>135</v>
      </c>
      <c r="I4278" t="s">
        <v>136</v>
      </c>
      <c r="J4278" t="s">
        <v>137</v>
      </c>
      <c r="K4278" t="s">
        <v>138</v>
      </c>
      <c r="L4278" t="s">
        <v>12556</v>
      </c>
      <c r="M4278" t="s">
        <v>12557</v>
      </c>
      <c r="N4278">
        <v>1.7561111110000001</v>
      </c>
      <c r="O4278">
        <v>0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1.3183613533447667</v>
      </c>
      <c r="AA4278">
        <v>0</v>
      </c>
      <c r="AB4278">
        <v>0</v>
      </c>
      <c r="AC4278">
        <v>0</v>
      </c>
      <c r="AD4278">
        <v>0</v>
      </c>
      <c r="AE4278">
        <v>1.3183613533447667</v>
      </c>
    </row>
    <row r="4279" spans="1:31" x14ac:dyDescent="0.25">
      <c r="A4279">
        <v>2298457</v>
      </c>
      <c r="B4279">
        <v>1</v>
      </c>
      <c r="C4279" t="s">
        <v>80</v>
      </c>
      <c r="D4279" t="s">
        <v>96</v>
      </c>
      <c r="E4279" t="s">
        <v>141</v>
      </c>
      <c r="F4279" t="s">
        <v>12558</v>
      </c>
      <c r="G4279" t="s">
        <v>202</v>
      </c>
      <c r="H4279" t="s">
        <v>135</v>
      </c>
      <c r="I4279" t="s">
        <v>136</v>
      </c>
      <c r="J4279" t="s">
        <v>137</v>
      </c>
      <c r="K4279" t="s">
        <v>138</v>
      </c>
      <c r="L4279" t="s">
        <v>12559</v>
      </c>
      <c r="M4279" t="s">
        <v>12560</v>
      </c>
      <c r="N4279">
        <v>2.7497222219999999</v>
      </c>
      <c r="O4279">
        <v>0</v>
      </c>
      <c r="P4279">
        <v>1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1.2950430146540561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1.2950430146540561</v>
      </c>
    </row>
    <row r="4280" spans="1:31" x14ac:dyDescent="0.25">
      <c r="A4280">
        <v>2298458</v>
      </c>
      <c r="B4280">
        <v>1</v>
      </c>
      <c r="C4280" t="s">
        <v>81</v>
      </c>
      <c r="D4280" t="s">
        <v>112</v>
      </c>
      <c r="E4280" t="s">
        <v>164</v>
      </c>
      <c r="F4280" t="s">
        <v>12561</v>
      </c>
      <c r="G4280" t="s">
        <v>195</v>
      </c>
      <c r="H4280" t="s">
        <v>167</v>
      </c>
      <c r="I4280" t="s">
        <v>136</v>
      </c>
      <c r="J4280" t="s">
        <v>137</v>
      </c>
      <c r="K4280" t="s">
        <v>138</v>
      </c>
      <c r="L4280" t="s">
        <v>12562</v>
      </c>
      <c r="M4280" t="s">
        <v>12563</v>
      </c>
      <c r="N4280">
        <v>1.2541666659999999</v>
      </c>
      <c r="O4280">
        <v>0</v>
      </c>
      <c r="P4280">
        <v>74</v>
      </c>
      <c r="Q4280">
        <v>0</v>
      </c>
      <c r="R4280">
        <v>16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16.527457887342429</v>
      </c>
      <c r="Y4280">
        <v>0</v>
      </c>
      <c r="Z4280">
        <v>1.244342870363625</v>
      </c>
      <c r="AA4280">
        <v>0</v>
      </c>
      <c r="AB4280">
        <v>4.4481094912433336E-2</v>
      </c>
      <c r="AC4280">
        <v>0</v>
      </c>
      <c r="AD4280">
        <v>0</v>
      </c>
      <c r="AE4280">
        <v>17.816281852618488</v>
      </c>
    </row>
    <row r="4281" spans="1:31" x14ac:dyDescent="0.25">
      <c r="A4281">
        <v>2298460</v>
      </c>
      <c r="B4281">
        <v>1</v>
      </c>
      <c r="C4281" t="s">
        <v>80</v>
      </c>
      <c r="D4281" t="s">
        <v>108</v>
      </c>
      <c r="E4281" t="s">
        <v>164</v>
      </c>
      <c r="F4281" t="s">
        <v>5895</v>
      </c>
      <c r="G4281" t="s">
        <v>1171</v>
      </c>
      <c r="H4281" t="s">
        <v>167</v>
      </c>
      <c r="I4281" t="s">
        <v>136</v>
      </c>
      <c r="J4281" t="s">
        <v>137</v>
      </c>
      <c r="K4281" t="s">
        <v>138</v>
      </c>
      <c r="L4281" t="s">
        <v>12564</v>
      </c>
      <c r="M4281" t="s">
        <v>12565</v>
      </c>
      <c r="N4281">
        <v>0.41555555500000002</v>
      </c>
      <c r="O4281">
        <v>0</v>
      </c>
      <c r="P4281">
        <v>7</v>
      </c>
      <c r="Q4281">
        <v>0</v>
      </c>
      <c r="R4281">
        <v>29</v>
      </c>
      <c r="S4281">
        <v>0</v>
      </c>
      <c r="T4281">
        <v>4</v>
      </c>
      <c r="U4281">
        <v>0</v>
      </c>
      <c r="V4281">
        <v>0</v>
      </c>
      <c r="W4281">
        <v>0</v>
      </c>
      <c r="X4281">
        <v>0.76740780519440888</v>
      </c>
      <c r="Y4281">
        <v>0</v>
      </c>
      <c r="Z4281">
        <v>14.89598207036693</v>
      </c>
      <c r="AA4281">
        <v>0</v>
      </c>
      <c r="AB4281">
        <v>2.7611054255872265</v>
      </c>
      <c r="AC4281">
        <v>0</v>
      </c>
      <c r="AD4281">
        <v>0</v>
      </c>
      <c r="AE4281">
        <v>18.424495301148568</v>
      </c>
    </row>
    <row r="4282" spans="1:31" x14ac:dyDescent="0.25">
      <c r="A4282">
        <v>2298464</v>
      </c>
      <c r="B4282">
        <v>1</v>
      </c>
      <c r="C4282" t="s">
        <v>81</v>
      </c>
      <c r="D4282" t="s">
        <v>116</v>
      </c>
      <c r="E4282" t="s">
        <v>233</v>
      </c>
      <c r="F4282" t="s">
        <v>7514</v>
      </c>
      <c r="G4282" t="s">
        <v>2860</v>
      </c>
      <c r="H4282" t="s">
        <v>167</v>
      </c>
      <c r="I4282" t="s">
        <v>136</v>
      </c>
      <c r="J4282" t="s">
        <v>137</v>
      </c>
      <c r="K4282" t="s">
        <v>138</v>
      </c>
      <c r="L4282" t="s">
        <v>12566</v>
      </c>
      <c r="M4282" t="s">
        <v>12567</v>
      </c>
      <c r="N4282">
        <v>3.6863888880000002</v>
      </c>
      <c r="O4282">
        <v>2</v>
      </c>
      <c r="P4282">
        <v>1583</v>
      </c>
      <c r="Q4282">
        <v>14</v>
      </c>
      <c r="R4282">
        <v>93</v>
      </c>
      <c r="S4282">
        <v>12</v>
      </c>
      <c r="T4282">
        <v>67</v>
      </c>
      <c r="U4282">
        <v>0</v>
      </c>
      <c r="V4282">
        <v>0</v>
      </c>
      <c r="W4282">
        <v>10.859876566291911</v>
      </c>
      <c r="X4282">
        <v>582.84480895500155</v>
      </c>
      <c r="Y4282">
        <v>299.95375288328819</v>
      </c>
      <c r="Z4282">
        <v>61.173103653289466</v>
      </c>
      <c r="AA4282">
        <v>191.81346809692408</v>
      </c>
      <c r="AB4282">
        <v>93.279853990459273</v>
      </c>
      <c r="AC4282">
        <v>0</v>
      </c>
      <c r="AD4282">
        <v>0</v>
      </c>
      <c r="AE4282">
        <v>1239.9248641452543</v>
      </c>
    </row>
    <row r="4283" spans="1:31" x14ac:dyDescent="0.25">
      <c r="A4283">
        <v>2298466</v>
      </c>
      <c r="B4283">
        <v>1</v>
      </c>
      <c r="C4283" t="s">
        <v>81</v>
      </c>
      <c r="D4283" t="s">
        <v>123</v>
      </c>
      <c r="E4283" t="s">
        <v>182</v>
      </c>
      <c r="F4283" t="s">
        <v>3329</v>
      </c>
      <c r="G4283" t="s">
        <v>500</v>
      </c>
      <c r="H4283" t="s">
        <v>167</v>
      </c>
      <c r="I4283" t="s">
        <v>136</v>
      </c>
      <c r="J4283" t="s">
        <v>137</v>
      </c>
      <c r="K4283" t="s">
        <v>138</v>
      </c>
      <c r="L4283" t="s">
        <v>12568</v>
      </c>
      <c r="M4283" t="s">
        <v>12569</v>
      </c>
      <c r="N4283">
        <v>4.0830555549999996</v>
      </c>
      <c r="O4283">
        <v>2</v>
      </c>
      <c r="P4283">
        <v>203</v>
      </c>
      <c r="Q4283">
        <v>24</v>
      </c>
      <c r="R4283">
        <v>42</v>
      </c>
      <c r="S4283">
        <v>1</v>
      </c>
      <c r="T4283">
        <v>21</v>
      </c>
      <c r="U4283">
        <v>0</v>
      </c>
      <c r="V4283">
        <v>0</v>
      </c>
      <c r="W4283">
        <v>124.09470828191857</v>
      </c>
      <c r="X4283">
        <v>218.96284599506177</v>
      </c>
      <c r="Y4283">
        <v>336.51589437239062</v>
      </c>
      <c r="Z4283">
        <v>439.54645352837497</v>
      </c>
      <c r="AA4283">
        <v>0.16055296674370778</v>
      </c>
      <c r="AB4283">
        <v>84.097558773018733</v>
      </c>
      <c r="AC4283">
        <v>0</v>
      </c>
      <c r="AD4283">
        <v>0</v>
      </c>
      <c r="AE4283">
        <v>1203.3780139175085</v>
      </c>
    </row>
    <row r="4284" spans="1:31" x14ac:dyDescent="0.25">
      <c r="A4284">
        <v>2298467</v>
      </c>
      <c r="B4284">
        <v>1</v>
      </c>
      <c r="C4284" t="s">
        <v>80</v>
      </c>
      <c r="D4284" t="s">
        <v>84</v>
      </c>
      <c r="E4284" t="s">
        <v>182</v>
      </c>
      <c r="F4284" t="s">
        <v>12570</v>
      </c>
      <c r="G4284" t="s">
        <v>184</v>
      </c>
      <c r="H4284" t="s">
        <v>167</v>
      </c>
      <c r="I4284" t="s">
        <v>136</v>
      </c>
      <c r="J4284" t="s">
        <v>137</v>
      </c>
      <c r="K4284" t="s">
        <v>138</v>
      </c>
      <c r="L4284" t="s">
        <v>12571</v>
      </c>
      <c r="M4284" t="s">
        <v>12572</v>
      </c>
      <c r="N4284">
        <v>0.13500000000000001</v>
      </c>
      <c r="O4284">
        <v>1</v>
      </c>
      <c r="P4284">
        <v>523</v>
      </c>
      <c r="Q4284">
        <v>0</v>
      </c>
      <c r="R4284">
        <v>17</v>
      </c>
      <c r="S4284">
        <v>19</v>
      </c>
      <c r="T4284">
        <v>408</v>
      </c>
      <c r="U4284">
        <v>7</v>
      </c>
      <c r="V4284">
        <v>4</v>
      </c>
      <c r="W4284">
        <v>0</v>
      </c>
      <c r="X4284">
        <v>26.203191944718643</v>
      </c>
      <c r="Y4284">
        <v>0</v>
      </c>
      <c r="Z4284">
        <v>1.1541209763792599</v>
      </c>
      <c r="AA4284">
        <v>16.433270033850185</v>
      </c>
      <c r="AB4284">
        <v>72.200140808233087</v>
      </c>
      <c r="AC4284">
        <v>107.89616241204705</v>
      </c>
      <c r="AD4284">
        <v>64.123735926740494</v>
      </c>
      <c r="AE4284">
        <v>288.01062210196869</v>
      </c>
    </row>
    <row r="4285" spans="1:31" x14ac:dyDescent="0.25">
      <c r="A4285">
        <v>2298471</v>
      </c>
      <c r="B4285">
        <v>1</v>
      </c>
      <c r="C4285" t="s">
        <v>80</v>
      </c>
      <c r="D4285" t="s">
        <v>85</v>
      </c>
      <c r="E4285" t="s">
        <v>208</v>
      </c>
      <c r="F4285" t="s">
        <v>12573</v>
      </c>
      <c r="G4285" t="s">
        <v>490</v>
      </c>
      <c r="H4285" t="s">
        <v>135</v>
      </c>
      <c r="I4285" t="s">
        <v>136</v>
      </c>
      <c r="J4285" t="s">
        <v>137</v>
      </c>
      <c r="K4285" t="s">
        <v>138</v>
      </c>
      <c r="L4285" t="s">
        <v>12574</v>
      </c>
      <c r="M4285" t="s">
        <v>12575</v>
      </c>
      <c r="N4285">
        <v>1.3194444439999999</v>
      </c>
      <c r="O4285">
        <v>0</v>
      </c>
      <c r="P4285">
        <v>44</v>
      </c>
      <c r="Q4285">
        <v>0</v>
      </c>
      <c r="R4285">
        <v>1</v>
      </c>
      <c r="S4285">
        <v>0</v>
      </c>
      <c r="T4285">
        <v>2</v>
      </c>
      <c r="U4285">
        <v>0</v>
      </c>
      <c r="V4285">
        <v>0</v>
      </c>
      <c r="W4285">
        <v>0</v>
      </c>
      <c r="X4285">
        <v>14.396876529684917</v>
      </c>
      <c r="Y4285">
        <v>0</v>
      </c>
      <c r="Z4285">
        <v>0.10729183376778501</v>
      </c>
      <c r="AA4285">
        <v>0</v>
      </c>
      <c r="AB4285">
        <v>1.367792659477677</v>
      </c>
      <c r="AC4285">
        <v>0</v>
      </c>
      <c r="AD4285">
        <v>0</v>
      </c>
      <c r="AE4285">
        <v>15.87196102293038</v>
      </c>
    </row>
    <row r="4286" spans="1:31" x14ac:dyDescent="0.25">
      <c r="A4286">
        <v>2298473</v>
      </c>
      <c r="B4286">
        <v>1</v>
      </c>
      <c r="C4286" t="s">
        <v>80</v>
      </c>
      <c r="D4286" t="s">
        <v>98</v>
      </c>
      <c r="E4286" t="s">
        <v>233</v>
      </c>
      <c r="F4286" t="s">
        <v>12576</v>
      </c>
      <c r="G4286" t="s">
        <v>184</v>
      </c>
      <c r="H4286" t="s">
        <v>167</v>
      </c>
      <c r="I4286" t="s">
        <v>136</v>
      </c>
      <c r="J4286" t="s">
        <v>137</v>
      </c>
      <c r="K4286" t="s">
        <v>138</v>
      </c>
      <c r="L4286" t="s">
        <v>12577</v>
      </c>
      <c r="M4286" t="s">
        <v>12578</v>
      </c>
      <c r="N4286">
        <v>0.77249999999999996</v>
      </c>
      <c r="O4286">
        <v>0</v>
      </c>
      <c r="P4286">
        <v>500</v>
      </c>
      <c r="Q4286">
        <v>17</v>
      </c>
      <c r="R4286">
        <v>130</v>
      </c>
      <c r="S4286">
        <v>5</v>
      </c>
      <c r="T4286">
        <v>109</v>
      </c>
      <c r="U4286">
        <v>0</v>
      </c>
      <c r="V4286">
        <v>0</v>
      </c>
      <c r="W4286">
        <v>0</v>
      </c>
      <c r="X4286">
        <v>96.606118874050139</v>
      </c>
      <c r="Y4286">
        <v>21.459998854599064</v>
      </c>
      <c r="Z4286">
        <v>58.032896404920294</v>
      </c>
      <c r="AA4286">
        <v>8.0554762171323482</v>
      </c>
      <c r="AB4286">
        <v>76.208326917914945</v>
      </c>
      <c r="AC4286">
        <v>0</v>
      </c>
      <c r="AD4286">
        <v>0</v>
      </c>
      <c r="AE4286">
        <v>260.36281726861677</v>
      </c>
    </row>
    <row r="4287" spans="1:31" x14ac:dyDescent="0.25">
      <c r="A4287">
        <v>2298478</v>
      </c>
      <c r="B4287">
        <v>1</v>
      </c>
      <c r="C4287" t="s">
        <v>81</v>
      </c>
      <c r="D4287" t="s">
        <v>118</v>
      </c>
      <c r="E4287" t="s">
        <v>182</v>
      </c>
      <c r="F4287" t="s">
        <v>12579</v>
      </c>
      <c r="G4287" t="s">
        <v>184</v>
      </c>
      <c r="H4287" t="s">
        <v>167</v>
      </c>
      <c r="I4287" t="s">
        <v>136</v>
      </c>
      <c r="J4287" t="s">
        <v>137</v>
      </c>
      <c r="K4287" t="s">
        <v>138</v>
      </c>
      <c r="L4287" t="s">
        <v>12580</v>
      </c>
      <c r="M4287" t="s">
        <v>12581</v>
      </c>
      <c r="N4287">
        <v>1.2552777770000001</v>
      </c>
      <c r="O4287">
        <v>4</v>
      </c>
      <c r="P4287">
        <v>394</v>
      </c>
      <c r="Q4287">
        <v>150</v>
      </c>
      <c r="R4287">
        <v>280</v>
      </c>
      <c r="S4287">
        <v>20</v>
      </c>
      <c r="T4287">
        <v>55</v>
      </c>
      <c r="U4287">
        <v>2</v>
      </c>
      <c r="V4287">
        <v>0</v>
      </c>
      <c r="W4287">
        <v>1.4203855511322432</v>
      </c>
      <c r="X4287">
        <v>86.672798737109801</v>
      </c>
      <c r="Y4287">
        <v>378.53708735505933</v>
      </c>
      <c r="Z4287">
        <v>361.72969694554331</v>
      </c>
      <c r="AA4287">
        <v>76.777861250686016</v>
      </c>
      <c r="AB4287">
        <v>49.830133485511745</v>
      </c>
      <c r="AC4287">
        <v>228.38017490580023</v>
      </c>
      <c r="AD4287">
        <v>0</v>
      </c>
      <c r="AE4287">
        <v>1183.3481382308428</v>
      </c>
    </row>
    <row r="4288" spans="1:31" x14ac:dyDescent="0.25">
      <c r="A4288">
        <v>2298479</v>
      </c>
      <c r="B4288">
        <v>1</v>
      </c>
      <c r="C4288" t="s">
        <v>81</v>
      </c>
      <c r="D4288" t="s">
        <v>120</v>
      </c>
      <c r="E4288" t="s">
        <v>208</v>
      </c>
      <c r="F4288" t="s">
        <v>12582</v>
      </c>
      <c r="G4288" t="s">
        <v>310</v>
      </c>
      <c r="H4288" t="s">
        <v>135</v>
      </c>
      <c r="I4288" t="s">
        <v>136</v>
      </c>
      <c r="J4288" t="s">
        <v>137</v>
      </c>
      <c r="K4288" t="s">
        <v>138</v>
      </c>
      <c r="L4288" t="s">
        <v>12583</v>
      </c>
      <c r="M4288" t="s">
        <v>12584</v>
      </c>
      <c r="N4288">
        <v>0.77916666599999995</v>
      </c>
      <c r="O4288">
        <v>0</v>
      </c>
      <c r="P4288">
        <v>285</v>
      </c>
      <c r="Q4288">
        <v>0</v>
      </c>
      <c r="R4288">
        <v>1</v>
      </c>
      <c r="S4288">
        <v>0</v>
      </c>
      <c r="T4288">
        <v>36</v>
      </c>
      <c r="U4288">
        <v>0</v>
      </c>
      <c r="V4288">
        <v>0</v>
      </c>
      <c r="W4288">
        <v>0</v>
      </c>
      <c r="X4288">
        <v>31.781169022042359</v>
      </c>
      <c r="Y4288">
        <v>0</v>
      </c>
      <c r="Z4288">
        <v>1.1453327010829153</v>
      </c>
      <c r="AA4288">
        <v>0</v>
      </c>
      <c r="AB4288">
        <v>9.7451004790480251</v>
      </c>
      <c r="AC4288">
        <v>0</v>
      </c>
      <c r="AD4288">
        <v>0</v>
      </c>
      <c r="AE4288">
        <v>42.671602202173304</v>
      </c>
    </row>
    <row r="4289" spans="1:31" x14ac:dyDescent="0.25">
      <c r="A4289">
        <v>2298481</v>
      </c>
      <c r="B4289">
        <v>1</v>
      </c>
      <c r="C4289" t="s">
        <v>80</v>
      </c>
      <c r="D4289" t="s">
        <v>93</v>
      </c>
      <c r="E4289" t="s">
        <v>141</v>
      </c>
      <c r="F4289" t="s">
        <v>12585</v>
      </c>
      <c r="G4289" t="s">
        <v>143</v>
      </c>
      <c r="H4289" t="s">
        <v>135</v>
      </c>
      <c r="I4289" t="s">
        <v>136</v>
      </c>
      <c r="J4289" t="s">
        <v>137</v>
      </c>
      <c r="K4289" t="s">
        <v>138</v>
      </c>
      <c r="L4289" t="s">
        <v>12586</v>
      </c>
      <c r="M4289" t="s">
        <v>12587</v>
      </c>
      <c r="N4289">
        <v>1.457777777</v>
      </c>
      <c r="O4289">
        <v>0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0.32355560661499172</v>
      </c>
      <c r="AA4289">
        <v>0</v>
      </c>
      <c r="AB4289">
        <v>0</v>
      </c>
      <c r="AC4289">
        <v>0</v>
      </c>
      <c r="AD4289">
        <v>0</v>
      </c>
      <c r="AE4289">
        <v>0.32355560661499172</v>
      </c>
    </row>
    <row r="4290" spans="1:31" x14ac:dyDescent="0.25">
      <c r="A4290">
        <v>2298482</v>
      </c>
      <c r="B4290">
        <v>1</v>
      </c>
      <c r="C4290" t="s">
        <v>80</v>
      </c>
      <c r="D4290" t="s">
        <v>95</v>
      </c>
      <c r="E4290" t="s">
        <v>233</v>
      </c>
      <c r="F4290" t="s">
        <v>6001</v>
      </c>
      <c r="G4290" t="s">
        <v>184</v>
      </c>
      <c r="H4290" t="s">
        <v>167</v>
      </c>
      <c r="I4290" t="s">
        <v>136</v>
      </c>
      <c r="J4290" t="s">
        <v>137</v>
      </c>
      <c r="K4290" t="s">
        <v>138</v>
      </c>
      <c r="L4290" t="s">
        <v>12588</v>
      </c>
      <c r="M4290" t="s">
        <v>12589</v>
      </c>
      <c r="N4290">
        <v>0.67611111099999999</v>
      </c>
      <c r="O4290">
        <v>5</v>
      </c>
      <c r="P4290">
        <v>702</v>
      </c>
      <c r="Q4290">
        <v>26</v>
      </c>
      <c r="R4290">
        <v>8</v>
      </c>
      <c r="S4290">
        <v>29</v>
      </c>
      <c r="T4290">
        <v>41</v>
      </c>
      <c r="U4290">
        <v>0</v>
      </c>
      <c r="V4290">
        <v>0</v>
      </c>
      <c r="W4290">
        <v>3.6279289663723717</v>
      </c>
      <c r="X4290">
        <v>121.04129229004701</v>
      </c>
      <c r="Y4290">
        <v>93.018687384088096</v>
      </c>
      <c r="Z4290">
        <v>2.887457126629164</v>
      </c>
      <c r="AA4290">
        <v>124.71337871109421</v>
      </c>
      <c r="AB4290">
        <v>13.377059066383039</v>
      </c>
      <c r="AC4290">
        <v>0</v>
      </c>
      <c r="AD4290">
        <v>0</v>
      </c>
      <c r="AE4290">
        <v>358.66580354461388</v>
      </c>
    </row>
    <row r="4291" spans="1:31" x14ac:dyDescent="0.25">
      <c r="A4291">
        <v>2298483</v>
      </c>
      <c r="B4291">
        <v>1</v>
      </c>
      <c r="C4291" t="s">
        <v>81</v>
      </c>
      <c r="D4291" t="s">
        <v>112</v>
      </c>
      <c r="E4291" t="s">
        <v>164</v>
      </c>
      <c r="F4291" t="s">
        <v>12590</v>
      </c>
      <c r="G4291" t="s">
        <v>195</v>
      </c>
      <c r="H4291" t="s">
        <v>167</v>
      </c>
      <c r="I4291" t="s">
        <v>136</v>
      </c>
      <c r="J4291" t="s">
        <v>137</v>
      </c>
      <c r="K4291" t="s">
        <v>138</v>
      </c>
      <c r="L4291" t="s">
        <v>12591</v>
      </c>
      <c r="M4291" t="s">
        <v>12592</v>
      </c>
      <c r="N4291">
        <v>2.4244444440000001</v>
      </c>
      <c r="O4291">
        <v>0</v>
      </c>
      <c r="P4291">
        <v>81</v>
      </c>
      <c r="Q4291">
        <v>0</v>
      </c>
      <c r="R4291">
        <v>4</v>
      </c>
      <c r="S4291">
        <v>0</v>
      </c>
      <c r="T4291">
        <v>12</v>
      </c>
      <c r="U4291">
        <v>0</v>
      </c>
      <c r="V4291">
        <v>0</v>
      </c>
      <c r="W4291">
        <v>0</v>
      </c>
      <c r="X4291">
        <v>30.044894523103824</v>
      </c>
      <c r="Y4291">
        <v>0</v>
      </c>
      <c r="Z4291">
        <v>9.5676015043963449</v>
      </c>
      <c r="AA4291">
        <v>0</v>
      </c>
      <c r="AB4291">
        <v>8.7485702679002753</v>
      </c>
      <c r="AC4291">
        <v>0</v>
      </c>
      <c r="AD4291">
        <v>0</v>
      </c>
      <c r="AE4291">
        <v>48.361066295400448</v>
      </c>
    </row>
    <row r="4292" spans="1:31" x14ac:dyDescent="0.25">
      <c r="A4292">
        <v>2298487</v>
      </c>
      <c r="B4292">
        <v>1</v>
      </c>
      <c r="C4292" t="s">
        <v>80</v>
      </c>
      <c r="D4292" t="s">
        <v>103</v>
      </c>
      <c r="E4292" t="s">
        <v>132</v>
      </c>
      <c r="F4292" t="s">
        <v>12593</v>
      </c>
      <c r="G4292" t="s">
        <v>134</v>
      </c>
      <c r="H4292" t="s">
        <v>135</v>
      </c>
      <c r="I4292" t="s">
        <v>136</v>
      </c>
      <c r="J4292" t="s">
        <v>137</v>
      </c>
      <c r="K4292" t="s">
        <v>138</v>
      </c>
      <c r="L4292" t="s">
        <v>12594</v>
      </c>
      <c r="M4292" t="s">
        <v>12595</v>
      </c>
      <c r="N4292">
        <v>1.165</v>
      </c>
      <c r="O4292">
        <v>0</v>
      </c>
      <c r="P4292">
        <v>16</v>
      </c>
      <c r="Q4292">
        <v>0</v>
      </c>
      <c r="R4292">
        <v>0</v>
      </c>
      <c r="S4292">
        <v>0</v>
      </c>
      <c r="T4292">
        <v>2</v>
      </c>
      <c r="U4292">
        <v>0</v>
      </c>
      <c r="V4292">
        <v>0</v>
      </c>
      <c r="W4292">
        <v>0</v>
      </c>
      <c r="X4292">
        <v>5.2724385574941097</v>
      </c>
      <c r="Y4292">
        <v>0</v>
      </c>
      <c r="Z4292">
        <v>0</v>
      </c>
      <c r="AA4292">
        <v>0</v>
      </c>
      <c r="AB4292">
        <v>0.75252101000458715</v>
      </c>
      <c r="AC4292">
        <v>0</v>
      </c>
      <c r="AD4292">
        <v>0</v>
      </c>
      <c r="AE4292">
        <v>6.0249595674986969</v>
      </c>
    </row>
    <row r="4293" spans="1:31" x14ac:dyDescent="0.25">
      <c r="A4293">
        <v>2298488</v>
      </c>
      <c r="B4293">
        <v>1</v>
      </c>
      <c r="C4293" t="s">
        <v>81</v>
      </c>
      <c r="D4293" t="s">
        <v>120</v>
      </c>
      <c r="E4293" t="s">
        <v>132</v>
      </c>
      <c r="F4293" t="s">
        <v>12596</v>
      </c>
      <c r="G4293" t="s">
        <v>134</v>
      </c>
      <c r="H4293" t="s">
        <v>135</v>
      </c>
      <c r="I4293" t="s">
        <v>136</v>
      </c>
      <c r="J4293" t="s">
        <v>137</v>
      </c>
      <c r="K4293" t="s">
        <v>138</v>
      </c>
      <c r="L4293" t="s">
        <v>12597</v>
      </c>
      <c r="M4293" t="s">
        <v>12598</v>
      </c>
      <c r="N4293">
        <v>2.7863888879999998</v>
      </c>
      <c r="O4293">
        <v>0</v>
      </c>
      <c r="P4293">
        <v>75</v>
      </c>
      <c r="Q4293">
        <v>0</v>
      </c>
      <c r="R4293">
        <v>0</v>
      </c>
      <c r="S4293">
        <v>0</v>
      </c>
      <c r="T4293">
        <v>6</v>
      </c>
      <c r="U4293">
        <v>0</v>
      </c>
      <c r="V4293">
        <v>0</v>
      </c>
      <c r="W4293">
        <v>0</v>
      </c>
      <c r="X4293">
        <v>30.937355884833845</v>
      </c>
      <c r="Y4293">
        <v>0</v>
      </c>
      <c r="Z4293">
        <v>0</v>
      </c>
      <c r="AA4293">
        <v>0</v>
      </c>
      <c r="AB4293">
        <v>3.4244576043524564</v>
      </c>
      <c r="AC4293">
        <v>0</v>
      </c>
      <c r="AD4293">
        <v>0</v>
      </c>
      <c r="AE4293">
        <v>34.361813489186304</v>
      </c>
    </row>
    <row r="4294" spans="1:31" x14ac:dyDescent="0.25">
      <c r="A4294">
        <v>2298491</v>
      </c>
      <c r="B4294">
        <v>1</v>
      </c>
      <c r="C4294" t="s">
        <v>80</v>
      </c>
      <c r="D4294" t="s">
        <v>110</v>
      </c>
      <c r="E4294" t="s">
        <v>164</v>
      </c>
      <c r="F4294" t="s">
        <v>12599</v>
      </c>
      <c r="G4294" t="s">
        <v>184</v>
      </c>
      <c r="H4294" t="s">
        <v>167</v>
      </c>
      <c r="I4294" t="s">
        <v>136</v>
      </c>
      <c r="J4294" t="s">
        <v>137</v>
      </c>
      <c r="K4294" t="s">
        <v>138</v>
      </c>
      <c r="L4294" t="s">
        <v>12600</v>
      </c>
      <c r="M4294" t="s">
        <v>12601</v>
      </c>
      <c r="N4294">
        <v>1.2880555549999999</v>
      </c>
      <c r="O4294">
        <v>0</v>
      </c>
      <c r="P4294">
        <v>1016</v>
      </c>
      <c r="Q4294">
        <v>0</v>
      </c>
      <c r="R4294">
        <v>0</v>
      </c>
      <c r="S4294">
        <v>0</v>
      </c>
      <c r="T4294">
        <v>218</v>
      </c>
      <c r="U4294">
        <v>0</v>
      </c>
      <c r="V4294">
        <v>0</v>
      </c>
      <c r="W4294">
        <v>0</v>
      </c>
      <c r="X4294">
        <v>412.05110185574938</v>
      </c>
      <c r="Y4294">
        <v>0</v>
      </c>
      <c r="Z4294">
        <v>0</v>
      </c>
      <c r="AA4294">
        <v>0</v>
      </c>
      <c r="AB4294">
        <v>204.83685100585043</v>
      </c>
      <c r="AC4294">
        <v>0</v>
      </c>
      <c r="AD4294">
        <v>0</v>
      </c>
      <c r="AE4294">
        <v>616.88795286159984</v>
      </c>
    </row>
    <row r="4295" spans="1:31" x14ac:dyDescent="0.25">
      <c r="A4295">
        <v>2298493</v>
      </c>
      <c r="B4295">
        <v>1</v>
      </c>
      <c r="C4295" t="s">
        <v>81</v>
      </c>
      <c r="D4295" t="s">
        <v>123</v>
      </c>
      <c r="E4295" t="s">
        <v>233</v>
      </c>
      <c r="F4295" t="s">
        <v>2332</v>
      </c>
      <c r="G4295" t="s">
        <v>184</v>
      </c>
      <c r="H4295" t="s">
        <v>167</v>
      </c>
      <c r="I4295" t="s">
        <v>136</v>
      </c>
      <c r="J4295" t="s">
        <v>137</v>
      </c>
      <c r="K4295" t="s">
        <v>138</v>
      </c>
      <c r="L4295" t="s">
        <v>12602</v>
      </c>
      <c r="M4295" t="s">
        <v>12603</v>
      </c>
      <c r="N4295">
        <v>0.64805555500000001</v>
      </c>
      <c r="O4295">
        <v>8</v>
      </c>
      <c r="P4295">
        <v>349</v>
      </c>
      <c r="Q4295">
        <v>113</v>
      </c>
      <c r="R4295">
        <v>51</v>
      </c>
      <c r="S4295">
        <v>32</v>
      </c>
      <c r="T4295">
        <v>45</v>
      </c>
      <c r="U4295">
        <v>2</v>
      </c>
      <c r="V4295">
        <v>0</v>
      </c>
      <c r="W4295">
        <v>1.0821827239054225</v>
      </c>
      <c r="X4295">
        <v>42.322583113918782</v>
      </c>
      <c r="Y4295">
        <v>38.528665828547766</v>
      </c>
      <c r="Z4295">
        <v>23.837467186092713</v>
      </c>
      <c r="AA4295">
        <v>28.003669366208889</v>
      </c>
      <c r="AB4295">
        <v>19.385580136458554</v>
      </c>
      <c r="AC4295">
        <v>144.55110021404263</v>
      </c>
      <c r="AD4295">
        <v>0</v>
      </c>
      <c r="AE4295">
        <v>297.71124856917476</v>
      </c>
    </row>
    <row r="4296" spans="1:31" x14ac:dyDescent="0.25">
      <c r="A4296">
        <v>2298494</v>
      </c>
      <c r="B4296">
        <v>1</v>
      </c>
      <c r="C4296" t="s">
        <v>80</v>
      </c>
      <c r="D4296" t="s">
        <v>93</v>
      </c>
      <c r="E4296" t="s">
        <v>233</v>
      </c>
      <c r="F4296" t="s">
        <v>10679</v>
      </c>
      <c r="G4296" t="s">
        <v>184</v>
      </c>
      <c r="H4296" t="s">
        <v>167</v>
      </c>
      <c r="I4296" t="s">
        <v>136</v>
      </c>
      <c r="J4296" t="s">
        <v>137</v>
      </c>
      <c r="K4296" t="s">
        <v>138</v>
      </c>
      <c r="L4296" t="s">
        <v>12604</v>
      </c>
      <c r="M4296" t="s">
        <v>12605</v>
      </c>
      <c r="N4296">
        <v>1.5505555550000001</v>
      </c>
      <c r="O4296">
        <v>0</v>
      </c>
      <c r="P4296">
        <v>1550</v>
      </c>
      <c r="Q4296">
        <v>35</v>
      </c>
      <c r="R4296">
        <v>145</v>
      </c>
      <c r="S4296">
        <v>11</v>
      </c>
      <c r="T4296">
        <v>220</v>
      </c>
      <c r="U4296">
        <v>1</v>
      </c>
      <c r="V4296">
        <v>1</v>
      </c>
      <c r="W4296">
        <v>0</v>
      </c>
      <c r="X4296">
        <v>504.05310079679538</v>
      </c>
      <c r="Y4296">
        <v>342.75987864328471</v>
      </c>
      <c r="Z4296">
        <v>305.49550901736745</v>
      </c>
      <c r="AA4296">
        <v>85.971616229671952</v>
      </c>
      <c r="AB4296">
        <v>315.71418741236209</v>
      </c>
      <c r="AC4296">
        <v>552.31650976283117</v>
      </c>
      <c r="AD4296">
        <v>31.578078444550904</v>
      </c>
      <c r="AE4296">
        <v>2137.8888803068639</v>
      </c>
    </row>
    <row r="4297" spans="1:31" x14ac:dyDescent="0.25">
      <c r="A4297">
        <v>2298503</v>
      </c>
      <c r="B4297">
        <v>1</v>
      </c>
      <c r="C4297" t="s">
        <v>80</v>
      </c>
      <c r="D4297" t="s">
        <v>110</v>
      </c>
      <c r="E4297" t="s">
        <v>283</v>
      </c>
      <c r="F4297" t="s">
        <v>12606</v>
      </c>
      <c r="G4297" t="s">
        <v>184</v>
      </c>
      <c r="H4297" t="s">
        <v>167</v>
      </c>
      <c r="I4297" t="s">
        <v>136</v>
      </c>
      <c r="J4297" t="s">
        <v>137</v>
      </c>
      <c r="K4297" t="s">
        <v>138</v>
      </c>
      <c r="L4297" t="s">
        <v>12607</v>
      </c>
      <c r="M4297" t="s">
        <v>12608</v>
      </c>
      <c r="N4297">
        <v>8.4575833000000003E-2</v>
      </c>
      <c r="O4297">
        <v>32</v>
      </c>
      <c r="P4297">
        <v>4931</v>
      </c>
      <c r="Q4297">
        <v>0</v>
      </c>
      <c r="R4297">
        <v>0</v>
      </c>
      <c r="S4297">
        <v>0</v>
      </c>
      <c r="T4297">
        <v>312</v>
      </c>
      <c r="U4297">
        <v>0</v>
      </c>
      <c r="V4297">
        <v>1</v>
      </c>
      <c r="W4297">
        <v>0.78047160552787997</v>
      </c>
      <c r="X4297">
        <v>121.02241792697241</v>
      </c>
      <c r="Y4297">
        <v>0</v>
      </c>
      <c r="Z4297">
        <v>0</v>
      </c>
      <c r="AA4297">
        <v>0</v>
      </c>
      <c r="AB4297">
        <v>18.110414340246201</v>
      </c>
      <c r="AC4297">
        <v>0</v>
      </c>
      <c r="AD4297">
        <v>0.40287569415978669</v>
      </c>
      <c r="AE4297">
        <v>140.31617956690627</v>
      </c>
    </row>
    <row r="4298" spans="1:31" x14ac:dyDescent="0.25">
      <c r="A4298">
        <v>2298505</v>
      </c>
      <c r="B4298">
        <v>1</v>
      </c>
      <c r="C4298" t="s">
        <v>80</v>
      </c>
      <c r="D4298" t="s">
        <v>92</v>
      </c>
      <c r="E4298" t="s">
        <v>141</v>
      </c>
      <c r="F4298" t="s">
        <v>12609</v>
      </c>
      <c r="G4298" t="s">
        <v>143</v>
      </c>
      <c r="H4298" t="s">
        <v>135</v>
      </c>
      <c r="I4298" t="s">
        <v>136</v>
      </c>
      <c r="J4298" t="s">
        <v>137</v>
      </c>
      <c r="K4298" t="s">
        <v>138</v>
      </c>
      <c r="L4298" t="s">
        <v>12610</v>
      </c>
      <c r="M4298" t="s">
        <v>12611</v>
      </c>
      <c r="N4298">
        <v>2.400833333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1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7.4862016689166669E-4</v>
      </c>
      <c r="AC4298">
        <v>0</v>
      </c>
      <c r="AD4298">
        <v>0</v>
      </c>
      <c r="AE4298">
        <v>7.4862016689166669E-4</v>
      </c>
    </row>
    <row r="4299" spans="1:31" x14ac:dyDescent="0.25">
      <c r="A4299">
        <v>2298506</v>
      </c>
      <c r="B4299">
        <v>1</v>
      </c>
      <c r="C4299" t="s">
        <v>81</v>
      </c>
      <c r="D4299" t="s">
        <v>112</v>
      </c>
      <c r="E4299" t="s">
        <v>164</v>
      </c>
      <c r="F4299" t="s">
        <v>12612</v>
      </c>
      <c r="G4299" t="s">
        <v>195</v>
      </c>
      <c r="H4299" t="s">
        <v>167</v>
      </c>
      <c r="I4299" t="s">
        <v>136</v>
      </c>
      <c r="J4299" t="s">
        <v>137</v>
      </c>
      <c r="K4299" t="s">
        <v>138</v>
      </c>
      <c r="L4299" t="s">
        <v>12613</v>
      </c>
      <c r="M4299" t="s">
        <v>12614</v>
      </c>
      <c r="N4299">
        <v>3.9136111109999998</v>
      </c>
      <c r="O4299">
        <v>0</v>
      </c>
      <c r="P4299">
        <v>48</v>
      </c>
      <c r="Q4299">
        <v>0</v>
      </c>
      <c r="R4299">
        <v>6</v>
      </c>
      <c r="S4299">
        <v>0</v>
      </c>
      <c r="T4299">
        <v>4</v>
      </c>
      <c r="U4299">
        <v>0</v>
      </c>
      <c r="V4299">
        <v>1</v>
      </c>
      <c r="W4299">
        <v>0</v>
      </c>
      <c r="X4299">
        <v>17.594675483275655</v>
      </c>
      <c r="Y4299">
        <v>0</v>
      </c>
      <c r="Z4299">
        <v>12.76574429423065</v>
      </c>
      <c r="AA4299">
        <v>0</v>
      </c>
      <c r="AB4299">
        <v>1.8591823643112</v>
      </c>
      <c r="AC4299">
        <v>0</v>
      </c>
      <c r="AD4299">
        <v>341.85506445320624</v>
      </c>
      <c r="AE4299">
        <v>374.07466659502376</v>
      </c>
    </row>
    <row r="4300" spans="1:31" x14ac:dyDescent="0.25">
      <c r="A4300">
        <v>2298507</v>
      </c>
      <c r="B4300">
        <v>1</v>
      </c>
      <c r="C4300" t="s">
        <v>80</v>
      </c>
      <c r="D4300" t="s">
        <v>98</v>
      </c>
      <c r="E4300" t="s">
        <v>164</v>
      </c>
      <c r="F4300" t="s">
        <v>12615</v>
      </c>
      <c r="G4300" t="s">
        <v>195</v>
      </c>
      <c r="H4300" t="s">
        <v>167</v>
      </c>
      <c r="I4300" t="s">
        <v>136</v>
      </c>
      <c r="J4300" t="s">
        <v>137</v>
      </c>
      <c r="K4300" t="s">
        <v>138</v>
      </c>
      <c r="L4300" t="s">
        <v>12616</v>
      </c>
      <c r="M4300" t="s">
        <v>12617</v>
      </c>
      <c r="N4300">
        <v>1.1258333330000001</v>
      </c>
      <c r="O4300">
        <v>0</v>
      </c>
      <c r="P4300">
        <v>23</v>
      </c>
      <c r="Q4300">
        <v>0</v>
      </c>
      <c r="R4300">
        <v>2</v>
      </c>
      <c r="S4300">
        <v>0</v>
      </c>
      <c r="T4300">
        <v>3</v>
      </c>
      <c r="U4300">
        <v>0</v>
      </c>
      <c r="V4300">
        <v>0</v>
      </c>
      <c r="W4300">
        <v>0</v>
      </c>
      <c r="X4300">
        <v>2.4551110801982894</v>
      </c>
      <c r="Y4300">
        <v>0</v>
      </c>
      <c r="Z4300">
        <v>0.56426210456997505</v>
      </c>
      <c r="AA4300">
        <v>0</v>
      </c>
      <c r="AB4300">
        <v>5.6562510332844443E-2</v>
      </c>
      <c r="AC4300">
        <v>0</v>
      </c>
      <c r="AD4300">
        <v>0</v>
      </c>
      <c r="AE4300">
        <v>3.075935695101109</v>
      </c>
    </row>
    <row r="4301" spans="1:31" x14ac:dyDescent="0.25">
      <c r="A4301">
        <v>2298508</v>
      </c>
      <c r="B4301">
        <v>1</v>
      </c>
      <c r="C4301" t="s">
        <v>81</v>
      </c>
      <c r="D4301" t="s">
        <v>113</v>
      </c>
      <c r="E4301" t="s">
        <v>208</v>
      </c>
      <c r="F4301" t="s">
        <v>12618</v>
      </c>
      <c r="G4301" t="s">
        <v>310</v>
      </c>
      <c r="H4301" t="s">
        <v>135</v>
      </c>
      <c r="I4301" t="s">
        <v>136</v>
      </c>
      <c r="J4301" t="s">
        <v>137</v>
      </c>
      <c r="K4301" t="s">
        <v>138</v>
      </c>
      <c r="L4301" t="s">
        <v>12619</v>
      </c>
      <c r="M4301" t="s">
        <v>12620</v>
      </c>
      <c r="N4301">
        <v>1.5433333330000001</v>
      </c>
      <c r="O4301">
        <v>0</v>
      </c>
      <c r="P4301">
        <v>24</v>
      </c>
      <c r="Q4301">
        <v>0</v>
      </c>
      <c r="R4301">
        <v>7</v>
      </c>
      <c r="S4301">
        <v>0</v>
      </c>
      <c r="T4301">
        <v>1</v>
      </c>
      <c r="U4301">
        <v>0</v>
      </c>
      <c r="V4301">
        <v>0</v>
      </c>
      <c r="W4301">
        <v>0</v>
      </c>
      <c r="X4301">
        <v>5.4630728896412446</v>
      </c>
      <c r="Y4301">
        <v>0</v>
      </c>
      <c r="Z4301">
        <v>1.72939424324006</v>
      </c>
      <c r="AA4301">
        <v>0</v>
      </c>
      <c r="AB4301">
        <v>1.7918602269545665</v>
      </c>
      <c r="AC4301">
        <v>0</v>
      </c>
      <c r="AD4301">
        <v>0</v>
      </c>
      <c r="AE4301">
        <v>8.9843273598358717</v>
      </c>
    </row>
    <row r="4302" spans="1:31" x14ac:dyDescent="0.25">
      <c r="A4302">
        <v>2298510</v>
      </c>
      <c r="B4302">
        <v>1</v>
      </c>
      <c r="C4302" t="s">
        <v>81</v>
      </c>
      <c r="D4302" t="s">
        <v>118</v>
      </c>
      <c r="E4302" t="s">
        <v>182</v>
      </c>
      <c r="F4302" t="s">
        <v>12621</v>
      </c>
      <c r="G4302" t="s">
        <v>184</v>
      </c>
      <c r="H4302" t="s">
        <v>167</v>
      </c>
      <c r="I4302" t="s">
        <v>136</v>
      </c>
      <c r="J4302" t="s">
        <v>137</v>
      </c>
      <c r="K4302" t="s">
        <v>138</v>
      </c>
      <c r="L4302" t="s">
        <v>12622</v>
      </c>
      <c r="M4302" t="s">
        <v>12623</v>
      </c>
      <c r="N4302">
        <v>2.7252777770000001</v>
      </c>
      <c r="O4302">
        <v>0</v>
      </c>
      <c r="P4302">
        <v>0</v>
      </c>
      <c r="Q4302">
        <v>2</v>
      </c>
      <c r="R4302">
        <v>60</v>
      </c>
      <c r="S4302">
        <v>1</v>
      </c>
      <c r="T4302">
        <v>3</v>
      </c>
      <c r="U4302">
        <v>0</v>
      </c>
      <c r="V4302">
        <v>0</v>
      </c>
      <c r="W4302">
        <v>0</v>
      </c>
      <c r="X4302">
        <v>0</v>
      </c>
      <c r="Y4302">
        <v>5.1920234552708884</v>
      </c>
      <c r="Z4302">
        <v>169.61347890013863</v>
      </c>
      <c r="AA4302">
        <v>14.997490007875381</v>
      </c>
      <c r="AB4302">
        <v>10.229825166843915</v>
      </c>
      <c r="AC4302">
        <v>0</v>
      </c>
      <c r="AD4302">
        <v>0</v>
      </c>
      <c r="AE4302">
        <v>200.0328175301288</v>
      </c>
    </row>
    <row r="4303" spans="1:31" x14ac:dyDescent="0.25">
      <c r="A4303">
        <v>2298513</v>
      </c>
      <c r="B4303">
        <v>1</v>
      </c>
      <c r="C4303" t="s">
        <v>81</v>
      </c>
      <c r="D4303" t="s">
        <v>112</v>
      </c>
      <c r="E4303" t="s">
        <v>164</v>
      </c>
      <c r="F4303" t="s">
        <v>12624</v>
      </c>
      <c r="G4303" t="s">
        <v>195</v>
      </c>
      <c r="H4303" t="s">
        <v>167</v>
      </c>
      <c r="I4303" t="s">
        <v>136</v>
      </c>
      <c r="J4303" t="s">
        <v>137</v>
      </c>
      <c r="K4303" t="s">
        <v>138</v>
      </c>
      <c r="L4303" t="s">
        <v>12625</v>
      </c>
      <c r="M4303" t="s">
        <v>12626</v>
      </c>
      <c r="N4303">
        <v>1.6261111109999999</v>
      </c>
      <c r="O4303">
        <v>0</v>
      </c>
      <c r="P4303">
        <v>175</v>
      </c>
      <c r="Q4303">
        <v>0</v>
      </c>
      <c r="R4303">
        <v>19</v>
      </c>
      <c r="S4303">
        <v>0</v>
      </c>
      <c r="T4303">
        <v>33</v>
      </c>
      <c r="U4303">
        <v>0</v>
      </c>
      <c r="V4303">
        <v>0</v>
      </c>
      <c r="W4303">
        <v>0</v>
      </c>
      <c r="X4303">
        <v>44.967872758867017</v>
      </c>
      <c r="Y4303">
        <v>0</v>
      </c>
      <c r="Z4303">
        <v>10.556259456262104</v>
      </c>
      <c r="AA4303">
        <v>0</v>
      </c>
      <c r="AB4303">
        <v>5.6943746980767838</v>
      </c>
      <c r="AC4303">
        <v>0</v>
      </c>
      <c r="AD4303">
        <v>0</v>
      </c>
      <c r="AE4303">
        <v>61.218506913205907</v>
      </c>
    </row>
    <row r="4304" spans="1:31" x14ac:dyDescent="0.25">
      <c r="A4304">
        <v>2298514</v>
      </c>
      <c r="B4304">
        <v>1</v>
      </c>
      <c r="C4304" t="s">
        <v>80</v>
      </c>
      <c r="D4304" t="s">
        <v>99</v>
      </c>
      <c r="E4304" t="s">
        <v>141</v>
      </c>
      <c r="F4304" t="s">
        <v>12627</v>
      </c>
      <c r="G4304" t="s">
        <v>143</v>
      </c>
      <c r="H4304" t="s">
        <v>135</v>
      </c>
      <c r="I4304" t="s">
        <v>136</v>
      </c>
      <c r="J4304" t="s">
        <v>137</v>
      </c>
      <c r="K4304" t="s">
        <v>138</v>
      </c>
      <c r="L4304" t="s">
        <v>12628</v>
      </c>
      <c r="M4304" t="s">
        <v>12629</v>
      </c>
      <c r="N4304">
        <v>2.8141666660000002</v>
      </c>
      <c r="O4304">
        <v>0</v>
      </c>
      <c r="P4304">
        <v>1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1.1284250294597526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1.1284250294597526</v>
      </c>
    </row>
    <row r="4305" spans="1:31" x14ac:dyDescent="0.25">
      <c r="A4305">
        <v>2298517</v>
      </c>
      <c r="B4305">
        <v>1</v>
      </c>
      <c r="C4305" t="s">
        <v>80</v>
      </c>
      <c r="D4305" t="s">
        <v>96</v>
      </c>
      <c r="E4305" t="s">
        <v>141</v>
      </c>
      <c r="F4305" t="s">
        <v>12630</v>
      </c>
      <c r="G4305" t="s">
        <v>143</v>
      </c>
      <c r="H4305" t="s">
        <v>135</v>
      </c>
      <c r="I4305" t="s">
        <v>136</v>
      </c>
      <c r="J4305" t="s">
        <v>137</v>
      </c>
      <c r="K4305" t="s">
        <v>138</v>
      </c>
      <c r="L4305" t="s">
        <v>12631</v>
      </c>
      <c r="M4305" t="s">
        <v>12632</v>
      </c>
      <c r="N4305">
        <v>2.6369444440000001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1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0.44256946888578674</v>
      </c>
      <c r="AC4305">
        <v>0</v>
      </c>
      <c r="AD4305">
        <v>0</v>
      </c>
      <c r="AE4305">
        <v>0.44256946888578674</v>
      </c>
    </row>
    <row r="4306" spans="1:31" x14ac:dyDescent="0.25">
      <c r="A4306">
        <v>2298518</v>
      </c>
      <c r="B4306">
        <v>1</v>
      </c>
      <c r="C4306" t="s">
        <v>80</v>
      </c>
      <c r="D4306" t="s">
        <v>107</v>
      </c>
      <c r="E4306" t="s">
        <v>141</v>
      </c>
      <c r="F4306" t="s">
        <v>12633</v>
      </c>
      <c r="G4306" t="s">
        <v>188</v>
      </c>
      <c r="H4306" t="s">
        <v>135</v>
      </c>
      <c r="I4306" t="s">
        <v>136</v>
      </c>
      <c r="J4306" t="s">
        <v>137</v>
      </c>
      <c r="K4306" t="s">
        <v>138</v>
      </c>
      <c r="L4306" t="s">
        <v>12634</v>
      </c>
      <c r="M4306" t="s">
        <v>12635</v>
      </c>
      <c r="N4306">
        <v>0.92111111099999998</v>
      </c>
      <c r="O4306">
        <v>0</v>
      </c>
      <c r="P4306">
        <v>1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0.21396641549939999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0.21396641549939999</v>
      </c>
    </row>
    <row r="4307" spans="1:31" x14ac:dyDescent="0.25">
      <c r="A4307">
        <v>2298524</v>
      </c>
      <c r="B4307">
        <v>1</v>
      </c>
      <c r="C4307" t="s">
        <v>80</v>
      </c>
      <c r="D4307" t="s">
        <v>104</v>
      </c>
      <c r="E4307" t="s">
        <v>164</v>
      </c>
      <c r="F4307" t="s">
        <v>5992</v>
      </c>
      <c r="G4307" t="s">
        <v>184</v>
      </c>
      <c r="H4307" t="s">
        <v>167</v>
      </c>
      <c r="I4307" t="s">
        <v>136</v>
      </c>
      <c r="J4307" t="s">
        <v>137</v>
      </c>
      <c r="K4307" t="s">
        <v>138</v>
      </c>
      <c r="L4307" t="s">
        <v>12636</v>
      </c>
      <c r="M4307" t="s">
        <v>12637</v>
      </c>
      <c r="N4307">
        <v>5.3611111000000003E-2</v>
      </c>
      <c r="O4307">
        <v>3</v>
      </c>
      <c r="P4307">
        <v>0</v>
      </c>
      <c r="Q4307">
        <v>14</v>
      </c>
      <c r="R4307">
        <v>0</v>
      </c>
      <c r="S4307">
        <v>14</v>
      </c>
      <c r="T4307">
        <v>0</v>
      </c>
      <c r="U4307">
        <v>2</v>
      </c>
      <c r="V4307">
        <v>0</v>
      </c>
      <c r="W4307">
        <v>7.0312377673955553E-2</v>
      </c>
      <c r="X4307">
        <v>0</v>
      </c>
      <c r="Y4307">
        <v>0.30493552853096667</v>
      </c>
      <c r="Z4307">
        <v>0</v>
      </c>
      <c r="AA4307">
        <v>3.139583832108535</v>
      </c>
      <c r="AB4307">
        <v>0</v>
      </c>
      <c r="AC4307">
        <v>5.7768870013980083</v>
      </c>
      <c r="AD4307">
        <v>0</v>
      </c>
      <c r="AE4307">
        <v>9.2917187397114649</v>
      </c>
    </row>
    <row r="4308" spans="1:31" x14ac:dyDescent="0.25">
      <c r="A4308">
        <v>2298527</v>
      </c>
      <c r="B4308">
        <v>1</v>
      </c>
      <c r="C4308" t="s">
        <v>80</v>
      </c>
      <c r="D4308" t="s">
        <v>108</v>
      </c>
      <c r="E4308" t="s">
        <v>141</v>
      </c>
      <c r="F4308" t="s">
        <v>12638</v>
      </c>
      <c r="G4308" t="s">
        <v>143</v>
      </c>
      <c r="H4308" t="s">
        <v>135</v>
      </c>
      <c r="I4308" t="s">
        <v>136</v>
      </c>
      <c r="J4308" t="s">
        <v>137</v>
      </c>
      <c r="K4308" t="s">
        <v>138</v>
      </c>
      <c r="L4308" t="s">
        <v>12639</v>
      </c>
      <c r="M4308" t="s">
        <v>12640</v>
      </c>
      <c r="N4308">
        <v>1.6019444439999999</v>
      </c>
      <c r="O4308">
        <v>0</v>
      </c>
      <c r="P4308">
        <v>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0.18696716282066669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0.18696716282066669</v>
      </c>
    </row>
    <row r="4309" spans="1:31" x14ac:dyDescent="0.25">
      <c r="A4309">
        <v>2298528</v>
      </c>
      <c r="B4309">
        <v>1</v>
      </c>
      <c r="C4309" t="s">
        <v>81</v>
      </c>
      <c r="D4309" t="s">
        <v>113</v>
      </c>
      <c r="E4309" t="s">
        <v>141</v>
      </c>
      <c r="F4309" t="s">
        <v>12218</v>
      </c>
      <c r="G4309" t="s">
        <v>143</v>
      </c>
      <c r="H4309" t="s">
        <v>135</v>
      </c>
      <c r="I4309" t="s">
        <v>136</v>
      </c>
      <c r="J4309" t="s">
        <v>137</v>
      </c>
      <c r="K4309" t="s">
        <v>138</v>
      </c>
      <c r="L4309" t="s">
        <v>12641</v>
      </c>
      <c r="M4309" t="s">
        <v>12642</v>
      </c>
      <c r="N4309">
        <v>1.3825000000000001</v>
      </c>
      <c r="O4309">
        <v>0</v>
      </c>
      <c r="P4309">
        <v>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0.19380222927877774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0.19380222927877774</v>
      </c>
    </row>
    <row r="4310" spans="1:31" x14ac:dyDescent="0.25">
      <c r="A4310">
        <v>2298529</v>
      </c>
      <c r="B4310">
        <v>1</v>
      </c>
      <c r="C4310" t="s">
        <v>81</v>
      </c>
      <c r="D4310" t="s">
        <v>113</v>
      </c>
      <c r="E4310" t="s">
        <v>132</v>
      </c>
      <c r="F4310" t="s">
        <v>12643</v>
      </c>
      <c r="G4310" t="s">
        <v>134</v>
      </c>
      <c r="H4310" t="s">
        <v>135</v>
      </c>
      <c r="I4310" t="s">
        <v>136</v>
      </c>
      <c r="J4310" t="s">
        <v>137</v>
      </c>
      <c r="K4310" t="s">
        <v>138</v>
      </c>
      <c r="L4310" t="s">
        <v>12644</v>
      </c>
      <c r="M4310" t="s">
        <v>12645</v>
      </c>
      <c r="N4310">
        <v>1.854166666</v>
      </c>
      <c r="O4310">
        <v>0</v>
      </c>
      <c r="P4310">
        <v>50</v>
      </c>
      <c r="Q4310">
        <v>0</v>
      </c>
      <c r="R4310">
        <v>1</v>
      </c>
      <c r="S4310">
        <v>0</v>
      </c>
      <c r="T4310">
        <v>3</v>
      </c>
      <c r="U4310">
        <v>0</v>
      </c>
      <c r="V4310">
        <v>0</v>
      </c>
      <c r="W4310">
        <v>0</v>
      </c>
      <c r="X4310">
        <v>16.920276378119144</v>
      </c>
      <c r="Y4310">
        <v>0</v>
      </c>
      <c r="Z4310">
        <v>7.4448797947333334E-2</v>
      </c>
      <c r="AA4310">
        <v>0</v>
      </c>
      <c r="AB4310">
        <v>1.1449900094530514</v>
      </c>
      <c r="AC4310">
        <v>0</v>
      </c>
      <c r="AD4310">
        <v>0</v>
      </c>
      <c r="AE4310">
        <v>18.139715185519528</v>
      </c>
    </row>
    <row r="4311" spans="1:31" x14ac:dyDescent="0.25">
      <c r="A4311">
        <v>2298532</v>
      </c>
      <c r="B4311">
        <v>1</v>
      </c>
      <c r="C4311" t="s">
        <v>80</v>
      </c>
      <c r="D4311" t="s">
        <v>107</v>
      </c>
      <c r="E4311" t="s">
        <v>141</v>
      </c>
      <c r="F4311" t="s">
        <v>12646</v>
      </c>
      <c r="G4311" t="s">
        <v>188</v>
      </c>
      <c r="H4311" t="s">
        <v>135</v>
      </c>
      <c r="I4311" t="s">
        <v>136</v>
      </c>
      <c r="J4311" t="s">
        <v>137</v>
      </c>
      <c r="K4311" t="s">
        <v>138</v>
      </c>
      <c r="L4311" t="s">
        <v>12647</v>
      </c>
      <c r="M4311" t="s">
        <v>12648</v>
      </c>
      <c r="N4311">
        <v>1.830833333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1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1.9810251908979304</v>
      </c>
      <c r="AC4311">
        <v>0</v>
      </c>
      <c r="AD4311">
        <v>0</v>
      </c>
      <c r="AE4311">
        <v>1.9810251908979304</v>
      </c>
    </row>
    <row r="4312" spans="1:31" x14ac:dyDescent="0.25">
      <c r="A4312">
        <v>2298534</v>
      </c>
      <c r="B4312">
        <v>1</v>
      </c>
      <c r="C4312" t="s">
        <v>80</v>
      </c>
      <c r="D4312" t="s">
        <v>93</v>
      </c>
      <c r="E4312" t="s">
        <v>164</v>
      </c>
      <c r="F4312" t="s">
        <v>12649</v>
      </c>
      <c r="G4312" t="s">
        <v>195</v>
      </c>
      <c r="H4312" t="s">
        <v>167</v>
      </c>
      <c r="I4312" t="s">
        <v>136</v>
      </c>
      <c r="J4312" t="s">
        <v>137</v>
      </c>
      <c r="K4312" t="s">
        <v>138</v>
      </c>
      <c r="L4312" t="s">
        <v>12650</v>
      </c>
      <c r="M4312" t="s">
        <v>12651</v>
      </c>
      <c r="N4312">
        <v>5.5941666659999996</v>
      </c>
      <c r="O4312">
        <v>0</v>
      </c>
      <c r="P4312">
        <v>0</v>
      </c>
      <c r="Q4312">
        <v>2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4.6757627957786774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4.6757627957786774</v>
      </c>
    </row>
    <row r="4313" spans="1:31" x14ac:dyDescent="0.25">
      <c r="A4313">
        <v>2298538</v>
      </c>
      <c r="B4313">
        <v>1</v>
      </c>
      <c r="C4313" t="s">
        <v>81</v>
      </c>
      <c r="D4313" t="s">
        <v>123</v>
      </c>
      <c r="E4313" t="s">
        <v>164</v>
      </c>
      <c r="F4313" t="s">
        <v>12652</v>
      </c>
      <c r="G4313" t="s">
        <v>500</v>
      </c>
      <c r="H4313" t="s">
        <v>167</v>
      </c>
      <c r="I4313" t="s">
        <v>136</v>
      </c>
      <c r="J4313" t="s">
        <v>137</v>
      </c>
      <c r="K4313" t="s">
        <v>138</v>
      </c>
      <c r="L4313" t="s">
        <v>12653</v>
      </c>
      <c r="M4313" t="s">
        <v>12654</v>
      </c>
      <c r="N4313">
        <v>0.60638888800000001</v>
      </c>
      <c r="O4313">
        <v>0</v>
      </c>
      <c r="P4313">
        <v>0</v>
      </c>
      <c r="Q4313">
        <v>0</v>
      </c>
      <c r="R4313">
        <v>0</v>
      </c>
      <c r="S4313">
        <v>1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0.66128769474635007</v>
      </c>
      <c r="AB4313">
        <v>0</v>
      </c>
      <c r="AC4313">
        <v>0</v>
      </c>
      <c r="AD4313">
        <v>0</v>
      </c>
      <c r="AE4313">
        <v>0.66128769474635007</v>
      </c>
    </row>
    <row r="4314" spans="1:31" x14ac:dyDescent="0.25">
      <c r="A4314">
        <v>2298541</v>
      </c>
      <c r="B4314">
        <v>1</v>
      </c>
      <c r="C4314" t="s">
        <v>80</v>
      </c>
      <c r="D4314" t="s">
        <v>110</v>
      </c>
      <c r="E4314" t="s">
        <v>164</v>
      </c>
      <c r="F4314" t="s">
        <v>12655</v>
      </c>
      <c r="G4314" t="s">
        <v>184</v>
      </c>
      <c r="H4314" t="s">
        <v>167</v>
      </c>
      <c r="I4314" t="s">
        <v>136</v>
      </c>
      <c r="J4314" t="s">
        <v>137</v>
      </c>
      <c r="K4314" t="s">
        <v>138</v>
      </c>
      <c r="L4314" t="s">
        <v>12656</v>
      </c>
      <c r="M4314" t="s">
        <v>12657</v>
      </c>
      <c r="N4314">
        <v>0.40472222200000002</v>
      </c>
      <c r="O4314">
        <v>0</v>
      </c>
      <c r="P4314">
        <v>603</v>
      </c>
      <c r="Q4314">
        <v>0</v>
      </c>
      <c r="R4314">
        <v>0</v>
      </c>
      <c r="S4314">
        <v>0</v>
      </c>
      <c r="T4314">
        <v>9</v>
      </c>
      <c r="U4314">
        <v>0</v>
      </c>
      <c r="V4314">
        <v>0</v>
      </c>
      <c r="W4314">
        <v>0</v>
      </c>
      <c r="X4314">
        <v>72.201254694233938</v>
      </c>
      <c r="Y4314">
        <v>0</v>
      </c>
      <c r="Z4314">
        <v>0</v>
      </c>
      <c r="AA4314">
        <v>0</v>
      </c>
      <c r="AB4314">
        <v>2.8175521827221441</v>
      </c>
      <c r="AC4314">
        <v>0</v>
      </c>
      <c r="AD4314">
        <v>0</v>
      </c>
      <c r="AE4314">
        <v>75.018806876956077</v>
      </c>
    </row>
    <row r="4315" spans="1:31" x14ac:dyDescent="0.25">
      <c r="A4315">
        <v>2298542</v>
      </c>
      <c r="B4315">
        <v>1</v>
      </c>
      <c r="C4315" t="s">
        <v>80</v>
      </c>
      <c r="D4315" t="s">
        <v>98</v>
      </c>
      <c r="E4315" t="s">
        <v>182</v>
      </c>
      <c r="F4315" t="s">
        <v>7733</v>
      </c>
      <c r="G4315" t="s">
        <v>837</v>
      </c>
      <c r="H4315" t="s">
        <v>167</v>
      </c>
      <c r="I4315" t="s">
        <v>136</v>
      </c>
      <c r="J4315" t="s">
        <v>137</v>
      </c>
      <c r="K4315" t="s">
        <v>138</v>
      </c>
      <c r="L4315" t="s">
        <v>12658</v>
      </c>
      <c r="M4315" t="s">
        <v>12659</v>
      </c>
      <c r="N4315">
        <v>0.22666666599999999</v>
      </c>
      <c r="O4315">
        <v>0</v>
      </c>
      <c r="P4315">
        <v>422</v>
      </c>
      <c r="Q4315">
        <v>3</v>
      </c>
      <c r="R4315">
        <v>7</v>
      </c>
      <c r="S4315">
        <v>4</v>
      </c>
      <c r="T4315">
        <v>43</v>
      </c>
      <c r="U4315">
        <v>1</v>
      </c>
      <c r="V4315">
        <v>0</v>
      </c>
      <c r="W4315">
        <v>0</v>
      </c>
      <c r="X4315">
        <v>10.320152304566298</v>
      </c>
      <c r="Y4315">
        <v>0.65864628583786666</v>
      </c>
      <c r="Z4315">
        <v>0.66828569609931998</v>
      </c>
      <c r="AA4315">
        <v>1.7151270940979735</v>
      </c>
      <c r="AB4315">
        <v>2.15926679974624</v>
      </c>
      <c r="AC4315">
        <v>0.14741817375999999</v>
      </c>
      <c r="AD4315">
        <v>0</v>
      </c>
      <c r="AE4315">
        <v>15.668896354107696</v>
      </c>
    </row>
    <row r="4316" spans="1:31" x14ac:dyDescent="0.25">
      <c r="A4316">
        <v>2298543</v>
      </c>
      <c r="B4316">
        <v>1</v>
      </c>
      <c r="C4316" t="s">
        <v>81</v>
      </c>
      <c r="D4316" t="s">
        <v>128</v>
      </c>
      <c r="E4316" t="s">
        <v>233</v>
      </c>
      <c r="F4316" t="s">
        <v>7805</v>
      </c>
      <c r="G4316" t="s">
        <v>184</v>
      </c>
      <c r="H4316" t="s">
        <v>167</v>
      </c>
      <c r="I4316" t="s">
        <v>136</v>
      </c>
      <c r="J4316" t="s">
        <v>137</v>
      </c>
      <c r="K4316" t="s">
        <v>138</v>
      </c>
      <c r="L4316" t="s">
        <v>12660</v>
      </c>
      <c r="M4316" t="s">
        <v>12661</v>
      </c>
      <c r="N4316">
        <v>1.335</v>
      </c>
      <c r="O4316">
        <v>0</v>
      </c>
      <c r="P4316">
        <v>954</v>
      </c>
      <c r="Q4316">
        <v>1</v>
      </c>
      <c r="R4316">
        <v>9</v>
      </c>
      <c r="S4316">
        <v>15</v>
      </c>
      <c r="T4316">
        <v>121</v>
      </c>
      <c r="U4316">
        <v>0</v>
      </c>
      <c r="V4316">
        <v>0</v>
      </c>
      <c r="W4316">
        <v>0</v>
      </c>
      <c r="X4316">
        <v>191.14190644817987</v>
      </c>
      <c r="Y4316">
        <v>1.4032790840039076</v>
      </c>
      <c r="Z4316">
        <v>12.670527989055262</v>
      </c>
      <c r="AA4316">
        <v>115.70933707939126</v>
      </c>
      <c r="AB4316">
        <v>39.092034943681853</v>
      </c>
      <c r="AC4316">
        <v>0</v>
      </c>
      <c r="AD4316">
        <v>0</v>
      </c>
      <c r="AE4316">
        <v>360.01708554431218</v>
      </c>
    </row>
    <row r="4317" spans="1:31" x14ac:dyDescent="0.25">
      <c r="A4317">
        <v>2298546</v>
      </c>
      <c r="B4317">
        <v>1</v>
      </c>
      <c r="C4317" t="s">
        <v>81</v>
      </c>
      <c r="D4317" t="s">
        <v>118</v>
      </c>
      <c r="E4317" t="s">
        <v>182</v>
      </c>
      <c r="F4317" t="s">
        <v>12579</v>
      </c>
      <c r="G4317" t="s">
        <v>184</v>
      </c>
      <c r="H4317" t="s">
        <v>167</v>
      </c>
      <c r="I4317" t="s">
        <v>136</v>
      </c>
      <c r="J4317" t="s">
        <v>137</v>
      </c>
      <c r="K4317" t="s">
        <v>138</v>
      </c>
      <c r="L4317" t="s">
        <v>12662</v>
      </c>
      <c r="M4317" t="s">
        <v>12663</v>
      </c>
      <c r="N4317">
        <v>0.216388888</v>
      </c>
      <c r="O4317">
        <v>4</v>
      </c>
      <c r="P4317">
        <v>394</v>
      </c>
      <c r="Q4317">
        <v>150</v>
      </c>
      <c r="R4317">
        <v>280</v>
      </c>
      <c r="S4317">
        <v>20</v>
      </c>
      <c r="T4317">
        <v>55</v>
      </c>
      <c r="U4317">
        <v>2</v>
      </c>
      <c r="V4317">
        <v>0</v>
      </c>
      <c r="W4317">
        <v>0.26839800391067581</v>
      </c>
      <c r="X4317">
        <v>15.052170598859444</v>
      </c>
      <c r="Y4317">
        <v>62.810982309006235</v>
      </c>
      <c r="Z4317">
        <v>61.859649662646859</v>
      </c>
      <c r="AA4317">
        <v>12.61779911187897</v>
      </c>
      <c r="AB4317">
        <v>7.8360897692002913</v>
      </c>
      <c r="AC4317">
        <v>32.910244186399055</v>
      </c>
      <c r="AD4317">
        <v>0</v>
      </c>
      <c r="AE4317">
        <v>193.35533364190155</v>
      </c>
    </row>
    <row r="4318" spans="1:31" x14ac:dyDescent="0.25">
      <c r="A4318">
        <v>2298548</v>
      </c>
      <c r="B4318">
        <v>1</v>
      </c>
      <c r="C4318" t="s">
        <v>80</v>
      </c>
      <c r="D4318" t="s">
        <v>93</v>
      </c>
      <c r="E4318" t="s">
        <v>233</v>
      </c>
      <c r="F4318" t="s">
        <v>10679</v>
      </c>
      <c r="G4318" t="s">
        <v>184</v>
      </c>
      <c r="H4318" t="s">
        <v>167</v>
      </c>
      <c r="I4318" t="s">
        <v>136</v>
      </c>
      <c r="J4318" t="s">
        <v>137</v>
      </c>
      <c r="K4318" t="s">
        <v>138</v>
      </c>
      <c r="L4318" t="s">
        <v>12664</v>
      </c>
      <c r="M4318" t="s">
        <v>12665</v>
      </c>
      <c r="N4318">
        <v>1.477222222</v>
      </c>
      <c r="O4318">
        <v>0</v>
      </c>
      <c r="P4318">
        <v>1586</v>
      </c>
      <c r="Q4318">
        <v>35</v>
      </c>
      <c r="R4318">
        <v>146</v>
      </c>
      <c r="S4318">
        <v>11</v>
      </c>
      <c r="T4318">
        <v>229</v>
      </c>
      <c r="U4318">
        <v>1</v>
      </c>
      <c r="V4318">
        <v>1</v>
      </c>
      <c r="W4318">
        <v>0</v>
      </c>
      <c r="X4318">
        <v>517.18107534527758</v>
      </c>
      <c r="Y4318">
        <v>301.16664788521507</v>
      </c>
      <c r="Z4318">
        <v>275.69112903193462</v>
      </c>
      <c r="AA4318">
        <v>80.056256950822814</v>
      </c>
      <c r="AB4318">
        <v>270.5663272172938</v>
      </c>
      <c r="AC4318">
        <v>482.45361304990166</v>
      </c>
      <c r="AD4318">
        <v>22.912857018864365</v>
      </c>
      <c r="AE4318">
        <v>1950.0279064993099</v>
      </c>
    </row>
    <row r="4319" spans="1:31" x14ac:dyDescent="0.25">
      <c r="A4319">
        <v>2298549</v>
      </c>
      <c r="B4319">
        <v>1</v>
      </c>
      <c r="C4319" t="s">
        <v>80</v>
      </c>
      <c r="D4319" t="s">
        <v>86</v>
      </c>
      <c r="E4319" t="s">
        <v>141</v>
      </c>
      <c r="F4319" t="s">
        <v>12666</v>
      </c>
      <c r="G4319" t="s">
        <v>143</v>
      </c>
      <c r="H4319" t="s">
        <v>135</v>
      </c>
      <c r="I4319" t="s">
        <v>136</v>
      </c>
      <c r="J4319" t="s">
        <v>137</v>
      </c>
      <c r="K4319" t="s">
        <v>138</v>
      </c>
      <c r="L4319" t="s">
        <v>12667</v>
      </c>
      <c r="M4319" t="s">
        <v>12668</v>
      </c>
      <c r="N4319">
        <v>1.5519444440000001</v>
      </c>
      <c r="O4319">
        <v>0</v>
      </c>
      <c r="P4319">
        <v>2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1.57639997557895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1.57639997557895</v>
      </c>
    </row>
    <row r="4320" spans="1:31" x14ac:dyDescent="0.25">
      <c r="A4320">
        <v>2298551</v>
      </c>
      <c r="B4320">
        <v>1</v>
      </c>
      <c r="C4320" t="s">
        <v>81</v>
      </c>
      <c r="D4320" t="s">
        <v>128</v>
      </c>
      <c r="E4320" t="s">
        <v>182</v>
      </c>
      <c r="F4320" t="s">
        <v>9981</v>
      </c>
      <c r="G4320" t="s">
        <v>184</v>
      </c>
      <c r="H4320" t="s">
        <v>167</v>
      </c>
      <c r="I4320" t="s">
        <v>136</v>
      </c>
      <c r="J4320" t="s">
        <v>137</v>
      </c>
      <c r="K4320" t="s">
        <v>138</v>
      </c>
      <c r="L4320" t="s">
        <v>12669</v>
      </c>
      <c r="M4320" t="s">
        <v>12670</v>
      </c>
      <c r="N4320">
        <v>1.2597222219999999</v>
      </c>
      <c r="O4320">
        <v>0</v>
      </c>
      <c r="P4320">
        <v>0</v>
      </c>
      <c r="Q4320">
        <v>0</v>
      </c>
      <c r="R4320">
        <v>0</v>
      </c>
      <c r="S4320">
        <v>10</v>
      </c>
      <c r="T4320">
        <v>0</v>
      </c>
      <c r="U4320">
        <v>6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105.25120200381683</v>
      </c>
      <c r="AB4320">
        <v>0</v>
      </c>
      <c r="AC4320">
        <v>353.70368094248295</v>
      </c>
      <c r="AD4320">
        <v>0</v>
      </c>
      <c r="AE4320">
        <v>458.95488294629979</v>
      </c>
    </row>
    <row r="4321" spans="1:31" x14ac:dyDescent="0.25">
      <c r="A4321">
        <v>2298555</v>
      </c>
      <c r="B4321">
        <v>1</v>
      </c>
      <c r="C4321" t="s">
        <v>81</v>
      </c>
      <c r="D4321" t="s">
        <v>112</v>
      </c>
      <c r="E4321" t="s">
        <v>233</v>
      </c>
      <c r="F4321" t="s">
        <v>12671</v>
      </c>
      <c r="G4321" t="s">
        <v>184</v>
      </c>
      <c r="H4321" t="s">
        <v>167</v>
      </c>
      <c r="I4321" t="s">
        <v>136</v>
      </c>
      <c r="J4321" t="s">
        <v>137</v>
      </c>
      <c r="K4321" t="s">
        <v>138</v>
      </c>
      <c r="L4321" t="s">
        <v>12672</v>
      </c>
      <c r="M4321" t="s">
        <v>12673</v>
      </c>
      <c r="N4321">
        <v>1.5333333330000001</v>
      </c>
      <c r="O4321">
        <v>1</v>
      </c>
      <c r="P4321">
        <v>834</v>
      </c>
      <c r="Q4321">
        <v>90</v>
      </c>
      <c r="R4321">
        <v>173</v>
      </c>
      <c r="S4321">
        <v>29</v>
      </c>
      <c r="T4321">
        <v>109</v>
      </c>
      <c r="U4321">
        <v>5</v>
      </c>
      <c r="V4321">
        <v>3</v>
      </c>
      <c r="W4321">
        <v>5.5430846308400006E-2</v>
      </c>
      <c r="X4321">
        <v>303.99629028243766</v>
      </c>
      <c r="Y4321">
        <v>663.19210178883463</v>
      </c>
      <c r="Z4321">
        <v>52.528037484940477</v>
      </c>
      <c r="AA4321">
        <v>462.53204638762458</v>
      </c>
      <c r="AB4321">
        <v>111.80554851524711</v>
      </c>
      <c r="AC4321">
        <v>1604.7168179203966</v>
      </c>
      <c r="AD4321">
        <v>14.899602715547962</v>
      </c>
      <c r="AE4321">
        <v>3213.7258759413376</v>
      </c>
    </row>
    <row r="4322" spans="1:31" x14ac:dyDescent="0.25">
      <c r="A4322">
        <v>2298557</v>
      </c>
      <c r="B4322">
        <v>1</v>
      </c>
      <c r="C4322" t="s">
        <v>80</v>
      </c>
      <c r="D4322" t="s">
        <v>96</v>
      </c>
      <c r="E4322" t="s">
        <v>233</v>
      </c>
      <c r="F4322" t="s">
        <v>12674</v>
      </c>
      <c r="G4322" t="s">
        <v>184</v>
      </c>
      <c r="H4322" t="s">
        <v>167</v>
      </c>
      <c r="I4322" t="s">
        <v>136</v>
      </c>
      <c r="J4322" t="s">
        <v>137</v>
      </c>
      <c r="K4322" t="s">
        <v>138</v>
      </c>
      <c r="L4322" t="s">
        <v>12675</v>
      </c>
      <c r="M4322" t="s">
        <v>12676</v>
      </c>
      <c r="N4322">
        <v>8.3888887999999995E-2</v>
      </c>
      <c r="O4322">
        <v>0</v>
      </c>
      <c r="P4322">
        <v>765</v>
      </c>
      <c r="Q4322">
        <v>0</v>
      </c>
      <c r="R4322">
        <v>2</v>
      </c>
      <c r="S4322">
        <v>2</v>
      </c>
      <c r="T4322">
        <v>58</v>
      </c>
      <c r="U4322">
        <v>0</v>
      </c>
      <c r="V4322">
        <v>0</v>
      </c>
      <c r="W4322">
        <v>0</v>
      </c>
      <c r="X4322">
        <v>19.51767885033102</v>
      </c>
      <c r="Y4322">
        <v>0</v>
      </c>
      <c r="Z4322">
        <v>0.14937621236726834</v>
      </c>
      <c r="AA4322">
        <v>3.8126238717603114</v>
      </c>
      <c r="AB4322">
        <v>3.4709446470973715</v>
      </c>
      <c r="AC4322">
        <v>0</v>
      </c>
      <c r="AD4322">
        <v>0</v>
      </c>
      <c r="AE4322">
        <v>26.950623581555973</v>
      </c>
    </row>
    <row r="4323" spans="1:31" x14ac:dyDescent="0.25">
      <c r="A4323">
        <v>2298563</v>
      </c>
      <c r="B4323">
        <v>1</v>
      </c>
      <c r="C4323" t="s">
        <v>80</v>
      </c>
      <c r="D4323" t="s">
        <v>96</v>
      </c>
      <c r="E4323" t="s">
        <v>141</v>
      </c>
      <c r="F4323" t="s">
        <v>12677</v>
      </c>
      <c r="G4323" t="s">
        <v>143</v>
      </c>
      <c r="H4323" t="s">
        <v>135</v>
      </c>
      <c r="I4323" t="s">
        <v>136</v>
      </c>
      <c r="J4323" t="s">
        <v>137</v>
      </c>
      <c r="K4323" t="s">
        <v>138</v>
      </c>
      <c r="L4323" t="s">
        <v>12678</v>
      </c>
      <c r="M4323" t="s">
        <v>12679</v>
      </c>
      <c r="N4323">
        <v>2.7663888879999998</v>
      </c>
      <c r="O4323">
        <v>0</v>
      </c>
      <c r="P4323">
        <v>2</v>
      </c>
      <c r="Q4323">
        <v>0</v>
      </c>
      <c r="R4323">
        <v>0</v>
      </c>
      <c r="S4323">
        <v>0</v>
      </c>
      <c r="T4323">
        <v>2</v>
      </c>
      <c r="U4323">
        <v>0</v>
      </c>
      <c r="V4323">
        <v>0</v>
      </c>
      <c r="W4323">
        <v>0</v>
      </c>
      <c r="X4323">
        <v>1.9963760549242002</v>
      </c>
      <c r="Y4323">
        <v>0</v>
      </c>
      <c r="Z4323">
        <v>0</v>
      </c>
      <c r="AA4323">
        <v>0</v>
      </c>
      <c r="AB4323">
        <v>3.8827696168000003E-3</v>
      </c>
      <c r="AC4323">
        <v>0</v>
      </c>
      <c r="AD4323">
        <v>0</v>
      </c>
      <c r="AE4323">
        <v>2.000258824541</v>
      </c>
    </row>
    <row r="4324" spans="1:31" x14ac:dyDescent="0.25">
      <c r="A4324">
        <v>2298564</v>
      </c>
      <c r="B4324">
        <v>1</v>
      </c>
      <c r="C4324" t="s">
        <v>80</v>
      </c>
      <c r="D4324" t="s">
        <v>95</v>
      </c>
      <c r="E4324" t="s">
        <v>141</v>
      </c>
      <c r="F4324" t="s">
        <v>12680</v>
      </c>
      <c r="G4324" t="s">
        <v>143</v>
      </c>
      <c r="H4324" t="s">
        <v>135</v>
      </c>
      <c r="I4324" t="s">
        <v>136</v>
      </c>
      <c r="J4324" t="s">
        <v>137</v>
      </c>
      <c r="K4324" t="s">
        <v>138</v>
      </c>
      <c r="L4324" t="s">
        <v>12681</v>
      </c>
      <c r="M4324" t="s">
        <v>12682</v>
      </c>
      <c r="N4324">
        <v>3.4386111110000002</v>
      </c>
      <c r="O4324">
        <v>0</v>
      </c>
      <c r="P4324">
        <v>1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0.62692424900775112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0.62692424900775112</v>
      </c>
    </row>
    <row r="4325" spans="1:31" x14ac:dyDescent="0.25">
      <c r="A4325">
        <v>2298568</v>
      </c>
      <c r="B4325">
        <v>1</v>
      </c>
      <c r="C4325" t="s">
        <v>80</v>
      </c>
      <c r="D4325" t="s">
        <v>101</v>
      </c>
      <c r="E4325" t="s">
        <v>132</v>
      </c>
      <c r="F4325" t="s">
        <v>12683</v>
      </c>
      <c r="G4325" t="s">
        <v>490</v>
      </c>
      <c r="H4325" t="s">
        <v>135</v>
      </c>
      <c r="I4325" t="s">
        <v>136</v>
      </c>
      <c r="J4325" t="s">
        <v>137</v>
      </c>
      <c r="K4325" t="s">
        <v>138</v>
      </c>
      <c r="L4325" t="s">
        <v>12684</v>
      </c>
      <c r="M4325" t="s">
        <v>12685</v>
      </c>
      <c r="N4325">
        <v>0.34111111100000002</v>
      </c>
      <c r="O4325">
        <v>0</v>
      </c>
      <c r="P4325">
        <v>12</v>
      </c>
      <c r="Q4325">
        <v>0</v>
      </c>
      <c r="R4325">
        <v>0</v>
      </c>
      <c r="S4325">
        <v>0</v>
      </c>
      <c r="T4325">
        <v>11</v>
      </c>
      <c r="U4325">
        <v>0</v>
      </c>
      <c r="V4325">
        <v>0</v>
      </c>
      <c r="W4325">
        <v>0</v>
      </c>
      <c r="X4325">
        <v>1.7093862106071462</v>
      </c>
      <c r="Y4325">
        <v>0</v>
      </c>
      <c r="Z4325">
        <v>0</v>
      </c>
      <c r="AA4325">
        <v>0</v>
      </c>
      <c r="AB4325">
        <v>2.3551237323834666</v>
      </c>
      <c r="AC4325">
        <v>0</v>
      </c>
      <c r="AD4325">
        <v>0</v>
      </c>
      <c r="AE4325">
        <v>4.0645099429906129</v>
      </c>
    </row>
    <row r="4326" spans="1:31" x14ac:dyDescent="0.25">
      <c r="A4326">
        <v>2298569</v>
      </c>
      <c r="B4326">
        <v>1</v>
      </c>
      <c r="C4326" t="s">
        <v>80</v>
      </c>
      <c r="D4326" t="s">
        <v>96</v>
      </c>
      <c r="E4326" t="s">
        <v>164</v>
      </c>
      <c r="F4326" t="s">
        <v>12686</v>
      </c>
      <c r="G4326" t="s">
        <v>184</v>
      </c>
      <c r="H4326" t="s">
        <v>167</v>
      </c>
      <c r="I4326" t="s">
        <v>136</v>
      </c>
      <c r="J4326" t="s">
        <v>137</v>
      </c>
      <c r="K4326" t="s">
        <v>138</v>
      </c>
      <c r="L4326" t="s">
        <v>12687</v>
      </c>
      <c r="M4326" t="s">
        <v>12688</v>
      </c>
      <c r="N4326">
        <v>0.64361111100000001</v>
      </c>
      <c r="O4326">
        <v>0</v>
      </c>
      <c r="P4326">
        <v>334</v>
      </c>
      <c r="Q4326">
        <v>0</v>
      </c>
      <c r="R4326">
        <v>0</v>
      </c>
      <c r="S4326">
        <v>0</v>
      </c>
      <c r="T4326">
        <v>37</v>
      </c>
      <c r="U4326">
        <v>0</v>
      </c>
      <c r="V4326">
        <v>0</v>
      </c>
      <c r="W4326">
        <v>0</v>
      </c>
      <c r="X4326">
        <v>62.701070597078562</v>
      </c>
      <c r="Y4326">
        <v>0</v>
      </c>
      <c r="Z4326">
        <v>0</v>
      </c>
      <c r="AA4326">
        <v>0</v>
      </c>
      <c r="AB4326">
        <v>18.295556881981167</v>
      </c>
      <c r="AC4326">
        <v>0</v>
      </c>
      <c r="AD4326">
        <v>0</v>
      </c>
      <c r="AE4326">
        <v>80.996627479059725</v>
      </c>
    </row>
    <row r="4327" spans="1:31" x14ac:dyDescent="0.25">
      <c r="A4327">
        <v>2298570</v>
      </c>
      <c r="B4327">
        <v>1</v>
      </c>
      <c r="C4327" t="s">
        <v>80</v>
      </c>
      <c r="D4327" t="s">
        <v>98</v>
      </c>
      <c r="E4327" t="s">
        <v>132</v>
      </c>
      <c r="F4327" t="s">
        <v>12689</v>
      </c>
      <c r="G4327" t="s">
        <v>375</v>
      </c>
      <c r="H4327" t="s">
        <v>135</v>
      </c>
      <c r="I4327" t="s">
        <v>136</v>
      </c>
      <c r="J4327" t="s">
        <v>137</v>
      </c>
      <c r="K4327" t="s">
        <v>138</v>
      </c>
      <c r="L4327" t="s">
        <v>12690</v>
      </c>
      <c r="M4327" t="s">
        <v>12691</v>
      </c>
      <c r="N4327">
        <v>1.2222222220000001</v>
      </c>
      <c r="O4327">
        <v>0</v>
      </c>
      <c r="P4327">
        <v>0</v>
      </c>
      <c r="Q4327">
        <v>0</v>
      </c>
      <c r="R4327">
        <v>4</v>
      </c>
      <c r="S4327">
        <v>0</v>
      </c>
      <c r="T4327">
        <v>2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4.207978887979106</v>
      </c>
      <c r="AA4327">
        <v>0</v>
      </c>
      <c r="AB4327">
        <v>1.2987716972582488</v>
      </c>
      <c r="AC4327">
        <v>0</v>
      </c>
      <c r="AD4327">
        <v>0</v>
      </c>
      <c r="AE4327">
        <v>5.5067505852373548</v>
      </c>
    </row>
    <row r="4328" spans="1:31" x14ac:dyDescent="0.25">
      <c r="A4328">
        <v>2298572</v>
      </c>
      <c r="B4328">
        <v>1</v>
      </c>
      <c r="C4328" t="s">
        <v>81</v>
      </c>
      <c r="D4328" t="s">
        <v>119</v>
      </c>
      <c r="E4328" t="s">
        <v>132</v>
      </c>
      <c r="F4328" t="s">
        <v>12692</v>
      </c>
      <c r="G4328" t="s">
        <v>214</v>
      </c>
      <c r="H4328" t="s">
        <v>135</v>
      </c>
      <c r="I4328" t="s">
        <v>136</v>
      </c>
      <c r="J4328" t="s">
        <v>137</v>
      </c>
      <c r="K4328" t="s">
        <v>138</v>
      </c>
      <c r="L4328" t="s">
        <v>12693</v>
      </c>
      <c r="M4328" t="s">
        <v>12694</v>
      </c>
      <c r="N4328">
        <v>2.2680555550000001</v>
      </c>
      <c r="O4328">
        <v>0</v>
      </c>
      <c r="P4328">
        <v>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</row>
    <row r="4329" spans="1:31" x14ac:dyDescent="0.25">
      <c r="A4329">
        <v>2298574</v>
      </c>
      <c r="B4329">
        <v>1</v>
      </c>
      <c r="C4329" t="s">
        <v>80</v>
      </c>
      <c r="D4329" t="s">
        <v>84</v>
      </c>
      <c r="E4329" t="s">
        <v>141</v>
      </c>
      <c r="F4329" t="s">
        <v>12695</v>
      </c>
      <c r="G4329" t="s">
        <v>453</v>
      </c>
      <c r="H4329" t="s">
        <v>135</v>
      </c>
      <c r="I4329" t="s">
        <v>136</v>
      </c>
      <c r="J4329" t="s">
        <v>3</v>
      </c>
      <c r="K4329" t="s">
        <v>138</v>
      </c>
      <c r="L4329" t="s">
        <v>12696</v>
      </c>
      <c r="M4329" t="s">
        <v>12697</v>
      </c>
      <c r="N4329">
        <v>4.6336111109999996</v>
      </c>
      <c r="O4329">
        <v>0</v>
      </c>
      <c r="P4329">
        <v>3</v>
      </c>
      <c r="Q4329">
        <v>0</v>
      </c>
      <c r="R4329">
        <v>0</v>
      </c>
      <c r="S4329">
        <v>0</v>
      </c>
      <c r="T4329">
        <v>2</v>
      </c>
      <c r="U4329">
        <v>0</v>
      </c>
      <c r="V4329">
        <v>0</v>
      </c>
      <c r="W4329">
        <v>0</v>
      </c>
      <c r="X4329">
        <v>4.0597119118897362</v>
      </c>
      <c r="Y4329">
        <v>0</v>
      </c>
      <c r="Z4329">
        <v>0</v>
      </c>
      <c r="AA4329">
        <v>0</v>
      </c>
      <c r="AB4329">
        <v>5.8937196836510592</v>
      </c>
      <c r="AC4329">
        <v>0</v>
      </c>
      <c r="AD4329">
        <v>0</v>
      </c>
      <c r="AE4329">
        <v>9.9534315955407955</v>
      </c>
    </row>
    <row r="4330" spans="1:31" x14ac:dyDescent="0.25">
      <c r="A4330">
        <v>2298575</v>
      </c>
      <c r="B4330">
        <v>1</v>
      </c>
      <c r="C4330" t="s">
        <v>81</v>
      </c>
      <c r="D4330" t="s">
        <v>123</v>
      </c>
      <c r="E4330" t="s">
        <v>132</v>
      </c>
      <c r="F4330" t="s">
        <v>12698</v>
      </c>
      <c r="G4330" t="s">
        <v>134</v>
      </c>
      <c r="H4330" t="s">
        <v>135</v>
      </c>
      <c r="I4330" t="s">
        <v>136</v>
      </c>
      <c r="J4330" t="s">
        <v>137</v>
      </c>
      <c r="K4330" t="s">
        <v>138</v>
      </c>
      <c r="L4330" t="s">
        <v>12699</v>
      </c>
      <c r="M4330" t="s">
        <v>12700</v>
      </c>
      <c r="N4330">
        <v>0.95</v>
      </c>
      <c r="O4330">
        <v>0</v>
      </c>
      <c r="P4330">
        <v>357</v>
      </c>
      <c r="Q4330">
        <v>0</v>
      </c>
      <c r="R4330">
        <v>0</v>
      </c>
      <c r="S4330">
        <v>0</v>
      </c>
      <c r="T4330">
        <v>11</v>
      </c>
      <c r="U4330">
        <v>0</v>
      </c>
      <c r="V4330">
        <v>0</v>
      </c>
      <c r="W4330">
        <v>0</v>
      </c>
      <c r="X4330">
        <v>83.300641543131221</v>
      </c>
      <c r="Y4330">
        <v>0</v>
      </c>
      <c r="Z4330">
        <v>0</v>
      </c>
      <c r="AA4330">
        <v>0</v>
      </c>
      <c r="AB4330">
        <v>4.3217485242076208</v>
      </c>
      <c r="AC4330">
        <v>0</v>
      </c>
      <c r="AD4330">
        <v>0</v>
      </c>
      <c r="AE4330">
        <v>87.622390067338841</v>
      </c>
    </row>
    <row r="4331" spans="1:31" x14ac:dyDescent="0.25">
      <c r="A4331">
        <v>2298583</v>
      </c>
      <c r="B4331">
        <v>1</v>
      </c>
      <c r="C4331" t="s">
        <v>81</v>
      </c>
      <c r="D4331" t="s">
        <v>118</v>
      </c>
      <c r="E4331" t="s">
        <v>132</v>
      </c>
      <c r="F4331" t="s">
        <v>12701</v>
      </c>
      <c r="G4331" t="s">
        <v>230</v>
      </c>
      <c r="H4331" t="s">
        <v>135</v>
      </c>
      <c r="I4331" t="s">
        <v>136</v>
      </c>
      <c r="J4331" t="s">
        <v>137</v>
      </c>
      <c r="K4331" t="s">
        <v>138</v>
      </c>
      <c r="L4331" t="s">
        <v>12702</v>
      </c>
      <c r="M4331" t="s">
        <v>12703</v>
      </c>
      <c r="N4331">
        <v>1.4297222220000001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1</v>
      </c>
      <c r="U4331">
        <v>0</v>
      </c>
      <c r="V4331">
        <v>0</v>
      </c>
      <c r="W4331">
        <v>0</v>
      </c>
      <c r="X4331">
        <v>0.96476707738016665</v>
      </c>
      <c r="Y4331">
        <v>0</v>
      </c>
      <c r="Z4331">
        <v>0</v>
      </c>
      <c r="AA4331">
        <v>0</v>
      </c>
      <c r="AB4331">
        <v>1.4292789577405229</v>
      </c>
      <c r="AC4331">
        <v>0</v>
      </c>
      <c r="AD4331">
        <v>0</v>
      </c>
      <c r="AE4331">
        <v>2.3940460351206898</v>
      </c>
    </row>
    <row r="4332" spans="1:31" x14ac:dyDescent="0.25">
      <c r="A4332">
        <v>2298585</v>
      </c>
      <c r="B4332">
        <v>1</v>
      </c>
      <c r="C4332" t="s">
        <v>81</v>
      </c>
      <c r="D4332" t="s">
        <v>118</v>
      </c>
      <c r="E4332" t="s">
        <v>141</v>
      </c>
      <c r="F4332" t="s">
        <v>12704</v>
      </c>
      <c r="G4332" t="s">
        <v>143</v>
      </c>
      <c r="H4332" t="s">
        <v>135</v>
      </c>
      <c r="I4332" t="s">
        <v>136</v>
      </c>
      <c r="J4332" t="s">
        <v>137</v>
      </c>
      <c r="K4332" t="s">
        <v>138</v>
      </c>
      <c r="L4332" t="s">
        <v>12705</v>
      </c>
      <c r="M4332" t="s">
        <v>12706</v>
      </c>
      <c r="N4332">
        <v>0.61027777699999997</v>
      </c>
      <c r="O4332">
        <v>0</v>
      </c>
      <c r="P4332">
        <v>1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8.8431936719741658E-2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8.8431936719741658E-2</v>
      </c>
    </row>
    <row r="4333" spans="1:31" x14ac:dyDescent="0.25">
      <c r="A4333">
        <v>2298586</v>
      </c>
      <c r="B4333">
        <v>1</v>
      </c>
      <c r="C4333" t="s">
        <v>81</v>
      </c>
      <c r="D4333" t="s">
        <v>112</v>
      </c>
      <c r="E4333" t="s">
        <v>141</v>
      </c>
      <c r="F4333" t="s">
        <v>12707</v>
      </c>
      <c r="G4333" t="s">
        <v>143</v>
      </c>
      <c r="H4333" t="s">
        <v>135</v>
      </c>
      <c r="I4333" t="s">
        <v>136</v>
      </c>
      <c r="J4333" t="s">
        <v>137</v>
      </c>
      <c r="K4333" t="s">
        <v>138</v>
      </c>
      <c r="L4333" t="s">
        <v>12708</v>
      </c>
      <c r="M4333" t="s">
        <v>12709</v>
      </c>
      <c r="N4333">
        <v>2.4019444440000002</v>
      </c>
      <c r="O4333">
        <v>0</v>
      </c>
      <c r="P4333">
        <v>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1.095833419425388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1.095833419425388</v>
      </c>
    </row>
    <row r="4334" spans="1:31" x14ac:dyDescent="0.25">
      <c r="A4334">
        <v>2298591</v>
      </c>
      <c r="B4334">
        <v>1</v>
      </c>
      <c r="C4334" t="s">
        <v>81</v>
      </c>
      <c r="D4334" t="s">
        <v>127</v>
      </c>
      <c r="E4334" t="s">
        <v>132</v>
      </c>
      <c r="F4334" t="s">
        <v>12710</v>
      </c>
      <c r="G4334" t="s">
        <v>134</v>
      </c>
      <c r="H4334" t="s">
        <v>135</v>
      </c>
      <c r="I4334" t="s">
        <v>136</v>
      </c>
      <c r="J4334" t="s">
        <v>137</v>
      </c>
      <c r="K4334" t="s">
        <v>138</v>
      </c>
      <c r="L4334" t="s">
        <v>12711</v>
      </c>
      <c r="M4334" t="s">
        <v>12712</v>
      </c>
      <c r="N4334">
        <v>1.685277777</v>
      </c>
      <c r="O4334">
        <v>0</v>
      </c>
      <c r="P4334">
        <v>10</v>
      </c>
      <c r="Q4334">
        <v>0</v>
      </c>
      <c r="R4334">
        <v>0</v>
      </c>
      <c r="S4334">
        <v>0</v>
      </c>
      <c r="T4334">
        <v>1</v>
      </c>
      <c r="U4334">
        <v>0</v>
      </c>
      <c r="V4334">
        <v>0</v>
      </c>
      <c r="W4334">
        <v>0</v>
      </c>
      <c r="X4334">
        <v>3.0129643400312238</v>
      </c>
      <c r="Y4334">
        <v>0</v>
      </c>
      <c r="Z4334">
        <v>0</v>
      </c>
      <c r="AA4334">
        <v>0</v>
      </c>
      <c r="AB4334">
        <v>0.35581732398041666</v>
      </c>
      <c r="AC4334">
        <v>0</v>
      </c>
      <c r="AD4334">
        <v>0</v>
      </c>
      <c r="AE4334">
        <v>3.3687816640116406</v>
      </c>
    </row>
    <row r="4335" spans="1:31" x14ac:dyDescent="0.25">
      <c r="A4335">
        <v>2298593</v>
      </c>
      <c r="B4335">
        <v>1</v>
      </c>
      <c r="C4335" t="s">
        <v>80</v>
      </c>
      <c r="D4335" t="s">
        <v>90</v>
      </c>
      <c r="E4335" t="s">
        <v>141</v>
      </c>
      <c r="F4335" t="s">
        <v>12713</v>
      </c>
      <c r="G4335" t="s">
        <v>143</v>
      </c>
      <c r="H4335" t="s">
        <v>135</v>
      </c>
      <c r="I4335" t="s">
        <v>136</v>
      </c>
      <c r="J4335" t="s">
        <v>137</v>
      </c>
      <c r="K4335" t="s">
        <v>138</v>
      </c>
      <c r="L4335" t="s">
        <v>12714</v>
      </c>
      <c r="M4335" t="s">
        <v>12715</v>
      </c>
      <c r="N4335">
        <v>1.1305555549999999</v>
      </c>
      <c r="O4335">
        <v>0</v>
      </c>
      <c r="P4335">
        <v>3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1.3259426710331939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1.3259426710331939</v>
      </c>
    </row>
    <row r="4336" spans="1:31" x14ac:dyDescent="0.25">
      <c r="A4336">
        <v>2298594</v>
      </c>
      <c r="B4336">
        <v>1</v>
      </c>
      <c r="C4336" t="s">
        <v>81</v>
      </c>
      <c r="D4336" t="s">
        <v>127</v>
      </c>
      <c r="E4336" t="s">
        <v>141</v>
      </c>
      <c r="F4336" t="s">
        <v>12716</v>
      </c>
      <c r="G4336" t="s">
        <v>143</v>
      </c>
      <c r="H4336" t="s">
        <v>135</v>
      </c>
      <c r="I4336" t="s">
        <v>136</v>
      </c>
      <c r="J4336" t="s">
        <v>137</v>
      </c>
      <c r="K4336" t="s">
        <v>138</v>
      </c>
      <c r="L4336" t="s">
        <v>12717</v>
      </c>
      <c r="M4336" t="s">
        <v>12718</v>
      </c>
      <c r="N4336">
        <v>8.6252777770000009</v>
      </c>
      <c r="O4336">
        <v>0</v>
      </c>
      <c r="P4336">
        <v>2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3.3636921709163596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3.3636921709163596</v>
      </c>
    </row>
    <row r="4337" spans="1:31" x14ac:dyDescent="0.25">
      <c r="A4337">
        <v>2298597</v>
      </c>
      <c r="B4337">
        <v>1</v>
      </c>
      <c r="C4337" t="s">
        <v>81</v>
      </c>
      <c r="D4337" t="s">
        <v>118</v>
      </c>
      <c r="E4337" t="s">
        <v>132</v>
      </c>
      <c r="F4337" t="s">
        <v>12719</v>
      </c>
      <c r="G4337" t="s">
        <v>134</v>
      </c>
      <c r="H4337" t="s">
        <v>135</v>
      </c>
      <c r="I4337" t="s">
        <v>136</v>
      </c>
      <c r="J4337" t="s">
        <v>137</v>
      </c>
      <c r="K4337" t="s">
        <v>138</v>
      </c>
      <c r="L4337" t="s">
        <v>12720</v>
      </c>
      <c r="M4337" t="s">
        <v>12721</v>
      </c>
      <c r="N4337">
        <v>1.0686111110000001</v>
      </c>
      <c r="O4337">
        <v>0</v>
      </c>
      <c r="P4337">
        <v>46</v>
      </c>
      <c r="Q4337">
        <v>0</v>
      </c>
      <c r="R4337">
        <v>0</v>
      </c>
      <c r="S4337">
        <v>0</v>
      </c>
      <c r="T4337">
        <v>4</v>
      </c>
      <c r="U4337">
        <v>0</v>
      </c>
      <c r="V4337">
        <v>0</v>
      </c>
      <c r="W4337">
        <v>0</v>
      </c>
      <c r="X4337">
        <v>8.5276414504006581</v>
      </c>
      <c r="Y4337">
        <v>0</v>
      </c>
      <c r="Z4337">
        <v>0</v>
      </c>
      <c r="AA4337">
        <v>0</v>
      </c>
      <c r="AB4337">
        <v>0.77446498408907827</v>
      </c>
      <c r="AC4337">
        <v>0</v>
      </c>
      <c r="AD4337">
        <v>0</v>
      </c>
      <c r="AE4337">
        <v>9.3021064344897368</v>
      </c>
    </row>
    <row r="4338" spans="1:31" x14ac:dyDescent="0.25">
      <c r="A4338">
        <v>2298598</v>
      </c>
      <c r="B4338">
        <v>1</v>
      </c>
      <c r="C4338" t="s">
        <v>81</v>
      </c>
      <c r="D4338" t="s">
        <v>118</v>
      </c>
      <c r="E4338" t="s">
        <v>141</v>
      </c>
      <c r="F4338" t="s">
        <v>12722</v>
      </c>
      <c r="G4338" t="s">
        <v>490</v>
      </c>
      <c r="H4338" t="s">
        <v>135</v>
      </c>
      <c r="I4338" t="s">
        <v>136</v>
      </c>
      <c r="J4338" t="s">
        <v>137</v>
      </c>
      <c r="K4338" t="s">
        <v>138</v>
      </c>
      <c r="L4338" t="s">
        <v>12723</v>
      </c>
      <c r="M4338" t="s">
        <v>12724</v>
      </c>
      <c r="N4338">
        <v>2.1433333330000002</v>
      </c>
      <c r="O4338">
        <v>0</v>
      </c>
      <c r="P4338">
        <v>5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2.1027214591273329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2.1027214591273329</v>
      </c>
    </row>
    <row r="4339" spans="1:31" x14ac:dyDescent="0.25">
      <c r="A4339">
        <v>2298602</v>
      </c>
      <c r="B4339">
        <v>1</v>
      </c>
      <c r="C4339" t="s">
        <v>80</v>
      </c>
      <c r="D4339" t="s">
        <v>109</v>
      </c>
      <c r="E4339" t="s">
        <v>132</v>
      </c>
      <c r="F4339" t="s">
        <v>12725</v>
      </c>
      <c r="G4339" t="s">
        <v>134</v>
      </c>
      <c r="H4339" t="s">
        <v>135</v>
      </c>
      <c r="I4339" t="s">
        <v>136</v>
      </c>
      <c r="J4339" t="s">
        <v>137</v>
      </c>
      <c r="K4339" t="s">
        <v>138</v>
      </c>
      <c r="L4339" t="s">
        <v>12726</v>
      </c>
      <c r="M4339" t="s">
        <v>12727</v>
      </c>
      <c r="N4339">
        <v>1.3588888880000001</v>
      </c>
      <c r="O4339">
        <v>0</v>
      </c>
      <c r="P4339">
        <v>4</v>
      </c>
      <c r="Q4339">
        <v>0</v>
      </c>
      <c r="R4339">
        <v>2</v>
      </c>
      <c r="S4339">
        <v>0</v>
      </c>
      <c r="T4339">
        <v>8</v>
      </c>
      <c r="U4339">
        <v>0</v>
      </c>
      <c r="V4339">
        <v>0</v>
      </c>
      <c r="W4339">
        <v>0</v>
      </c>
      <c r="X4339">
        <v>1.5190158328750378</v>
      </c>
      <c r="Y4339">
        <v>0</v>
      </c>
      <c r="Z4339">
        <v>2.1288159651019578</v>
      </c>
      <c r="AA4339">
        <v>0</v>
      </c>
      <c r="AB4339">
        <v>0.84364214986405728</v>
      </c>
      <c r="AC4339">
        <v>0</v>
      </c>
      <c r="AD4339">
        <v>0</v>
      </c>
      <c r="AE4339">
        <v>4.4914739478410528</v>
      </c>
    </row>
    <row r="4340" spans="1:31" x14ac:dyDescent="0.25">
      <c r="A4340">
        <v>2298603</v>
      </c>
      <c r="B4340">
        <v>1</v>
      </c>
      <c r="C4340" t="s">
        <v>81</v>
      </c>
      <c r="D4340" t="s">
        <v>122</v>
      </c>
      <c r="E4340" t="s">
        <v>141</v>
      </c>
      <c r="F4340" t="s">
        <v>12728</v>
      </c>
      <c r="G4340" t="s">
        <v>143</v>
      </c>
      <c r="H4340" t="s">
        <v>135</v>
      </c>
      <c r="I4340" t="s">
        <v>136</v>
      </c>
      <c r="J4340" t="s">
        <v>137</v>
      </c>
      <c r="K4340" t="s">
        <v>138</v>
      </c>
      <c r="L4340" t="s">
        <v>12729</v>
      </c>
      <c r="M4340" t="s">
        <v>12730</v>
      </c>
      <c r="N4340">
        <v>0.80388888800000002</v>
      </c>
      <c r="O4340">
        <v>0</v>
      </c>
      <c r="P4340">
        <v>4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0.384175426550735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0.384175426550735</v>
      </c>
    </row>
    <row r="4341" spans="1:31" x14ac:dyDescent="0.25">
      <c r="A4341">
        <v>2298604</v>
      </c>
      <c r="B4341">
        <v>1</v>
      </c>
      <c r="C4341" t="s">
        <v>81</v>
      </c>
      <c r="D4341" t="s">
        <v>112</v>
      </c>
      <c r="E4341" t="s">
        <v>141</v>
      </c>
      <c r="F4341" t="s">
        <v>12731</v>
      </c>
      <c r="G4341" t="s">
        <v>143</v>
      </c>
      <c r="H4341" t="s">
        <v>135</v>
      </c>
      <c r="I4341" t="s">
        <v>136</v>
      </c>
      <c r="J4341" t="s">
        <v>137</v>
      </c>
      <c r="K4341" t="s">
        <v>138</v>
      </c>
      <c r="L4341" t="s">
        <v>12732</v>
      </c>
      <c r="M4341" t="s">
        <v>12733</v>
      </c>
      <c r="N4341">
        <v>1.3233333329999999</v>
      </c>
      <c r="O4341">
        <v>0</v>
      </c>
      <c r="P4341">
        <v>4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0.75235640318920016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0.75235640318920016</v>
      </c>
    </row>
    <row r="4342" spans="1:31" x14ac:dyDescent="0.25">
      <c r="A4342">
        <v>2298606</v>
      </c>
      <c r="B4342">
        <v>1</v>
      </c>
      <c r="C4342" t="s">
        <v>80</v>
      </c>
      <c r="D4342" t="s">
        <v>105</v>
      </c>
      <c r="E4342" t="s">
        <v>141</v>
      </c>
      <c r="F4342" t="s">
        <v>12734</v>
      </c>
      <c r="G4342" t="s">
        <v>143</v>
      </c>
      <c r="H4342" t="s">
        <v>135</v>
      </c>
      <c r="I4342" t="s">
        <v>136</v>
      </c>
      <c r="J4342" t="s">
        <v>137</v>
      </c>
      <c r="K4342" t="s">
        <v>138</v>
      </c>
      <c r="L4342" t="s">
        <v>12735</v>
      </c>
      <c r="M4342" t="s">
        <v>12736</v>
      </c>
      <c r="N4342">
        <v>0.84750000000000003</v>
      </c>
      <c r="O4342">
        <v>0</v>
      </c>
      <c r="P4342">
        <v>5</v>
      </c>
      <c r="Q4342">
        <v>0</v>
      </c>
      <c r="R4342">
        <v>0</v>
      </c>
      <c r="S4342">
        <v>0</v>
      </c>
      <c r="T4342">
        <v>2</v>
      </c>
      <c r="U4342">
        <v>0</v>
      </c>
      <c r="V4342">
        <v>0</v>
      </c>
      <c r="W4342">
        <v>0</v>
      </c>
      <c r="X4342">
        <v>0.70718487297800992</v>
      </c>
      <c r="Y4342">
        <v>0</v>
      </c>
      <c r="Z4342">
        <v>0</v>
      </c>
      <c r="AA4342">
        <v>0</v>
      </c>
      <c r="AB4342">
        <v>0.77182248069216108</v>
      </c>
      <c r="AC4342">
        <v>0</v>
      </c>
      <c r="AD4342">
        <v>0</v>
      </c>
      <c r="AE4342">
        <v>1.4790073536701711</v>
      </c>
    </row>
    <row r="4343" spans="1:31" x14ac:dyDescent="0.25">
      <c r="A4343">
        <v>2298607</v>
      </c>
      <c r="B4343">
        <v>1</v>
      </c>
      <c r="C4343" t="s">
        <v>81</v>
      </c>
      <c r="D4343" t="s">
        <v>123</v>
      </c>
      <c r="E4343" t="s">
        <v>164</v>
      </c>
      <c r="F4343" t="s">
        <v>12737</v>
      </c>
      <c r="G4343" t="s">
        <v>166</v>
      </c>
      <c r="H4343" t="s">
        <v>167</v>
      </c>
      <c r="I4343" t="s">
        <v>136</v>
      </c>
      <c r="J4343" t="s">
        <v>137</v>
      </c>
      <c r="K4343" t="s">
        <v>138</v>
      </c>
      <c r="L4343" t="s">
        <v>12738</v>
      </c>
      <c r="M4343" t="s">
        <v>12739</v>
      </c>
      <c r="N4343">
        <v>3.3022222220000002</v>
      </c>
      <c r="O4343">
        <v>2</v>
      </c>
      <c r="P4343">
        <v>58</v>
      </c>
      <c r="Q4343">
        <v>10</v>
      </c>
      <c r="R4343">
        <v>8</v>
      </c>
      <c r="S4343">
        <v>0</v>
      </c>
      <c r="T4343">
        <v>4</v>
      </c>
      <c r="U4343">
        <v>0</v>
      </c>
      <c r="V4343">
        <v>0</v>
      </c>
      <c r="W4343">
        <v>88.492915832348316</v>
      </c>
      <c r="X4343">
        <v>37.642770512546107</v>
      </c>
      <c r="Y4343">
        <v>68.752089883281627</v>
      </c>
      <c r="Z4343">
        <v>124.40005223341487</v>
      </c>
      <c r="AA4343">
        <v>0</v>
      </c>
      <c r="AB4343">
        <v>6.3541123961668671</v>
      </c>
      <c r="AC4343">
        <v>0</v>
      </c>
      <c r="AD4343">
        <v>0</v>
      </c>
      <c r="AE4343">
        <v>325.64194085775779</v>
      </c>
    </row>
    <row r="4344" spans="1:31" x14ac:dyDescent="0.25">
      <c r="A4344">
        <v>2298609</v>
      </c>
      <c r="B4344">
        <v>1</v>
      </c>
      <c r="C4344" t="s">
        <v>80</v>
      </c>
      <c r="D4344" t="s">
        <v>101</v>
      </c>
      <c r="E4344" t="s">
        <v>132</v>
      </c>
      <c r="F4344" t="s">
        <v>12740</v>
      </c>
      <c r="G4344" t="s">
        <v>317</v>
      </c>
      <c r="H4344" t="s">
        <v>135</v>
      </c>
      <c r="I4344" t="s">
        <v>136</v>
      </c>
      <c r="J4344" t="s">
        <v>137</v>
      </c>
      <c r="K4344" t="s">
        <v>138</v>
      </c>
      <c r="L4344" t="s">
        <v>12741</v>
      </c>
      <c r="M4344" t="s">
        <v>12742</v>
      </c>
      <c r="N4344">
        <v>1.1813888880000001</v>
      </c>
      <c r="O4344">
        <v>0</v>
      </c>
      <c r="P4344">
        <v>30</v>
      </c>
      <c r="Q4344">
        <v>0</v>
      </c>
      <c r="R4344">
        <v>7</v>
      </c>
      <c r="S4344">
        <v>0</v>
      </c>
      <c r="T4344">
        <v>6</v>
      </c>
      <c r="U4344">
        <v>0</v>
      </c>
      <c r="V4344">
        <v>0</v>
      </c>
      <c r="W4344">
        <v>0</v>
      </c>
      <c r="X4344">
        <v>9.3662163344072997</v>
      </c>
      <c r="Y4344">
        <v>0</v>
      </c>
      <c r="Z4344">
        <v>1.7936060196246502</v>
      </c>
      <c r="AA4344">
        <v>0</v>
      </c>
      <c r="AB4344">
        <v>6.7555890522889417</v>
      </c>
      <c r="AC4344">
        <v>0</v>
      </c>
      <c r="AD4344">
        <v>0</v>
      </c>
      <c r="AE4344">
        <v>17.915411406320892</v>
      </c>
    </row>
    <row r="4345" spans="1:31" x14ac:dyDescent="0.25">
      <c r="A4345">
        <v>2298610</v>
      </c>
      <c r="B4345">
        <v>1</v>
      </c>
      <c r="C4345" t="s">
        <v>81</v>
      </c>
      <c r="D4345" t="s">
        <v>128</v>
      </c>
      <c r="E4345" t="s">
        <v>141</v>
      </c>
      <c r="F4345" t="s">
        <v>12743</v>
      </c>
      <c r="G4345" t="s">
        <v>143</v>
      </c>
      <c r="H4345" t="s">
        <v>135</v>
      </c>
      <c r="I4345" t="s">
        <v>136</v>
      </c>
      <c r="J4345" t="s">
        <v>137</v>
      </c>
      <c r="K4345" t="s">
        <v>138</v>
      </c>
      <c r="L4345" t="s">
        <v>12744</v>
      </c>
      <c r="M4345" t="s">
        <v>12745</v>
      </c>
      <c r="N4345">
        <v>6.6988888879999999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0.52466056307480224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0.52466056307480224</v>
      </c>
    </row>
    <row r="4346" spans="1:31" x14ac:dyDescent="0.25">
      <c r="A4346">
        <v>2298612</v>
      </c>
      <c r="B4346">
        <v>1</v>
      </c>
      <c r="C4346" t="s">
        <v>80</v>
      </c>
      <c r="D4346" t="s">
        <v>85</v>
      </c>
      <c r="E4346" t="s">
        <v>208</v>
      </c>
      <c r="F4346" t="s">
        <v>12746</v>
      </c>
      <c r="G4346" t="s">
        <v>570</v>
      </c>
      <c r="H4346" t="s">
        <v>135</v>
      </c>
      <c r="I4346" t="s">
        <v>136</v>
      </c>
      <c r="J4346" t="s">
        <v>137</v>
      </c>
      <c r="K4346" t="s">
        <v>138</v>
      </c>
      <c r="L4346" t="s">
        <v>12747</v>
      </c>
      <c r="M4346" t="s">
        <v>12748</v>
      </c>
      <c r="N4346">
        <v>5.5588888880000003</v>
      </c>
      <c r="O4346">
        <v>0</v>
      </c>
      <c r="P4346">
        <v>423</v>
      </c>
      <c r="Q4346">
        <v>0</v>
      </c>
      <c r="R4346">
        <v>0</v>
      </c>
      <c r="S4346">
        <v>0</v>
      </c>
      <c r="T4346">
        <v>54</v>
      </c>
      <c r="U4346">
        <v>0</v>
      </c>
      <c r="V4346">
        <v>0</v>
      </c>
      <c r="W4346">
        <v>0</v>
      </c>
      <c r="X4346">
        <v>543.13689945339479</v>
      </c>
      <c r="Y4346">
        <v>0</v>
      </c>
      <c r="Z4346">
        <v>0</v>
      </c>
      <c r="AA4346">
        <v>0</v>
      </c>
      <c r="AB4346">
        <v>88.715223923411131</v>
      </c>
      <c r="AC4346">
        <v>0</v>
      </c>
      <c r="AD4346">
        <v>0</v>
      </c>
      <c r="AE4346">
        <v>631.85212337680593</v>
      </c>
    </row>
    <row r="4347" spans="1:31" x14ac:dyDescent="0.25">
      <c r="A4347">
        <v>2298613</v>
      </c>
      <c r="B4347">
        <v>1</v>
      </c>
      <c r="C4347" t="s">
        <v>81</v>
      </c>
      <c r="D4347" t="s">
        <v>128</v>
      </c>
      <c r="E4347" t="s">
        <v>141</v>
      </c>
      <c r="F4347" t="s">
        <v>12749</v>
      </c>
      <c r="G4347" t="s">
        <v>202</v>
      </c>
      <c r="H4347" t="s">
        <v>135</v>
      </c>
      <c r="I4347" t="s">
        <v>136</v>
      </c>
      <c r="J4347" t="s">
        <v>137</v>
      </c>
      <c r="K4347" t="s">
        <v>138</v>
      </c>
      <c r="L4347" t="s">
        <v>12750</v>
      </c>
      <c r="M4347" t="s">
        <v>12751</v>
      </c>
      <c r="N4347">
        <v>1.2880555549999999</v>
      </c>
      <c r="O4347">
        <v>0</v>
      </c>
      <c r="P4347">
        <v>5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1.4666311251375421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1.4666311251375421</v>
      </c>
    </row>
    <row r="4348" spans="1:31" x14ac:dyDescent="0.25">
      <c r="A4348">
        <v>2298615</v>
      </c>
      <c r="B4348">
        <v>1</v>
      </c>
      <c r="C4348" t="s">
        <v>81</v>
      </c>
      <c r="D4348" t="s">
        <v>122</v>
      </c>
      <c r="E4348" t="s">
        <v>164</v>
      </c>
      <c r="F4348" t="s">
        <v>12073</v>
      </c>
      <c r="G4348" t="s">
        <v>195</v>
      </c>
      <c r="H4348" t="s">
        <v>167</v>
      </c>
      <c r="I4348" t="s">
        <v>136</v>
      </c>
      <c r="J4348" t="s">
        <v>137</v>
      </c>
      <c r="K4348" t="s">
        <v>138</v>
      </c>
      <c r="L4348" t="s">
        <v>12752</v>
      </c>
      <c r="M4348" t="s">
        <v>12753</v>
      </c>
      <c r="N4348">
        <v>1.8988888880000001</v>
      </c>
      <c r="O4348">
        <v>0</v>
      </c>
      <c r="P4348">
        <v>90</v>
      </c>
      <c r="Q4348">
        <v>0</v>
      </c>
      <c r="R4348">
        <v>0</v>
      </c>
      <c r="S4348">
        <v>2</v>
      </c>
      <c r="T4348">
        <v>5</v>
      </c>
      <c r="U4348">
        <v>0</v>
      </c>
      <c r="V4348">
        <v>0</v>
      </c>
      <c r="W4348">
        <v>0</v>
      </c>
      <c r="X4348">
        <v>15.667816978292556</v>
      </c>
      <c r="Y4348">
        <v>0</v>
      </c>
      <c r="Z4348">
        <v>0</v>
      </c>
      <c r="AA4348">
        <v>4.0658360571866847</v>
      </c>
      <c r="AB4348">
        <v>1.9221539440988644</v>
      </c>
      <c r="AC4348">
        <v>0</v>
      </c>
      <c r="AD4348">
        <v>0</v>
      </c>
      <c r="AE4348">
        <v>21.655806979578106</v>
      </c>
    </row>
    <row r="4349" spans="1:31" x14ac:dyDescent="0.25">
      <c r="A4349">
        <v>2298619</v>
      </c>
      <c r="B4349">
        <v>1</v>
      </c>
      <c r="C4349" t="s">
        <v>80</v>
      </c>
      <c r="D4349" t="s">
        <v>85</v>
      </c>
      <c r="E4349" t="s">
        <v>283</v>
      </c>
      <c r="F4349" t="s">
        <v>12754</v>
      </c>
      <c r="G4349" t="s">
        <v>824</v>
      </c>
      <c r="H4349" t="s">
        <v>167</v>
      </c>
      <c r="I4349" t="s">
        <v>136</v>
      </c>
      <c r="J4349" t="s">
        <v>137</v>
      </c>
      <c r="K4349" t="s">
        <v>138</v>
      </c>
      <c r="L4349" t="s">
        <v>12755</v>
      </c>
      <c r="M4349" t="s">
        <v>12756</v>
      </c>
      <c r="N4349">
        <v>0.49361111099999999</v>
      </c>
      <c r="O4349">
        <v>0</v>
      </c>
      <c r="P4349">
        <v>10574</v>
      </c>
      <c r="Q4349">
        <v>0</v>
      </c>
      <c r="R4349">
        <v>0</v>
      </c>
      <c r="S4349">
        <v>3</v>
      </c>
      <c r="T4349">
        <v>1373</v>
      </c>
      <c r="U4349">
        <v>0</v>
      </c>
      <c r="V4349">
        <v>1</v>
      </c>
      <c r="W4349">
        <v>0</v>
      </c>
      <c r="X4349">
        <v>1269.0482387314225</v>
      </c>
      <c r="Y4349">
        <v>0</v>
      </c>
      <c r="Z4349">
        <v>0</v>
      </c>
      <c r="AA4349">
        <v>647.84437716831735</v>
      </c>
      <c r="AB4349">
        <v>411.7405270565431</v>
      </c>
      <c r="AC4349">
        <v>0</v>
      </c>
      <c r="AD4349">
        <v>0.37103200775928113</v>
      </c>
      <c r="AE4349">
        <v>2329.0041749640422</v>
      </c>
    </row>
    <row r="4350" spans="1:31" x14ac:dyDescent="0.25">
      <c r="A4350">
        <v>2298620</v>
      </c>
      <c r="B4350">
        <v>1</v>
      </c>
      <c r="C4350" t="s">
        <v>81</v>
      </c>
      <c r="D4350" t="s">
        <v>118</v>
      </c>
      <c r="E4350" t="s">
        <v>182</v>
      </c>
      <c r="F4350" t="s">
        <v>12757</v>
      </c>
      <c r="G4350" t="s">
        <v>184</v>
      </c>
      <c r="H4350" t="s">
        <v>167</v>
      </c>
      <c r="I4350" t="s">
        <v>136</v>
      </c>
      <c r="J4350" t="s">
        <v>137</v>
      </c>
      <c r="K4350" t="s">
        <v>138</v>
      </c>
      <c r="L4350" t="s">
        <v>12758</v>
      </c>
      <c r="M4350" t="s">
        <v>12759</v>
      </c>
      <c r="N4350">
        <v>1.119722222</v>
      </c>
      <c r="O4350">
        <v>0</v>
      </c>
      <c r="P4350">
        <v>64</v>
      </c>
      <c r="Q4350">
        <v>28</v>
      </c>
      <c r="R4350">
        <v>40</v>
      </c>
      <c r="S4350">
        <v>0</v>
      </c>
      <c r="T4350">
        <v>8</v>
      </c>
      <c r="U4350">
        <v>0</v>
      </c>
      <c r="V4350">
        <v>2</v>
      </c>
      <c r="W4350">
        <v>0</v>
      </c>
      <c r="X4350">
        <v>16.633279871207485</v>
      </c>
      <c r="Y4350">
        <v>26.381467743534529</v>
      </c>
      <c r="Z4350">
        <v>33.543742394169023</v>
      </c>
      <c r="AA4350">
        <v>0</v>
      </c>
      <c r="AB4350">
        <v>20.400153321274374</v>
      </c>
      <c r="AC4350">
        <v>0</v>
      </c>
      <c r="AD4350">
        <v>20.584783496428845</v>
      </c>
      <c r="AE4350">
        <v>117.54342682661425</v>
      </c>
    </row>
    <row r="4351" spans="1:31" x14ac:dyDescent="0.25">
      <c r="A4351">
        <v>2298624</v>
      </c>
      <c r="B4351">
        <v>1</v>
      </c>
      <c r="C4351" t="s">
        <v>81</v>
      </c>
      <c r="D4351" t="s">
        <v>114</v>
      </c>
      <c r="E4351" t="s">
        <v>233</v>
      </c>
      <c r="F4351" t="s">
        <v>7622</v>
      </c>
      <c r="G4351" t="s">
        <v>184</v>
      </c>
      <c r="H4351" t="s">
        <v>167</v>
      </c>
      <c r="I4351" t="s">
        <v>280</v>
      </c>
      <c r="J4351" t="s">
        <v>137</v>
      </c>
      <c r="K4351" t="s">
        <v>138</v>
      </c>
      <c r="L4351" t="s">
        <v>12760</v>
      </c>
      <c r="M4351" t="s">
        <v>12761</v>
      </c>
      <c r="N4351">
        <v>4.2222221999999997E-2</v>
      </c>
      <c r="O4351">
        <v>0</v>
      </c>
      <c r="P4351">
        <v>1809</v>
      </c>
      <c r="Q4351">
        <v>0</v>
      </c>
      <c r="R4351">
        <v>49</v>
      </c>
      <c r="S4351">
        <v>7</v>
      </c>
      <c r="T4351">
        <v>157</v>
      </c>
      <c r="U4351">
        <v>1</v>
      </c>
      <c r="V4351">
        <v>1</v>
      </c>
      <c r="W4351">
        <v>0</v>
      </c>
      <c r="X4351">
        <v>6.4125519230504917</v>
      </c>
      <c r="Y4351">
        <v>0</v>
      </c>
      <c r="Z4351">
        <v>9.7040535474395548E-2</v>
      </c>
      <c r="AA4351">
        <v>0.24274841759052446</v>
      </c>
      <c r="AB4351">
        <v>0.99281321634315567</v>
      </c>
      <c r="AC4351">
        <v>3.6633752671711552</v>
      </c>
      <c r="AD4351">
        <v>0</v>
      </c>
      <c r="AE4351">
        <v>11.408529359629723</v>
      </c>
    </row>
    <row r="4352" spans="1:31" x14ac:dyDescent="0.25">
      <c r="A4352">
        <v>2298630</v>
      </c>
      <c r="B4352">
        <v>1</v>
      </c>
      <c r="C4352" t="s">
        <v>81</v>
      </c>
      <c r="D4352" t="s">
        <v>127</v>
      </c>
      <c r="E4352" t="s">
        <v>164</v>
      </c>
      <c r="F4352" t="s">
        <v>12762</v>
      </c>
      <c r="G4352" t="s">
        <v>195</v>
      </c>
      <c r="H4352" t="s">
        <v>167</v>
      </c>
      <c r="I4352" t="s">
        <v>136</v>
      </c>
      <c r="J4352" t="s">
        <v>137</v>
      </c>
      <c r="K4352" t="s">
        <v>138</v>
      </c>
      <c r="L4352" t="s">
        <v>12763</v>
      </c>
      <c r="M4352" t="s">
        <v>12764</v>
      </c>
      <c r="N4352">
        <v>7.716111111</v>
      </c>
      <c r="O4352">
        <v>0</v>
      </c>
      <c r="P4352">
        <v>2</v>
      </c>
      <c r="Q4352">
        <v>0</v>
      </c>
      <c r="R4352">
        <v>3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3.0052068967584846</v>
      </c>
      <c r="Y4352">
        <v>0</v>
      </c>
      <c r="Z4352">
        <v>5.0455222101204775</v>
      </c>
      <c r="AA4352">
        <v>0</v>
      </c>
      <c r="AB4352">
        <v>0</v>
      </c>
      <c r="AC4352">
        <v>0</v>
      </c>
      <c r="AD4352">
        <v>0</v>
      </c>
      <c r="AE4352">
        <v>8.0507291068789613</v>
      </c>
    </row>
    <row r="4353" spans="1:31" x14ac:dyDescent="0.25">
      <c r="A4353">
        <v>2298633</v>
      </c>
      <c r="B4353">
        <v>1</v>
      </c>
      <c r="C4353" t="s">
        <v>80</v>
      </c>
      <c r="D4353" t="s">
        <v>85</v>
      </c>
      <c r="E4353" t="s">
        <v>141</v>
      </c>
      <c r="F4353" t="s">
        <v>12765</v>
      </c>
      <c r="G4353" t="s">
        <v>202</v>
      </c>
      <c r="H4353" t="s">
        <v>135</v>
      </c>
      <c r="I4353" t="s">
        <v>136</v>
      </c>
      <c r="J4353" t="s">
        <v>137</v>
      </c>
      <c r="K4353" t="s">
        <v>138</v>
      </c>
      <c r="L4353" t="s">
        <v>12766</v>
      </c>
      <c r="M4353" t="s">
        <v>12767</v>
      </c>
      <c r="N4353">
        <v>2.4227777769999999</v>
      </c>
      <c r="O4353">
        <v>0</v>
      </c>
      <c r="P4353">
        <v>10</v>
      </c>
      <c r="Q4353">
        <v>0</v>
      </c>
      <c r="R4353">
        <v>0</v>
      </c>
      <c r="S4353">
        <v>0</v>
      </c>
      <c r="T4353">
        <v>4</v>
      </c>
      <c r="U4353">
        <v>0</v>
      </c>
      <c r="V4353">
        <v>0</v>
      </c>
      <c r="W4353">
        <v>0</v>
      </c>
      <c r="X4353">
        <v>4.5097428654731653</v>
      </c>
      <c r="Y4353">
        <v>0</v>
      </c>
      <c r="Z4353">
        <v>0</v>
      </c>
      <c r="AA4353">
        <v>0</v>
      </c>
      <c r="AB4353">
        <v>0.78309579827923437</v>
      </c>
      <c r="AC4353">
        <v>0</v>
      </c>
      <c r="AD4353">
        <v>0</v>
      </c>
      <c r="AE4353">
        <v>5.2928386637523994</v>
      </c>
    </row>
    <row r="4354" spans="1:31" x14ac:dyDescent="0.25">
      <c r="A4354">
        <v>2298634</v>
      </c>
      <c r="B4354">
        <v>1</v>
      </c>
      <c r="C4354" t="s">
        <v>80</v>
      </c>
      <c r="D4354" t="s">
        <v>90</v>
      </c>
      <c r="E4354" t="s">
        <v>132</v>
      </c>
      <c r="F4354" t="s">
        <v>12768</v>
      </c>
      <c r="G4354" t="s">
        <v>375</v>
      </c>
      <c r="H4354" t="s">
        <v>135</v>
      </c>
      <c r="I4354" t="s">
        <v>136</v>
      </c>
      <c r="J4354" t="s">
        <v>137</v>
      </c>
      <c r="K4354" t="s">
        <v>138</v>
      </c>
      <c r="L4354" t="s">
        <v>12769</v>
      </c>
      <c r="M4354" t="s">
        <v>12770</v>
      </c>
      <c r="N4354">
        <v>1.4158333329999999</v>
      </c>
      <c r="O4354">
        <v>0</v>
      </c>
      <c r="P4354">
        <v>203</v>
      </c>
      <c r="Q4354">
        <v>0</v>
      </c>
      <c r="R4354">
        <v>0</v>
      </c>
      <c r="S4354">
        <v>0</v>
      </c>
      <c r="T4354">
        <v>3</v>
      </c>
      <c r="U4354">
        <v>0</v>
      </c>
      <c r="V4354">
        <v>0</v>
      </c>
      <c r="W4354">
        <v>0</v>
      </c>
      <c r="X4354">
        <v>72.12447509418304</v>
      </c>
      <c r="Y4354">
        <v>0</v>
      </c>
      <c r="Z4354">
        <v>0</v>
      </c>
      <c r="AA4354">
        <v>0</v>
      </c>
      <c r="AB4354">
        <v>1.3566927604792032</v>
      </c>
      <c r="AC4354">
        <v>0</v>
      </c>
      <c r="AD4354">
        <v>0</v>
      </c>
      <c r="AE4354">
        <v>73.481167854662246</v>
      </c>
    </row>
    <row r="4355" spans="1:31" x14ac:dyDescent="0.25">
      <c r="A4355">
        <v>2298637</v>
      </c>
      <c r="B4355">
        <v>1</v>
      </c>
      <c r="C4355" t="s">
        <v>80</v>
      </c>
      <c r="D4355" t="s">
        <v>90</v>
      </c>
      <c r="E4355" t="s">
        <v>141</v>
      </c>
      <c r="F4355" t="s">
        <v>12771</v>
      </c>
      <c r="G4355" t="s">
        <v>143</v>
      </c>
      <c r="H4355" t="s">
        <v>135</v>
      </c>
      <c r="I4355" t="s">
        <v>136</v>
      </c>
      <c r="J4355" t="s">
        <v>137</v>
      </c>
      <c r="K4355" t="s">
        <v>138</v>
      </c>
      <c r="L4355" t="s">
        <v>12772</v>
      </c>
      <c r="M4355" t="s">
        <v>12773</v>
      </c>
      <c r="N4355">
        <v>1.5925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0.56976655154993006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0.56976655154993006</v>
      </c>
    </row>
    <row r="4356" spans="1:31" x14ac:dyDescent="0.25">
      <c r="A4356">
        <v>2298638</v>
      </c>
      <c r="B4356">
        <v>1</v>
      </c>
      <c r="C4356" t="s">
        <v>80</v>
      </c>
      <c r="D4356" t="s">
        <v>93</v>
      </c>
      <c r="E4356" t="s">
        <v>182</v>
      </c>
      <c r="F4356" t="s">
        <v>12774</v>
      </c>
      <c r="G4356" t="s">
        <v>837</v>
      </c>
      <c r="H4356" t="s">
        <v>167</v>
      </c>
      <c r="I4356" t="s">
        <v>136</v>
      </c>
      <c r="J4356" t="s">
        <v>137</v>
      </c>
      <c r="K4356" t="s">
        <v>138</v>
      </c>
      <c r="L4356" t="s">
        <v>12775</v>
      </c>
      <c r="M4356" t="s">
        <v>12776</v>
      </c>
      <c r="N4356">
        <v>0.42111111099999998</v>
      </c>
      <c r="O4356">
        <v>2</v>
      </c>
      <c r="P4356">
        <v>323</v>
      </c>
      <c r="Q4356">
        <v>20</v>
      </c>
      <c r="R4356">
        <v>68</v>
      </c>
      <c r="S4356">
        <v>5</v>
      </c>
      <c r="T4356">
        <v>67</v>
      </c>
      <c r="U4356">
        <v>0</v>
      </c>
      <c r="V4356">
        <v>0</v>
      </c>
      <c r="W4356">
        <v>0.57695259136818344</v>
      </c>
      <c r="X4356">
        <v>30.139869824790658</v>
      </c>
      <c r="Y4356">
        <v>34.584592823873116</v>
      </c>
      <c r="Z4356">
        <v>72.123564479986044</v>
      </c>
      <c r="AA4356">
        <v>0.62134579929053169</v>
      </c>
      <c r="AB4356">
        <v>17.690228294728673</v>
      </c>
      <c r="AC4356">
        <v>0</v>
      </c>
      <c r="AD4356">
        <v>0</v>
      </c>
      <c r="AE4356">
        <v>155.73655381403722</v>
      </c>
    </row>
    <row r="4357" spans="1:31" x14ac:dyDescent="0.25">
      <c r="A4357">
        <v>2298639</v>
      </c>
      <c r="B4357">
        <v>1</v>
      </c>
      <c r="C4357" t="s">
        <v>80</v>
      </c>
      <c r="D4357" t="s">
        <v>105</v>
      </c>
      <c r="E4357" t="s">
        <v>141</v>
      </c>
      <c r="F4357" t="s">
        <v>12777</v>
      </c>
      <c r="G4357" t="s">
        <v>188</v>
      </c>
      <c r="H4357" t="s">
        <v>135</v>
      </c>
      <c r="I4357" t="s">
        <v>136</v>
      </c>
      <c r="J4357" t="s">
        <v>137</v>
      </c>
      <c r="K4357" t="s">
        <v>138</v>
      </c>
      <c r="L4357" t="s">
        <v>12778</v>
      </c>
      <c r="M4357" t="s">
        <v>12779</v>
      </c>
      <c r="N4357">
        <v>1.32</v>
      </c>
      <c r="O4357">
        <v>0</v>
      </c>
      <c r="P4357">
        <v>7</v>
      </c>
      <c r="Q4357">
        <v>0</v>
      </c>
      <c r="R4357">
        <v>0</v>
      </c>
      <c r="S4357">
        <v>0</v>
      </c>
      <c r="T4357">
        <v>1</v>
      </c>
      <c r="U4357">
        <v>0</v>
      </c>
      <c r="V4357">
        <v>0</v>
      </c>
      <c r="W4357">
        <v>0</v>
      </c>
      <c r="X4357">
        <v>2.4544737764272</v>
      </c>
      <c r="Y4357">
        <v>0</v>
      </c>
      <c r="Z4357">
        <v>0</v>
      </c>
      <c r="AA4357">
        <v>0</v>
      </c>
      <c r="AB4357">
        <v>11.47992494759373</v>
      </c>
      <c r="AC4357">
        <v>0</v>
      </c>
      <c r="AD4357">
        <v>0</v>
      </c>
      <c r="AE4357">
        <v>13.93439872402093</v>
      </c>
    </row>
    <row r="4358" spans="1:31" x14ac:dyDescent="0.25">
      <c r="A4358">
        <v>2298643</v>
      </c>
      <c r="B4358">
        <v>1</v>
      </c>
      <c r="C4358" t="s">
        <v>80</v>
      </c>
      <c r="D4358" t="s">
        <v>84</v>
      </c>
      <c r="E4358" t="s">
        <v>208</v>
      </c>
      <c r="F4358" t="s">
        <v>12780</v>
      </c>
      <c r="G4358" t="s">
        <v>310</v>
      </c>
      <c r="H4358" t="s">
        <v>135</v>
      </c>
      <c r="I4358" t="s">
        <v>136</v>
      </c>
      <c r="J4358" t="s">
        <v>137</v>
      </c>
      <c r="K4358" t="s">
        <v>138</v>
      </c>
      <c r="L4358" t="s">
        <v>12781</v>
      </c>
      <c r="M4358" t="s">
        <v>12782</v>
      </c>
      <c r="N4358">
        <v>1.684722222</v>
      </c>
      <c r="O4358">
        <v>0</v>
      </c>
      <c r="P4358">
        <v>206</v>
      </c>
      <c r="Q4358">
        <v>0</v>
      </c>
      <c r="R4358">
        <v>5</v>
      </c>
      <c r="S4358">
        <v>0</v>
      </c>
      <c r="T4358">
        <v>28</v>
      </c>
      <c r="U4358">
        <v>0</v>
      </c>
      <c r="V4358">
        <v>0</v>
      </c>
      <c r="W4358">
        <v>0</v>
      </c>
      <c r="X4358">
        <v>75.314502102505372</v>
      </c>
      <c r="Y4358">
        <v>0</v>
      </c>
      <c r="Z4358">
        <v>0.77733031982273515</v>
      </c>
      <c r="AA4358">
        <v>0</v>
      </c>
      <c r="AB4358">
        <v>18.565538325612593</v>
      </c>
      <c r="AC4358">
        <v>0</v>
      </c>
      <c r="AD4358">
        <v>0</v>
      </c>
      <c r="AE4358">
        <v>94.657370747940703</v>
      </c>
    </row>
    <row r="4359" spans="1:31" x14ac:dyDescent="0.25">
      <c r="A4359">
        <v>2316790</v>
      </c>
      <c r="B4359">
        <v>1</v>
      </c>
      <c r="C4359" t="s">
        <v>80</v>
      </c>
      <c r="D4359" t="s">
        <v>94</v>
      </c>
      <c r="E4359" t="s">
        <v>283</v>
      </c>
      <c r="F4359" t="s">
        <v>12783</v>
      </c>
      <c r="G4359" t="s">
        <v>184</v>
      </c>
      <c r="H4359" t="s">
        <v>167</v>
      </c>
      <c r="I4359" t="s">
        <v>136</v>
      </c>
      <c r="J4359" t="s">
        <v>137</v>
      </c>
      <c r="K4359" t="s">
        <v>138</v>
      </c>
      <c r="L4359" t="s">
        <v>12784</v>
      </c>
      <c r="M4359" t="s">
        <v>12785</v>
      </c>
      <c r="N4359">
        <v>0.116666666</v>
      </c>
      <c r="O4359">
        <v>1</v>
      </c>
      <c r="P4359">
        <v>1749</v>
      </c>
      <c r="Q4359">
        <v>11</v>
      </c>
      <c r="R4359">
        <v>499</v>
      </c>
      <c r="S4359">
        <v>13</v>
      </c>
      <c r="T4359">
        <v>278</v>
      </c>
      <c r="U4359">
        <v>10</v>
      </c>
      <c r="V4359">
        <v>0</v>
      </c>
      <c r="W4359">
        <v>2.7247479714000003E-2</v>
      </c>
      <c r="X4359">
        <v>29.67452594220898</v>
      </c>
      <c r="Y4359">
        <v>2.2138145886083498</v>
      </c>
      <c r="Z4359">
        <v>23.418881542394093</v>
      </c>
      <c r="AA4359">
        <v>7.9291532334166845</v>
      </c>
      <c r="AB4359">
        <v>29.552806832527949</v>
      </c>
      <c r="AC4359">
        <v>134.56023359151965</v>
      </c>
      <c r="AD4359">
        <v>0</v>
      </c>
      <c r="AE4359">
        <v>227.37666321038972</v>
      </c>
    </row>
    <row r="4360" spans="1:31" x14ac:dyDescent="0.25">
      <c r="A4360">
        <v>2299182</v>
      </c>
      <c r="B4360">
        <v>1</v>
      </c>
      <c r="C4360" t="s">
        <v>80</v>
      </c>
      <c r="D4360" t="s">
        <v>86</v>
      </c>
      <c r="E4360" t="s">
        <v>141</v>
      </c>
      <c r="F4360" t="s">
        <v>12786</v>
      </c>
      <c r="G4360" t="s">
        <v>453</v>
      </c>
      <c r="H4360" t="s">
        <v>135</v>
      </c>
      <c r="I4360" t="s">
        <v>136</v>
      </c>
      <c r="J4360" t="s">
        <v>3</v>
      </c>
      <c r="K4360" t="s">
        <v>138</v>
      </c>
      <c r="L4360" t="s">
        <v>12787</v>
      </c>
      <c r="M4360" t="s">
        <v>12788</v>
      </c>
      <c r="N4360">
        <v>1.541388888</v>
      </c>
      <c r="O4360">
        <v>0</v>
      </c>
      <c r="P4360">
        <v>1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6.0081458634480205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6.0081458634480205</v>
      </c>
    </row>
    <row r="4361" spans="1:31" x14ac:dyDescent="0.25">
      <c r="A4361">
        <v>2299059</v>
      </c>
      <c r="B4361">
        <v>1</v>
      </c>
      <c r="C4361" t="s">
        <v>80</v>
      </c>
      <c r="D4361" t="s">
        <v>82</v>
      </c>
      <c r="E4361" t="s">
        <v>141</v>
      </c>
      <c r="F4361" t="s">
        <v>12789</v>
      </c>
      <c r="G4361" t="s">
        <v>143</v>
      </c>
      <c r="H4361" t="s">
        <v>135</v>
      </c>
      <c r="I4361" t="s">
        <v>136</v>
      </c>
      <c r="J4361" t="s">
        <v>137</v>
      </c>
      <c r="K4361" t="s">
        <v>138</v>
      </c>
      <c r="L4361" t="s">
        <v>12790</v>
      </c>
      <c r="M4361" t="s">
        <v>12791</v>
      </c>
      <c r="N4361">
        <v>2.8116666659999998</v>
      </c>
      <c r="O4361">
        <v>0</v>
      </c>
      <c r="P4361">
        <v>2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1.2483754543355241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1.2483754543355241</v>
      </c>
    </row>
    <row r="4362" spans="1:31" x14ac:dyDescent="0.25">
      <c r="A4362">
        <v>2299076</v>
      </c>
      <c r="B4362">
        <v>1</v>
      </c>
      <c r="C4362" t="s">
        <v>80</v>
      </c>
      <c r="D4362" t="s">
        <v>82</v>
      </c>
      <c r="E4362" t="s">
        <v>132</v>
      </c>
      <c r="F4362" t="s">
        <v>12792</v>
      </c>
      <c r="G4362" t="s">
        <v>371</v>
      </c>
      <c r="H4362" t="s">
        <v>135</v>
      </c>
      <c r="I4362" t="s">
        <v>136</v>
      </c>
      <c r="J4362" t="s">
        <v>137</v>
      </c>
      <c r="K4362" t="s">
        <v>138</v>
      </c>
      <c r="L4362" t="s">
        <v>12793</v>
      </c>
      <c r="M4362" t="s">
        <v>12794</v>
      </c>
      <c r="N4362">
        <v>0.86583333299999998</v>
      </c>
      <c r="O4362">
        <v>0</v>
      </c>
      <c r="P4362">
        <v>92</v>
      </c>
      <c r="Q4362">
        <v>0</v>
      </c>
      <c r="R4362">
        <v>0</v>
      </c>
      <c r="S4362">
        <v>0</v>
      </c>
      <c r="T4362">
        <v>12</v>
      </c>
      <c r="U4362">
        <v>0</v>
      </c>
      <c r="V4362">
        <v>0</v>
      </c>
      <c r="W4362">
        <v>0</v>
      </c>
      <c r="X4362">
        <v>20.019154055467325</v>
      </c>
      <c r="Y4362">
        <v>0</v>
      </c>
      <c r="Z4362">
        <v>0</v>
      </c>
      <c r="AA4362">
        <v>0</v>
      </c>
      <c r="AB4362">
        <v>6.360063616921785</v>
      </c>
      <c r="AC4362">
        <v>0</v>
      </c>
      <c r="AD4362">
        <v>0</v>
      </c>
      <c r="AE4362">
        <v>26.37921767238911</v>
      </c>
    </row>
    <row r="4363" spans="1:31" x14ac:dyDescent="0.25">
      <c r="A4363">
        <v>2299122</v>
      </c>
      <c r="B4363">
        <v>1</v>
      </c>
      <c r="C4363" t="s">
        <v>80</v>
      </c>
      <c r="D4363" t="s">
        <v>92</v>
      </c>
      <c r="E4363" t="s">
        <v>141</v>
      </c>
      <c r="F4363" t="s">
        <v>12795</v>
      </c>
      <c r="G4363" t="s">
        <v>202</v>
      </c>
      <c r="H4363" t="s">
        <v>135</v>
      </c>
      <c r="I4363" t="s">
        <v>136</v>
      </c>
      <c r="J4363" t="s">
        <v>137</v>
      </c>
      <c r="K4363" t="s">
        <v>138</v>
      </c>
      <c r="L4363" t="s">
        <v>12796</v>
      </c>
      <c r="M4363" t="s">
        <v>12797</v>
      </c>
      <c r="N4363">
        <v>4.4647222219999998</v>
      </c>
      <c r="O4363">
        <v>0</v>
      </c>
      <c r="P4363">
        <v>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1.0666759003884001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1.0666759003884001</v>
      </c>
    </row>
    <row r="4364" spans="1:31" x14ac:dyDescent="0.25">
      <c r="A4364">
        <v>2299268</v>
      </c>
      <c r="B4364">
        <v>1</v>
      </c>
      <c r="C4364" t="s">
        <v>81</v>
      </c>
      <c r="D4364" t="s">
        <v>117</v>
      </c>
      <c r="E4364" t="s">
        <v>132</v>
      </c>
      <c r="F4364" t="s">
        <v>12798</v>
      </c>
      <c r="G4364" t="s">
        <v>134</v>
      </c>
      <c r="H4364" t="s">
        <v>135</v>
      </c>
      <c r="I4364" t="s">
        <v>136</v>
      </c>
      <c r="J4364" t="s">
        <v>137</v>
      </c>
      <c r="K4364" t="s">
        <v>138</v>
      </c>
      <c r="L4364" t="s">
        <v>12799</v>
      </c>
      <c r="M4364" t="s">
        <v>12800</v>
      </c>
      <c r="N4364">
        <v>0.59277777700000001</v>
      </c>
      <c r="O4364">
        <v>0</v>
      </c>
      <c r="P4364">
        <v>29</v>
      </c>
      <c r="Q4364">
        <v>0</v>
      </c>
      <c r="R4364">
        <v>0</v>
      </c>
      <c r="S4364">
        <v>0</v>
      </c>
      <c r="T4364">
        <v>11</v>
      </c>
      <c r="U4364">
        <v>0</v>
      </c>
      <c r="V4364">
        <v>0</v>
      </c>
      <c r="W4364">
        <v>0</v>
      </c>
      <c r="X4364">
        <v>4.7112329595540743</v>
      </c>
      <c r="Y4364">
        <v>0</v>
      </c>
      <c r="Z4364">
        <v>0</v>
      </c>
      <c r="AA4364">
        <v>0</v>
      </c>
      <c r="AB4364">
        <v>10.702996281567192</v>
      </c>
      <c r="AC4364">
        <v>0</v>
      </c>
      <c r="AD4364">
        <v>0</v>
      </c>
      <c r="AE4364">
        <v>15.414229241121266</v>
      </c>
    </row>
    <row r="4365" spans="1:31" x14ac:dyDescent="0.25">
      <c r="A4365">
        <v>2298741</v>
      </c>
      <c r="B4365">
        <v>1</v>
      </c>
      <c r="C4365" t="s">
        <v>81</v>
      </c>
      <c r="D4365" t="s">
        <v>122</v>
      </c>
      <c r="E4365" t="s">
        <v>233</v>
      </c>
      <c r="F4365" t="s">
        <v>12801</v>
      </c>
      <c r="G4365" t="s">
        <v>837</v>
      </c>
      <c r="H4365" t="s">
        <v>167</v>
      </c>
      <c r="I4365" t="s">
        <v>280</v>
      </c>
      <c r="J4365" t="s">
        <v>137</v>
      </c>
      <c r="K4365" t="s">
        <v>300</v>
      </c>
      <c r="L4365" t="s">
        <v>12802</v>
      </c>
      <c r="M4365" t="s">
        <v>12803</v>
      </c>
      <c r="N4365">
        <v>2.2222222E-2</v>
      </c>
      <c r="O4365">
        <v>0</v>
      </c>
      <c r="P4365">
        <v>2499</v>
      </c>
      <c r="Q4365">
        <v>0</v>
      </c>
      <c r="R4365">
        <v>2</v>
      </c>
      <c r="S4365">
        <v>1</v>
      </c>
      <c r="T4365">
        <v>220</v>
      </c>
      <c r="U4365">
        <v>1</v>
      </c>
      <c r="V4365">
        <v>1</v>
      </c>
      <c r="W4365">
        <v>0</v>
      </c>
      <c r="X4365">
        <v>10.386914090782236</v>
      </c>
      <c r="Y4365">
        <v>0</v>
      </c>
      <c r="Z4365">
        <v>5.1466247037333336E-3</v>
      </c>
      <c r="AA4365">
        <v>2.4687628793333336E-2</v>
      </c>
      <c r="AB4365">
        <v>2.6193781004744019</v>
      </c>
      <c r="AC4365">
        <v>2.9842854364124438</v>
      </c>
      <c r="AD4365">
        <v>0.10264130991940001</v>
      </c>
      <c r="AE4365">
        <v>16.123053191085546</v>
      </c>
    </row>
    <row r="4366" spans="1:31" x14ac:dyDescent="0.25">
      <c r="A4366">
        <v>2298933</v>
      </c>
      <c r="B4366">
        <v>1</v>
      </c>
      <c r="C4366" t="s">
        <v>80</v>
      </c>
      <c r="D4366" t="s">
        <v>96</v>
      </c>
      <c r="E4366" t="s">
        <v>164</v>
      </c>
      <c r="F4366" t="s">
        <v>12804</v>
      </c>
      <c r="G4366" t="s">
        <v>299</v>
      </c>
      <c r="H4366" t="s">
        <v>167</v>
      </c>
      <c r="I4366" t="s">
        <v>136</v>
      </c>
      <c r="J4366" t="s">
        <v>137</v>
      </c>
      <c r="K4366" t="s">
        <v>300</v>
      </c>
      <c r="L4366" t="s">
        <v>12805</v>
      </c>
      <c r="M4366" t="s">
        <v>12806</v>
      </c>
      <c r="N4366">
        <v>1.6441666660000001</v>
      </c>
      <c r="O4366">
        <v>0</v>
      </c>
      <c r="P4366">
        <v>724</v>
      </c>
      <c r="Q4366">
        <v>2</v>
      </c>
      <c r="R4366">
        <v>52</v>
      </c>
      <c r="S4366">
        <v>1</v>
      </c>
      <c r="T4366">
        <v>100</v>
      </c>
      <c r="U4366">
        <v>0</v>
      </c>
      <c r="V4366">
        <v>0</v>
      </c>
      <c r="W4366">
        <v>0</v>
      </c>
      <c r="X4366">
        <v>813.38468579506196</v>
      </c>
      <c r="Y4366">
        <v>3.1028201086006097</v>
      </c>
      <c r="Z4366">
        <v>163.90326390698067</v>
      </c>
      <c r="AA4366">
        <v>92.647675213941014</v>
      </c>
      <c r="AB4366">
        <v>320.08938086978623</v>
      </c>
      <c r="AC4366">
        <v>0</v>
      </c>
      <c r="AD4366">
        <v>0</v>
      </c>
      <c r="AE4366">
        <v>1393.1278258943705</v>
      </c>
    </row>
    <row r="4367" spans="1:31" x14ac:dyDescent="0.25">
      <c r="A4367">
        <v>2298810</v>
      </c>
      <c r="B4367">
        <v>1</v>
      </c>
      <c r="C4367" t="s">
        <v>80</v>
      </c>
      <c r="D4367" t="s">
        <v>100</v>
      </c>
      <c r="E4367" t="s">
        <v>182</v>
      </c>
      <c r="F4367" t="s">
        <v>12807</v>
      </c>
      <c r="G4367" t="s">
        <v>917</v>
      </c>
      <c r="H4367" t="s">
        <v>167</v>
      </c>
      <c r="I4367" t="s">
        <v>136</v>
      </c>
      <c r="J4367" t="s">
        <v>137</v>
      </c>
      <c r="K4367" t="s">
        <v>300</v>
      </c>
      <c r="L4367" t="s">
        <v>12808</v>
      </c>
      <c r="M4367" t="s">
        <v>12809</v>
      </c>
      <c r="N4367">
        <v>1.3363888880000001</v>
      </c>
      <c r="O4367">
        <v>0</v>
      </c>
      <c r="P4367">
        <v>0</v>
      </c>
      <c r="Q4367">
        <v>16</v>
      </c>
      <c r="R4367">
        <v>71</v>
      </c>
      <c r="S4367">
        <v>1</v>
      </c>
      <c r="T4367">
        <v>5</v>
      </c>
      <c r="U4367">
        <v>0</v>
      </c>
      <c r="V4367">
        <v>0</v>
      </c>
      <c r="W4367">
        <v>0</v>
      </c>
      <c r="X4367">
        <v>0</v>
      </c>
      <c r="Y4367">
        <v>168.56338518718565</v>
      </c>
      <c r="Z4367">
        <v>160.64711197604495</v>
      </c>
      <c r="AA4367">
        <v>0.18735968514100002</v>
      </c>
      <c r="AB4367">
        <v>3.6933954303131125</v>
      </c>
      <c r="AC4367">
        <v>0</v>
      </c>
      <c r="AD4367">
        <v>0</v>
      </c>
      <c r="AE4367">
        <v>333.09125227868469</v>
      </c>
    </row>
    <row r="4368" spans="1:31" x14ac:dyDescent="0.25">
      <c r="A4368">
        <v>2298767</v>
      </c>
      <c r="B4368">
        <v>1</v>
      </c>
      <c r="C4368" t="s">
        <v>80</v>
      </c>
      <c r="D4368" t="s">
        <v>93</v>
      </c>
      <c r="E4368" t="s">
        <v>208</v>
      </c>
      <c r="F4368" t="s">
        <v>9718</v>
      </c>
      <c r="G4368" t="s">
        <v>917</v>
      </c>
      <c r="H4368" t="s">
        <v>135</v>
      </c>
      <c r="I4368" t="s">
        <v>136</v>
      </c>
      <c r="J4368" t="s">
        <v>137</v>
      </c>
      <c r="K4368" t="s">
        <v>300</v>
      </c>
      <c r="L4368" t="s">
        <v>12810</v>
      </c>
      <c r="M4368" t="s">
        <v>12811</v>
      </c>
      <c r="N4368">
        <v>9.0483333330000004</v>
      </c>
      <c r="O4368">
        <v>0</v>
      </c>
      <c r="P4368">
        <v>18</v>
      </c>
      <c r="Q4368">
        <v>0</v>
      </c>
      <c r="R4368">
        <v>12</v>
      </c>
      <c r="S4368">
        <v>0</v>
      </c>
      <c r="T4368">
        <v>30</v>
      </c>
      <c r="U4368">
        <v>0</v>
      </c>
      <c r="V4368">
        <v>1</v>
      </c>
      <c r="W4368">
        <v>0</v>
      </c>
      <c r="X4368">
        <v>39.605154234985413</v>
      </c>
      <c r="Y4368">
        <v>0</v>
      </c>
      <c r="Z4368">
        <v>221.6880784249482</v>
      </c>
      <c r="AA4368">
        <v>0</v>
      </c>
      <c r="AB4368">
        <v>361.96722020482963</v>
      </c>
      <c r="AC4368">
        <v>0</v>
      </c>
      <c r="AD4368">
        <v>355.26610120814848</v>
      </c>
      <c r="AE4368">
        <v>978.52655407291172</v>
      </c>
    </row>
    <row r="4369" spans="1:31" x14ac:dyDescent="0.25">
      <c r="A4369">
        <v>2299245</v>
      </c>
      <c r="B4369">
        <v>1</v>
      </c>
      <c r="C4369" t="s">
        <v>80</v>
      </c>
      <c r="D4369" t="s">
        <v>98</v>
      </c>
      <c r="E4369" t="s">
        <v>233</v>
      </c>
      <c r="F4369" t="s">
        <v>2411</v>
      </c>
      <c r="G4369" t="s">
        <v>837</v>
      </c>
      <c r="H4369" t="s">
        <v>167</v>
      </c>
      <c r="I4369" t="s">
        <v>136</v>
      </c>
      <c r="J4369" t="s">
        <v>137</v>
      </c>
      <c r="K4369" t="s">
        <v>138</v>
      </c>
      <c r="L4369" t="s">
        <v>12812</v>
      </c>
      <c r="M4369" t="s">
        <v>12813</v>
      </c>
      <c r="N4369">
        <v>0.28722222200000003</v>
      </c>
      <c r="O4369">
        <v>0</v>
      </c>
      <c r="P4369">
        <v>21</v>
      </c>
      <c r="Q4369">
        <v>28</v>
      </c>
      <c r="R4369">
        <v>184</v>
      </c>
      <c r="S4369">
        <v>9</v>
      </c>
      <c r="T4369">
        <v>61</v>
      </c>
      <c r="U4369">
        <v>2</v>
      </c>
      <c r="V4369">
        <v>0</v>
      </c>
      <c r="W4369">
        <v>0</v>
      </c>
      <c r="X4369">
        <v>3.192385758487323</v>
      </c>
      <c r="Y4369">
        <v>26.095741126560494</v>
      </c>
      <c r="Z4369">
        <v>82.27807197046117</v>
      </c>
      <c r="AA4369">
        <v>19.780191514586654</v>
      </c>
      <c r="AB4369">
        <v>17.245829294939842</v>
      </c>
      <c r="AC4369">
        <v>8.0771686012125841</v>
      </c>
      <c r="AD4369">
        <v>0</v>
      </c>
      <c r="AE4369">
        <v>156.66938826624806</v>
      </c>
    </row>
    <row r="4370" spans="1:31" x14ac:dyDescent="0.25">
      <c r="A4370">
        <v>2298890</v>
      </c>
      <c r="B4370">
        <v>1</v>
      </c>
      <c r="C4370" t="s">
        <v>81</v>
      </c>
      <c r="D4370" t="s">
        <v>112</v>
      </c>
      <c r="E4370" t="s">
        <v>233</v>
      </c>
      <c r="F4370" t="s">
        <v>7397</v>
      </c>
      <c r="G4370" t="s">
        <v>299</v>
      </c>
      <c r="H4370" t="s">
        <v>167</v>
      </c>
      <c r="I4370" t="s">
        <v>136</v>
      </c>
      <c r="J4370" t="s">
        <v>137</v>
      </c>
      <c r="K4370" t="s">
        <v>300</v>
      </c>
      <c r="L4370" t="s">
        <v>12814</v>
      </c>
      <c r="M4370" t="s">
        <v>12815</v>
      </c>
      <c r="N4370">
        <v>8.1613888879999994</v>
      </c>
      <c r="O4370">
        <v>3</v>
      </c>
      <c r="P4370">
        <v>938</v>
      </c>
      <c r="Q4370">
        <v>101</v>
      </c>
      <c r="R4370">
        <v>319</v>
      </c>
      <c r="S4370">
        <v>15</v>
      </c>
      <c r="T4370">
        <v>112</v>
      </c>
      <c r="U4370">
        <v>1</v>
      </c>
      <c r="V4370">
        <v>0</v>
      </c>
      <c r="W4370">
        <v>2.7504323289802799</v>
      </c>
      <c r="X4370">
        <v>1053.9286424012739</v>
      </c>
      <c r="Y4370">
        <v>929.36514905108447</v>
      </c>
      <c r="Z4370">
        <v>511.97349795483296</v>
      </c>
      <c r="AA4370">
        <v>448.21644787810021</v>
      </c>
      <c r="AB4370">
        <v>455.95993014174121</v>
      </c>
      <c r="AC4370">
        <v>31.111665629325714</v>
      </c>
      <c r="AD4370">
        <v>0</v>
      </c>
      <c r="AE4370">
        <v>3433.3057653853384</v>
      </c>
    </row>
    <row r="4371" spans="1:31" x14ac:dyDescent="0.25">
      <c r="A4371">
        <v>2298804</v>
      </c>
      <c r="B4371">
        <v>1</v>
      </c>
      <c r="C4371" t="s">
        <v>80</v>
      </c>
      <c r="D4371" t="s">
        <v>107</v>
      </c>
      <c r="E4371" t="s">
        <v>164</v>
      </c>
      <c r="F4371" t="s">
        <v>10717</v>
      </c>
      <c r="G4371" t="s">
        <v>299</v>
      </c>
      <c r="H4371" t="s">
        <v>167</v>
      </c>
      <c r="I4371" t="s">
        <v>136</v>
      </c>
      <c r="J4371" t="s">
        <v>137</v>
      </c>
      <c r="K4371" t="s">
        <v>300</v>
      </c>
      <c r="L4371" t="s">
        <v>12816</v>
      </c>
      <c r="M4371" t="s">
        <v>12817</v>
      </c>
      <c r="N4371">
        <v>6.0808333330000002</v>
      </c>
      <c r="O4371">
        <v>0</v>
      </c>
      <c r="P4371">
        <v>2345</v>
      </c>
      <c r="Q4371">
        <v>0</v>
      </c>
      <c r="R4371">
        <v>2</v>
      </c>
      <c r="S4371">
        <v>1</v>
      </c>
      <c r="T4371">
        <v>116</v>
      </c>
      <c r="U4371">
        <v>0</v>
      </c>
      <c r="V4371">
        <v>1</v>
      </c>
      <c r="W4371">
        <v>0</v>
      </c>
      <c r="X4371">
        <v>2618.0602070649043</v>
      </c>
      <c r="Y4371">
        <v>0</v>
      </c>
      <c r="Z4371">
        <v>1.3098187305978599</v>
      </c>
      <c r="AA4371">
        <v>182.89653985250163</v>
      </c>
      <c r="AB4371">
        <v>712.2881858051702</v>
      </c>
      <c r="AC4371">
        <v>0</v>
      </c>
      <c r="AD4371">
        <v>8.3541179142327966</v>
      </c>
      <c r="AE4371">
        <v>3522.9088693674062</v>
      </c>
    </row>
    <row r="4372" spans="1:31" x14ac:dyDescent="0.25">
      <c r="A4372">
        <v>2299225</v>
      </c>
      <c r="B4372">
        <v>1</v>
      </c>
      <c r="C4372" t="s">
        <v>80</v>
      </c>
      <c r="D4372" t="s">
        <v>83</v>
      </c>
      <c r="E4372" t="s">
        <v>164</v>
      </c>
      <c r="F4372" t="s">
        <v>12818</v>
      </c>
      <c r="G4372" t="s">
        <v>166</v>
      </c>
      <c r="H4372" t="s">
        <v>167</v>
      </c>
      <c r="I4372" t="s">
        <v>136</v>
      </c>
      <c r="J4372" t="s">
        <v>137</v>
      </c>
      <c r="K4372" t="s">
        <v>138</v>
      </c>
      <c r="L4372" t="s">
        <v>12819</v>
      </c>
      <c r="M4372" t="s">
        <v>12820</v>
      </c>
      <c r="N4372">
        <v>0.57972222200000001</v>
      </c>
      <c r="O4372">
        <v>0</v>
      </c>
      <c r="P4372">
        <v>132</v>
      </c>
      <c r="Q4372">
        <v>0</v>
      </c>
      <c r="R4372">
        <v>1</v>
      </c>
      <c r="S4372">
        <v>19</v>
      </c>
      <c r="T4372">
        <v>17</v>
      </c>
      <c r="U4372">
        <v>13</v>
      </c>
      <c r="V4372">
        <v>3</v>
      </c>
      <c r="W4372">
        <v>0</v>
      </c>
      <c r="X4372">
        <v>26.142913091814329</v>
      </c>
      <c r="Y4372">
        <v>0</v>
      </c>
      <c r="Z4372">
        <v>0.13198186013854113</v>
      </c>
      <c r="AA4372">
        <v>184.57414938797669</v>
      </c>
      <c r="AB4372">
        <v>8.8977153104698683</v>
      </c>
      <c r="AC4372">
        <v>335.91778812639416</v>
      </c>
      <c r="AD4372">
        <v>52.65932073831349</v>
      </c>
      <c r="AE4372">
        <v>608.32386851510705</v>
      </c>
    </row>
    <row r="4373" spans="1:31" x14ac:dyDescent="0.25">
      <c r="A4373">
        <v>2298893</v>
      </c>
      <c r="B4373">
        <v>1</v>
      </c>
      <c r="C4373" t="s">
        <v>80</v>
      </c>
      <c r="D4373" t="s">
        <v>107</v>
      </c>
      <c r="E4373" t="s">
        <v>164</v>
      </c>
      <c r="F4373" t="s">
        <v>12821</v>
      </c>
      <c r="G4373" t="s">
        <v>453</v>
      </c>
      <c r="H4373" t="s">
        <v>167</v>
      </c>
      <c r="I4373" t="s">
        <v>136</v>
      </c>
      <c r="J4373" t="s">
        <v>3</v>
      </c>
      <c r="K4373" t="s">
        <v>138</v>
      </c>
      <c r="L4373" t="s">
        <v>12822</v>
      </c>
      <c r="M4373" t="s">
        <v>12823</v>
      </c>
      <c r="N4373">
        <v>2.931944444</v>
      </c>
      <c r="O4373">
        <v>0</v>
      </c>
      <c r="P4373">
        <v>447</v>
      </c>
      <c r="Q4373">
        <v>0</v>
      </c>
      <c r="R4373">
        <v>0</v>
      </c>
      <c r="S4373">
        <v>0</v>
      </c>
      <c r="T4373">
        <v>26</v>
      </c>
      <c r="U4373">
        <v>0</v>
      </c>
      <c r="V4373">
        <v>0</v>
      </c>
      <c r="W4373">
        <v>0</v>
      </c>
      <c r="X4373">
        <v>263.22503605424544</v>
      </c>
      <c r="Y4373">
        <v>0</v>
      </c>
      <c r="Z4373">
        <v>0</v>
      </c>
      <c r="AA4373">
        <v>0</v>
      </c>
      <c r="AB4373">
        <v>66.823962843589982</v>
      </c>
      <c r="AC4373">
        <v>0</v>
      </c>
      <c r="AD4373">
        <v>0</v>
      </c>
      <c r="AE4373">
        <v>330.04899889783542</v>
      </c>
    </row>
    <row r="4374" spans="1:31" x14ac:dyDescent="0.25">
      <c r="A4374">
        <v>2298661</v>
      </c>
      <c r="B4374">
        <v>1</v>
      </c>
      <c r="C4374" t="s">
        <v>81</v>
      </c>
      <c r="D4374" t="s">
        <v>123</v>
      </c>
      <c r="E4374" t="s">
        <v>233</v>
      </c>
      <c r="F4374" t="s">
        <v>506</v>
      </c>
      <c r="G4374" t="s">
        <v>184</v>
      </c>
      <c r="H4374" t="s">
        <v>167</v>
      </c>
      <c r="I4374" t="s">
        <v>136</v>
      </c>
      <c r="J4374" t="s">
        <v>137</v>
      </c>
      <c r="K4374" t="s">
        <v>138</v>
      </c>
      <c r="L4374" t="s">
        <v>12824</v>
      </c>
      <c r="M4374" t="s">
        <v>12825</v>
      </c>
      <c r="N4374">
        <v>1.791666666</v>
      </c>
      <c r="O4374">
        <v>11</v>
      </c>
      <c r="P4374">
        <v>682</v>
      </c>
      <c r="Q4374">
        <v>336</v>
      </c>
      <c r="R4374">
        <v>60</v>
      </c>
      <c r="S4374">
        <v>27</v>
      </c>
      <c r="T4374">
        <v>41</v>
      </c>
      <c r="U4374">
        <v>1</v>
      </c>
      <c r="V4374">
        <v>0</v>
      </c>
      <c r="W4374">
        <v>3.3092814826590904</v>
      </c>
      <c r="X4374">
        <v>172.9684986864259</v>
      </c>
      <c r="Y4374">
        <v>369.62095846659844</v>
      </c>
      <c r="Z4374">
        <v>79.715619949077507</v>
      </c>
      <c r="AA4374">
        <v>290.63685690748162</v>
      </c>
      <c r="AB4374">
        <v>14.641338633566079</v>
      </c>
      <c r="AC4374">
        <v>96.252868459969037</v>
      </c>
      <c r="AD4374">
        <v>0</v>
      </c>
      <c r="AE4374">
        <v>1027.1454225857779</v>
      </c>
    </row>
    <row r="4375" spans="1:31" x14ac:dyDescent="0.25">
      <c r="A4375">
        <v>2298830</v>
      </c>
      <c r="B4375">
        <v>1</v>
      </c>
      <c r="C4375" t="s">
        <v>80</v>
      </c>
      <c r="D4375" t="s">
        <v>92</v>
      </c>
      <c r="E4375" t="s">
        <v>141</v>
      </c>
      <c r="F4375" t="s">
        <v>12826</v>
      </c>
      <c r="G4375" t="s">
        <v>490</v>
      </c>
      <c r="H4375" t="s">
        <v>135</v>
      </c>
      <c r="I4375" t="s">
        <v>136</v>
      </c>
      <c r="J4375" t="s">
        <v>137</v>
      </c>
      <c r="K4375" t="s">
        <v>138</v>
      </c>
      <c r="L4375" t="s">
        <v>12827</v>
      </c>
      <c r="M4375" t="s">
        <v>12828</v>
      </c>
      <c r="N4375">
        <v>3.7111111110000001</v>
      </c>
      <c r="O4375">
        <v>0</v>
      </c>
      <c r="P4375">
        <v>9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8.267297080548337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8.267297080548337</v>
      </c>
    </row>
    <row r="4376" spans="1:31" x14ac:dyDescent="0.25">
      <c r="A4376">
        <v>2299079</v>
      </c>
      <c r="B4376">
        <v>1</v>
      </c>
      <c r="C4376" t="s">
        <v>81</v>
      </c>
      <c r="D4376" t="s">
        <v>118</v>
      </c>
      <c r="E4376" t="s">
        <v>132</v>
      </c>
      <c r="F4376" t="s">
        <v>12829</v>
      </c>
      <c r="G4376" t="s">
        <v>375</v>
      </c>
      <c r="H4376" t="s">
        <v>135</v>
      </c>
      <c r="I4376" t="s">
        <v>136</v>
      </c>
      <c r="J4376" t="s">
        <v>137</v>
      </c>
      <c r="K4376" t="s">
        <v>138</v>
      </c>
      <c r="L4376" t="s">
        <v>12830</v>
      </c>
      <c r="M4376" t="s">
        <v>12831</v>
      </c>
      <c r="N4376">
        <v>1.6486111109999999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3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5.8783844871610427</v>
      </c>
      <c r="AC4376">
        <v>0</v>
      </c>
      <c r="AD4376">
        <v>0</v>
      </c>
      <c r="AE4376">
        <v>5.8783844871610427</v>
      </c>
    </row>
    <row r="4377" spans="1:31" x14ac:dyDescent="0.25">
      <c r="A4377">
        <v>2298724</v>
      </c>
      <c r="B4377">
        <v>1</v>
      </c>
      <c r="C4377" t="s">
        <v>80</v>
      </c>
      <c r="D4377" t="s">
        <v>105</v>
      </c>
      <c r="E4377" t="s">
        <v>132</v>
      </c>
      <c r="F4377" t="s">
        <v>12832</v>
      </c>
      <c r="G4377" t="s">
        <v>453</v>
      </c>
      <c r="H4377" t="s">
        <v>135</v>
      </c>
      <c r="I4377" t="s">
        <v>136</v>
      </c>
      <c r="J4377" t="s">
        <v>3</v>
      </c>
      <c r="K4377" t="s">
        <v>138</v>
      </c>
      <c r="L4377" t="s">
        <v>12833</v>
      </c>
      <c r="M4377" t="s">
        <v>12834</v>
      </c>
      <c r="N4377">
        <v>1.6888888879999999</v>
      </c>
      <c r="O4377">
        <v>0</v>
      </c>
      <c r="P4377">
        <v>132</v>
      </c>
      <c r="Q4377">
        <v>0</v>
      </c>
      <c r="R4377">
        <v>0</v>
      </c>
      <c r="S4377">
        <v>0</v>
      </c>
      <c r="T4377">
        <v>7</v>
      </c>
      <c r="U4377">
        <v>0</v>
      </c>
      <c r="V4377">
        <v>0</v>
      </c>
      <c r="W4377">
        <v>0</v>
      </c>
      <c r="X4377">
        <v>47.139621845169557</v>
      </c>
      <c r="Y4377">
        <v>0</v>
      </c>
      <c r="Z4377">
        <v>0</v>
      </c>
      <c r="AA4377">
        <v>0</v>
      </c>
      <c r="AB4377">
        <v>1.5025764396617578</v>
      </c>
      <c r="AC4377">
        <v>0</v>
      </c>
      <c r="AD4377">
        <v>0</v>
      </c>
      <c r="AE4377">
        <v>48.642198284831316</v>
      </c>
    </row>
    <row r="4378" spans="1:31" x14ac:dyDescent="0.25">
      <c r="A4378">
        <v>2298784</v>
      </c>
      <c r="B4378">
        <v>1</v>
      </c>
      <c r="C4378" t="s">
        <v>80</v>
      </c>
      <c r="D4378" t="s">
        <v>99</v>
      </c>
      <c r="E4378" t="s">
        <v>208</v>
      </c>
      <c r="F4378" t="s">
        <v>12835</v>
      </c>
      <c r="G4378" t="s">
        <v>917</v>
      </c>
      <c r="H4378" t="s">
        <v>135</v>
      </c>
      <c r="I4378" t="s">
        <v>136</v>
      </c>
      <c r="J4378" t="s">
        <v>137</v>
      </c>
      <c r="K4378" t="s">
        <v>300</v>
      </c>
      <c r="L4378" t="s">
        <v>12836</v>
      </c>
      <c r="M4378" t="s">
        <v>12837</v>
      </c>
      <c r="N4378">
        <v>6.8536111110000002</v>
      </c>
      <c r="O4378">
        <v>0</v>
      </c>
      <c r="P4378">
        <v>105</v>
      </c>
      <c r="Q4378">
        <v>0</v>
      </c>
      <c r="R4378">
        <v>0</v>
      </c>
      <c r="S4378">
        <v>0</v>
      </c>
      <c r="T4378">
        <v>13</v>
      </c>
      <c r="U4378">
        <v>0</v>
      </c>
      <c r="V4378">
        <v>0</v>
      </c>
      <c r="W4378">
        <v>0</v>
      </c>
      <c r="X4378">
        <v>199.88168636898695</v>
      </c>
      <c r="Y4378">
        <v>0</v>
      </c>
      <c r="Z4378">
        <v>0</v>
      </c>
      <c r="AA4378">
        <v>0</v>
      </c>
      <c r="AB4378">
        <v>78.987634814911402</v>
      </c>
      <c r="AC4378">
        <v>0</v>
      </c>
      <c r="AD4378">
        <v>0</v>
      </c>
      <c r="AE4378">
        <v>278.86932118389836</v>
      </c>
    </row>
    <row r="4379" spans="1:31" x14ac:dyDescent="0.25">
      <c r="A4379">
        <v>2299265</v>
      </c>
      <c r="B4379">
        <v>1</v>
      </c>
      <c r="C4379" t="s">
        <v>81</v>
      </c>
      <c r="D4379" t="s">
        <v>118</v>
      </c>
      <c r="E4379" t="s">
        <v>164</v>
      </c>
      <c r="F4379" t="s">
        <v>12838</v>
      </c>
      <c r="G4379" t="s">
        <v>195</v>
      </c>
      <c r="H4379" t="s">
        <v>167</v>
      </c>
      <c r="I4379" t="s">
        <v>136</v>
      </c>
      <c r="J4379" t="s">
        <v>137</v>
      </c>
      <c r="K4379" t="s">
        <v>138</v>
      </c>
      <c r="L4379" t="s">
        <v>12839</v>
      </c>
      <c r="M4379" t="s">
        <v>12840</v>
      </c>
      <c r="N4379">
        <v>2.3622222220000002</v>
      </c>
      <c r="O4379">
        <v>0</v>
      </c>
      <c r="P4379">
        <v>4</v>
      </c>
      <c r="Q4379">
        <v>0</v>
      </c>
      <c r="R4379">
        <v>1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0.38191714582734787</v>
      </c>
      <c r="Y4379">
        <v>0</v>
      </c>
      <c r="Z4379">
        <v>0.11682473178053945</v>
      </c>
      <c r="AA4379">
        <v>0</v>
      </c>
      <c r="AB4379">
        <v>0</v>
      </c>
      <c r="AC4379">
        <v>0</v>
      </c>
      <c r="AD4379">
        <v>0</v>
      </c>
      <c r="AE4379">
        <v>0.49874187760788735</v>
      </c>
    </row>
    <row r="4380" spans="1:31" x14ac:dyDescent="0.25">
      <c r="A4380">
        <v>2299219</v>
      </c>
      <c r="B4380">
        <v>1</v>
      </c>
      <c r="C4380" t="s">
        <v>80</v>
      </c>
      <c r="D4380" t="s">
        <v>104</v>
      </c>
      <c r="E4380" t="s">
        <v>164</v>
      </c>
      <c r="F4380" t="s">
        <v>12841</v>
      </c>
      <c r="G4380" t="s">
        <v>421</v>
      </c>
      <c r="H4380" t="s">
        <v>167</v>
      </c>
      <c r="I4380" t="s">
        <v>136</v>
      </c>
      <c r="J4380" t="s">
        <v>137</v>
      </c>
      <c r="K4380" t="s">
        <v>138</v>
      </c>
      <c r="L4380" t="s">
        <v>12842</v>
      </c>
      <c r="M4380" t="s">
        <v>12843</v>
      </c>
      <c r="N4380">
        <v>6.9794444440000003</v>
      </c>
      <c r="O4380">
        <v>0</v>
      </c>
      <c r="P4380">
        <v>0</v>
      </c>
      <c r="Q4380">
        <v>0</v>
      </c>
      <c r="R4380">
        <v>13</v>
      </c>
      <c r="S4380">
        <v>0</v>
      </c>
      <c r="T4380">
        <v>2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18.692982400241132</v>
      </c>
      <c r="AA4380">
        <v>0</v>
      </c>
      <c r="AB4380">
        <v>7.7664420843455986</v>
      </c>
      <c r="AC4380">
        <v>0</v>
      </c>
      <c r="AD4380">
        <v>0</v>
      </c>
      <c r="AE4380">
        <v>26.45942448458673</v>
      </c>
    </row>
    <row r="4381" spans="1:31" x14ac:dyDescent="0.25">
      <c r="A4381">
        <v>2298956</v>
      </c>
      <c r="B4381">
        <v>1</v>
      </c>
      <c r="C4381" t="s">
        <v>80</v>
      </c>
      <c r="D4381" t="s">
        <v>106</v>
      </c>
      <c r="E4381" t="s">
        <v>141</v>
      </c>
      <c r="F4381" t="s">
        <v>12844</v>
      </c>
      <c r="G4381" t="s">
        <v>143</v>
      </c>
      <c r="H4381" t="s">
        <v>135</v>
      </c>
      <c r="I4381" t="s">
        <v>136</v>
      </c>
      <c r="J4381" t="s">
        <v>137</v>
      </c>
      <c r="K4381" t="s">
        <v>138</v>
      </c>
      <c r="L4381" t="s">
        <v>12845</v>
      </c>
      <c r="M4381" t="s">
        <v>12846</v>
      </c>
      <c r="N4381">
        <v>6.2736111110000001</v>
      </c>
      <c r="O4381">
        <v>0</v>
      </c>
      <c r="P4381">
        <v>1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5.1056069687855823E-2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5.1056069687855823E-2</v>
      </c>
    </row>
    <row r="4382" spans="1:31" x14ac:dyDescent="0.25">
      <c r="A4382">
        <v>2299185</v>
      </c>
      <c r="B4382">
        <v>1</v>
      </c>
      <c r="C4382" t="s">
        <v>80</v>
      </c>
      <c r="D4382" t="s">
        <v>94</v>
      </c>
      <c r="E4382" t="s">
        <v>233</v>
      </c>
      <c r="F4382" t="s">
        <v>12847</v>
      </c>
      <c r="G4382" t="s">
        <v>837</v>
      </c>
      <c r="H4382" t="s">
        <v>167</v>
      </c>
      <c r="I4382" t="s">
        <v>136</v>
      </c>
      <c r="J4382" t="s">
        <v>137</v>
      </c>
      <c r="K4382" t="s">
        <v>138</v>
      </c>
      <c r="L4382" t="s">
        <v>12848</v>
      </c>
      <c r="M4382" t="s">
        <v>12849</v>
      </c>
      <c r="N4382">
        <v>0.43583333299999999</v>
      </c>
      <c r="O4382">
        <v>0</v>
      </c>
      <c r="P4382">
        <v>516</v>
      </c>
      <c r="Q4382">
        <v>13</v>
      </c>
      <c r="R4382">
        <v>287</v>
      </c>
      <c r="S4382">
        <v>3</v>
      </c>
      <c r="T4382">
        <v>60</v>
      </c>
      <c r="U4382">
        <v>0</v>
      </c>
      <c r="V4382">
        <v>0</v>
      </c>
      <c r="W4382">
        <v>0</v>
      </c>
      <c r="X4382">
        <v>51.332429490306566</v>
      </c>
      <c r="Y4382">
        <v>1.2505676429810151</v>
      </c>
      <c r="Z4382">
        <v>38.443974038139977</v>
      </c>
      <c r="AA4382">
        <v>4.7757436700234104</v>
      </c>
      <c r="AB4382">
        <v>12.864304372907762</v>
      </c>
      <c r="AC4382">
        <v>0</v>
      </c>
      <c r="AD4382">
        <v>0</v>
      </c>
      <c r="AE4382">
        <v>108.66701921435875</v>
      </c>
    </row>
    <row r="4383" spans="1:31" x14ac:dyDescent="0.25">
      <c r="A4383">
        <v>2299199</v>
      </c>
      <c r="B4383">
        <v>1</v>
      </c>
      <c r="C4383" t="s">
        <v>80</v>
      </c>
      <c r="D4383" t="s">
        <v>88</v>
      </c>
      <c r="E4383" t="s">
        <v>748</v>
      </c>
      <c r="F4383" t="s">
        <v>12850</v>
      </c>
      <c r="G4383" t="s">
        <v>134</v>
      </c>
      <c r="H4383" t="s">
        <v>135</v>
      </c>
      <c r="I4383" t="s">
        <v>136</v>
      </c>
      <c r="J4383" t="s">
        <v>137</v>
      </c>
      <c r="K4383" t="s">
        <v>138</v>
      </c>
      <c r="L4383" t="s">
        <v>12851</v>
      </c>
      <c r="M4383" t="s">
        <v>12852</v>
      </c>
      <c r="N4383">
        <v>1.3358333330000001</v>
      </c>
      <c r="O4383">
        <v>0</v>
      </c>
      <c r="P4383">
        <v>38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18.528078502755079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18.528078502755079</v>
      </c>
    </row>
    <row r="4384" spans="1:31" x14ac:dyDescent="0.25">
      <c r="A4384">
        <v>2299242</v>
      </c>
      <c r="B4384">
        <v>1</v>
      </c>
      <c r="C4384" t="s">
        <v>81</v>
      </c>
      <c r="D4384" t="s">
        <v>124</v>
      </c>
      <c r="E4384" t="s">
        <v>141</v>
      </c>
      <c r="F4384" t="s">
        <v>12853</v>
      </c>
      <c r="G4384" t="s">
        <v>143</v>
      </c>
      <c r="H4384" t="s">
        <v>135</v>
      </c>
      <c r="I4384" t="s">
        <v>136</v>
      </c>
      <c r="J4384" t="s">
        <v>137</v>
      </c>
      <c r="K4384" t="s">
        <v>138</v>
      </c>
      <c r="L4384" t="s">
        <v>12854</v>
      </c>
      <c r="M4384" t="s">
        <v>12855</v>
      </c>
      <c r="N4384">
        <v>2.293055555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2</v>
      </c>
      <c r="U4384">
        <v>0</v>
      </c>
      <c r="V4384">
        <v>0</v>
      </c>
      <c r="W4384">
        <v>0</v>
      </c>
      <c r="X4384">
        <v>0.71813281936852291</v>
      </c>
      <c r="Y4384">
        <v>0</v>
      </c>
      <c r="Z4384">
        <v>0</v>
      </c>
      <c r="AA4384">
        <v>0</v>
      </c>
      <c r="AB4384">
        <v>1.2796450197171887</v>
      </c>
      <c r="AC4384">
        <v>0</v>
      </c>
      <c r="AD4384">
        <v>0</v>
      </c>
      <c r="AE4384">
        <v>1.9977778390857117</v>
      </c>
    </row>
    <row r="4385" spans="1:31" x14ac:dyDescent="0.25">
      <c r="A4385">
        <v>2299099</v>
      </c>
      <c r="B4385">
        <v>1</v>
      </c>
      <c r="C4385" t="s">
        <v>80</v>
      </c>
      <c r="D4385" t="s">
        <v>96</v>
      </c>
      <c r="E4385" t="s">
        <v>141</v>
      </c>
      <c r="F4385" t="s">
        <v>12856</v>
      </c>
      <c r="G4385" t="s">
        <v>188</v>
      </c>
      <c r="H4385" t="s">
        <v>135</v>
      </c>
      <c r="I4385" t="s">
        <v>136</v>
      </c>
      <c r="J4385" t="s">
        <v>137</v>
      </c>
      <c r="K4385" t="s">
        <v>138</v>
      </c>
      <c r="L4385" t="s">
        <v>12857</v>
      </c>
      <c r="M4385" t="s">
        <v>12858</v>
      </c>
      <c r="N4385">
        <v>3.349722222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10.028272264655309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10.028272264655309</v>
      </c>
    </row>
    <row r="4386" spans="1:31" x14ac:dyDescent="0.25">
      <c r="A4386">
        <v>2298850</v>
      </c>
      <c r="B4386">
        <v>1</v>
      </c>
      <c r="C4386" t="s">
        <v>80</v>
      </c>
      <c r="D4386" t="s">
        <v>104</v>
      </c>
      <c r="E4386" t="s">
        <v>283</v>
      </c>
      <c r="F4386" t="s">
        <v>12859</v>
      </c>
      <c r="G4386" t="s">
        <v>184</v>
      </c>
      <c r="H4386" t="s">
        <v>167</v>
      </c>
      <c r="I4386" t="s">
        <v>136</v>
      </c>
      <c r="J4386" t="s">
        <v>137</v>
      </c>
      <c r="K4386" t="s">
        <v>138</v>
      </c>
      <c r="L4386" t="s">
        <v>12860</v>
      </c>
      <c r="M4386" t="s">
        <v>12861</v>
      </c>
      <c r="N4386">
        <v>0.19527583300000001</v>
      </c>
      <c r="O4386">
        <v>16</v>
      </c>
      <c r="P4386">
        <v>328</v>
      </c>
      <c r="Q4386">
        <v>23</v>
      </c>
      <c r="R4386">
        <v>25</v>
      </c>
      <c r="S4386">
        <v>47</v>
      </c>
      <c r="T4386">
        <v>37</v>
      </c>
      <c r="U4386">
        <v>12</v>
      </c>
      <c r="V4386">
        <v>2</v>
      </c>
      <c r="W4386">
        <v>3.4969987415101045</v>
      </c>
      <c r="X4386">
        <v>20.597408015002078</v>
      </c>
      <c r="Y4386">
        <v>6.7641743391300011</v>
      </c>
      <c r="Z4386">
        <v>3.0647171253925203</v>
      </c>
      <c r="AA4386">
        <v>124.41162082383217</v>
      </c>
      <c r="AB4386">
        <v>6.4243197061118407</v>
      </c>
      <c r="AC4386">
        <v>1082.1358435807774</v>
      </c>
      <c r="AD4386">
        <v>38.250619251026521</v>
      </c>
      <c r="AE4386">
        <v>1285.1457015827827</v>
      </c>
    </row>
    <row r="4387" spans="1:31" x14ac:dyDescent="0.25">
      <c r="A4387">
        <v>2299088</v>
      </c>
      <c r="B4387">
        <v>1</v>
      </c>
      <c r="C4387" t="s">
        <v>80</v>
      </c>
      <c r="D4387" t="s">
        <v>83</v>
      </c>
      <c r="E4387" t="s">
        <v>141</v>
      </c>
      <c r="F4387" t="s">
        <v>12862</v>
      </c>
      <c r="G4387" t="s">
        <v>134</v>
      </c>
      <c r="H4387" t="s">
        <v>135</v>
      </c>
      <c r="I4387" t="s">
        <v>136</v>
      </c>
      <c r="J4387" t="s">
        <v>137</v>
      </c>
      <c r="K4387" t="s">
        <v>138</v>
      </c>
      <c r="L4387" t="s">
        <v>12863</v>
      </c>
      <c r="M4387" t="s">
        <v>12864</v>
      </c>
      <c r="N4387">
        <v>1.2636111109999999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1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1.852459191991136</v>
      </c>
      <c r="AC4387">
        <v>0</v>
      </c>
      <c r="AD4387">
        <v>0</v>
      </c>
      <c r="AE4387">
        <v>1.852459191991136</v>
      </c>
    </row>
    <row r="4388" spans="1:31" x14ac:dyDescent="0.25">
      <c r="A4388">
        <v>2298687</v>
      </c>
      <c r="B4388">
        <v>1</v>
      </c>
      <c r="C4388" t="s">
        <v>81</v>
      </c>
      <c r="D4388" t="s">
        <v>119</v>
      </c>
      <c r="E4388" t="s">
        <v>141</v>
      </c>
      <c r="F4388" t="s">
        <v>12865</v>
      </c>
      <c r="G4388" t="s">
        <v>143</v>
      </c>
      <c r="H4388" t="s">
        <v>135</v>
      </c>
      <c r="I4388" t="s">
        <v>136</v>
      </c>
      <c r="J4388" t="s">
        <v>137</v>
      </c>
      <c r="K4388" t="s">
        <v>138</v>
      </c>
      <c r="L4388" t="s">
        <v>12866</v>
      </c>
      <c r="M4388" t="s">
        <v>12867</v>
      </c>
      <c r="N4388">
        <v>3.0480555549999999</v>
      </c>
      <c r="O4388">
        <v>0</v>
      </c>
      <c r="P4388">
        <v>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0.25726903322330275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0.25726903322330275</v>
      </c>
    </row>
    <row r="4389" spans="1:31" x14ac:dyDescent="0.25">
      <c r="A4389">
        <v>2298879</v>
      </c>
      <c r="B4389">
        <v>1</v>
      </c>
      <c r="C4389" t="s">
        <v>80</v>
      </c>
      <c r="D4389" t="s">
        <v>99</v>
      </c>
      <c r="E4389" t="s">
        <v>141</v>
      </c>
      <c r="F4389" t="s">
        <v>12868</v>
      </c>
      <c r="G4389" t="s">
        <v>143</v>
      </c>
      <c r="H4389" t="s">
        <v>135</v>
      </c>
      <c r="I4389" t="s">
        <v>136</v>
      </c>
      <c r="J4389" t="s">
        <v>137</v>
      </c>
      <c r="K4389" t="s">
        <v>138</v>
      </c>
      <c r="L4389" t="s">
        <v>12869</v>
      </c>
      <c r="M4389" t="s">
        <v>12870</v>
      </c>
      <c r="N4389">
        <v>3.7491666659999998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6.0888657633164449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6.0888657633164449</v>
      </c>
    </row>
    <row r="4390" spans="1:31" x14ac:dyDescent="0.25">
      <c r="A4390">
        <v>2298733</v>
      </c>
      <c r="B4390">
        <v>1</v>
      </c>
      <c r="C4390" t="s">
        <v>80</v>
      </c>
      <c r="D4390" t="s">
        <v>101</v>
      </c>
      <c r="E4390" t="s">
        <v>182</v>
      </c>
      <c r="F4390" t="s">
        <v>1384</v>
      </c>
      <c r="G4390" t="s">
        <v>195</v>
      </c>
      <c r="H4390" t="s">
        <v>167</v>
      </c>
      <c r="I4390" t="s">
        <v>136</v>
      </c>
      <c r="J4390" t="s">
        <v>137</v>
      </c>
      <c r="K4390" t="s">
        <v>138</v>
      </c>
      <c r="L4390" t="s">
        <v>12871</v>
      </c>
      <c r="M4390" t="s">
        <v>12872</v>
      </c>
      <c r="N4390">
        <v>2.1669444439999999</v>
      </c>
      <c r="O4390">
        <v>9</v>
      </c>
      <c r="P4390">
        <v>9</v>
      </c>
      <c r="Q4390">
        <v>9</v>
      </c>
      <c r="R4390">
        <v>1</v>
      </c>
      <c r="S4390">
        <v>8</v>
      </c>
      <c r="T4390">
        <v>1</v>
      </c>
      <c r="U4390">
        <v>0</v>
      </c>
      <c r="V4390">
        <v>0</v>
      </c>
      <c r="W4390">
        <v>6.6393848941261693</v>
      </c>
      <c r="X4390">
        <v>2.7133242935721675</v>
      </c>
      <c r="Y4390">
        <v>69.459726264328324</v>
      </c>
      <c r="Z4390">
        <v>2.0917876018387109</v>
      </c>
      <c r="AA4390">
        <v>56.60173800938913</v>
      </c>
      <c r="AB4390">
        <v>0.8938872522850394</v>
      </c>
      <c r="AC4390">
        <v>0</v>
      </c>
      <c r="AD4390">
        <v>0</v>
      </c>
      <c r="AE4390">
        <v>138.39984831553954</v>
      </c>
    </row>
    <row r="4391" spans="1:31" x14ac:dyDescent="0.25">
      <c r="A4391">
        <v>2299002</v>
      </c>
      <c r="B4391">
        <v>1</v>
      </c>
      <c r="C4391" t="s">
        <v>80</v>
      </c>
      <c r="D4391" t="s">
        <v>92</v>
      </c>
      <c r="E4391" t="s">
        <v>141</v>
      </c>
      <c r="F4391" t="s">
        <v>12873</v>
      </c>
      <c r="G4391" t="s">
        <v>143</v>
      </c>
      <c r="H4391" t="s">
        <v>135</v>
      </c>
      <c r="I4391" t="s">
        <v>136</v>
      </c>
      <c r="J4391" t="s">
        <v>137</v>
      </c>
      <c r="K4391" t="s">
        <v>138</v>
      </c>
      <c r="L4391" t="s">
        <v>12874</v>
      </c>
      <c r="M4391" t="s">
        <v>12875</v>
      </c>
      <c r="N4391">
        <v>1.5277777770000001</v>
      </c>
      <c r="O4391">
        <v>0</v>
      </c>
      <c r="P4391">
        <v>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0.49398348760921723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0.49398348760921723</v>
      </c>
    </row>
    <row r="4392" spans="1:31" x14ac:dyDescent="0.25">
      <c r="A4392">
        <v>2298859</v>
      </c>
      <c r="B4392">
        <v>1</v>
      </c>
      <c r="C4392" t="s">
        <v>80</v>
      </c>
      <c r="D4392" t="s">
        <v>107</v>
      </c>
      <c r="E4392" t="s">
        <v>141</v>
      </c>
      <c r="F4392" t="s">
        <v>12876</v>
      </c>
      <c r="G4392" t="s">
        <v>188</v>
      </c>
      <c r="H4392" t="s">
        <v>135</v>
      </c>
      <c r="I4392" t="s">
        <v>136</v>
      </c>
      <c r="J4392" t="s">
        <v>137</v>
      </c>
      <c r="K4392" t="s">
        <v>138</v>
      </c>
      <c r="L4392" t="s">
        <v>12877</v>
      </c>
      <c r="M4392" t="s">
        <v>12878</v>
      </c>
      <c r="N4392">
        <v>7.358055555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0.11284426921785501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0.11284426921785501</v>
      </c>
    </row>
    <row r="4393" spans="1:31" x14ac:dyDescent="0.25">
      <c r="A4393">
        <v>2298833</v>
      </c>
      <c r="B4393">
        <v>1</v>
      </c>
      <c r="C4393" t="s">
        <v>80</v>
      </c>
      <c r="D4393" t="s">
        <v>92</v>
      </c>
      <c r="E4393" t="s">
        <v>182</v>
      </c>
      <c r="F4393" t="s">
        <v>12879</v>
      </c>
      <c r="G4393" t="s">
        <v>184</v>
      </c>
      <c r="H4393" t="s">
        <v>167</v>
      </c>
      <c r="I4393" t="s">
        <v>136</v>
      </c>
      <c r="J4393" t="s">
        <v>137</v>
      </c>
      <c r="K4393" t="s">
        <v>138</v>
      </c>
      <c r="L4393" t="s">
        <v>12880</v>
      </c>
      <c r="M4393" t="s">
        <v>12881</v>
      </c>
      <c r="N4393">
        <v>0.56000000000000005</v>
      </c>
      <c r="O4393">
        <v>0</v>
      </c>
      <c r="P4393">
        <v>1333</v>
      </c>
      <c r="Q4393">
        <v>0</v>
      </c>
      <c r="R4393">
        <v>28</v>
      </c>
      <c r="S4393">
        <v>0</v>
      </c>
      <c r="T4393">
        <v>43</v>
      </c>
      <c r="U4393">
        <v>0</v>
      </c>
      <c r="V4393">
        <v>0</v>
      </c>
      <c r="W4393">
        <v>0</v>
      </c>
      <c r="X4393">
        <v>138.68503837749861</v>
      </c>
      <c r="Y4393">
        <v>0</v>
      </c>
      <c r="Z4393">
        <v>1.6555663208957871</v>
      </c>
      <c r="AA4393">
        <v>0</v>
      </c>
      <c r="AB4393">
        <v>16.871445430280392</v>
      </c>
      <c r="AC4393">
        <v>0</v>
      </c>
      <c r="AD4393">
        <v>0</v>
      </c>
      <c r="AE4393">
        <v>157.2120501286748</v>
      </c>
    </row>
    <row r="4394" spans="1:31" x14ac:dyDescent="0.25">
      <c r="A4394">
        <v>2298839</v>
      </c>
      <c r="B4394">
        <v>1</v>
      </c>
      <c r="C4394" t="s">
        <v>80</v>
      </c>
      <c r="D4394" t="s">
        <v>110</v>
      </c>
      <c r="E4394" t="s">
        <v>132</v>
      </c>
      <c r="F4394" t="s">
        <v>12882</v>
      </c>
      <c r="G4394" t="s">
        <v>317</v>
      </c>
      <c r="H4394" t="s">
        <v>135</v>
      </c>
      <c r="I4394" t="s">
        <v>136</v>
      </c>
      <c r="J4394" t="s">
        <v>137</v>
      </c>
      <c r="K4394" t="s">
        <v>138</v>
      </c>
      <c r="L4394" t="s">
        <v>12883</v>
      </c>
      <c r="M4394" t="s">
        <v>12884</v>
      </c>
      <c r="N4394">
        <v>1.615277777</v>
      </c>
      <c r="O4394">
        <v>0</v>
      </c>
      <c r="P4394">
        <v>80</v>
      </c>
      <c r="Q4394">
        <v>0</v>
      </c>
      <c r="R4394">
        <v>0</v>
      </c>
      <c r="S4394">
        <v>0</v>
      </c>
      <c r="T4394">
        <v>1</v>
      </c>
      <c r="U4394">
        <v>0</v>
      </c>
      <c r="V4394">
        <v>0</v>
      </c>
      <c r="W4394">
        <v>0</v>
      </c>
      <c r="X4394">
        <v>32.737241571488035</v>
      </c>
      <c r="Y4394">
        <v>0</v>
      </c>
      <c r="Z4394">
        <v>0</v>
      </c>
      <c r="AA4394">
        <v>0</v>
      </c>
      <c r="AB4394">
        <v>0.36477324394162669</v>
      </c>
      <c r="AC4394">
        <v>0</v>
      </c>
      <c r="AD4394">
        <v>0</v>
      </c>
      <c r="AE4394">
        <v>33.102014815429662</v>
      </c>
    </row>
    <row r="4395" spans="1:31" x14ac:dyDescent="0.25">
      <c r="A4395">
        <v>2298790</v>
      </c>
      <c r="B4395">
        <v>1</v>
      </c>
      <c r="C4395" t="s">
        <v>80</v>
      </c>
      <c r="D4395" t="s">
        <v>110</v>
      </c>
      <c r="E4395" t="s">
        <v>132</v>
      </c>
      <c r="F4395" t="s">
        <v>12885</v>
      </c>
      <c r="G4395" t="s">
        <v>299</v>
      </c>
      <c r="H4395" t="s">
        <v>135</v>
      </c>
      <c r="I4395" t="s">
        <v>136</v>
      </c>
      <c r="J4395" t="s">
        <v>137</v>
      </c>
      <c r="K4395" t="s">
        <v>300</v>
      </c>
      <c r="L4395" t="s">
        <v>12886</v>
      </c>
      <c r="M4395" t="s">
        <v>12887</v>
      </c>
      <c r="N4395">
        <v>0.72972222200000003</v>
      </c>
      <c r="O4395">
        <v>0</v>
      </c>
      <c r="P4395">
        <v>64</v>
      </c>
      <c r="Q4395">
        <v>0</v>
      </c>
      <c r="R4395">
        <v>0</v>
      </c>
      <c r="S4395">
        <v>0</v>
      </c>
      <c r="T4395">
        <v>2</v>
      </c>
      <c r="U4395">
        <v>0</v>
      </c>
      <c r="V4395">
        <v>0</v>
      </c>
      <c r="W4395">
        <v>0</v>
      </c>
      <c r="X4395">
        <v>18.873386034579987</v>
      </c>
      <c r="Y4395">
        <v>0</v>
      </c>
      <c r="Z4395">
        <v>0</v>
      </c>
      <c r="AA4395">
        <v>0</v>
      </c>
      <c r="AB4395">
        <v>1.0704466569303335E-2</v>
      </c>
      <c r="AC4395">
        <v>0</v>
      </c>
      <c r="AD4395">
        <v>0</v>
      </c>
      <c r="AE4395">
        <v>18.884090501149291</v>
      </c>
    </row>
    <row r="4396" spans="1:31" x14ac:dyDescent="0.25">
      <c r="A4396">
        <v>2298710</v>
      </c>
      <c r="B4396">
        <v>1</v>
      </c>
      <c r="C4396" t="s">
        <v>80</v>
      </c>
      <c r="D4396" t="s">
        <v>93</v>
      </c>
      <c r="E4396" t="s">
        <v>233</v>
      </c>
      <c r="F4396" t="s">
        <v>10336</v>
      </c>
      <c r="G4396" t="s">
        <v>184</v>
      </c>
      <c r="H4396" t="s">
        <v>167</v>
      </c>
      <c r="I4396" t="s">
        <v>136</v>
      </c>
      <c r="J4396" t="s">
        <v>137</v>
      </c>
      <c r="K4396" t="s">
        <v>138</v>
      </c>
      <c r="L4396" t="s">
        <v>12888</v>
      </c>
      <c r="M4396" t="s">
        <v>12889</v>
      </c>
      <c r="N4396">
        <v>7.8333333000000005E-2</v>
      </c>
      <c r="O4396">
        <v>0</v>
      </c>
      <c r="P4396">
        <v>681</v>
      </c>
      <c r="Q4396">
        <v>8</v>
      </c>
      <c r="R4396">
        <v>240</v>
      </c>
      <c r="S4396">
        <v>18</v>
      </c>
      <c r="T4396">
        <v>134</v>
      </c>
      <c r="U4396">
        <v>0</v>
      </c>
      <c r="V4396">
        <v>0</v>
      </c>
      <c r="W4396">
        <v>0</v>
      </c>
      <c r="X4396">
        <v>8.670248658871083</v>
      </c>
      <c r="Y4396">
        <v>3.9083892463946439</v>
      </c>
      <c r="Z4396">
        <v>14.013497399827212</v>
      </c>
      <c r="AA4396">
        <v>9.4937106392859754</v>
      </c>
      <c r="AB4396">
        <v>6.4896312063718797</v>
      </c>
      <c r="AC4396">
        <v>0</v>
      </c>
      <c r="AD4396">
        <v>0</v>
      </c>
      <c r="AE4396">
        <v>42.5754771507508</v>
      </c>
    </row>
    <row r="4397" spans="1:31" x14ac:dyDescent="0.25">
      <c r="A4397">
        <v>2299102</v>
      </c>
      <c r="B4397">
        <v>1</v>
      </c>
      <c r="C4397" t="s">
        <v>81</v>
      </c>
      <c r="D4397" t="s">
        <v>118</v>
      </c>
      <c r="E4397" t="s">
        <v>132</v>
      </c>
      <c r="F4397" t="s">
        <v>12890</v>
      </c>
      <c r="G4397" t="s">
        <v>134</v>
      </c>
      <c r="H4397" t="s">
        <v>135</v>
      </c>
      <c r="I4397" t="s">
        <v>136</v>
      </c>
      <c r="J4397" t="s">
        <v>137</v>
      </c>
      <c r="K4397" t="s">
        <v>138</v>
      </c>
      <c r="L4397" t="s">
        <v>12891</v>
      </c>
      <c r="M4397" t="s">
        <v>12892</v>
      </c>
      <c r="N4397">
        <v>1.580833333</v>
      </c>
      <c r="O4397">
        <v>0</v>
      </c>
      <c r="P4397">
        <v>119</v>
      </c>
      <c r="Q4397">
        <v>0</v>
      </c>
      <c r="R4397">
        <v>0</v>
      </c>
      <c r="S4397">
        <v>0</v>
      </c>
      <c r="T4397">
        <v>6</v>
      </c>
      <c r="U4397">
        <v>0</v>
      </c>
      <c r="V4397">
        <v>0</v>
      </c>
      <c r="W4397">
        <v>0</v>
      </c>
      <c r="X4397">
        <v>45.516308070807526</v>
      </c>
      <c r="Y4397">
        <v>0</v>
      </c>
      <c r="Z4397">
        <v>0</v>
      </c>
      <c r="AA4397">
        <v>0</v>
      </c>
      <c r="AB4397">
        <v>11.627745268332296</v>
      </c>
      <c r="AC4397">
        <v>0</v>
      </c>
      <c r="AD4397">
        <v>0</v>
      </c>
      <c r="AE4397">
        <v>57.144053339139823</v>
      </c>
    </row>
    <row r="4398" spans="1:31" x14ac:dyDescent="0.25">
      <c r="A4398">
        <v>2299145</v>
      </c>
      <c r="B4398">
        <v>1</v>
      </c>
      <c r="C4398" t="s">
        <v>80</v>
      </c>
      <c r="D4398" t="s">
        <v>98</v>
      </c>
      <c r="E4398" t="s">
        <v>141</v>
      </c>
      <c r="F4398" t="s">
        <v>12893</v>
      </c>
      <c r="G4398" t="s">
        <v>143</v>
      </c>
      <c r="H4398" t="s">
        <v>135</v>
      </c>
      <c r="I4398" t="s">
        <v>136</v>
      </c>
      <c r="J4398" t="s">
        <v>137</v>
      </c>
      <c r="K4398" t="s">
        <v>138</v>
      </c>
      <c r="L4398" t="s">
        <v>12894</v>
      </c>
      <c r="M4398" t="s">
        <v>12895</v>
      </c>
      <c r="N4398">
        <v>2.7547222219999998</v>
      </c>
      <c r="O4398">
        <v>0</v>
      </c>
      <c r="P4398">
        <v>0</v>
      </c>
      <c r="Q4398">
        <v>0</v>
      </c>
      <c r="R4398">
        <v>2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29.718409592154547</v>
      </c>
      <c r="AA4398">
        <v>0</v>
      </c>
      <c r="AB4398">
        <v>0</v>
      </c>
      <c r="AC4398">
        <v>0</v>
      </c>
      <c r="AD4398">
        <v>0</v>
      </c>
      <c r="AE4398">
        <v>29.718409592154547</v>
      </c>
    </row>
    <row r="4399" spans="1:31" x14ac:dyDescent="0.25">
      <c r="A4399">
        <v>2298916</v>
      </c>
      <c r="B4399">
        <v>1</v>
      </c>
      <c r="C4399" t="s">
        <v>80</v>
      </c>
      <c r="D4399" t="s">
        <v>105</v>
      </c>
      <c r="E4399" t="s">
        <v>141</v>
      </c>
      <c r="F4399" t="s">
        <v>12896</v>
      </c>
      <c r="G4399" t="s">
        <v>143</v>
      </c>
      <c r="H4399" t="s">
        <v>135</v>
      </c>
      <c r="I4399" t="s">
        <v>136</v>
      </c>
      <c r="J4399" t="s">
        <v>137</v>
      </c>
      <c r="K4399" t="s">
        <v>138</v>
      </c>
      <c r="L4399" t="s">
        <v>12897</v>
      </c>
      <c r="M4399" t="s">
        <v>12898</v>
      </c>
      <c r="N4399">
        <v>3.1358333329999999</v>
      </c>
      <c r="O4399">
        <v>0</v>
      </c>
      <c r="P4399">
        <v>3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2.5933647401703528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2.5933647401703528</v>
      </c>
    </row>
    <row r="4400" spans="1:31" x14ac:dyDescent="0.25">
      <c r="A4400">
        <v>2299231</v>
      </c>
      <c r="B4400">
        <v>1</v>
      </c>
      <c r="C4400" t="s">
        <v>81</v>
      </c>
      <c r="D4400" t="s">
        <v>115</v>
      </c>
      <c r="E4400" t="s">
        <v>132</v>
      </c>
      <c r="F4400" t="s">
        <v>719</v>
      </c>
      <c r="G4400" t="s">
        <v>134</v>
      </c>
      <c r="H4400" t="s">
        <v>135</v>
      </c>
      <c r="I4400" t="s">
        <v>136</v>
      </c>
      <c r="J4400" t="s">
        <v>137</v>
      </c>
      <c r="K4400" t="s">
        <v>138</v>
      </c>
      <c r="L4400" t="s">
        <v>12899</v>
      </c>
      <c r="M4400" t="s">
        <v>12900</v>
      </c>
      <c r="N4400">
        <v>1.3958333329999999</v>
      </c>
      <c r="O4400">
        <v>0</v>
      </c>
      <c r="P4400">
        <v>12</v>
      </c>
      <c r="Q4400">
        <v>0</v>
      </c>
      <c r="R4400">
        <v>1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0.67236457150407147</v>
      </c>
      <c r="Y4400">
        <v>0</v>
      </c>
      <c r="Z4400">
        <v>6.0859837683777784E-2</v>
      </c>
      <c r="AA4400">
        <v>0</v>
      </c>
      <c r="AB4400">
        <v>0</v>
      </c>
      <c r="AC4400">
        <v>0</v>
      </c>
      <c r="AD4400">
        <v>0</v>
      </c>
      <c r="AE4400">
        <v>0.73322440918784926</v>
      </c>
    </row>
    <row r="4401" spans="1:31" x14ac:dyDescent="0.25">
      <c r="A4401">
        <v>2298770</v>
      </c>
      <c r="B4401">
        <v>1</v>
      </c>
      <c r="C4401" t="s">
        <v>80</v>
      </c>
      <c r="D4401" t="s">
        <v>96</v>
      </c>
      <c r="E4401" t="s">
        <v>141</v>
      </c>
      <c r="F4401" t="s">
        <v>12901</v>
      </c>
      <c r="G4401" t="s">
        <v>202</v>
      </c>
      <c r="H4401" t="s">
        <v>135</v>
      </c>
      <c r="I4401" t="s">
        <v>136</v>
      </c>
      <c r="J4401" t="s">
        <v>137</v>
      </c>
      <c r="K4401" t="s">
        <v>138</v>
      </c>
      <c r="L4401" t="s">
        <v>12902</v>
      </c>
      <c r="M4401" t="s">
        <v>12903</v>
      </c>
      <c r="N4401">
        <v>1.4127777770000001</v>
      </c>
      <c r="O4401">
        <v>0</v>
      </c>
      <c r="P4401">
        <v>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0.9014561594754199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0.9014561594754199</v>
      </c>
    </row>
    <row r="4402" spans="1:31" x14ac:dyDescent="0.25">
      <c r="A4402">
        <v>2299171</v>
      </c>
      <c r="B4402">
        <v>1</v>
      </c>
      <c r="C4402" t="s">
        <v>80</v>
      </c>
      <c r="D4402" t="s">
        <v>96</v>
      </c>
      <c r="E4402" t="s">
        <v>132</v>
      </c>
      <c r="F4402" t="s">
        <v>12904</v>
      </c>
      <c r="G4402" t="s">
        <v>336</v>
      </c>
      <c r="H4402" t="s">
        <v>135</v>
      </c>
      <c r="I4402" t="s">
        <v>136</v>
      </c>
      <c r="J4402" t="s">
        <v>137</v>
      </c>
      <c r="K4402" t="s">
        <v>138</v>
      </c>
      <c r="L4402" t="s">
        <v>12905</v>
      </c>
      <c r="M4402" t="s">
        <v>12906</v>
      </c>
      <c r="N4402">
        <v>2.7261111109999998</v>
      </c>
      <c r="O4402">
        <v>0</v>
      </c>
      <c r="P4402">
        <v>9</v>
      </c>
      <c r="Q4402">
        <v>0</v>
      </c>
      <c r="R4402">
        <v>0</v>
      </c>
      <c r="S4402">
        <v>0</v>
      </c>
      <c r="T4402">
        <v>4</v>
      </c>
      <c r="U4402">
        <v>0</v>
      </c>
      <c r="V4402">
        <v>0</v>
      </c>
      <c r="W4402">
        <v>0</v>
      </c>
      <c r="X4402">
        <v>10.216268444385618</v>
      </c>
      <c r="Y4402">
        <v>0</v>
      </c>
      <c r="Z4402">
        <v>0</v>
      </c>
      <c r="AA4402">
        <v>0</v>
      </c>
      <c r="AB4402">
        <v>2.9590223888774756</v>
      </c>
      <c r="AC4402">
        <v>0</v>
      </c>
      <c r="AD4402">
        <v>0</v>
      </c>
      <c r="AE4402">
        <v>13.175290833263093</v>
      </c>
    </row>
    <row r="4403" spans="1:31" x14ac:dyDescent="0.25">
      <c r="A4403">
        <v>2298776</v>
      </c>
      <c r="B4403">
        <v>1</v>
      </c>
      <c r="C4403" t="s">
        <v>81</v>
      </c>
      <c r="D4403" t="s">
        <v>128</v>
      </c>
      <c r="E4403" t="s">
        <v>164</v>
      </c>
      <c r="F4403" t="s">
        <v>12907</v>
      </c>
      <c r="G4403" t="s">
        <v>184</v>
      </c>
      <c r="H4403" t="s">
        <v>167</v>
      </c>
      <c r="I4403" t="s">
        <v>136</v>
      </c>
      <c r="J4403" t="s">
        <v>137</v>
      </c>
      <c r="K4403" t="s">
        <v>138</v>
      </c>
      <c r="L4403" t="s">
        <v>12908</v>
      </c>
      <c r="M4403" t="s">
        <v>12909</v>
      </c>
      <c r="N4403">
        <v>1.626944444</v>
      </c>
      <c r="O4403">
        <v>0</v>
      </c>
      <c r="P4403">
        <v>329</v>
      </c>
      <c r="Q4403">
        <v>1</v>
      </c>
      <c r="R4403">
        <v>1</v>
      </c>
      <c r="S4403">
        <v>1</v>
      </c>
      <c r="T4403">
        <v>21</v>
      </c>
      <c r="U4403">
        <v>0</v>
      </c>
      <c r="V4403">
        <v>0</v>
      </c>
      <c r="W4403">
        <v>0</v>
      </c>
      <c r="X4403">
        <v>71.111177527076762</v>
      </c>
      <c r="Y4403">
        <v>1.6433387644425559</v>
      </c>
      <c r="Z4403">
        <v>1.6099636239792443</v>
      </c>
      <c r="AA4403">
        <v>2.0154934977244334</v>
      </c>
      <c r="AB4403">
        <v>12.418703900116869</v>
      </c>
      <c r="AC4403">
        <v>0</v>
      </c>
      <c r="AD4403">
        <v>0</v>
      </c>
      <c r="AE4403">
        <v>88.798677313339866</v>
      </c>
    </row>
    <row r="4404" spans="1:31" x14ac:dyDescent="0.25">
      <c r="A4404">
        <v>2299022</v>
      </c>
      <c r="B4404">
        <v>1</v>
      </c>
      <c r="C4404" t="s">
        <v>81</v>
      </c>
      <c r="D4404" t="s">
        <v>124</v>
      </c>
      <c r="E4404" t="s">
        <v>141</v>
      </c>
      <c r="F4404" t="s">
        <v>12910</v>
      </c>
      <c r="G4404" t="s">
        <v>143</v>
      </c>
      <c r="H4404" t="s">
        <v>135</v>
      </c>
      <c r="I4404" t="s">
        <v>136</v>
      </c>
      <c r="J4404" t="s">
        <v>137</v>
      </c>
      <c r="K4404" t="s">
        <v>138</v>
      </c>
      <c r="L4404" t="s">
        <v>12911</v>
      </c>
      <c r="M4404" t="s">
        <v>12912</v>
      </c>
      <c r="N4404">
        <v>0.78111111099999997</v>
      </c>
      <c r="O4404">
        <v>0</v>
      </c>
      <c r="P4404">
        <v>2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2.5978363138236669E-2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2.5978363138236669E-2</v>
      </c>
    </row>
    <row r="4405" spans="1:31" x14ac:dyDescent="0.25">
      <c r="A4405">
        <v>2299168</v>
      </c>
      <c r="B4405">
        <v>1</v>
      </c>
      <c r="C4405" t="s">
        <v>81</v>
      </c>
      <c r="D4405" t="s">
        <v>112</v>
      </c>
      <c r="E4405" t="s">
        <v>141</v>
      </c>
      <c r="F4405" t="s">
        <v>12913</v>
      </c>
      <c r="G4405" t="s">
        <v>188</v>
      </c>
      <c r="H4405" t="s">
        <v>135</v>
      </c>
      <c r="I4405" t="s">
        <v>136</v>
      </c>
      <c r="J4405" t="s">
        <v>137</v>
      </c>
      <c r="K4405" t="s">
        <v>138</v>
      </c>
      <c r="L4405" t="s">
        <v>12914</v>
      </c>
      <c r="M4405" t="s">
        <v>12915</v>
      </c>
      <c r="N4405">
        <v>2.7311111110000001</v>
      </c>
      <c r="O4405">
        <v>0</v>
      </c>
      <c r="P4405">
        <v>3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0.53306888183235557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0.53306888183235557</v>
      </c>
    </row>
    <row r="4406" spans="1:31" x14ac:dyDescent="0.25">
      <c r="A4406">
        <v>2298693</v>
      </c>
      <c r="B4406">
        <v>1</v>
      </c>
      <c r="C4406" t="s">
        <v>81</v>
      </c>
      <c r="D4406" t="s">
        <v>127</v>
      </c>
      <c r="E4406" t="s">
        <v>164</v>
      </c>
      <c r="F4406" t="s">
        <v>12916</v>
      </c>
      <c r="G4406" t="s">
        <v>195</v>
      </c>
      <c r="H4406" t="s">
        <v>167</v>
      </c>
      <c r="I4406" t="s">
        <v>136</v>
      </c>
      <c r="J4406" t="s">
        <v>137</v>
      </c>
      <c r="K4406" t="s">
        <v>138</v>
      </c>
      <c r="L4406" t="s">
        <v>12917</v>
      </c>
      <c r="M4406" t="s">
        <v>12918</v>
      </c>
      <c r="N4406">
        <v>7.6669444440000003</v>
      </c>
      <c r="O4406">
        <v>0</v>
      </c>
      <c r="P4406">
        <v>0</v>
      </c>
      <c r="Q4406">
        <v>0</v>
      </c>
      <c r="R4406">
        <v>3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25.702395462359849</v>
      </c>
      <c r="AA4406">
        <v>0</v>
      </c>
      <c r="AB4406">
        <v>0</v>
      </c>
      <c r="AC4406">
        <v>0</v>
      </c>
      <c r="AD4406">
        <v>0</v>
      </c>
      <c r="AE4406">
        <v>25.702395462359849</v>
      </c>
    </row>
    <row r="4407" spans="1:31" x14ac:dyDescent="0.25">
      <c r="A4407">
        <v>2298644</v>
      </c>
      <c r="B4407">
        <v>1</v>
      </c>
      <c r="C4407" t="s">
        <v>80</v>
      </c>
      <c r="D4407" t="s">
        <v>92</v>
      </c>
      <c r="E4407" t="s">
        <v>748</v>
      </c>
      <c r="F4407" t="s">
        <v>12919</v>
      </c>
      <c r="G4407" t="s">
        <v>750</v>
      </c>
      <c r="H4407" t="s">
        <v>135</v>
      </c>
      <c r="I4407" t="s">
        <v>136</v>
      </c>
      <c r="J4407" t="s">
        <v>137</v>
      </c>
      <c r="K4407" t="s">
        <v>138</v>
      </c>
      <c r="L4407" t="s">
        <v>12920</v>
      </c>
      <c r="M4407" t="s">
        <v>12921</v>
      </c>
      <c r="N4407">
        <v>1.934722222</v>
      </c>
      <c r="O4407">
        <v>0</v>
      </c>
      <c r="P4407">
        <v>75</v>
      </c>
      <c r="Q4407">
        <v>0</v>
      </c>
      <c r="R4407">
        <v>0</v>
      </c>
      <c r="S4407">
        <v>0</v>
      </c>
      <c r="T4407">
        <v>7</v>
      </c>
      <c r="U4407">
        <v>0</v>
      </c>
      <c r="V4407">
        <v>0</v>
      </c>
      <c r="W4407">
        <v>0</v>
      </c>
      <c r="X4407">
        <v>34.92452603131337</v>
      </c>
      <c r="Y4407">
        <v>0</v>
      </c>
      <c r="Z4407">
        <v>0</v>
      </c>
      <c r="AA4407">
        <v>0</v>
      </c>
      <c r="AB4407">
        <v>2.5282930779508588</v>
      </c>
      <c r="AC4407">
        <v>0</v>
      </c>
      <c r="AD4407">
        <v>0</v>
      </c>
      <c r="AE4407">
        <v>37.452819109264226</v>
      </c>
    </row>
    <row r="4408" spans="1:31" x14ac:dyDescent="0.25">
      <c r="A4408">
        <v>2298713</v>
      </c>
      <c r="B4408">
        <v>1</v>
      </c>
      <c r="C4408" t="s">
        <v>81</v>
      </c>
      <c r="D4408" t="s">
        <v>126</v>
      </c>
      <c r="E4408" t="s">
        <v>164</v>
      </c>
      <c r="F4408" t="s">
        <v>12922</v>
      </c>
      <c r="G4408" t="s">
        <v>184</v>
      </c>
      <c r="H4408" t="s">
        <v>167</v>
      </c>
      <c r="I4408" t="s">
        <v>136</v>
      </c>
      <c r="J4408" t="s">
        <v>137</v>
      </c>
      <c r="K4408" t="s">
        <v>138</v>
      </c>
      <c r="L4408" t="s">
        <v>12923</v>
      </c>
      <c r="M4408" t="s">
        <v>12924</v>
      </c>
      <c r="N4408">
        <v>0.43083333299999999</v>
      </c>
      <c r="O4408">
        <v>0</v>
      </c>
      <c r="P4408">
        <v>212</v>
      </c>
      <c r="Q4408">
        <v>4</v>
      </c>
      <c r="R4408">
        <v>2</v>
      </c>
      <c r="S4408">
        <v>1</v>
      </c>
      <c r="T4408">
        <v>23</v>
      </c>
      <c r="U4408">
        <v>0</v>
      </c>
      <c r="V4408">
        <v>0</v>
      </c>
      <c r="W4408">
        <v>0</v>
      </c>
      <c r="X4408">
        <v>10.258077013334635</v>
      </c>
      <c r="Y4408">
        <v>1.0139205581328268</v>
      </c>
      <c r="Z4408">
        <v>0.202457019383465</v>
      </c>
      <c r="AA4408">
        <v>0.45643974117481667</v>
      </c>
      <c r="AB4408">
        <v>5.0411083286441345</v>
      </c>
      <c r="AC4408">
        <v>0</v>
      </c>
      <c r="AD4408">
        <v>0</v>
      </c>
      <c r="AE4408">
        <v>16.97200266066988</v>
      </c>
    </row>
    <row r="4409" spans="1:31" x14ac:dyDescent="0.25">
      <c r="A4409">
        <v>2299234</v>
      </c>
      <c r="B4409">
        <v>1</v>
      </c>
      <c r="C4409" t="s">
        <v>80</v>
      </c>
      <c r="D4409" t="s">
        <v>93</v>
      </c>
      <c r="E4409" t="s">
        <v>132</v>
      </c>
      <c r="F4409" t="s">
        <v>12925</v>
      </c>
      <c r="G4409" t="s">
        <v>375</v>
      </c>
      <c r="H4409" t="s">
        <v>135</v>
      </c>
      <c r="I4409" t="s">
        <v>136</v>
      </c>
      <c r="J4409" t="s">
        <v>137</v>
      </c>
      <c r="K4409" t="s">
        <v>138</v>
      </c>
      <c r="L4409" t="s">
        <v>12926</v>
      </c>
      <c r="M4409" t="s">
        <v>12927</v>
      </c>
      <c r="N4409">
        <v>5.244722222</v>
      </c>
      <c r="O4409">
        <v>0</v>
      </c>
      <c r="P4409">
        <v>16</v>
      </c>
      <c r="Q4409">
        <v>0</v>
      </c>
      <c r="R4409">
        <v>3</v>
      </c>
      <c r="S4409">
        <v>0</v>
      </c>
      <c r="T4409">
        <v>2</v>
      </c>
      <c r="U4409">
        <v>0</v>
      </c>
      <c r="V4409">
        <v>0</v>
      </c>
      <c r="W4409">
        <v>0</v>
      </c>
      <c r="X4409">
        <v>18.992637580775408</v>
      </c>
      <c r="Y4409">
        <v>0</v>
      </c>
      <c r="Z4409">
        <v>5.7411858314029063</v>
      </c>
      <c r="AA4409">
        <v>0</v>
      </c>
      <c r="AB4409">
        <v>8.6431913092738348</v>
      </c>
      <c r="AC4409">
        <v>0</v>
      </c>
      <c r="AD4409">
        <v>0</v>
      </c>
      <c r="AE4409">
        <v>33.377014721452149</v>
      </c>
    </row>
    <row r="4410" spans="1:31" x14ac:dyDescent="0.25">
      <c r="A4410">
        <v>2298856</v>
      </c>
      <c r="B4410">
        <v>1</v>
      </c>
      <c r="C4410" t="s">
        <v>80</v>
      </c>
      <c r="D4410" t="s">
        <v>104</v>
      </c>
      <c r="E4410" t="s">
        <v>182</v>
      </c>
      <c r="F4410" t="s">
        <v>12928</v>
      </c>
      <c r="G4410" t="s">
        <v>184</v>
      </c>
      <c r="H4410" t="s">
        <v>167</v>
      </c>
      <c r="I4410" t="s">
        <v>136</v>
      </c>
      <c r="J4410" t="s">
        <v>137</v>
      </c>
      <c r="K4410" t="s">
        <v>138</v>
      </c>
      <c r="L4410" t="s">
        <v>12929</v>
      </c>
      <c r="M4410" t="s">
        <v>12930</v>
      </c>
      <c r="N4410">
        <v>3.003055555</v>
      </c>
      <c r="O4410">
        <v>4</v>
      </c>
      <c r="P4410">
        <v>24</v>
      </c>
      <c r="Q4410">
        <v>25</v>
      </c>
      <c r="R4410">
        <v>43</v>
      </c>
      <c r="S4410">
        <v>10</v>
      </c>
      <c r="T4410">
        <v>21</v>
      </c>
      <c r="U4410">
        <v>0</v>
      </c>
      <c r="V4410">
        <v>0</v>
      </c>
      <c r="W4410">
        <v>2.2136662932689499</v>
      </c>
      <c r="X4410">
        <v>16.792023291793924</v>
      </c>
      <c r="Y4410">
        <v>59.478263558614117</v>
      </c>
      <c r="Z4410">
        <v>93.580693522225545</v>
      </c>
      <c r="AA4410">
        <v>24.352488777254802</v>
      </c>
      <c r="AB4410">
        <v>18.164117694341826</v>
      </c>
      <c r="AC4410">
        <v>0</v>
      </c>
      <c r="AD4410">
        <v>0</v>
      </c>
      <c r="AE4410">
        <v>214.58125313749915</v>
      </c>
    </row>
    <row r="4411" spans="1:31" x14ac:dyDescent="0.25">
      <c r="A4411">
        <v>2298750</v>
      </c>
      <c r="B4411">
        <v>1</v>
      </c>
      <c r="C4411" t="s">
        <v>81</v>
      </c>
      <c r="D4411" t="s">
        <v>123</v>
      </c>
      <c r="E4411" t="s">
        <v>233</v>
      </c>
      <c r="F4411" t="s">
        <v>12931</v>
      </c>
      <c r="G4411" t="s">
        <v>299</v>
      </c>
      <c r="H4411" t="s">
        <v>167</v>
      </c>
      <c r="I4411" t="s">
        <v>136</v>
      </c>
      <c r="J4411" t="s">
        <v>137</v>
      </c>
      <c r="K4411" t="s">
        <v>300</v>
      </c>
      <c r="L4411" t="s">
        <v>12932</v>
      </c>
      <c r="M4411" t="s">
        <v>12933</v>
      </c>
      <c r="N4411">
        <v>8.5813888879999993</v>
      </c>
      <c r="O4411">
        <v>0</v>
      </c>
      <c r="P4411">
        <v>533</v>
      </c>
      <c r="Q4411">
        <v>0</v>
      </c>
      <c r="R4411">
        <v>2</v>
      </c>
      <c r="S4411">
        <v>0</v>
      </c>
      <c r="T4411">
        <v>62</v>
      </c>
      <c r="U4411">
        <v>0</v>
      </c>
      <c r="V4411">
        <v>0</v>
      </c>
      <c r="W4411">
        <v>0</v>
      </c>
      <c r="X4411">
        <v>833.77656865229551</v>
      </c>
      <c r="Y4411">
        <v>0</v>
      </c>
      <c r="Z4411">
        <v>248.12485825394336</v>
      </c>
      <c r="AA4411">
        <v>0</v>
      </c>
      <c r="AB4411">
        <v>443.98900075911121</v>
      </c>
      <c r="AC4411">
        <v>0</v>
      </c>
      <c r="AD4411">
        <v>0</v>
      </c>
      <c r="AE4411">
        <v>1525.89042766535</v>
      </c>
    </row>
    <row r="4412" spans="1:31" x14ac:dyDescent="0.25">
      <c r="A4412">
        <v>2299148</v>
      </c>
      <c r="B4412">
        <v>1</v>
      </c>
      <c r="C4412" t="s">
        <v>80</v>
      </c>
      <c r="D4412" t="s">
        <v>87</v>
      </c>
      <c r="E4412" t="s">
        <v>141</v>
      </c>
      <c r="F4412" t="s">
        <v>12934</v>
      </c>
      <c r="G4412" t="s">
        <v>202</v>
      </c>
      <c r="H4412" t="s">
        <v>135</v>
      </c>
      <c r="I4412" t="s">
        <v>136</v>
      </c>
      <c r="J4412" t="s">
        <v>137</v>
      </c>
      <c r="K4412" t="s">
        <v>138</v>
      </c>
      <c r="L4412" t="s">
        <v>12935</v>
      </c>
      <c r="M4412" t="s">
        <v>12846</v>
      </c>
      <c r="N4412">
        <v>0.946944444</v>
      </c>
      <c r="O4412">
        <v>0</v>
      </c>
      <c r="P4412">
        <v>11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1.6606283803237192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1.6606283803237192</v>
      </c>
    </row>
    <row r="4413" spans="1:31" x14ac:dyDescent="0.25">
      <c r="A4413">
        <v>2298965</v>
      </c>
      <c r="B4413">
        <v>1</v>
      </c>
      <c r="C4413" t="s">
        <v>80</v>
      </c>
      <c r="D4413" t="s">
        <v>83</v>
      </c>
      <c r="E4413" t="s">
        <v>748</v>
      </c>
      <c r="F4413" t="s">
        <v>12433</v>
      </c>
      <c r="G4413" t="s">
        <v>750</v>
      </c>
      <c r="H4413" t="s">
        <v>135</v>
      </c>
      <c r="I4413" t="s">
        <v>136</v>
      </c>
      <c r="J4413" t="s">
        <v>137</v>
      </c>
      <c r="K4413" t="s">
        <v>138</v>
      </c>
      <c r="L4413" t="s">
        <v>12936</v>
      </c>
      <c r="M4413" t="s">
        <v>12937</v>
      </c>
      <c r="N4413">
        <v>3.664722222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20.608853825997112</v>
      </c>
      <c r="AC4413">
        <v>0</v>
      </c>
      <c r="AD4413">
        <v>0</v>
      </c>
      <c r="AE4413">
        <v>20.608853825997112</v>
      </c>
    </row>
    <row r="4414" spans="1:31" x14ac:dyDescent="0.25">
      <c r="A4414">
        <v>2299111</v>
      </c>
      <c r="B4414">
        <v>1</v>
      </c>
      <c r="C4414" t="s">
        <v>80</v>
      </c>
      <c r="D4414" t="s">
        <v>92</v>
      </c>
      <c r="E4414" t="s">
        <v>208</v>
      </c>
      <c r="F4414" t="s">
        <v>12938</v>
      </c>
      <c r="G4414" t="s">
        <v>2974</v>
      </c>
      <c r="H4414" t="s">
        <v>135</v>
      </c>
      <c r="I4414" t="s">
        <v>136</v>
      </c>
      <c r="J4414" t="s">
        <v>137</v>
      </c>
      <c r="K4414" t="s">
        <v>138</v>
      </c>
      <c r="L4414" t="s">
        <v>12939</v>
      </c>
      <c r="M4414" t="s">
        <v>12940</v>
      </c>
      <c r="N4414">
        <v>1.410833333</v>
      </c>
      <c r="O4414">
        <v>0</v>
      </c>
      <c r="P4414">
        <v>22</v>
      </c>
      <c r="Q4414">
        <v>0</v>
      </c>
      <c r="R4414">
        <v>23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5.9435778580567256</v>
      </c>
      <c r="Y4414">
        <v>0</v>
      </c>
      <c r="Z4414">
        <v>13.615806425757984</v>
      </c>
      <c r="AA4414">
        <v>0</v>
      </c>
      <c r="AB4414">
        <v>0</v>
      </c>
      <c r="AC4414">
        <v>0</v>
      </c>
      <c r="AD4414">
        <v>0</v>
      </c>
      <c r="AE4414">
        <v>19.559384283814708</v>
      </c>
    </row>
    <row r="4415" spans="1:31" x14ac:dyDescent="0.25">
      <c r="A4415">
        <v>2299157</v>
      </c>
      <c r="B4415">
        <v>1</v>
      </c>
      <c r="C4415" t="s">
        <v>80</v>
      </c>
      <c r="D4415" t="s">
        <v>87</v>
      </c>
      <c r="E4415" t="s">
        <v>748</v>
      </c>
      <c r="F4415" t="s">
        <v>12941</v>
      </c>
      <c r="G4415" t="s">
        <v>5624</v>
      </c>
      <c r="H4415" t="s">
        <v>135</v>
      </c>
      <c r="I4415" t="s">
        <v>136</v>
      </c>
      <c r="J4415" t="s">
        <v>137</v>
      </c>
      <c r="K4415" t="s">
        <v>138</v>
      </c>
      <c r="L4415" t="s">
        <v>12942</v>
      </c>
      <c r="M4415" t="s">
        <v>12943</v>
      </c>
      <c r="N4415">
        <v>0.59166666599999995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2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59.289562866098706</v>
      </c>
      <c r="AC4415">
        <v>0</v>
      </c>
      <c r="AD4415">
        <v>0</v>
      </c>
      <c r="AE4415">
        <v>59.289562866098706</v>
      </c>
    </row>
    <row r="4416" spans="1:31" x14ac:dyDescent="0.25">
      <c r="A4416">
        <v>2299257</v>
      </c>
      <c r="B4416">
        <v>1</v>
      </c>
      <c r="C4416" t="s">
        <v>81</v>
      </c>
      <c r="D4416" t="s">
        <v>128</v>
      </c>
      <c r="E4416" t="s">
        <v>182</v>
      </c>
      <c r="F4416" t="s">
        <v>1870</v>
      </c>
      <c r="G4416" t="s">
        <v>184</v>
      </c>
      <c r="H4416" t="s">
        <v>167</v>
      </c>
      <c r="I4416" t="s">
        <v>136</v>
      </c>
      <c r="J4416" t="s">
        <v>137</v>
      </c>
      <c r="K4416" t="s">
        <v>138</v>
      </c>
      <c r="L4416" t="s">
        <v>12944</v>
      </c>
      <c r="M4416" t="s">
        <v>12945</v>
      </c>
      <c r="N4416">
        <v>0.13277777700000001</v>
      </c>
      <c r="O4416">
        <v>0</v>
      </c>
      <c r="P4416">
        <v>1221</v>
      </c>
      <c r="Q4416">
        <v>3</v>
      </c>
      <c r="R4416">
        <v>2</v>
      </c>
      <c r="S4416">
        <v>7</v>
      </c>
      <c r="T4416">
        <v>84</v>
      </c>
      <c r="U4416">
        <v>1</v>
      </c>
      <c r="V4416">
        <v>0</v>
      </c>
      <c r="W4416">
        <v>0</v>
      </c>
      <c r="X4416">
        <v>19.117167236366981</v>
      </c>
      <c r="Y4416">
        <v>0.24096043146787496</v>
      </c>
      <c r="Z4416">
        <v>1.0916322529536667E-2</v>
      </c>
      <c r="AA4416">
        <v>0.95297802017903332</v>
      </c>
      <c r="AB4416">
        <v>0.98028398123940219</v>
      </c>
      <c r="AC4416">
        <v>11.049977807883943</v>
      </c>
      <c r="AD4416">
        <v>0</v>
      </c>
      <c r="AE4416">
        <v>32.352283799666772</v>
      </c>
    </row>
    <row r="4417" spans="1:31" x14ac:dyDescent="0.25">
      <c r="A4417">
        <v>2298819</v>
      </c>
      <c r="B4417">
        <v>1</v>
      </c>
      <c r="C4417" t="s">
        <v>80</v>
      </c>
      <c r="D4417" t="s">
        <v>82</v>
      </c>
      <c r="E4417" t="s">
        <v>233</v>
      </c>
      <c r="F4417" t="s">
        <v>12946</v>
      </c>
      <c r="G4417" t="s">
        <v>184</v>
      </c>
      <c r="H4417" t="s">
        <v>167</v>
      </c>
      <c r="I4417" t="s">
        <v>136</v>
      </c>
      <c r="J4417" t="s">
        <v>137</v>
      </c>
      <c r="K4417" t="s">
        <v>138</v>
      </c>
      <c r="L4417" t="s">
        <v>12947</v>
      </c>
      <c r="M4417" t="s">
        <v>12948</v>
      </c>
      <c r="N4417">
        <v>1.606666666</v>
      </c>
      <c r="O4417">
        <v>0</v>
      </c>
      <c r="P4417">
        <v>1</v>
      </c>
      <c r="Q4417">
        <v>0</v>
      </c>
      <c r="R4417">
        <v>0</v>
      </c>
      <c r="S4417">
        <v>11</v>
      </c>
      <c r="T4417">
        <v>340</v>
      </c>
      <c r="U4417">
        <v>1</v>
      </c>
      <c r="V4417">
        <v>0</v>
      </c>
      <c r="W4417">
        <v>0</v>
      </c>
      <c r="X4417">
        <v>0.36212125765680003</v>
      </c>
      <c r="Y4417">
        <v>0</v>
      </c>
      <c r="Z4417">
        <v>0</v>
      </c>
      <c r="AA4417">
        <v>624.51440167891292</v>
      </c>
      <c r="AB4417">
        <v>418.7304386067608</v>
      </c>
      <c r="AC4417">
        <v>23.36887357508876</v>
      </c>
      <c r="AD4417">
        <v>0</v>
      </c>
      <c r="AE4417">
        <v>1066.9758351184194</v>
      </c>
    </row>
    <row r="4418" spans="1:31" x14ac:dyDescent="0.25">
      <c r="A4418">
        <v>2298679</v>
      </c>
      <c r="B4418">
        <v>1</v>
      </c>
      <c r="C4418" t="s">
        <v>80</v>
      </c>
      <c r="D4418" t="s">
        <v>85</v>
      </c>
      <c r="E4418" t="s">
        <v>141</v>
      </c>
      <c r="F4418" t="s">
        <v>2353</v>
      </c>
      <c r="G4418" t="s">
        <v>202</v>
      </c>
      <c r="H4418" t="s">
        <v>135</v>
      </c>
      <c r="I4418" t="s">
        <v>136</v>
      </c>
      <c r="J4418" t="s">
        <v>137</v>
      </c>
      <c r="K4418" t="s">
        <v>138</v>
      </c>
      <c r="L4418" t="s">
        <v>12949</v>
      </c>
      <c r="M4418" t="s">
        <v>12950</v>
      </c>
      <c r="N4418">
        <v>2.786944444</v>
      </c>
      <c r="O4418">
        <v>0</v>
      </c>
      <c r="P4418">
        <v>12</v>
      </c>
      <c r="Q4418">
        <v>0</v>
      </c>
      <c r="R4418">
        <v>0</v>
      </c>
      <c r="S4418">
        <v>0</v>
      </c>
      <c r="T4418">
        <v>2</v>
      </c>
      <c r="U4418">
        <v>0</v>
      </c>
      <c r="V4418">
        <v>0</v>
      </c>
      <c r="W4418">
        <v>0</v>
      </c>
      <c r="X4418">
        <v>8.1499960113188195</v>
      </c>
      <c r="Y4418">
        <v>0</v>
      </c>
      <c r="Z4418">
        <v>0</v>
      </c>
      <c r="AA4418">
        <v>0</v>
      </c>
      <c r="AB4418">
        <v>0.49618945933604369</v>
      </c>
      <c r="AC4418">
        <v>0</v>
      </c>
      <c r="AD4418">
        <v>0</v>
      </c>
      <c r="AE4418">
        <v>8.6461854706548635</v>
      </c>
    </row>
    <row r="4419" spans="1:31" x14ac:dyDescent="0.25">
      <c r="A4419">
        <v>2298779</v>
      </c>
      <c r="B4419">
        <v>1</v>
      </c>
      <c r="C4419" t="s">
        <v>80</v>
      </c>
      <c r="D4419" t="s">
        <v>103</v>
      </c>
      <c r="E4419" t="s">
        <v>141</v>
      </c>
      <c r="F4419" t="s">
        <v>12951</v>
      </c>
      <c r="G4419" t="s">
        <v>453</v>
      </c>
      <c r="H4419" t="s">
        <v>135</v>
      </c>
      <c r="I4419" t="s">
        <v>136</v>
      </c>
      <c r="J4419" t="s">
        <v>3</v>
      </c>
      <c r="K4419" t="s">
        <v>138</v>
      </c>
      <c r="L4419" t="s">
        <v>12952</v>
      </c>
      <c r="M4419" t="s">
        <v>12953</v>
      </c>
      <c r="N4419">
        <v>7.5152777769999997</v>
      </c>
      <c r="O4419">
        <v>0</v>
      </c>
      <c r="P4419">
        <v>1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5.6219980741668607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5.6219980741668607</v>
      </c>
    </row>
    <row r="4420" spans="1:31" x14ac:dyDescent="0.25">
      <c r="A4420">
        <v>2299220</v>
      </c>
      <c r="B4420">
        <v>1</v>
      </c>
      <c r="C4420" t="s">
        <v>80</v>
      </c>
      <c r="D4420" t="s">
        <v>98</v>
      </c>
      <c r="E4420" t="s">
        <v>164</v>
      </c>
      <c r="F4420" t="s">
        <v>12954</v>
      </c>
      <c r="G4420" t="s">
        <v>195</v>
      </c>
      <c r="H4420" t="s">
        <v>167</v>
      </c>
      <c r="I4420" t="s">
        <v>136</v>
      </c>
      <c r="J4420" t="s">
        <v>137</v>
      </c>
      <c r="K4420" t="s">
        <v>138</v>
      </c>
      <c r="L4420" t="s">
        <v>12955</v>
      </c>
      <c r="M4420" t="s">
        <v>12956</v>
      </c>
      <c r="N4420">
        <v>1.5055555549999999</v>
      </c>
      <c r="O4420">
        <v>0</v>
      </c>
      <c r="P4420">
        <v>0</v>
      </c>
      <c r="Q4420">
        <v>7</v>
      </c>
      <c r="R4420">
        <v>21</v>
      </c>
      <c r="S4420">
        <v>5</v>
      </c>
      <c r="T4420">
        <v>12</v>
      </c>
      <c r="U4420">
        <v>0</v>
      </c>
      <c r="V4420">
        <v>0</v>
      </c>
      <c r="W4420">
        <v>0</v>
      </c>
      <c r="X4420">
        <v>0</v>
      </c>
      <c r="Y4420">
        <v>20.733935404753801</v>
      </c>
      <c r="Z4420">
        <v>12.11411414513209</v>
      </c>
      <c r="AA4420">
        <v>9.8090635202675891</v>
      </c>
      <c r="AB4420">
        <v>18.391434584441939</v>
      </c>
      <c r="AC4420">
        <v>0</v>
      </c>
      <c r="AD4420">
        <v>0</v>
      </c>
      <c r="AE4420">
        <v>61.048547654595424</v>
      </c>
    </row>
    <row r="4421" spans="1:31" x14ac:dyDescent="0.25">
      <c r="A4421">
        <v>2299071</v>
      </c>
      <c r="B4421">
        <v>1</v>
      </c>
      <c r="C4421" t="s">
        <v>80</v>
      </c>
      <c r="D4421" t="s">
        <v>88</v>
      </c>
      <c r="E4421" t="s">
        <v>141</v>
      </c>
      <c r="F4421" t="s">
        <v>12957</v>
      </c>
      <c r="G4421" t="s">
        <v>143</v>
      </c>
      <c r="H4421" t="s">
        <v>135</v>
      </c>
      <c r="I4421" t="s">
        <v>136</v>
      </c>
      <c r="J4421" t="s">
        <v>137</v>
      </c>
      <c r="K4421" t="s">
        <v>138</v>
      </c>
      <c r="L4421" t="s">
        <v>12958</v>
      </c>
      <c r="M4421" t="s">
        <v>12959</v>
      </c>
      <c r="N4421">
        <v>2.7319444439999998</v>
      </c>
      <c r="O4421">
        <v>0</v>
      </c>
      <c r="P4421">
        <v>2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1.8495137311116667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1.8495137311116667</v>
      </c>
    </row>
    <row r="4422" spans="1:31" x14ac:dyDescent="0.25">
      <c r="A4422">
        <v>2299074</v>
      </c>
      <c r="B4422">
        <v>1</v>
      </c>
      <c r="C4422" t="s">
        <v>80</v>
      </c>
      <c r="D4422" t="s">
        <v>100</v>
      </c>
      <c r="E4422" t="s">
        <v>141</v>
      </c>
      <c r="F4422" t="s">
        <v>12960</v>
      </c>
      <c r="G4422" t="s">
        <v>202</v>
      </c>
      <c r="H4422" t="s">
        <v>135</v>
      </c>
      <c r="I4422" t="s">
        <v>136</v>
      </c>
      <c r="J4422" t="s">
        <v>137</v>
      </c>
      <c r="K4422" t="s">
        <v>138</v>
      </c>
      <c r="L4422" t="s">
        <v>12961</v>
      </c>
      <c r="M4422" t="s">
        <v>12962</v>
      </c>
      <c r="N4422">
        <v>1.128055555</v>
      </c>
      <c r="O4422">
        <v>0</v>
      </c>
      <c r="P4422">
        <v>1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0.28870360240749998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0.28870360240749998</v>
      </c>
    </row>
    <row r="4423" spans="1:31" x14ac:dyDescent="0.25">
      <c r="A4423">
        <v>2299051</v>
      </c>
      <c r="B4423">
        <v>1</v>
      </c>
      <c r="C4423" t="s">
        <v>80</v>
      </c>
      <c r="D4423" t="s">
        <v>82</v>
      </c>
      <c r="E4423" t="s">
        <v>141</v>
      </c>
      <c r="F4423" t="s">
        <v>12963</v>
      </c>
      <c r="G4423" t="s">
        <v>143</v>
      </c>
      <c r="H4423" t="s">
        <v>135</v>
      </c>
      <c r="I4423" t="s">
        <v>136</v>
      </c>
      <c r="J4423" t="s">
        <v>137</v>
      </c>
      <c r="K4423" t="s">
        <v>138</v>
      </c>
      <c r="L4423" t="s">
        <v>12964</v>
      </c>
      <c r="M4423" t="s">
        <v>12965</v>
      </c>
      <c r="N4423">
        <v>0.56666666600000004</v>
      </c>
      <c r="O4423">
        <v>0</v>
      </c>
      <c r="P4423">
        <v>2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0.34890781541173332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0.34890781541173332</v>
      </c>
    </row>
    <row r="4424" spans="1:31" x14ac:dyDescent="0.25">
      <c r="A4424">
        <v>2299214</v>
      </c>
      <c r="B4424">
        <v>1</v>
      </c>
      <c r="C4424" t="s">
        <v>80</v>
      </c>
      <c r="D4424" t="s">
        <v>102</v>
      </c>
      <c r="E4424" t="s">
        <v>132</v>
      </c>
      <c r="F4424" t="s">
        <v>12966</v>
      </c>
      <c r="G4424" t="s">
        <v>134</v>
      </c>
      <c r="H4424" t="s">
        <v>135</v>
      </c>
      <c r="I4424" t="s">
        <v>136</v>
      </c>
      <c r="J4424" t="s">
        <v>137</v>
      </c>
      <c r="K4424" t="s">
        <v>138</v>
      </c>
      <c r="L4424" t="s">
        <v>12967</v>
      </c>
      <c r="M4424" t="s">
        <v>12968</v>
      </c>
      <c r="N4424">
        <v>1.602777777</v>
      </c>
      <c r="O4424">
        <v>0</v>
      </c>
      <c r="P4424">
        <v>31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6.2251853001804101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6.2251853001804101</v>
      </c>
    </row>
    <row r="4425" spans="1:31" x14ac:dyDescent="0.25">
      <c r="A4425">
        <v>2298696</v>
      </c>
      <c r="B4425">
        <v>1</v>
      </c>
      <c r="C4425" t="s">
        <v>80</v>
      </c>
      <c r="D4425" t="s">
        <v>98</v>
      </c>
      <c r="E4425" t="s">
        <v>141</v>
      </c>
      <c r="F4425" t="s">
        <v>12969</v>
      </c>
      <c r="G4425" t="s">
        <v>143</v>
      </c>
      <c r="H4425" t="s">
        <v>135</v>
      </c>
      <c r="I4425" t="s">
        <v>136</v>
      </c>
      <c r="J4425" t="s">
        <v>137</v>
      </c>
      <c r="K4425" t="s">
        <v>138</v>
      </c>
      <c r="L4425" t="s">
        <v>12970</v>
      </c>
      <c r="M4425" t="s">
        <v>12971</v>
      </c>
      <c r="N4425">
        <v>8.6761111110000009</v>
      </c>
      <c r="O4425">
        <v>0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4.0341654195798951</v>
      </c>
      <c r="AA4425">
        <v>0</v>
      </c>
      <c r="AB4425">
        <v>0</v>
      </c>
      <c r="AC4425">
        <v>0</v>
      </c>
      <c r="AD4425">
        <v>0</v>
      </c>
      <c r="AE4425">
        <v>4.0341654195798951</v>
      </c>
    </row>
    <row r="4426" spans="1:31" x14ac:dyDescent="0.25">
      <c r="A4426">
        <v>2299237</v>
      </c>
      <c r="B4426">
        <v>1</v>
      </c>
      <c r="C4426" t="s">
        <v>80</v>
      </c>
      <c r="D4426" t="s">
        <v>104</v>
      </c>
      <c r="E4426" t="s">
        <v>132</v>
      </c>
      <c r="F4426" t="s">
        <v>8416</v>
      </c>
      <c r="G4426" t="s">
        <v>134</v>
      </c>
      <c r="H4426" t="s">
        <v>135</v>
      </c>
      <c r="I4426" t="s">
        <v>136</v>
      </c>
      <c r="J4426" t="s">
        <v>137</v>
      </c>
      <c r="K4426" t="s">
        <v>138</v>
      </c>
      <c r="L4426" t="s">
        <v>12972</v>
      </c>
      <c r="M4426" t="s">
        <v>12973</v>
      </c>
      <c r="N4426">
        <v>0.99777777700000003</v>
      </c>
      <c r="O4426">
        <v>0</v>
      </c>
      <c r="P4426">
        <v>2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0.75132486113482555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0.75132486113482555</v>
      </c>
    </row>
    <row r="4427" spans="1:31" x14ac:dyDescent="0.25">
      <c r="A4427">
        <v>2298888</v>
      </c>
      <c r="B4427">
        <v>1</v>
      </c>
      <c r="C4427" t="s">
        <v>80</v>
      </c>
      <c r="D4427" t="s">
        <v>107</v>
      </c>
      <c r="E4427" t="s">
        <v>164</v>
      </c>
      <c r="F4427" t="s">
        <v>12974</v>
      </c>
      <c r="G4427" t="s">
        <v>443</v>
      </c>
      <c r="H4427" t="s">
        <v>167</v>
      </c>
      <c r="I4427" t="s">
        <v>136</v>
      </c>
      <c r="J4427" t="s">
        <v>137</v>
      </c>
      <c r="K4427" t="s">
        <v>138</v>
      </c>
      <c r="L4427" t="s">
        <v>12975</v>
      </c>
      <c r="M4427" t="s">
        <v>12976</v>
      </c>
      <c r="N4427">
        <v>3.1958333329999999</v>
      </c>
      <c r="O4427">
        <v>0</v>
      </c>
      <c r="P4427">
        <v>311</v>
      </c>
      <c r="Q4427">
        <v>0</v>
      </c>
      <c r="R4427">
        <v>0</v>
      </c>
      <c r="S4427">
        <v>0</v>
      </c>
      <c r="T4427">
        <v>7</v>
      </c>
      <c r="U4427">
        <v>0</v>
      </c>
      <c r="V4427">
        <v>0</v>
      </c>
      <c r="W4427">
        <v>0</v>
      </c>
      <c r="X4427">
        <v>194.35986098409438</v>
      </c>
      <c r="Y4427">
        <v>0</v>
      </c>
      <c r="Z4427">
        <v>0</v>
      </c>
      <c r="AA4427">
        <v>0</v>
      </c>
      <c r="AB4427">
        <v>27.05403302972984</v>
      </c>
      <c r="AC4427">
        <v>0</v>
      </c>
      <c r="AD4427">
        <v>0</v>
      </c>
      <c r="AE4427">
        <v>221.41389401382423</v>
      </c>
    </row>
    <row r="4428" spans="1:31" x14ac:dyDescent="0.25">
      <c r="A4428">
        <v>2298739</v>
      </c>
      <c r="B4428">
        <v>1</v>
      </c>
      <c r="C4428" t="s">
        <v>81</v>
      </c>
      <c r="D4428" t="s">
        <v>122</v>
      </c>
      <c r="E4428" t="s">
        <v>233</v>
      </c>
      <c r="F4428" t="s">
        <v>12977</v>
      </c>
      <c r="G4428" t="s">
        <v>837</v>
      </c>
      <c r="H4428" t="s">
        <v>167</v>
      </c>
      <c r="I4428" t="s">
        <v>280</v>
      </c>
      <c r="J4428" t="s">
        <v>137</v>
      </c>
      <c r="K4428" t="s">
        <v>300</v>
      </c>
      <c r="L4428" t="s">
        <v>12978</v>
      </c>
      <c r="M4428" t="s">
        <v>12979</v>
      </c>
      <c r="N4428">
        <v>1.6111111000000001E-2</v>
      </c>
      <c r="O4428">
        <v>1</v>
      </c>
      <c r="P4428">
        <v>5708</v>
      </c>
      <c r="Q4428">
        <v>1</v>
      </c>
      <c r="R4428">
        <v>12</v>
      </c>
      <c r="S4428">
        <v>18</v>
      </c>
      <c r="T4428">
        <v>1050</v>
      </c>
      <c r="U4428">
        <v>9</v>
      </c>
      <c r="V4428">
        <v>1</v>
      </c>
      <c r="W4428">
        <v>5.2128808343699998E-3</v>
      </c>
      <c r="X4428">
        <v>16.86509843503735</v>
      </c>
      <c r="Y4428">
        <v>5.2494413364033337E-3</v>
      </c>
      <c r="Z4428">
        <v>2.083545856408333E-2</v>
      </c>
      <c r="AA4428">
        <v>1.0878371488589123</v>
      </c>
      <c r="AB4428">
        <v>5.4028550027060991</v>
      </c>
      <c r="AC4428">
        <v>83.223256215657926</v>
      </c>
      <c r="AD4428">
        <v>3.1562709464665002E-2</v>
      </c>
      <c r="AE4428">
        <v>106.64190729245981</v>
      </c>
    </row>
    <row r="4429" spans="1:31" x14ac:dyDescent="0.25">
      <c r="A4429">
        <v>2298759</v>
      </c>
      <c r="B4429">
        <v>1</v>
      </c>
      <c r="C4429" t="s">
        <v>80</v>
      </c>
      <c r="D4429" t="s">
        <v>110</v>
      </c>
      <c r="E4429" t="s">
        <v>208</v>
      </c>
      <c r="F4429" t="s">
        <v>9792</v>
      </c>
      <c r="G4429" t="s">
        <v>917</v>
      </c>
      <c r="H4429" t="s">
        <v>135</v>
      </c>
      <c r="I4429" t="s">
        <v>136</v>
      </c>
      <c r="J4429" t="s">
        <v>137</v>
      </c>
      <c r="K4429" t="s">
        <v>300</v>
      </c>
      <c r="L4429" t="s">
        <v>12980</v>
      </c>
      <c r="M4429" t="s">
        <v>12981</v>
      </c>
      <c r="N4429">
        <v>0.85027777699999996</v>
      </c>
      <c r="O4429">
        <v>0</v>
      </c>
      <c r="P4429">
        <v>294</v>
      </c>
      <c r="Q4429">
        <v>0</v>
      </c>
      <c r="R4429">
        <v>0</v>
      </c>
      <c r="S4429">
        <v>0</v>
      </c>
      <c r="T4429">
        <v>28</v>
      </c>
      <c r="U4429">
        <v>0</v>
      </c>
      <c r="V4429">
        <v>0</v>
      </c>
      <c r="W4429">
        <v>0</v>
      </c>
      <c r="X4429">
        <v>50.402969063852929</v>
      </c>
      <c r="Y4429">
        <v>0</v>
      </c>
      <c r="Z4429">
        <v>0</v>
      </c>
      <c r="AA4429">
        <v>0</v>
      </c>
      <c r="AB4429">
        <v>7.5423850113703734</v>
      </c>
      <c r="AC4429">
        <v>0</v>
      </c>
      <c r="AD4429">
        <v>0</v>
      </c>
      <c r="AE4429">
        <v>57.9453540752233</v>
      </c>
    </row>
    <row r="4430" spans="1:31" x14ac:dyDescent="0.25">
      <c r="A4430">
        <v>2299137</v>
      </c>
      <c r="B4430">
        <v>1</v>
      </c>
      <c r="C4430" t="s">
        <v>80</v>
      </c>
      <c r="D4430" t="s">
        <v>83</v>
      </c>
      <c r="E4430" t="s">
        <v>132</v>
      </c>
      <c r="F4430" t="s">
        <v>12982</v>
      </c>
      <c r="G4430" t="s">
        <v>375</v>
      </c>
      <c r="H4430" t="s">
        <v>135</v>
      </c>
      <c r="I4430" t="s">
        <v>136</v>
      </c>
      <c r="J4430" t="s">
        <v>137</v>
      </c>
      <c r="K4430" t="s">
        <v>138</v>
      </c>
      <c r="L4430" t="s">
        <v>12983</v>
      </c>
      <c r="M4430" t="s">
        <v>12984</v>
      </c>
      <c r="N4430">
        <v>1.4411111109999999</v>
      </c>
      <c r="O4430">
        <v>0</v>
      </c>
      <c r="P4430">
        <v>109</v>
      </c>
      <c r="Q4430">
        <v>0</v>
      </c>
      <c r="R4430">
        <v>0</v>
      </c>
      <c r="S4430">
        <v>0</v>
      </c>
      <c r="T4430">
        <v>15</v>
      </c>
      <c r="U4430">
        <v>0</v>
      </c>
      <c r="V4430">
        <v>0</v>
      </c>
      <c r="W4430">
        <v>0</v>
      </c>
      <c r="X4430">
        <v>42.687781274438308</v>
      </c>
      <c r="Y4430">
        <v>0</v>
      </c>
      <c r="Z4430">
        <v>0</v>
      </c>
      <c r="AA4430">
        <v>0</v>
      </c>
      <c r="AB4430">
        <v>5.4500756182298398</v>
      </c>
      <c r="AC4430">
        <v>0</v>
      </c>
      <c r="AD4430">
        <v>0</v>
      </c>
      <c r="AE4430">
        <v>48.137856892668147</v>
      </c>
    </row>
    <row r="4431" spans="1:31" x14ac:dyDescent="0.25">
      <c r="A4431">
        <v>2299200</v>
      </c>
      <c r="B4431">
        <v>1</v>
      </c>
      <c r="C4431" t="s">
        <v>80</v>
      </c>
      <c r="D4431" t="s">
        <v>103</v>
      </c>
      <c r="E4431" t="s">
        <v>233</v>
      </c>
      <c r="F4431" t="s">
        <v>2689</v>
      </c>
      <c r="G4431" t="s">
        <v>184</v>
      </c>
      <c r="H4431" t="s">
        <v>167</v>
      </c>
      <c r="I4431" t="s">
        <v>136</v>
      </c>
      <c r="J4431" t="s">
        <v>137</v>
      </c>
      <c r="K4431" t="s">
        <v>138</v>
      </c>
      <c r="L4431" t="s">
        <v>12985</v>
      </c>
      <c r="M4431" t="s">
        <v>12986</v>
      </c>
      <c r="N4431">
        <v>0.61638888800000002</v>
      </c>
      <c r="O4431">
        <v>1</v>
      </c>
      <c r="P4431">
        <v>284</v>
      </c>
      <c r="Q4431">
        <v>17</v>
      </c>
      <c r="R4431">
        <v>104</v>
      </c>
      <c r="S4431">
        <v>9</v>
      </c>
      <c r="T4431">
        <v>41</v>
      </c>
      <c r="U4431">
        <v>5</v>
      </c>
      <c r="V4431">
        <v>0</v>
      </c>
      <c r="W4431">
        <v>0.58143960499155001</v>
      </c>
      <c r="X4431">
        <v>38.712276653770282</v>
      </c>
      <c r="Y4431">
        <v>148.86380812065741</v>
      </c>
      <c r="Z4431">
        <v>95.966570606364172</v>
      </c>
      <c r="AA4431">
        <v>325.59667110414512</v>
      </c>
      <c r="AB4431">
        <v>12.720520009131972</v>
      </c>
      <c r="AC4431">
        <v>15.982808933328609</v>
      </c>
      <c r="AD4431">
        <v>0</v>
      </c>
      <c r="AE4431">
        <v>638.424095032389</v>
      </c>
    </row>
    <row r="4432" spans="1:31" x14ac:dyDescent="0.25">
      <c r="A4432">
        <v>2298845</v>
      </c>
      <c r="B4432">
        <v>1</v>
      </c>
      <c r="C4432" t="s">
        <v>80</v>
      </c>
      <c r="D4432" t="s">
        <v>110</v>
      </c>
      <c r="E4432" t="s">
        <v>141</v>
      </c>
      <c r="F4432" t="s">
        <v>12987</v>
      </c>
      <c r="G4432" t="s">
        <v>202</v>
      </c>
      <c r="H4432" t="s">
        <v>135</v>
      </c>
      <c r="I4432" t="s">
        <v>136</v>
      </c>
      <c r="J4432" t="s">
        <v>137</v>
      </c>
      <c r="K4432" t="s">
        <v>138</v>
      </c>
      <c r="L4432" t="s">
        <v>12988</v>
      </c>
      <c r="M4432" t="s">
        <v>12989</v>
      </c>
      <c r="N4432">
        <v>1.4775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1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</row>
    <row r="4433" spans="1:31" x14ac:dyDescent="0.25">
      <c r="A4433">
        <v>2299094</v>
      </c>
      <c r="B4433">
        <v>1</v>
      </c>
      <c r="C4433" t="s">
        <v>80</v>
      </c>
      <c r="D4433" t="s">
        <v>106</v>
      </c>
      <c r="E4433" t="s">
        <v>141</v>
      </c>
      <c r="F4433" t="s">
        <v>12990</v>
      </c>
      <c r="G4433" t="s">
        <v>143</v>
      </c>
      <c r="H4433" t="s">
        <v>135</v>
      </c>
      <c r="I4433" t="s">
        <v>136</v>
      </c>
      <c r="J4433" t="s">
        <v>137</v>
      </c>
      <c r="K4433" t="s">
        <v>138</v>
      </c>
      <c r="L4433" t="s">
        <v>12991</v>
      </c>
      <c r="M4433" t="s">
        <v>12992</v>
      </c>
      <c r="N4433">
        <v>2.207777777</v>
      </c>
      <c r="O4433">
        <v>0</v>
      </c>
      <c r="P4433">
        <v>1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0.67367359804236338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0.67367359804236338</v>
      </c>
    </row>
    <row r="4434" spans="1:31" x14ac:dyDescent="0.25">
      <c r="A4434">
        <v>2298991</v>
      </c>
      <c r="B4434">
        <v>1</v>
      </c>
      <c r="C4434" t="s">
        <v>80</v>
      </c>
      <c r="D4434" t="s">
        <v>82</v>
      </c>
      <c r="E4434" t="s">
        <v>132</v>
      </c>
      <c r="F4434" t="s">
        <v>12993</v>
      </c>
      <c r="G4434" t="s">
        <v>375</v>
      </c>
      <c r="H4434" t="s">
        <v>135</v>
      </c>
      <c r="I4434" t="s">
        <v>136</v>
      </c>
      <c r="J4434" t="s">
        <v>137</v>
      </c>
      <c r="K4434" t="s">
        <v>138</v>
      </c>
      <c r="L4434" t="s">
        <v>12994</v>
      </c>
      <c r="M4434" t="s">
        <v>12995</v>
      </c>
      <c r="N4434">
        <v>0.63333333300000005</v>
      </c>
      <c r="O4434">
        <v>0</v>
      </c>
      <c r="P4434">
        <v>189</v>
      </c>
      <c r="Q4434">
        <v>0</v>
      </c>
      <c r="R4434">
        <v>0</v>
      </c>
      <c r="S4434">
        <v>0</v>
      </c>
      <c r="T4434">
        <v>4</v>
      </c>
      <c r="U4434">
        <v>0</v>
      </c>
      <c r="V4434">
        <v>0</v>
      </c>
      <c r="W4434">
        <v>0</v>
      </c>
      <c r="X4434">
        <v>20.897890736493217</v>
      </c>
      <c r="Y4434">
        <v>0</v>
      </c>
      <c r="Z4434">
        <v>0</v>
      </c>
      <c r="AA4434">
        <v>0</v>
      </c>
      <c r="AB4434">
        <v>1.3622037696177776</v>
      </c>
      <c r="AC4434">
        <v>0</v>
      </c>
      <c r="AD4434">
        <v>0</v>
      </c>
      <c r="AE4434">
        <v>22.260094506110995</v>
      </c>
    </row>
    <row r="4435" spans="1:31" x14ac:dyDescent="0.25">
      <c r="A4435">
        <v>2299177</v>
      </c>
      <c r="B4435">
        <v>1</v>
      </c>
      <c r="C4435" t="s">
        <v>80</v>
      </c>
      <c r="D4435" t="s">
        <v>93</v>
      </c>
      <c r="E4435" t="s">
        <v>141</v>
      </c>
      <c r="F4435" t="s">
        <v>12996</v>
      </c>
      <c r="G4435" t="s">
        <v>143</v>
      </c>
      <c r="H4435" t="s">
        <v>135</v>
      </c>
      <c r="I4435" t="s">
        <v>136</v>
      </c>
      <c r="J4435" t="s">
        <v>137</v>
      </c>
      <c r="K4435" t="s">
        <v>138</v>
      </c>
      <c r="L4435" t="s">
        <v>12997</v>
      </c>
      <c r="M4435" t="s">
        <v>12998</v>
      </c>
      <c r="N4435">
        <v>2.4672222220000002</v>
      </c>
      <c r="O4435">
        <v>0</v>
      </c>
      <c r="P4435">
        <v>9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6.9446032744828754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6.9446032744828754</v>
      </c>
    </row>
    <row r="4436" spans="1:31" x14ac:dyDescent="0.25">
      <c r="A4436">
        <v>2299154</v>
      </c>
      <c r="B4436">
        <v>1</v>
      </c>
      <c r="C4436" t="s">
        <v>80</v>
      </c>
      <c r="D4436" t="s">
        <v>97</v>
      </c>
      <c r="E4436" t="s">
        <v>141</v>
      </c>
      <c r="F4436" t="s">
        <v>12999</v>
      </c>
      <c r="G4436" t="s">
        <v>143</v>
      </c>
      <c r="H4436" t="s">
        <v>135</v>
      </c>
      <c r="I4436" t="s">
        <v>136</v>
      </c>
      <c r="J4436" t="s">
        <v>137</v>
      </c>
      <c r="K4436" t="s">
        <v>138</v>
      </c>
      <c r="L4436" t="s">
        <v>13000</v>
      </c>
      <c r="M4436" t="s">
        <v>13001</v>
      </c>
      <c r="N4436">
        <v>1.8591666659999999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</row>
    <row r="4437" spans="1:31" x14ac:dyDescent="0.25">
      <c r="A4437">
        <v>2299131</v>
      </c>
      <c r="B4437">
        <v>1</v>
      </c>
      <c r="C4437" t="s">
        <v>80</v>
      </c>
      <c r="D4437" t="s">
        <v>83</v>
      </c>
      <c r="E4437" t="s">
        <v>748</v>
      </c>
      <c r="F4437" t="s">
        <v>12433</v>
      </c>
      <c r="G4437" t="s">
        <v>202</v>
      </c>
      <c r="H4437" t="s">
        <v>135</v>
      </c>
      <c r="I4437" t="s">
        <v>136</v>
      </c>
      <c r="J4437" t="s">
        <v>137</v>
      </c>
      <c r="K4437" t="s">
        <v>138</v>
      </c>
      <c r="L4437" t="s">
        <v>13002</v>
      </c>
      <c r="M4437" t="s">
        <v>13003</v>
      </c>
      <c r="N4437">
        <v>2.6433333330000002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7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12.632367188352246</v>
      </c>
      <c r="AC4437">
        <v>0</v>
      </c>
      <c r="AD4437">
        <v>0</v>
      </c>
      <c r="AE4437">
        <v>12.632367188352246</v>
      </c>
    </row>
    <row r="4438" spans="1:31" x14ac:dyDescent="0.25">
      <c r="A4438">
        <v>2298676</v>
      </c>
      <c r="B4438">
        <v>1</v>
      </c>
      <c r="C4438" t="s">
        <v>80</v>
      </c>
      <c r="D4438" t="s">
        <v>88</v>
      </c>
      <c r="E4438" t="s">
        <v>164</v>
      </c>
      <c r="F4438" t="s">
        <v>13004</v>
      </c>
      <c r="G4438" t="s">
        <v>184</v>
      </c>
      <c r="H4438" t="s">
        <v>167</v>
      </c>
      <c r="I4438" t="s">
        <v>136</v>
      </c>
      <c r="J4438" t="s">
        <v>137</v>
      </c>
      <c r="K4438" t="s">
        <v>138</v>
      </c>
      <c r="L4438" t="s">
        <v>13005</v>
      </c>
      <c r="M4438" t="s">
        <v>13006</v>
      </c>
      <c r="N4438">
        <v>0.704166666</v>
      </c>
      <c r="O4438">
        <v>1</v>
      </c>
      <c r="P4438">
        <v>699</v>
      </c>
      <c r="Q4438">
        <v>0</v>
      </c>
      <c r="R4438">
        <v>0</v>
      </c>
      <c r="S4438">
        <v>9</v>
      </c>
      <c r="T4438">
        <v>116</v>
      </c>
      <c r="U4438">
        <v>5</v>
      </c>
      <c r="V4438">
        <v>3</v>
      </c>
      <c r="W4438">
        <v>3.6402460567380923</v>
      </c>
      <c r="X4438">
        <v>107.37113484704975</v>
      </c>
      <c r="Y4438">
        <v>0</v>
      </c>
      <c r="Z4438">
        <v>0</v>
      </c>
      <c r="AA4438">
        <v>177.39299537217943</v>
      </c>
      <c r="AB4438">
        <v>62.815279184772372</v>
      </c>
      <c r="AC4438">
        <v>183.80768881761253</v>
      </c>
      <c r="AD4438">
        <v>9.0096059966973687</v>
      </c>
      <c r="AE4438">
        <v>544.03695027504943</v>
      </c>
    </row>
    <row r="4439" spans="1:31" x14ac:dyDescent="0.25">
      <c r="A4439">
        <v>2298822</v>
      </c>
      <c r="B4439">
        <v>1</v>
      </c>
      <c r="C4439" t="s">
        <v>81</v>
      </c>
      <c r="D4439" t="s">
        <v>127</v>
      </c>
      <c r="E4439" t="s">
        <v>164</v>
      </c>
      <c r="F4439" t="s">
        <v>13007</v>
      </c>
      <c r="G4439" t="s">
        <v>299</v>
      </c>
      <c r="H4439" t="s">
        <v>167</v>
      </c>
      <c r="I4439" t="s">
        <v>136</v>
      </c>
      <c r="J4439" t="s">
        <v>137</v>
      </c>
      <c r="K4439" t="s">
        <v>300</v>
      </c>
      <c r="L4439" t="s">
        <v>13008</v>
      </c>
      <c r="M4439" t="s">
        <v>13009</v>
      </c>
      <c r="N4439">
        <v>6.85</v>
      </c>
      <c r="O4439">
        <v>0</v>
      </c>
      <c r="P4439">
        <v>809</v>
      </c>
      <c r="Q4439">
        <v>0</v>
      </c>
      <c r="R4439">
        <v>0</v>
      </c>
      <c r="S4439">
        <v>0</v>
      </c>
      <c r="T4439">
        <v>77</v>
      </c>
      <c r="U4439">
        <v>0</v>
      </c>
      <c r="V4439">
        <v>0</v>
      </c>
      <c r="W4439">
        <v>0</v>
      </c>
      <c r="X4439">
        <v>1272.7208224608064</v>
      </c>
      <c r="Y4439">
        <v>0</v>
      </c>
      <c r="Z4439">
        <v>0</v>
      </c>
      <c r="AA4439">
        <v>0</v>
      </c>
      <c r="AB4439">
        <v>277.44698584233515</v>
      </c>
      <c r="AC4439">
        <v>0</v>
      </c>
      <c r="AD4439">
        <v>0</v>
      </c>
      <c r="AE4439">
        <v>1550.1678083031416</v>
      </c>
    </row>
    <row r="4440" spans="1:31" x14ac:dyDescent="0.25">
      <c r="A4440">
        <v>2298742</v>
      </c>
      <c r="B4440">
        <v>1</v>
      </c>
      <c r="C4440" t="s">
        <v>80</v>
      </c>
      <c r="D4440" t="s">
        <v>110</v>
      </c>
      <c r="E4440" t="s">
        <v>132</v>
      </c>
      <c r="F4440" t="s">
        <v>1610</v>
      </c>
      <c r="G4440" t="s">
        <v>917</v>
      </c>
      <c r="H4440" t="s">
        <v>135</v>
      </c>
      <c r="I4440" t="s">
        <v>136</v>
      </c>
      <c r="J4440" t="s">
        <v>137</v>
      </c>
      <c r="K4440" t="s">
        <v>300</v>
      </c>
      <c r="L4440" t="s">
        <v>13010</v>
      </c>
      <c r="M4440" t="s">
        <v>13011</v>
      </c>
      <c r="N4440">
        <v>7.489166666</v>
      </c>
      <c r="O4440">
        <v>0</v>
      </c>
      <c r="P4440">
        <v>129</v>
      </c>
      <c r="Q4440">
        <v>0</v>
      </c>
      <c r="R4440">
        <v>0</v>
      </c>
      <c r="S4440">
        <v>0</v>
      </c>
      <c r="T4440">
        <v>23</v>
      </c>
      <c r="U4440">
        <v>0</v>
      </c>
      <c r="V4440">
        <v>0</v>
      </c>
      <c r="W4440">
        <v>0</v>
      </c>
      <c r="X4440">
        <v>166.18458554937385</v>
      </c>
      <c r="Y4440">
        <v>0</v>
      </c>
      <c r="Z4440">
        <v>0</v>
      </c>
      <c r="AA4440">
        <v>0</v>
      </c>
      <c r="AB4440">
        <v>60.518109171621767</v>
      </c>
      <c r="AC4440">
        <v>0</v>
      </c>
      <c r="AD4440">
        <v>0</v>
      </c>
      <c r="AE4440">
        <v>226.70269472099562</v>
      </c>
    </row>
    <row r="4441" spans="1:31" x14ac:dyDescent="0.25">
      <c r="A4441">
        <v>2298762</v>
      </c>
      <c r="B4441">
        <v>1</v>
      </c>
      <c r="C4441" t="s">
        <v>81</v>
      </c>
      <c r="D4441" t="s">
        <v>127</v>
      </c>
      <c r="E4441" t="s">
        <v>182</v>
      </c>
      <c r="F4441" t="s">
        <v>13012</v>
      </c>
      <c r="G4441" t="s">
        <v>299</v>
      </c>
      <c r="H4441" t="s">
        <v>167</v>
      </c>
      <c r="I4441" t="s">
        <v>136</v>
      </c>
      <c r="J4441" t="s">
        <v>137</v>
      </c>
      <c r="K4441" t="s">
        <v>300</v>
      </c>
      <c r="L4441" t="s">
        <v>13013</v>
      </c>
      <c r="M4441" t="s">
        <v>13014</v>
      </c>
      <c r="N4441">
        <v>3.9991666659999998</v>
      </c>
      <c r="O4441">
        <v>1</v>
      </c>
      <c r="P4441">
        <v>553</v>
      </c>
      <c r="Q4441">
        <v>38</v>
      </c>
      <c r="R4441">
        <v>50</v>
      </c>
      <c r="S4441">
        <v>8</v>
      </c>
      <c r="T4441">
        <v>53</v>
      </c>
      <c r="U4441">
        <v>0</v>
      </c>
      <c r="V4441">
        <v>0</v>
      </c>
      <c r="W4441">
        <v>0.84824646812515136</v>
      </c>
      <c r="X4441">
        <v>397.7794264438657</v>
      </c>
      <c r="Y4441">
        <v>89.628382571383</v>
      </c>
      <c r="Z4441">
        <v>213.71978010867778</v>
      </c>
      <c r="AA4441">
        <v>177.34812917711946</v>
      </c>
      <c r="AB4441">
        <v>104.97513457274748</v>
      </c>
      <c r="AC4441">
        <v>0</v>
      </c>
      <c r="AD4441">
        <v>0</v>
      </c>
      <c r="AE4441">
        <v>984.29909934191846</v>
      </c>
    </row>
    <row r="4442" spans="1:31" x14ac:dyDescent="0.25">
      <c r="A4442">
        <v>2298885</v>
      </c>
      <c r="B4442">
        <v>1</v>
      </c>
      <c r="C4442" t="s">
        <v>80</v>
      </c>
      <c r="D4442" t="s">
        <v>100</v>
      </c>
      <c r="E4442" t="s">
        <v>141</v>
      </c>
      <c r="F4442" t="s">
        <v>13015</v>
      </c>
      <c r="G4442" t="s">
        <v>143</v>
      </c>
      <c r="H4442" t="s">
        <v>135</v>
      </c>
      <c r="I4442" t="s">
        <v>136</v>
      </c>
      <c r="J4442" t="s">
        <v>137</v>
      </c>
      <c r="K4442" t="s">
        <v>138</v>
      </c>
      <c r="L4442" t="s">
        <v>13016</v>
      </c>
      <c r="M4442" t="s">
        <v>13017</v>
      </c>
      <c r="N4442">
        <v>3.321388888</v>
      </c>
      <c r="O4442">
        <v>0</v>
      </c>
      <c r="P4442">
        <v>1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1.2858569451742777E-2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1.2858569451742777E-2</v>
      </c>
    </row>
    <row r="4443" spans="1:31" x14ac:dyDescent="0.25">
      <c r="A4443">
        <v>2298862</v>
      </c>
      <c r="B4443">
        <v>1</v>
      </c>
      <c r="C4443" t="s">
        <v>80</v>
      </c>
      <c r="D4443" t="s">
        <v>92</v>
      </c>
      <c r="E4443" t="s">
        <v>141</v>
      </c>
      <c r="F4443" t="s">
        <v>13018</v>
      </c>
      <c r="G4443" t="s">
        <v>188</v>
      </c>
      <c r="H4443" t="s">
        <v>135</v>
      </c>
      <c r="I4443" t="s">
        <v>136</v>
      </c>
      <c r="J4443" t="s">
        <v>137</v>
      </c>
      <c r="K4443" t="s">
        <v>138</v>
      </c>
      <c r="L4443" t="s">
        <v>13019</v>
      </c>
      <c r="M4443" t="s">
        <v>13020</v>
      </c>
      <c r="N4443">
        <v>1.1305555549999999</v>
      </c>
      <c r="O4443">
        <v>0</v>
      </c>
      <c r="P4443">
        <v>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</row>
    <row r="4444" spans="1:31" x14ac:dyDescent="0.25">
      <c r="A4444">
        <v>2299091</v>
      </c>
      <c r="B4444">
        <v>1</v>
      </c>
      <c r="C4444" t="s">
        <v>81</v>
      </c>
      <c r="D4444" t="s">
        <v>116</v>
      </c>
      <c r="E4444" t="s">
        <v>164</v>
      </c>
      <c r="F4444" t="s">
        <v>13021</v>
      </c>
      <c r="G4444" t="s">
        <v>166</v>
      </c>
      <c r="H4444" t="s">
        <v>167</v>
      </c>
      <c r="I4444" t="s">
        <v>136</v>
      </c>
      <c r="J4444" t="s">
        <v>137</v>
      </c>
      <c r="K4444" t="s">
        <v>138</v>
      </c>
      <c r="L4444" t="s">
        <v>13022</v>
      </c>
      <c r="M4444" t="s">
        <v>13023</v>
      </c>
      <c r="N4444">
        <v>0.43694444399999999</v>
      </c>
      <c r="O4444">
        <v>0</v>
      </c>
      <c r="P4444">
        <v>545</v>
      </c>
      <c r="Q4444">
        <v>0</v>
      </c>
      <c r="R4444">
        <v>0</v>
      </c>
      <c r="S4444">
        <v>0</v>
      </c>
      <c r="T4444">
        <v>22</v>
      </c>
      <c r="U4444">
        <v>0</v>
      </c>
      <c r="V4444">
        <v>0</v>
      </c>
      <c r="W4444">
        <v>0</v>
      </c>
      <c r="X4444">
        <v>41.834969934184407</v>
      </c>
      <c r="Y4444">
        <v>0</v>
      </c>
      <c r="Z4444">
        <v>0</v>
      </c>
      <c r="AA4444">
        <v>0</v>
      </c>
      <c r="AB4444">
        <v>3.4256401758852286</v>
      </c>
      <c r="AC4444">
        <v>0</v>
      </c>
      <c r="AD4444">
        <v>0</v>
      </c>
      <c r="AE4444">
        <v>45.260610110069635</v>
      </c>
    </row>
    <row r="4445" spans="1:31" x14ac:dyDescent="0.25">
      <c r="A4445">
        <v>2299197</v>
      </c>
      <c r="B4445">
        <v>1</v>
      </c>
      <c r="C4445" t="s">
        <v>80</v>
      </c>
      <c r="D4445" t="s">
        <v>85</v>
      </c>
      <c r="E4445" t="s">
        <v>141</v>
      </c>
      <c r="F4445" t="s">
        <v>4665</v>
      </c>
      <c r="G4445" t="s">
        <v>188</v>
      </c>
      <c r="H4445" t="s">
        <v>135</v>
      </c>
      <c r="I4445" t="s">
        <v>136</v>
      </c>
      <c r="J4445" t="s">
        <v>137</v>
      </c>
      <c r="K4445" t="s">
        <v>138</v>
      </c>
      <c r="L4445" t="s">
        <v>13024</v>
      </c>
      <c r="M4445" t="s">
        <v>13025</v>
      </c>
      <c r="N4445">
        <v>1.073611111</v>
      </c>
      <c r="O4445">
        <v>0</v>
      </c>
      <c r="P4445">
        <v>6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1.1255410130965917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1.1255410130965917</v>
      </c>
    </row>
    <row r="4446" spans="1:31" x14ac:dyDescent="0.25">
      <c r="A4446">
        <v>2298805</v>
      </c>
      <c r="B4446">
        <v>1</v>
      </c>
      <c r="C4446" t="s">
        <v>81</v>
      </c>
      <c r="D4446" t="s">
        <v>118</v>
      </c>
      <c r="E4446" t="s">
        <v>164</v>
      </c>
      <c r="F4446" t="s">
        <v>13026</v>
      </c>
      <c r="G4446" t="s">
        <v>917</v>
      </c>
      <c r="H4446" t="s">
        <v>167</v>
      </c>
      <c r="I4446" t="s">
        <v>136</v>
      </c>
      <c r="J4446" t="s">
        <v>137</v>
      </c>
      <c r="K4446" t="s">
        <v>300</v>
      </c>
      <c r="L4446" t="s">
        <v>13027</v>
      </c>
      <c r="M4446" t="s">
        <v>13028</v>
      </c>
      <c r="N4446">
        <v>8.2202777769999997</v>
      </c>
      <c r="O4446">
        <v>0</v>
      </c>
      <c r="P4446">
        <v>54</v>
      </c>
      <c r="Q4446">
        <v>1</v>
      </c>
      <c r="R4446">
        <v>16</v>
      </c>
      <c r="S4446">
        <v>0</v>
      </c>
      <c r="T4446">
        <v>2</v>
      </c>
      <c r="U4446">
        <v>0</v>
      </c>
      <c r="V4446">
        <v>0</v>
      </c>
      <c r="W4446">
        <v>0</v>
      </c>
      <c r="X4446">
        <v>68.677958010478193</v>
      </c>
      <c r="Y4446">
        <v>18.515985445792378</v>
      </c>
      <c r="Z4446">
        <v>129.39282328326004</v>
      </c>
      <c r="AA4446">
        <v>0</v>
      </c>
      <c r="AB4446">
        <v>2.3219395658298674</v>
      </c>
      <c r="AC4446">
        <v>0</v>
      </c>
      <c r="AD4446">
        <v>0</v>
      </c>
      <c r="AE4446">
        <v>218.90870630536048</v>
      </c>
    </row>
    <row r="4447" spans="1:31" x14ac:dyDescent="0.25">
      <c r="A4447">
        <v>2298799</v>
      </c>
      <c r="B4447">
        <v>1</v>
      </c>
      <c r="C4447" t="s">
        <v>81</v>
      </c>
      <c r="D4447" t="s">
        <v>118</v>
      </c>
      <c r="E4447" t="s">
        <v>233</v>
      </c>
      <c r="F4447" t="s">
        <v>7083</v>
      </c>
      <c r="G4447" t="s">
        <v>299</v>
      </c>
      <c r="H4447" t="s">
        <v>167</v>
      </c>
      <c r="I4447" t="s">
        <v>136</v>
      </c>
      <c r="J4447" t="s">
        <v>137</v>
      </c>
      <c r="K4447" t="s">
        <v>300</v>
      </c>
      <c r="L4447" t="s">
        <v>13029</v>
      </c>
      <c r="M4447" t="s">
        <v>13030</v>
      </c>
      <c r="N4447">
        <v>8.2847222219999992</v>
      </c>
      <c r="O4447">
        <v>13</v>
      </c>
      <c r="P4447">
        <v>261</v>
      </c>
      <c r="Q4447">
        <v>53</v>
      </c>
      <c r="R4447">
        <v>79</v>
      </c>
      <c r="S4447">
        <v>13</v>
      </c>
      <c r="T4447">
        <v>40</v>
      </c>
      <c r="U4447">
        <v>1</v>
      </c>
      <c r="V4447">
        <v>0</v>
      </c>
      <c r="W4447">
        <v>43.540764674800499</v>
      </c>
      <c r="X4447">
        <v>536.44803114422211</v>
      </c>
      <c r="Y4447">
        <v>330.38510616948196</v>
      </c>
      <c r="Z4447">
        <v>162.24796966664263</v>
      </c>
      <c r="AA4447">
        <v>207.65262653963507</v>
      </c>
      <c r="AB4447">
        <v>343.10843346339806</v>
      </c>
      <c r="AC4447">
        <v>1172.8514481569182</v>
      </c>
      <c r="AD4447">
        <v>0</v>
      </c>
      <c r="AE4447">
        <v>2796.2343798150987</v>
      </c>
    </row>
    <row r="4448" spans="1:31" x14ac:dyDescent="0.25">
      <c r="A4448">
        <v>2299203</v>
      </c>
      <c r="B4448">
        <v>1</v>
      </c>
      <c r="C4448" t="s">
        <v>81</v>
      </c>
      <c r="D4448" t="s">
        <v>118</v>
      </c>
      <c r="E4448" t="s">
        <v>132</v>
      </c>
      <c r="F4448" t="s">
        <v>13031</v>
      </c>
      <c r="G4448" t="s">
        <v>134</v>
      </c>
      <c r="H4448" t="s">
        <v>135</v>
      </c>
      <c r="I4448" t="s">
        <v>136</v>
      </c>
      <c r="J4448" t="s">
        <v>137</v>
      </c>
      <c r="K4448" t="s">
        <v>138</v>
      </c>
      <c r="L4448" t="s">
        <v>13032</v>
      </c>
      <c r="M4448" t="s">
        <v>13033</v>
      </c>
      <c r="N4448">
        <v>1.0905555549999999</v>
      </c>
      <c r="O4448">
        <v>0</v>
      </c>
      <c r="P4448">
        <v>39</v>
      </c>
      <c r="Q4448">
        <v>0</v>
      </c>
      <c r="R4448">
        <v>0</v>
      </c>
      <c r="S4448">
        <v>0</v>
      </c>
      <c r="T4448">
        <v>4</v>
      </c>
      <c r="U4448">
        <v>0</v>
      </c>
      <c r="V4448">
        <v>0</v>
      </c>
      <c r="W4448">
        <v>0</v>
      </c>
      <c r="X4448">
        <v>8.3652909397047175</v>
      </c>
      <c r="Y4448">
        <v>0</v>
      </c>
      <c r="Z4448">
        <v>0</v>
      </c>
      <c r="AA4448">
        <v>0</v>
      </c>
      <c r="AB4448">
        <v>1.0860506192999084</v>
      </c>
      <c r="AC4448">
        <v>0</v>
      </c>
      <c r="AD4448">
        <v>0</v>
      </c>
      <c r="AE4448">
        <v>9.451341559004625</v>
      </c>
    </row>
    <row r="4449" spans="1:31" x14ac:dyDescent="0.25">
      <c r="A4449">
        <v>2299040</v>
      </c>
      <c r="B4449">
        <v>1</v>
      </c>
      <c r="C4449" t="s">
        <v>81</v>
      </c>
      <c r="D4449" t="s">
        <v>122</v>
      </c>
      <c r="E4449" t="s">
        <v>233</v>
      </c>
      <c r="F4449" t="s">
        <v>13034</v>
      </c>
      <c r="G4449" t="s">
        <v>837</v>
      </c>
      <c r="H4449" t="s">
        <v>167</v>
      </c>
      <c r="I4449" t="s">
        <v>136</v>
      </c>
      <c r="J4449" t="s">
        <v>137</v>
      </c>
      <c r="K4449" t="s">
        <v>300</v>
      </c>
      <c r="L4449" t="s">
        <v>13035</v>
      </c>
      <c r="M4449" t="s">
        <v>13036</v>
      </c>
      <c r="N4449">
        <v>0.92777777699999997</v>
      </c>
      <c r="O4449">
        <v>0</v>
      </c>
      <c r="P4449">
        <v>8468</v>
      </c>
      <c r="Q4449">
        <v>0</v>
      </c>
      <c r="R4449">
        <v>34</v>
      </c>
      <c r="S4449">
        <v>0</v>
      </c>
      <c r="T4449">
        <v>428</v>
      </c>
      <c r="U4449">
        <v>0</v>
      </c>
      <c r="V4449">
        <v>0</v>
      </c>
      <c r="W4449">
        <v>0</v>
      </c>
      <c r="X4449">
        <v>1595.7068814349757</v>
      </c>
      <c r="Y4449">
        <v>0</v>
      </c>
      <c r="Z4449">
        <v>6.4508904697947909</v>
      </c>
      <c r="AA4449">
        <v>0</v>
      </c>
      <c r="AB4449">
        <v>262.54302518036928</v>
      </c>
      <c r="AC4449">
        <v>0</v>
      </c>
      <c r="AD4449">
        <v>0</v>
      </c>
      <c r="AE4449">
        <v>1864.7007970851398</v>
      </c>
    </row>
    <row r="4450" spans="1:31" x14ac:dyDescent="0.25">
      <c r="A4450">
        <v>2299249</v>
      </c>
      <c r="B4450">
        <v>1</v>
      </c>
      <c r="C4450" t="s">
        <v>81</v>
      </c>
      <c r="D4450" t="s">
        <v>112</v>
      </c>
      <c r="E4450" t="s">
        <v>208</v>
      </c>
      <c r="F4450" t="s">
        <v>13037</v>
      </c>
      <c r="G4450" t="s">
        <v>195</v>
      </c>
      <c r="H4450" t="s">
        <v>167</v>
      </c>
      <c r="I4450" t="s">
        <v>136</v>
      </c>
      <c r="J4450" t="s">
        <v>137</v>
      </c>
      <c r="K4450" t="s">
        <v>138</v>
      </c>
      <c r="L4450" t="s">
        <v>13038</v>
      </c>
      <c r="M4450" t="s">
        <v>13039</v>
      </c>
      <c r="N4450">
        <v>1.1711111110000001</v>
      </c>
      <c r="O4450">
        <v>0</v>
      </c>
      <c r="P4450">
        <v>64</v>
      </c>
      <c r="Q4450">
        <v>0</v>
      </c>
      <c r="R4450">
        <v>0</v>
      </c>
      <c r="S4450">
        <v>0</v>
      </c>
      <c r="T4450">
        <v>4</v>
      </c>
      <c r="U4450">
        <v>0</v>
      </c>
      <c r="V4450">
        <v>0</v>
      </c>
      <c r="W4450">
        <v>0</v>
      </c>
      <c r="X4450">
        <v>8.8353593947039872</v>
      </c>
      <c r="Y4450">
        <v>0</v>
      </c>
      <c r="Z4450">
        <v>0</v>
      </c>
      <c r="AA4450">
        <v>0</v>
      </c>
      <c r="AB4450">
        <v>1.0695677034622055</v>
      </c>
      <c r="AC4450">
        <v>0</v>
      </c>
      <c r="AD4450">
        <v>0</v>
      </c>
      <c r="AE4450">
        <v>9.9049270981661923</v>
      </c>
    </row>
    <row r="4451" spans="1:31" x14ac:dyDescent="0.25">
      <c r="A4451">
        <v>2298685</v>
      </c>
      <c r="B4451">
        <v>1</v>
      </c>
      <c r="C4451" t="s">
        <v>81</v>
      </c>
      <c r="D4451" t="s">
        <v>121</v>
      </c>
      <c r="E4451" t="s">
        <v>182</v>
      </c>
      <c r="F4451" t="s">
        <v>6833</v>
      </c>
      <c r="G4451" t="s">
        <v>184</v>
      </c>
      <c r="H4451" t="s">
        <v>167</v>
      </c>
      <c r="I4451" t="s">
        <v>280</v>
      </c>
      <c r="J4451" t="s">
        <v>137</v>
      </c>
      <c r="K4451" t="s">
        <v>138</v>
      </c>
      <c r="L4451" t="s">
        <v>13040</v>
      </c>
      <c r="M4451" t="s">
        <v>13041</v>
      </c>
      <c r="N4451">
        <v>8.3333330000000001E-3</v>
      </c>
      <c r="O4451">
        <v>0</v>
      </c>
      <c r="P4451">
        <v>702</v>
      </c>
      <c r="Q4451">
        <v>0</v>
      </c>
      <c r="R4451">
        <v>11</v>
      </c>
      <c r="S4451">
        <v>4</v>
      </c>
      <c r="T4451">
        <v>44</v>
      </c>
      <c r="U4451">
        <v>0</v>
      </c>
      <c r="V4451">
        <v>0</v>
      </c>
      <c r="W4451">
        <v>0</v>
      </c>
      <c r="X4451">
        <v>0.46037032076063372</v>
      </c>
      <c r="Y4451">
        <v>0</v>
      </c>
      <c r="Z4451">
        <v>9.863033513999999E-3</v>
      </c>
      <c r="AA4451">
        <v>2.6684534885E-2</v>
      </c>
      <c r="AB4451">
        <v>6.5693396677216659E-2</v>
      </c>
      <c r="AC4451">
        <v>0</v>
      </c>
      <c r="AD4451">
        <v>0</v>
      </c>
      <c r="AE4451">
        <v>0.56261128583685038</v>
      </c>
    </row>
    <row r="4452" spans="1:31" x14ac:dyDescent="0.25">
      <c r="A4452">
        <v>2299057</v>
      </c>
      <c r="B4452">
        <v>1</v>
      </c>
      <c r="C4452" t="s">
        <v>80</v>
      </c>
      <c r="D4452" t="s">
        <v>104</v>
      </c>
      <c r="E4452" t="s">
        <v>283</v>
      </c>
      <c r="F4452" t="s">
        <v>12859</v>
      </c>
      <c r="G4452" t="s">
        <v>837</v>
      </c>
      <c r="H4452" t="s">
        <v>167</v>
      </c>
      <c r="I4452" t="s">
        <v>136</v>
      </c>
      <c r="J4452" t="s">
        <v>137</v>
      </c>
      <c r="K4452" t="s">
        <v>300</v>
      </c>
      <c r="L4452" t="s">
        <v>13042</v>
      </c>
      <c r="M4452" t="s">
        <v>13043</v>
      </c>
      <c r="N4452">
        <v>0.46370277700000001</v>
      </c>
      <c r="O4452">
        <v>16</v>
      </c>
      <c r="P4452">
        <v>328</v>
      </c>
      <c r="Q4452">
        <v>23</v>
      </c>
      <c r="R4452">
        <v>25</v>
      </c>
      <c r="S4452">
        <v>47</v>
      </c>
      <c r="T4452">
        <v>37</v>
      </c>
      <c r="U4452">
        <v>12</v>
      </c>
      <c r="V4452">
        <v>2</v>
      </c>
      <c r="W4452">
        <v>8.3035509025021934</v>
      </c>
      <c r="X4452">
        <v>49.872235972383244</v>
      </c>
      <c r="Y4452">
        <v>16.944647208236336</v>
      </c>
      <c r="Z4452">
        <v>7.3937312746544004</v>
      </c>
      <c r="AA4452">
        <v>315.43953541074706</v>
      </c>
      <c r="AB4452">
        <v>16.416986494146467</v>
      </c>
      <c r="AC4452">
        <v>2746.7626352900838</v>
      </c>
      <c r="AD4452">
        <v>95.664909048758105</v>
      </c>
      <c r="AE4452">
        <v>3256.7982316015114</v>
      </c>
    </row>
    <row r="4453" spans="1:31" x14ac:dyDescent="0.25">
      <c r="A4453">
        <v>2299017</v>
      </c>
      <c r="B4453">
        <v>1</v>
      </c>
      <c r="C4453" t="s">
        <v>80</v>
      </c>
      <c r="D4453" t="s">
        <v>85</v>
      </c>
      <c r="E4453" t="s">
        <v>208</v>
      </c>
      <c r="F4453" t="s">
        <v>6876</v>
      </c>
      <c r="G4453" t="s">
        <v>490</v>
      </c>
      <c r="H4453" t="s">
        <v>135</v>
      </c>
      <c r="I4453" t="s">
        <v>136</v>
      </c>
      <c r="J4453" t="s">
        <v>137</v>
      </c>
      <c r="K4453" t="s">
        <v>138</v>
      </c>
      <c r="L4453" t="s">
        <v>13044</v>
      </c>
      <c r="M4453" t="s">
        <v>13045</v>
      </c>
      <c r="N4453">
        <v>1.5305555550000001</v>
      </c>
      <c r="O4453">
        <v>0</v>
      </c>
      <c r="P4453">
        <v>336</v>
      </c>
      <c r="Q4453">
        <v>0</v>
      </c>
      <c r="R4453">
        <v>0</v>
      </c>
      <c r="S4453">
        <v>0</v>
      </c>
      <c r="T4453">
        <v>25</v>
      </c>
      <c r="U4453">
        <v>0</v>
      </c>
      <c r="V4453">
        <v>0</v>
      </c>
      <c r="W4453">
        <v>0</v>
      </c>
      <c r="X4453">
        <v>106.48040507655172</v>
      </c>
      <c r="Y4453">
        <v>0</v>
      </c>
      <c r="Z4453">
        <v>0</v>
      </c>
      <c r="AA4453">
        <v>0</v>
      </c>
      <c r="AB4453">
        <v>17.727868572860206</v>
      </c>
      <c r="AC4453">
        <v>0</v>
      </c>
      <c r="AD4453">
        <v>0</v>
      </c>
      <c r="AE4453">
        <v>124.20827364941192</v>
      </c>
    </row>
    <row r="4454" spans="1:31" x14ac:dyDescent="0.25">
      <c r="A4454">
        <v>2298725</v>
      </c>
      <c r="B4454">
        <v>1</v>
      </c>
      <c r="C4454" t="s">
        <v>81</v>
      </c>
      <c r="D4454" t="s">
        <v>127</v>
      </c>
      <c r="E4454" t="s">
        <v>132</v>
      </c>
      <c r="F4454" t="s">
        <v>13046</v>
      </c>
      <c r="G4454" t="s">
        <v>134</v>
      </c>
      <c r="H4454" t="s">
        <v>135</v>
      </c>
      <c r="I4454" t="s">
        <v>136</v>
      </c>
      <c r="J4454" t="s">
        <v>137</v>
      </c>
      <c r="K4454" t="s">
        <v>138</v>
      </c>
      <c r="L4454" t="s">
        <v>13047</v>
      </c>
      <c r="M4454" t="s">
        <v>13048</v>
      </c>
      <c r="N4454">
        <v>5.6713888880000001</v>
      </c>
      <c r="O4454">
        <v>0</v>
      </c>
      <c r="P4454">
        <v>34</v>
      </c>
      <c r="Q4454">
        <v>0</v>
      </c>
      <c r="R4454">
        <v>1</v>
      </c>
      <c r="S4454">
        <v>0</v>
      </c>
      <c r="T4454">
        <v>1</v>
      </c>
      <c r="U4454">
        <v>0</v>
      </c>
      <c r="V4454">
        <v>0</v>
      </c>
      <c r="W4454">
        <v>0</v>
      </c>
      <c r="X4454">
        <v>52.169527205890894</v>
      </c>
      <c r="Y4454">
        <v>0</v>
      </c>
      <c r="Z4454">
        <v>0.30943800013323142</v>
      </c>
      <c r="AA4454">
        <v>0</v>
      </c>
      <c r="AB4454">
        <v>1.6412591853398144</v>
      </c>
      <c r="AC4454">
        <v>0</v>
      </c>
      <c r="AD4454">
        <v>0</v>
      </c>
      <c r="AE4454">
        <v>54.120224391363941</v>
      </c>
    </row>
    <row r="4455" spans="1:31" x14ac:dyDescent="0.25">
      <c r="A4455">
        <v>2298931</v>
      </c>
      <c r="B4455">
        <v>1</v>
      </c>
      <c r="C4455" t="s">
        <v>80</v>
      </c>
      <c r="D4455" t="s">
        <v>82</v>
      </c>
      <c r="E4455" t="s">
        <v>208</v>
      </c>
      <c r="F4455" t="s">
        <v>13049</v>
      </c>
      <c r="G4455" t="s">
        <v>375</v>
      </c>
      <c r="H4455" t="s">
        <v>135</v>
      </c>
      <c r="I4455" t="s">
        <v>136</v>
      </c>
      <c r="J4455" t="s">
        <v>137</v>
      </c>
      <c r="K4455" t="s">
        <v>138</v>
      </c>
      <c r="L4455" t="s">
        <v>13050</v>
      </c>
      <c r="M4455" t="s">
        <v>13051</v>
      </c>
      <c r="N4455">
        <v>0.507222222</v>
      </c>
      <c r="O4455">
        <v>0</v>
      </c>
      <c r="P4455">
        <v>994</v>
      </c>
      <c r="Q4455">
        <v>0</v>
      </c>
      <c r="R4455">
        <v>0</v>
      </c>
      <c r="S4455">
        <v>0</v>
      </c>
      <c r="T4455">
        <v>86</v>
      </c>
      <c r="U4455">
        <v>0</v>
      </c>
      <c r="V4455">
        <v>0</v>
      </c>
      <c r="W4455">
        <v>0</v>
      </c>
      <c r="X4455">
        <v>110.05035198530544</v>
      </c>
      <c r="Y4455">
        <v>0</v>
      </c>
      <c r="Z4455">
        <v>0</v>
      </c>
      <c r="AA4455">
        <v>0</v>
      </c>
      <c r="AB4455">
        <v>15.435671918184445</v>
      </c>
      <c r="AC4455">
        <v>0</v>
      </c>
      <c r="AD4455">
        <v>0</v>
      </c>
      <c r="AE4455">
        <v>125.48602390348988</v>
      </c>
    </row>
    <row r="4456" spans="1:31" x14ac:dyDescent="0.25">
      <c r="A4456">
        <v>2298788</v>
      </c>
      <c r="B4456">
        <v>1</v>
      </c>
      <c r="C4456" t="s">
        <v>80</v>
      </c>
      <c r="D4456" t="s">
        <v>90</v>
      </c>
      <c r="E4456" t="s">
        <v>208</v>
      </c>
      <c r="F4456" t="s">
        <v>13052</v>
      </c>
      <c r="G4456" t="s">
        <v>917</v>
      </c>
      <c r="H4456" t="s">
        <v>135</v>
      </c>
      <c r="I4456" t="s">
        <v>136</v>
      </c>
      <c r="J4456" t="s">
        <v>137</v>
      </c>
      <c r="K4456" t="s">
        <v>300</v>
      </c>
      <c r="L4456" t="s">
        <v>13053</v>
      </c>
      <c r="M4456" t="s">
        <v>13054</v>
      </c>
      <c r="N4456">
        <v>4.8144444440000003</v>
      </c>
      <c r="O4456">
        <v>0</v>
      </c>
      <c r="P4456">
        <v>722</v>
      </c>
      <c r="Q4456">
        <v>0</v>
      </c>
      <c r="R4456">
        <v>0</v>
      </c>
      <c r="S4456">
        <v>0</v>
      </c>
      <c r="T4456">
        <v>140</v>
      </c>
      <c r="U4456">
        <v>0</v>
      </c>
      <c r="V4456">
        <v>1</v>
      </c>
      <c r="W4456">
        <v>0</v>
      </c>
      <c r="X4456">
        <v>950.51862272675373</v>
      </c>
      <c r="Y4456">
        <v>0</v>
      </c>
      <c r="Z4456">
        <v>0</v>
      </c>
      <c r="AA4456">
        <v>0</v>
      </c>
      <c r="AB4456">
        <v>414.78073228377212</v>
      </c>
      <c r="AC4456">
        <v>0</v>
      </c>
      <c r="AD4456">
        <v>4.5051442962989485</v>
      </c>
      <c r="AE4456">
        <v>1369.8044993068249</v>
      </c>
    </row>
    <row r="4457" spans="1:31" x14ac:dyDescent="0.25">
      <c r="A4457">
        <v>2298937</v>
      </c>
      <c r="B4457">
        <v>1</v>
      </c>
      <c r="C4457" t="s">
        <v>81</v>
      </c>
      <c r="D4457" t="s">
        <v>112</v>
      </c>
      <c r="E4457" t="s">
        <v>141</v>
      </c>
      <c r="F4457" t="s">
        <v>13055</v>
      </c>
      <c r="G4457" t="s">
        <v>143</v>
      </c>
      <c r="H4457" t="s">
        <v>135</v>
      </c>
      <c r="I4457" t="s">
        <v>136</v>
      </c>
      <c r="J4457" t="s">
        <v>137</v>
      </c>
      <c r="K4457" t="s">
        <v>138</v>
      </c>
      <c r="L4457" t="s">
        <v>13056</v>
      </c>
      <c r="M4457" t="s">
        <v>13057</v>
      </c>
      <c r="N4457">
        <v>3.3688888879999999</v>
      </c>
      <c r="O4457">
        <v>0</v>
      </c>
      <c r="P4457">
        <v>4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1.6288664400185766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1.6288664400185766</v>
      </c>
    </row>
    <row r="4458" spans="1:31" x14ac:dyDescent="0.25">
      <c r="A4458">
        <v>2299186</v>
      </c>
      <c r="B4458">
        <v>1</v>
      </c>
      <c r="C4458" t="s">
        <v>80</v>
      </c>
      <c r="D4458" t="s">
        <v>110</v>
      </c>
      <c r="E4458" t="s">
        <v>141</v>
      </c>
      <c r="F4458" t="s">
        <v>13058</v>
      </c>
      <c r="G4458" t="s">
        <v>143</v>
      </c>
      <c r="H4458" t="s">
        <v>135</v>
      </c>
      <c r="I4458" t="s">
        <v>136</v>
      </c>
      <c r="J4458" t="s">
        <v>137</v>
      </c>
      <c r="K4458" t="s">
        <v>138</v>
      </c>
      <c r="L4458" t="s">
        <v>13059</v>
      </c>
      <c r="M4458" t="s">
        <v>13060</v>
      </c>
      <c r="N4458">
        <v>1.3233333329999999</v>
      </c>
      <c r="O4458">
        <v>0</v>
      </c>
      <c r="P4458">
        <v>3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1.3899407696205333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1.3899407696205333</v>
      </c>
    </row>
    <row r="4459" spans="1:31" x14ac:dyDescent="0.25">
      <c r="A4459">
        <v>2298808</v>
      </c>
      <c r="B4459">
        <v>1</v>
      </c>
      <c r="C4459" t="s">
        <v>80</v>
      </c>
      <c r="D4459" t="s">
        <v>95</v>
      </c>
      <c r="E4459" t="s">
        <v>164</v>
      </c>
      <c r="F4459" t="s">
        <v>13061</v>
      </c>
      <c r="G4459" t="s">
        <v>184</v>
      </c>
      <c r="H4459" t="s">
        <v>167</v>
      </c>
      <c r="I4459" t="s">
        <v>136</v>
      </c>
      <c r="J4459" t="s">
        <v>137</v>
      </c>
      <c r="K4459" t="s">
        <v>138</v>
      </c>
      <c r="L4459" t="s">
        <v>13062</v>
      </c>
      <c r="M4459" t="s">
        <v>13063</v>
      </c>
      <c r="N4459">
        <v>0.45833333300000001</v>
      </c>
      <c r="O4459">
        <v>0</v>
      </c>
      <c r="P4459">
        <v>3226</v>
      </c>
      <c r="Q4459">
        <v>0</v>
      </c>
      <c r="R4459">
        <v>0</v>
      </c>
      <c r="S4459">
        <v>1</v>
      </c>
      <c r="T4459">
        <v>166</v>
      </c>
      <c r="U4459">
        <v>0</v>
      </c>
      <c r="V4459">
        <v>0</v>
      </c>
      <c r="W4459">
        <v>0</v>
      </c>
      <c r="X4459">
        <v>329.80647774712588</v>
      </c>
      <c r="Y4459">
        <v>0</v>
      </c>
      <c r="Z4459">
        <v>0</v>
      </c>
      <c r="AA4459">
        <v>5.4664204827372531</v>
      </c>
      <c r="AB4459">
        <v>67.856570169638943</v>
      </c>
      <c r="AC4459">
        <v>0</v>
      </c>
      <c r="AD4459">
        <v>0</v>
      </c>
      <c r="AE4459">
        <v>403.12946839950206</v>
      </c>
    </row>
    <row r="4460" spans="1:31" x14ac:dyDescent="0.25">
      <c r="A4460">
        <v>2299100</v>
      </c>
      <c r="B4460">
        <v>1</v>
      </c>
      <c r="C4460" t="s">
        <v>80</v>
      </c>
      <c r="D4460" t="s">
        <v>82</v>
      </c>
      <c r="E4460" t="s">
        <v>141</v>
      </c>
      <c r="F4460" t="s">
        <v>13064</v>
      </c>
      <c r="G4460" t="s">
        <v>143</v>
      </c>
      <c r="H4460" t="s">
        <v>135</v>
      </c>
      <c r="I4460" t="s">
        <v>136</v>
      </c>
      <c r="J4460" t="s">
        <v>137</v>
      </c>
      <c r="K4460" t="s">
        <v>138</v>
      </c>
      <c r="L4460" t="s">
        <v>13065</v>
      </c>
      <c r="M4460" t="s">
        <v>13066</v>
      </c>
      <c r="N4460">
        <v>2.0988888879999998</v>
      </c>
      <c r="O4460">
        <v>0</v>
      </c>
      <c r="P4460">
        <v>2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0.89832209205511115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0.89832209205511115</v>
      </c>
    </row>
    <row r="4461" spans="1:31" x14ac:dyDescent="0.25">
      <c r="A4461">
        <v>2299000</v>
      </c>
      <c r="B4461">
        <v>1</v>
      </c>
      <c r="C4461" t="s">
        <v>80</v>
      </c>
      <c r="D4461" t="s">
        <v>104</v>
      </c>
      <c r="E4461" t="s">
        <v>132</v>
      </c>
      <c r="F4461" t="s">
        <v>13067</v>
      </c>
      <c r="G4461" t="s">
        <v>1047</v>
      </c>
      <c r="H4461" t="s">
        <v>135</v>
      </c>
      <c r="I4461" t="s">
        <v>136</v>
      </c>
      <c r="J4461" t="s">
        <v>137</v>
      </c>
      <c r="K4461" t="s">
        <v>138</v>
      </c>
      <c r="L4461" t="s">
        <v>13068</v>
      </c>
      <c r="M4461" t="s">
        <v>13069</v>
      </c>
      <c r="N4461">
        <v>1.8605555549999999</v>
      </c>
      <c r="O4461">
        <v>0</v>
      </c>
      <c r="P4461">
        <v>14</v>
      </c>
      <c r="Q4461">
        <v>0</v>
      </c>
      <c r="R4461">
        <v>3</v>
      </c>
      <c r="S4461">
        <v>0</v>
      </c>
      <c r="T4461">
        <v>3</v>
      </c>
      <c r="U4461">
        <v>0</v>
      </c>
      <c r="V4461">
        <v>0</v>
      </c>
      <c r="W4461">
        <v>0</v>
      </c>
      <c r="X4461">
        <v>3.4097758114119427</v>
      </c>
      <c r="Y4461">
        <v>0</v>
      </c>
      <c r="Z4461">
        <v>4.4485342880330405</v>
      </c>
      <c r="AA4461">
        <v>0</v>
      </c>
      <c r="AB4461">
        <v>0.69757180867757929</v>
      </c>
      <c r="AC4461">
        <v>0</v>
      </c>
      <c r="AD4461">
        <v>0</v>
      </c>
      <c r="AE4461">
        <v>8.5558819081225632</v>
      </c>
    </row>
    <row r="4462" spans="1:31" x14ac:dyDescent="0.25">
      <c r="A4462">
        <v>2299143</v>
      </c>
      <c r="B4462">
        <v>1</v>
      </c>
      <c r="C4462" t="s">
        <v>81</v>
      </c>
      <c r="D4462" t="s">
        <v>122</v>
      </c>
      <c r="E4462" t="s">
        <v>233</v>
      </c>
      <c r="F4462" t="s">
        <v>12977</v>
      </c>
      <c r="G4462" t="s">
        <v>837</v>
      </c>
      <c r="H4462" t="s">
        <v>167</v>
      </c>
      <c r="I4462" t="s">
        <v>136</v>
      </c>
      <c r="J4462" t="s">
        <v>137</v>
      </c>
      <c r="K4462" t="s">
        <v>300</v>
      </c>
      <c r="L4462" t="s">
        <v>13070</v>
      </c>
      <c r="M4462" t="s">
        <v>13071</v>
      </c>
      <c r="N4462">
        <v>9.1388888000000001E-2</v>
      </c>
      <c r="O4462">
        <v>1</v>
      </c>
      <c r="P4462">
        <v>5708</v>
      </c>
      <c r="Q4462">
        <v>1</v>
      </c>
      <c r="R4462">
        <v>12</v>
      </c>
      <c r="S4462">
        <v>18</v>
      </c>
      <c r="T4462">
        <v>1050</v>
      </c>
      <c r="U4462">
        <v>9</v>
      </c>
      <c r="V4462">
        <v>1</v>
      </c>
      <c r="W4462">
        <v>3.6537319736610008E-2</v>
      </c>
      <c r="X4462">
        <v>108.3313801116455</v>
      </c>
      <c r="Y4462">
        <v>3.4147411226839168E-2</v>
      </c>
      <c r="Z4462">
        <v>0.12857014502709027</v>
      </c>
      <c r="AA4462">
        <v>7.094224666277066</v>
      </c>
      <c r="AB4462">
        <v>36.258012908481653</v>
      </c>
      <c r="AC4462">
        <v>437.71160704359067</v>
      </c>
      <c r="AD4462">
        <v>0.18242824955354611</v>
      </c>
      <c r="AE4462">
        <v>589.77690785553909</v>
      </c>
    </row>
    <row r="4463" spans="1:31" x14ac:dyDescent="0.25">
      <c r="A4463">
        <v>2299243</v>
      </c>
      <c r="B4463">
        <v>1</v>
      </c>
      <c r="C4463" t="s">
        <v>80</v>
      </c>
      <c r="D4463" t="s">
        <v>105</v>
      </c>
      <c r="E4463" t="s">
        <v>141</v>
      </c>
      <c r="F4463" t="s">
        <v>5754</v>
      </c>
      <c r="G4463" t="s">
        <v>188</v>
      </c>
      <c r="H4463" t="s">
        <v>135</v>
      </c>
      <c r="I4463" t="s">
        <v>136</v>
      </c>
      <c r="J4463" t="s">
        <v>137</v>
      </c>
      <c r="K4463" t="s">
        <v>138</v>
      </c>
      <c r="L4463" t="s">
        <v>13072</v>
      </c>
      <c r="M4463" t="s">
        <v>13073</v>
      </c>
      <c r="N4463">
        <v>1.090833333</v>
      </c>
      <c r="O4463">
        <v>0</v>
      </c>
      <c r="P4463">
        <v>15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4.1448922068330019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4.1448922068330019</v>
      </c>
    </row>
    <row r="4464" spans="1:31" x14ac:dyDescent="0.25">
      <c r="A4464">
        <v>2299014</v>
      </c>
      <c r="B4464">
        <v>1</v>
      </c>
      <c r="C4464" t="s">
        <v>81</v>
      </c>
      <c r="D4464" t="s">
        <v>122</v>
      </c>
      <c r="E4464" t="s">
        <v>233</v>
      </c>
      <c r="F4464" t="s">
        <v>5273</v>
      </c>
      <c r="G4464" t="s">
        <v>184</v>
      </c>
      <c r="H4464" t="s">
        <v>167</v>
      </c>
      <c r="I4464" t="s">
        <v>136</v>
      </c>
      <c r="J4464" t="s">
        <v>137</v>
      </c>
      <c r="K4464" t="s">
        <v>138</v>
      </c>
      <c r="L4464" t="s">
        <v>13074</v>
      </c>
      <c r="M4464" t="s">
        <v>13075</v>
      </c>
      <c r="N4464">
        <v>0.28499999999999998</v>
      </c>
      <c r="O4464">
        <v>0</v>
      </c>
      <c r="P4464">
        <v>0</v>
      </c>
      <c r="Q4464">
        <v>11</v>
      </c>
      <c r="R4464">
        <v>0</v>
      </c>
      <c r="S4464">
        <v>5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0.53367630842955005</v>
      </c>
      <c r="Z4464">
        <v>0</v>
      </c>
      <c r="AA4464">
        <v>56.231226864163879</v>
      </c>
      <c r="AB4464">
        <v>0</v>
      </c>
      <c r="AC4464">
        <v>0</v>
      </c>
      <c r="AD4464">
        <v>0</v>
      </c>
      <c r="AE4464">
        <v>56.764903172593428</v>
      </c>
    </row>
    <row r="4465" spans="1:31" x14ac:dyDescent="0.25">
      <c r="A4465">
        <v>2299183</v>
      </c>
      <c r="B4465">
        <v>1</v>
      </c>
      <c r="C4465" t="s">
        <v>80</v>
      </c>
      <c r="D4465" t="s">
        <v>85</v>
      </c>
      <c r="E4465" t="s">
        <v>748</v>
      </c>
      <c r="F4465" t="s">
        <v>13076</v>
      </c>
      <c r="G4465" t="s">
        <v>750</v>
      </c>
      <c r="H4465" t="s">
        <v>135</v>
      </c>
      <c r="I4465" t="s">
        <v>136</v>
      </c>
      <c r="J4465" t="s">
        <v>137</v>
      </c>
      <c r="K4465" t="s">
        <v>138</v>
      </c>
      <c r="L4465" t="s">
        <v>13077</v>
      </c>
      <c r="M4465" t="s">
        <v>13078</v>
      </c>
      <c r="N4465">
        <v>0.87972222200000005</v>
      </c>
      <c r="O4465">
        <v>0</v>
      </c>
      <c r="P4465">
        <v>119</v>
      </c>
      <c r="Q4465">
        <v>0</v>
      </c>
      <c r="R4465">
        <v>0</v>
      </c>
      <c r="S4465">
        <v>0</v>
      </c>
      <c r="T4465">
        <v>6</v>
      </c>
      <c r="U4465">
        <v>0</v>
      </c>
      <c r="V4465">
        <v>0</v>
      </c>
      <c r="W4465">
        <v>0</v>
      </c>
      <c r="X4465">
        <v>21.067188842469502</v>
      </c>
      <c r="Y4465">
        <v>0</v>
      </c>
      <c r="Z4465">
        <v>0</v>
      </c>
      <c r="AA4465">
        <v>0</v>
      </c>
      <c r="AB4465">
        <v>1.9146275535134967</v>
      </c>
      <c r="AC4465">
        <v>0</v>
      </c>
      <c r="AD4465">
        <v>0</v>
      </c>
      <c r="AE4465">
        <v>22.981816395983</v>
      </c>
    </row>
    <row r="4466" spans="1:31" x14ac:dyDescent="0.25">
      <c r="A4466">
        <v>2299229</v>
      </c>
      <c r="B4466">
        <v>1</v>
      </c>
      <c r="C4466" t="s">
        <v>80</v>
      </c>
      <c r="D4466" t="s">
        <v>93</v>
      </c>
      <c r="E4466" t="s">
        <v>233</v>
      </c>
      <c r="F4466" t="s">
        <v>1408</v>
      </c>
      <c r="G4466" t="s">
        <v>184</v>
      </c>
      <c r="H4466" t="s">
        <v>167</v>
      </c>
      <c r="I4466" t="s">
        <v>136</v>
      </c>
      <c r="J4466" t="s">
        <v>137</v>
      </c>
      <c r="K4466" t="s">
        <v>138</v>
      </c>
      <c r="L4466" t="s">
        <v>13079</v>
      </c>
      <c r="M4466" t="s">
        <v>13080</v>
      </c>
      <c r="N4466">
        <v>2.690833333</v>
      </c>
      <c r="O4466">
        <v>0</v>
      </c>
      <c r="P4466">
        <v>43</v>
      </c>
      <c r="Q4466">
        <v>0</v>
      </c>
      <c r="R4466">
        <v>20</v>
      </c>
      <c r="S4466">
        <v>0</v>
      </c>
      <c r="T4466">
        <v>21</v>
      </c>
      <c r="U4466">
        <v>0</v>
      </c>
      <c r="V4466">
        <v>0</v>
      </c>
      <c r="W4466">
        <v>0</v>
      </c>
      <c r="X4466">
        <v>42.299888286901762</v>
      </c>
      <c r="Y4466">
        <v>0</v>
      </c>
      <c r="Z4466">
        <v>51.813753538137846</v>
      </c>
      <c r="AA4466">
        <v>0</v>
      </c>
      <c r="AB4466">
        <v>33.113446023274832</v>
      </c>
      <c r="AC4466">
        <v>0</v>
      </c>
      <c r="AD4466">
        <v>0</v>
      </c>
      <c r="AE4466">
        <v>127.22708784831444</v>
      </c>
    </row>
    <row r="4467" spans="1:31" x14ac:dyDescent="0.25">
      <c r="A4467">
        <v>2299206</v>
      </c>
      <c r="B4467">
        <v>1</v>
      </c>
      <c r="C4467" t="s">
        <v>81</v>
      </c>
      <c r="D4467" t="s">
        <v>128</v>
      </c>
      <c r="E4467" t="s">
        <v>141</v>
      </c>
      <c r="F4467" t="s">
        <v>13081</v>
      </c>
      <c r="G4467" t="s">
        <v>143</v>
      </c>
      <c r="H4467" t="s">
        <v>135</v>
      </c>
      <c r="I4467" t="s">
        <v>136</v>
      </c>
      <c r="J4467" t="s">
        <v>137</v>
      </c>
      <c r="K4467" t="s">
        <v>138</v>
      </c>
      <c r="L4467" t="s">
        <v>13082</v>
      </c>
      <c r="M4467" t="s">
        <v>13083</v>
      </c>
      <c r="N4467">
        <v>2.5986111109999999</v>
      </c>
      <c r="O4467">
        <v>0</v>
      </c>
      <c r="P4467">
        <v>2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1.1474079746072001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1.1474079746072001</v>
      </c>
    </row>
    <row r="4468" spans="1:31" x14ac:dyDescent="0.25">
      <c r="A4468">
        <v>2299120</v>
      </c>
      <c r="B4468">
        <v>1</v>
      </c>
      <c r="C4468" t="s">
        <v>80</v>
      </c>
      <c r="D4468" t="s">
        <v>93</v>
      </c>
      <c r="E4468" t="s">
        <v>141</v>
      </c>
      <c r="F4468" t="s">
        <v>13084</v>
      </c>
      <c r="G4468" t="s">
        <v>453</v>
      </c>
      <c r="H4468" t="s">
        <v>135</v>
      </c>
      <c r="I4468" t="s">
        <v>136</v>
      </c>
      <c r="J4468" t="s">
        <v>3</v>
      </c>
      <c r="K4468" t="s">
        <v>138</v>
      </c>
      <c r="L4468" t="s">
        <v>13085</v>
      </c>
      <c r="M4468" t="s">
        <v>13086</v>
      </c>
      <c r="N4468">
        <v>1.2777777770000001</v>
      </c>
      <c r="O4468">
        <v>0</v>
      </c>
      <c r="P4468">
        <v>8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1.5688625014513018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1.5688625014513018</v>
      </c>
    </row>
    <row r="4469" spans="1:31" x14ac:dyDescent="0.25">
      <c r="A4469">
        <v>2299097</v>
      </c>
      <c r="B4469">
        <v>1</v>
      </c>
      <c r="C4469" t="s">
        <v>80</v>
      </c>
      <c r="D4469" t="s">
        <v>92</v>
      </c>
      <c r="E4469" t="s">
        <v>141</v>
      </c>
      <c r="F4469" t="s">
        <v>13087</v>
      </c>
      <c r="G4469" t="s">
        <v>453</v>
      </c>
      <c r="H4469" t="s">
        <v>135</v>
      </c>
      <c r="I4469" t="s">
        <v>136</v>
      </c>
      <c r="J4469" t="s">
        <v>137</v>
      </c>
      <c r="K4469" t="s">
        <v>138</v>
      </c>
      <c r="L4469" t="s">
        <v>13088</v>
      </c>
      <c r="M4469" t="s">
        <v>13089</v>
      </c>
      <c r="N4469">
        <v>7.0033333329999996</v>
      </c>
      <c r="O4469">
        <v>0</v>
      </c>
      <c r="P4469">
        <v>12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14.522244727884932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14.522244727884932</v>
      </c>
    </row>
    <row r="4470" spans="1:31" x14ac:dyDescent="0.25">
      <c r="A4470">
        <v>2298768</v>
      </c>
      <c r="B4470">
        <v>1</v>
      </c>
      <c r="C4470" t="s">
        <v>81</v>
      </c>
      <c r="D4470" t="s">
        <v>113</v>
      </c>
      <c r="E4470" t="s">
        <v>283</v>
      </c>
      <c r="F4470" t="s">
        <v>3613</v>
      </c>
      <c r="G4470" t="s">
        <v>184</v>
      </c>
      <c r="H4470" t="s">
        <v>167</v>
      </c>
      <c r="I4470" t="s">
        <v>136</v>
      </c>
      <c r="J4470" t="s">
        <v>137</v>
      </c>
      <c r="K4470" t="s">
        <v>138</v>
      </c>
      <c r="L4470" t="s">
        <v>13090</v>
      </c>
      <c r="M4470" t="s">
        <v>13091</v>
      </c>
      <c r="N4470">
        <v>5.0277777000000003E-2</v>
      </c>
      <c r="O4470">
        <v>1</v>
      </c>
      <c r="P4470">
        <v>2110</v>
      </c>
      <c r="Q4470">
        <v>136</v>
      </c>
      <c r="R4470">
        <v>419</v>
      </c>
      <c r="S4470">
        <v>11</v>
      </c>
      <c r="T4470">
        <v>262</v>
      </c>
      <c r="U4470">
        <v>1</v>
      </c>
      <c r="V4470">
        <v>0</v>
      </c>
      <c r="W4470">
        <v>1.10838582117E-2</v>
      </c>
      <c r="X4470">
        <v>20.482264106747682</v>
      </c>
      <c r="Y4470">
        <v>21.565375523430831</v>
      </c>
      <c r="Z4470">
        <v>45.056996786990815</v>
      </c>
      <c r="AA4470">
        <v>0.7792258732365992</v>
      </c>
      <c r="AB4470">
        <v>5.2846251814367342</v>
      </c>
      <c r="AC4470">
        <v>7.7083956814555039</v>
      </c>
      <c r="AD4470">
        <v>0</v>
      </c>
      <c r="AE4470">
        <v>100.88796701150986</v>
      </c>
    </row>
    <row r="4471" spans="1:31" x14ac:dyDescent="0.25">
      <c r="A4471">
        <v>2298791</v>
      </c>
      <c r="B4471">
        <v>1</v>
      </c>
      <c r="C4471" t="s">
        <v>81</v>
      </c>
      <c r="D4471" t="s">
        <v>112</v>
      </c>
      <c r="E4471" t="s">
        <v>164</v>
      </c>
      <c r="F4471" t="s">
        <v>13092</v>
      </c>
      <c r="G4471" t="s">
        <v>195</v>
      </c>
      <c r="H4471" t="s">
        <v>167</v>
      </c>
      <c r="I4471" t="s">
        <v>136</v>
      </c>
      <c r="J4471" t="s">
        <v>137</v>
      </c>
      <c r="K4471" t="s">
        <v>138</v>
      </c>
      <c r="L4471" t="s">
        <v>13093</v>
      </c>
      <c r="M4471" t="s">
        <v>13094</v>
      </c>
      <c r="N4471">
        <v>2.122777777</v>
      </c>
      <c r="O4471">
        <v>0</v>
      </c>
      <c r="P4471">
        <v>52</v>
      </c>
      <c r="Q4471">
        <v>0</v>
      </c>
      <c r="R4471">
        <v>2</v>
      </c>
      <c r="S4471">
        <v>0</v>
      </c>
      <c r="T4471">
        <v>7</v>
      </c>
      <c r="U4471">
        <v>0</v>
      </c>
      <c r="V4471">
        <v>2</v>
      </c>
      <c r="W4471">
        <v>0</v>
      </c>
      <c r="X4471">
        <v>22.83996858491599</v>
      </c>
      <c r="Y4471">
        <v>0</v>
      </c>
      <c r="Z4471">
        <v>5.704935671925334E-2</v>
      </c>
      <c r="AA4471">
        <v>0</v>
      </c>
      <c r="AB4471">
        <v>23.370978111170288</v>
      </c>
      <c r="AC4471">
        <v>0</v>
      </c>
      <c r="AD4471">
        <v>22.703148132761541</v>
      </c>
      <c r="AE4471">
        <v>68.97114418556707</v>
      </c>
    </row>
    <row r="4472" spans="1:31" x14ac:dyDescent="0.25">
      <c r="A4472">
        <v>2298785</v>
      </c>
      <c r="B4472">
        <v>1</v>
      </c>
      <c r="C4472" t="s">
        <v>81</v>
      </c>
      <c r="D4472" t="s">
        <v>112</v>
      </c>
      <c r="E4472" t="s">
        <v>132</v>
      </c>
      <c r="F4472" t="s">
        <v>13095</v>
      </c>
      <c r="G4472" t="s">
        <v>317</v>
      </c>
      <c r="H4472" t="s">
        <v>135</v>
      </c>
      <c r="I4472" t="s">
        <v>136</v>
      </c>
      <c r="J4472" t="s">
        <v>137</v>
      </c>
      <c r="K4472" t="s">
        <v>138</v>
      </c>
      <c r="L4472" t="s">
        <v>13096</v>
      </c>
      <c r="M4472" t="s">
        <v>13097</v>
      </c>
      <c r="N4472">
        <v>4.699166666</v>
      </c>
      <c r="O4472">
        <v>0</v>
      </c>
      <c r="P4472">
        <v>5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1.9804267865568377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1.9804267865568377</v>
      </c>
    </row>
    <row r="4473" spans="1:31" x14ac:dyDescent="0.25">
      <c r="A4473">
        <v>2298811</v>
      </c>
      <c r="B4473">
        <v>1</v>
      </c>
      <c r="C4473" t="s">
        <v>81</v>
      </c>
      <c r="D4473" t="s">
        <v>112</v>
      </c>
      <c r="E4473" t="s">
        <v>141</v>
      </c>
      <c r="F4473" t="s">
        <v>13098</v>
      </c>
      <c r="G4473" t="s">
        <v>143</v>
      </c>
      <c r="H4473" t="s">
        <v>135</v>
      </c>
      <c r="I4473" t="s">
        <v>136</v>
      </c>
      <c r="J4473" t="s">
        <v>137</v>
      </c>
      <c r="K4473" t="s">
        <v>138</v>
      </c>
      <c r="L4473" t="s">
        <v>13099</v>
      </c>
      <c r="M4473" t="s">
        <v>13100</v>
      </c>
      <c r="N4473">
        <v>1.1988888879999999</v>
      </c>
      <c r="O4473">
        <v>0</v>
      </c>
      <c r="P4473">
        <v>3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0.11178573416506279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0.11178573416506279</v>
      </c>
    </row>
    <row r="4474" spans="1:31" x14ac:dyDescent="0.25">
      <c r="A4474">
        <v>2298748</v>
      </c>
      <c r="B4474">
        <v>1</v>
      </c>
      <c r="C4474" t="s">
        <v>81</v>
      </c>
      <c r="D4474" t="s">
        <v>123</v>
      </c>
      <c r="E4474" t="s">
        <v>233</v>
      </c>
      <c r="F4474" t="s">
        <v>2332</v>
      </c>
      <c r="G4474" t="s">
        <v>184</v>
      </c>
      <c r="H4474" t="s">
        <v>167</v>
      </c>
      <c r="I4474" t="s">
        <v>136</v>
      </c>
      <c r="J4474" t="s">
        <v>137</v>
      </c>
      <c r="K4474" t="s">
        <v>138</v>
      </c>
      <c r="L4474" t="s">
        <v>13101</v>
      </c>
      <c r="M4474" t="s">
        <v>13102</v>
      </c>
      <c r="N4474">
        <v>0.14111111100000001</v>
      </c>
      <c r="O4474">
        <v>8</v>
      </c>
      <c r="P4474">
        <v>1365</v>
      </c>
      <c r="Q4474">
        <v>112</v>
      </c>
      <c r="R4474">
        <v>74</v>
      </c>
      <c r="S4474">
        <v>41</v>
      </c>
      <c r="T4474">
        <v>148</v>
      </c>
      <c r="U4474">
        <v>5</v>
      </c>
      <c r="V4474">
        <v>0</v>
      </c>
      <c r="W4474">
        <v>0.21690397755515994</v>
      </c>
      <c r="X4474">
        <v>35.812612421493064</v>
      </c>
      <c r="Y4474">
        <v>9.2695128741960016</v>
      </c>
      <c r="Z4474">
        <v>5.6554657459363584</v>
      </c>
      <c r="AA4474">
        <v>12.834479635320948</v>
      </c>
      <c r="AB4474">
        <v>11.327024706890933</v>
      </c>
      <c r="AC4474">
        <v>60.923238153826802</v>
      </c>
      <c r="AD4474">
        <v>0</v>
      </c>
      <c r="AE4474">
        <v>136.03923751521927</v>
      </c>
    </row>
    <row r="4475" spans="1:31" x14ac:dyDescent="0.25">
      <c r="A4475">
        <v>2299140</v>
      </c>
      <c r="B4475">
        <v>1</v>
      </c>
      <c r="C4475" t="s">
        <v>80</v>
      </c>
      <c r="D4475" t="s">
        <v>82</v>
      </c>
      <c r="E4475" t="s">
        <v>141</v>
      </c>
      <c r="F4475" t="s">
        <v>13103</v>
      </c>
      <c r="G4475" t="s">
        <v>202</v>
      </c>
      <c r="H4475" t="s">
        <v>135</v>
      </c>
      <c r="I4475" t="s">
        <v>136</v>
      </c>
      <c r="J4475" t="s">
        <v>137</v>
      </c>
      <c r="K4475" t="s">
        <v>138</v>
      </c>
      <c r="L4475" t="s">
        <v>13104</v>
      </c>
      <c r="M4475" t="s">
        <v>13105</v>
      </c>
      <c r="N4475">
        <v>2.3558333330000001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5.2326499887372062</v>
      </c>
      <c r="AC4475">
        <v>0</v>
      </c>
      <c r="AD4475">
        <v>0</v>
      </c>
      <c r="AE4475">
        <v>5.2326499887372062</v>
      </c>
    </row>
    <row r="4476" spans="1:31" x14ac:dyDescent="0.25">
      <c r="A4476">
        <v>2298997</v>
      </c>
      <c r="B4476">
        <v>1</v>
      </c>
      <c r="C4476" t="s">
        <v>80</v>
      </c>
      <c r="D4476" t="s">
        <v>94</v>
      </c>
      <c r="E4476" t="s">
        <v>164</v>
      </c>
      <c r="F4476" t="s">
        <v>13106</v>
      </c>
      <c r="G4476" t="s">
        <v>195</v>
      </c>
      <c r="H4476" t="s">
        <v>167</v>
      </c>
      <c r="I4476" t="s">
        <v>136</v>
      </c>
      <c r="J4476" t="s">
        <v>137</v>
      </c>
      <c r="K4476" t="s">
        <v>138</v>
      </c>
      <c r="L4476" t="s">
        <v>13107</v>
      </c>
      <c r="M4476" t="s">
        <v>13108</v>
      </c>
      <c r="N4476">
        <v>1.821111111</v>
      </c>
      <c r="O4476">
        <v>0</v>
      </c>
      <c r="P4476">
        <v>343</v>
      </c>
      <c r="Q4476">
        <v>0</v>
      </c>
      <c r="R4476">
        <v>0</v>
      </c>
      <c r="S4476">
        <v>0</v>
      </c>
      <c r="T4476">
        <v>88</v>
      </c>
      <c r="U4476">
        <v>0</v>
      </c>
      <c r="V4476">
        <v>0</v>
      </c>
      <c r="W4476">
        <v>0</v>
      </c>
      <c r="X4476">
        <v>121.23864086115768</v>
      </c>
      <c r="Y4476">
        <v>0</v>
      </c>
      <c r="Z4476">
        <v>0</v>
      </c>
      <c r="AA4476">
        <v>0</v>
      </c>
      <c r="AB4476">
        <v>54.223265279605528</v>
      </c>
      <c r="AC4476">
        <v>0</v>
      </c>
      <c r="AD4476">
        <v>0</v>
      </c>
      <c r="AE4476">
        <v>175.4619061407632</v>
      </c>
    </row>
    <row r="4477" spans="1:31" x14ac:dyDescent="0.25">
      <c r="A4477">
        <v>2298754</v>
      </c>
      <c r="B4477">
        <v>1</v>
      </c>
      <c r="C4477" t="s">
        <v>80</v>
      </c>
      <c r="D4477" t="s">
        <v>91</v>
      </c>
      <c r="E4477" t="s">
        <v>164</v>
      </c>
      <c r="F4477" t="s">
        <v>13109</v>
      </c>
      <c r="G4477" t="s">
        <v>299</v>
      </c>
      <c r="H4477" t="s">
        <v>167</v>
      </c>
      <c r="I4477" t="s">
        <v>136</v>
      </c>
      <c r="J4477" t="s">
        <v>137</v>
      </c>
      <c r="K4477" t="s">
        <v>300</v>
      </c>
      <c r="L4477" t="s">
        <v>13110</v>
      </c>
      <c r="M4477" t="s">
        <v>13111</v>
      </c>
      <c r="N4477">
        <v>7.721944444</v>
      </c>
      <c r="O4477">
        <v>0</v>
      </c>
      <c r="P4477">
        <v>750</v>
      </c>
      <c r="Q4477">
        <v>0</v>
      </c>
      <c r="R4477">
        <v>2</v>
      </c>
      <c r="S4477">
        <v>0</v>
      </c>
      <c r="T4477">
        <v>120</v>
      </c>
      <c r="U4477">
        <v>0</v>
      </c>
      <c r="V4477">
        <v>0</v>
      </c>
      <c r="W4477">
        <v>0</v>
      </c>
      <c r="X4477">
        <v>1287.3972430980584</v>
      </c>
      <c r="Y4477">
        <v>0</v>
      </c>
      <c r="Z4477">
        <v>2.9811708240603916</v>
      </c>
      <c r="AA4477">
        <v>0</v>
      </c>
      <c r="AB4477">
        <v>575.92725411336232</v>
      </c>
      <c r="AC4477">
        <v>0</v>
      </c>
      <c r="AD4477">
        <v>0</v>
      </c>
      <c r="AE4477">
        <v>1866.3056680354812</v>
      </c>
    </row>
    <row r="4478" spans="1:31" x14ac:dyDescent="0.25">
      <c r="A4478">
        <v>2299063</v>
      </c>
      <c r="B4478">
        <v>1</v>
      </c>
      <c r="C4478" t="s">
        <v>80</v>
      </c>
      <c r="D4478" t="s">
        <v>93</v>
      </c>
      <c r="E4478" t="s">
        <v>132</v>
      </c>
      <c r="F4478" t="s">
        <v>13112</v>
      </c>
      <c r="G4478" t="s">
        <v>134</v>
      </c>
      <c r="H4478" t="s">
        <v>135</v>
      </c>
      <c r="I4478" t="s">
        <v>136</v>
      </c>
      <c r="J4478" t="s">
        <v>137</v>
      </c>
      <c r="K4478" t="s">
        <v>138</v>
      </c>
      <c r="L4478" t="s">
        <v>13113</v>
      </c>
      <c r="M4478" t="s">
        <v>13114</v>
      </c>
      <c r="N4478">
        <v>0.92749999999999999</v>
      </c>
      <c r="O4478">
        <v>0</v>
      </c>
      <c r="P4478">
        <v>0</v>
      </c>
      <c r="Q4478">
        <v>0</v>
      </c>
      <c r="R4478">
        <v>5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9.1005978649241683</v>
      </c>
      <c r="AA4478">
        <v>0</v>
      </c>
      <c r="AB4478">
        <v>0</v>
      </c>
      <c r="AC4478">
        <v>0</v>
      </c>
      <c r="AD4478">
        <v>0</v>
      </c>
      <c r="AE4478">
        <v>9.1005978649241683</v>
      </c>
    </row>
    <row r="4479" spans="1:31" x14ac:dyDescent="0.25">
      <c r="A4479">
        <v>2299272</v>
      </c>
      <c r="B4479">
        <v>1</v>
      </c>
      <c r="C4479" t="s">
        <v>80</v>
      </c>
      <c r="D4479" t="s">
        <v>90</v>
      </c>
      <c r="E4479" t="s">
        <v>141</v>
      </c>
      <c r="F4479" t="s">
        <v>13115</v>
      </c>
      <c r="G4479" t="s">
        <v>202</v>
      </c>
      <c r="H4479" t="s">
        <v>135</v>
      </c>
      <c r="I4479" t="s">
        <v>136</v>
      </c>
      <c r="J4479" t="s">
        <v>137</v>
      </c>
      <c r="K4479" t="s">
        <v>138</v>
      </c>
      <c r="L4479" t="s">
        <v>13116</v>
      </c>
      <c r="M4479" t="s">
        <v>13117</v>
      </c>
      <c r="N4479">
        <v>1.57</v>
      </c>
      <c r="O4479">
        <v>0</v>
      </c>
      <c r="P4479">
        <v>7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1.1692241421232357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1.1692241421232357</v>
      </c>
    </row>
    <row r="4480" spans="1:31" x14ac:dyDescent="0.25">
      <c r="A4480">
        <v>2299069</v>
      </c>
      <c r="B4480">
        <v>1</v>
      </c>
      <c r="C4480" t="s">
        <v>80</v>
      </c>
      <c r="D4480" t="s">
        <v>88</v>
      </c>
      <c r="E4480" t="s">
        <v>132</v>
      </c>
      <c r="F4480" t="s">
        <v>13118</v>
      </c>
      <c r="G4480" t="s">
        <v>375</v>
      </c>
      <c r="H4480" t="s">
        <v>135</v>
      </c>
      <c r="I4480" t="s">
        <v>136</v>
      </c>
      <c r="J4480" t="s">
        <v>137</v>
      </c>
      <c r="K4480" t="s">
        <v>138</v>
      </c>
      <c r="L4480" t="s">
        <v>13119</v>
      </c>
      <c r="M4480" t="s">
        <v>13120</v>
      </c>
      <c r="N4480">
        <v>2.0719444440000001</v>
      </c>
      <c r="O4480">
        <v>0</v>
      </c>
      <c r="P4480">
        <v>113</v>
      </c>
      <c r="Q4480">
        <v>0</v>
      </c>
      <c r="R4480">
        <v>0</v>
      </c>
      <c r="S4480">
        <v>0</v>
      </c>
      <c r="T4480">
        <v>23</v>
      </c>
      <c r="U4480">
        <v>0</v>
      </c>
      <c r="V4480">
        <v>0</v>
      </c>
      <c r="W4480">
        <v>0</v>
      </c>
      <c r="X4480">
        <v>52.76085550341476</v>
      </c>
      <c r="Y4480">
        <v>0</v>
      </c>
      <c r="Z4480">
        <v>0</v>
      </c>
      <c r="AA4480">
        <v>0</v>
      </c>
      <c r="AB4480">
        <v>123.05302726098742</v>
      </c>
      <c r="AC4480">
        <v>0</v>
      </c>
      <c r="AD4480">
        <v>0</v>
      </c>
      <c r="AE4480">
        <v>175.81388276440219</v>
      </c>
    </row>
    <row r="4481" spans="1:31" x14ac:dyDescent="0.25">
      <c r="A4481">
        <v>2299192</v>
      </c>
      <c r="B4481">
        <v>1</v>
      </c>
      <c r="C4481" t="s">
        <v>81</v>
      </c>
      <c r="D4481" t="s">
        <v>124</v>
      </c>
      <c r="E4481" t="s">
        <v>141</v>
      </c>
      <c r="F4481" t="s">
        <v>13121</v>
      </c>
      <c r="G4481" t="s">
        <v>143</v>
      </c>
      <c r="H4481" t="s">
        <v>135</v>
      </c>
      <c r="I4481" t="s">
        <v>136</v>
      </c>
      <c r="J4481" t="s">
        <v>137</v>
      </c>
      <c r="K4481" t="s">
        <v>138</v>
      </c>
      <c r="L4481" t="s">
        <v>13122</v>
      </c>
      <c r="M4481" t="s">
        <v>13123</v>
      </c>
      <c r="N4481">
        <v>2.506388888</v>
      </c>
      <c r="O4481">
        <v>0</v>
      </c>
      <c r="P4481">
        <v>1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0.44176039059162503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0.44176039059162503</v>
      </c>
    </row>
    <row r="4482" spans="1:31" x14ac:dyDescent="0.25">
      <c r="A4482">
        <v>2298671</v>
      </c>
      <c r="B4482">
        <v>1</v>
      </c>
      <c r="C4482" t="s">
        <v>80</v>
      </c>
      <c r="D4482" t="s">
        <v>88</v>
      </c>
      <c r="E4482" t="s">
        <v>283</v>
      </c>
      <c r="F4482" t="s">
        <v>6188</v>
      </c>
      <c r="G4482" t="s">
        <v>184</v>
      </c>
      <c r="H4482" t="s">
        <v>167</v>
      </c>
      <c r="I4482" t="s">
        <v>136</v>
      </c>
      <c r="J4482" t="s">
        <v>137</v>
      </c>
      <c r="K4482" t="s">
        <v>138</v>
      </c>
      <c r="L4482" t="s">
        <v>13124</v>
      </c>
      <c r="M4482" t="s">
        <v>13125</v>
      </c>
      <c r="N4482">
        <v>5.0277777000000003E-2</v>
      </c>
      <c r="O4482">
        <v>1</v>
      </c>
      <c r="P4482">
        <v>7725</v>
      </c>
      <c r="Q4482">
        <v>0</v>
      </c>
      <c r="R4482">
        <v>2</v>
      </c>
      <c r="S4482">
        <v>9</v>
      </c>
      <c r="T4482">
        <v>1020</v>
      </c>
      <c r="U4482">
        <v>5</v>
      </c>
      <c r="V4482">
        <v>11</v>
      </c>
      <c r="W4482">
        <v>0.26207256445055338</v>
      </c>
      <c r="X4482">
        <v>72.533484294807153</v>
      </c>
      <c r="Y4482">
        <v>0</v>
      </c>
      <c r="Z4482">
        <v>2.4625417552718888E-2</v>
      </c>
      <c r="AA4482">
        <v>12.765230792231874</v>
      </c>
      <c r="AB4482">
        <v>32.122152009471037</v>
      </c>
      <c r="AC4482">
        <v>14.044794219925848</v>
      </c>
      <c r="AD4482">
        <v>5.5497598874513061</v>
      </c>
      <c r="AE4482">
        <v>137.30211918589046</v>
      </c>
    </row>
    <row r="4483" spans="1:31" x14ac:dyDescent="0.25">
      <c r="A4483">
        <v>2299043</v>
      </c>
      <c r="B4483">
        <v>1</v>
      </c>
      <c r="C4483" t="s">
        <v>81</v>
      </c>
      <c r="D4483" t="s">
        <v>122</v>
      </c>
      <c r="E4483" t="s">
        <v>233</v>
      </c>
      <c r="F4483" t="s">
        <v>2335</v>
      </c>
      <c r="G4483" t="s">
        <v>837</v>
      </c>
      <c r="H4483" t="s">
        <v>167</v>
      </c>
      <c r="I4483" t="s">
        <v>136</v>
      </c>
      <c r="J4483" t="s">
        <v>137</v>
      </c>
      <c r="K4483" t="s">
        <v>300</v>
      </c>
      <c r="L4483" t="s">
        <v>13126</v>
      </c>
      <c r="M4483" t="s">
        <v>13127</v>
      </c>
      <c r="N4483">
        <v>0.162222222</v>
      </c>
      <c r="O4483">
        <v>0</v>
      </c>
      <c r="P4483">
        <v>4602</v>
      </c>
      <c r="Q4483">
        <v>0</v>
      </c>
      <c r="R4483">
        <v>38</v>
      </c>
      <c r="S4483">
        <v>1</v>
      </c>
      <c r="T4483">
        <v>196</v>
      </c>
      <c r="U4483">
        <v>0</v>
      </c>
      <c r="V4483">
        <v>0</v>
      </c>
      <c r="W4483">
        <v>0</v>
      </c>
      <c r="X4483">
        <v>146.78992878939326</v>
      </c>
      <c r="Y4483">
        <v>0</v>
      </c>
      <c r="Z4483">
        <v>0.92004801072186881</v>
      </c>
      <c r="AA4483">
        <v>0.84125483291018888</v>
      </c>
      <c r="AB4483">
        <v>18.25870868186141</v>
      </c>
      <c r="AC4483">
        <v>0</v>
      </c>
      <c r="AD4483">
        <v>0</v>
      </c>
      <c r="AE4483">
        <v>166.80994031488672</v>
      </c>
    </row>
    <row r="4484" spans="1:31" x14ac:dyDescent="0.25">
      <c r="A4484">
        <v>2299235</v>
      </c>
      <c r="B4484">
        <v>1</v>
      </c>
      <c r="C4484" t="s">
        <v>80</v>
      </c>
      <c r="D4484" t="s">
        <v>100</v>
      </c>
      <c r="E4484" t="s">
        <v>141</v>
      </c>
      <c r="F4484" t="s">
        <v>13128</v>
      </c>
      <c r="G4484" t="s">
        <v>202</v>
      </c>
      <c r="H4484" t="s">
        <v>135</v>
      </c>
      <c r="I4484" t="s">
        <v>136</v>
      </c>
      <c r="J4484" t="s">
        <v>137</v>
      </c>
      <c r="K4484" t="s">
        <v>138</v>
      </c>
      <c r="L4484" t="s">
        <v>13129</v>
      </c>
      <c r="M4484" t="s">
        <v>13130</v>
      </c>
      <c r="N4484">
        <v>0.69638888799999998</v>
      </c>
      <c r="O4484">
        <v>0</v>
      </c>
      <c r="P4484">
        <v>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0.38500006545270393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0.38500006545270393</v>
      </c>
    </row>
    <row r="4485" spans="1:31" x14ac:dyDescent="0.25">
      <c r="A4485">
        <v>2298751</v>
      </c>
      <c r="B4485">
        <v>1</v>
      </c>
      <c r="C4485" t="s">
        <v>80</v>
      </c>
      <c r="D4485" t="s">
        <v>110</v>
      </c>
      <c r="E4485" t="s">
        <v>164</v>
      </c>
      <c r="F4485" t="s">
        <v>13131</v>
      </c>
      <c r="G4485" t="s">
        <v>299</v>
      </c>
      <c r="H4485" t="s">
        <v>167</v>
      </c>
      <c r="I4485" t="s">
        <v>136</v>
      </c>
      <c r="J4485" t="s">
        <v>137</v>
      </c>
      <c r="K4485" t="s">
        <v>300</v>
      </c>
      <c r="L4485" t="s">
        <v>13132</v>
      </c>
      <c r="M4485" t="s">
        <v>13133</v>
      </c>
      <c r="N4485">
        <v>9.4358333329999997</v>
      </c>
      <c r="O4485">
        <v>0</v>
      </c>
      <c r="P4485">
        <v>798</v>
      </c>
      <c r="Q4485">
        <v>0</v>
      </c>
      <c r="R4485">
        <v>0</v>
      </c>
      <c r="S4485">
        <v>1</v>
      </c>
      <c r="T4485">
        <v>54</v>
      </c>
      <c r="U4485">
        <v>0</v>
      </c>
      <c r="V4485">
        <v>0</v>
      </c>
      <c r="W4485">
        <v>0</v>
      </c>
      <c r="X4485">
        <v>2239.7376432218384</v>
      </c>
      <c r="Y4485">
        <v>0</v>
      </c>
      <c r="Z4485">
        <v>0</v>
      </c>
      <c r="AA4485">
        <v>165.35245876634673</v>
      </c>
      <c r="AB4485">
        <v>685.15141755580908</v>
      </c>
      <c r="AC4485">
        <v>0</v>
      </c>
      <c r="AD4485">
        <v>0</v>
      </c>
      <c r="AE4485">
        <v>3090.2415195439944</v>
      </c>
    </row>
    <row r="4486" spans="1:31" x14ac:dyDescent="0.25">
      <c r="A4486">
        <v>2299106</v>
      </c>
      <c r="B4486">
        <v>1</v>
      </c>
      <c r="C4486" t="s">
        <v>80</v>
      </c>
      <c r="D4486" t="s">
        <v>93</v>
      </c>
      <c r="E4486" t="s">
        <v>132</v>
      </c>
      <c r="F4486" t="s">
        <v>13134</v>
      </c>
      <c r="G4486" t="s">
        <v>134</v>
      </c>
      <c r="H4486" t="s">
        <v>135</v>
      </c>
      <c r="I4486" t="s">
        <v>136</v>
      </c>
      <c r="J4486" t="s">
        <v>137</v>
      </c>
      <c r="K4486" t="s">
        <v>138</v>
      </c>
      <c r="L4486" t="s">
        <v>13135</v>
      </c>
      <c r="M4486" t="s">
        <v>13136</v>
      </c>
      <c r="N4486">
        <v>2.6502777769999999</v>
      </c>
      <c r="O4486">
        <v>0</v>
      </c>
      <c r="P4486">
        <v>0</v>
      </c>
      <c r="Q4486">
        <v>0</v>
      </c>
      <c r="R4486">
        <v>1</v>
      </c>
      <c r="S4486">
        <v>0</v>
      </c>
      <c r="T4486">
        <v>1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2.0745720519223698</v>
      </c>
      <c r="AA4486">
        <v>0</v>
      </c>
      <c r="AB4486">
        <v>1.0570767928278262</v>
      </c>
      <c r="AC4486">
        <v>0</v>
      </c>
      <c r="AD4486">
        <v>0</v>
      </c>
      <c r="AE4486">
        <v>3.1316488447501962</v>
      </c>
    </row>
    <row r="4487" spans="1:31" x14ac:dyDescent="0.25">
      <c r="A4487">
        <v>2299112</v>
      </c>
      <c r="B4487">
        <v>1</v>
      </c>
      <c r="C4487" t="s">
        <v>80</v>
      </c>
      <c r="D4487" t="s">
        <v>95</v>
      </c>
      <c r="E4487" t="s">
        <v>182</v>
      </c>
      <c r="F4487" t="s">
        <v>1219</v>
      </c>
      <c r="G4487" t="s">
        <v>184</v>
      </c>
      <c r="H4487" t="s">
        <v>167</v>
      </c>
      <c r="I4487" t="s">
        <v>136</v>
      </c>
      <c r="J4487" t="s">
        <v>137</v>
      </c>
      <c r="K4487" t="s">
        <v>138</v>
      </c>
      <c r="L4487" t="s">
        <v>13137</v>
      </c>
      <c r="M4487" t="s">
        <v>13138</v>
      </c>
      <c r="N4487">
        <v>1.000555555</v>
      </c>
      <c r="O4487">
        <v>0</v>
      </c>
      <c r="P4487">
        <v>0</v>
      </c>
      <c r="Q4487">
        <v>0</v>
      </c>
      <c r="R4487">
        <v>0</v>
      </c>
      <c r="S4487">
        <v>25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91.314511802919682</v>
      </c>
      <c r="AB4487">
        <v>0</v>
      </c>
      <c r="AC4487">
        <v>0</v>
      </c>
      <c r="AD4487">
        <v>0</v>
      </c>
      <c r="AE4487">
        <v>91.314511802919682</v>
      </c>
    </row>
    <row r="4488" spans="1:31" x14ac:dyDescent="0.25">
      <c r="A4488">
        <v>2298734</v>
      </c>
      <c r="B4488">
        <v>1</v>
      </c>
      <c r="C4488" t="s">
        <v>80</v>
      </c>
      <c r="D4488" t="s">
        <v>104</v>
      </c>
      <c r="E4488" t="s">
        <v>233</v>
      </c>
      <c r="F4488" t="s">
        <v>7924</v>
      </c>
      <c r="G4488" t="s">
        <v>195</v>
      </c>
      <c r="H4488" t="s">
        <v>167</v>
      </c>
      <c r="I4488" t="s">
        <v>136</v>
      </c>
      <c r="J4488" t="s">
        <v>137</v>
      </c>
      <c r="K4488" t="s">
        <v>138</v>
      </c>
      <c r="L4488" t="s">
        <v>13139</v>
      </c>
      <c r="M4488" t="s">
        <v>13140</v>
      </c>
      <c r="N4488">
        <v>3.3272222220000001</v>
      </c>
      <c r="O4488">
        <v>1</v>
      </c>
      <c r="P4488">
        <v>7</v>
      </c>
      <c r="Q4488">
        <v>22</v>
      </c>
      <c r="R4488">
        <v>48</v>
      </c>
      <c r="S4488">
        <v>14</v>
      </c>
      <c r="T4488">
        <v>9</v>
      </c>
      <c r="U4488">
        <v>7</v>
      </c>
      <c r="V4488">
        <v>0</v>
      </c>
      <c r="W4488">
        <v>2.1075625874108797</v>
      </c>
      <c r="X4488">
        <v>4.9884728419674085</v>
      </c>
      <c r="Y4488">
        <v>534.29095934248789</v>
      </c>
      <c r="Z4488">
        <v>51.087716805243787</v>
      </c>
      <c r="AA4488">
        <v>393.63338635510979</v>
      </c>
      <c r="AB4488">
        <v>18.435047010822935</v>
      </c>
      <c r="AC4488">
        <v>6618.525930114437</v>
      </c>
      <c r="AD4488">
        <v>0</v>
      </c>
      <c r="AE4488">
        <v>7623.0690750574795</v>
      </c>
    </row>
    <row r="4489" spans="1:31" x14ac:dyDescent="0.25">
      <c r="A4489">
        <v>2299066</v>
      </c>
      <c r="B4489">
        <v>1</v>
      </c>
      <c r="C4489" t="s">
        <v>80</v>
      </c>
      <c r="D4489" t="s">
        <v>96</v>
      </c>
      <c r="E4489" t="s">
        <v>141</v>
      </c>
      <c r="F4489" t="s">
        <v>13141</v>
      </c>
      <c r="G4489" t="s">
        <v>188</v>
      </c>
      <c r="H4489" t="s">
        <v>135</v>
      </c>
      <c r="I4489" t="s">
        <v>136</v>
      </c>
      <c r="J4489" t="s">
        <v>137</v>
      </c>
      <c r="K4489" t="s">
        <v>138</v>
      </c>
      <c r="L4489" t="s">
        <v>13142</v>
      </c>
      <c r="M4489" t="s">
        <v>13143</v>
      </c>
      <c r="N4489">
        <v>2.3377777769999999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3.7432497482046703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3.7432497482046703</v>
      </c>
    </row>
    <row r="4490" spans="1:31" x14ac:dyDescent="0.25">
      <c r="A4490">
        <v>2299169</v>
      </c>
      <c r="B4490">
        <v>1</v>
      </c>
      <c r="C4490" t="s">
        <v>81</v>
      </c>
      <c r="D4490" t="s">
        <v>127</v>
      </c>
      <c r="E4490" t="s">
        <v>141</v>
      </c>
      <c r="F4490" t="s">
        <v>13144</v>
      </c>
      <c r="G4490" t="s">
        <v>143</v>
      </c>
      <c r="H4490" t="s">
        <v>135</v>
      </c>
      <c r="I4490" t="s">
        <v>136</v>
      </c>
      <c r="J4490" t="s">
        <v>137</v>
      </c>
      <c r="K4490" t="s">
        <v>138</v>
      </c>
      <c r="L4490" t="s">
        <v>13145</v>
      </c>
      <c r="M4490" t="s">
        <v>13146</v>
      </c>
      <c r="N4490">
        <v>2.9847222219999998</v>
      </c>
      <c r="O4490">
        <v>0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0.17283701538890722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0.17283701538890722</v>
      </c>
    </row>
    <row r="4491" spans="1:31" x14ac:dyDescent="0.25">
      <c r="A4491">
        <v>2298860</v>
      </c>
      <c r="B4491">
        <v>1</v>
      </c>
      <c r="C4491" t="s">
        <v>80</v>
      </c>
      <c r="D4491" t="s">
        <v>92</v>
      </c>
      <c r="E4491" t="s">
        <v>208</v>
      </c>
      <c r="F4491" t="s">
        <v>13147</v>
      </c>
      <c r="G4491" t="s">
        <v>310</v>
      </c>
      <c r="H4491" t="s">
        <v>135</v>
      </c>
      <c r="I4491" t="s">
        <v>136</v>
      </c>
      <c r="J4491" t="s">
        <v>137</v>
      </c>
      <c r="K4491" t="s">
        <v>138</v>
      </c>
      <c r="L4491" t="s">
        <v>13148</v>
      </c>
      <c r="M4491" t="s">
        <v>13149</v>
      </c>
      <c r="N4491">
        <v>2.7963888880000001</v>
      </c>
      <c r="O4491">
        <v>0</v>
      </c>
      <c r="P4491">
        <v>113</v>
      </c>
      <c r="Q4491">
        <v>0</v>
      </c>
      <c r="R4491">
        <v>0</v>
      </c>
      <c r="S4491">
        <v>0</v>
      </c>
      <c r="T4491">
        <v>20</v>
      </c>
      <c r="U4491">
        <v>0</v>
      </c>
      <c r="V4491">
        <v>0</v>
      </c>
      <c r="W4491">
        <v>0</v>
      </c>
      <c r="X4491">
        <v>73.081661134622564</v>
      </c>
      <c r="Y4491">
        <v>0</v>
      </c>
      <c r="Z4491">
        <v>0</v>
      </c>
      <c r="AA4491">
        <v>0</v>
      </c>
      <c r="AB4491">
        <v>26.45191088341009</v>
      </c>
      <c r="AC4491">
        <v>0</v>
      </c>
      <c r="AD4491">
        <v>0</v>
      </c>
      <c r="AE4491">
        <v>99.533572018032658</v>
      </c>
    </row>
    <row r="4492" spans="1:31" x14ac:dyDescent="0.25">
      <c r="A4492">
        <v>2299026</v>
      </c>
      <c r="B4492">
        <v>1</v>
      </c>
      <c r="C4492" t="s">
        <v>80</v>
      </c>
      <c r="D4492" t="s">
        <v>96</v>
      </c>
      <c r="E4492" t="s">
        <v>141</v>
      </c>
      <c r="F4492" t="s">
        <v>13150</v>
      </c>
      <c r="G4492" t="s">
        <v>143</v>
      </c>
      <c r="H4492" t="s">
        <v>135</v>
      </c>
      <c r="I4492" t="s">
        <v>136</v>
      </c>
      <c r="J4492" t="s">
        <v>137</v>
      </c>
      <c r="K4492" t="s">
        <v>138</v>
      </c>
      <c r="L4492" t="s">
        <v>13151</v>
      </c>
      <c r="M4492" t="s">
        <v>13152</v>
      </c>
      <c r="N4492">
        <v>2.1977777770000002</v>
      </c>
      <c r="O4492">
        <v>0</v>
      </c>
      <c r="P4492">
        <v>1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0.23347026346882505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0.23347026346882505</v>
      </c>
    </row>
    <row r="4493" spans="1:31" x14ac:dyDescent="0.25">
      <c r="A4493">
        <v>2298691</v>
      </c>
      <c r="B4493">
        <v>1</v>
      </c>
      <c r="C4493" t="s">
        <v>81</v>
      </c>
      <c r="D4493" t="s">
        <v>128</v>
      </c>
      <c r="E4493" t="s">
        <v>233</v>
      </c>
      <c r="F4493" t="s">
        <v>3752</v>
      </c>
      <c r="G4493" t="s">
        <v>184</v>
      </c>
      <c r="H4493" t="s">
        <v>167</v>
      </c>
      <c r="I4493" t="s">
        <v>136</v>
      </c>
      <c r="J4493" t="s">
        <v>137</v>
      </c>
      <c r="K4493" t="s">
        <v>138</v>
      </c>
      <c r="L4493" t="s">
        <v>13153</v>
      </c>
      <c r="M4493" t="s">
        <v>13154</v>
      </c>
      <c r="N4493">
        <v>0.15944444399999999</v>
      </c>
      <c r="O4493">
        <v>0</v>
      </c>
      <c r="P4493">
        <v>545</v>
      </c>
      <c r="Q4493">
        <v>1</v>
      </c>
      <c r="R4493">
        <v>70</v>
      </c>
      <c r="S4493">
        <v>2</v>
      </c>
      <c r="T4493">
        <v>120</v>
      </c>
      <c r="U4493">
        <v>1</v>
      </c>
      <c r="V4493">
        <v>0</v>
      </c>
      <c r="W4493">
        <v>0</v>
      </c>
      <c r="X4493">
        <v>15.470112789161385</v>
      </c>
      <c r="Y4493">
        <v>3.4015367554742388</v>
      </c>
      <c r="Z4493">
        <v>2.3317643163474058</v>
      </c>
      <c r="AA4493">
        <v>0.60207172487114724</v>
      </c>
      <c r="AB4493">
        <v>5.5482414866125103</v>
      </c>
      <c r="AC4493">
        <v>3.1600830658668606</v>
      </c>
      <c r="AD4493">
        <v>0</v>
      </c>
      <c r="AE4493">
        <v>30.51381013833355</v>
      </c>
    </row>
    <row r="4494" spans="1:31" x14ac:dyDescent="0.25">
      <c r="A4494">
        <v>2298668</v>
      </c>
      <c r="B4494">
        <v>1</v>
      </c>
      <c r="C4494" t="s">
        <v>81</v>
      </c>
      <c r="D4494" t="s">
        <v>113</v>
      </c>
      <c r="E4494" t="s">
        <v>132</v>
      </c>
      <c r="F4494" t="s">
        <v>13155</v>
      </c>
      <c r="G4494" t="s">
        <v>453</v>
      </c>
      <c r="H4494" t="s">
        <v>135</v>
      </c>
      <c r="I4494" t="s">
        <v>136</v>
      </c>
      <c r="J4494" t="s">
        <v>3</v>
      </c>
      <c r="K4494" t="s">
        <v>138</v>
      </c>
      <c r="L4494" t="s">
        <v>13156</v>
      </c>
      <c r="M4494" t="s">
        <v>13157</v>
      </c>
      <c r="N4494">
        <v>5.2383333329999999</v>
      </c>
      <c r="O4494">
        <v>0</v>
      </c>
      <c r="P4494">
        <v>35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22.239712687142227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22.239712687142227</v>
      </c>
    </row>
    <row r="4495" spans="1:31" x14ac:dyDescent="0.25">
      <c r="A4495">
        <v>2298711</v>
      </c>
      <c r="B4495">
        <v>1</v>
      </c>
      <c r="C4495" t="s">
        <v>80</v>
      </c>
      <c r="D4495" t="s">
        <v>103</v>
      </c>
      <c r="E4495" t="s">
        <v>141</v>
      </c>
      <c r="F4495" t="s">
        <v>13158</v>
      </c>
      <c r="G4495" t="s">
        <v>202</v>
      </c>
      <c r="H4495" t="s">
        <v>135</v>
      </c>
      <c r="I4495" t="s">
        <v>136</v>
      </c>
      <c r="J4495" t="s">
        <v>137</v>
      </c>
      <c r="K4495" t="s">
        <v>138</v>
      </c>
      <c r="L4495" t="s">
        <v>13159</v>
      </c>
      <c r="M4495" t="s">
        <v>13160</v>
      </c>
      <c r="N4495">
        <v>1.2175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1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0.17051020743055334</v>
      </c>
      <c r="AC4495">
        <v>0</v>
      </c>
      <c r="AD4495">
        <v>0</v>
      </c>
      <c r="AE4495">
        <v>0.17051020743055334</v>
      </c>
    </row>
    <row r="4496" spans="1:31" x14ac:dyDescent="0.25">
      <c r="A4496">
        <v>2298797</v>
      </c>
      <c r="B4496">
        <v>1</v>
      </c>
      <c r="C4496" t="s">
        <v>81</v>
      </c>
      <c r="D4496" t="s">
        <v>121</v>
      </c>
      <c r="E4496" t="s">
        <v>208</v>
      </c>
      <c r="F4496" t="s">
        <v>13161</v>
      </c>
      <c r="G4496" t="s">
        <v>8023</v>
      </c>
      <c r="H4496" t="s">
        <v>135</v>
      </c>
      <c r="I4496" t="s">
        <v>136</v>
      </c>
      <c r="J4496" t="s">
        <v>137</v>
      </c>
      <c r="K4496" t="s">
        <v>300</v>
      </c>
      <c r="L4496" t="s">
        <v>13162</v>
      </c>
      <c r="M4496" t="s">
        <v>13163</v>
      </c>
      <c r="N4496">
        <v>8.290277777</v>
      </c>
      <c r="O4496">
        <v>0</v>
      </c>
      <c r="P4496">
        <v>95</v>
      </c>
      <c r="Q4496">
        <v>0</v>
      </c>
      <c r="R4496">
        <v>39</v>
      </c>
      <c r="S4496">
        <v>0</v>
      </c>
      <c r="T4496">
        <v>5</v>
      </c>
      <c r="U4496">
        <v>0</v>
      </c>
      <c r="V4496">
        <v>0</v>
      </c>
      <c r="W4496">
        <v>0</v>
      </c>
      <c r="X4496">
        <v>155.26761500566201</v>
      </c>
      <c r="Y4496">
        <v>0</v>
      </c>
      <c r="Z4496">
        <v>25.181671287964186</v>
      </c>
      <c r="AA4496">
        <v>0</v>
      </c>
      <c r="AB4496">
        <v>24.732844781257878</v>
      </c>
      <c r="AC4496">
        <v>0</v>
      </c>
      <c r="AD4496">
        <v>0</v>
      </c>
      <c r="AE4496">
        <v>205.18213107488407</v>
      </c>
    </row>
    <row r="4497" spans="1:31" x14ac:dyDescent="0.25">
      <c r="A4497">
        <v>2299046</v>
      </c>
      <c r="B4497">
        <v>1</v>
      </c>
      <c r="C4497" t="s">
        <v>81</v>
      </c>
      <c r="D4497" t="s">
        <v>122</v>
      </c>
      <c r="E4497" t="s">
        <v>233</v>
      </c>
      <c r="F4497" t="s">
        <v>12801</v>
      </c>
      <c r="G4497" t="s">
        <v>837</v>
      </c>
      <c r="H4497" t="s">
        <v>167</v>
      </c>
      <c r="I4497" t="s">
        <v>136</v>
      </c>
      <c r="J4497" t="s">
        <v>137</v>
      </c>
      <c r="K4497" t="s">
        <v>300</v>
      </c>
      <c r="L4497" t="s">
        <v>13164</v>
      </c>
      <c r="M4497" t="s">
        <v>13165</v>
      </c>
      <c r="N4497">
        <v>0.86611111100000004</v>
      </c>
      <c r="O4497">
        <v>0</v>
      </c>
      <c r="P4497">
        <v>2499</v>
      </c>
      <c r="Q4497">
        <v>0</v>
      </c>
      <c r="R4497">
        <v>2</v>
      </c>
      <c r="S4497">
        <v>1</v>
      </c>
      <c r="T4497">
        <v>220</v>
      </c>
      <c r="U4497">
        <v>1</v>
      </c>
      <c r="V4497">
        <v>1</v>
      </c>
      <c r="W4497">
        <v>0</v>
      </c>
      <c r="X4497">
        <v>449.20199867952294</v>
      </c>
      <c r="Y4497">
        <v>0</v>
      </c>
      <c r="Z4497">
        <v>0.22169033581963893</v>
      </c>
      <c r="AA4497">
        <v>1.3062477888914892</v>
      </c>
      <c r="AB4497">
        <v>138.59399030799619</v>
      </c>
      <c r="AC4497">
        <v>138.91150899134456</v>
      </c>
      <c r="AD4497">
        <v>4.8450540406083942</v>
      </c>
      <c r="AE4497">
        <v>733.08049014418316</v>
      </c>
    </row>
    <row r="4498" spans="1:31" x14ac:dyDescent="0.25">
      <c r="A4498">
        <v>2298660</v>
      </c>
      <c r="B4498">
        <v>1</v>
      </c>
      <c r="C4498" t="s">
        <v>80</v>
      </c>
      <c r="D4498" t="s">
        <v>97</v>
      </c>
      <c r="E4498" t="s">
        <v>208</v>
      </c>
      <c r="F4498" t="s">
        <v>13166</v>
      </c>
      <c r="G4498" t="s">
        <v>210</v>
      </c>
      <c r="H4498" t="s">
        <v>135</v>
      </c>
      <c r="I4498" t="s">
        <v>136</v>
      </c>
      <c r="J4498" t="s">
        <v>137</v>
      </c>
      <c r="K4498" t="s">
        <v>138</v>
      </c>
      <c r="L4498" t="s">
        <v>13167</v>
      </c>
      <c r="M4498" t="s">
        <v>13168</v>
      </c>
      <c r="N4498">
        <v>3.741666666</v>
      </c>
      <c r="O4498">
        <v>0</v>
      </c>
      <c r="P4498">
        <v>14</v>
      </c>
      <c r="Q4498">
        <v>0</v>
      </c>
      <c r="R4498">
        <v>7</v>
      </c>
      <c r="S4498">
        <v>0</v>
      </c>
      <c r="T4498">
        <v>6</v>
      </c>
      <c r="U4498">
        <v>0</v>
      </c>
      <c r="V4498">
        <v>0</v>
      </c>
      <c r="W4498">
        <v>0</v>
      </c>
      <c r="X4498">
        <v>29.631669971897505</v>
      </c>
      <c r="Y4498">
        <v>0</v>
      </c>
      <c r="Z4498">
        <v>4.5680144930259772</v>
      </c>
      <c r="AA4498">
        <v>0</v>
      </c>
      <c r="AB4498">
        <v>32.825141245233503</v>
      </c>
      <c r="AC4498">
        <v>0</v>
      </c>
      <c r="AD4498">
        <v>0</v>
      </c>
      <c r="AE4498">
        <v>67.024825710156989</v>
      </c>
    </row>
    <row r="4499" spans="1:31" x14ac:dyDescent="0.25">
      <c r="A4499">
        <v>2299178</v>
      </c>
      <c r="B4499">
        <v>1</v>
      </c>
      <c r="C4499" t="s">
        <v>80</v>
      </c>
      <c r="D4499" t="s">
        <v>93</v>
      </c>
      <c r="E4499" t="s">
        <v>141</v>
      </c>
      <c r="F4499" t="s">
        <v>13169</v>
      </c>
      <c r="G4499" t="s">
        <v>202</v>
      </c>
      <c r="H4499" t="s">
        <v>135</v>
      </c>
      <c r="I4499" t="s">
        <v>136</v>
      </c>
      <c r="J4499" t="s">
        <v>137</v>
      </c>
      <c r="K4499" t="s">
        <v>138</v>
      </c>
      <c r="L4499" t="s">
        <v>13170</v>
      </c>
      <c r="M4499" t="s">
        <v>13171</v>
      </c>
      <c r="N4499">
        <v>1.5991666659999999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1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8.2104806318920004E-2</v>
      </c>
      <c r="AC4499">
        <v>0</v>
      </c>
      <c r="AD4499">
        <v>0</v>
      </c>
      <c r="AE4499">
        <v>8.2104806318920004E-2</v>
      </c>
    </row>
    <row r="4500" spans="1:31" x14ac:dyDescent="0.25">
      <c r="A4500">
        <v>2299155</v>
      </c>
      <c r="B4500">
        <v>1</v>
      </c>
      <c r="C4500" t="s">
        <v>80</v>
      </c>
      <c r="D4500" t="s">
        <v>103</v>
      </c>
      <c r="E4500" t="s">
        <v>182</v>
      </c>
      <c r="F4500" t="s">
        <v>8938</v>
      </c>
      <c r="G4500" t="s">
        <v>184</v>
      </c>
      <c r="H4500" t="s">
        <v>167</v>
      </c>
      <c r="I4500" t="s">
        <v>136</v>
      </c>
      <c r="J4500" t="s">
        <v>137</v>
      </c>
      <c r="K4500" t="s">
        <v>138</v>
      </c>
      <c r="L4500" t="s">
        <v>13172</v>
      </c>
      <c r="M4500" t="s">
        <v>13173</v>
      </c>
      <c r="N4500">
        <v>0.63500000000000001</v>
      </c>
      <c r="O4500">
        <v>0</v>
      </c>
      <c r="P4500">
        <v>1106</v>
      </c>
      <c r="Q4500">
        <v>8</v>
      </c>
      <c r="R4500">
        <v>14</v>
      </c>
      <c r="S4500">
        <v>3</v>
      </c>
      <c r="T4500">
        <v>160</v>
      </c>
      <c r="U4500">
        <v>0</v>
      </c>
      <c r="V4500">
        <v>3</v>
      </c>
      <c r="W4500">
        <v>0</v>
      </c>
      <c r="X4500">
        <v>205.43283443435638</v>
      </c>
      <c r="Y4500">
        <v>39.102560957314481</v>
      </c>
      <c r="Z4500">
        <v>15.111654455077334</v>
      </c>
      <c r="AA4500">
        <v>11.055988638647182</v>
      </c>
      <c r="AB4500">
        <v>79.561070520107421</v>
      </c>
      <c r="AC4500">
        <v>0</v>
      </c>
      <c r="AD4500">
        <v>2.3957297333255316</v>
      </c>
      <c r="AE4500">
        <v>352.65983873882834</v>
      </c>
    </row>
    <row r="4501" spans="1:31" x14ac:dyDescent="0.25">
      <c r="A4501">
        <v>2298823</v>
      </c>
      <c r="B4501">
        <v>1</v>
      </c>
      <c r="C4501" t="s">
        <v>80</v>
      </c>
      <c r="D4501" t="s">
        <v>93</v>
      </c>
      <c r="E4501" t="s">
        <v>132</v>
      </c>
      <c r="F4501" t="s">
        <v>13174</v>
      </c>
      <c r="G4501" t="s">
        <v>134</v>
      </c>
      <c r="H4501" t="s">
        <v>135</v>
      </c>
      <c r="I4501" t="s">
        <v>136</v>
      </c>
      <c r="J4501" t="s">
        <v>137</v>
      </c>
      <c r="K4501" t="s">
        <v>138</v>
      </c>
      <c r="L4501" t="s">
        <v>13175</v>
      </c>
      <c r="M4501" t="s">
        <v>13176</v>
      </c>
      <c r="N4501">
        <v>1.2738888880000001</v>
      </c>
      <c r="O4501">
        <v>0</v>
      </c>
      <c r="P4501">
        <v>36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2.893821231032474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2.893821231032474</v>
      </c>
    </row>
    <row r="4502" spans="1:31" x14ac:dyDescent="0.25">
      <c r="A4502">
        <v>2298743</v>
      </c>
      <c r="B4502">
        <v>1</v>
      </c>
      <c r="C4502" t="s">
        <v>81</v>
      </c>
      <c r="D4502" t="s">
        <v>122</v>
      </c>
      <c r="E4502" t="s">
        <v>233</v>
      </c>
      <c r="F4502" t="s">
        <v>13034</v>
      </c>
      <c r="G4502" t="s">
        <v>837</v>
      </c>
      <c r="H4502" t="s">
        <v>167</v>
      </c>
      <c r="I4502" t="s">
        <v>280</v>
      </c>
      <c r="J4502" t="s">
        <v>137</v>
      </c>
      <c r="K4502" t="s">
        <v>300</v>
      </c>
      <c r="L4502" t="s">
        <v>13177</v>
      </c>
      <c r="M4502" t="s">
        <v>13178</v>
      </c>
      <c r="N4502">
        <v>1.4999999999999999E-2</v>
      </c>
      <c r="O4502">
        <v>0</v>
      </c>
      <c r="P4502">
        <v>8468</v>
      </c>
      <c r="Q4502">
        <v>0</v>
      </c>
      <c r="R4502">
        <v>34</v>
      </c>
      <c r="S4502">
        <v>0</v>
      </c>
      <c r="T4502">
        <v>428</v>
      </c>
      <c r="U4502">
        <v>0</v>
      </c>
      <c r="V4502">
        <v>0</v>
      </c>
      <c r="W4502">
        <v>0</v>
      </c>
      <c r="X4502">
        <v>23.250451711078142</v>
      </c>
      <c r="Y4502">
        <v>0</v>
      </c>
      <c r="Z4502">
        <v>9.4368885923639984E-2</v>
      </c>
      <c r="AA4502">
        <v>0</v>
      </c>
      <c r="AB4502">
        <v>3.1267106330012093</v>
      </c>
      <c r="AC4502">
        <v>0</v>
      </c>
      <c r="AD4502">
        <v>0</v>
      </c>
      <c r="AE4502">
        <v>26.471531230002991</v>
      </c>
    </row>
    <row r="4503" spans="1:31" x14ac:dyDescent="0.25">
      <c r="A4503">
        <v>2298720</v>
      </c>
      <c r="B4503">
        <v>1</v>
      </c>
      <c r="C4503" t="s">
        <v>80</v>
      </c>
      <c r="D4503" t="s">
        <v>95</v>
      </c>
      <c r="E4503" t="s">
        <v>132</v>
      </c>
      <c r="F4503" t="s">
        <v>13179</v>
      </c>
      <c r="G4503" t="s">
        <v>134</v>
      </c>
      <c r="H4503" t="s">
        <v>135</v>
      </c>
      <c r="I4503" t="s">
        <v>136</v>
      </c>
      <c r="J4503" t="s">
        <v>137</v>
      </c>
      <c r="K4503" t="s">
        <v>138</v>
      </c>
      <c r="L4503" t="s">
        <v>13180</v>
      </c>
      <c r="M4503" t="s">
        <v>13181</v>
      </c>
      <c r="N4503">
        <v>0.95888888800000005</v>
      </c>
      <c r="O4503">
        <v>0</v>
      </c>
      <c r="P4503">
        <v>41</v>
      </c>
      <c r="Q4503">
        <v>0</v>
      </c>
      <c r="R4503">
        <v>0</v>
      </c>
      <c r="S4503">
        <v>0</v>
      </c>
      <c r="T4503">
        <v>2</v>
      </c>
      <c r="U4503">
        <v>0</v>
      </c>
      <c r="V4503">
        <v>0</v>
      </c>
      <c r="W4503">
        <v>0</v>
      </c>
      <c r="X4503">
        <v>9.5356877216812599</v>
      </c>
      <c r="Y4503">
        <v>0</v>
      </c>
      <c r="Z4503">
        <v>0</v>
      </c>
      <c r="AA4503">
        <v>0</v>
      </c>
      <c r="AB4503">
        <v>2.170076520464189</v>
      </c>
      <c r="AC4503">
        <v>0</v>
      </c>
      <c r="AD4503">
        <v>0</v>
      </c>
      <c r="AE4503">
        <v>11.705764242145449</v>
      </c>
    </row>
    <row r="4504" spans="1:31" x14ac:dyDescent="0.25">
      <c r="A4504">
        <v>2298763</v>
      </c>
      <c r="B4504">
        <v>1</v>
      </c>
      <c r="C4504" t="s">
        <v>80</v>
      </c>
      <c r="D4504" t="s">
        <v>97</v>
      </c>
      <c r="E4504" t="s">
        <v>164</v>
      </c>
      <c r="F4504" t="s">
        <v>13182</v>
      </c>
      <c r="G4504" t="s">
        <v>299</v>
      </c>
      <c r="H4504" t="s">
        <v>167</v>
      </c>
      <c r="I4504" t="s">
        <v>136</v>
      </c>
      <c r="J4504" t="s">
        <v>137</v>
      </c>
      <c r="K4504" t="s">
        <v>300</v>
      </c>
      <c r="L4504" t="s">
        <v>13183</v>
      </c>
      <c r="M4504" t="s">
        <v>13184</v>
      </c>
      <c r="N4504">
        <v>4.38</v>
      </c>
      <c r="O4504">
        <v>0</v>
      </c>
      <c r="P4504">
        <v>268</v>
      </c>
      <c r="Q4504">
        <v>0</v>
      </c>
      <c r="R4504">
        <v>0</v>
      </c>
      <c r="S4504">
        <v>0</v>
      </c>
      <c r="T4504">
        <v>3</v>
      </c>
      <c r="U4504">
        <v>0</v>
      </c>
      <c r="V4504">
        <v>0</v>
      </c>
      <c r="W4504">
        <v>0</v>
      </c>
      <c r="X4504">
        <v>423.67294210968271</v>
      </c>
      <c r="Y4504">
        <v>0</v>
      </c>
      <c r="Z4504">
        <v>0</v>
      </c>
      <c r="AA4504">
        <v>0</v>
      </c>
      <c r="AB4504">
        <v>12.763412938767724</v>
      </c>
      <c r="AC4504">
        <v>0</v>
      </c>
      <c r="AD4504">
        <v>0</v>
      </c>
      <c r="AE4504">
        <v>436.43635504845042</v>
      </c>
    </row>
    <row r="4505" spans="1:31" x14ac:dyDescent="0.25">
      <c r="A4505">
        <v>2299198</v>
      </c>
      <c r="B4505">
        <v>1</v>
      </c>
      <c r="C4505" t="s">
        <v>80</v>
      </c>
      <c r="D4505" t="s">
        <v>110</v>
      </c>
      <c r="E4505" t="s">
        <v>141</v>
      </c>
      <c r="F4505" t="s">
        <v>13185</v>
      </c>
      <c r="G4505" t="s">
        <v>188</v>
      </c>
      <c r="H4505" t="s">
        <v>135</v>
      </c>
      <c r="I4505" t="s">
        <v>136</v>
      </c>
      <c r="J4505" t="s">
        <v>137</v>
      </c>
      <c r="K4505" t="s">
        <v>138</v>
      </c>
      <c r="L4505" t="s">
        <v>13186</v>
      </c>
      <c r="M4505" t="s">
        <v>13187</v>
      </c>
      <c r="N4505">
        <v>1.375</v>
      </c>
      <c r="O4505">
        <v>0</v>
      </c>
      <c r="P4505">
        <v>6</v>
      </c>
      <c r="Q4505">
        <v>0</v>
      </c>
      <c r="R4505">
        <v>0</v>
      </c>
      <c r="S4505">
        <v>0</v>
      </c>
      <c r="T4505">
        <v>1</v>
      </c>
      <c r="U4505">
        <v>0</v>
      </c>
      <c r="V4505">
        <v>0</v>
      </c>
      <c r="W4505">
        <v>0</v>
      </c>
      <c r="X4505">
        <v>1.7649676579784332</v>
      </c>
      <c r="Y4505">
        <v>0</v>
      </c>
      <c r="Z4505">
        <v>0</v>
      </c>
      <c r="AA4505">
        <v>0</v>
      </c>
      <c r="AB4505">
        <v>1.3922756453210972</v>
      </c>
      <c r="AC4505">
        <v>0</v>
      </c>
      <c r="AD4505">
        <v>0</v>
      </c>
      <c r="AE4505">
        <v>3.1572433032995306</v>
      </c>
    </row>
    <row r="4506" spans="1:31" x14ac:dyDescent="0.25">
      <c r="A4506">
        <v>2298989</v>
      </c>
      <c r="B4506">
        <v>1</v>
      </c>
      <c r="C4506" t="s">
        <v>80</v>
      </c>
      <c r="D4506" t="s">
        <v>91</v>
      </c>
      <c r="E4506" t="s">
        <v>182</v>
      </c>
      <c r="F4506" t="s">
        <v>13188</v>
      </c>
      <c r="G4506" t="s">
        <v>184</v>
      </c>
      <c r="H4506" t="s">
        <v>167</v>
      </c>
      <c r="I4506" t="s">
        <v>136</v>
      </c>
      <c r="J4506" t="s">
        <v>137</v>
      </c>
      <c r="K4506" t="s">
        <v>138</v>
      </c>
      <c r="L4506" t="s">
        <v>13189</v>
      </c>
      <c r="M4506" t="s">
        <v>13190</v>
      </c>
      <c r="N4506">
        <v>0.62166666599999998</v>
      </c>
      <c r="O4506">
        <v>7</v>
      </c>
      <c r="P4506">
        <v>1554</v>
      </c>
      <c r="Q4506">
        <v>11</v>
      </c>
      <c r="R4506">
        <v>64</v>
      </c>
      <c r="S4506">
        <v>7</v>
      </c>
      <c r="T4506">
        <v>80</v>
      </c>
      <c r="U4506">
        <v>0</v>
      </c>
      <c r="V4506">
        <v>2</v>
      </c>
      <c r="W4506">
        <v>12.696567120280831</v>
      </c>
      <c r="X4506">
        <v>191.31701168313464</v>
      </c>
      <c r="Y4506">
        <v>12.400104343572702</v>
      </c>
      <c r="Z4506">
        <v>16.558591882241249</v>
      </c>
      <c r="AA4506">
        <v>25.881421820765869</v>
      </c>
      <c r="AB4506">
        <v>53.098944321127625</v>
      </c>
      <c r="AC4506">
        <v>0</v>
      </c>
      <c r="AD4506">
        <v>2.747606648751574</v>
      </c>
      <c r="AE4506">
        <v>314.70024781987451</v>
      </c>
    </row>
    <row r="4507" spans="1:31" x14ac:dyDescent="0.25">
      <c r="A4507">
        <v>2299258</v>
      </c>
      <c r="B4507">
        <v>1</v>
      </c>
      <c r="C4507" t="s">
        <v>81</v>
      </c>
      <c r="D4507" t="s">
        <v>122</v>
      </c>
      <c r="E4507" t="s">
        <v>164</v>
      </c>
      <c r="F4507" t="s">
        <v>13191</v>
      </c>
      <c r="G4507" t="s">
        <v>443</v>
      </c>
      <c r="H4507" t="s">
        <v>167</v>
      </c>
      <c r="I4507" t="s">
        <v>136</v>
      </c>
      <c r="J4507" t="s">
        <v>137</v>
      </c>
      <c r="K4507" t="s">
        <v>138</v>
      </c>
      <c r="L4507" t="s">
        <v>13192</v>
      </c>
      <c r="M4507" t="s">
        <v>13193</v>
      </c>
      <c r="N4507">
        <v>2.5336111109999999</v>
      </c>
      <c r="O4507">
        <v>0</v>
      </c>
      <c r="P4507">
        <v>788</v>
      </c>
      <c r="Q4507">
        <v>0</v>
      </c>
      <c r="R4507">
        <v>0</v>
      </c>
      <c r="S4507">
        <v>0</v>
      </c>
      <c r="T4507">
        <v>273</v>
      </c>
      <c r="U4507">
        <v>0</v>
      </c>
      <c r="V4507">
        <v>0</v>
      </c>
      <c r="W4507">
        <v>0</v>
      </c>
      <c r="X4507">
        <v>378.37691281588189</v>
      </c>
      <c r="Y4507">
        <v>0</v>
      </c>
      <c r="Z4507">
        <v>0</v>
      </c>
      <c r="AA4507">
        <v>0</v>
      </c>
      <c r="AB4507">
        <v>154.84626257084579</v>
      </c>
      <c r="AC4507">
        <v>0</v>
      </c>
      <c r="AD4507">
        <v>0</v>
      </c>
      <c r="AE4507">
        <v>533.22317538672769</v>
      </c>
    </row>
    <row r="4508" spans="1:31" x14ac:dyDescent="0.25">
      <c r="A4508">
        <v>2299221</v>
      </c>
      <c r="B4508">
        <v>1</v>
      </c>
      <c r="C4508" t="s">
        <v>80</v>
      </c>
      <c r="D4508" t="s">
        <v>99</v>
      </c>
      <c r="E4508" t="s">
        <v>141</v>
      </c>
      <c r="F4508" t="s">
        <v>13194</v>
      </c>
      <c r="G4508" t="s">
        <v>143</v>
      </c>
      <c r="H4508" t="s">
        <v>135</v>
      </c>
      <c r="I4508" t="s">
        <v>136</v>
      </c>
      <c r="J4508" t="s">
        <v>137</v>
      </c>
      <c r="K4508" t="s">
        <v>138</v>
      </c>
      <c r="L4508" t="s">
        <v>13195</v>
      </c>
      <c r="M4508" t="s">
        <v>13196</v>
      </c>
      <c r="N4508">
        <v>3.0566666659999999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1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2.7920359200965996</v>
      </c>
      <c r="AC4508">
        <v>0</v>
      </c>
      <c r="AD4508">
        <v>0</v>
      </c>
      <c r="AE4508">
        <v>2.7920359200965996</v>
      </c>
    </row>
    <row r="4509" spans="1:31" x14ac:dyDescent="0.25">
      <c r="A4509">
        <v>2299175</v>
      </c>
      <c r="B4509">
        <v>1</v>
      </c>
      <c r="C4509" t="s">
        <v>80</v>
      </c>
      <c r="D4509" t="s">
        <v>83</v>
      </c>
      <c r="E4509" t="s">
        <v>164</v>
      </c>
      <c r="F4509" t="s">
        <v>13197</v>
      </c>
      <c r="G4509" t="s">
        <v>166</v>
      </c>
      <c r="H4509" t="s">
        <v>167</v>
      </c>
      <c r="I4509" t="s">
        <v>136</v>
      </c>
      <c r="J4509" t="s">
        <v>137</v>
      </c>
      <c r="K4509" t="s">
        <v>138</v>
      </c>
      <c r="L4509" t="s">
        <v>13198</v>
      </c>
      <c r="M4509" t="s">
        <v>13199</v>
      </c>
      <c r="N4509">
        <v>2.3502777770000001</v>
      </c>
      <c r="O4509">
        <v>0</v>
      </c>
      <c r="P4509">
        <v>133</v>
      </c>
      <c r="Q4509">
        <v>0</v>
      </c>
      <c r="R4509">
        <v>1</v>
      </c>
      <c r="S4509">
        <v>37</v>
      </c>
      <c r="T4509">
        <v>19</v>
      </c>
      <c r="U4509">
        <v>20</v>
      </c>
      <c r="V4509">
        <v>4</v>
      </c>
      <c r="W4509">
        <v>0</v>
      </c>
      <c r="X4509">
        <v>100.77587706301217</v>
      </c>
      <c r="Y4509">
        <v>0</v>
      </c>
      <c r="Z4509">
        <v>0.56562445691663388</v>
      </c>
      <c r="AA4509">
        <v>838.99571762807818</v>
      </c>
      <c r="AB4509">
        <v>43.296065802641053</v>
      </c>
      <c r="AC4509">
        <v>2121.8133375933726</v>
      </c>
      <c r="AD4509">
        <v>295.59804166427284</v>
      </c>
      <c r="AE4509">
        <v>3401.0446642082934</v>
      </c>
    </row>
    <row r="4510" spans="1:31" x14ac:dyDescent="0.25">
      <c r="A4510">
        <v>2299118</v>
      </c>
      <c r="B4510">
        <v>1</v>
      </c>
      <c r="C4510" t="s">
        <v>80</v>
      </c>
      <c r="D4510" t="s">
        <v>97</v>
      </c>
      <c r="E4510" t="s">
        <v>132</v>
      </c>
      <c r="F4510" t="s">
        <v>13200</v>
      </c>
      <c r="G4510" t="s">
        <v>134</v>
      </c>
      <c r="H4510" t="s">
        <v>135</v>
      </c>
      <c r="I4510" t="s">
        <v>136</v>
      </c>
      <c r="J4510" t="s">
        <v>137</v>
      </c>
      <c r="K4510" t="s">
        <v>138</v>
      </c>
      <c r="L4510" t="s">
        <v>13201</v>
      </c>
      <c r="M4510" t="s">
        <v>13202</v>
      </c>
      <c r="N4510">
        <v>0.50833333300000005</v>
      </c>
      <c r="O4510">
        <v>0</v>
      </c>
      <c r="P4510">
        <v>16</v>
      </c>
      <c r="Q4510">
        <v>0</v>
      </c>
      <c r="R4510">
        <v>10</v>
      </c>
      <c r="S4510">
        <v>0</v>
      </c>
      <c r="T4510">
        <v>8</v>
      </c>
      <c r="U4510">
        <v>0</v>
      </c>
      <c r="V4510">
        <v>0</v>
      </c>
      <c r="W4510">
        <v>0</v>
      </c>
      <c r="X4510">
        <v>1.9804936943382503</v>
      </c>
      <c r="Y4510">
        <v>0</v>
      </c>
      <c r="Z4510">
        <v>10.811468530097999</v>
      </c>
      <c r="AA4510">
        <v>0</v>
      </c>
      <c r="AB4510">
        <v>10.035764245928082</v>
      </c>
      <c r="AC4510">
        <v>0</v>
      </c>
      <c r="AD4510">
        <v>0</v>
      </c>
      <c r="AE4510">
        <v>22.827726470364333</v>
      </c>
    </row>
    <row r="4511" spans="1:31" x14ac:dyDescent="0.25">
      <c r="A4511">
        <v>2298680</v>
      </c>
      <c r="B4511">
        <v>1</v>
      </c>
      <c r="C4511" t="s">
        <v>80</v>
      </c>
      <c r="D4511" t="s">
        <v>100</v>
      </c>
      <c r="E4511" t="s">
        <v>233</v>
      </c>
      <c r="F4511" t="s">
        <v>5487</v>
      </c>
      <c r="G4511" t="s">
        <v>299</v>
      </c>
      <c r="H4511" t="s">
        <v>167</v>
      </c>
      <c r="I4511" t="s">
        <v>136</v>
      </c>
      <c r="J4511" t="s">
        <v>137</v>
      </c>
      <c r="K4511" t="s">
        <v>300</v>
      </c>
      <c r="L4511" t="s">
        <v>13203</v>
      </c>
      <c r="M4511" t="s">
        <v>13204</v>
      </c>
      <c r="N4511">
        <v>2.4569444439999999</v>
      </c>
      <c r="O4511">
        <v>12</v>
      </c>
      <c r="P4511">
        <v>4264</v>
      </c>
      <c r="Q4511">
        <v>4</v>
      </c>
      <c r="R4511">
        <v>100</v>
      </c>
      <c r="S4511">
        <v>12</v>
      </c>
      <c r="T4511">
        <v>277</v>
      </c>
      <c r="U4511">
        <v>1</v>
      </c>
      <c r="V4511">
        <v>1</v>
      </c>
      <c r="W4511">
        <v>261.13829633778664</v>
      </c>
      <c r="X4511">
        <v>1890.2307256627994</v>
      </c>
      <c r="Y4511">
        <v>57.935454908168666</v>
      </c>
      <c r="Z4511">
        <v>42.264246545694071</v>
      </c>
      <c r="AA4511">
        <v>99.553721436732886</v>
      </c>
      <c r="AB4511">
        <v>269.48451947158509</v>
      </c>
      <c r="AC4511">
        <v>1.4928343979537557</v>
      </c>
      <c r="AD4511">
        <v>0</v>
      </c>
      <c r="AE4511">
        <v>2622.0997987607202</v>
      </c>
    </row>
    <row r="4512" spans="1:31" x14ac:dyDescent="0.25">
      <c r="A4512">
        <v>2298826</v>
      </c>
      <c r="B4512">
        <v>1</v>
      </c>
      <c r="C4512" t="s">
        <v>81</v>
      </c>
      <c r="D4512" t="s">
        <v>118</v>
      </c>
      <c r="E4512" t="s">
        <v>132</v>
      </c>
      <c r="F4512" t="s">
        <v>11030</v>
      </c>
      <c r="G4512" t="s">
        <v>134</v>
      </c>
      <c r="H4512" t="s">
        <v>135</v>
      </c>
      <c r="I4512" t="s">
        <v>136</v>
      </c>
      <c r="J4512" t="s">
        <v>137</v>
      </c>
      <c r="K4512" t="s">
        <v>138</v>
      </c>
      <c r="L4512" t="s">
        <v>13205</v>
      </c>
      <c r="M4512" t="s">
        <v>13206</v>
      </c>
      <c r="N4512">
        <v>2.6974999999999998</v>
      </c>
      <c r="O4512">
        <v>0</v>
      </c>
      <c r="P4512">
        <v>3</v>
      </c>
      <c r="Q4512">
        <v>0</v>
      </c>
      <c r="R4512">
        <v>7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4.4276818248326961</v>
      </c>
      <c r="Y4512">
        <v>0</v>
      </c>
      <c r="Z4512">
        <v>10.804605491140586</v>
      </c>
      <c r="AA4512">
        <v>0</v>
      </c>
      <c r="AB4512">
        <v>0</v>
      </c>
      <c r="AC4512">
        <v>0</v>
      </c>
      <c r="AD4512">
        <v>0</v>
      </c>
      <c r="AE4512">
        <v>15.232287315973283</v>
      </c>
    </row>
    <row r="4513" spans="1:31" x14ac:dyDescent="0.25">
      <c r="A4513">
        <v>2298766</v>
      </c>
      <c r="B4513">
        <v>1</v>
      </c>
      <c r="C4513" t="s">
        <v>81</v>
      </c>
      <c r="D4513" t="s">
        <v>118</v>
      </c>
      <c r="E4513" t="s">
        <v>164</v>
      </c>
      <c r="F4513" t="s">
        <v>13207</v>
      </c>
      <c r="G4513" t="s">
        <v>299</v>
      </c>
      <c r="H4513" t="s">
        <v>167</v>
      </c>
      <c r="I4513" t="s">
        <v>136</v>
      </c>
      <c r="J4513" t="s">
        <v>137</v>
      </c>
      <c r="K4513" t="s">
        <v>300</v>
      </c>
      <c r="L4513" t="s">
        <v>13208</v>
      </c>
      <c r="M4513" t="s">
        <v>13209</v>
      </c>
      <c r="N4513">
        <v>8.0425000000000004</v>
      </c>
      <c r="O4513">
        <v>0</v>
      </c>
      <c r="P4513">
        <v>1456</v>
      </c>
      <c r="Q4513">
        <v>0</v>
      </c>
      <c r="R4513">
        <v>0</v>
      </c>
      <c r="S4513">
        <v>0</v>
      </c>
      <c r="T4513">
        <v>46</v>
      </c>
      <c r="U4513">
        <v>0</v>
      </c>
      <c r="V4513">
        <v>0</v>
      </c>
      <c r="W4513">
        <v>0</v>
      </c>
      <c r="X4513">
        <v>2322.9395426975361</v>
      </c>
      <c r="Y4513">
        <v>0</v>
      </c>
      <c r="Z4513">
        <v>0</v>
      </c>
      <c r="AA4513">
        <v>0</v>
      </c>
      <c r="AB4513">
        <v>157.84670619305706</v>
      </c>
      <c r="AC4513">
        <v>0</v>
      </c>
      <c r="AD4513">
        <v>0</v>
      </c>
      <c r="AE4513">
        <v>2480.786248890593</v>
      </c>
    </row>
    <row r="4514" spans="1:31" x14ac:dyDescent="0.25">
      <c r="A4514">
        <v>2299264</v>
      </c>
      <c r="B4514">
        <v>1</v>
      </c>
      <c r="C4514" t="s">
        <v>81</v>
      </c>
      <c r="D4514" t="s">
        <v>113</v>
      </c>
      <c r="E4514" t="s">
        <v>132</v>
      </c>
      <c r="F4514" t="s">
        <v>13210</v>
      </c>
      <c r="G4514" t="s">
        <v>134</v>
      </c>
      <c r="H4514" t="s">
        <v>135</v>
      </c>
      <c r="I4514" t="s">
        <v>136</v>
      </c>
      <c r="J4514" t="s">
        <v>137</v>
      </c>
      <c r="K4514" t="s">
        <v>138</v>
      </c>
      <c r="L4514" t="s">
        <v>13211</v>
      </c>
      <c r="M4514" t="s">
        <v>13212</v>
      </c>
      <c r="N4514">
        <v>0.50527777699999998</v>
      </c>
      <c r="O4514">
        <v>0</v>
      </c>
      <c r="P4514">
        <v>6</v>
      </c>
      <c r="Q4514">
        <v>0</v>
      </c>
      <c r="R4514">
        <v>6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0.16879372599720222</v>
      </c>
      <c r="Y4514">
        <v>0</v>
      </c>
      <c r="Z4514">
        <v>0.98042095314509448</v>
      </c>
      <c r="AA4514">
        <v>0</v>
      </c>
      <c r="AB4514">
        <v>0</v>
      </c>
      <c r="AC4514">
        <v>0</v>
      </c>
      <c r="AD4514">
        <v>0</v>
      </c>
      <c r="AE4514">
        <v>1.1492146791422968</v>
      </c>
    </row>
    <row r="4515" spans="1:31" x14ac:dyDescent="0.25">
      <c r="A4515">
        <v>2298909</v>
      </c>
      <c r="B4515">
        <v>1</v>
      </c>
      <c r="C4515" t="s">
        <v>80</v>
      </c>
      <c r="D4515" t="s">
        <v>82</v>
      </c>
      <c r="E4515" t="s">
        <v>164</v>
      </c>
      <c r="F4515" t="s">
        <v>13213</v>
      </c>
      <c r="G4515" t="s">
        <v>483</v>
      </c>
      <c r="H4515" t="s">
        <v>167</v>
      </c>
      <c r="I4515" t="s">
        <v>136</v>
      </c>
      <c r="J4515" t="s">
        <v>137</v>
      </c>
      <c r="K4515" t="s">
        <v>138</v>
      </c>
      <c r="L4515" t="s">
        <v>13214</v>
      </c>
      <c r="M4515" t="s">
        <v>13215</v>
      </c>
      <c r="N4515">
        <v>1.307222222</v>
      </c>
      <c r="O4515">
        <v>0</v>
      </c>
      <c r="P4515">
        <v>0</v>
      </c>
      <c r="Q4515">
        <v>0</v>
      </c>
      <c r="R4515">
        <v>0</v>
      </c>
      <c r="S4515">
        <v>5</v>
      </c>
      <c r="T4515">
        <v>6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490.00119979781272</v>
      </c>
      <c r="AB4515">
        <v>55.893104521122453</v>
      </c>
      <c r="AC4515">
        <v>0</v>
      </c>
      <c r="AD4515">
        <v>0</v>
      </c>
      <c r="AE4515">
        <v>545.89430431893516</v>
      </c>
    </row>
    <row r="4516" spans="1:31" x14ac:dyDescent="0.25">
      <c r="A4516">
        <v>2298740</v>
      </c>
      <c r="B4516">
        <v>1</v>
      </c>
      <c r="C4516" t="s">
        <v>80</v>
      </c>
      <c r="D4516" t="s">
        <v>110</v>
      </c>
      <c r="E4516" t="s">
        <v>748</v>
      </c>
      <c r="F4516" t="s">
        <v>13216</v>
      </c>
      <c r="G4516" t="s">
        <v>917</v>
      </c>
      <c r="H4516" t="s">
        <v>135</v>
      </c>
      <c r="I4516" t="s">
        <v>136</v>
      </c>
      <c r="J4516" t="s">
        <v>137</v>
      </c>
      <c r="K4516" t="s">
        <v>300</v>
      </c>
      <c r="L4516" t="s">
        <v>13217</v>
      </c>
      <c r="M4516" t="s">
        <v>13218</v>
      </c>
      <c r="N4516">
        <v>7.5461111110000001</v>
      </c>
      <c r="O4516">
        <v>0</v>
      </c>
      <c r="P4516">
        <v>101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170.95926709355956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170.95926709355956</v>
      </c>
    </row>
    <row r="4517" spans="1:31" x14ac:dyDescent="0.25">
      <c r="A4517">
        <v>2298760</v>
      </c>
      <c r="B4517">
        <v>1</v>
      </c>
      <c r="C4517" t="s">
        <v>80</v>
      </c>
      <c r="D4517" t="s">
        <v>97</v>
      </c>
      <c r="E4517" t="s">
        <v>141</v>
      </c>
      <c r="F4517" t="s">
        <v>13219</v>
      </c>
      <c r="G4517" t="s">
        <v>188</v>
      </c>
      <c r="H4517" t="s">
        <v>135</v>
      </c>
      <c r="I4517" t="s">
        <v>136</v>
      </c>
      <c r="J4517" t="s">
        <v>137</v>
      </c>
      <c r="K4517" t="s">
        <v>138</v>
      </c>
      <c r="L4517" t="s">
        <v>13220</v>
      </c>
      <c r="M4517" t="s">
        <v>13221</v>
      </c>
      <c r="N4517">
        <v>8.2333333329999991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1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11.170716560675922</v>
      </c>
      <c r="AC4517">
        <v>0</v>
      </c>
      <c r="AD4517">
        <v>0</v>
      </c>
      <c r="AE4517">
        <v>11.170716560675922</v>
      </c>
    </row>
    <row r="4518" spans="1:31" x14ac:dyDescent="0.25">
      <c r="A4518">
        <v>2298703</v>
      </c>
      <c r="B4518">
        <v>1</v>
      </c>
      <c r="C4518" t="s">
        <v>80</v>
      </c>
      <c r="D4518" t="s">
        <v>93</v>
      </c>
      <c r="E4518" t="s">
        <v>132</v>
      </c>
      <c r="F4518" t="s">
        <v>13222</v>
      </c>
      <c r="G4518" t="s">
        <v>1047</v>
      </c>
      <c r="H4518" t="s">
        <v>135</v>
      </c>
      <c r="I4518" t="s">
        <v>136</v>
      </c>
      <c r="J4518" t="s">
        <v>137</v>
      </c>
      <c r="K4518" t="s">
        <v>138</v>
      </c>
      <c r="L4518" t="s">
        <v>13223</v>
      </c>
      <c r="M4518" t="s">
        <v>13224</v>
      </c>
      <c r="N4518">
        <v>1.9424999999999999</v>
      </c>
      <c r="O4518">
        <v>0</v>
      </c>
      <c r="P4518">
        <v>21</v>
      </c>
      <c r="Q4518">
        <v>0</v>
      </c>
      <c r="R4518">
        <v>0</v>
      </c>
      <c r="S4518">
        <v>0</v>
      </c>
      <c r="T4518">
        <v>1</v>
      </c>
      <c r="U4518">
        <v>0</v>
      </c>
      <c r="V4518">
        <v>0</v>
      </c>
      <c r="W4518">
        <v>0</v>
      </c>
      <c r="X4518">
        <v>3.7183643795079346</v>
      </c>
      <c r="Y4518">
        <v>0</v>
      </c>
      <c r="Z4518">
        <v>0</v>
      </c>
      <c r="AA4518">
        <v>0</v>
      </c>
      <c r="AB4518">
        <v>0.61789799309397031</v>
      </c>
      <c r="AC4518">
        <v>0</v>
      </c>
      <c r="AD4518">
        <v>0</v>
      </c>
      <c r="AE4518">
        <v>4.3362623726019045</v>
      </c>
    </row>
    <row r="4519" spans="1:31" x14ac:dyDescent="0.25">
      <c r="A4519">
        <v>2299244</v>
      </c>
      <c r="B4519">
        <v>1</v>
      </c>
      <c r="C4519" t="s">
        <v>80</v>
      </c>
      <c r="D4519" t="s">
        <v>101</v>
      </c>
      <c r="E4519" t="s">
        <v>141</v>
      </c>
      <c r="F4519" t="s">
        <v>13225</v>
      </c>
      <c r="G4519" t="s">
        <v>202</v>
      </c>
      <c r="H4519" t="s">
        <v>135</v>
      </c>
      <c r="I4519" t="s">
        <v>136</v>
      </c>
      <c r="J4519" t="s">
        <v>137</v>
      </c>
      <c r="K4519" t="s">
        <v>138</v>
      </c>
      <c r="L4519" t="s">
        <v>13226</v>
      </c>
      <c r="M4519" t="s">
        <v>13227</v>
      </c>
      <c r="N4519">
        <v>2.4705555549999998</v>
      </c>
      <c r="O4519">
        <v>0</v>
      </c>
      <c r="P4519">
        <v>1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1.5629743159263378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1.5629743159263378</v>
      </c>
    </row>
    <row r="4520" spans="1:31" x14ac:dyDescent="0.25">
      <c r="A4520">
        <v>2298995</v>
      </c>
      <c r="B4520">
        <v>1</v>
      </c>
      <c r="C4520" t="s">
        <v>80</v>
      </c>
      <c r="D4520" t="s">
        <v>93</v>
      </c>
      <c r="E4520" t="s">
        <v>208</v>
      </c>
      <c r="F4520" t="s">
        <v>13228</v>
      </c>
      <c r="G4520" t="s">
        <v>299</v>
      </c>
      <c r="H4520" t="s">
        <v>135</v>
      </c>
      <c r="I4520" t="s">
        <v>136</v>
      </c>
      <c r="J4520" t="s">
        <v>137</v>
      </c>
      <c r="K4520" t="s">
        <v>300</v>
      </c>
      <c r="L4520" t="s">
        <v>13229</v>
      </c>
      <c r="M4520" t="s">
        <v>13230</v>
      </c>
      <c r="N4520">
        <v>1.915</v>
      </c>
      <c r="O4520">
        <v>0</v>
      </c>
      <c r="P4520">
        <v>13</v>
      </c>
      <c r="Q4520">
        <v>0</v>
      </c>
      <c r="R4520">
        <v>10</v>
      </c>
      <c r="S4520">
        <v>0</v>
      </c>
      <c r="T4520">
        <v>11</v>
      </c>
      <c r="U4520">
        <v>0</v>
      </c>
      <c r="V4520">
        <v>0</v>
      </c>
      <c r="W4520">
        <v>0</v>
      </c>
      <c r="X4520">
        <v>5.0996712922473542</v>
      </c>
      <c r="Y4520">
        <v>0</v>
      </c>
      <c r="Z4520">
        <v>42.556878570885708</v>
      </c>
      <c r="AA4520">
        <v>0</v>
      </c>
      <c r="AB4520">
        <v>13.29122233844325</v>
      </c>
      <c r="AC4520">
        <v>0</v>
      </c>
      <c r="AD4520">
        <v>0</v>
      </c>
      <c r="AE4520">
        <v>60.947772201576313</v>
      </c>
    </row>
    <row r="4521" spans="1:31" x14ac:dyDescent="0.25">
      <c r="A4521">
        <v>2299095</v>
      </c>
      <c r="B4521">
        <v>1</v>
      </c>
      <c r="C4521" t="s">
        <v>80</v>
      </c>
      <c r="D4521" t="s">
        <v>99</v>
      </c>
      <c r="E4521" t="s">
        <v>132</v>
      </c>
      <c r="F4521" t="s">
        <v>13231</v>
      </c>
      <c r="G4521" t="s">
        <v>375</v>
      </c>
      <c r="H4521" t="s">
        <v>135</v>
      </c>
      <c r="I4521" t="s">
        <v>136</v>
      </c>
      <c r="J4521" t="s">
        <v>137</v>
      </c>
      <c r="K4521" t="s">
        <v>138</v>
      </c>
      <c r="L4521" t="s">
        <v>13232</v>
      </c>
      <c r="M4521" t="s">
        <v>13233</v>
      </c>
      <c r="N4521">
        <v>3.0380555550000001</v>
      </c>
      <c r="O4521">
        <v>0</v>
      </c>
      <c r="P4521">
        <v>11</v>
      </c>
      <c r="Q4521">
        <v>0</v>
      </c>
      <c r="R4521">
        <v>5</v>
      </c>
      <c r="S4521">
        <v>0</v>
      </c>
      <c r="T4521">
        <v>26</v>
      </c>
      <c r="U4521">
        <v>0</v>
      </c>
      <c r="V4521">
        <v>0</v>
      </c>
      <c r="W4521">
        <v>0</v>
      </c>
      <c r="X4521">
        <v>7.3612010031614599</v>
      </c>
      <c r="Y4521">
        <v>0</v>
      </c>
      <c r="Z4521">
        <v>24.902964826767803</v>
      </c>
      <c r="AA4521">
        <v>0</v>
      </c>
      <c r="AB4521">
        <v>41.508147471549904</v>
      </c>
      <c r="AC4521">
        <v>0</v>
      </c>
      <c r="AD4521">
        <v>0</v>
      </c>
      <c r="AE4521">
        <v>73.772313301479159</v>
      </c>
    </row>
    <row r="4522" spans="1:31" x14ac:dyDescent="0.25">
      <c r="A4522">
        <v>2298683</v>
      </c>
      <c r="B4522">
        <v>1</v>
      </c>
      <c r="C4522" t="s">
        <v>81</v>
      </c>
      <c r="D4522" t="s">
        <v>127</v>
      </c>
      <c r="E4522" t="s">
        <v>141</v>
      </c>
      <c r="F4522" t="s">
        <v>12716</v>
      </c>
      <c r="G4522" t="s">
        <v>143</v>
      </c>
      <c r="H4522" t="s">
        <v>135</v>
      </c>
      <c r="I4522" t="s">
        <v>136</v>
      </c>
      <c r="J4522" t="s">
        <v>137</v>
      </c>
      <c r="K4522" t="s">
        <v>138</v>
      </c>
      <c r="L4522" t="s">
        <v>13234</v>
      </c>
      <c r="M4522" t="s">
        <v>13235</v>
      </c>
      <c r="N4522">
        <v>7.4755555549999997</v>
      </c>
      <c r="O4522">
        <v>0</v>
      </c>
      <c r="P4522">
        <v>2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2.8843605648336434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2.8843605648336434</v>
      </c>
    </row>
    <row r="4523" spans="1:31" x14ac:dyDescent="0.25">
      <c r="A4523">
        <v>2299207</v>
      </c>
      <c r="B4523">
        <v>1</v>
      </c>
      <c r="C4523" t="s">
        <v>81</v>
      </c>
      <c r="D4523" t="s">
        <v>120</v>
      </c>
      <c r="E4523" t="s">
        <v>141</v>
      </c>
      <c r="F4523" t="s">
        <v>13236</v>
      </c>
      <c r="G4523" t="s">
        <v>143</v>
      </c>
      <c r="H4523" t="s">
        <v>135</v>
      </c>
      <c r="I4523" t="s">
        <v>136</v>
      </c>
      <c r="J4523" t="s">
        <v>137</v>
      </c>
      <c r="K4523" t="s">
        <v>138</v>
      </c>
      <c r="L4523" t="s">
        <v>13237</v>
      </c>
      <c r="M4523" t="s">
        <v>13238</v>
      </c>
      <c r="N4523">
        <v>0.49888888799999997</v>
      </c>
      <c r="O4523">
        <v>0</v>
      </c>
      <c r="P4523">
        <v>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0.17464462223841165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0.17464462223841165</v>
      </c>
    </row>
    <row r="4524" spans="1:31" x14ac:dyDescent="0.25">
      <c r="A4524">
        <v>2299270</v>
      </c>
      <c r="B4524">
        <v>1</v>
      </c>
      <c r="C4524" t="s">
        <v>80</v>
      </c>
      <c r="D4524" t="s">
        <v>103</v>
      </c>
      <c r="E4524" t="s">
        <v>141</v>
      </c>
      <c r="F4524" t="s">
        <v>13239</v>
      </c>
      <c r="G4524" t="s">
        <v>143</v>
      </c>
      <c r="H4524" t="s">
        <v>135</v>
      </c>
      <c r="I4524" t="s">
        <v>136</v>
      </c>
      <c r="J4524" t="s">
        <v>137</v>
      </c>
      <c r="K4524" t="s">
        <v>138</v>
      </c>
      <c r="L4524" t="s">
        <v>13240</v>
      </c>
      <c r="M4524" t="s">
        <v>13241</v>
      </c>
      <c r="N4524">
        <v>1.1775</v>
      </c>
      <c r="O4524">
        <v>0</v>
      </c>
      <c r="P4524">
        <v>1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0.4311821997958028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0.4311821997958028</v>
      </c>
    </row>
    <row r="4525" spans="1:31" x14ac:dyDescent="0.25">
      <c r="A4525">
        <v>2298769</v>
      </c>
      <c r="B4525">
        <v>1</v>
      </c>
      <c r="C4525" t="s">
        <v>80</v>
      </c>
      <c r="D4525" t="s">
        <v>83</v>
      </c>
      <c r="E4525" t="s">
        <v>182</v>
      </c>
      <c r="F4525" t="s">
        <v>13242</v>
      </c>
      <c r="G4525" t="s">
        <v>299</v>
      </c>
      <c r="H4525" t="s">
        <v>167</v>
      </c>
      <c r="I4525" t="s">
        <v>136</v>
      </c>
      <c r="J4525" t="s">
        <v>137</v>
      </c>
      <c r="K4525" t="s">
        <v>300</v>
      </c>
      <c r="L4525" t="s">
        <v>13243</v>
      </c>
      <c r="M4525" t="s">
        <v>13244</v>
      </c>
      <c r="N4525">
        <v>5.4419444439999998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806.90573850539215</v>
      </c>
      <c r="AD4525">
        <v>0</v>
      </c>
      <c r="AE4525">
        <v>806.90573850539215</v>
      </c>
    </row>
    <row r="4526" spans="1:31" x14ac:dyDescent="0.25">
      <c r="A4526">
        <v>2299021</v>
      </c>
      <c r="B4526">
        <v>1</v>
      </c>
      <c r="C4526" t="s">
        <v>81</v>
      </c>
      <c r="D4526" t="s">
        <v>128</v>
      </c>
      <c r="E4526" t="s">
        <v>141</v>
      </c>
      <c r="F4526" t="s">
        <v>13245</v>
      </c>
      <c r="G4526" t="s">
        <v>453</v>
      </c>
      <c r="H4526" t="s">
        <v>135</v>
      </c>
      <c r="I4526" t="s">
        <v>136</v>
      </c>
      <c r="J4526" t="s">
        <v>3</v>
      </c>
      <c r="K4526" t="s">
        <v>138</v>
      </c>
      <c r="L4526" t="s">
        <v>13246</v>
      </c>
      <c r="M4526" t="s">
        <v>13247</v>
      </c>
      <c r="N4526">
        <v>1.543055555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2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2.0437578536745633</v>
      </c>
      <c r="AC4526">
        <v>0</v>
      </c>
      <c r="AD4526">
        <v>0</v>
      </c>
      <c r="AE4526">
        <v>2.0437578536745633</v>
      </c>
    </row>
    <row r="4527" spans="1:31" x14ac:dyDescent="0.25">
      <c r="A4527">
        <v>2298812</v>
      </c>
      <c r="B4527">
        <v>1</v>
      </c>
      <c r="C4527" t="s">
        <v>80</v>
      </c>
      <c r="D4527" t="s">
        <v>83</v>
      </c>
      <c r="E4527" t="s">
        <v>141</v>
      </c>
      <c r="F4527" t="s">
        <v>13248</v>
      </c>
      <c r="G4527" t="s">
        <v>453</v>
      </c>
      <c r="H4527" t="s">
        <v>135</v>
      </c>
      <c r="I4527" t="s">
        <v>136</v>
      </c>
      <c r="J4527" t="s">
        <v>137</v>
      </c>
      <c r="K4527" t="s">
        <v>138</v>
      </c>
      <c r="L4527" t="s">
        <v>13249</v>
      </c>
      <c r="M4527" t="s">
        <v>13250</v>
      </c>
      <c r="N4527">
        <v>2.9913888879999999</v>
      </c>
      <c r="O4527">
        <v>0</v>
      </c>
      <c r="P4527">
        <v>10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6.2954108977444516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6.2954108977444516</v>
      </c>
    </row>
    <row r="4528" spans="1:31" x14ac:dyDescent="0.25">
      <c r="A4528">
        <v>2298892</v>
      </c>
      <c r="B4528">
        <v>1</v>
      </c>
      <c r="C4528" t="s">
        <v>80</v>
      </c>
      <c r="D4528" t="s">
        <v>88</v>
      </c>
      <c r="E4528" t="s">
        <v>132</v>
      </c>
      <c r="F4528" t="s">
        <v>13251</v>
      </c>
      <c r="G4528" t="s">
        <v>134</v>
      </c>
      <c r="H4528" t="s">
        <v>135</v>
      </c>
      <c r="I4528" t="s">
        <v>136</v>
      </c>
      <c r="J4528" t="s">
        <v>137</v>
      </c>
      <c r="K4528" t="s">
        <v>138</v>
      </c>
      <c r="L4528" t="s">
        <v>13252</v>
      </c>
      <c r="M4528" t="s">
        <v>13253</v>
      </c>
      <c r="N4528">
        <v>0.93472222199999999</v>
      </c>
      <c r="O4528">
        <v>0</v>
      </c>
      <c r="P4528">
        <v>89</v>
      </c>
      <c r="Q4528">
        <v>0</v>
      </c>
      <c r="R4528">
        <v>0</v>
      </c>
      <c r="S4528">
        <v>0</v>
      </c>
      <c r="T4528">
        <v>5</v>
      </c>
      <c r="U4528">
        <v>0</v>
      </c>
      <c r="V4528">
        <v>0</v>
      </c>
      <c r="W4528">
        <v>0</v>
      </c>
      <c r="X4528">
        <v>17.773141112894162</v>
      </c>
      <c r="Y4528">
        <v>0</v>
      </c>
      <c r="Z4528">
        <v>0</v>
      </c>
      <c r="AA4528">
        <v>0</v>
      </c>
      <c r="AB4528">
        <v>1.2423534010618351</v>
      </c>
      <c r="AC4528">
        <v>0</v>
      </c>
      <c r="AD4528">
        <v>0</v>
      </c>
      <c r="AE4528">
        <v>19.015494513955996</v>
      </c>
    </row>
    <row r="4529" spans="1:31" x14ac:dyDescent="0.25">
      <c r="A4529">
        <v>2299190</v>
      </c>
      <c r="B4529">
        <v>1</v>
      </c>
      <c r="C4529" t="s">
        <v>80</v>
      </c>
      <c r="D4529" t="s">
        <v>82</v>
      </c>
      <c r="E4529" t="s">
        <v>141</v>
      </c>
      <c r="F4529" t="s">
        <v>13254</v>
      </c>
      <c r="G4529" t="s">
        <v>490</v>
      </c>
      <c r="H4529" t="s">
        <v>135</v>
      </c>
      <c r="I4529" t="s">
        <v>136</v>
      </c>
      <c r="J4529" t="s">
        <v>137</v>
      </c>
      <c r="K4529" t="s">
        <v>138</v>
      </c>
      <c r="L4529" t="s">
        <v>13255</v>
      </c>
      <c r="M4529" t="s">
        <v>13256</v>
      </c>
      <c r="N4529">
        <v>0.66666666600000002</v>
      </c>
      <c r="O4529">
        <v>0</v>
      </c>
      <c r="P4529">
        <v>2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0.52247290148400005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0.52247290148400005</v>
      </c>
    </row>
    <row r="4530" spans="1:31" x14ac:dyDescent="0.25">
      <c r="A4530">
        <v>2298749</v>
      </c>
      <c r="B4530">
        <v>1</v>
      </c>
      <c r="C4530" t="s">
        <v>80</v>
      </c>
      <c r="D4530" t="s">
        <v>101</v>
      </c>
      <c r="E4530" t="s">
        <v>164</v>
      </c>
      <c r="F4530" t="s">
        <v>13257</v>
      </c>
      <c r="G4530" t="s">
        <v>299</v>
      </c>
      <c r="H4530" t="s">
        <v>167</v>
      </c>
      <c r="I4530" t="s">
        <v>136</v>
      </c>
      <c r="J4530" t="s">
        <v>137</v>
      </c>
      <c r="K4530" t="s">
        <v>300</v>
      </c>
      <c r="L4530" t="s">
        <v>13258</v>
      </c>
      <c r="M4530" t="s">
        <v>13259</v>
      </c>
      <c r="N4530">
        <v>9.8625000000000007</v>
      </c>
      <c r="O4530">
        <v>0</v>
      </c>
      <c r="P4530">
        <v>2485</v>
      </c>
      <c r="Q4530">
        <v>0</v>
      </c>
      <c r="R4530">
        <v>2</v>
      </c>
      <c r="S4530">
        <v>1</v>
      </c>
      <c r="T4530">
        <v>95</v>
      </c>
      <c r="U4530">
        <v>0</v>
      </c>
      <c r="V4530">
        <v>0</v>
      </c>
      <c r="W4530">
        <v>0</v>
      </c>
      <c r="X4530">
        <v>7795.6844735965387</v>
      </c>
      <c r="Y4530">
        <v>0</v>
      </c>
      <c r="Z4530">
        <v>2.3554704357606</v>
      </c>
      <c r="AA4530">
        <v>2085.2297673646631</v>
      </c>
      <c r="AB4530">
        <v>1173.6186493887221</v>
      </c>
      <c r="AC4530">
        <v>0</v>
      </c>
      <c r="AD4530">
        <v>0</v>
      </c>
      <c r="AE4530">
        <v>11056.888360785684</v>
      </c>
    </row>
    <row r="4531" spans="1:31" x14ac:dyDescent="0.25">
      <c r="A4531">
        <v>2298872</v>
      </c>
      <c r="B4531">
        <v>1</v>
      </c>
      <c r="C4531" t="s">
        <v>81</v>
      </c>
      <c r="D4531" t="s">
        <v>128</v>
      </c>
      <c r="E4531" t="s">
        <v>164</v>
      </c>
      <c r="F4531" t="s">
        <v>13260</v>
      </c>
      <c r="G4531" t="s">
        <v>299</v>
      </c>
      <c r="H4531" t="s">
        <v>167</v>
      </c>
      <c r="I4531" t="s">
        <v>136</v>
      </c>
      <c r="J4531" t="s">
        <v>137</v>
      </c>
      <c r="K4531" t="s">
        <v>300</v>
      </c>
      <c r="L4531" t="s">
        <v>13261</v>
      </c>
      <c r="M4531" t="s">
        <v>13262</v>
      </c>
      <c r="N4531">
        <v>4.1794444439999996</v>
      </c>
      <c r="O4531">
        <v>0</v>
      </c>
      <c r="P4531">
        <v>179</v>
      </c>
      <c r="Q4531">
        <v>0</v>
      </c>
      <c r="R4531">
        <v>11</v>
      </c>
      <c r="S4531">
        <v>0</v>
      </c>
      <c r="T4531">
        <v>22</v>
      </c>
      <c r="U4531">
        <v>0</v>
      </c>
      <c r="V4531">
        <v>0</v>
      </c>
      <c r="W4531">
        <v>0</v>
      </c>
      <c r="X4531">
        <v>154.82245828916075</v>
      </c>
      <c r="Y4531">
        <v>0</v>
      </c>
      <c r="Z4531">
        <v>6.5527348774753396</v>
      </c>
      <c r="AA4531">
        <v>0</v>
      </c>
      <c r="AB4531">
        <v>59.148411705655946</v>
      </c>
      <c r="AC4531">
        <v>0</v>
      </c>
      <c r="AD4531">
        <v>0</v>
      </c>
      <c r="AE4531">
        <v>220.52360487229203</v>
      </c>
    </row>
    <row r="4532" spans="1:31" x14ac:dyDescent="0.25">
      <c r="A4532">
        <v>2299204</v>
      </c>
      <c r="B4532">
        <v>1</v>
      </c>
      <c r="C4532" t="s">
        <v>81</v>
      </c>
      <c r="D4532" t="s">
        <v>122</v>
      </c>
      <c r="E4532" t="s">
        <v>141</v>
      </c>
      <c r="F4532" t="s">
        <v>13263</v>
      </c>
      <c r="G4532" t="s">
        <v>143</v>
      </c>
      <c r="H4532" t="s">
        <v>135</v>
      </c>
      <c r="I4532" t="s">
        <v>136</v>
      </c>
      <c r="J4532" t="s">
        <v>137</v>
      </c>
      <c r="K4532" t="s">
        <v>138</v>
      </c>
      <c r="L4532" t="s">
        <v>13264</v>
      </c>
      <c r="M4532" t="s">
        <v>13265</v>
      </c>
      <c r="N4532">
        <v>1.2102777769999999</v>
      </c>
      <c r="O4532">
        <v>0</v>
      </c>
      <c r="P4532">
        <v>1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</row>
    <row r="4533" spans="1:31" x14ac:dyDescent="0.25">
      <c r="A4533">
        <v>2299227</v>
      </c>
      <c r="B4533">
        <v>1</v>
      </c>
      <c r="C4533" t="s">
        <v>80</v>
      </c>
      <c r="D4533" t="s">
        <v>99</v>
      </c>
      <c r="E4533" t="s">
        <v>141</v>
      </c>
      <c r="F4533" t="s">
        <v>13266</v>
      </c>
      <c r="G4533" t="s">
        <v>490</v>
      </c>
      <c r="H4533" t="s">
        <v>135</v>
      </c>
      <c r="I4533" t="s">
        <v>136</v>
      </c>
      <c r="J4533" t="s">
        <v>137</v>
      </c>
      <c r="K4533" t="s">
        <v>138</v>
      </c>
      <c r="L4533" t="s">
        <v>13267</v>
      </c>
      <c r="M4533" t="s">
        <v>13268</v>
      </c>
      <c r="N4533">
        <v>2.338055555</v>
      </c>
      <c r="O4533">
        <v>0</v>
      </c>
      <c r="P4533">
        <v>1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</row>
    <row r="4534" spans="1:31" x14ac:dyDescent="0.25">
      <c r="A4534">
        <v>2298772</v>
      </c>
      <c r="B4534">
        <v>1</v>
      </c>
      <c r="C4534" t="s">
        <v>80</v>
      </c>
      <c r="D4534" t="s">
        <v>105</v>
      </c>
      <c r="E4534" t="s">
        <v>208</v>
      </c>
      <c r="F4534" t="s">
        <v>6824</v>
      </c>
      <c r="G4534" t="s">
        <v>917</v>
      </c>
      <c r="H4534" t="s">
        <v>135</v>
      </c>
      <c r="I4534" t="s">
        <v>136</v>
      </c>
      <c r="J4534" t="s">
        <v>137</v>
      </c>
      <c r="K4534" t="s">
        <v>300</v>
      </c>
      <c r="L4534" t="s">
        <v>13269</v>
      </c>
      <c r="M4534" t="s">
        <v>13270</v>
      </c>
      <c r="N4534">
        <v>9.0602777769999996</v>
      </c>
      <c r="O4534">
        <v>0</v>
      </c>
      <c r="P4534">
        <v>65</v>
      </c>
      <c r="Q4534">
        <v>0</v>
      </c>
      <c r="R4534">
        <v>3</v>
      </c>
      <c r="S4534">
        <v>0</v>
      </c>
      <c r="T4534">
        <v>11</v>
      </c>
      <c r="U4534">
        <v>0</v>
      </c>
      <c r="V4534">
        <v>0</v>
      </c>
      <c r="W4534">
        <v>0</v>
      </c>
      <c r="X4534">
        <v>138.80487534279627</v>
      </c>
      <c r="Y4534">
        <v>0</v>
      </c>
      <c r="Z4534">
        <v>141.46475531737823</v>
      </c>
      <c r="AA4534">
        <v>0</v>
      </c>
      <c r="AB4534">
        <v>153.59061116927739</v>
      </c>
      <c r="AC4534">
        <v>0</v>
      </c>
      <c r="AD4534">
        <v>0</v>
      </c>
      <c r="AE4534">
        <v>433.86024182945187</v>
      </c>
    </row>
    <row r="4535" spans="1:31" x14ac:dyDescent="0.25">
      <c r="A4535">
        <v>2299164</v>
      </c>
      <c r="B4535">
        <v>1</v>
      </c>
      <c r="C4535" t="s">
        <v>80</v>
      </c>
      <c r="D4535" t="s">
        <v>94</v>
      </c>
      <c r="E4535" t="s">
        <v>233</v>
      </c>
      <c r="F4535" t="s">
        <v>13271</v>
      </c>
      <c r="G4535" t="s">
        <v>184</v>
      </c>
      <c r="H4535" t="s">
        <v>167</v>
      </c>
      <c r="I4535" t="s">
        <v>136</v>
      </c>
      <c r="J4535" t="s">
        <v>137</v>
      </c>
      <c r="K4535" t="s">
        <v>138</v>
      </c>
      <c r="L4535" t="s">
        <v>13272</v>
      </c>
      <c r="M4535" t="s">
        <v>13273</v>
      </c>
      <c r="N4535">
        <v>0.116666666</v>
      </c>
      <c r="O4535">
        <v>0</v>
      </c>
      <c r="P4535">
        <v>7265</v>
      </c>
      <c r="Q4535">
        <v>0</v>
      </c>
      <c r="R4535">
        <v>0</v>
      </c>
      <c r="S4535">
        <v>0</v>
      </c>
      <c r="T4535">
        <v>552</v>
      </c>
      <c r="U4535">
        <v>0</v>
      </c>
      <c r="V4535">
        <v>0</v>
      </c>
      <c r="W4535">
        <v>0</v>
      </c>
      <c r="X4535">
        <v>192.65723658282127</v>
      </c>
      <c r="Y4535">
        <v>0</v>
      </c>
      <c r="Z4535">
        <v>0</v>
      </c>
      <c r="AA4535">
        <v>0</v>
      </c>
      <c r="AB4535">
        <v>39.845009753189501</v>
      </c>
      <c r="AC4535">
        <v>0</v>
      </c>
      <c r="AD4535">
        <v>0</v>
      </c>
      <c r="AE4535">
        <v>232.50224633601078</v>
      </c>
    </row>
    <row r="4536" spans="1:31" x14ac:dyDescent="0.25">
      <c r="A4536">
        <v>2298726</v>
      </c>
      <c r="B4536">
        <v>1</v>
      </c>
      <c r="C4536" t="s">
        <v>81</v>
      </c>
      <c r="D4536" t="s">
        <v>128</v>
      </c>
      <c r="E4536" t="s">
        <v>164</v>
      </c>
      <c r="F4536" t="s">
        <v>13274</v>
      </c>
      <c r="G4536" t="s">
        <v>184</v>
      </c>
      <c r="H4536" t="s">
        <v>167</v>
      </c>
      <c r="I4536" t="s">
        <v>136</v>
      </c>
      <c r="J4536" t="s">
        <v>137</v>
      </c>
      <c r="K4536" t="s">
        <v>138</v>
      </c>
      <c r="L4536" t="s">
        <v>13047</v>
      </c>
      <c r="M4536" t="s">
        <v>13275</v>
      </c>
      <c r="N4536">
        <v>2.770277777</v>
      </c>
      <c r="O4536">
        <v>0</v>
      </c>
      <c r="P4536">
        <v>445</v>
      </c>
      <c r="Q4536">
        <v>0</v>
      </c>
      <c r="R4536">
        <v>23</v>
      </c>
      <c r="S4536">
        <v>0</v>
      </c>
      <c r="T4536">
        <v>101</v>
      </c>
      <c r="U4536">
        <v>0</v>
      </c>
      <c r="V4536">
        <v>0</v>
      </c>
      <c r="W4536">
        <v>0</v>
      </c>
      <c r="X4536">
        <v>248.65136806837597</v>
      </c>
      <c r="Y4536">
        <v>0</v>
      </c>
      <c r="Z4536">
        <v>18.19359271609407</v>
      </c>
      <c r="AA4536">
        <v>0</v>
      </c>
      <c r="AB4536">
        <v>119.98438699217326</v>
      </c>
      <c r="AC4536">
        <v>0</v>
      </c>
      <c r="AD4536">
        <v>0</v>
      </c>
      <c r="AE4536">
        <v>386.82934777664332</v>
      </c>
    </row>
    <row r="4537" spans="1:31" x14ac:dyDescent="0.25">
      <c r="A4537">
        <v>2299001</v>
      </c>
      <c r="B4537">
        <v>1</v>
      </c>
      <c r="C4537" t="s">
        <v>81</v>
      </c>
      <c r="D4537" t="s">
        <v>123</v>
      </c>
      <c r="E4537" t="s">
        <v>283</v>
      </c>
      <c r="F4537" t="s">
        <v>13276</v>
      </c>
      <c r="G4537" t="s">
        <v>184</v>
      </c>
      <c r="H4537" t="s">
        <v>167</v>
      </c>
      <c r="I4537" t="s">
        <v>280</v>
      </c>
      <c r="J4537" t="s">
        <v>137</v>
      </c>
      <c r="K4537" t="s">
        <v>138</v>
      </c>
      <c r="L4537" t="s">
        <v>13277</v>
      </c>
      <c r="M4537" t="s">
        <v>13278</v>
      </c>
      <c r="N4537">
        <v>3.8666666000000002E-2</v>
      </c>
      <c r="O4537">
        <v>16</v>
      </c>
      <c r="P4537">
        <v>718</v>
      </c>
      <c r="Q4537">
        <v>515</v>
      </c>
      <c r="R4537">
        <v>346</v>
      </c>
      <c r="S4537">
        <v>56</v>
      </c>
      <c r="T4537">
        <v>110</v>
      </c>
      <c r="U4537">
        <v>4</v>
      </c>
      <c r="V4537">
        <v>0</v>
      </c>
      <c r="W4537">
        <v>0.14446481896514582</v>
      </c>
      <c r="X4537">
        <v>4.5590364829394474</v>
      </c>
      <c r="Y4537">
        <v>16.378517361787392</v>
      </c>
      <c r="Z4537">
        <v>6.4379048874500322</v>
      </c>
      <c r="AA4537">
        <v>10.241093078330504</v>
      </c>
      <c r="AB4537">
        <v>1.9428877109797964</v>
      </c>
      <c r="AC4537">
        <v>25.521308294949289</v>
      </c>
      <c r="AD4537">
        <v>0</v>
      </c>
      <c r="AE4537">
        <v>65.225212635401604</v>
      </c>
    </row>
    <row r="4538" spans="1:31" x14ac:dyDescent="0.25">
      <c r="A4538">
        <v>2299438</v>
      </c>
      <c r="B4538">
        <v>1</v>
      </c>
      <c r="C4538" t="s">
        <v>80</v>
      </c>
      <c r="D4538" t="s">
        <v>110</v>
      </c>
      <c r="E4538" t="s">
        <v>141</v>
      </c>
      <c r="F4538" t="s">
        <v>13279</v>
      </c>
      <c r="G4538" t="s">
        <v>188</v>
      </c>
      <c r="H4538" t="s">
        <v>135</v>
      </c>
      <c r="I4538" t="s">
        <v>136</v>
      </c>
      <c r="J4538" t="s">
        <v>137</v>
      </c>
      <c r="K4538" t="s">
        <v>138</v>
      </c>
      <c r="L4538" t="s">
        <v>13280</v>
      </c>
      <c r="M4538" t="s">
        <v>13281</v>
      </c>
      <c r="N4538">
        <v>5.1211111110000003</v>
      </c>
      <c r="O4538">
        <v>0</v>
      </c>
      <c r="P4538">
        <v>4</v>
      </c>
      <c r="Q4538">
        <v>0</v>
      </c>
      <c r="R4538">
        <v>0</v>
      </c>
      <c r="S4538">
        <v>0</v>
      </c>
      <c r="T4538">
        <v>29</v>
      </c>
      <c r="U4538">
        <v>0</v>
      </c>
      <c r="V4538">
        <v>0</v>
      </c>
      <c r="W4538">
        <v>0</v>
      </c>
      <c r="X4538">
        <v>4.8018446384939475</v>
      </c>
      <c r="Y4538">
        <v>0</v>
      </c>
      <c r="Z4538">
        <v>0</v>
      </c>
      <c r="AA4538">
        <v>0</v>
      </c>
      <c r="AB4538">
        <v>851.40749076483905</v>
      </c>
      <c r="AC4538">
        <v>0</v>
      </c>
      <c r="AD4538">
        <v>0</v>
      </c>
      <c r="AE4538">
        <v>856.20933540333306</v>
      </c>
    </row>
    <row r="4539" spans="1:31" x14ac:dyDescent="0.25">
      <c r="A4539">
        <v>2299444</v>
      </c>
      <c r="B4539">
        <v>1</v>
      </c>
      <c r="C4539" t="s">
        <v>80</v>
      </c>
      <c r="D4539" t="s">
        <v>94</v>
      </c>
      <c r="E4539" t="s">
        <v>132</v>
      </c>
      <c r="F4539" t="s">
        <v>8026</v>
      </c>
      <c r="G4539" t="s">
        <v>490</v>
      </c>
      <c r="H4539" t="s">
        <v>135</v>
      </c>
      <c r="I4539" t="s">
        <v>136</v>
      </c>
      <c r="J4539" t="s">
        <v>137</v>
      </c>
      <c r="K4539" t="s">
        <v>138</v>
      </c>
      <c r="L4539" t="s">
        <v>13282</v>
      </c>
      <c r="M4539" t="s">
        <v>13283</v>
      </c>
      <c r="N4539">
        <v>1.2722222219999999</v>
      </c>
      <c r="O4539">
        <v>0</v>
      </c>
      <c r="P4539">
        <v>29</v>
      </c>
      <c r="Q4539">
        <v>0</v>
      </c>
      <c r="R4539">
        <v>4</v>
      </c>
      <c r="S4539">
        <v>0</v>
      </c>
      <c r="T4539">
        <v>1</v>
      </c>
      <c r="U4539">
        <v>0</v>
      </c>
      <c r="V4539">
        <v>0</v>
      </c>
      <c r="W4539">
        <v>0</v>
      </c>
      <c r="X4539">
        <v>8.6615318450358902</v>
      </c>
      <c r="Y4539">
        <v>0</v>
      </c>
      <c r="Z4539">
        <v>0.37726553605373336</v>
      </c>
      <c r="AA4539">
        <v>0</v>
      </c>
      <c r="AB4539">
        <v>0.94781109396187513</v>
      </c>
      <c r="AC4539">
        <v>0</v>
      </c>
      <c r="AD4539">
        <v>0</v>
      </c>
      <c r="AE4539">
        <v>9.9866084750514972</v>
      </c>
    </row>
    <row r="4540" spans="1:31" x14ac:dyDescent="0.25">
      <c r="A4540">
        <v>2299338</v>
      </c>
      <c r="B4540">
        <v>1</v>
      </c>
      <c r="C4540" t="s">
        <v>80</v>
      </c>
      <c r="D4540" t="s">
        <v>103</v>
      </c>
      <c r="E4540" t="s">
        <v>182</v>
      </c>
      <c r="F4540" t="s">
        <v>13284</v>
      </c>
      <c r="G4540" t="s">
        <v>184</v>
      </c>
      <c r="H4540" t="s">
        <v>167</v>
      </c>
      <c r="I4540" t="s">
        <v>136</v>
      </c>
      <c r="J4540" t="s">
        <v>137</v>
      </c>
      <c r="K4540" t="s">
        <v>138</v>
      </c>
      <c r="L4540" t="s">
        <v>13285</v>
      </c>
      <c r="M4540" t="s">
        <v>13286</v>
      </c>
      <c r="N4540">
        <v>0.91944444400000003</v>
      </c>
      <c r="O4540">
        <v>0</v>
      </c>
      <c r="P4540">
        <v>520</v>
      </c>
      <c r="Q4540">
        <v>11</v>
      </c>
      <c r="R4540">
        <v>32</v>
      </c>
      <c r="S4540">
        <v>32</v>
      </c>
      <c r="T4540">
        <v>89</v>
      </c>
      <c r="U4540">
        <v>9</v>
      </c>
      <c r="V4540">
        <v>0</v>
      </c>
      <c r="W4540">
        <v>0</v>
      </c>
      <c r="X4540">
        <v>99.484125925723802</v>
      </c>
      <c r="Y4540">
        <v>120.2164960600532</v>
      </c>
      <c r="Z4540">
        <v>9.1359677277042621</v>
      </c>
      <c r="AA4540">
        <v>240.32029772697757</v>
      </c>
      <c r="AB4540">
        <v>35.42906702678286</v>
      </c>
      <c r="AC4540">
        <v>1016.4180790229691</v>
      </c>
      <c r="AD4540">
        <v>0</v>
      </c>
      <c r="AE4540">
        <v>1521.0040334902108</v>
      </c>
    </row>
    <row r="4541" spans="1:31" x14ac:dyDescent="0.25">
      <c r="A4541">
        <v>2299979</v>
      </c>
      <c r="B4541">
        <v>1</v>
      </c>
      <c r="C4541" t="s">
        <v>80</v>
      </c>
      <c r="D4541" t="s">
        <v>95</v>
      </c>
      <c r="E4541" t="s">
        <v>132</v>
      </c>
      <c r="F4541" t="s">
        <v>13287</v>
      </c>
      <c r="G4541" t="s">
        <v>134</v>
      </c>
      <c r="H4541" t="s">
        <v>135</v>
      </c>
      <c r="I4541" t="s">
        <v>136</v>
      </c>
      <c r="J4541" t="s">
        <v>137</v>
      </c>
      <c r="K4541" t="s">
        <v>138</v>
      </c>
      <c r="L4541" t="s">
        <v>13288</v>
      </c>
      <c r="M4541" t="s">
        <v>13289</v>
      </c>
      <c r="N4541">
        <v>1.195277777</v>
      </c>
      <c r="O4541">
        <v>0</v>
      </c>
      <c r="P4541">
        <v>17</v>
      </c>
      <c r="Q4541">
        <v>0</v>
      </c>
      <c r="R4541">
        <v>0</v>
      </c>
      <c r="S4541">
        <v>0</v>
      </c>
      <c r="T4541">
        <v>1</v>
      </c>
      <c r="U4541">
        <v>0</v>
      </c>
      <c r="V4541">
        <v>0</v>
      </c>
      <c r="W4541">
        <v>0</v>
      </c>
      <c r="X4541">
        <v>3.8128707854672159</v>
      </c>
      <c r="Y4541">
        <v>0</v>
      </c>
      <c r="Z4541">
        <v>0</v>
      </c>
      <c r="AA4541">
        <v>0</v>
      </c>
      <c r="AB4541">
        <v>2.518190386277778E-3</v>
      </c>
      <c r="AC4541">
        <v>0</v>
      </c>
      <c r="AD4541">
        <v>0</v>
      </c>
      <c r="AE4541">
        <v>3.8153889758534936</v>
      </c>
    </row>
    <row r="4542" spans="1:31" x14ac:dyDescent="0.25">
      <c r="A4542">
        <v>2299656</v>
      </c>
      <c r="B4542">
        <v>1</v>
      </c>
      <c r="C4542" t="s">
        <v>80</v>
      </c>
      <c r="D4542" t="s">
        <v>98</v>
      </c>
      <c r="E4542" t="s">
        <v>182</v>
      </c>
      <c r="F4542" t="s">
        <v>13290</v>
      </c>
      <c r="G4542" t="s">
        <v>184</v>
      </c>
      <c r="H4542" t="s">
        <v>167</v>
      </c>
      <c r="I4542" t="s">
        <v>280</v>
      </c>
      <c r="J4542" t="s">
        <v>137</v>
      </c>
      <c r="K4542" t="s">
        <v>138</v>
      </c>
      <c r="L4542" t="s">
        <v>13291</v>
      </c>
      <c r="M4542" t="s">
        <v>13292</v>
      </c>
      <c r="N4542">
        <v>6.9444440000000001E-3</v>
      </c>
      <c r="O4542">
        <v>0</v>
      </c>
      <c r="P4542">
        <v>1145</v>
      </c>
      <c r="Q4542">
        <v>2</v>
      </c>
      <c r="R4542">
        <v>130</v>
      </c>
      <c r="S4542">
        <v>7</v>
      </c>
      <c r="T4542">
        <v>275</v>
      </c>
      <c r="U4542">
        <v>0</v>
      </c>
      <c r="V4542">
        <v>0</v>
      </c>
      <c r="W4542">
        <v>0</v>
      </c>
      <c r="X4542">
        <v>0.9806464586566942</v>
      </c>
      <c r="Y4542">
        <v>1.07570526845E-2</v>
      </c>
      <c r="Z4542">
        <v>0.13104761315672223</v>
      </c>
      <c r="AA4542">
        <v>1.4540156372819859</v>
      </c>
      <c r="AB4542">
        <v>0.68995078309043012</v>
      </c>
      <c r="AC4542">
        <v>0</v>
      </c>
      <c r="AD4542">
        <v>0</v>
      </c>
      <c r="AE4542">
        <v>3.2664175448703325</v>
      </c>
    </row>
    <row r="4543" spans="1:31" x14ac:dyDescent="0.25">
      <c r="A4543">
        <v>2299988</v>
      </c>
      <c r="B4543">
        <v>1</v>
      </c>
      <c r="C4543" t="s">
        <v>81</v>
      </c>
      <c r="D4543" t="s">
        <v>112</v>
      </c>
      <c r="E4543" t="s">
        <v>233</v>
      </c>
      <c r="F4543" t="s">
        <v>13293</v>
      </c>
      <c r="G4543" t="s">
        <v>184</v>
      </c>
      <c r="H4543" t="s">
        <v>167</v>
      </c>
      <c r="I4543" t="s">
        <v>136</v>
      </c>
      <c r="J4543" t="s">
        <v>137</v>
      </c>
      <c r="K4543" t="s">
        <v>138</v>
      </c>
      <c r="L4543" t="s">
        <v>13294</v>
      </c>
      <c r="M4543" t="s">
        <v>13295</v>
      </c>
      <c r="N4543">
        <v>0.77861111100000002</v>
      </c>
      <c r="O4543">
        <v>0</v>
      </c>
      <c r="P4543">
        <v>426</v>
      </c>
      <c r="Q4543">
        <v>7</v>
      </c>
      <c r="R4543">
        <v>15</v>
      </c>
      <c r="S4543">
        <v>1</v>
      </c>
      <c r="T4543">
        <v>29</v>
      </c>
      <c r="U4543">
        <v>0</v>
      </c>
      <c r="V4543">
        <v>0</v>
      </c>
      <c r="W4543">
        <v>0</v>
      </c>
      <c r="X4543">
        <v>64.322267013040872</v>
      </c>
      <c r="Y4543">
        <v>1.001866276991785</v>
      </c>
      <c r="Z4543">
        <v>7.3935488255345794</v>
      </c>
      <c r="AA4543">
        <v>2.8109685527498391</v>
      </c>
      <c r="AB4543">
        <v>6.0317153166050135</v>
      </c>
      <c r="AC4543">
        <v>0</v>
      </c>
      <c r="AD4543">
        <v>0</v>
      </c>
      <c r="AE4543">
        <v>81.5603659849221</v>
      </c>
    </row>
    <row r="4544" spans="1:31" x14ac:dyDescent="0.25">
      <c r="A4544">
        <v>2299347</v>
      </c>
      <c r="B4544">
        <v>1</v>
      </c>
      <c r="C4544" t="s">
        <v>81</v>
      </c>
      <c r="D4544" t="s">
        <v>123</v>
      </c>
      <c r="E4544" t="s">
        <v>283</v>
      </c>
      <c r="F4544" t="s">
        <v>13296</v>
      </c>
      <c r="G4544" t="s">
        <v>184</v>
      </c>
      <c r="H4544" t="s">
        <v>167</v>
      </c>
      <c r="I4544" t="s">
        <v>136</v>
      </c>
      <c r="J4544" t="s">
        <v>137</v>
      </c>
      <c r="K4544" t="s">
        <v>138</v>
      </c>
      <c r="L4544" t="s">
        <v>13297</v>
      </c>
      <c r="M4544" t="s">
        <v>13298</v>
      </c>
      <c r="N4544">
        <v>0.63665555500000004</v>
      </c>
      <c r="O4544">
        <v>9</v>
      </c>
      <c r="P4544">
        <v>21</v>
      </c>
      <c r="Q4544">
        <v>198</v>
      </c>
      <c r="R4544">
        <v>275</v>
      </c>
      <c r="S4544">
        <v>50</v>
      </c>
      <c r="T4544">
        <v>50</v>
      </c>
      <c r="U4544">
        <v>2</v>
      </c>
      <c r="V4544">
        <v>0</v>
      </c>
      <c r="W4544">
        <v>2.0353767480059473</v>
      </c>
      <c r="X4544">
        <v>4.2675147955118673</v>
      </c>
      <c r="Y4544">
        <v>64.683391089166747</v>
      </c>
      <c r="Z4544">
        <v>80.327521577775329</v>
      </c>
      <c r="AA4544">
        <v>44.885376754977145</v>
      </c>
      <c r="AB4544">
        <v>22.617629212666458</v>
      </c>
      <c r="AC4544">
        <v>380.03854855899425</v>
      </c>
      <c r="AD4544">
        <v>0</v>
      </c>
      <c r="AE4544">
        <v>598.85535873709773</v>
      </c>
    </row>
    <row r="4545" spans="1:31" x14ac:dyDescent="0.25">
      <c r="A4545">
        <v>2299865</v>
      </c>
      <c r="B4545">
        <v>1</v>
      </c>
      <c r="C4545" t="s">
        <v>80</v>
      </c>
      <c r="D4545" t="s">
        <v>98</v>
      </c>
      <c r="E4545" t="s">
        <v>164</v>
      </c>
      <c r="F4545" t="s">
        <v>13299</v>
      </c>
      <c r="G4545" t="s">
        <v>195</v>
      </c>
      <c r="H4545" t="s">
        <v>167</v>
      </c>
      <c r="I4545" t="s">
        <v>136</v>
      </c>
      <c r="J4545" t="s">
        <v>137</v>
      </c>
      <c r="K4545" t="s">
        <v>138</v>
      </c>
      <c r="L4545" t="s">
        <v>13300</v>
      </c>
      <c r="M4545" t="s">
        <v>13301</v>
      </c>
      <c r="N4545">
        <v>1.2727777769999999</v>
      </c>
      <c r="O4545">
        <v>0</v>
      </c>
      <c r="P4545">
        <v>18</v>
      </c>
      <c r="Q4545">
        <v>0</v>
      </c>
      <c r="R4545">
        <v>39</v>
      </c>
      <c r="S4545">
        <v>0</v>
      </c>
      <c r="T4545">
        <v>14</v>
      </c>
      <c r="U4545">
        <v>0</v>
      </c>
      <c r="V4545">
        <v>0</v>
      </c>
      <c r="W4545">
        <v>0</v>
      </c>
      <c r="X4545">
        <v>5.595761602452674</v>
      </c>
      <c r="Y4545">
        <v>0</v>
      </c>
      <c r="Z4545">
        <v>15.591337557665609</v>
      </c>
      <c r="AA4545">
        <v>0</v>
      </c>
      <c r="AB4545">
        <v>17.895220478554954</v>
      </c>
      <c r="AC4545">
        <v>0</v>
      </c>
      <c r="AD4545">
        <v>0</v>
      </c>
      <c r="AE4545">
        <v>39.082319638673241</v>
      </c>
    </row>
    <row r="4546" spans="1:31" x14ac:dyDescent="0.25">
      <c r="A4546">
        <v>2299848</v>
      </c>
      <c r="B4546">
        <v>1</v>
      </c>
      <c r="C4546" t="s">
        <v>81</v>
      </c>
      <c r="D4546" t="s">
        <v>122</v>
      </c>
      <c r="E4546" t="s">
        <v>132</v>
      </c>
      <c r="F4546" t="s">
        <v>13302</v>
      </c>
      <c r="G4546" t="s">
        <v>375</v>
      </c>
      <c r="H4546" t="s">
        <v>135</v>
      </c>
      <c r="I4546" t="s">
        <v>136</v>
      </c>
      <c r="J4546" t="s">
        <v>137</v>
      </c>
      <c r="K4546" t="s">
        <v>138</v>
      </c>
      <c r="L4546" t="s">
        <v>13303</v>
      </c>
      <c r="M4546" t="s">
        <v>13304</v>
      </c>
      <c r="N4546">
        <v>0.74555555500000004</v>
      </c>
      <c r="O4546">
        <v>0</v>
      </c>
      <c r="P4546">
        <v>47</v>
      </c>
      <c r="Q4546">
        <v>0</v>
      </c>
      <c r="R4546">
        <v>0</v>
      </c>
      <c r="S4546">
        <v>0</v>
      </c>
      <c r="T4546">
        <v>1</v>
      </c>
      <c r="U4546">
        <v>0</v>
      </c>
      <c r="V4546">
        <v>0</v>
      </c>
      <c r="W4546">
        <v>0</v>
      </c>
      <c r="X4546">
        <v>6.4995438668472358</v>
      </c>
      <c r="Y4546">
        <v>0</v>
      </c>
      <c r="Z4546">
        <v>0</v>
      </c>
      <c r="AA4546">
        <v>0</v>
      </c>
      <c r="AB4546">
        <v>0.99658856630986015</v>
      </c>
      <c r="AC4546">
        <v>0</v>
      </c>
      <c r="AD4546">
        <v>0</v>
      </c>
      <c r="AE4546">
        <v>7.4961324331570962</v>
      </c>
    </row>
    <row r="4547" spans="1:31" x14ac:dyDescent="0.25">
      <c r="A4547">
        <v>2299410</v>
      </c>
      <c r="B4547">
        <v>1</v>
      </c>
      <c r="C4547" t="s">
        <v>81</v>
      </c>
      <c r="D4547" t="s">
        <v>128</v>
      </c>
      <c r="E4547" t="s">
        <v>141</v>
      </c>
      <c r="F4547" t="s">
        <v>13305</v>
      </c>
      <c r="G4547" t="s">
        <v>202</v>
      </c>
      <c r="H4547" t="s">
        <v>135</v>
      </c>
      <c r="I4547" t="s">
        <v>136</v>
      </c>
      <c r="J4547" t="s">
        <v>137</v>
      </c>
      <c r="K4547" t="s">
        <v>138</v>
      </c>
      <c r="L4547" t="s">
        <v>13306</v>
      </c>
      <c r="M4547" t="s">
        <v>13307</v>
      </c>
      <c r="N4547">
        <v>1.5705555550000001</v>
      </c>
      <c r="O4547">
        <v>0</v>
      </c>
      <c r="P4547">
        <v>6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1.807372721935125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1.807372721935125</v>
      </c>
    </row>
    <row r="4548" spans="1:31" x14ac:dyDescent="0.25">
      <c r="A4548">
        <v>2299470</v>
      </c>
      <c r="B4548">
        <v>1</v>
      </c>
      <c r="C4548" t="s">
        <v>80</v>
      </c>
      <c r="D4548" t="s">
        <v>107</v>
      </c>
      <c r="E4548" t="s">
        <v>132</v>
      </c>
      <c r="F4548" t="s">
        <v>13308</v>
      </c>
      <c r="G4548" t="s">
        <v>343</v>
      </c>
      <c r="H4548" t="s">
        <v>135</v>
      </c>
      <c r="I4548" t="s">
        <v>136</v>
      </c>
      <c r="J4548" t="s">
        <v>137</v>
      </c>
      <c r="K4548" t="s">
        <v>138</v>
      </c>
      <c r="L4548" t="s">
        <v>13309</v>
      </c>
      <c r="M4548" t="s">
        <v>13310</v>
      </c>
      <c r="N4548">
        <v>0.82944444399999995</v>
      </c>
      <c r="O4548">
        <v>0</v>
      </c>
      <c r="P4548">
        <v>57</v>
      </c>
      <c r="Q4548">
        <v>0</v>
      </c>
      <c r="R4548">
        <v>0</v>
      </c>
      <c r="S4548">
        <v>0</v>
      </c>
      <c r="T4548">
        <v>3</v>
      </c>
      <c r="U4548">
        <v>0</v>
      </c>
      <c r="V4548">
        <v>0</v>
      </c>
      <c r="W4548">
        <v>0</v>
      </c>
      <c r="X4548">
        <v>7.5625841696268106</v>
      </c>
      <c r="Y4548">
        <v>0</v>
      </c>
      <c r="Z4548">
        <v>0</v>
      </c>
      <c r="AA4548">
        <v>0</v>
      </c>
      <c r="AB4548">
        <v>3.1071850824274398</v>
      </c>
      <c r="AC4548">
        <v>0</v>
      </c>
      <c r="AD4548">
        <v>0</v>
      </c>
      <c r="AE4548">
        <v>10.66976925205425</v>
      </c>
    </row>
    <row r="4549" spans="1:31" x14ac:dyDescent="0.25">
      <c r="A4549">
        <v>2299556</v>
      </c>
      <c r="B4549">
        <v>1</v>
      </c>
      <c r="C4549" t="s">
        <v>80</v>
      </c>
      <c r="D4549" t="s">
        <v>96</v>
      </c>
      <c r="E4549" t="s">
        <v>141</v>
      </c>
      <c r="F4549" t="s">
        <v>13311</v>
      </c>
      <c r="G4549" t="s">
        <v>143</v>
      </c>
      <c r="H4549" t="s">
        <v>135</v>
      </c>
      <c r="I4549" t="s">
        <v>136</v>
      </c>
      <c r="J4549" t="s">
        <v>137</v>
      </c>
      <c r="K4549" t="s">
        <v>138</v>
      </c>
      <c r="L4549" t="s">
        <v>13312</v>
      </c>
      <c r="M4549" t="s">
        <v>13313</v>
      </c>
      <c r="N4549">
        <v>1.744444444</v>
      </c>
      <c r="O4549">
        <v>0</v>
      </c>
      <c r="P4549">
        <v>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0.13753035880642919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0.13753035880642919</v>
      </c>
    </row>
    <row r="4550" spans="1:31" x14ac:dyDescent="0.25">
      <c r="A4550">
        <v>2299616</v>
      </c>
      <c r="B4550">
        <v>1</v>
      </c>
      <c r="C4550" t="s">
        <v>81</v>
      </c>
      <c r="D4550" t="s">
        <v>127</v>
      </c>
      <c r="E4550" t="s">
        <v>141</v>
      </c>
      <c r="F4550" t="s">
        <v>13314</v>
      </c>
      <c r="G4550" t="s">
        <v>143</v>
      </c>
      <c r="H4550" t="s">
        <v>135</v>
      </c>
      <c r="I4550" t="s">
        <v>136</v>
      </c>
      <c r="J4550" t="s">
        <v>137</v>
      </c>
      <c r="K4550" t="s">
        <v>138</v>
      </c>
      <c r="L4550" t="s">
        <v>13315</v>
      </c>
      <c r="M4550" t="s">
        <v>13316</v>
      </c>
      <c r="N4550">
        <v>5.0986111110000003</v>
      </c>
      <c r="O4550">
        <v>0</v>
      </c>
      <c r="P4550">
        <v>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0.98845788969001402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0.98845788969001402</v>
      </c>
    </row>
    <row r="4551" spans="1:31" x14ac:dyDescent="0.25">
      <c r="A4551">
        <v>2299905</v>
      </c>
      <c r="B4551">
        <v>1</v>
      </c>
      <c r="C4551" t="s">
        <v>81</v>
      </c>
      <c r="D4551" t="s">
        <v>123</v>
      </c>
      <c r="E4551" t="s">
        <v>132</v>
      </c>
      <c r="F4551" t="s">
        <v>13317</v>
      </c>
      <c r="G4551" t="s">
        <v>371</v>
      </c>
      <c r="H4551" t="s">
        <v>135</v>
      </c>
      <c r="I4551" t="s">
        <v>136</v>
      </c>
      <c r="J4551" t="s">
        <v>137</v>
      </c>
      <c r="K4551" t="s">
        <v>138</v>
      </c>
      <c r="L4551" t="s">
        <v>13318</v>
      </c>
      <c r="M4551" t="s">
        <v>13319</v>
      </c>
      <c r="N4551">
        <v>2.306944444</v>
      </c>
      <c r="O4551">
        <v>0</v>
      </c>
      <c r="P4551">
        <v>122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53.30567317053714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53.30567317053714</v>
      </c>
    </row>
    <row r="4552" spans="1:31" x14ac:dyDescent="0.25">
      <c r="A4552">
        <v>2299951</v>
      </c>
      <c r="B4552">
        <v>1</v>
      </c>
      <c r="C4552" t="s">
        <v>80</v>
      </c>
      <c r="D4552" t="s">
        <v>110</v>
      </c>
      <c r="E4552" t="s">
        <v>132</v>
      </c>
      <c r="F4552" t="s">
        <v>13320</v>
      </c>
      <c r="G4552" t="s">
        <v>1047</v>
      </c>
      <c r="H4552" t="s">
        <v>135</v>
      </c>
      <c r="I4552" t="s">
        <v>136</v>
      </c>
      <c r="J4552" t="s">
        <v>137</v>
      </c>
      <c r="K4552" t="s">
        <v>138</v>
      </c>
      <c r="L4552" t="s">
        <v>13321</v>
      </c>
      <c r="M4552" t="s">
        <v>13322</v>
      </c>
      <c r="N4552">
        <v>0.31555555499999999</v>
      </c>
      <c r="O4552">
        <v>0</v>
      </c>
      <c r="P4552">
        <v>120</v>
      </c>
      <c r="Q4552">
        <v>0</v>
      </c>
      <c r="R4552">
        <v>0</v>
      </c>
      <c r="S4552">
        <v>0</v>
      </c>
      <c r="T4552">
        <v>18</v>
      </c>
      <c r="U4552">
        <v>0</v>
      </c>
      <c r="V4552">
        <v>0</v>
      </c>
      <c r="W4552">
        <v>0</v>
      </c>
      <c r="X4552">
        <v>10.03502577146824</v>
      </c>
      <c r="Y4552">
        <v>0</v>
      </c>
      <c r="Z4552">
        <v>0</v>
      </c>
      <c r="AA4552">
        <v>0</v>
      </c>
      <c r="AB4552">
        <v>2.0538077092956311</v>
      </c>
      <c r="AC4552">
        <v>0</v>
      </c>
      <c r="AD4552">
        <v>0</v>
      </c>
      <c r="AE4552">
        <v>12.088833480763871</v>
      </c>
    </row>
    <row r="4553" spans="1:31" x14ac:dyDescent="0.25">
      <c r="A4553">
        <v>2299596</v>
      </c>
      <c r="B4553">
        <v>1</v>
      </c>
      <c r="C4553" t="s">
        <v>80</v>
      </c>
      <c r="D4553" t="s">
        <v>110</v>
      </c>
      <c r="E4553" t="s">
        <v>748</v>
      </c>
      <c r="F4553" t="s">
        <v>13323</v>
      </c>
      <c r="G4553" t="s">
        <v>917</v>
      </c>
      <c r="H4553" t="s">
        <v>135</v>
      </c>
      <c r="I4553" t="s">
        <v>136</v>
      </c>
      <c r="J4553" t="s">
        <v>137</v>
      </c>
      <c r="K4553" t="s">
        <v>300</v>
      </c>
      <c r="L4553" t="s">
        <v>13324</v>
      </c>
      <c r="M4553" t="s">
        <v>2703</v>
      </c>
      <c r="N4553">
        <v>4.1447222220000004</v>
      </c>
      <c r="O4553">
        <v>0</v>
      </c>
      <c r="P4553">
        <v>100</v>
      </c>
      <c r="Q4553">
        <v>0</v>
      </c>
      <c r="R4553">
        <v>0</v>
      </c>
      <c r="S4553">
        <v>0</v>
      </c>
      <c r="T4553">
        <v>4</v>
      </c>
      <c r="U4553">
        <v>0</v>
      </c>
      <c r="V4553">
        <v>0</v>
      </c>
      <c r="W4553">
        <v>0</v>
      </c>
      <c r="X4553">
        <v>129.76292303211901</v>
      </c>
      <c r="Y4553">
        <v>0</v>
      </c>
      <c r="Z4553">
        <v>0</v>
      </c>
      <c r="AA4553">
        <v>0</v>
      </c>
      <c r="AB4553">
        <v>8.757210244167279</v>
      </c>
      <c r="AC4553">
        <v>0</v>
      </c>
      <c r="AD4553">
        <v>0</v>
      </c>
      <c r="AE4553">
        <v>138.52013327628629</v>
      </c>
    </row>
    <row r="4554" spans="1:31" x14ac:dyDescent="0.25">
      <c r="A4554">
        <v>2299384</v>
      </c>
      <c r="B4554">
        <v>1</v>
      </c>
      <c r="C4554" t="s">
        <v>80</v>
      </c>
      <c r="D4554" t="s">
        <v>101</v>
      </c>
      <c r="E4554" t="s">
        <v>164</v>
      </c>
      <c r="F4554" t="s">
        <v>13325</v>
      </c>
      <c r="G4554" t="s">
        <v>299</v>
      </c>
      <c r="H4554" t="s">
        <v>167</v>
      </c>
      <c r="I4554" t="s">
        <v>136</v>
      </c>
      <c r="J4554" t="s">
        <v>137</v>
      </c>
      <c r="K4554" t="s">
        <v>300</v>
      </c>
      <c r="L4554" t="s">
        <v>13326</v>
      </c>
      <c r="M4554" t="s">
        <v>13327</v>
      </c>
      <c r="N4554">
        <v>8.6263888879999993</v>
      </c>
      <c r="O4554">
        <v>0</v>
      </c>
      <c r="P4554">
        <v>2064</v>
      </c>
      <c r="Q4554">
        <v>0</v>
      </c>
      <c r="R4554">
        <v>2</v>
      </c>
      <c r="S4554">
        <v>1</v>
      </c>
      <c r="T4554">
        <v>37</v>
      </c>
      <c r="U4554">
        <v>0</v>
      </c>
      <c r="V4554">
        <v>0</v>
      </c>
      <c r="W4554">
        <v>0</v>
      </c>
      <c r="X4554">
        <v>5601.9215756580652</v>
      </c>
      <c r="Y4554">
        <v>0</v>
      </c>
      <c r="Z4554">
        <v>2.2236605262184752</v>
      </c>
      <c r="AA4554">
        <v>1951.6215116035569</v>
      </c>
      <c r="AB4554">
        <v>586.03999740493055</v>
      </c>
      <c r="AC4554">
        <v>0</v>
      </c>
      <c r="AD4554">
        <v>0</v>
      </c>
      <c r="AE4554">
        <v>8141.8067451927709</v>
      </c>
    </row>
    <row r="4555" spans="1:31" x14ac:dyDescent="0.25">
      <c r="A4555">
        <v>2299427</v>
      </c>
      <c r="B4555">
        <v>1</v>
      </c>
      <c r="C4555" t="s">
        <v>80</v>
      </c>
      <c r="D4555" t="s">
        <v>98</v>
      </c>
      <c r="E4555" t="s">
        <v>233</v>
      </c>
      <c r="F4555" t="s">
        <v>2411</v>
      </c>
      <c r="G4555" t="s">
        <v>184</v>
      </c>
      <c r="H4555" t="s">
        <v>167</v>
      </c>
      <c r="I4555" t="s">
        <v>136</v>
      </c>
      <c r="J4555" t="s">
        <v>137</v>
      </c>
      <c r="K4555" t="s">
        <v>138</v>
      </c>
      <c r="L4555" t="s">
        <v>13328</v>
      </c>
      <c r="M4555" t="s">
        <v>13329</v>
      </c>
      <c r="N4555">
        <v>6.4722221999999996E-2</v>
      </c>
      <c r="O4555">
        <v>0</v>
      </c>
      <c r="P4555">
        <v>21</v>
      </c>
      <c r="Q4555">
        <v>28</v>
      </c>
      <c r="R4555">
        <v>184</v>
      </c>
      <c r="S4555">
        <v>9</v>
      </c>
      <c r="T4555">
        <v>61</v>
      </c>
      <c r="U4555">
        <v>2</v>
      </c>
      <c r="V4555">
        <v>0</v>
      </c>
      <c r="W4555">
        <v>0</v>
      </c>
      <c r="X4555">
        <v>0.58988478180703063</v>
      </c>
      <c r="Y4555">
        <v>7.1122905406572254</v>
      </c>
      <c r="Z4555">
        <v>21.56882853220112</v>
      </c>
      <c r="AA4555">
        <v>5.5654398951097726</v>
      </c>
      <c r="AB4555">
        <v>6.0774465856546831</v>
      </c>
      <c r="AC4555">
        <v>3.3796836116280433</v>
      </c>
      <c r="AD4555">
        <v>0</v>
      </c>
      <c r="AE4555">
        <v>44.29357394705788</v>
      </c>
    </row>
    <row r="4556" spans="1:31" x14ac:dyDescent="0.25">
      <c r="A4556">
        <v>2299447</v>
      </c>
      <c r="B4556">
        <v>1</v>
      </c>
      <c r="C4556" t="s">
        <v>80</v>
      </c>
      <c r="D4556" t="s">
        <v>86</v>
      </c>
      <c r="E4556" t="s">
        <v>141</v>
      </c>
      <c r="F4556" t="s">
        <v>13330</v>
      </c>
      <c r="G4556" t="s">
        <v>453</v>
      </c>
      <c r="H4556" t="s">
        <v>135</v>
      </c>
      <c r="I4556" t="s">
        <v>136</v>
      </c>
      <c r="J4556" t="s">
        <v>3</v>
      </c>
      <c r="K4556" t="s">
        <v>138</v>
      </c>
      <c r="L4556" t="s">
        <v>13331</v>
      </c>
      <c r="M4556" t="s">
        <v>13332</v>
      </c>
      <c r="N4556">
        <v>4.0119444440000001</v>
      </c>
      <c r="O4556">
        <v>0</v>
      </c>
      <c r="P4556">
        <v>2</v>
      </c>
      <c r="Q4556">
        <v>0</v>
      </c>
      <c r="R4556">
        <v>1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2.9794772496635695</v>
      </c>
      <c r="Y4556">
        <v>0</v>
      </c>
      <c r="Z4556">
        <v>0.91629023965350898</v>
      </c>
      <c r="AA4556">
        <v>0</v>
      </c>
      <c r="AB4556">
        <v>0</v>
      </c>
      <c r="AC4556">
        <v>0</v>
      </c>
      <c r="AD4556">
        <v>0</v>
      </c>
      <c r="AE4556">
        <v>3.8957674893170786</v>
      </c>
    </row>
    <row r="4557" spans="1:31" x14ac:dyDescent="0.25">
      <c r="A4557">
        <v>2299888</v>
      </c>
      <c r="B4557">
        <v>1</v>
      </c>
      <c r="C4557" t="s">
        <v>81</v>
      </c>
      <c r="D4557" t="s">
        <v>127</v>
      </c>
      <c r="E4557" t="s">
        <v>132</v>
      </c>
      <c r="F4557" t="s">
        <v>13333</v>
      </c>
      <c r="G4557" t="s">
        <v>134</v>
      </c>
      <c r="H4557" t="s">
        <v>135</v>
      </c>
      <c r="I4557" t="s">
        <v>136</v>
      </c>
      <c r="J4557" t="s">
        <v>137</v>
      </c>
      <c r="K4557" t="s">
        <v>138</v>
      </c>
      <c r="L4557" t="s">
        <v>13334</v>
      </c>
      <c r="M4557" t="s">
        <v>13335</v>
      </c>
      <c r="N4557">
        <v>4.3150000000000004</v>
      </c>
      <c r="O4557">
        <v>0</v>
      </c>
      <c r="P4557">
        <v>32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31.525751161839796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31.525751161839796</v>
      </c>
    </row>
    <row r="4558" spans="1:31" x14ac:dyDescent="0.25">
      <c r="A4558">
        <v>2299782</v>
      </c>
      <c r="B4558">
        <v>1</v>
      </c>
      <c r="C4558" t="s">
        <v>80</v>
      </c>
      <c r="D4558" t="s">
        <v>100</v>
      </c>
      <c r="E4558" t="s">
        <v>233</v>
      </c>
      <c r="F4558" t="s">
        <v>13336</v>
      </c>
      <c r="G4558" t="s">
        <v>2974</v>
      </c>
      <c r="H4558" t="s">
        <v>167</v>
      </c>
      <c r="I4558" t="s">
        <v>136</v>
      </c>
      <c r="J4558" t="s">
        <v>137</v>
      </c>
      <c r="K4558" t="s">
        <v>138</v>
      </c>
      <c r="L4558" t="s">
        <v>13337</v>
      </c>
      <c r="M4558" t="s">
        <v>13338</v>
      </c>
      <c r="N4558">
        <v>0.51472222199999995</v>
      </c>
      <c r="O4558">
        <v>0</v>
      </c>
      <c r="P4558">
        <v>2691</v>
      </c>
      <c r="Q4558">
        <v>0</v>
      </c>
      <c r="R4558">
        <v>16</v>
      </c>
      <c r="S4558">
        <v>1</v>
      </c>
      <c r="T4558">
        <v>218</v>
      </c>
      <c r="U4558">
        <v>0</v>
      </c>
      <c r="V4558">
        <v>0</v>
      </c>
      <c r="W4558">
        <v>0</v>
      </c>
      <c r="X4558">
        <v>311.37025636571423</v>
      </c>
      <c r="Y4558">
        <v>0</v>
      </c>
      <c r="Z4558">
        <v>2.3637817785559792</v>
      </c>
      <c r="AA4558">
        <v>9.2668002794116759</v>
      </c>
      <c r="AB4558">
        <v>72.187562754292784</v>
      </c>
      <c r="AC4558">
        <v>0</v>
      </c>
      <c r="AD4558">
        <v>0</v>
      </c>
      <c r="AE4558">
        <v>395.18840117797464</v>
      </c>
    </row>
    <row r="4559" spans="1:31" x14ac:dyDescent="0.25">
      <c r="A4559">
        <v>2299639</v>
      </c>
      <c r="B4559">
        <v>1</v>
      </c>
      <c r="C4559" t="s">
        <v>81</v>
      </c>
      <c r="D4559" t="s">
        <v>122</v>
      </c>
      <c r="E4559" t="s">
        <v>182</v>
      </c>
      <c r="F4559" t="s">
        <v>13339</v>
      </c>
      <c r="G4559" t="s">
        <v>184</v>
      </c>
      <c r="H4559" t="s">
        <v>167</v>
      </c>
      <c r="I4559" t="s">
        <v>136</v>
      </c>
      <c r="J4559" t="s">
        <v>137</v>
      </c>
      <c r="K4559" t="s">
        <v>138</v>
      </c>
      <c r="L4559" t="s">
        <v>13340</v>
      </c>
      <c r="M4559" t="s">
        <v>13341</v>
      </c>
      <c r="N4559">
        <v>1.8047222220000001</v>
      </c>
      <c r="O4559">
        <v>0</v>
      </c>
      <c r="P4559">
        <v>731</v>
      </c>
      <c r="Q4559">
        <v>0</v>
      </c>
      <c r="R4559">
        <v>0</v>
      </c>
      <c r="S4559">
        <v>0</v>
      </c>
      <c r="T4559">
        <v>280</v>
      </c>
      <c r="U4559">
        <v>0</v>
      </c>
      <c r="V4559">
        <v>0</v>
      </c>
      <c r="W4559">
        <v>0</v>
      </c>
      <c r="X4559">
        <v>245.07755496053932</v>
      </c>
      <c r="Y4559">
        <v>0</v>
      </c>
      <c r="Z4559">
        <v>0</v>
      </c>
      <c r="AA4559">
        <v>0</v>
      </c>
      <c r="AB4559">
        <v>202.43626940765893</v>
      </c>
      <c r="AC4559">
        <v>0</v>
      </c>
      <c r="AD4559">
        <v>0</v>
      </c>
      <c r="AE4559">
        <v>447.51382436819824</v>
      </c>
    </row>
    <row r="4560" spans="1:31" x14ac:dyDescent="0.25">
      <c r="A4560">
        <v>2299633</v>
      </c>
      <c r="B4560">
        <v>1</v>
      </c>
      <c r="C4560" t="s">
        <v>80</v>
      </c>
      <c r="D4560" t="s">
        <v>92</v>
      </c>
      <c r="E4560" t="s">
        <v>141</v>
      </c>
      <c r="F4560" t="s">
        <v>3138</v>
      </c>
      <c r="G4560" t="s">
        <v>143</v>
      </c>
      <c r="H4560" t="s">
        <v>135</v>
      </c>
      <c r="I4560" t="s">
        <v>136</v>
      </c>
      <c r="J4560" t="s">
        <v>137</v>
      </c>
      <c r="K4560" t="s">
        <v>138</v>
      </c>
      <c r="L4560" t="s">
        <v>13342</v>
      </c>
      <c r="M4560" t="s">
        <v>13343</v>
      </c>
      <c r="N4560">
        <v>2.605</v>
      </c>
      <c r="O4560">
        <v>0</v>
      </c>
      <c r="P4560">
        <v>1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0.78293918055892497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0.78293918055892497</v>
      </c>
    </row>
    <row r="4561" spans="1:31" x14ac:dyDescent="0.25">
      <c r="A4561">
        <v>2299931</v>
      </c>
      <c r="B4561">
        <v>1</v>
      </c>
      <c r="C4561" t="s">
        <v>80</v>
      </c>
      <c r="D4561" t="s">
        <v>100</v>
      </c>
      <c r="E4561" t="s">
        <v>141</v>
      </c>
      <c r="F4561" t="s">
        <v>13344</v>
      </c>
      <c r="G4561" t="s">
        <v>143</v>
      </c>
      <c r="H4561" t="s">
        <v>135</v>
      </c>
      <c r="I4561" t="s">
        <v>136</v>
      </c>
      <c r="J4561" t="s">
        <v>137</v>
      </c>
      <c r="K4561" t="s">
        <v>138</v>
      </c>
      <c r="L4561" t="s">
        <v>13345</v>
      </c>
      <c r="M4561" t="s">
        <v>13346</v>
      </c>
      <c r="N4561">
        <v>1.593611111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1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</row>
    <row r="4562" spans="1:31" x14ac:dyDescent="0.25">
      <c r="A4562">
        <v>2299327</v>
      </c>
      <c r="B4562">
        <v>1</v>
      </c>
      <c r="C4562" t="s">
        <v>81</v>
      </c>
      <c r="D4562" t="s">
        <v>127</v>
      </c>
      <c r="E4562" t="s">
        <v>208</v>
      </c>
      <c r="F4562" t="s">
        <v>13347</v>
      </c>
      <c r="G4562" t="s">
        <v>310</v>
      </c>
      <c r="H4562" t="s">
        <v>135</v>
      </c>
      <c r="I4562" t="s">
        <v>136</v>
      </c>
      <c r="J4562" t="s">
        <v>137</v>
      </c>
      <c r="K4562" t="s">
        <v>138</v>
      </c>
      <c r="L4562" t="s">
        <v>13348</v>
      </c>
      <c r="M4562" t="s">
        <v>13349</v>
      </c>
      <c r="N4562">
        <v>2.7769444440000002</v>
      </c>
      <c r="O4562">
        <v>0</v>
      </c>
      <c r="P4562">
        <v>5</v>
      </c>
      <c r="Q4562">
        <v>0</v>
      </c>
      <c r="R4562">
        <v>13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1.9877887556623186</v>
      </c>
      <c r="Y4562">
        <v>0</v>
      </c>
      <c r="Z4562">
        <v>8.785817036662813</v>
      </c>
      <c r="AA4562">
        <v>0</v>
      </c>
      <c r="AB4562">
        <v>0</v>
      </c>
      <c r="AC4562">
        <v>0</v>
      </c>
      <c r="AD4562">
        <v>0</v>
      </c>
      <c r="AE4562">
        <v>10.773605792325132</v>
      </c>
    </row>
    <row r="4563" spans="1:31" x14ac:dyDescent="0.25">
      <c r="A4563">
        <v>2299722</v>
      </c>
      <c r="B4563">
        <v>1</v>
      </c>
      <c r="C4563" t="s">
        <v>80</v>
      </c>
      <c r="D4563" t="s">
        <v>107</v>
      </c>
      <c r="E4563" t="s">
        <v>132</v>
      </c>
      <c r="F4563" t="s">
        <v>13350</v>
      </c>
      <c r="G4563" t="s">
        <v>134</v>
      </c>
      <c r="H4563" t="s">
        <v>135</v>
      </c>
      <c r="I4563" t="s">
        <v>136</v>
      </c>
      <c r="J4563" t="s">
        <v>137</v>
      </c>
      <c r="K4563" t="s">
        <v>138</v>
      </c>
      <c r="L4563" t="s">
        <v>13351</v>
      </c>
      <c r="M4563" t="s">
        <v>13352</v>
      </c>
      <c r="N4563">
        <v>2.1236111110000002</v>
      </c>
      <c r="O4563">
        <v>0</v>
      </c>
      <c r="P4563">
        <v>45</v>
      </c>
      <c r="Q4563">
        <v>0</v>
      </c>
      <c r="R4563">
        <v>0</v>
      </c>
      <c r="S4563">
        <v>0</v>
      </c>
      <c r="T4563">
        <v>9</v>
      </c>
      <c r="U4563">
        <v>0</v>
      </c>
      <c r="V4563">
        <v>0</v>
      </c>
      <c r="W4563">
        <v>0</v>
      </c>
      <c r="X4563">
        <v>18.188163389425874</v>
      </c>
      <c r="Y4563">
        <v>0</v>
      </c>
      <c r="Z4563">
        <v>0</v>
      </c>
      <c r="AA4563">
        <v>0</v>
      </c>
      <c r="AB4563">
        <v>12.129689794428669</v>
      </c>
      <c r="AC4563">
        <v>0</v>
      </c>
      <c r="AD4563">
        <v>0</v>
      </c>
      <c r="AE4563">
        <v>30.317853183854545</v>
      </c>
    </row>
    <row r="4564" spans="1:31" x14ac:dyDescent="0.25">
      <c r="A4564">
        <v>2299968</v>
      </c>
      <c r="B4564">
        <v>1</v>
      </c>
      <c r="C4564" t="s">
        <v>80</v>
      </c>
      <c r="D4564" t="s">
        <v>95</v>
      </c>
      <c r="E4564" t="s">
        <v>182</v>
      </c>
      <c r="F4564" t="s">
        <v>13353</v>
      </c>
      <c r="G4564" t="s">
        <v>184</v>
      </c>
      <c r="H4564" t="s">
        <v>167</v>
      </c>
      <c r="I4564" t="s">
        <v>136</v>
      </c>
      <c r="J4564" t="s">
        <v>137</v>
      </c>
      <c r="K4564" t="s">
        <v>138</v>
      </c>
      <c r="L4564" t="s">
        <v>13354</v>
      </c>
      <c r="M4564" t="s">
        <v>13355</v>
      </c>
      <c r="N4564">
        <v>0.97111111100000003</v>
      </c>
      <c r="O4564">
        <v>3</v>
      </c>
      <c r="P4564">
        <v>1003</v>
      </c>
      <c r="Q4564">
        <v>15</v>
      </c>
      <c r="R4564">
        <v>15</v>
      </c>
      <c r="S4564">
        <v>9</v>
      </c>
      <c r="T4564">
        <v>58</v>
      </c>
      <c r="U4564">
        <v>0</v>
      </c>
      <c r="V4564">
        <v>0</v>
      </c>
      <c r="W4564">
        <v>8.4824704445642443</v>
      </c>
      <c r="X4564">
        <v>197.17696080331902</v>
      </c>
      <c r="Y4564">
        <v>12.815586462610167</v>
      </c>
      <c r="Z4564">
        <v>4.7580130107702274</v>
      </c>
      <c r="AA4564">
        <v>46.705397247657686</v>
      </c>
      <c r="AB4564">
        <v>24.356849631060982</v>
      </c>
      <c r="AC4564">
        <v>0</v>
      </c>
      <c r="AD4564">
        <v>0</v>
      </c>
      <c r="AE4564">
        <v>294.29527759998234</v>
      </c>
    </row>
    <row r="4565" spans="1:31" x14ac:dyDescent="0.25">
      <c r="A4565">
        <v>2299845</v>
      </c>
      <c r="B4565">
        <v>1</v>
      </c>
      <c r="C4565" t="s">
        <v>80</v>
      </c>
      <c r="D4565" t="s">
        <v>94</v>
      </c>
      <c r="E4565" t="s">
        <v>132</v>
      </c>
      <c r="F4565" t="s">
        <v>13356</v>
      </c>
      <c r="G4565" t="s">
        <v>375</v>
      </c>
      <c r="H4565" t="s">
        <v>135</v>
      </c>
      <c r="I4565" t="s">
        <v>136</v>
      </c>
      <c r="J4565" t="s">
        <v>137</v>
      </c>
      <c r="K4565" t="s">
        <v>138</v>
      </c>
      <c r="L4565" t="s">
        <v>13357</v>
      </c>
      <c r="M4565" t="s">
        <v>13358</v>
      </c>
      <c r="N4565">
        <v>3.6522222219999998</v>
      </c>
      <c r="O4565">
        <v>0</v>
      </c>
      <c r="P4565">
        <v>125</v>
      </c>
      <c r="Q4565">
        <v>0</v>
      </c>
      <c r="R4565">
        <v>4</v>
      </c>
      <c r="S4565">
        <v>0</v>
      </c>
      <c r="T4565">
        <v>14</v>
      </c>
      <c r="U4565">
        <v>0</v>
      </c>
      <c r="V4565">
        <v>0</v>
      </c>
      <c r="W4565">
        <v>0</v>
      </c>
      <c r="X4565">
        <v>89.143472940764084</v>
      </c>
      <c r="Y4565">
        <v>0</v>
      </c>
      <c r="Z4565">
        <v>1.1858544732140799</v>
      </c>
      <c r="AA4565">
        <v>0</v>
      </c>
      <c r="AB4565">
        <v>7.8407799106547698</v>
      </c>
      <c r="AC4565">
        <v>0</v>
      </c>
      <c r="AD4565">
        <v>0</v>
      </c>
      <c r="AE4565">
        <v>98.170107324632937</v>
      </c>
    </row>
    <row r="4566" spans="1:31" x14ac:dyDescent="0.25">
      <c r="A4566">
        <v>2299862</v>
      </c>
      <c r="B4566">
        <v>1</v>
      </c>
      <c r="C4566" t="s">
        <v>80</v>
      </c>
      <c r="D4566" t="s">
        <v>100</v>
      </c>
      <c r="E4566" t="s">
        <v>164</v>
      </c>
      <c r="F4566" t="s">
        <v>13359</v>
      </c>
      <c r="G4566" t="s">
        <v>195</v>
      </c>
      <c r="H4566" t="s">
        <v>167</v>
      </c>
      <c r="I4566" t="s">
        <v>136</v>
      </c>
      <c r="J4566" t="s">
        <v>137</v>
      </c>
      <c r="K4566" t="s">
        <v>138</v>
      </c>
      <c r="L4566" t="s">
        <v>13360</v>
      </c>
      <c r="M4566" t="s">
        <v>13361</v>
      </c>
      <c r="N4566">
        <v>0.87944444399999999</v>
      </c>
      <c r="O4566">
        <v>0</v>
      </c>
      <c r="P4566">
        <v>55</v>
      </c>
      <c r="Q4566">
        <v>0</v>
      </c>
      <c r="R4566">
        <v>19</v>
      </c>
      <c r="S4566">
        <v>0</v>
      </c>
      <c r="T4566">
        <v>19</v>
      </c>
      <c r="U4566">
        <v>0</v>
      </c>
      <c r="V4566">
        <v>0</v>
      </c>
      <c r="W4566">
        <v>0</v>
      </c>
      <c r="X4566">
        <v>27.843644222007715</v>
      </c>
      <c r="Y4566">
        <v>0</v>
      </c>
      <c r="Z4566">
        <v>11.752129288973943</v>
      </c>
      <c r="AA4566">
        <v>0</v>
      </c>
      <c r="AB4566">
        <v>8.8445829222485948</v>
      </c>
      <c r="AC4566">
        <v>0</v>
      </c>
      <c r="AD4566">
        <v>0</v>
      </c>
      <c r="AE4566">
        <v>48.440356433230249</v>
      </c>
    </row>
    <row r="4567" spans="1:31" x14ac:dyDescent="0.25">
      <c r="A4567">
        <v>2299553</v>
      </c>
      <c r="B4567">
        <v>1</v>
      </c>
      <c r="C4567" t="s">
        <v>80</v>
      </c>
      <c r="D4567" t="s">
        <v>85</v>
      </c>
      <c r="E4567" t="s">
        <v>141</v>
      </c>
      <c r="F4567" t="s">
        <v>13362</v>
      </c>
      <c r="G4567" t="s">
        <v>143</v>
      </c>
      <c r="H4567" t="s">
        <v>135</v>
      </c>
      <c r="I4567" t="s">
        <v>136</v>
      </c>
      <c r="J4567" t="s">
        <v>137</v>
      </c>
      <c r="K4567" t="s">
        <v>138</v>
      </c>
      <c r="L4567" t="s">
        <v>13363</v>
      </c>
      <c r="M4567" t="s">
        <v>13364</v>
      </c>
      <c r="N4567">
        <v>1.5519444440000001</v>
      </c>
      <c r="O4567">
        <v>0</v>
      </c>
      <c r="P4567">
        <v>5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1.8483836890695666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1.8483836890695666</v>
      </c>
    </row>
    <row r="4568" spans="1:31" x14ac:dyDescent="0.25">
      <c r="A4568">
        <v>2299367</v>
      </c>
      <c r="B4568">
        <v>1</v>
      </c>
      <c r="C4568" t="s">
        <v>80</v>
      </c>
      <c r="D4568" t="s">
        <v>98</v>
      </c>
      <c r="E4568" t="s">
        <v>141</v>
      </c>
      <c r="F4568" t="s">
        <v>13365</v>
      </c>
      <c r="G4568" t="s">
        <v>490</v>
      </c>
      <c r="H4568" t="s">
        <v>135</v>
      </c>
      <c r="I4568" t="s">
        <v>136</v>
      </c>
      <c r="J4568" t="s">
        <v>137</v>
      </c>
      <c r="K4568" t="s">
        <v>138</v>
      </c>
      <c r="L4568" t="s">
        <v>13366</v>
      </c>
      <c r="M4568" t="s">
        <v>13367</v>
      </c>
      <c r="N4568">
        <v>0.96444444399999996</v>
      </c>
      <c r="O4568">
        <v>0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1.7446294478245461</v>
      </c>
      <c r="AA4568">
        <v>0</v>
      </c>
      <c r="AB4568">
        <v>0</v>
      </c>
      <c r="AC4568">
        <v>0</v>
      </c>
      <c r="AD4568">
        <v>0</v>
      </c>
      <c r="AE4568">
        <v>1.7446294478245461</v>
      </c>
    </row>
    <row r="4569" spans="1:31" x14ac:dyDescent="0.25">
      <c r="A4569">
        <v>2299805</v>
      </c>
      <c r="B4569">
        <v>1</v>
      </c>
      <c r="C4569" t="s">
        <v>81</v>
      </c>
      <c r="D4569" t="s">
        <v>128</v>
      </c>
      <c r="E4569" t="s">
        <v>182</v>
      </c>
      <c r="F4569" t="s">
        <v>13368</v>
      </c>
      <c r="G4569" t="s">
        <v>184</v>
      </c>
      <c r="H4569" t="s">
        <v>167</v>
      </c>
      <c r="I4569" t="s">
        <v>136</v>
      </c>
      <c r="J4569" t="s">
        <v>137</v>
      </c>
      <c r="K4569" t="s">
        <v>138</v>
      </c>
      <c r="L4569" t="s">
        <v>13369</v>
      </c>
      <c r="M4569" t="s">
        <v>13370</v>
      </c>
      <c r="N4569">
        <v>2.063055555</v>
      </c>
      <c r="O4569">
        <v>0</v>
      </c>
      <c r="P4569">
        <v>211</v>
      </c>
      <c r="Q4569">
        <v>1</v>
      </c>
      <c r="R4569">
        <v>2</v>
      </c>
      <c r="S4569">
        <v>6</v>
      </c>
      <c r="T4569">
        <v>21</v>
      </c>
      <c r="U4569">
        <v>1</v>
      </c>
      <c r="V4569">
        <v>0</v>
      </c>
      <c r="W4569">
        <v>0</v>
      </c>
      <c r="X4569">
        <v>100.6599022235023</v>
      </c>
      <c r="Y4569">
        <v>7.4983505170390279</v>
      </c>
      <c r="Z4569">
        <v>3.9946025622076382</v>
      </c>
      <c r="AA4569">
        <v>18.121407517424867</v>
      </c>
      <c r="AB4569">
        <v>18.542108699352674</v>
      </c>
      <c r="AC4569">
        <v>190.29220098860179</v>
      </c>
      <c r="AD4569">
        <v>0</v>
      </c>
      <c r="AE4569">
        <v>339.1085725081283</v>
      </c>
    </row>
    <row r="4570" spans="1:31" x14ac:dyDescent="0.25">
      <c r="A4570">
        <v>2299908</v>
      </c>
      <c r="B4570">
        <v>1</v>
      </c>
      <c r="C4570" t="s">
        <v>81</v>
      </c>
      <c r="D4570" t="s">
        <v>116</v>
      </c>
      <c r="E4570" t="s">
        <v>132</v>
      </c>
      <c r="F4570" t="s">
        <v>13371</v>
      </c>
      <c r="G4570" t="s">
        <v>134</v>
      </c>
      <c r="H4570" t="s">
        <v>135</v>
      </c>
      <c r="I4570" t="s">
        <v>136</v>
      </c>
      <c r="J4570" t="s">
        <v>137</v>
      </c>
      <c r="K4570" t="s">
        <v>138</v>
      </c>
      <c r="L4570" t="s">
        <v>13372</v>
      </c>
      <c r="M4570" t="s">
        <v>13373</v>
      </c>
      <c r="N4570">
        <v>3.1694444439999998</v>
      </c>
      <c r="O4570">
        <v>0</v>
      </c>
      <c r="P4570">
        <v>29</v>
      </c>
      <c r="Q4570">
        <v>0</v>
      </c>
      <c r="R4570">
        <v>0</v>
      </c>
      <c r="S4570">
        <v>0</v>
      </c>
      <c r="T4570">
        <v>6</v>
      </c>
      <c r="U4570">
        <v>0</v>
      </c>
      <c r="V4570">
        <v>0</v>
      </c>
      <c r="W4570">
        <v>0</v>
      </c>
      <c r="X4570">
        <v>16.698968396895204</v>
      </c>
      <c r="Y4570">
        <v>0</v>
      </c>
      <c r="Z4570">
        <v>0</v>
      </c>
      <c r="AA4570">
        <v>0</v>
      </c>
      <c r="AB4570">
        <v>3.1706195870997669</v>
      </c>
      <c r="AC4570">
        <v>0</v>
      </c>
      <c r="AD4570">
        <v>0</v>
      </c>
      <c r="AE4570">
        <v>19.869587983994972</v>
      </c>
    </row>
    <row r="4571" spans="1:31" x14ac:dyDescent="0.25">
      <c r="A4571">
        <v>2299759</v>
      </c>
      <c r="B4571">
        <v>1</v>
      </c>
      <c r="C4571" t="s">
        <v>80</v>
      </c>
      <c r="D4571" t="s">
        <v>110</v>
      </c>
      <c r="E4571" t="s">
        <v>141</v>
      </c>
      <c r="F4571" t="s">
        <v>13374</v>
      </c>
      <c r="G4571" t="s">
        <v>188</v>
      </c>
      <c r="H4571" t="s">
        <v>135</v>
      </c>
      <c r="I4571" t="s">
        <v>136</v>
      </c>
      <c r="J4571" t="s">
        <v>137</v>
      </c>
      <c r="K4571" t="s">
        <v>138</v>
      </c>
      <c r="L4571" t="s">
        <v>13375</v>
      </c>
      <c r="M4571" t="s">
        <v>13376</v>
      </c>
      <c r="N4571">
        <v>1.7211111109999999</v>
      </c>
      <c r="O4571">
        <v>0</v>
      </c>
      <c r="P4571">
        <v>12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7.6311398181467567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7.6311398181467567</v>
      </c>
    </row>
    <row r="4572" spans="1:31" x14ac:dyDescent="0.25">
      <c r="A4572">
        <v>2299430</v>
      </c>
      <c r="B4572">
        <v>1</v>
      </c>
      <c r="C4572" t="s">
        <v>81</v>
      </c>
      <c r="D4572" t="s">
        <v>113</v>
      </c>
      <c r="E4572" t="s">
        <v>164</v>
      </c>
      <c r="F4572" t="s">
        <v>13377</v>
      </c>
      <c r="G4572" t="s">
        <v>500</v>
      </c>
      <c r="H4572" t="s">
        <v>167</v>
      </c>
      <c r="I4572" t="s">
        <v>136</v>
      </c>
      <c r="J4572" t="s">
        <v>137</v>
      </c>
      <c r="K4572" t="s">
        <v>138</v>
      </c>
      <c r="L4572" t="s">
        <v>13378</v>
      </c>
      <c r="M4572" t="s">
        <v>13379</v>
      </c>
      <c r="N4572">
        <v>3.0330555549999998</v>
      </c>
      <c r="O4572">
        <v>0</v>
      </c>
      <c r="P4572">
        <v>295</v>
      </c>
      <c r="Q4572">
        <v>1</v>
      </c>
      <c r="R4572">
        <v>9</v>
      </c>
      <c r="S4572">
        <v>6</v>
      </c>
      <c r="T4572">
        <v>6</v>
      </c>
      <c r="U4572">
        <v>0</v>
      </c>
      <c r="V4572">
        <v>0</v>
      </c>
      <c r="W4572">
        <v>0</v>
      </c>
      <c r="X4572">
        <v>76.937462305186727</v>
      </c>
      <c r="Y4572">
        <v>11.314369540252661</v>
      </c>
      <c r="Z4572">
        <v>27.840030952919417</v>
      </c>
      <c r="AA4572">
        <v>24.610793225728958</v>
      </c>
      <c r="AB4572">
        <v>3.8736991510747094</v>
      </c>
      <c r="AC4572">
        <v>0</v>
      </c>
      <c r="AD4572">
        <v>0</v>
      </c>
      <c r="AE4572">
        <v>144.57635517516246</v>
      </c>
    </row>
    <row r="4573" spans="1:31" x14ac:dyDescent="0.25">
      <c r="A4573">
        <v>2299928</v>
      </c>
      <c r="B4573">
        <v>1</v>
      </c>
      <c r="C4573" t="s">
        <v>81</v>
      </c>
      <c r="D4573" t="s">
        <v>115</v>
      </c>
      <c r="E4573" t="s">
        <v>164</v>
      </c>
      <c r="F4573" t="s">
        <v>13380</v>
      </c>
      <c r="G4573" t="s">
        <v>195</v>
      </c>
      <c r="H4573" t="s">
        <v>167</v>
      </c>
      <c r="I4573" t="s">
        <v>136</v>
      </c>
      <c r="J4573" t="s">
        <v>137</v>
      </c>
      <c r="K4573" t="s">
        <v>138</v>
      </c>
      <c r="L4573" t="s">
        <v>13381</v>
      </c>
      <c r="M4573" t="s">
        <v>13382</v>
      </c>
      <c r="N4573">
        <v>3.446111111</v>
      </c>
      <c r="O4573">
        <v>0</v>
      </c>
      <c r="P4573">
        <v>64</v>
      </c>
      <c r="Q4573">
        <v>0</v>
      </c>
      <c r="R4573">
        <v>0</v>
      </c>
      <c r="S4573">
        <v>0</v>
      </c>
      <c r="T4573">
        <v>10</v>
      </c>
      <c r="U4573">
        <v>0</v>
      </c>
      <c r="V4573">
        <v>0</v>
      </c>
      <c r="W4573">
        <v>0</v>
      </c>
      <c r="X4573">
        <v>20.797257496455359</v>
      </c>
      <c r="Y4573">
        <v>0</v>
      </c>
      <c r="Z4573">
        <v>0</v>
      </c>
      <c r="AA4573">
        <v>0</v>
      </c>
      <c r="AB4573">
        <v>1.6468375773084003</v>
      </c>
      <c r="AC4573">
        <v>0</v>
      </c>
      <c r="AD4573">
        <v>0</v>
      </c>
      <c r="AE4573">
        <v>22.444095073763759</v>
      </c>
    </row>
    <row r="4574" spans="1:31" x14ac:dyDescent="0.25">
      <c r="A4574">
        <v>2299450</v>
      </c>
      <c r="B4574">
        <v>1</v>
      </c>
      <c r="C4574" t="s">
        <v>80</v>
      </c>
      <c r="D4574" t="s">
        <v>94</v>
      </c>
      <c r="E4574" t="s">
        <v>233</v>
      </c>
      <c r="F4574" t="s">
        <v>4176</v>
      </c>
      <c r="G4574" t="s">
        <v>184</v>
      </c>
      <c r="H4574" t="s">
        <v>167</v>
      </c>
      <c r="I4574" t="s">
        <v>136</v>
      </c>
      <c r="J4574" t="s">
        <v>137</v>
      </c>
      <c r="K4574" t="s">
        <v>138</v>
      </c>
      <c r="L4574" t="s">
        <v>13383</v>
      </c>
      <c r="M4574" t="s">
        <v>13384</v>
      </c>
      <c r="N4574">
        <v>0.40916666600000001</v>
      </c>
      <c r="O4574">
        <v>1</v>
      </c>
      <c r="P4574">
        <v>237</v>
      </c>
      <c r="Q4574">
        <v>13</v>
      </c>
      <c r="R4574">
        <v>46</v>
      </c>
      <c r="S4574">
        <v>7</v>
      </c>
      <c r="T4574">
        <v>82</v>
      </c>
      <c r="U4574">
        <v>6</v>
      </c>
      <c r="V4574">
        <v>0</v>
      </c>
      <c r="W4574">
        <v>0.31829020347608339</v>
      </c>
      <c r="X4574">
        <v>14.918695169184343</v>
      </c>
      <c r="Y4574">
        <v>1.7787939148374752</v>
      </c>
      <c r="Z4574">
        <v>6.7570776868461824</v>
      </c>
      <c r="AA4574">
        <v>31.106699577625143</v>
      </c>
      <c r="AB4574">
        <v>8.2667313688013095</v>
      </c>
      <c r="AC4574">
        <v>128.17464030906467</v>
      </c>
      <c r="AD4574">
        <v>0</v>
      </c>
      <c r="AE4574">
        <v>191.3209282298352</v>
      </c>
    </row>
    <row r="4575" spans="1:31" x14ac:dyDescent="0.25">
      <c r="A4575">
        <v>2299948</v>
      </c>
      <c r="B4575">
        <v>1</v>
      </c>
      <c r="C4575" t="s">
        <v>80</v>
      </c>
      <c r="D4575" t="s">
        <v>97</v>
      </c>
      <c r="E4575" t="s">
        <v>132</v>
      </c>
      <c r="F4575" t="s">
        <v>13385</v>
      </c>
      <c r="G4575" t="s">
        <v>134</v>
      </c>
      <c r="H4575" t="s">
        <v>135</v>
      </c>
      <c r="I4575" t="s">
        <v>136</v>
      </c>
      <c r="J4575" t="s">
        <v>137</v>
      </c>
      <c r="K4575" t="s">
        <v>138</v>
      </c>
      <c r="L4575" t="s">
        <v>13386</v>
      </c>
      <c r="M4575" t="s">
        <v>13387</v>
      </c>
      <c r="N4575">
        <v>0.460277777</v>
      </c>
      <c r="O4575">
        <v>0</v>
      </c>
      <c r="P4575">
        <v>10</v>
      </c>
      <c r="Q4575">
        <v>0</v>
      </c>
      <c r="R4575">
        <v>0</v>
      </c>
      <c r="S4575">
        <v>0</v>
      </c>
      <c r="T4575">
        <v>12</v>
      </c>
      <c r="U4575">
        <v>0</v>
      </c>
      <c r="V4575">
        <v>0</v>
      </c>
      <c r="W4575">
        <v>0</v>
      </c>
      <c r="X4575">
        <v>1.0733444132750534</v>
      </c>
      <c r="Y4575">
        <v>0</v>
      </c>
      <c r="Z4575">
        <v>0</v>
      </c>
      <c r="AA4575">
        <v>0</v>
      </c>
      <c r="AB4575">
        <v>1.5941881594262803</v>
      </c>
      <c r="AC4575">
        <v>0</v>
      </c>
      <c r="AD4575">
        <v>0</v>
      </c>
      <c r="AE4575">
        <v>2.6675325727013339</v>
      </c>
    </row>
    <row r="4576" spans="1:31" x14ac:dyDescent="0.25">
      <c r="A4576">
        <v>2299971</v>
      </c>
      <c r="B4576">
        <v>1</v>
      </c>
      <c r="C4576" t="s">
        <v>81</v>
      </c>
      <c r="D4576" t="s">
        <v>128</v>
      </c>
      <c r="E4576" t="s">
        <v>141</v>
      </c>
      <c r="F4576" t="s">
        <v>13388</v>
      </c>
      <c r="G4576" t="s">
        <v>188</v>
      </c>
      <c r="H4576" t="s">
        <v>135</v>
      </c>
      <c r="I4576" t="s">
        <v>136</v>
      </c>
      <c r="J4576" t="s">
        <v>137</v>
      </c>
      <c r="K4576" t="s">
        <v>138</v>
      </c>
      <c r="L4576" t="s">
        <v>13389</v>
      </c>
      <c r="M4576" t="s">
        <v>13390</v>
      </c>
      <c r="N4576">
        <v>1.3286111110000001</v>
      </c>
      <c r="O4576">
        <v>0</v>
      </c>
      <c r="P4576">
        <v>11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2.8384218675988713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2.8384218675988713</v>
      </c>
    </row>
    <row r="4577" spans="1:31" x14ac:dyDescent="0.25">
      <c r="A4577">
        <v>2299307</v>
      </c>
      <c r="B4577">
        <v>1</v>
      </c>
      <c r="C4577" t="s">
        <v>81</v>
      </c>
      <c r="D4577" t="s">
        <v>113</v>
      </c>
      <c r="E4577" t="s">
        <v>233</v>
      </c>
      <c r="F4577" t="s">
        <v>13391</v>
      </c>
      <c r="G4577" t="s">
        <v>184</v>
      </c>
      <c r="H4577" t="s">
        <v>167</v>
      </c>
      <c r="I4577" t="s">
        <v>280</v>
      </c>
      <c r="J4577" t="s">
        <v>137</v>
      </c>
      <c r="K4577" t="s">
        <v>138</v>
      </c>
      <c r="L4577" t="s">
        <v>13392</v>
      </c>
      <c r="M4577" t="s">
        <v>13393</v>
      </c>
      <c r="N4577">
        <v>1.9444444000000002E-2</v>
      </c>
      <c r="O4577">
        <v>0</v>
      </c>
      <c r="P4577">
        <v>1278</v>
      </c>
      <c r="Q4577">
        <v>2</v>
      </c>
      <c r="R4577">
        <v>421</v>
      </c>
      <c r="S4577">
        <v>5</v>
      </c>
      <c r="T4577">
        <v>73</v>
      </c>
      <c r="U4577">
        <v>0</v>
      </c>
      <c r="V4577">
        <v>2</v>
      </c>
      <c r="W4577">
        <v>0</v>
      </c>
      <c r="X4577">
        <v>2.3044776441650394</v>
      </c>
      <c r="Y4577">
        <v>0.87969592176357503</v>
      </c>
      <c r="Z4577">
        <v>1.0182656270036248</v>
      </c>
      <c r="AA4577">
        <v>8.0225660626222231E-2</v>
      </c>
      <c r="AB4577">
        <v>0.45141868537717772</v>
      </c>
      <c r="AC4577">
        <v>0</v>
      </c>
      <c r="AD4577">
        <v>1.4121816995183332</v>
      </c>
      <c r="AE4577">
        <v>6.1462652384539727</v>
      </c>
    </row>
    <row r="4578" spans="1:31" x14ac:dyDescent="0.25">
      <c r="A4578">
        <v>2299742</v>
      </c>
      <c r="B4578">
        <v>1</v>
      </c>
      <c r="C4578" t="s">
        <v>80</v>
      </c>
      <c r="D4578" t="s">
        <v>84</v>
      </c>
      <c r="E4578" t="s">
        <v>233</v>
      </c>
      <c r="F4578" t="s">
        <v>13394</v>
      </c>
      <c r="G4578" t="s">
        <v>184</v>
      </c>
      <c r="H4578" t="s">
        <v>167</v>
      </c>
      <c r="I4578" t="s">
        <v>136</v>
      </c>
      <c r="J4578" t="s">
        <v>137</v>
      </c>
      <c r="K4578" t="s">
        <v>138</v>
      </c>
      <c r="L4578" t="s">
        <v>13395</v>
      </c>
      <c r="M4578" t="s">
        <v>13396</v>
      </c>
      <c r="N4578">
        <v>0.89444444400000001</v>
      </c>
      <c r="O4578">
        <v>0</v>
      </c>
      <c r="P4578">
        <v>3685</v>
      </c>
      <c r="Q4578">
        <v>0</v>
      </c>
      <c r="R4578">
        <v>0</v>
      </c>
      <c r="S4578">
        <v>0</v>
      </c>
      <c r="T4578">
        <v>1044</v>
      </c>
      <c r="U4578">
        <v>0</v>
      </c>
      <c r="V4578">
        <v>10</v>
      </c>
      <c r="W4578">
        <v>0</v>
      </c>
      <c r="X4578">
        <v>814.93204090285872</v>
      </c>
      <c r="Y4578">
        <v>0</v>
      </c>
      <c r="Z4578">
        <v>0</v>
      </c>
      <c r="AA4578">
        <v>0</v>
      </c>
      <c r="AB4578">
        <v>553.49200172427106</v>
      </c>
      <c r="AC4578">
        <v>0</v>
      </c>
      <c r="AD4578">
        <v>257.71847529815585</v>
      </c>
      <c r="AE4578">
        <v>1626.1425179252858</v>
      </c>
    </row>
    <row r="4579" spans="1:31" x14ac:dyDescent="0.25">
      <c r="A4579">
        <v>2299344</v>
      </c>
      <c r="B4579">
        <v>1</v>
      </c>
      <c r="C4579" t="s">
        <v>80</v>
      </c>
      <c r="D4579" t="s">
        <v>103</v>
      </c>
      <c r="E4579" t="s">
        <v>164</v>
      </c>
      <c r="F4579" t="s">
        <v>13397</v>
      </c>
      <c r="G4579" t="s">
        <v>2867</v>
      </c>
      <c r="H4579" t="s">
        <v>167</v>
      </c>
      <c r="I4579" t="s">
        <v>136</v>
      </c>
      <c r="J4579" t="s">
        <v>137</v>
      </c>
      <c r="K4579" t="s">
        <v>138</v>
      </c>
      <c r="L4579" t="s">
        <v>13398</v>
      </c>
      <c r="M4579" t="s">
        <v>13399</v>
      </c>
      <c r="N4579">
        <v>3.6580555549999998</v>
      </c>
      <c r="O4579">
        <v>0</v>
      </c>
      <c r="P4579">
        <v>19</v>
      </c>
      <c r="Q4579">
        <v>0</v>
      </c>
      <c r="R4579">
        <v>2</v>
      </c>
      <c r="S4579">
        <v>0</v>
      </c>
      <c r="T4579">
        <v>8</v>
      </c>
      <c r="U4579">
        <v>0</v>
      </c>
      <c r="V4579">
        <v>0</v>
      </c>
      <c r="W4579">
        <v>0</v>
      </c>
      <c r="X4579">
        <v>50.694249958190099</v>
      </c>
      <c r="Y4579">
        <v>0</v>
      </c>
      <c r="Z4579">
        <v>42.19772901925954</v>
      </c>
      <c r="AA4579">
        <v>0</v>
      </c>
      <c r="AB4579">
        <v>32.560789379780246</v>
      </c>
      <c r="AC4579">
        <v>0</v>
      </c>
      <c r="AD4579">
        <v>0</v>
      </c>
      <c r="AE4579">
        <v>125.45276835722989</v>
      </c>
    </row>
    <row r="4580" spans="1:31" x14ac:dyDescent="0.25">
      <c r="A4580">
        <v>2299487</v>
      </c>
      <c r="B4580">
        <v>1</v>
      </c>
      <c r="C4580" t="s">
        <v>80</v>
      </c>
      <c r="D4580" t="s">
        <v>98</v>
      </c>
      <c r="E4580" t="s">
        <v>233</v>
      </c>
      <c r="F4580" t="s">
        <v>2438</v>
      </c>
      <c r="G4580" t="s">
        <v>837</v>
      </c>
      <c r="H4580" t="s">
        <v>167</v>
      </c>
      <c r="I4580" t="s">
        <v>136</v>
      </c>
      <c r="J4580" t="s">
        <v>137</v>
      </c>
      <c r="K4580" t="s">
        <v>138</v>
      </c>
      <c r="L4580" t="s">
        <v>2646</v>
      </c>
      <c r="M4580" t="s">
        <v>13400</v>
      </c>
      <c r="N4580">
        <v>0.385833333</v>
      </c>
      <c r="O4580">
        <v>0</v>
      </c>
      <c r="P4580">
        <v>0</v>
      </c>
      <c r="Q4580">
        <v>9</v>
      </c>
      <c r="R4580">
        <v>93</v>
      </c>
      <c r="S4580">
        <v>5</v>
      </c>
      <c r="T4580">
        <v>22</v>
      </c>
      <c r="U4580">
        <v>1</v>
      </c>
      <c r="V4580">
        <v>0</v>
      </c>
      <c r="W4580">
        <v>0</v>
      </c>
      <c r="X4580">
        <v>0</v>
      </c>
      <c r="Y4580">
        <v>38.254313642384822</v>
      </c>
      <c r="Z4580">
        <v>65.44831655931695</v>
      </c>
      <c r="AA4580">
        <v>3.9130702238810482</v>
      </c>
      <c r="AB4580">
        <v>8.5744608312130879</v>
      </c>
      <c r="AC4580">
        <v>52.232982669213769</v>
      </c>
      <c r="AD4580">
        <v>0</v>
      </c>
      <c r="AE4580">
        <v>168.42314392600969</v>
      </c>
    </row>
    <row r="4581" spans="1:31" x14ac:dyDescent="0.25">
      <c r="A4581">
        <v>2299725</v>
      </c>
      <c r="B4581">
        <v>1</v>
      </c>
      <c r="C4581" t="s">
        <v>80</v>
      </c>
      <c r="D4581" t="s">
        <v>92</v>
      </c>
      <c r="E4581" t="s">
        <v>182</v>
      </c>
      <c r="F4581" t="s">
        <v>12249</v>
      </c>
      <c r="G4581" t="s">
        <v>195</v>
      </c>
      <c r="H4581" t="s">
        <v>167</v>
      </c>
      <c r="I4581" t="s">
        <v>136</v>
      </c>
      <c r="J4581" t="s">
        <v>137</v>
      </c>
      <c r="K4581" t="s">
        <v>138</v>
      </c>
      <c r="L4581" t="s">
        <v>13401</v>
      </c>
      <c r="M4581" t="s">
        <v>13402</v>
      </c>
      <c r="N4581">
        <v>1.2836111109999999</v>
      </c>
      <c r="O4581">
        <v>0</v>
      </c>
      <c r="P4581">
        <v>2202</v>
      </c>
      <c r="Q4581">
        <v>0</v>
      </c>
      <c r="R4581">
        <v>2</v>
      </c>
      <c r="S4581">
        <v>2</v>
      </c>
      <c r="T4581">
        <v>87</v>
      </c>
      <c r="U4581">
        <v>0</v>
      </c>
      <c r="V4581">
        <v>5</v>
      </c>
      <c r="W4581">
        <v>0</v>
      </c>
      <c r="X4581">
        <v>659.71666093325314</v>
      </c>
      <c r="Y4581">
        <v>0</v>
      </c>
      <c r="Z4581">
        <v>1.1060863816906643</v>
      </c>
      <c r="AA4581">
        <v>14.858845582668696</v>
      </c>
      <c r="AB4581">
        <v>108.91363178984379</v>
      </c>
      <c r="AC4581">
        <v>0</v>
      </c>
      <c r="AD4581">
        <v>21.906230394378262</v>
      </c>
      <c r="AE4581">
        <v>806.50145508183448</v>
      </c>
    </row>
    <row r="4582" spans="1:31" x14ac:dyDescent="0.25">
      <c r="A4582">
        <v>2299871</v>
      </c>
      <c r="B4582">
        <v>1</v>
      </c>
      <c r="C4582" t="s">
        <v>81</v>
      </c>
      <c r="D4582" t="s">
        <v>127</v>
      </c>
      <c r="E4582" t="s">
        <v>164</v>
      </c>
      <c r="F4582" t="s">
        <v>13403</v>
      </c>
      <c r="G4582" t="s">
        <v>1455</v>
      </c>
      <c r="H4582" t="s">
        <v>167</v>
      </c>
      <c r="I4582" t="s">
        <v>136</v>
      </c>
      <c r="J4582" t="s">
        <v>137</v>
      </c>
      <c r="K4582" t="s">
        <v>138</v>
      </c>
      <c r="L4582" t="s">
        <v>13404</v>
      </c>
      <c r="M4582" t="s">
        <v>13405</v>
      </c>
      <c r="N4582">
        <v>3.1772222220000002</v>
      </c>
      <c r="O4582">
        <v>0</v>
      </c>
      <c r="P4582">
        <v>57</v>
      </c>
      <c r="Q4582">
        <v>0</v>
      </c>
      <c r="R4582">
        <v>3</v>
      </c>
      <c r="S4582">
        <v>0</v>
      </c>
      <c r="T4582">
        <v>9</v>
      </c>
      <c r="U4582">
        <v>0</v>
      </c>
      <c r="V4582">
        <v>0</v>
      </c>
      <c r="W4582">
        <v>0</v>
      </c>
      <c r="X4582">
        <v>44.181151984129066</v>
      </c>
      <c r="Y4582">
        <v>0</v>
      </c>
      <c r="Z4582">
        <v>1.3616077770852111</v>
      </c>
      <c r="AA4582">
        <v>0</v>
      </c>
      <c r="AB4582">
        <v>35.10049894788866</v>
      </c>
      <c r="AC4582">
        <v>0</v>
      </c>
      <c r="AD4582">
        <v>0</v>
      </c>
      <c r="AE4582">
        <v>80.643258709102938</v>
      </c>
    </row>
    <row r="4583" spans="1:31" x14ac:dyDescent="0.25">
      <c r="A4583">
        <v>2299917</v>
      </c>
      <c r="B4583">
        <v>1</v>
      </c>
      <c r="C4583" t="s">
        <v>81</v>
      </c>
      <c r="D4583" t="s">
        <v>115</v>
      </c>
      <c r="E4583" t="s">
        <v>132</v>
      </c>
      <c r="F4583" t="s">
        <v>13406</v>
      </c>
      <c r="G4583" t="s">
        <v>134</v>
      </c>
      <c r="H4583" t="s">
        <v>135</v>
      </c>
      <c r="I4583" t="s">
        <v>136</v>
      </c>
      <c r="J4583" t="s">
        <v>137</v>
      </c>
      <c r="K4583" t="s">
        <v>138</v>
      </c>
      <c r="L4583" t="s">
        <v>13407</v>
      </c>
      <c r="M4583" t="s">
        <v>13408</v>
      </c>
      <c r="N4583">
        <v>2.2288888880000002</v>
      </c>
      <c r="O4583">
        <v>0</v>
      </c>
      <c r="P4583">
        <v>18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6.0599132270956781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6.0599132270956781</v>
      </c>
    </row>
    <row r="4584" spans="1:31" x14ac:dyDescent="0.25">
      <c r="A4584">
        <v>2299894</v>
      </c>
      <c r="B4584">
        <v>1</v>
      </c>
      <c r="C4584" t="s">
        <v>80</v>
      </c>
      <c r="D4584" t="s">
        <v>86</v>
      </c>
      <c r="E4584" t="s">
        <v>132</v>
      </c>
      <c r="F4584" t="s">
        <v>13409</v>
      </c>
      <c r="G4584" t="s">
        <v>134</v>
      </c>
      <c r="H4584" t="s">
        <v>135</v>
      </c>
      <c r="I4584" t="s">
        <v>136</v>
      </c>
      <c r="J4584" t="s">
        <v>137</v>
      </c>
      <c r="K4584" t="s">
        <v>138</v>
      </c>
      <c r="L4584" t="s">
        <v>13410</v>
      </c>
      <c r="M4584" t="s">
        <v>13411</v>
      </c>
      <c r="N4584">
        <v>2.7372222220000002</v>
      </c>
      <c r="O4584">
        <v>0</v>
      </c>
      <c r="P4584">
        <v>71</v>
      </c>
      <c r="Q4584">
        <v>0</v>
      </c>
      <c r="R4584">
        <v>0</v>
      </c>
      <c r="S4584">
        <v>0</v>
      </c>
      <c r="T4584">
        <v>3</v>
      </c>
      <c r="U4584">
        <v>0</v>
      </c>
      <c r="V4584">
        <v>0</v>
      </c>
      <c r="W4584">
        <v>0</v>
      </c>
      <c r="X4584">
        <v>64.860421260312904</v>
      </c>
      <c r="Y4584">
        <v>0</v>
      </c>
      <c r="Z4584">
        <v>0</v>
      </c>
      <c r="AA4584">
        <v>0</v>
      </c>
      <c r="AB4584">
        <v>6.2772941480368427</v>
      </c>
      <c r="AC4584">
        <v>0</v>
      </c>
      <c r="AD4584">
        <v>0</v>
      </c>
      <c r="AE4584">
        <v>71.137715408349749</v>
      </c>
    </row>
    <row r="4585" spans="1:31" x14ac:dyDescent="0.25">
      <c r="A4585">
        <v>2299376</v>
      </c>
      <c r="B4585">
        <v>1</v>
      </c>
      <c r="C4585" t="s">
        <v>80</v>
      </c>
      <c r="D4585" t="s">
        <v>100</v>
      </c>
      <c r="E4585" t="s">
        <v>141</v>
      </c>
      <c r="F4585" t="s">
        <v>13412</v>
      </c>
      <c r="G4585" t="s">
        <v>490</v>
      </c>
      <c r="H4585" t="s">
        <v>135</v>
      </c>
      <c r="I4585" t="s">
        <v>136</v>
      </c>
      <c r="J4585" t="s">
        <v>137</v>
      </c>
      <c r="K4585" t="s">
        <v>138</v>
      </c>
      <c r="L4585" t="s">
        <v>2669</v>
      </c>
      <c r="M4585" t="s">
        <v>13413</v>
      </c>
      <c r="N4585">
        <v>1.531666666</v>
      </c>
      <c r="O4585">
        <v>0</v>
      </c>
      <c r="P4585">
        <v>1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1.7172122265485555E-2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1.7172122265485555E-2</v>
      </c>
    </row>
    <row r="4586" spans="1:31" x14ac:dyDescent="0.25">
      <c r="A4586">
        <v>2299911</v>
      </c>
      <c r="B4586">
        <v>1</v>
      </c>
      <c r="C4586" t="s">
        <v>80</v>
      </c>
      <c r="D4586" t="s">
        <v>82</v>
      </c>
      <c r="E4586" t="s">
        <v>233</v>
      </c>
      <c r="F4586" t="s">
        <v>13414</v>
      </c>
      <c r="G4586" t="s">
        <v>837</v>
      </c>
      <c r="H4586" t="s">
        <v>167</v>
      </c>
      <c r="I4586" t="s">
        <v>280</v>
      </c>
      <c r="J4586" t="s">
        <v>137</v>
      </c>
      <c r="K4586" t="s">
        <v>138</v>
      </c>
      <c r="L4586" t="s">
        <v>13415</v>
      </c>
      <c r="M4586" t="s">
        <v>13416</v>
      </c>
      <c r="N4586">
        <v>2.3888888E-2</v>
      </c>
      <c r="O4586">
        <v>0</v>
      </c>
      <c r="P4586">
        <v>3067</v>
      </c>
      <c r="Q4586">
        <v>0</v>
      </c>
      <c r="R4586">
        <v>0</v>
      </c>
      <c r="S4586">
        <v>0</v>
      </c>
      <c r="T4586">
        <v>707</v>
      </c>
      <c r="U4586">
        <v>0</v>
      </c>
      <c r="V4586">
        <v>2</v>
      </c>
      <c r="W4586">
        <v>0</v>
      </c>
      <c r="X4586">
        <v>20.592763159681013</v>
      </c>
      <c r="Y4586">
        <v>0</v>
      </c>
      <c r="Z4586">
        <v>0</v>
      </c>
      <c r="AA4586">
        <v>0</v>
      </c>
      <c r="AB4586">
        <v>5.2981489115219844</v>
      </c>
      <c r="AC4586">
        <v>0</v>
      </c>
      <c r="AD4586">
        <v>2.031746231508452</v>
      </c>
      <c r="AE4586">
        <v>27.922658302711451</v>
      </c>
    </row>
    <row r="4587" spans="1:31" x14ac:dyDescent="0.25">
      <c r="A4587">
        <v>2299453</v>
      </c>
      <c r="B4587">
        <v>1</v>
      </c>
      <c r="C4587" t="s">
        <v>81</v>
      </c>
      <c r="D4587" t="s">
        <v>112</v>
      </c>
      <c r="E4587" t="s">
        <v>141</v>
      </c>
      <c r="F4587" t="s">
        <v>13417</v>
      </c>
      <c r="G4587" t="s">
        <v>143</v>
      </c>
      <c r="H4587" t="s">
        <v>135</v>
      </c>
      <c r="I4587" t="s">
        <v>136</v>
      </c>
      <c r="J4587" t="s">
        <v>137</v>
      </c>
      <c r="K4587" t="s">
        <v>138</v>
      </c>
      <c r="L4587" t="s">
        <v>13418</v>
      </c>
      <c r="M4587" t="s">
        <v>13419</v>
      </c>
      <c r="N4587">
        <v>2.0588888879999998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1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8.1400041290291117E-2</v>
      </c>
      <c r="AC4587">
        <v>0</v>
      </c>
      <c r="AD4587">
        <v>0</v>
      </c>
      <c r="AE4587">
        <v>8.1400041290291117E-2</v>
      </c>
    </row>
    <row r="4588" spans="1:31" x14ac:dyDescent="0.25">
      <c r="A4588">
        <v>2299310</v>
      </c>
      <c r="B4588">
        <v>1</v>
      </c>
      <c r="C4588" t="s">
        <v>80</v>
      </c>
      <c r="D4588" t="s">
        <v>103</v>
      </c>
      <c r="E4588" t="s">
        <v>233</v>
      </c>
      <c r="F4588" t="s">
        <v>2737</v>
      </c>
      <c r="G4588" t="s">
        <v>184</v>
      </c>
      <c r="H4588" t="s">
        <v>167</v>
      </c>
      <c r="I4588" t="s">
        <v>136</v>
      </c>
      <c r="J4588" t="s">
        <v>137</v>
      </c>
      <c r="K4588" t="s">
        <v>138</v>
      </c>
      <c r="L4588" t="s">
        <v>13420</v>
      </c>
      <c r="M4588" t="s">
        <v>13421</v>
      </c>
      <c r="N4588">
        <v>0.48749999999999999</v>
      </c>
      <c r="O4588">
        <v>0</v>
      </c>
      <c r="P4588">
        <v>640</v>
      </c>
      <c r="Q4588">
        <v>11</v>
      </c>
      <c r="R4588">
        <v>27</v>
      </c>
      <c r="S4588">
        <v>7</v>
      </c>
      <c r="T4588">
        <v>70</v>
      </c>
      <c r="U4588">
        <v>2</v>
      </c>
      <c r="V4588">
        <v>0</v>
      </c>
      <c r="W4588">
        <v>0</v>
      </c>
      <c r="X4588">
        <v>67.876470871446855</v>
      </c>
      <c r="Y4588">
        <v>16.024482837689625</v>
      </c>
      <c r="Z4588">
        <v>15.302825489853525</v>
      </c>
      <c r="AA4588">
        <v>9.1752561658436242</v>
      </c>
      <c r="AB4588">
        <v>22.251665135506457</v>
      </c>
      <c r="AC4588">
        <v>74.673630647920191</v>
      </c>
      <c r="AD4588">
        <v>0</v>
      </c>
      <c r="AE4588">
        <v>205.30433114826027</v>
      </c>
    </row>
    <row r="4589" spans="1:31" x14ac:dyDescent="0.25">
      <c r="A4589">
        <v>2299974</v>
      </c>
      <c r="B4589">
        <v>1</v>
      </c>
      <c r="C4589" t="s">
        <v>81</v>
      </c>
      <c r="D4589" t="s">
        <v>120</v>
      </c>
      <c r="E4589" t="s">
        <v>208</v>
      </c>
      <c r="F4589" t="s">
        <v>13422</v>
      </c>
      <c r="G4589" t="s">
        <v>134</v>
      </c>
      <c r="H4589" t="s">
        <v>135</v>
      </c>
      <c r="I4589" t="s">
        <v>136</v>
      </c>
      <c r="J4589" t="s">
        <v>137</v>
      </c>
      <c r="K4589" t="s">
        <v>138</v>
      </c>
      <c r="L4589" t="s">
        <v>13423</v>
      </c>
      <c r="M4589" t="s">
        <v>13424</v>
      </c>
      <c r="N4589">
        <v>1.1988888879999999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65.269543151545577</v>
      </c>
      <c r="AD4589">
        <v>0</v>
      </c>
      <c r="AE4589">
        <v>65.269543151545577</v>
      </c>
    </row>
    <row r="4590" spans="1:31" x14ac:dyDescent="0.25">
      <c r="A4590">
        <v>2299645</v>
      </c>
      <c r="B4590">
        <v>1</v>
      </c>
      <c r="C4590" t="s">
        <v>81</v>
      </c>
      <c r="D4590" t="s">
        <v>127</v>
      </c>
      <c r="E4590" t="s">
        <v>164</v>
      </c>
      <c r="F4590" t="s">
        <v>13425</v>
      </c>
      <c r="G4590" t="s">
        <v>299</v>
      </c>
      <c r="H4590" t="s">
        <v>167</v>
      </c>
      <c r="I4590" t="s">
        <v>136</v>
      </c>
      <c r="J4590" t="s">
        <v>137</v>
      </c>
      <c r="K4590" t="s">
        <v>300</v>
      </c>
      <c r="L4590" t="s">
        <v>13426</v>
      </c>
      <c r="M4590" t="s">
        <v>13427</v>
      </c>
      <c r="N4590">
        <v>1.2705555550000001</v>
      </c>
      <c r="O4590">
        <v>1</v>
      </c>
      <c r="P4590">
        <v>0</v>
      </c>
      <c r="Q4590">
        <v>38</v>
      </c>
      <c r="R4590">
        <v>0</v>
      </c>
      <c r="S4590">
        <v>8</v>
      </c>
      <c r="T4590">
        <v>0</v>
      </c>
      <c r="U4590">
        <v>0</v>
      </c>
      <c r="V4590">
        <v>0</v>
      </c>
      <c r="W4590">
        <v>0.26789592544493579</v>
      </c>
      <c r="X4590">
        <v>0</v>
      </c>
      <c r="Y4590">
        <v>31.661415400000198</v>
      </c>
      <c r="Z4590">
        <v>0</v>
      </c>
      <c r="AA4590">
        <v>61.760489666156737</v>
      </c>
      <c r="AB4590">
        <v>0</v>
      </c>
      <c r="AC4590">
        <v>0</v>
      </c>
      <c r="AD4590">
        <v>0</v>
      </c>
      <c r="AE4590">
        <v>93.689800991601871</v>
      </c>
    </row>
    <row r="4591" spans="1:31" x14ac:dyDescent="0.25">
      <c r="A4591">
        <v>2299353</v>
      </c>
      <c r="B4591">
        <v>1</v>
      </c>
      <c r="C4591" t="s">
        <v>80</v>
      </c>
      <c r="D4591" t="s">
        <v>98</v>
      </c>
      <c r="E4591" t="s">
        <v>208</v>
      </c>
      <c r="F4591" t="s">
        <v>13428</v>
      </c>
      <c r="G4591" t="s">
        <v>310</v>
      </c>
      <c r="H4591" t="s">
        <v>135</v>
      </c>
      <c r="I4591" t="s">
        <v>136</v>
      </c>
      <c r="J4591" t="s">
        <v>137</v>
      </c>
      <c r="K4591" t="s">
        <v>138</v>
      </c>
      <c r="L4591" t="s">
        <v>13429</v>
      </c>
      <c r="M4591" t="s">
        <v>13430</v>
      </c>
      <c r="N4591">
        <v>0.70222222199999995</v>
      </c>
      <c r="O4591">
        <v>0</v>
      </c>
      <c r="P4591">
        <v>37</v>
      </c>
      <c r="Q4591">
        <v>0</v>
      </c>
      <c r="R4591">
        <v>18</v>
      </c>
      <c r="S4591">
        <v>0</v>
      </c>
      <c r="T4591">
        <v>21</v>
      </c>
      <c r="U4591">
        <v>0</v>
      </c>
      <c r="V4591">
        <v>0</v>
      </c>
      <c r="W4591">
        <v>0</v>
      </c>
      <c r="X4591">
        <v>6.9761612418960137</v>
      </c>
      <c r="Y4591">
        <v>0</v>
      </c>
      <c r="Z4591">
        <v>4.2840991659534486</v>
      </c>
      <c r="AA4591">
        <v>0</v>
      </c>
      <c r="AB4591">
        <v>14.846175977047327</v>
      </c>
      <c r="AC4591">
        <v>0</v>
      </c>
      <c r="AD4591">
        <v>0</v>
      </c>
      <c r="AE4591">
        <v>26.106436384896789</v>
      </c>
    </row>
    <row r="4592" spans="1:31" x14ac:dyDescent="0.25">
      <c r="A4592">
        <v>2299874</v>
      </c>
      <c r="B4592">
        <v>1</v>
      </c>
      <c r="C4592" t="s">
        <v>80</v>
      </c>
      <c r="D4592" t="s">
        <v>107</v>
      </c>
      <c r="E4592" t="s">
        <v>141</v>
      </c>
      <c r="F4592" t="s">
        <v>13431</v>
      </c>
      <c r="G4592" t="s">
        <v>188</v>
      </c>
      <c r="H4592" t="s">
        <v>135</v>
      </c>
      <c r="I4592" t="s">
        <v>136</v>
      </c>
      <c r="J4592" t="s">
        <v>137</v>
      </c>
      <c r="K4592" t="s">
        <v>138</v>
      </c>
      <c r="L4592" t="s">
        <v>13432</v>
      </c>
      <c r="M4592" t="s">
        <v>13433</v>
      </c>
      <c r="N4592">
        <v>1.1658333329999999</v>
      </c>
      <c r="O4592">
        <v>0</v>
      </c>
      <c r="P4592">
        <v>1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</row>
    <row r="4593" spans="1:31" x14ac:dyDescent="0.25">
      <c r="A4593">
        <v>2299788</v>
      </c>
      <c r="B4593">
        <v>1</v>
      </c>
      <c r="C4593" t="s">
        <v>80</v>
      </c>
      <c r="D4593" t="s">
        <v>110</v>
      </c>
      <c r="E4593" t="s">
        <v>141</v>
      </c>
      <c r="F4593" t="s">
        <v>13434</v>
      </c>
      <c r="G4593" t="s">
        <v>143</v>
      </c>
      <c r="H4593" t="s">
        <v>135</v>
      </c>
      <c r="I4593" t="s">
        <v>136</v>
      </c>
      <c r="J4593" t="s">
        <v>137</v>
      </c>
      <c r="K4593" t="s">
        <v>138</v>
      </c>
      <c r="L4593" t="s">
        <v>13435</v>
      </c>
      <c r="M4593" t="s">
        <v>13436</v>
      </c>
      <c r="N4593">
        <v>2.968611111</v>
      </c>
      <c r="O4593">
        <v>0</v>
      </c>
      <c r="P4593">
        <v>1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1.878730240707271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1.878730240707271</v>
      </c>
    </row>
    <row r="4594" spans="1:31" x14ac:dyDescent="0.25">
      <c r="A4594">
        <v>2299831</v>
      </c>
      <c r="B4594">
        <v>1</v>
      </c>
      <c r="C4594" t="s">
        <v>81</v>
      </c>
      <c r="D4594" t="s">
        <v>120</v>
      </c>
      <c r="E4594" t="s">
        <v>208</v>
      </c>
      <c r="F4594" t="s">
        <v>12582</v>
      </c>
      <c r="G4594" t="s">
        <v>310</v>
      </c>
      <c r="H4594" t="s">
        <v>135</v>
      </c>
      <c r="I4594" t="s">
        <v>136</v>
      </c>
      <c r="J4594" t="s">
        <v>137</v>
      </c>
      <c r="K4594" t="s">
        <v>138</v>
      </c>
      <c r="L4594" t="s">
        <v>13437</v>
      </c>
      <c r="M4594" t="s">
        <v>13438</v>
      </c>
      <c r="N4594">
        <v>1.134166666</v>
      </c>
      <c r="O4594">
        <v>0</v>
      </c>
      <c r="P4594">
        <v>285</v>
      </c>
      <c r="Q4594">
        <v>0</v>
      </c>
      <c r="R4594">
        <v>1</v>
      </c>
      <c r="S4594">
        <v>0</v>
      </c>
      <c r="T4594">
        <v>35</v>
      </c>
      <c r="U4594">
        <v>0</v>
      </c>
      <c r="V4594">
        <v>0</v>
      </c>
      <c r="W4594">
        <v>0</v>
      </c>
      <c r="X4594">
        <v>49.486084597126506</v>
      </c>
      <c r="Y4594">
        <v>0</v>
      </c>
      <c r="Z4594">
        <v>1.8056641176579014</v>
      </c>
      <c r="AA4594">
        <v>0</v>
      </c>
      <c r="AB4594">
        <v>10.854431540618251</v>
      </c>
      <c r="AC4594">
        <v>0</v>
      </c>
      <c r="AD4594">
        <v>0</v>
      </c>
      <c r="AE4594">
        <v>62.146180255402655</v>
      </c>
    </row>
    <row r="4595" spans="1:31" x14ac:dyDescent="0.25">
      <c r="A4595">
        <v>2299980</v>
      </c>
      <c r="B4595">
        <v>1</v>
      </c>
      <c r="C4595" t="s">
        <v>80</v>
      </c>
      <c r="D4595" t="s">
        <v>82</v>
      </c>
      <c r="E4595" t="s">
        <v>141</v>
      </c>
      <c r="F4595" t="s">
        <v>9768</v>
      </c>
      <c r="G4595" t="s">
        <v>143</v>
      </c>
      <c r="H4595" t="s">
        <v>135</v>
      </c>
      <c r="I4595" t="s">
        <v>136</v>
      </c>
      <c r="J4595" t="s">
        <v>137</v>
      </c>
      <c r="K4595" t="s">
        <v>138</v>
      </c>
      <c r="L4595" t="s">
        <v>13439</v>
      </c>
      <c r="M4595" t="s">
        <v>13440</v>
      </c>
      <c r="N4595">
        <v>1.236111111</v>
      </c>
      <c r="O4595">
        <v>0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0.11532027678081333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0.11532027678081333</v>
      </c>
    </row>
    <row r="4596" spans="1:31" x14ac:dyDescent="0.25">
      <c r="A4596">
        <v>2299891</v>
      </c>
      <c r="B4596">
        <v>1</v>
      </c>
      <c r="C4596" t="s">
        <v>81</v>
      </c>
      <c r="D4596" t="s">
        <v>123</v>
      </c>
      <c r="E4596" t="s">
        <v>132</v>
      </c>
      <c r="F4596" t="s">
        <v>13441</v>
      </c>
      <c r="G4596" t="s">
        <v>1047</v>
      </c>
      <c r="H4596" t="s">
        <v>135</v>
      </c>
      <c r="I4596" t="s">
        <v>136</v>
      </c>
      <c r="J4596" t="s">
        <v>137</v>
      </c>
      <c r="K4596" t="s">
        <v>138</v>
      </c>
      <c r="L4596" t="s">
        <v>13442</v>
      </c>
      <c r="M4596" t="s">
        <v>13443</v>
      </c>
      <c r="N4596">
        <v>1.8225</v>
      </c>
      <c r="O4596">
        <v>0</v>
      </c>
      <c r="P4596">
        <v>1</v>
      </c>
      <c r="Q4596">
        <v>0</v>
      </c>
      <c r="R4596">
        <v>4</v>
      </c>
      <c r="S4596">
        <v>0</v>
      </c>
      <c r="T4596">
        <v>2</v>
      </c>
      <c r="U4596">
        <v>0</v>
      </c>
      <c r="V4596">
        <v>0</v>
      </c>
      <c r="W4596">
        <v>0</v>
      </c>
      <c r="X4596">
        <v>4.9953163761865003E-2</v>
      </c>
      <c r="Y4596">
        <v>0</v>
      </c>
      <c r="Z4596">
        <v>3.5374091530527201</v>
      </c>
      <c r="AA4596">
        <v>0</v>
      </c>
      <c r="AB4596">
        <v>0.69310106394777504</v>
      </c>
      <c r="AC4596">
        <v>0</v>
      </c>
      <c r="AD4596">
        <v>0</v>
      </c>
      <c r="AE4596">
        <v>4.2804633807623595</v>
      </c>
    </row>
    <row r="4597" spans="1:31" x14ac:dyDescent="0.25">
      <c r="A4597">
        <v>2299559</v>
      </c>
      <c r="B4597">
        <v>1</v>
      </c>
      <c r="C4597" t="s">
        <v>80</v>
      </c>
      <c r="D4597" t="s">
        <v>102</v>
      </c>
      <c r="E4597" t="s">
        <v>164</v>
      </c>
      <c r="F4597" t="s">
        <v>13444</v>
      </c>
      <c r="G4597" t="s">
        <v>195</v>
      </c>
      <c r="H4597" t="s">
        <v>167</v>
      </c>
      <c r="I4597" t="s">
        <v>136</v>
      </c>
      <c r="J4597" t="s">
        <v>137</v>
      </c>
      <c r="K4597" t="s">
        <v>138</v>
      </c>
      <c r="L4597" t="s">
        <v>13324</v>
      </c>
      <c r="M4597" t="s">
        <v>13445</v>
      </c>
      <c r="N4597">
        <v>0.72750000000000004</v>
      </c>
      <c r="O4597">
        <v>0</v>
      </c>
      <c r="P4597">
        <v>4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0.55265584053927752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0.55265584053927752</v>
      </c>
    </row>
    <row r="4598" spans="1:31" x14ac:dyDescent="0.25">
      <c r="A4598">
        <v>2299914</v>
      </c>
      <c r="B4598">
        <v>1</v>
      </c>
      <c r="C4598" t="s">
        <v>81</v>
      </c>
      <c r="D4598" t="s">
        <v>120</v>
      </c>
      <c r="E4598" t="s">
        <v>132</v>
      </c>
      <c r="F4598" t="s">
        <v>4773</v>
      </c>
      <c r="G4598" t="s">
        <v>134</v>
      </c>
      <c r="H4598" t="s">
        <v>135</v>
      </c>
      <c r="I4598" t="s">
        <v>136</v>
      </c>
      <c r="J4598" t="s">
        <v>137</v>
      </c>
      <c r="K4598" t="s">
        <v>138</v>
      </c>
      <c r="L4598" t="s">
        <v>13446</v>
      </c>
      <c r="M4598" t="s">
        <v>13447</v>
      </c>
      <c r="N4598">
        <v>0.92583333300000004</v>
      </c>
      <c r="O4598">
        <v>0</v>
      </c>
      <c r="P4598">
        <v>89</v>
      </c>
      <c r="Q4598">
        <v>0</v>
      </c>
      <c r="R4598">
        <v>0</v>
      </c>
      <c r="S4598">
        <v>0</v>
      </c>
      <c r="T4598">
        <v>6</v>
      </c>
      <c r="U4598">
        <v>0</v>
      </c>
      <c r="V4598">
        <v>0</v>
      </c>
      <c r="W4598">
        <v>0</v>
      </c>
      <c r="X4598">
        <v>20.788584150092689</v>
      </c>
      <c r="Y4598">
        <v>0</v>
      </c>
      <c r="Z4598">
        <v>0</v>
      </c>
      <c r="AA4598">
        <v>0</v>
      </c>
      <c r="AB4598">
        <v>6.1765973144943285</v>
      </c>
      <c r="AC4598">
        <v>0</v>
      </c>
      <c r="AD4598">
        <v>0</v>
      </c>
      <c r="AE4598">
        <v>26.965181464587019</v>
      </c>
    </row>
    <row r="4599" spans="1:31" x14ac:dyDescent="0.25">
      <c r="A4599">
        <v>2299419</v>
      </c>
      <c r="B4599">
        <v>1</v>
      </c>
      <c r="C4599" t="s">
        <v>80</v>
      </c>
      <c r="D4599" t="s">
        <v>92</v>
      </c>
      <c r="E4599" t="s">
        <v>141</v>
      </c>
      <c r="F4599" t="s">
        <v>13448</v>
      </c>
      <c r="G4599" t="s">
        <v>490</v>
      </c>
      <c r="H4599" t="s">
        <v>135</v>
      </c>
      <c r="I4599" t="s">
        <v>136</v>
      </c>
      <c r="J4599" t="s">
        <v>137</v>
      </c>
      <c r="K4599" t="s">
        <v>138</v>
      </c>
      <c r="L4599" t="s">
        <v>13449</v>
      </c>
      <c r="M4599" t="s">
        <v>13450</v>
      </c>
      <c r="N4599">
        <v>1.590833333</v>
      </c>
      <c r="O4599">
        <v>0</v>
      </c>
      <c r="P4599">
        <v>1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0.38642363172357086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0.38642363172357086</v>
      </c>
    </row>
    <row r="4600" spans="1:31" x14ac:dyDescent="0.25">
      <c r="A4600">
        <v>2299751</v>
      </c>
      <c r="B4600">
        <v>1</v>
      </c>
      <c r="C4600" t="s">
        <v>80</v>
      </c>
      <c r="D4600" t="s">
        <v>96</v>
      </c>
      <c r="E4600" t="s">
        <v>132</v>
      </c>
      <c r="F4600" t="s">
        <v>13451</v>
      </c>
      <c r="G4600" t="s">
        <v>375</v>
      </c>
      <c r="H4600" t="s">
        <v>135</v>
      </c>
      <c r="I4600" t="s">
        <v>136</v>
      </c>
      <c r="J4600" t="s">
        <v>137</v>
      </c>
      <c r="K4600" t="s">
        <v>138</v>
      </c>
      <c r="L4600" t="s">
        <v>13452</v>
      </c>
      <c r="M4600" t="s">
        <v>13453</v>
      </c>
      <c r="N4600">
        <v>2.4430555549999999</v>
      </c>
      <c r="O4600">
        <v>0</v>
      </c>
      <c r="P4600">
        <v>129</v>
      </c>
      <c r="Q4600">
        <v>0</v>
      </c>
      <c r="R4600">
        <v>0</v>
      </c>
      <c r="S4600">
        <v>0</v>
      </c>
      <c r="T4600">
        <v>18</v>
      </c>
      <c r="U4600">
        <v>0</v>
      </c>
      <c r="V4600">
        <v>0</v>
      </c>
      <c r="W4600">
        <v>0</v>
      </c>
      <c r="X4600">
        <v>121.56257960815348</v>
      </c>
      <c r="Y4600">
        <v>0</v>
      </c>
      <c r="Z4600">
        <v>0</v>
      </c>
      <c r="AA4600">
        <v>0</v>
      </c>
      <c r="AB4600">
        <v>38.738270690983853</v>
      </c>
      <c r="AC4600">
        <v>0</v>
      </c>
      <c r="AD4600">
        <v>0</v>
      </c>
      <c r="AE4600">
        <v>160.30085029913732</v>
      </c>
    </row>
    <row r="4601" spans="1:31" x14ac:dyDescent="0.25">
      <c r="A4601">
        <v>2299273</v>
      </c>
      <c r="B4601">
        <v>1</v>
      </c>
      <c r="C4601" t="s">
        <v>80</v>
      </c>
      <c r="D4601" t="s">
        <v>96</v>
      </c>
      <c r="E4601" t="s">
        <v>141</v>
      </c>
      <c r="F4601" t="s">
        <v>13454</v>
      </c>
      <c r="G4601" t="s">
        <v>143</v>
      </c>
      <c r="H4601" t="s">
        <v>135</v>
      </c>
      <c r="I4601" t="s">
        <v>136</v>
      </c>
      <c r="J4601" t="s">
        <v>137</v>
      </c>
      <c r="K4601" t="s">
        <v>138</v>
      </c>
      <c r="L4601" t="s">
        <v>13455</v>
      </c>
      <c r="M4601" t="s">
        <v>13456</v>
      </c>
      <c r="N4601">
        <v>0.63388888799999998</v>
      </c>
      <c r="O4601">
        <v>0</v>
      </c>
      <c r="P4601">
        <v>5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4.8695592097860556E-2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4.8695592097860556E-2</v>
      </c>
    </row>
    <row r="4602" spans="1:31" x14ac:dyDescent="0.25">
      <c r="A4602">
        <v>2299937</v>
      </c>
      <c r="B4602">
        <v>1</v>
      </c>
      <c r="C4602" t="s">
        <v>80</v>
      </c>
      <c r="D4602" t="s">
        <v>98</v>
      </c>
      <c r="E4602" t="s">
        <v>132</v>
      </c>
      <c r="F4602" t="s">
        <v>13457</v>
      </c>
      <c r="G4602" t="s">
        <v>134</v>
      </c>
      <c r="H4602" t="s">
        <v>135</v>
      </c>
      <c r="I4602" t="s">
        <v>136</v>
      </c>
      <c r="J4602" t="s">
        <v>137</v>
      </c>
      <c r="K4602" t="s">
        <v>138</v>
      </c>
      <c r="L4602" t="s">
        <v>13458</v>
      </c>
      <c r="M4602" t="s">
        <v>13459</v>
      </c>
      <c r="N4602">
        <v>0.90138888800000005</v>
      </c>
      <c r="O4602">
        <v>0</v>
      </c>
      <c r="P4602">
        <v>18</v>
      </c>
      <c r="Q4602">
        <v>0</v>
      </c>
      <c r="R4602">
        <v>7</v>
      </c>
      <c r="S4602">
        <v>0</v>
      </c>
      <c r="T4602">
        <v>5</v>
      </c>
      <c r="U4602">
        <v>0</v>
      </c>
      <c r="V4602">
        <v>0</v>
      </c>
      <c r="W4602">
        <v>0</v>
      </c>
      <c r="X4602">
        <v>3.6460666583917578</v>
      </c>
      <c r="Y4602">
        <v>0</v>
      </c>
      <c r="Z4602">
        <v>1.4744126213613959</v>
      </c>
      <c r="AA4602">
        <v>0</v>
      </c>
      <c r="AB4602">
        <v>0.18791630800836667</v>
      </c>
      <c r="AC4602">
        <v>0</v>
      </c>
      <c r="AD4602">
        <v>0</v>
      </c>
      <c r="AE4602">
        <v>5.3083955877615203</v>
      </c>
    </row>
    <row r="4603" spans="1:31" x14ac:dyDescent="0.25">
      <c r="A4603">
        <v>2299728</v>
      </c>
      <c r="B4603">
        <v>1</v>
      </c>
      <c r="C4603" t="s">
        <v>80</v>
      </c>
      <c r="D4603" t="s">
        <v>99</v>
      </c>
      <c r="E4603" t="s">
        <v>141</v>
      </c>
      <c r="F4603" t="s">
        <v>13460</v>
      </c>
      <c r="G4603" t="s">
        <v>188</v>
      </c>
      <c r="H4603" t="s">
        <v>135</v>
      </c>
      <c r="I4603" t="s">
        <v>136</v>
      </c>
      <c r="J4603" t="s">
        <v>137</v>
      </c>
      <c r="K4603" t="s">
        <v>138</v>
      </c>
      <c r="L4603" t="s">
        <v>13461</v>
      </c>
      <c r="M4603" t="s">
        <v>13462</v>
      </c>
      <c r="N4603">
        <v>2.0391666659999999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1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0.76147445066715513</v>
      </c>
      <c r="AC4603">
        <v>0</v>
      </c>
      <c r="AD4603">
        <v>0</v>
      </c>
      <c r="AE4603">
        <v>0.76147445066715513</v>
      </c>
    </row>
    <row r="4604" spans="1:31" x14ac:dyDescent="0.25">
      <c r="A4604">
        <v>2299373</v>
      </c>
      <c r="B4604">
        <v>1</v>
      </c>
      <c r="C4604" t="s">
        <v>81</v>
      </c>
      <c r="D4604" t="s">
        <v>115</v>
      </c>
      <c r="E4604" t="s">
        <v>132</v>
      </c>
      <c r="F4604" t="s">
        <v>13463</v>
      </c>
      <c r="G4604" t="s">
        <v>336</v>
      </c>
      <c r="H4604" t="s">
        <v>135</v>
      </c>
      <c r="I4604" t="s">
        <v>136</v>
      </c>
      <c r="J4604" t="s">
        <v>137</v>
      </c>
      <c r="K4604" t="s">
        <v>138</v>
      </c>
      <c r="L4604" t="s">
        <v>13464</v>
      </c>
      <c r="M4604" t="s">
        <v>13465</v>
      </c>
      <c r="N4604">
        <v>2.0452777769999999</v>
      </c>
      <c r="O4604">
        <v>0</v>
      </c>
      <c r="P4604">
        <v>31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1.6618532418893481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1.6618532418893481</v>
      </c>
    </row>
    <row r="4605" spans="1:31" x14ac:dyDescent="0.25">
      <c r="A4605">
        <v>2299745</v>
      </c>
      <c r="B4605">
        <v>1</v>
      </c>
      <c r="C4605" t="s">
        <v>81</v>
      </c>
      <c r="D4605" t="s">
        <v>113</v>
      </c>
      <c r="E4605" t="s">
        <v>182</v>
      </c>
      <c r="F4605" t="s">
        <v>3580</v>
      </c>
      <c r="G4605" t="s">
        <v>184</v>
      </c>
      <c r="H4605" t="s">
        <v>167</v>
      </c>
      <c r="I4605" t="s">
        <v>136</v>
      </c>
      <c r="J4605" t="s">
        <v>137</v>
      </c>
      <c r="K4605" t="s">
        <v>138</v>
      </c>
      <c r="L4605" t="s">
        <v>13466</v>
      </c>
      <c r="M4605" t="s">
        <v>13467</v>
      </c>
      <c r="N4605">
        <v>0.33194444400000001</v>
      </c>
      <c r="O4605">
        <v>0</v>
      </c>
      <c r="P4605">
        <v>602</v>
      </c>
      <c r="Q4605">
        <v>0</v>
      </c>
      <c r="R4605">
        <v>12</v>
      </c>
      <c r="S4605">
        <v>0</v>
      </c>
      <c r="T4605">
        <v>96</v>
      </c>
      <c r="U4605">
        <v>0</v>
      </c>
      <c r="V4605">
        <v>0</v>
      </c>
      <c r="W4605">
        <v>0</v>
      </c>
      <c r="X4605">
        <v>51.5960392395708</v>
      </c>
      <c r="Y4605">
        <v>0</v>
      </c>
      <c r="Z4605">
        <v>2.598604223928711</v>
      </c>
      <c r="AA4605">
        <v>0</v>
      </c>
      <c r="AB4605">
        <v>12.672797831296316</v>
      </c>
      <c r="AC4605">
        <v>0</v>
      </c>
      <c r="AD4605">
        <v>0</v>
      </c>
      <c r="AE4605">
        <v>66.867441294795825</v>
      </c>
    </row>
    <row r="4606" spans="1:31" x14ac:dyDescent="0.25">
      <c r="A4606">
        <v>2299954</v>
      </c>
      <c r="B4606">
        <v>1</v>
      </c>
      <c r="C4606" t="s">
        <v>81</v>
      </c>
      <c r="D4606" t="s">
        <v>112</v>
      </c>
      <c r="E4606" t="s">
        <v>141</v>
      </c>
      <c r="F4606" t="s">
        <v>13468</v>
      </c>
      <c r="G4606" t="s">
        <v>143</v>
      </c>
      <c r="H4606" t="s">
        <v>135</v>
      </c>
      <c r="I4606" t="s">
        <v>136</v>
      </c>
      <c r="J4606" t="s">
        <v>137</v>
      </c>
      <c r="K4606" t="s">
        <v>138</v>
      </c>
      <c r="L4606" t="s">
        <v>13469</v>
      </c>
      <c r="M4606" t="s">
        <v>13470</v>
      </c>
      <c r="N4606">
        <v>0.53388888800000001</v>
      </c>
      <c r="O4606">
        <v>0</v>
      </c>
      <c r="P4606">
        <v>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9.2924586909322229E-3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9.2924586909322229E-3</v>
      </c>
    </row>
    <row r="4607" spans="1:31" x14ac:dyDescent="0.25">
      <c r="A4607">
        <v>2299960</v>
      </c>
      <c r="B4607">
        <v>1</v>
      </c>
      <c r="C4607" t="s">
        <v>80</v>
      </c>
      <c r="D4607" t="s">
        <v>103</v>
      </c>
      <c r="E4607" t="s">
        <v>182</v>
      </c>
      <c r="F4607" t="s">
        <v>13471</v>
      </c>
      <c r="G4607" t="s">
        <v>184</v>
      </c>
      <c r="H4607" t="s">
        <v>167</v>
      </c>
      <c r="I4607" t="s">
        <v>136</v>
      </c>
      <c r="J4607" t="s">
        <v>137</v>
      </c>
      <c r="K4607" t="s">
        <v>138</v>
      </c>
      <c r="L4607" t="s">
        <v>13472</v>
      </c>
      <c r="M4607" t="s">
        <v>13473</v>
      </c>
      <c r="N4607">
        <v>0.50472222200000005</v>
      </c>
      <c r="O4607">
        <v>0</v>
      </c>
      <c r="P4607">
        <v>0</v>
      </c>
      <c r="Q4607">
        <v>0</v>
      </c>
      <c r="R4607">
        <v>0</v>
      </c>
      <c r="S4607">
        <v>13</v>
      </c>
      <c r="T4607">
        <v>0</v>
      </c>
      <c r="U4607">
        <v>19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20.384924804956434</v>
      </c>
      <c r="AB4607">
        <v>0</v>
      </c>
      <c r="AC4607">
        <v>426.44612689132117</v>
      </c>
      <c r="AD4607">
        <v>0</v>
      </c>
      <c r="AE4607">
        <v>446.8310516962776</v>
      </c>
    </row>
    <row r="4608" spans="1:31" x14ac:dyDescent="0.25">
      <c r="A4608">
        <v>2299287</v>
      </c>
      <c r="B4608">
        <v>1</v>
      </c>
      <c r="C4608" t="s">
        <v>80</v>
      </c>
      <c r="D4608" t="s">
        <v>88</v>
      </c>
      <c r="E4608" t="s">
        <v>141</v>
      </c>
      <c r="F4608" t="s">
        <v>12100</v>
      </c>
      <c r="G4608" t="s">
        <v>202</v>
      </c>
      <c r="H4608" t="s">
        <v>135</v>
      </c>
      <c r="I4608" t="s">
        <v>136</v>
      </c>
      <c r="J4608" t="s">
        <v>137</v>
      </c>
      <c r="K4608" t="s">
        <v>138</v>
      </c>
      <c r="L4608" t="s">
        <v>13474</v>
      </c>
      <c r="M4608" t="s">
        <v>13475</v>
      </c>
      <c r="N4608">
        <v>1.1174999999999999</v>
      </c>
      <c r="O4608">
        <v>0</v>
      </c>
      <c r="P4608">
        <v>3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0.60840684455392502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0.60840684455392502</v>
      </c>
    </row>
    <row r="4609" spans="1:31" x14ac:dyDescent="0.25">
      <c r="A4609">
        <v>2299665</v>
      </c>
      <c r="B4609">
        <v>1</v>
      </c>
      <c r="C4609" t="s">
        <v>80</v>
      </c>
      <c r="D4609" t="s">
        <v>93</v>
      </c>
      <c r="E4609" t="s">
        <v>141</v>
      </c>
      <c r="F4609" t="s">
        <v>13476</v>
      </c>
      <c r="G4609" t="s">
        <v>202</v>
      </c>
      <c r="H4609" t="s">
        <v>135</v>
      </c>
      <c r="I4609" t="s">
        <v>136</v>
      </c>
      <c r="J4609" t="s">
        <v>137</v>
      </c>
      <c r="K4609" t="s">
        <v>138</v>
      </c>
      <c r="L4609" t="s">
        <v>13477</v>
      </c>
      <c r="M4609" t="s">
        <v>13478</v>
      </c>
      <c r="N4609">
        <v>2.5263888880000001</v>
      </c>
      <c r="O4609">
        <v>0</v>
      </c>
      <c r="P4609">
        <v>1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5.3291040296000007E-3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5.3291040296000007E-3</v>
      </c>
    </row>
    <row r="4610" spans="1:31" x14ac:dyDescent="0.25">
      <c r="A4610">
        <v>2299642</v>
      </c>
      <c r="B4610">
        <v>1</v>
      </c>
      <c r="C4610" t="s">
        <v>80</v>
      </c>
      <c r="D4610" t="s">
        <v>84</v>
      </c>
      <c r="E4610" t="s">
        <v>141</v>
      </c>
      <c r="F4610" t="s">
        <v>13479</v>
      </c>
      <c r="G4610" t="s">
        <v>143</v>
      </c>
      <c r="H4610" t="s">
        <v>135</v>
      </c>
      <c r="I4610" t="s">
        <v>136</v>
      </c>
      <c r="J4610" t="s">
        <v>137</v>
      </c>
      <c r="K4610" t="s">
        <v>138</v>
      </c>
      <c r="L4610" t="s">
        <v>13480</v>
      </c>
      <c r="M4610" t="s">
        <v>13481</v>
      </c>
      <c r="N4610">
        <v>5.2416666660000004</v>
      </c>
      <c r="O4610">
        <v>0</v>
      </c>
      <c r="P4610">
        <v>14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21.44753692951706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21.44753692951706</v>
      </c>
    </row>
    <row r="4611" spans="1:31" x14ac:dyDescent="0.25">
      <c r="A4611">
        <v>2299622</v>
      </c>
      <c r="B4611">
        <v>1</v>
      </c>
      <c r="C4611" t="s">
        <v>80</v>
      </c>
      <c r="D4611" t="s">
        <v>104</v>
      </c>
      <c r="E4611" t="s">
        <v>283</v>
      </c>
      <c r="F4611" t="s">
        <v>12535</v>
      </c>
      <c r="G4611" t="s">
        <v>837</v>
      </c>
      <c r="H4611" t="s">
        <v>167</v>
      </c>
      <c r="I4611" t="s">
        <v>136</v>
      </c>
      <c r="J4611" t="s">
        <v>137</v>
      </c>
      <c r="K4611" t="s">
        <v>138</v>
      </c>
      <c r="L4611" t="s">
        <v>13482</v>
      </c>
      <c r="M4611" t="s">
        <v>13483</v>
      </c>
      <c r="N4611">
        <v>1.5663888880000001</v>
      </c>
      <c r="O4611">
        <v>8</v>
      </c>
      <c r="P4611">
        <v>13</v>
      </c>
      <c r="Q4611">
        <v>58</v>
      </c>
      <c r="R4611">
        <v>50</v>
      </c>
      <c r="S4611">
        <v>25</v>
      </c>
      <c r="T4611">
        <v>13</v>
      </c>
      <c r="U4611">
        <v>8</v>
      </c>
      <c r="V4611">
        <v>0</v>
      </c>
      <c r="W4611">
        <v>4.9197295004163069</v>
      </c>
      <c r="X4611">
        <v>3.7462681956921253</v>
      </c>
      <c r="Y4611">
        <v>72.621822548073752</v>
      </c>
      <c r="Z4611">
        <v>30.222669068015243</v>
      </c>
      <c r="AA4611">
        <v>1741.2388400079074</v>
      </c>
      <c r="AB4611">
        <v>15.326413459180273</v>
      </c>
      <c r="AC4611">
        <v>2049.5989528078085</v>
      </c>
      <c r="AD4611">
        <v>0</v>
      </c>
      <c r="AE4611">
        <v>3917.6746955870935</v>
      </c>
    </row>
    <row r="4612" spans="1:31" x14ac:dyDescent="0.25">
      <c r="A4612">
        <v>2299356</v>
      </c>
      <c r="B4612">
        <v>1</v>
      </c>
      <c r="C4612" t="s">
        <v>80</v>
      </c>
      <c r="D4612" t="s">
        <v>106</v>
      </c>
      <c r="E4612" t="s">
        <v>182</v>
      </c>
      <c r="F4612" t="s">
        <v>13484</v>
      </c>
      <c r="G4612" t="s">
        <v>184</v>
      </c>
      <c r="H4612" t="s">
        <v>167</v>
      </c>
      <c r="I4612" t="s">
        <v>136</v>
      </c>
      <c r="J4612" t="s">
        <v>137</v>
      </c>
      <c r="K4612" t="s">
        <v>138</v>
      </c>
      <c r="L4612" t="s">
        <v>13485</v>
      </c>
      <c r="M4612" t="s">
        <v>13486</v>
      </c>
      <c r="N4612">
        <v>1.339722222</v>
      </c>
      <c r="O4612">
        <v>0</v>
      </c>
      <c r="P4612">
        <v>21</v>
      </c>
      <c r="Q4612">
        <v>8</v>
      </c>
      <c r="R4612">
        <v>26</v>
      </c>
      <c r="S4612">
        <v>3</v>
      </c>
      <c r="T4612">
        <v>13</v>
      </c>
      <c r="U4612">
        <v>0</v>
      </c>
      <c r="V4612">
        <v>0</v>
      </c>
      <c r="W4612">
        <v>0</v>
      </c>
      <c r="X4612">
        <v>14.396982760167729</v>
      </c>
      <c r="Y4612">
        <v>51.547061263429207</v>
      </c>
      <c r="Z4612">
        <v>79.417277245538088</v>
      </c>
      <c r="AA4612">
        <v>16.867375664257242</v>
      </c>
      <c r="AB4612">
        <v>12.054578057568394</v>
      </c>
      <c r="AC4612">
        <v>0</v>
      </c>
      <c r="AD4612">
        <v>0</v>
      </c>
      <c r="AE4612">
        <v>174.28327499096068</v>
      </c>
    </row>
    <row r="4613" spans="1:31" x14ac:dyDescent="0.25">
      <c r="A4613">
        <v>2299330</v>
      </c>
      <c r="B4613">
        <v>1</v>
      </c>
      <c r="C4613" t="s">
        <v>81</v>
      </c>
      <c r="D4613" t="s">
        <v>118</v>
      </c>
      <c r="E4613" t="s">
        <v>164</v>
      </c>
      <c r="F4613" t="s">
        <v>13487</v>
      </c>
      <c r="G4613" t="s">
        <v>500</v>
      </c>
      <c r="H4613" t="s">
        <v>167</v>
      </c>
      <c r="I4613" t="s">
        <v>136</v>
      </c>
      <c r="J4613" t="s">
        <v>137</v>
      </c>
      <c r="K4613" t="s">
        <v>138</v>
      </c>
      <c r="L4613" t="s">
        <v>13488</v>
      </c>
      <c r="M4613" t="s">
        <v>13489</v>
      </c>
      <c r="N4613">
        <v>1.5766666659999999</v>
      </c>
      <c r="O4613">
        <v>0</v>
      </c>
      <c r="P4613">
        <v>0</v>
      </c>
      <c r="Q4613">
        <v>0</v>
      </c>
      <c r="R4613">
        <v>0</v>
      </c>
      <c r="S4613">
        <v>2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24.66564898635152</v>
      </c>
      <c r="AB4613">
        <v>0</v>
      </c>
      <c r="AC4613">
        <v>0</v>
      </c>
      <c r="AD4613">
        <v>0</v>
      </c>
      <c r="AE4613">
        <v>24.66564898635152</v>
      </c>
    </row>
    <row r="4614" spans="1:31" x14ac:dyDescent="0.25">
      <c r="A4614">
        <v>2299599</v>
      </c>
      <c r="B4614">
        <v>1</v>
      </c>
      <c r="C4614" t="s">
        <v>80</v>
      </c>
      <c r="D4614" t="s">
        <v>110</v>
      </c>
      <c r="E4614" t="s">
        <v>132</v>
      </c>
      <c r="F4614" t="s">
        <v>13490</v>
      </c>
      <c r="G4614" t="s">
        <v>917</v>
      </c>
      <c r="H4614" t="s">
        <v>135</v>
      </c>
      <c r="I4614" t="s">
        <v>136</v>
      </c>
      <c r="J4614" t="s">
        <v>137</v>
      </c>
      <c r="K4614" t="s">
        <v>300</v>
      </c>
      <c r="L4614" t="s">
        <v>13491</v>
      </c>
      <c r="M4614" t="s">
        <v>13492</v>
      </c>
      <c r="N4614">
        <v>3.5816666659999998</v>
      </c>
      <c r="O4614">
        <v>0</v>
      </c>
      <c r="P4614">
        <v>192</v>
      </c>
      <c r="Q4614">
        <v>0</v>
      </c>
      <c r="R4614">
        <v>0</v>
      </c>
      <c r="S4614">
        <v>0</v>
      </c>
      <c r="T4614">
        <v>11</v>
      </c>
      <c r="U4614">
        <v>0</v>
      </c>
      <c r="V4614">
        <v>0</v>
      </c>
      <c r="W4614">
        <v>0</v>
      </c>
      <c r="X4614">
        <v>182.24747337848135</v>
      </c>
      <c r="Y4614">
        <v>0</v>
      </c>
      <c r="Z4614">
        <v>0</v>
      </c>
      <c r="AA4614">
        <v>0</v>
      </c>
      <c r="AB4614">
        <v>20.215977145897764</v>
      </c>
      <c r="AC4614">
        <v>0</v>
      </c>
      <c r="AD4614">
        <v>0</v>
      </c>
      <c r="AE4614">
        <v>202.46345052437911</v>
      </c>
    </row>
    <row r="4615" spans="1:31" x14ac:dyDescent="0.25">
      <c r="A4615">
        <v>2299293</v>
      </c>
      <c r="B4615">
        <v>1</v>
      </c>
      <c r="C4615" t="s">
        <v>80</v>
      </c>
      <c r="D4615" t="s">
        <v>85</v>
      </c>
      <c r="E4615" t="s">
        <v>208</v>
      </c>
      <c r="F4615" t="s">
        <v>10971</v>
      </c>
      <c r="G4615" t="s">
        <v>310</v>
      </c>
      <c r="H4615" t="s">
        <v>135</v>
      </c>
      <c r="I4615" t="s">
        <v>136</v>
      </c>
      <c r="J4615" t="s">
        <v>137</v>
      </c>
      <c r="K4615" t="s">
        <v>138</v>
      </c>
      <c r="L4615" t="s">
        <v>13493</v>
      </c>
      <c r="M4615" t="s">
        <v>13494</v>
      </c>
      <c r="N4615">
        <v>0.67861111100000004</v>
      </c>
      <c r="O4615">
        <v>0</v>
      </c>
      <c r="P4615">
        <v>1222</v>
      </c>
      <c r="Q4615">
        <v>0</v>
      </c>
      <c r="R4615">
        <v>0</v>
      </c>
      <c r="S4615">
        <v>0</v>
      </c>
      <c r="T4615">
        <v>65</v>
      </c>
      <c r="U4615">
        <v>0</v>
      </c>
      <c r="V4615">
        <v>0</v>
      </c>
      <c r="W4615">
        <v>0</v>
      </c>
      <c r="X4615">
        <v>159.47424934137814</v>
      </c>
      <c r="Y4615">
        <v>0</v>
      </c>
      <c r="Z4615">
        <v>0</v>
      </c>
      <c r="AA4615">
        <v>0</v>
      </c>
      <c r="AB4615">
        <v>11.799146045378814</v>
      </c>
      <c r="AC4615">
        <v>0</v>
      </c>
      <c r="AD4615">
        <v>0</v>
      </c>
      <c r="AE4615">
        <v>171.27339538675696</v>
      </c>
    </row>
    <row r="4616" spans="1:31" x14ac:dyDescent="0.25">
      <c r="A4616">
        <v>2299542</v>
      </c>
      <c r="B4616">
        <v>1</v>
      </c>
      <c r="C4616" t="s">
        <v>80</v>
      </c>
      <c r="D4616" t="s">
        <v>92</v>
      </c>
      <c r="E4616" t="s">
        <v>141</v>
      </c>
      <c r="F4616" t="s">
        <v>13495</v>
      </c>
      <c r="G4616" t="s">
        <v>143</v>
      </c>
      <c r="H4616" t="s">
        <v>135</v>
      </c>
      <c r="I4616" t="s">
        <v>136</v>
      </c>
      <c r="J4616" t="s">
        <v>137</v>
      </c>
      <c r="K4616" t="s">
        <v>138</v>
      </c>
      <c r="L4616" t="s">
        <v>13496</v>
      </c>
      <c r="M4616" t="s">
        <v>13497</v>
      </c>
      <c r="N4616">
        <v>1.756388888</v>
      </c>
      <c r="O4616">
        <v>0</v>
      </c>
      <c r="P4616">
        <v>1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1.3714127467099445E-2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1.3714127467099445E-2</v>
      </c>
    </row>
    <row r="4617" spans="1:31" x14ac:dyDescent="0.25">
      <c r="A4617">
        <v>2299436</v>
      </c>
      <c r="B4617">
        <v>1</v>
      </c>
      <c r="C4617" t="s">
        <v>80</v>
      </c>
      <c r="D4617" t="s">
        <v>110</v>
      </c>
      <c r="E4617" t="s">
        <v>141</v>
      </c>
      <c r="F4617" t="s">
        <v>13185</v>
      </c>
      <c r="G4617" t="s">
        <v>188</v>
      </c>
      <c r="H4617" t="s">
        <v>135</v>
      </c>
      <c r="I4617" t="s">
        <v>136</v>
      </c>
      <c r="J4617" t="s">
        <v>137</v>
      </c>
      <c r="K4617" t="s">
        <v>138</v>
      </c>
      <c r="L4617" t="s">
        <v>13498</v>
      </c>
      <c r="M4617" t="s">
        <v>13499</v>
      </c>
      <c r="N4617">
        <v>4.403888888</v>
      </c>
      <c r="O4617">
        <v>0</v>
      </c>
      <c r="P4617">
        <v>6</v>
      </c>
      <c r="Q4617">
        <v>0</v>
      </c>
      <c r="R4617">
        <v>0</v>
      </c>
      <c r="S4617">
        <v>0</v>
      </c>
      <c r="T4617">
        <v>1</v>
      </c>
      <c r="U4617">
        <v>0</v>
      </c>
      <c r="V4617">
        <v>0</v>
      </c>
      <c r="W4617">
        <v>0</v>
      </c>
      <c r="X4617">
        <v>5.0250636019752619</v>
      </c>
      <c r="Y4617">
        <v>0</v>
      </c>
      <c r="Z4617">
        <v>0</v>
      </c>
      <c r="AA4617">
        <v>0</v>
      </c>
      <c r="AB4617">
        <v>6.6917472979625092</v>
      </c>
      <c r="AC4617">
        <v>0</v>
      </c>
      <c r="AD4617">
        <v>0</v>
      </c>
      <c r="AE4617">
        <v>11.716810899937771</v>
      </c>
    </row>
    <row r="4618" spans="1:31" x14ac:dyDescent="0.25">
      <c r="A4618">
        <v>2299934</v>
      </c>
      <c r="B4618">
        <v>1</v>
      </c>
      <c r="C4618" t="s">
        <v>80</v>
      </c>
      <c r="D4618" t="s">
        <v>96</v>
      </c>
      <c r="E4618" t="s">
        <v>141</v>
      </c>
      <c r="F4618" t="s">
        <v>13500</v>
      </c>
      <c r="G4618" t="s">
        <v>490</v>
      </c>
      <c r="H4618" t="s">
        <v>135</v>
      </c>
      <c r="I4618" t="s">
        <v>136</v>
      </c>
      <c r="J4618" t="s">
        <v>137</v>
      </c>
      <c r="K4618" t="s">
        <v>138</v>
      </c>
      <c r="L4618" t="s">
        <v>13501</v>
      </c>
      <c r="M4618" t="s">
        <v>13502</v>
      </c>
      <c r="N4618">
        <v>2.35</v>
      </c>
      <c r="O4618">
        <v>0</v>
      </c>
      <c r="P4618">
        <v>1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0.56021885242410008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0.56021885242410008</v>
      </c>
    </row>
    <row r="4619" spans="1:31" x14ac:dyDescent="0.25">
      <c r="A4619">
        <v>2299977</v>
      </c>
      <c r="B4619">
        <v>1</v>
      </c>
      <c r="C4619" t="s">
        <v>80</v>
      </c>
      <c r="D4619" t="s">
        <v>90</v>
      </c>
      <c r="E4619" t="s">
        <v>141</v>
      </c>
      <c r="F4619" t="s">
        <v>13503</v>
      </c>
      <c r="G4619" t="s">
        <v>143</v>
      </c>
      <c r="H4619" t="s">
        <v>135</v>
      </c>
      <c r="I4619" t="s">
        <v>136</v>
      </c>
      <c r="J4619" t="s">
        <v>137</v>
      </c>
      <c r="K4619" t="s">
        <v>138</v>
      </c>
      <c r="L4619" t="s">
        <v>13504</v>
      </c>
      <c r="M4619" t="s">
        <v>13505</v>
      </c>
      <c r="N4619">
        <v>1.984444444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0.57501818644418068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0.57501818644418068</v>
      </c>
    </row>
    <row r="4620" spans="1:31" x14ac:dyDescent="0.25">
      <c r="A4620">
        <v>2299631</v>
      </c>
      <c r="B4620">
        <v>1</v>
      </c>
      <c r="C4620" t="s">
        <v>81</v>
      </c>
      <c r="D4620" t="s">
        <v>127</v>
      </c>
      <c r="E4620" t="s">
        <v>182</v>
      </c>
      <c r="F4620" t="s">
        <v>12109</v>
      </c>
      <c r="G4620" t="s">
        <v>184</v>
      </c>
      <c r="H4620" t="s">
        <v>167</v>
      </c>
      <c r="I4620" t="s">
        <v>136</v>
      </c>
      <c r="J4620" t="s">
        <v>137</v>
      </c>
      <c r="K4620" t="s">
        <v>138</v>
      </c>
      <c r="L4620" t="s">
        <v>13506</v>
      </c>
      <c r="M4620" t="s">
        <v>13507</v>
      </c>
      <c r="N4620">
        <v>0.630833333</v>
      </c>
      <c r="O4620">
        <v>5</v>
      </c>
      <c r="P4620">
        <v>59</v>
      </c>
      <c r="Q4620">
        <v>95</v>
      </c>
      <c r="R4620">
        <v>86</v>
      </c>
      <c r="S4620">
        <v>2</v>
      </c>
      <c r="T4620">
        <v>6</v>
      </c>
      <c r="U4620">
        <v>1</v>
      </c>
      <c r="V4620">
        <v>1</v>
      </c>
      <c r="W4620">
        <v>0.64604193899298745</v>
      </c>
      <c r="X4620">
        <v>7.2251070598406137</v>
      </c>
      <c r="Y4620">
        <v>48.020213789783661</v>
      </c>
      <c r="Z4620">
        <v>40.559310937376587</v>
      </c>
      <c r="AA4620">
        <v>1.8014801083248</v>
      </c>
      <c r="AB4620">
        <v>1.9395133358498624</v>
      </c>
      <c r="AC4620">
        <v>168.23659673465244</v>
      </c>
      <c r="AD4620">
        <v>0</v>
      </c>
      <c r="AE4620">
        <v>268.42826390482094</v>
      </c>
    </row>
    <row r="4621" spans="1:31" x14ac:dyDescent="0.25">
      <c r="A4621">
        <v>2299940</v>
      </c>
      <c r="B4621">
        <v>1</v>
      </c>
      <c r="C4621" t="s">
        <v>80</v>
      </c>
      <c r="D4621" t="s">
        <v>83</v>
      </c>
      <c r="E4621" t="s">
        <v>141</v>
      </c>
      <c r="F4621" t="s">
        <v>13508</v>
      </c>
      <c r="G4621" t="s">
        <v>143</v>
      </c>
      <c r="H4621" t="s">
        <v>135</v>
      </c>
      <c r="I4621" t="s">
        <v>136</v>
      </c>
      <c r="J4621" t="s">
        <v>137</v>
      </c>
      <c r="K4621" t="s">
        <v>138</v>
      </c>
      <c r="L4621" t="s">
        <v>13509</v>
      </c>
      <c r="M4621" t="s">
        <v>13510</v>
      </c>
      <c r="N4621">
        <v>3.1244444439999999</v>
      </c>
      <c r="O4621">
        <v>0</v>
      </c>
      <c r="P4621">
        <v>1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1.3703548312002811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1.3703548312002811</v>
      </c>
    </row>
    <row r="4622" spans="1:31" x14ac:dyDescent="0.25">
      <c r="A4622">
        <v>2299276</v>
      </c>
      <c r="B4622">
        <v>1</v>
      </c>
      <c r="C4622" t="s">
        <v>80</v>
      </c>
      <c r="D4622" t="s">
        <v>85</v>
      </c>
      <c r="E4622" t="s">
        <v>141</v>
      </c>
      <c r="F4622" t="s">
        <v>1204</v>
      </c>
      <c r="G4622" t="s">
        <v>202</v>
      </c>
      <c r="H4622" t="s">
        <v>135</v>
      </c>
      <c r="I4622" t="s">
        <v>136</v>
      </c>
      <c r="J4622" t="s">
        <v>137</v>
      </c>
      <c r="K4622" t="s">
        <v>138</v>
      </c>
      <c r="L4622" t="s">
        <v>13511</v>
      </c>
      <c r="M4622" t="s">
        <v>13512</v>
      </c>
      <c r="N4622">
        <v>0.72388888799999995</v>
      </c>
      <c r="O4622">
        <v>0</v>
      </c>
      <c r="P4622">
        <v>4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0.42278813207162003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0.42278813207162003</v>
      </c>
    </row>
    <row r="4623" spans="1:31" x14ac:dyDescent="0.25">
      <c r="A4623">
        <v>2299654</v>
      </c>
      <c r="B4623">
        <v>1</v>
      </c>
      <c r="C4623" t="s">
        <v>81</v>
      </c>
      <c r="D4623" t="s">
        <v>127</v>
      </c>
      <c r="E4623" t="s">
        <v>141</v>
      </c>
      <c r="F4623" t="s">
        <v>13513</v>
      </c>
      <c r="G4623" t="s">
        <v>188</v>
      </c>
      <c r="H4623" t="s">
        <v>135</v>
      </c>
      <c r="I4623" t="s">
        <v>136</v>
      </c>
      <c r="J4623" t="s">
        <v>137</v>
      </c>
      <c r="K4623" t="s">
        <v>138</v>
      </c>
      <c r="L4623" t="s">
        <v>13514</v>
      </c>
      <c r="M4623" t="s">
        <v>13515</v>
      </c>
      <c r="N4623">
        <v>5.6694444439999998</v>
      </c>
      <c r="O4623">
        <v>0</v>
      </c>
      <c r="P4623">
        <v>8</v>
      </c>
      <c r="Q4623">
        <v>0</v>
      </c>
      <c r="R4623">
        <v>0</v>
      </c>
      <c r="S4623">
        <v>0</v>
      </c>
      <c r="T4623">
        <v>1</v>
      </c>
      <c r="U4623">
        <v>0</v>
      </c>
      <c r="V4623">
        <v>0</v>
      </c>
      <c r="W4623">
        <v>0</v>
      </c>
      <c r="X4623">
        <v>14.864595091481437</v>
      </c>
      <c r="Y4623">
        <v>0</v>
      </c>
      <c r="Z4623">
        <v>0</v>
      </c>
      <c r="AA4623">
        <v>0</v>
      </c>
      <c r="AB4623">
        <v>7.1954150910178098</v>
      </c>
      <c r="AC4623">
        <v>0</v>
      </c>
      <c r="AD4623">
        <v>0</v>
      </c>
      <c r="AE4623">
        <v>22.060010182499248</v>
      </c>
    </row>
    <row r="4624" spans="1:31" x14ac:dyDescent="0.25">
      <c r="A4624">
        <v>2299817</v>
      </c>
      <c r="B4624">
        <v>1</v>
      </c>
      <c r="C4624" t="s">
        <v>81</v>
      </c>
      <c r="D4624" t="s">
        <v>119</v>
      </c>
      <c r="E4624" t="s">
        <v>132</v>
      </c>
      <c r="F4624" t="s">
        <v>13516</v>
      </c>
      <c r="G4624" t="s">
        <v>134</v>
      </c>
      <c r="H4624" t="s">
        <v>135</v>
      </c>
      <c r="I4624" t="s">
        <v>136</v>
      </c>
      <c r="J4624" t="s">
        <v>137</v>
      </c>
      <c r="K4624" t="s">
        <v>138</v>
      </c>
      <c r="L4624" t="s">
        <v>13517</v>
      </c>
      <c r="M4624" t="s">
        <v>13518</v>
      </c>
      <c r="N4624">
        <v>0.57444444400000005</v>
      </c>
      <c r="O4624">
        <v>0</v>
      </c>
      <c r="P4624">
        <v>53</v>
      </c>
      <c r="Q4624">
        <v>0</v>
      </c>
      <c r="R4624">
        <v>0</v>
      </c>
      <c r="S4624">
        <v>0</v>
      </c>
      <c r="T4624">
        <v>3</v>
      </c>
      <c r="U4624">
        <v>0</v>
      </c>
      <c r="V4624">
        <v>0</v>
      </c>
      <c r="W4624">
        <v>0</v>
      </c>
      <c r="X4624">
        <v>2.1010926228049396</v>
      </c>
      <c r="Y4624">
        <v>0</v>
      </c>
      <c r="Z4624">
        <v>0</v>
      </c>
      <c r="AA4624">
        <v>0</v>
      </c>
      <c r="AB4624">
        <v>0.70175404030012767</v>
      </c>
      <c r="AC4624">
        <v>0</v>
      </c>
      <c r="AD4624">
        <v>0</v>
      </c>
      <c r="AE4624">
        <v>2.8028466631050675</v>
      </c>
    </row>
    <row r="4625" spans="1:31" x14ac:dyDescent="0.25">
      <c r="A4625">
        <v>2299614</v>
      </c>
      <c r="B4625">
        <v>1</v>
      </c>
      <c r="C4625" t="s">
        <v>81</v>
      </c>
      <c r="D4625" t="s">
        <v>113</v>
      </c>
      <c r="E4625" t="s">
        <v>164</v>
      </c>
      <c r="F4625" t="s">
        <v>13519</v>
      </c>
      <c r="G4625" t="s">
        <v>299</v>
      </c>
      <c r="H4625" t="s">
        <v>167</v>
      </c>
      <c r="I4625" t="s">
        <v>136</v>
      </c>
      <c r="J4625" t="s">
        <v>137</v>
      </c>
      <c r="K4625" t="s">
        <v>300</v>
      </c>
      <c r="L4625" t="s">
        <v>13520</v>
      </c>
      <c r="M4625" t="s">
        <v>13521</v>
      </c>
      <c r="N4625">
        <v>3.198611111</v>
      </c>
      <c r="O4625">
        <v>0</v>
      </c>
      <c r="P4625">
        <v>104</v>
      </c>
      <c r="Q4625">
        <v>0</v>
      </c>
      <c r="R4625">
        <v>2</v>
      </c>
      <c r="S4625">
        <v>0</v>
      </c>
      <c r="T4625">
        <v>7</v>
      </c>
      <c r="U4625">
        <v>0</v>
      </c>
      <c r="V4625">
        <v>0</v>
      </c>
      <c r="W4625">
        <v>0</v>
      </c>
      <c r="X4625">
        <v>57.950248441785099</v>
      </c>
      <c r="Y4625">
        <v>0</v>
      </c>
      <c r="Z4625">
        <v>3.9382464191712057</v>
      </c>
      <c r="AA4625">
        <v>0</v>
      </c>
      <c r="AB4625">
        <v>12.104108759190705</v>
      </c>
      <c r="AC4625">
        <v>0</v>
      </c>
      <c r="AD4625">
        <v>0</v>
      </c>
      <c r="AE4625">
        <v>73.992603620147008</v>
      </c>
    </row>
    <row r="4626" spans="1:31" x14ac:dyDescent="0.25">
      <c r="A4626">
        <v>2299946</v>
      </c>
      <c r="B4626">
        <v>1</v>
      </c>
      <c r="C4626" t="s">
        <v>80</v>
      </c>
      <c r="D4626" t="s">
        <v>96</v>
      </c>
      <c r="E4626" t="s">
        <v>233</v>
      </c>
      <c r="F4626" t="s">
        <v>960</v>
      </c>
      <c r="G4626" t="s">
        <v>837</v>
      </c>
      <c r="H4626" t="s">
        <v>167</v>
      </c>
      <c r="I4626" t="s">
        <v>136</v>
      </c>
      <c r="J4626" t="s">
        <v>137</v>
      </c>
      <c r="K4626" t="s">
        <v>138</v>
      </c>
      <c r="L4626" t="s">
        <v>13522</v>
      </c>
      <c r="M4626" t="s">
        <v>13523</v>
      </c>
      <c r="N4626">
        <v>0.81638888799999998</v>
      </c>
      <c r="O4626">
        <v>1</v>
      </c>
      <c r="P4626">
        <v>959</v>
      </c>
      <c r="Q4626">
        <v>0</v>
      </c>
      <c r="R4626">
        <v>0</v>
      </c>
      <c r="S4626">
        <v>10</v>
      </c>
      <c r="T4626">
        <v>28</v>
      </c>
      <c r="U4626">
        <v>0</v>
      </c>
      <c r="V4626">
        <v>1</v>
      </c>
      <c r="W4626">
        <v>11.898063551270615</v>
      </c>
      <c r="X4626">
        <v>218.26666055415564</v>
      </c>
      <c r="Y4626">
        <v>0</v>
      </c>
      <c r="Z4626">
        <v>0</v>
      </c>
      <c r="AA4626">
        <v>58.41919962088182</v>
      </c>
      <c r="AB4626">
        <v>37.203188715641716</v>
      </c>
      <c r="AC4626">
        <v>0</v>
      </c>
      <c r="AD4626">
        <v>2.5230254302136667E-2</v>
      </c>
      <c r="AE4626">
        <v>325.8123426962519</v>
      </c>
    </row>
    <row r="4627" spans="1:31" x14ac:dyDescent="0.25">
      <c r="A4627">
        <v>2299568</v>
      </c>
      <c r="B4627">
        <v>1</v>
      </c>
      <c r="C4627" t="s">
        <v>80</v>
      </c>
      <c r="D4627" t="s">
        <v>96</v>
      </c>
      <c r="E4627" t="s">
        <v>141</v>
      </c>
      <c r="F4627" t="s">
        <v>13524</v>
      </c>
      <c r="G4627" t="s">
        <v>188</v>
      </c>
      <c r="H4627" t="s">
        <v>135</v>
      </c>
      <c r="I4627" t="s">
        <v>136</v>
      </c>
      <c r="J4627" t="s">
        <v>137</v>
      </c>
      <c r="K4627" t="s">
        <v>138</v>
      </c>
      <c r="L4627" t="s">
        <v>13525</v>
      </c>
      <c r="M4627" t="s">
        <v>13526</v>
      </c>
      <c r="N4627">
        <v>3.6044444439999999</v>
      </c>
      <c r="O4627">
        <v>0</v>
      </c>
      <c r="P4627">
        <v>3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2.4972701318734503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2.4972701318734503</v>
      </c>
    </row>
    <row r="4628" spans="1:31" x14ac:dyDescent="0.25">
      <c r="A4628">
        <v>2299857</v>
      </c>
      <c r="B4628">
        <v>1</v>
      </c>
      <c r="C4628" t="s">
        <v>80</v>
      </c>
      <c r="D4628" t="s">
        <v>96</v>
      </c>
      <c r="E4628" t="s">
        <v>748</v>
      </c>
      <c r="F4628" t="s">
        <v>13527</v>
      </c>
      <c r="G4628" t="s">
        <v>750</v>
      </c>
      <c r="H4628" t="s">
        <v>135</v>
      </c>
      <c r="I4628" t="s">
        <v>136</v>
      </c>
      <c r="J4628" t="s">
        <v>137</v>
      </c>
      <c r="K4628" t="s">
        <v>138</v>
      </c>
      <c r="L4628" t="s">
        <v>13528</v>
      </c>
      <c r="M4628" t="s">
        <v>13529</v>
      </c>
      <c r="N4628">
        <v>3.9641666660000001</v>
      </c>
      <c r="O4628">
        <v>0</v>
      </c>
      <c r="P4628">
        <v>15</v>
      </c>
      <c r="Q4628">
        <v>0</v>
      </c>
      <c r="R4628">
        <v>0</v>
      </c>
      <c r="S4628">
        <v>0</v>
      </c>
      <c r="T4628">
        <v>1</v>
      </c>
      <c r="U4628">
        <v>0</v>
      </c>
      <c r="V4628">
        <v>0</v>
      </c>
      <c r="W4628">
        <v>0</v>
      </c>
      <c r="X4628">
        <v>20.767659680910956</v>
      </c>
      <c r="Y4628">
        <v>0</v>
      </c>
      <c r="Z4628">
        <v>0</v>
      </c>
      <c r="AA4628">
        <v>0</v>
      </c>
      <c r="AB4628">
        <v>35.530361444724299</v>
      </c>
      <c r="AC4628">
        <v>0</v>
      </c>
      <c r="AD4628">
        <v>0</v>
      </c>
      <c r="AE4628">
        <v>56.298021125635259</v>
      </c>
    </row>
    <row r="4629" spans="1:31" x14ac:dyDescent="0.25">
      <c r="A4629">
        <v>2299880</v>
      </c>
      <c r="B4629">
        <v>1</v>
      </c>
      <c r="C4629" t="s">
        <v>81</v>
      </c>
      <c r="D4629" t="s">
        <v>120</v>
      </c>
      <c r="E4629" t="s">
        <v>208</v>
      </c>
      <c r="F4629" t="s">
        <v>13530</v>
      </c>
      <c r="G4629" t="s">
        <v>310</v>
      </c>
      <c r="H4629" t="s">
        <v>135</v>
      </c>
      <c r="I4629" t="s">
        <v>136</v>
      </c>
      <c r="J4629" t="s">
        <v>137</v>
      </c>
      <c r="K4629" t="s">
        <v>138</v>
      </c>
      <c r="L4629" t="s">
        <v>13531</v>
      </c>
      <c r="M4629" t="s">
        <v>13532</v>
      </c>
      <c r="N4629">
        <v>0.66166666600000001</v>
      </c>
      <c r="O4629">
        <v>0</v>
      </c>
      <c r="P4629">
        <v>123</v>
      </c>
      <c r="Q4629">
        <v>0</v>
      </c>
      <c r="R4629">
        <v>6</v>
      </c>
      <c r="S4629">
        <v>0</v>
      </c>
      <c r="T4629">
        <v>8</v>
      </c>
      <c r="U4629">
        <v>0</v>
      </c>
      <c r="V4629">
        <v>0</v>
      </c>
      <c r="W4629">
        <v>0</v>
      </c>
      <c r="X4629">
        <v>17.596601772351558</v>
      </c>
      <c r="Y4629">
        <v>0</v>
      </c>
      <c r="Z4629">
        <v>0.49855760893529166</v>
      </c>
      <c r="AA4629">
        <v>0</v>
      </c>
      <c r="AB4629">
        <v>1.8295969963892402</v>
      </c>
      <c r="AC4629">
        <v>0</v>
      </c>
      <c r="AD4629">
        <v>0</v>
      </c>
      <c r="AE4629">
        <v>19.924756377676093</v>
      </c>
    </row>
    <row r="4630" spans="1:31" x14ac:dyDescent="0.25">
      <c r="A4630">
        <v>2299382</v>
      </c>
      <c r="B4630">
        <v>1</v>
      </c>
      <c r="C4630" t="s">
        <v>80</v>
      </c>
      <c r="D4630" t="s">
        <v>88</v>
      </c>
      <c r="E4630" t="s">
        <v>233</v>
      </c>
      <c r="F4630" t="s">
        <v>13533</v>
      </c>
      <c r="G4630" t="s">
        <v>299</v>
      </c>
      <c r="H4630" t="s">
        <v>167</v>
      </c>
      <c r="I4630" t="s">
        <v>136</v>
      </c>
      <c r="J4630" t="s">
        <v>137</v>
      </c>
      <c r="K4630" t="s">
        <v>300</v>
      </c>
      <c r="L4630" t="s">
        <v>13534</v>
      </c>
      <c r="M4630" t="s">
        <v>13535</v>
      </c>
      <c r="N4630">
        <v>7.7541666659999997</v>
      </c>
      <c r="O4630">
        <v>0</v>
      </c>
      <c r="P4630">
        <v>355</v>
      </c>
      <c r="Q4630">
        <v>0</v>
      </c>
      <c r="R4630">
        <v>0</v>
      </c>
      <c r="S4630">
        <v>0</v>
      </c>
      <c r="T4630">
        <v>57</v>
      </c>
      <c r="U4630">
        <v>0</v>
      </c>
      <c r="V4630">
        <v>0</v>
      </c>
      <c r="W4630">
        <v>0</v>
      </c>
      <c r="X4630">
        <v>721.92858586482998</v>
      </c>
      <c r="Y4630">
        <v>0</v>
      </c>
      <c r="Z4630">
        <v>0</v>
      </c>
      <c r="AA4630">
        <v>0</v>
      </c>
      <c r="AB4630">
        <v>434.47019937024731</v>
      </c>
      <c r="AC4630">
        <v>0</v>
      </c>
      <c r="AD4630">
        <v>0</v>
      </c>
      <c r="AE4630">
        <v>1156.3987852350774</v>
      </c>
    </row>
    <row r="4631" spans="1:31" x14ac:dyDescent="0.25">
      <c r="A4631">
        <v>2299402</v>
      </c>
      <c r="B4631">
        <v>1</v>
      </c>
      <c r="C4631" t="s">
        <v>81</v>
      </c>
      <c r="D4631" t="s">
        <v>127</v>
      </c>
      <c r="E4631" t="s">
        <v>164</v>
      </c>
      <c r="F4631" t="s">
        <v>13536</v>
      </c>
      <c r="G4631" t="s">
        <v>299</v>
      </c>
      <c r="H4631" t="s">
        <v>167</v>
      </c>
      <c r="I4631" t="s">
        <v>136</v>
      </c>
      <c r="J4631" t="s">
        <v>137</v>
      </c>
      <c r="K4631" t="s">
        <v>300</v>
      </c>
      <c r="L4631" t="s">
        <v>13537</v>
      </c>
      <c r="M4631" t="s">
        <v>13538</v>
      </c>
      <c r="N4631">
        <v>2.560277777</v>
      </c>
      <c r="O4631">
        <v>0</v>
      </c>
      <c r="P4631">
        <v>396</v>
      </c>
      <c r="Q4631">
        <v>0</v>
      </c>
      <c r="R4631">
        <v>0</v>
      </c>
      <c r="S4631">
        <v>0</v>
      </c>
      <c r="T4631">
        <v>37</v>
      </c>
      <c r="U4631">
        <v>0</v>
      </c>
      <c r="V4631">
        <v>0</v>
      </c>
      <c r="W4631">
        <v>0</v>
      </c>
      <c r="X4631">
        <v>178.30597532993431</v>
      </c>
      <c r="Y4631">
        <v>0</v>
      </c>
      <c r="Z4631">
        <v>0</v>
      </c>
      <c r="AA4631">
        <v>0</v>
      </c>
      <c r="AB4631">
        <v>74.841817160876815</v>
      </c>
      <c r="AC4631">
        <v>0</v>
      </c>
      <c r="AD4631">
        <v>0</v>
      </c>
      <c r="AE4631">
        <v>253.14779249081113</v>
      </c>
    </row>
    <row r="4632" spans="1:31" x14ac:dyDescent="0.25">
      <c r="A4632">
        <v>2299780</v>
      </c>
      <c r="B4632">
        <v>1</v>
      </c>
      <c r="C4632" t="s">
        <v>81</v>
      </c>
      <c r="D4632" t="s">
        <v>127</v>
      </c>
      <c r="E4632" t="s">
        <v>132</v>
      </c>
      <c r="F4632" t="s">
        <v>13539</v>
      </c>
      <c r="G4632" t="s">
        <v>375</v>
      </c>
      <c r="H4632" t="s">
        <v>135</v>
      </c>
      <c r="I4632" t="s">
        <v>136</v>
      </c>
      <c r="J4632" t="s">
        <v>137</v>
      </c>
      <c r="K4632" t="s">
        <v>138</v>
      </c>
      <c r="L4632" t="s">
        <v>13540</v>
      </c>
      <c r="M4632" t="s">
        <v>13541</v>
      </c>
      <c r="N4632">
        <v>1.8277777770000001</v>
      </c>
      <c r="O4632">
        <v>0</v>
      </c>
      <c r="P4632">
        <v>21</v>
      </c>
      <c r="Q4632">
        <v>0</v>
      </c>
      <c r="R4632">
        <v>3</v>
      </c>
      <c r="S4632">
        <v>0</v>
      </c>
      <c r="T4632">
        <v>2</v>
      </c>
      <c r="U4632">
        <v>0</v>
      </c>
      <c r="V4632">
        <v>0</v>
      </c>
      <c r="W4632">
        <v>0</v>
      </c>
      <c r="X4632">
        <v>12.144956937956026</v>
      </c>
      <c r="Y4632">
        <v>0</v>
      </c>
      <c r="Z4632">
        <v>2.7306637233414</v>
      </c>
      <c r="AA4632">
        <v>0</v>
      </c>
      <c r="AB4632">
        <v>1.5468055260597919</v>
      </c>
      <c r="AC4632">
        <v>0</v>
      </c>
      <c r="AD4632">
        <v>0</v>
      </c>
      <c r="AE4632">
        <v>16.422426187357217</v>
      </c>
    </row>
    <row r="4633" spans="1:31" x14ac:dyDescent="0.25">
      <c r="A4633">
        <v>2299488</v>
      </c>
      <c r="B4633">
        <v>1</v>
      </c>
      <c r="C4633" t="s">
        <v>80</v>
      </c>
      <c r="D4633" t="s">
        <v>104</v>
      </c>
      <c r="E4633" t="s">
        <v>164</v>
      </c>
      <c r="F4633" t="s">
        <v>13542</v>
      </c>
      <c r="G4633" t="s">
        <v>195</v>
      </c>
      <c r="H4633" t="s">
        <v>167</v>
      </c>
      <c r="I4633" t="s">
        <v>136</v>
      </c>
      <c r="J4633" t="s">
        <v>137</v>
      </c>
      <c r="K4633" t="s">
        <v>138</v>
      </c>
      <c r="L4633" t="s">
        <v>13543</v>
      </c>
      <c r="M4633" t="s">
        <v>13544</v>
      </c>
      <c r="N4633">
        <v>4.1977777769999998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776.26681826664503</v>
      </c>
      <c r="AD4633">
        <v>0</v>
      </c>
      <c r="AE4633">
        <v>776.26681826664503</v>
      </c>
    </row>
    <row r="4634" spans="1:31" x14ac:dyDescent="0.25">
      <c r="A4634">
        <v>2299465</v>
      </c>
      <c r="B4634">
        <v>1</v>
      </c>
      <c r="C4634" t="s">
        <v>80</v>
      </c>
      <c r="D4634" t="s">
        <v>107</v>
      </c>
      <c r="E4634" t="s">
        <v>141</v>
      </c>
      <c r="F4634" t="s">
        <v>13545</v>
      </c>
      <c r="G4634" t="s">
        <v>453</v>
      </c>
      <c r="H4634" t="s">
        <v>135</v>
      </c>
      <c r="I4634" t="s">
        <v>136</v>
      </c>
      <c r="J4634" t="s">
        <v>137</v>
      </c>
      <c r="K4634" t="s">
        <v>138</v>
      </c>
      <c r="L4634" t="s">
        <v>13546</v>
      </c>
      <c r="M4634" t="s">
        <v>13547</v>
      </c>
      <c r="N4634">
        <v>2.3255555550000002</v>
      </c>
      <c r="O4634">
        <v>0</v>
      </c>
      <c r="P4634">
        <v>1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2.3732203496878893E-2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2.3732203496878893E-2</v>
      </c>
    </row>
    <row r="4635" spans="1:31" x14ac:dyDescent="0.25">
      <c r="A4635">
        <v>2299966</v>
      </c>
      <c r="B4635">
        <v>1</v>
      </c>
      <c r="C4635" t="s">
        <v>80</v>
      </c>
      <c r="D4635" t="s">
        <v>90</v>
      </c>
      <c r="E4635" t="s">
        <v>132</v>
      </c>
      <c r="F4635" t="s">
        <v>13548</v>
      </c>
      <c r="G4635" t="s">
        <v>134</v>
      </c>
      <c r="H4635" t="s">
        <v>135</v>
      </c>
      <c r="I4635" t="s">
        <v>136</v>
      </c>
      <c r="J4635" t="s">
        <v>137</v>
      </c>
      <c r="K4635" t="s">
        <v>138</v>
      </c>
      <c r="L4635" t="s">
        <v>13549</v>
      </c>
      <c r="M4635" t="s">
        <v>13550</v>
      </c>
      <c r="N4635">
        <v>1.010555555</v>
      </c>
      <c r="O4635">
        <v>0</v>
      </c>
      <c r="P4635">
        <v>233</v>
      </c>
      <c r="Q4635">
        <v>0</v>
      </c>
      <c r="R4635">
        <v>0</v>
      </c>
      <c r="S4635">
        <v>0</v>
      </c>
      <c r="T4635">
        <v>16</v>
      </c>
      <c r="U4635">
        <v>0</v>
      </c>
      <c r="V4635">
        <v>0</v>
      </c>
      <c r="W4635">
        <v>0</v>
      </c>
      <c r="X4635">
        <v>61.101931659409104</v>
      </c>
      <c r="Y4635">
        <v>0</v>
      </c>
      <c r="Z4635">
        <v>0</v>
      </c>
      <c r="AA4635">
        <v>0</v>
      </c>
      <c r="AB4635">
        <v>3.6509691568262026</v>
      </c>
      <c r="AC4635">
        <v>0</v>
      </c>
      <c r="AD4635">
        <v>0</v>
      </c>
      <c r="AE4635">
        <v>64.752900816235311</v>
      </c>
    </row>
    <row r="4636" spans="1:31" x14ac:dyDescent="0.25">
      <c r="A4636">
        <v>2299843</v>
      </c>
      <c r="B4636">
        <v>1</v>
      </c>
      <c r="C4636" t="s">
        <v>80</v>
      </c>
      <c r="D4636" t="s">
        <v>96</v>
      </c>
      <c r="E4636" t="s">
        <v>164</v>
      </c>
      <c r="F4636" t="s">
        <v>13551</v>
      </c>
      <c r="G4636" t="s">
        <v>195</v>
      </c>
      <c r="H4636" t="s">
        <v>167</v>
      </c>
      <c r="I4636" t="s">
        <v>136</v>
      </c>
      <c r="J4636" t="s">
        <v>137</v>
      </c>
      <c r="K4636" t="s">
        <v>138</v>
      </c>
      <c r="L4636" t="s">
        <v>13552</v>
      </c>
      <c r="M4636" t="s">
        <v>13553</v>
      </c>
      <c r="N4636">
        <v>3.486111111</v>
      </c>
      <c r="O4636">
        <v>0</v>
      </c>
      <c r="P4636">
        <v>271</v>
      </c>
      <c r="Q4636">
        <v>0</v>
      </c>
      <c r="R4636">
        <v>0</v>
      </c>
      <c r="S4636">
        <v>7</v>
      </c>
      <c r="T4636">
        <v>15</v>
      </c>
      <c r="U4636">
        <v>0</v>
      </c>
      <c r="V4636">
        <v>0</v>
      </c>
      <c r="W4636">
        <v>0</v>
      </c>
      <c r="X4636">
        <v>306.69262516497832</v>
      </c>
      <c r="Y4636">
        <v>0</v>
      </c>
      <c r="Z4636">
        <v>0</v>
      </c>
      <c r="AA4636">
        <v>151.34829148644732</v>
      </c>
      <c r="AB4636">
        <v>36.241652254435373</v>
      </c>
      <c r="AC4636">
        <v>0</v>
      </c>
      <c r="AD4636">
        <v>0</v>
      </c>
      <c r="AE4636">
        <v>494.28256890586101</v>
      </c>
    </row>
    <row r="4637" spans="1:31" x14ac:dyDescent="0.25">
      <c r="A4637">
        <v>2299674</v>
      </c>
      <c r="B4637">
        <v>1</v>
      </c>
      <c r="C4637" t="s">
        <v>80</v>
      </c>
      <c r="D4637" t="s">
        <v>85</v>
      </c>
      <c r="E4637" t="s">
        <v>748</v>
      </c>
      <c r="F4637" t="s">
        <v>13554</v>
      </c>
      <c r="G4637" t="s">
        <v>1517</v>
      </c>
      <c r="H4637" t="s">
        <v>135</v>
      </c>
      <c r="I4637" t="s">
        <v>136</v>
      </c>
      <c r="J4637" t="s">
        <v>137</v>
      </c>
      <c r="K4637" t="s">
        <v>138</v>
      </c>
      <c r="L4637" t="s">
        <v>13555</v>
      </c>
      <c r="M4637" t="s">
        <v>13556</v>
      </c>
      <c r="N4637">
        <v>5.5752777770000002</v>
      </c>
      <c r="O4637">
        <v>0</v>
      </c>
      <c r="P4637">
        <v>37</v>
      </c>
      <c r="Q4637">
        <v>0</v>
      </c>
      <c r="R4637">
        <v>0</v>
      </c>
      <c r="S4637">
        <v>0</v>
      </c>
      <c r="T4637">
        <v>93</v>
      </c>
      <c r="U4637">
        <v>0</v>
      </c>
      <c r="V4637">
        <v>0</v>
      </c>
      <c r="W4637">
        <v>0</v>
      </c>
      <c r="X4637">
        <v>42.3154740156466</v>
      </c>
      <c r="Y4637">
        <v>0</v>
      </c>
      <c r="Z4637">
        <v>0</v>
      </c>
      <c r="AA4637">
        <v>0</v>
      </c>
      <c r="AB4637">
        <v>198.20444985085166</v>
      </c>
      <c r="AC4637">
        <v>0</v>
      </c>
      <c r="AD4637">
        <v>0</v>
      </c>
      <c r="AE4637">
        <v>240.51992386649826</v>
      </c>
    </row>
    <row r="4638" spans="1:31" x14ac:dyDescent="0.25">
      <c r="A4638">
        <v>2299943</v>
      </c>
      <c r="B4638">
        <v>1</v>
      </c>
      <c r="C4638" t="s">
        <v>80</v>
      </c>
      <c r="D4638" t="s">
        <v>107</v>
      </c>
      <c r="E4638" t="s">
        <v>208</v>
      </c>
      <c r="F4638" t="s">
        <v>13557</v>
      </c>
      <c r="G4638" t="s">
        <v>310</v>
      </c>
      <c r="H4638" t="s">
        <v>135</v>
      </c>
      <c r="I4638" t="s">
        <v>136</v>
      </c>
      <c r="J4638" t="s">
        <v>137</v>
      </c>
      <c r="K4638" t="s">
        <v>138</v>
      </c>
      <c r="L4638" t="s">
        <v>13558</v>
      </c>
      <c r="M4638" t="s">
        <v>13559</v>
      </c>
      <c r="N4638">
        <v>1.748888888</v>
      </c>
      <c r="O4638">
        <v>0</v>
      </c>
      <c r="P4638">
        <v>341</v>
      </c>
      <c r="Q4638">
        <v>0</v>
      </c>
      <c r="R4638">
        <v>0</v>
      </c>
      <c r="S4638">
        <v>0</v>
      </c>
      <c r="T4638">
        <v>11</v>
      </c>
      <c r="U4638">
        <v>0</v>
      </c>
      <c r="V4638">
        <v>0</v>
      </c>
      <c r="W4638">
        <v>0</v>
      </c>
      <c r="X4638">
        <v>159.09254537913577</v>
      </c>
      <c r="Y4638">
        <v>0</v>
      </c>
      <c r="Z4638">
        <v>0</v>
      </c>
      <c r="AA4638">
        <v>0</v>
      </c>
      <c r="AB4638">
        <v>14.984433690781406</v>
      </c>
      <c r="AC4638">
        <v>0</v>
      </c>
      <c r="AD4638">
        <v>0</v>
      </c>
      <c r="AE4638">
        <v>174.07697906991717</v>
      </c>
    </row>
    <row r="4639" spans="1:31" x14ac:dyDescent="0.25">
      <c r="A4639">
        <v>2299711</v>
      </c>
      <c r="B4639">
        <v>1</v>
      </c>
      <c r="C4639" t="s">
        <v>80</v>
      </c>
      <c r="D4639" t="s">
        <v>106</v>
      </c>
      <c r="E4639" t="s">
        <v>132</v>
      </c>
      <c r="F4639" t="s">
        <v>13560</v>
      </c>
      <c r="G4639" t="s">
        <v>1047</v>
      </c>
      <c r="H4639" t="s">
        <v>135</v>
      </c>
      <c r="I4639" t="s">
        <v>136</v>
      </c>
      <c r="J4639" t="s">
        <v>137</v>
      </c>
      <c r="K4639" t="s">
        <v>138</v>
      </c>
      <c r="L4639" t="s">
        <v>13561</v>
      </c>
      <c r="M4639" t="s">
        <v>13562</v>
      </c>
      <c r="N4639">
        <v>1.052777777</v>
      </c>
      <c r="O4639">
        <v>0</v>
      </c>
      <c r="P4639">
        <v>0</v>
      </c>
      <c r="Q4639">
        <v>0</v>
      </c>
      <c r="R4639">
        <v>8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17.975278982559356</v>
      </c>
      <c r="AA4639">
        <v>0</v>
      </c>
      <c r="AB4639">
        <v>0</v>
      </c>
      <c r="AC4639">
        <v>0</v>
      </c>
      <c r="AD4639">
        <v>0</v>
      </c>
      <c r="AE4639">
        <v>17.975278982559356</v>
      </c>
    </row>
    <row r="4640" spans="1:31" x14ac:dyDescent="0.25">
      <c r="A4640">
        <v>2299860</v>
      </c>
      <c r="B4640">
        <v>1</v>
      </c>
      <c r="C4640" t="s">
        <v>81</v>
      </c>
      <c r="D4640" t="s">
        <v>122</v>
      </c>
      <c r="E4640" t="s">
        <v>164</v>
      </c>
      <c r="F4640" t="s">
        <v>13563</v>
      </c>
      <c r="G4640" t="s">
        <v>195</v>
      </c>
      <c r="H4640" t="s">
        <v>167</v>
      </c>
      <c r="I4640" t="s">
        <v>136</v>
      </c>
      <c r="J4640" t="s">
        <v>137</v>
      </c>
      <c r="K4640" t="s">
        <v>138</v>
      </c>
      <c r="L4640" t="s">
        <v>13564</v>
      </c>
      <c r="M4640" t="s">
        <v>13565</v>
      </c>
      <c r="N4640">
        <v>1.1288888880000001</v>
      </c>
      <c r="O4640">
        <v>14</v>
      </c>
      <c r="P4640">
        <v>896</v>
      </c>
      <c r="Q4640">
        <v>1</v>
      </c>
      <c r="R4640">
        <v>22</v>
      </c>
      <c r="S4640">
        <v>5</v>
      </c>
      <c r="T4640">
        <v>62</v>
      </c>
      <c r="U4640">
        <v>1</v>
      </c>
      <c r="V4640">
        <v>0</v>
      </c>
      <c r="W4640">
        <v>3.8210083603677023</v>
      </c>
      <c r="X4640">
        <v>131.46329580567894</v>
      </c>
      <c r="Y4640">
        <v>4.4958043160214449E-2</v>
      </c>
      <c r="Z4640">
        <v>4.7865835128216991</v>
      </c>
      <c r="AA4640">
        <v>68.69111240782</v>
      </c>
      <c r="AB4640">
        <v>13.591385210721363</v>
      </c>
      <c r="AC4640">
        <v>0.97805057931740846</v>
      </c>
      <c r="AD4640">
        <v>0</v>
      </c>
      <c r="AE4640">
        <v>223.37639391988733</v>
      </c>
    </row>
    <row r="4641" spans="1:31" x14ac:dyDescent="0.25">
      <c r="A4641">
        <v>2299548</v>
      </c>
      <c r="B4641">
        <v>1</v>
      </c>
      <c r="C4641" t="s">
        <v>81</v>
      </c>
      <c r="D4641" t="s">
        <v>128</v>
      </c>
      <c r="E4641" t="s">
        <v>141</v>
      </c>
      <c r="F4641" t="s">
        <v>13566</v>
      </c>
      <c r="G4641" t="s">
        <v>143</v>
      </c>
      <c r="H4641" t="s">
        <v>135</v>
      </c>
      <c r="I4641" t="s">
        <v>136</v>
      </c>
      <c r="J4641" t="s">
        <v>137</v>
      </c>
      <c r="K4641" t="s">
        <v>138</v>
      </c>
      <c r="L4641" t="s">
        <v>13567</v>
      </c>
      <c r="M4641" t="s">
        <v>13568</v>
      </c>
      <c r="N4641">
        <v>2.3166666660000002</v>
      </c>
      <c r="O4641">
        <v>0</v>
      </c>
      <c r="P4641">
        <v>1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1.1763954236903835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1.1763954236903835</v>
      </c>
    </row>
    <row r="4642" spans="1:31" x14ac:dyDescent="0.25">
      <c r="A4642">
        <v>2299405</v>
      </c>
      <c r="B4642">
        <v>1</v>
      </c>
      <c r="C4642" t="s">
        <v>80</v>
      </c>
      <c r="D4642" t="s">
        <v>96</v>
      </c>
      <c r="E4642" t="s">
        <v>132</v>
      </c>
      <c r="F4642" t="s">
        <v>13569</v>
      </c>
      <c r="G4642" t="s">
        <v>336</v>
      </c>
      <c r="H4642" t="s">
        <v>135</v>
      </c>
      <c r="I4642" t="s">
        <v>136</v>
      </c>
      <c r="J4642" t="s">
        <v>137</v>
      </c>
      <c r="K4642" t="s">
        <v>138</v>
      </c>
      <c r="L4642" t="s">
        <v>13570</v>
      </c>
      <c r="M4642" t="s">
        <v>13571</v>
      </c>
      <c r="N4642">
        <v>1.2725</v>
      </c>
      <c r="O4642">
        <v>0</v>
      </c>
      <c r="P4642">
        <v>39</v>
      </c>
      <c r="Q4642">
        <v>0</v>
      </c>
      <c r="R4642">
        <v>2</v>
      </c>
      <c r="S4642">
        <v>0</v>
      </c>
      <c r="T4642">
        <v>5</v>
      </c>
      <c r="U4642">
        <v>0</v>
      </c>
      <c r="V4642">
        <v>0</v>
      </c>
      <c r="W4642">
        <v>0</v>
      </c>
      <c r="X4642">
        <v>25.875115938055036</v>
      </c>
      <c r="Y4642">
        <v>0</v>
      </c>
      <c r="Z4642">
        <v>8.2987420285275029</v>
      </c>
      <c r="AA4642">
        <v>0</v>
      </c>
      <c r="AB4642">
        <v>4.2706350822094485</v>
      </c>
      <c r="AC4642">
        <v>0</v>
      </c>
      <c r="AD4642">
        <v>0</v>
      </c>
      <c r="AE4642">
        <v>38.444493048791983</v>
      </c>
    </row>
    <row r="4643" spans="1:31" x14ac:dyDescent="0.25">
      <c r="A4643">
        <v>2299379</v>
      </c>
      <c r="B4643">
        <v>1</v>
      </c>
      <c r="C4643" t="s">
        <v>80</v>
      </c>
      <c r="D4643" t="s">
        <v>107</v>
      </c>
      <c r="E4643" t="s">
        <v>141</v>
      </c>
      <c r="F4643" t="s">
        <v>13572</v>
      </c>
      <c r="G4643" t="s">
        <v>188</v>
      </c>
      <c r="H4643" t="s">
        <v>135</v>
      </c>
      <c r="I4643" t="s">
        <v>136</v>
      </c>
      <c r="J4643" t="s">
        <v>137</v>
      </c>
      <c r="K4643" t="s">
        <v>138</v>
      </c>
      <c r="L4643" t="s">
        <v>13573</v>
      </c>
      <c r="M4643" t="s">
        <v>13574</v>
      </c>
      <c r="N4643">
        <v>3.2694444439999999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0.2190737472623111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0.2190737472623111</v>
      </c>
    </row>
    <row r="4644" spans="1:31" x14ac:dyDescent="0.25">
      <c r="A4644">
        <v>2299528</v>
      </c>
      <c r="B4644">
        <v>1</v>
      </c>
      <c r="C4644" t="s">
        <v>80</v>
      </c>
      <c r="D4644" t="s">
        <v>90</v>
      </c>
      <c r="E4644" t="s">
        <v>141</v>
      </c>
      <c r="F4644" t="s">
        <v>13575</v>
      </c>
      <c r="G4644" t="s">
        <v>490</v>
      </c>
      <c r="H4644" t="s">
        <v>135</v>
      </c>
      <c r="I4644" t="s">
        <v>136</v>
      </c>
      <c r="J4644" t="s">
        <v>137</v>
      </c>
      <c r="K4644" t="s">
        <v>138</v>
      </c>
      <c r="L4644" t="s">
        <v>13576</v>
      </c>
      <c r="M4644" t="s">
        <v>13577</v>
      </c>
      <c r="N4644">
        <v>1.471944444</v>
      </c>
      <c r="O4644">
        <v>0</v>
      </c>
      <c r="P4644">
        <v>2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0.13490149011582836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0.13490149011582836</v>
      </c>
    </row>
    <row r="4645" spans="1:31" x14ac:dyDescent="0.25">
      <c r="A4645">
        <v>2299840</v>
      </c>
      <c r="B4645">
        <v>1</v>
      </c>
      <c r="C4645" t="s">
        <v>80</v>
      </c>
      <c r="D4645" t="s">
        <v>106</v>
      </c>
      <c r="E4645" t="s">
        <v>132</v>
      </c>
      <c r="F4645" t="s">
        <v>13578</v>
      </c>
      <c r="G4645" t="s">
        <v>332</v>
      </c>
      <c r="H4645" t="s">
        <v>135</v>
      </c>
      <c r="I4645" t="s">
        <v>136</v>
      </c>
      <c r="J4645" t="s">
        <v>137</v>
      </c>
      <c r="K4645" t="s">
        <v>138</v>
      </c>
      <c r="L4645" t="s">
        <v>13579</v>
      </c>
      <c r="M4645" t="s">
        <v>13580</v>
      </c>
      <c r="N4645">
        <v>0.91944444400000003</v>
      </c>
      <c r="O4645">
        <v>0</v>
      </c>
      <c r="P4645">
        <v>55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9.0544988214601325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9.0544988214601325</v>
      </c>
    </row>
    <row r="4646" spans="1:31" x14ac:dyDescent="0.25">
      <c r="A4646">
        <v>2299777</v>
      </c>
      <c r="B4646">
        <v>1</v>
      </c>
      <c r="C4646" t="s">
        <v>80</v>
      </c>
      <c r="D4646" t="s">
        <v>84</v>
      </c>
      <c r="E4646" t="s">
        <v>182</v>
      </c>
      <c r="F4646" t="s">
        <v>243</v>
      </c>
      <c r="G4646" t="s">
        <v>184</v>
      </c>
      <c r="H4646" t="s">
        <v>167</v>
      </c>
      <c r="I4646" t="s">
        <v>280</v>
      </c>
      <c r="J4646" t="s">
        <v>137</v>
      </c>
      <c r="K4646" t="s">
        <v>138</v>
      </c>
      <c r="L4646" t="s">
        <v>13581</v>
      </c>
      <c r="M4646" t="s">
        <v>13582</v>
      </c>
      <c r="N4646">
        <v>3.5000000000000003E-2</v>
      </c>
      <c r="O4646">
        <v>6</v>
      </c>
      <c r="P4646">
        <v>1343</v>
      </c>
      <c r="Q4646">
        <v>12</v>
      </c>
      <c r="R4646">
        <v>280</v>
      </c>
      <c r="S4646">
        <v>30</v>
      </c>
      <c r="T4646">
        <v>221</v>
      </c>
      <c r="U4646">
        <v>1</v>
      </c>
      <c r="V4646">
        <v>0</v>
      </c>
      <c r="W4646">
        <v>0.15398208100044003</v>
      </c>
      <c r="X4646">
        <v>15.554466510925733</v>
      </c>
      <c r="Y4646">
        <v>0.88033165005114</v>
      </c>
      <c r="Z4646">
        <v>4.2398729742294776</v>
      </c>
      <c r="AA4646">
        <v>3.9148275322608543</v>
      </c>
      <c r="AB4646">
        <v>4.5766781099090403</v>
      </c>
      <c r="AC4646">
        <v>0.38248430713507003</v>
      </c>
      <c r="AD4646">
        <v>0</v>
      </c>
      <c r="AE4646">
        <v>29.702643165511752</v>
      </c>
    </row>
    <row r="4647" spans="1:31" x14ac:dyDescent="0.25">
      <c r="A4647">
        <v>2299983</v>
      </c>
      <c r="B4647">
        <v>1</v>
      </c>
      <c r="C4647" t="s">
        <v>80</v>
      </c>
      <c r="D4647" t="s">
        <v>103</v>
      </c>
      <c r="E4647" t="s">
        <v>182</v>
      </c>
      <c r="F4647" t="s">
        <v>13583</v>
      </c>
      <c r="G4647" t="s">
        <v>184</v>
      </c>
      <c r="H4647" t="s">
        <v>167</v>
      </c>
      <c r="I4647" t="s">
        <v>136</v>
      </c>
      <c r="J4647" t="s">
        <v>137</v>
      </c>
      <c r="K4647" t="s">
        <v>138</v>
      </c>
      <c r="L4647" t="s">
        <v>13584</v>
      </c>
      <c r="M4647" t="s">
        <v>13585</v>
      </c>
      <c r="N4647">
        <v>2.2194444440000001</v>
      </c>
      <c r="O4647">
        <v>0</v>
      </c>
      <c r="P4647">
        <v>0</v>
      </c>
      <c r="Q4647">
        <v>0</v>
      </c>
      <c r="R4647">
        <v>0</v>
      </c>
      <c r="S4647">
        <v>26</v>
      </c>
      <c r="T4647">
        <v>0</v>
      </c>
      <c r="U4647">
        <v>36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245.42762743330903</v>
      </c>
      <c r="AB4647">
        <v>0</v>
      </c>
      <c r="AC4647">
        <v>4673.9465422835856</v>
      </c>
      <c r="AD4647">
        <v>0</v>
      </c>
      <c r="AE4647">
        <v>4919.3741697168944</v>
      </c>
    </row>
    <row r="4648" spans="1:31" x14ac:dyDescent="0.25">
      <c r="A4648">
        <v>2299342</v>
      </c>
      <c r="B4648">
        <v>1</v>
      </c>
      <c r="C4648" t="s">
        <v>80</v>
      </c>
      <c r="D4648" t="s">
        <v>104</v>
      </c>
      <c r="E4648" t="s">
        <v>164</v>
      </c>
      <c r="F4648" t="s">
        <v>12112</v>
      </c>
      <c r="G4648" t="s">
        <v>195</v>
      </c>
      <c r="H4648" t="s">
        <v>167</v>
      </c>
      <c r="I4648" t="s">
        <v>136</v>
      </c>
      <c r="J4648" t="s">
        <v>137</v>
      </c>
      <c r="K4648" t="s">
        <v>138</v>
      </c>
      <c r="L4648" t="s">
        <v>13586</v>
      </c>
      <c r="M4648" t="s">
        <v>13587</v>
      </c>
      <c r="N4648">
        <v>1.3519444439999999</v>
      </c>
      <c r="O4648">
        <v>3</v>
      </c>
      <c r="P4648">
        <v>128</v>
      </c>
      <c r="Q4648">
        <v>17</v>
      </c>
      <c r="R4648">
        <v>129</v>
      </c>
      <c r="S4648">
        <v>4</v>
      </c>
      <c r="T4648">
        <v>42</v>
      </c>
      <c r="U4648">
        <v>1</v>
      </c>
      <c r="V4648">
        <v>0</v>
      </c>
      <c r="W4648">
        <v>26.054144799187469</v>
      </c>
      <c r="X4648">
        <v>41.383073595630485</v>
      </c>
      <c r="Y4648">
        <v>9.7809406370760996</v>
      </c>
      <c r="Z4648">
        <v>58.931517767422839</v>
      </c>
      <c r="AA4648">
        <v>9.6986502191735688</v>
      </c>
      <c r="AB4648">
        <v>62.006799319145657</v>
      </c>
      <c r="AC4648">
        <v>32.499742903649363</v>
      </c>
      <c r="AD4648">
        <v>0</v>
      </c>
      <c r="AE4648">
        <v>240.35486924128548</v>
      </c>
    </row>
    <row r="4649" spans="1:31" x14ac:dyDescent="0.25">
      <c r="A4649">
        <v>2300224</v>
      </c>
      <c r="B4649">
        <v>1</v>
      </c>
      <c r="C4649" t="s">
        <v>80</v>
      </c>
      <c r="D4649" t="s">
        <v>96</v>
      </c>
      <c r="E4649" t="s">
        <v>164</v>
      </c>
      <c r="F4649" t="s">
        <v>13588</v>
      </c>
      <c r="G4649" t="s">
        <v>195</v>
      </c>
      <c r="H4649" t="s">
        <v>167</v>
      </c>
      <c r="I4649" t="s">
        <v>136</v>
      </c>
      <c r="J4649" t="s">
        <v>137</v>
      </c>
      <c r="K4649" t="s">
        <v>138</v>
      </c>
      <c r="L4649" t="s">
        <v>13589</v>
      </c>
      <c r="M4649" t="s">
        <v>13590</v>
      </c>
      <c r="N4649">
        <v>2.111388888</v>
      </c>
      <c r="O4649">
        <v>2</v>
      </c>
      <c r="P4649">
        <v>1120</v>
      </c>
      <c r="Q4649">
        <v>0</v>
      </c>
      <c r="R4649">
        <v>0</v>
      </c>
      <c r="S4649">
        <v>1</v>
      </c>
      <c r="T4649">
        <v>52</v>
      </c>
      <c r="U4649">
        <v>0</v>
      </c>
      <c r="V4649">
        <v>0</v>
      </c>
      <c r="W4649">
        <v>128.39299502644241</v>
      </c>
      <c r="X4649">
        <v>555.60109244482248</v>
      </c>
      <c r="Y4649">
        <v>0</v>
      </c>
      <c r="Z4649">
        <v>0</v>
      </c>
      <c r="AA4649">
        <v>8.5607050134978628</v>
      </c>
      <c r="AB4649">
        <v>77.285092018169692</v>
      </c>
      <c r="AC4649">
        <v>0</v>
      </c>
      <c r="AD4649">
        <v>0</v>
      </c>
      <c r="AE4649">
        <v>769.83988450293259</v>
      </c>
    </row>
    <row r="4650" spans="1:31" x14ac:dyDescent="0.25">
      <c r="A4650">
        <v>2300433</v>
      </c>
      <c r="B4650">
        <v>1</v>
      </c>
      <c r="C4650" t="s">
        <v>80</v>
      </c>
      <c r="D4650" t="s">
        <v>91</v>
      </c>
      <c r="E4650" t="s">
        <v>141</v>
      </c>
      <c r="F4650" t="s">
        <v>13591</v>
      </c>
      <c r="G4650" t="s">
        <v>202</v>
      </c>
      <c r="H4650" t="s">
        <v>135</v>
      </c>
      <c r="I4650" t="s">
        <v>136</v>
      </c>
      <c r="J4650" t="s">
        <v>137</v>
      </c>
      <c r="K4650" t="s">
        <v>138</v>
      </c>
      <c r="L4650" t="s">
        <v>13592</v>
      </c>
      <c r="M4650" t="s">
        <v>13593</v>
      </c>
      <c r="N4650">
        <v>2.460555555</v>
      </c>
      <c r="O4650">
        <v>0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0.47069202561574003</v>
      </c>
      <c r="AA4650">
        <v>0</v>
      </c>
      <c r="AB4650">
        <v>0</v>
      </c>
      <c r="AC4650">
        <v>0</v>
      </c>
      <c r="AD4650">
        <v>0</v>
      </c>
      <c r="AE4650">
        <v>0.47069202561574003</v>
      </c>
    </row>
    <row r="4651" spans="1:31" x14ac:dyDescent="0.25">
      <c r="A4651">
        <v>2300364</v>
      </c>
      <c r="B4651">
        <v>1</v>
      </c>
      <c r="C4651" t="s">
        <v>81</v>
      </c>
      <c r="D4651" t="s">
        <v>112</v>
      </c>
      <c r="E4651" t="s">
        <v>132</v>
      </c>
      <c r="F4651" t="s">
        <v>13594</v>
      </c>
      <c r="G4651" t="s">
        <v>134</v>
      </c>
      <c r="H4651" t="s">
        <v>135</v>
      </c>
      <c r="I4651" t="s">
        <v>136</v>
      </c>
      <c r="J4651" t="s">
        <v>137</v>
      </c>
      <c r="K4651" t="s">
        <v>138</v>
      </c>
      <c r="L4651" t="s">
        <v>13595</v>
      </c>
      <c r="M4651" t="s">
        <v>13596</v>
      </c>
      <c r="N4651">
        <v>0.35638888800000001</v>
      </c>
      <c r="O4651">
        <v>0</v>
      </c>
      <c r="P4651">
        <v>4</v>
      </c>
      <c r="Q4651">
        <v>0</v>
      </c>
      <c r="R4651">
        <v>14</v>
      </c>
      <c r="S4651">
        <v>0</v>
      </c>
      <c r="T4651">
        <v>1</v>
      </c>
      <c r="U4651">
        <v>0</v>
      </c>
      <c r="V4651">
        <v>0</v>
      </c>
      <c r="W4651">
        <v>0</v>
      </c>
      <c r="X4651">
        <v>4.5192474059703058E-2</v>
      </c>
      <c r="Y4651">
        <v>0</v>
      </c>
      <c r="Z4651">
        <v>1.3048358575008403</v>
      </c>
      <c r="AA4651">
        <v>0</v>
      </c>
      <c r="AB4651">
        <v>0.88029990249736034</v>
      </c>
      <c r="AC4651">
        <v>0</v>
      </c>
      <c r="AD4651">
        <v>0</v>
      </c>
      <c r="AE4651">
        <v>2.2303282340579038</v>
      </c>
    </row>
    <row r="4652" spans="1:31" x14ac:dyDescent="0.25">
      <c r="A4652">
        <v>2300387</v>
      </c>
      <c r="B4652">
        <v>1</v>
      </c>
      <c r="C4652" t="s">
        <v>81</v>
      </c>
      <c r="D4652" t="s">
        <v>122</v>
      </c>
      <c r="E4652" t="s">
        <v>182</v>
      </c>
      <c r="F4652" t="s">
        <v>13597</v>
      </c>
      <c r="G4652" t="s">
        <v>299</v>
      </c>
      <c r="H4652" t="s">
        <v>167</v>
      </c>
      <c r="I4652" t="s">
        <v>136</v>
      </c>
      <c r="J4652" t="s">
        <v>137</v>
      </c>
      <c r="K4652" t="s">
        <v>300</v>
      </c>
      <c r="L4652" t="s">
        <v>13598</v>
      </c>
      <c r="M4652" t="s">
        <v>13599</v>
      </c>
      <c r="N4652">
        <v>4.5472222220000003</v>
      </c>
      <c r="O4652">
        <v>0</v>
      </c>
      <c r="P4652">
        <v>133</v>
      </c>
      <c r="Q4652">
        <v>0</v>
      </c>
      <c r="R4652">
        <v>0</v>
      </c>
      <c r="S4652">
        <v>2</v>
      </c>
      <c r="T4652">
        <v>15</v>
      </c>
      <c r="U4652">
        <v>0</v>
      </c>
      <c r="V4652">
        <v>0</v>
      </c>
      <c r="W4652">
        <v>0</v>
      </c>
      <c r="X4652">
        <v>73.199048911007921</v>
      </c>
      <c r="Y4652">
        <v>0</v>
      </c>
      <c r="Z4652">
        <v>0</v>
      </c>
      <c r="AA4652">
        <v>20.027771794869338</v>
      </c>
      <c r="AB4652">
        <v>40.153533631862416</v>
      </c>
      <c r="AC4652">
        <v>0</v>
      </c>
      <c r="AD4652">
        <v>0</v>
      </c>
      <c r="AE4652">
        <v>133.38035433773967</v>
      </c>
    </row>
    <row r="4653" spans="1:31" x14ac:dyDescent="0.25">
      <c r="A4653">
        <v>2300241</v>
      </c>
      <c r="B4653">
        <v>1</v>
      </c>
      <c r="C4653" t="s">
        <v>80</v>
      </c>
      <c r="D4653" t="s">
        <v>83</v>
      </c>
      <c r="E4653" t="s">
        <v>141</v>
      </c>
      <c r="F4653" t="s">
        <v>13600</v>
      </c>
      <c r="G4653" t="s">
        <v>202</v>
      </c>
      <c r="H4653" t="s">
        <v>135</v>
      </c>
      <c r="I4653" t="s">
        <v>136</v>
      </c>
      <c r="J4653" t="s">
        <v>137</v>
      </c>
      <c r="K4653" t="s">
        <v>138</v>
      </c>
      <c r="L4653" t="s">
        <v>13601</v>
      </c>
      <c r="M4653" t="s">
        <v>13602</v>
      </c>
      <c r="N4653">
        <v>2.15</v>
      </c>
      <c r="O4653">
        <v>0</v>
      </c>
      <c r="P4653">
        <v>1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0.4769591188401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0.4769591188401</v>
      </c>
    </row>
    <row r="4654" spans="1:31" x14ac:dyDescent="0.25">
      <c r="A4654">
        <v>2300015</v>
      </c>
      <c r="B4654">
        <v>1</v>
      </c>
      <c r="C4654" t="s">
        <v>80</v>
      </c>
      <c r="D4654" t="s">
        <v>93</v>
      </c>
      <c r="E4654" t="s">
        <v>132</v>
      </c>
      <c r="F4654" t="s">
        <v>13603</v>
      </c>
      <c r="G4654" t="s">
        <v>134</v>
      </c>
      <c r="H4654" t="s">
        <v>135</v>
      </c>
      <c r="I4654" t="s">
        <v>136</v>
      </c>
      <c r="J4654" t="s">
        <v>137</v>
      </c>
      <c r="K4654" t="s">
        <v>138</v>
      </c>
      <c r="L4654" t="s">
        <v>13604</v>
      </c>
      <c r="M4654" t="s">
        <v>13605</v>
      </c>
      <c r="N4654">
        <v>0.96444444399999996</v>
      </c>
      <c r="O4654">
        <v>0</v>
      </c>
      <c r="P4654">
        <v>5</v>
      </c>
      <c r="Q4654">
        <v>0</v>
      </c>
      <c r="R4654">
        <v>3</v>
      </c>
      <c r="S4654">
        <v>0</v>
      </c>
      <c r="T4654">
        <v>19</v>
      </c>
      <c r="U4654">
        <v>0</v>
      </c>
      <c r="V4654">
        <v>0</v>
      </c>
      <c r="W4654">
        <v>0</v>
      </c>
      <c r="X4654">
        <v>2.3348923125849801</v>
      </c>
      <c r="Y4654">
        <v>0</v>
      </c>
      <c r="Z4654">
        <v>0.17981985575878109</v>
      </c>
      <c r="AA4654">
        <v>0</v>
      </c>
      <c r="AB4654">
        <v>15.272592417883931</v>
      </c>
      <c r="AC4654">
        <v>0</v>
      </c>
      <c r="AD4654">
        <v>0</v>
      </c>
      <c r="AE4654">
        <v>17.787304586227691</v>
      </c>
    </row>
    <row r="4655" spans="1:31" x14ac:dyDescent="0.25">
      <c r="A4655">
        <v>2300493</v>
      </c>
      <c r="B4655">
        <v>1</v>
      </c>
      <c r="C4655" t="s">
        <v>81</v>
      </c>
      <c r="D4655" t="s">
        <v>117</v>
      </c>
      <c r="E4655" t="s">
        <v>233</v>
      </c>
      <c r="F4655" t="s">
        <v>13606</v>
      </c>
      <c r="G4655" t="s">
        <v>184</v>
      </c>
      <c r="H4655" t="s">
        <v>167</v>
      </c>
      <c r="I4655" t="s">
        <v>136</v>
      </c>
      <c r="J4655" t="s">
        <v>137</v>
      </c>
      <c r="K4655" t="s">
        <v>138</v>
      </c>
      <c r="L4655" t="s">
        <v>13607</v>
      </c>
      <c r="M4655" t="s">
        <v>13608</v>
      </c>
      <c r="N4655">
        <v>1.4025000000000001</v>
      </c>
      <c r="O4655">
        <v>1</v>
      </c>
      <c r="P4655">
        <v>2386</v>
      </c>
      <c r="Q4655">
        <v>36</v>
      </c>
      <c r="R4655">
        <v>84</v>
      </c>
      <c r="S4655">
        <v>16</v>
      </c>
      <c r="T4655">
        <v>226</v>
      </c>
      <c r="U4655">
        <v>7</v>
      </c>
      <c r="V4655">
        <v>0</v>
      </c>
      <c r="W4655">
        <v>0.32527517994225003</v>
      </c>
      <c r="X4655">
        <v>419.43563998622</v>
      </c>
      <c r="Y4655">
        <v>587.09877056156643</v>
      </c>
      <c r="Z4655">
        <v>55.565222936248539</v>
      </c>
      <c r="AA4655">
        <v>110.04718873393605</v>
      </c>
      <c r="AB4655">
        <v>154.53639009379296</v>
      </c>
      <c r="AC4655">
        <v>343.5084765848934</v>
      </c>
      <c r="AD4655">
        <v>0</v>
      </c>
      <c r="AE4655">
        <v>1670.5169640765998</v>
      </c>
    </row>
    <row r="4656" spans="1:31" x14ac:dyDescent="0.25">
      <c r="A4656">
        <v>2300447</v>
      </c>
      <c r="B4656">
        <v>1</v>
      </c>
      <c r="C4656" t="s">
        <v>80</v>
      </c>
      <c r="D4656" t="s">
        <v>96</v>
      </c>
      <c r="E4656" t="s">
        <v>132</v>
      </c>
      <c r="F4656" t="s">
        <v>13609</v>
      </c>
      <c r="G4656" t="s">
        <v>375</v>
      </c>
      <c r="H4656" t="s">
        <v>135</v>
      </c>
      <c r="I4656" t="s">
        <v>136</v>
      </c>
      <c r="J4656" t="s">
        <v>137</v>
      </c>
      <c r="K4656" t="s">
        <v>138</v>
      </c>
      <c r="L4656" t="s">
        <v>13610</v>
      </c>
      <c r="M4656" t="s">
        <v>13611</v>
      </c>
      <c r="N4656">
        <v>4.95</v>
      </c>
      <c r="O4656">
        <v>0</v>
      </c>
      <c r="P4656">
        <v>36</v>
      </c>
      <c r="Q4656">
        <v>0</v>
      </c>
      <c r="R4656">
        <v>0</v>
      </c>
      <c r="S4656">
        <v>0</v>
      </c>
      <c r="T4656">
        <v>9</v>
      </c>
      <c r="U4656">
        <v>0</v>
      </c>
      <c r="V4656">
        <v>0</v>
      </c>
      <c r="W4656">
        <v>0</v>
      </c>
      <c r="X4656">
        <v>206.07941720493227</v>
      </c>
      <c r="Y4656">
        <v>0</v>
      </c>
      <c r="Z4656">
        <v>0</v>
      </c>
      <c r="AA4656">
        <v>0</v>
      </c>
      <c r="AB4656">
        <v>48.127113297265282</v>
      </c>
      <c r="AC4656">
        <v>0</v>
      </c>
      <c r="AD4656">
        <v>0</v>
      </c>
      <c r="AE4656">
        <v>254.20653050219755</v>
      </c>
    </row>
    <row r="4657" spans="1:31" x14ac:dyDescent="0.25">
      <c r="A4657">
        <v>2300450</v>
      </c>
      <c r="B4657">
        <v>1</v>
      </c>
      <c r="C4657" t="s">
        <v>80</v>
      </c>
      <c r="D4657" t="s">
        <v>103</v>
      </c>
      <c r="E4657" t="s">
        <v>141</v>
      </c>
      <c r="F4657" t="s">
        <v>13612</v>
      </c>
      <c r="G4657" t="s">
        <v>143</v>
      </c>
      <c r="H4657" t="s">
        <v>135</v>
      </c>
      <c r="I4657" t="s">
        <v>136</v>
      </c>
      <c r="J4657" t="s">
        <v>137</v>
      </c>
      <c r="K4657" t="s">
        <v>138</v>
      </c>
      <c r="L4657" t="s">
        <v>13613</v>
      </c>
      <c r="M4657" t="s">
        <v>13614</v>
      </c>
      <c r="N4657">
        <v>2.753055555</v>
      </c>
      <c r="O4657">
        <v>0</v>
      </c>
      <c r="P4657">
        <v>3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1.9101492052397417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1.9101492052397417</v>
      </c>
    </row>
    <row r="4658" spans="1:31" x14ac:dyDescent="0.25">
      <c r="A4658">
        <v>2300301</v>
      </c>
      <c r="B4658">
        <v>1</v>
      </c>
      <c r="C4658" t="s">
        <v>80</v>
      </c>
      <c r="D4658" t="s">
        <v>100</v>
      </c>
      <c r="E4658" t="s">
        <v>132</v>
      </c>
      <c r="F4658" t="s">
        <v>13615</v>
      </c>
      <c r="G4658" t="s">
        <v>375</v>
      </c>
      <c r="H4658" t="s">
        <v>135</v>
      </c>
      <c r="I4658" t="s">
        <v>136</v>
      </c>
      <c r="J4658" t="s">
        <v>137</v>
      </c>
      <c r="K4658" t="s">
        <v>138</v>
      </c>
      <c r="L4658" t="s">
        <v>13616</v>
      </c>
      <c r="M4658" t="s">
        <v>13617</v>
      </c>
      <c r="N4658">
        <v>5.1641666659999999</v>
      </c>
      <c r="O4658">
        <v>0</v>
      </c>
      <c r="P4658">
        <v>31</v>
      </c>
      <c r="Q4658">
        <v>0</v>
      </c>
      <c r="R4658">
        <v>0</v>
      </c>
      <c r="S4658">
        <v>0</v>
      </c>
      <c r="T4658">
        <v>2</v>
      </c>
      <c r="U4658">
        <v>0</v>
      </c>
      <c r="V4658">
        <v>0</v>
      </c>
      <c r="W4658">
        <v>0</v>
      </c>
      <c r="X4658">
        <v>34.653288244461187</v>
      </c>
      <c r="Y4658">
        <v>0</v>
      </c>
      <c r="Z4658">
        <v>0</v>
      </c>
      <c r="AA4658">
        <v>0</v>
      </c>
      <c r="AB4658">
        <v>0.72899995003765283</v>
      </c>
      <c r="AC4658">
        <v>0</v>
      </c>
      <c r="AD4658">
        <v>0</v>
      </c>
      <c r="AE4658">
        <v>35.382288194498841</v>
      </c>
    </row>
    <row r="4659" spans="1:31" x14ac:dyDescent="0.25">
      <c r="A4659">
        <v>2300496</v>
      </c>
      <c r="B4659">
        <v>1</v>
      </c>
      <c r="C4659" t="s">
        <v>80</v>
      </c>
      <c r="D4659" t="s">
        <v>96</v>
      </c>
      <c r="E4659" t="s">
        <v>164</v>
      </c>
      <c r="F4659" t="s">
        <v>13618</v>
      </c>
      <c r="G4659" t="s">
        <v>2867</v>
      </c>
      <c r="H4659" t="s">
        <v>167</v>
      </c>
      <c r="I4659" t="s">
        <v>136</v>
      </c>
      <c r="J4659" t="s">
        <v>137</v>
      </c>
      <c r="K4659" t="s">
        <v>138</v>
      </c>
      <c r="L4659" t="s">
        <v>13619</v>
      </c>
      <c r="M4659" t="s">
        <v>13620</v>
      </c>
      <c r="N4659">
        <v>2.7036111109999998</v>
      </c>
      <c r="O4659">
        <v>0</v>
      </c>
      <c r="P4659">
        <v>17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18.685879013198505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18.685879013198505</v>
      </c>
    </row>
    <row r="4660" spans="1:31" x14ac:dyDescent="0.25">
      <c r="A4660">
        <v>2300948</v>
      </c>
      <c r="B4660">
        <v>1</v>
      </c>
      <c r="C4660" t="s">
        <v>80</v>
      </c>
      <c r="D4660" t="s">
        <v>106</v>
      </c>
      <c r="E4660" t="s">
        <v>132</v>
      </c>
      <c r="F4660" t="s">
        <v>13621</v>
      </c>
      <c r="G4660" t="s">
        <v>214</v>
      </c>
      <c r="H4660" t="s">
        <v>135</v>
      </c>
      <c r="I4660" t="s">
        <v>136</v>
      </c>
      <c r="J4660" t="s">
        <v>137</v>
      </c>
      <c r="K4660" t="s">
        <v>138</v>
      </c>
      <c r="L4660" t="s">
        <v>13622</v>
      </c>
      <c r="M4660" t="s">
        <v>13623</v>
      </c>
      <c r="N4660">
        <v>0.71611111100000002</v>
      </c>
      <c r="O4660">
        <v>0</v>
      </c>
      <c r="P4660">
        <v>20</v>
      </c>
      <c r="Q4660">
        <v>0</v>
      </c>
      <c r="R4660">
        <v>1</v>
      </c>
      <c r="S4660">
        <v>0</v>
      </c>
      <c r="T4660">
        <v>3</v>
      </c>
      <c r="U4660">
        <v>0</v>
      </c>
      <c r="V4660">
        <v>0</v>
      </c>
      <c r="W4660">
        <v>0</v>
      </c>
      <c r="X4660">
        <v>1.887244974058176</v>
      </c>
      <c r="Y4660">
        <v>0</v>
      </c>
      <c r="Z4660">
        <v>0.42378162327707175</v>
      </c>
      <c r="AA4660">
        <v>0</v>
      </c>
      <c r="AB4660">
        <v>0.63940356867157777</v>
      </c>
      <c r="AC4660">
        <v>0</v>
      </c>
      <c r="AD4660">
        <v>0</v>
      </c>
      <c r="AE4660">
        <v>2.9504301660068259</v>
      </c>
    </row>
    <row r="4661" spans="1:31" x14ac:dyDescent="0.25">
      <c r="A4661">
        <v>2300284</v>
      </c>
      <c r="B4661">
        <v>1</v>
      </c>
      <c r="C4661" t="s">
        <v>80</v>
      </c>
      <c r="D4661" t="s">
        <v>96</v>
      </c>
      <c r="E4661" t="s">
        <v>233</v>
      </c>
      <c r="F4661" t="s">
        <v>13624</v>
      </c>
      <c r="G4661" t="s">
        <v>837</v>
      </c>
      <c r="H4661" t="s">
        <v>167</v>
      </c>
      <c r="I4661" t="s">
        <v>136</v>
      </c>
      <c r="J4661" t="s">
        <v>137</v>
      </c>
      <c r="K4661" t="s">
        <v>138</v>
      </c>
      <c r="L4661" t="s">
        <v>13625</v>
      </c>
      <c r="M4661" t="s">
        <v>13626</v>
      </c>
      <c r="N4661">
        <v>0.44777777699999999</v>
      </c>
      <c r="O4661">
        <v>3</v>
      </c>
      <c r="P4661">
        <v>1599</v>
      </c>
      <c r="Q4661">
        <v>0</v>
      </c>
      <c r="R4661">
        <v>1</v>
      </c>
      <c r="S4661">
        <v>4</v>
      </c>
      <c r="T4661">
        <v>96</v>
      </c>
      <c r="U4661">
        <v>0</v>
      </c>
      <c r="V4661">
        <v>0</v>
      </c>
      <c r="W4661">
        <v>29.217115950555133</v>
      </c>
      <c r="X4661">
        <v>181.84146603070747</v>
      </c>
      <c r="Y4661">
        <v>0</v>
      </c>
      <c r="Z4661">
        <v>0.56130587538133336</v>
      </c>
      <c r="AA4661">
        <v>21.649037465213549</v>
      </c>
      <c r="AB4661">
        <v>76.764624857479731</v>
      </c>
      <c r="AC4661">
        <v>0</v>
      </c>
      <c r="AD4661">
        <v>0</v>
      </c>
      <c r="AE4661">
        <v>310.03355017933723</v>
      </c>
    </row>
    <row r="4662" spans="1:31" x14ac:dyDescent="0.25">
      <c r="A4662">
        <v>2300782</v>
      </c>
      <c r="B4662">
        <v>1</v>
      </c>
      <c r="C4662" t="s">
        <v>80</v>
      </c>
      <c r="D4662" t="s">
        <v>100</v>
      </c>
      <c r="E4662" t="s">
        <v>141</v>
      </c>
      <c r="F4662" t="s">
        <v>13627</v>
      </c>
      <c r="G4662" t="s">
        <v>143</v>
      </c>
      <c r="H4662" t="s">
        <v>135</v>
      </c>
      <c r="I4662" t="s">
        <v>136</v>
      </c>
      <c r="J4662" t="s">
        <v>137</v>
      </c>
      <c r="K4662" t="s">
        <v>138</v>
      </c>
      <c r="L4662" t="s">
        <v>13628</v>
      </c>
      <c r="M4662" t="s">
        <v>13629</v>
      </c>
      <c r="N4662">
        <v>5.4969444440000004</v>
      </c>
      <c r="O4662">
        <v>0</v>
      </c>
      <c r="P4662">
        <v>2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2.8095718941312002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2.8095718941312002</v>
      </c>
    </row>
    <row r="4663" spans="1:31" x14ac:dyDescent="0.25">
      <c r="A4663">
        <v>2300141</v>
      </c>
      <c r="B4663">
        <v>1</v>
      </c>
      <c r="C4663" t="s">
        <v>81</v>
      </c>
      <c r="D4663" t="s">
        <v>123</v>
      </c>
      <c r="E4663" t="s">
        <v>208</v>
      </c>
      <c r="F4663" t="s">
        <v>13630</v>
      </c>
      <c r="G4663" t="s">
        <v>310</v>
      </c>
      <c r="H4663" t="s">
        <v>135</v>
      </c>
      <c r="I4663" t="s">
        <v>136</v>
      </c>
      <c r="J4663" t="s">
        <v>137</v>
      </c>
      <c r="K4663" t="s">
        <v>138</v>
      </c>
      <c r="L4663" t="s">
        <v>13631</v>
      </c>
      <c r="M4663" t="s">
        <v>13632</v>
      </c>
      <c r="N4663">
        <v>0.69499999999999995</v>
      </c>
      <c r="O4663">
        <v>0</v>
      </c>
      <c r="P4663">
        <v>0</v>
      </c>
      <c r="Q4663">
        <v>0</v>
      </c>
      <c r="R4663">
        <v>12</v>
      </c>
      <c r="S4663">
        <v>0</v>
      </c>
      <c r="T4663">
        <v>2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6.118227678274426</v>
      </c>
      <c r="AA4663">
        <v>0</v>
      </c>
      <c r="AB4663">
        <v>0.55331412868480001</v>
      </c>
      <c r="AC4663">
        <v>0</v>
      </c>
      <c r="AD4663">
        <v>0</v>
      </c>
      <c r="AE4663">
        <v>6.6715418069592261</v>
      </c>
    </row>
    <row r="4664" spans="1:31" x14ac:dyDescent="0.25">
      <c r="A4664">
        <v>2300264</v>
      </c>
      <c r="B4664">
        <v>1</v>
      </c>
      <c r="C4664" t="s">
        <v>80</v>
      </c>
      <c r="D4664" t="s">
        <v>88</v>
      </c>
      <c r="E4664" t="s">
        <v>141</v>
      </c>
      <c r="F4664" t="s">
        <v>13633</v>
      </c>
      <c r="G4664" t="s">
        <v>202</v>
      </c>
      <c r="H4664" t="s">
        <v>135</v>
      </c>
      <c r="I4664" t="s">
        <v>136</v>
      </c>
      <c r="J4664" t="s">
        <v>137</v>
      </c>
      <c r="K4664" t="s">
        <v>138</v>
      </c>
      <c r="L4664" t="s">
        <v>13634</v>
      </c>
      <c r="M4664" t="s">
        <v>13635</v>
      </c>
      <c r="N4664">
        <v>2.503055555</v>
      </c>
      <c r="O4664">
        <v>0</v>
      </c>
      <c r="P4664">
        <v>2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1.4293128455102002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1.4293128455102002</v>
      </c>
    </row>
    <row r="4665" spans="1:31" x14ac:dyDescent="0.25">
      <c r="A4665">
        <v>2300905</v>
      </c>
      <c r="B4665">
        <v>1</v>
      </c>
      <c r="C4665" t="s">
        <v>81</v>
      </c>
      <c r="D4665" t="s">
        <v>120</v>
      </c>
      <c r="E4665" t="s">
        <v>132</v>
      </c>
      <c r="F4665" t="s">
        <v>4773</v>
      </c>
      <c r="G4665" t="s">
        <v>134</v>
      </c>
      <c r="H4665" t="s">
        <v>135</v>
      </c>
      <c r="I4665" t="s">
        <v>136</v>
      </c>
      <c r="J4665" t="s">
        <v>137</v>
      </c>
      <c r="K4665" t="s">
        <v>138</v>
      </c>
      <c r="L4665" t="s">
        <v>13636</v>
      </c>
      <c r="M4665" t="s">
        <v>13637</v>
      </c>
      <c r="N4665">
        <v>0.86805555499999998</v>
      </c>
      <c r="O4665">
        <v>0</v>
      </c>
      <c r="P4665">
        <v>89</v>
      </c>
      <c r="Q4665">
        <v>0</v>
      </c>
      <c r="R4665">
        <v>0</v>
      </c>
      <c r="S4665">
        <v>0</v>
      </c>
      <c r="T4665">
        <v>6</v>
      </c>
      <c r="U4665">
        <v>0</v>
      </c>
      <c r="V4665">
        <v>0</v>
      </c>
      <c r="W4665">
        <v>0</v>
      </c>
      <c r="X4665">
        <v>20.182883206462158</v>
      </c>
      <c r="Y4665">
        <v>0</v>
      </c>
      <c r="Z4665">
        <v>0</v>
      </c>
      <c r="AA4665">
        <v>0</v>
      </c>
      <c r="AB4665">
        <v>5.9107654100714848</v>
      </c>
      <c r="AC4665">
        <v>0</v>
      </c>
      <c r="AD4665">
        <v>0</v>
      </c>
      <c r="AE4665">
        <v>26.093648616533642</v>
      </c>
    </row>
    <row r="4666" spans="1:31" x14ac:dyDescent="0.25">
      <c r="A4666">
        <v>2300370</v>
      </c>
      <c r="B4666">
        <v>1</v>
      </c>
      <c r="C4666" t="s">
        <v>81</v>
      </c>
      <c r="D4666" t="s">
        <v>125</v>
      </c>
      <c r="E4666" t="s">
        <v>164</v>
      </c>
      <c r="F4666" t="s">
        <v>493</v>
      </c>
      <c r="G4666" t="s">
        <v>195</v>
      </c>
      <c r="H4666" t="s">
        <v>167</v>
      </c>
      <c r="I4666" t="s">
        <v>136</v>
      </c>
      <c r="J4666" t="s">
        <v>137</v>
      </c>
      <c r="K4666" t="s">
        <v>138</v>
      </c>
      <c r="L4666" t="s">
        <v>13638</v>
      </c>
      <c r="M4666" t="s">
        <v>13639</v>
      </c>
      <c r="N4666">
        <v>0.67194444399999997</v>
      </c>
      <c r="O4666">
        <v>0</v>
      </c>
      <c r="P4666">
        <v>0</v>
      </c>
      <c r="Q4666">
        <v>0</v>
      </c>
      <c r="R4666">
        <v>5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0.58848270391337199</v>
      </c>
      <c r="AA4666">
        <v>0</v>
      </c>
      <c r="AB4666">
        <v>0</v>
      </c>
      <c r="AC4666">
        <v>0</v>
      </c>
      <c r="AD4666">
        <v>0</v>
      </c>
      <c r="AE4666">
        <v>0.58848270391337199</v>
      </c>
    </row>
    <row r="4667" spans="1:31" x14ac:dyDescent="0.25">
      <c r="A4667">
        <v>2300121</v>
      </c>
      <c r="B4667">
        <v>1</v>
      </c>
      <c r="C4667" t="s">
        <v>80</v>
      </c>
      <c r="D4667" t="s">
        <v>95</v>
      </c>
      <c r="E4667" t="s">
        <v>283</v>
      </c>
      <c r="F4667" t="s">
        <v>13640</v>
      </c>
      <c r="G4667" t="s">
        <v>184</v>
      </c>
      <c r="H4667" t="s">
        <v>167</v>
      </c>
      <c r="I4667" t="s">
        <v>136</v>
      </c>
      <c r="J4667" t="s">
        <v>137</v>
      </c>
      <c r="K4667" t="s">
        <v>138</v>
      </c>
      <c r="L4667" t="s">
        <v>13641</v>
      </c>
      <c r="M4667" t="s">
        <v>13642</v>
      </c>
      <c r="N4667">
        <v>0.12981944400000001</v>
      </c>
      <c r="O4667">
        <v>1</v>
      </c>
      <c r="P4667">
        <v>1081</v>
      </c>
      <c r="Q4667">
        <v>4</v>
      </c>
      <c r="R4667">
        <v>1</v>
      </c>
      <c r="S4667">
        <v>11</v>
      </c>
      <c r="T4667">
        <v>71</v>
      </c>
      <c r="U4667">
        <v>5</v>
      </c>
      <c r="V4667">
        <v>0</v>
      </c>
      <c r="W4667">
        <v>1.8069073308600001E-2</v>
      </c>
      <c r="X4667">
        <v>41.878731819295737</v>
      </c>
      <c r="Y4667">
        <v>1.0457565174708452</v>
      </c>
      <c r="Z4667">
        <v>4.9865253589055549E-3</v>
      </c>
      <c r="AA4667">
        <v>1.5948155770264409</v>
      </c>
      <c r="AB4667">
        <v>5.274652122959421</v>
      </c>
      <c r="AC4667">
        <v>407.68084986702297</v>
      </c>
      <c r="AD4667">
        <v>0</v>
      </c>
      <c r="AE4667">
        <v>457.4978615024429</v>
      </c>
    </row>
    <row r="4668" spans="1:31" x14ac:dyDescent="0.25">
      <c r="A4668">
        <v>2300135</v>
      </c>
      <c r="B4668">
        <v>1</v>
      </c>
      <c r="C4668" t="s">
        <v>81</v>
      </c>
      <c r="D4668" t="s">
        <v>128</v>
      </c>
      <c r="E4668" t="s">
        <v>164</v>
      </c>
      <c r="F4668" t="s">
        <v>13643</v>
      </c>
      <c r="G4668" t="s">
        <v>184</v>
      </c>
      <c r="H4668" t="s">
        <v>167</v>
      </c>
      <c r="I4668" t="s">
        <v>136</v>
      </c>
      <c r="J4668" t="s">
        <v>137</v>
      </c>
      <c r="K4668" t="s">
        <v>138</v>
      </c>
      <c r="L4668" t="s">
        <v>13644</v>
      </c>
      <c r="M4668" t="s">
        <v>13645</v>
      </c>
      <c r="N4668">
        <v>1.7138888880000001</v>
      </c>
      <c r="O4668">
        <v>0</v>
      </c>
      <c r="P4668">
        <v>508</v>
      </c>
      <c r="Q4668">
        <v>1</v>
      </c>
      <c r="R4668">
        <v>12</v>
      </c>
      <c r="S4668">
        <v>1</v>
      </c>
      <c r="T4668">
        <v>43</v>
      </c>
      <c r="U4668">
        <v>0</v>
      </c>
      <c r="V4668">
        <v>0</v>
      </c>
      <c r="W4668">
        <v>0</v>
      </c>
      <c r="X4668">
        <v>117.85574408667158</v>
      </c>
      <c r="Y4668">
        <v>1.3262450441091223</v>
      </c>
      <c r="Z4668">
        <v>3.6003164837220978</v>
      </c>
      <c r="AA4668">
        <v>1.4202355141703722</v>
      </c>
      <c r="AB4668">
        <v>23.300426284157432</v>
      </c>
      <c r="AC4668">
        <v>0</v>
      </c>
      <c r="AD4668">
        <v>0</v>
      </c>
      <c r="AE4668">
        <v>147.5029674128306</v>
      </c>
    </row>
    <row r="4669" spans="1:31" x14ac:dyDescent="0.25">
      <c r="A4669">
        <v>2300762</v>
      </c>
      <c r="B4669">
        <v>1</v>
      </c>
      <c r="C4669" t="s">
        <v>80</v>
      </c>
      <c r="D4669" t="s">
        <v>97</v>
      </c>
      <c r="E4669" t="s">
        <v>132</v>
      </c>
      <c r="F4669" t="s">
        <v>13646</v>
      </c>
      <c r="G4669" t="s">
        <v>375</v>
      </c>
      <c r="H4669" t="s">
        <v>135</v>
      </c>
      <c r="I4669" t="s">
        <v>136</v>
      </c>
      <c r="J4669" t="s">
        <v>137</v>
      </c>
      <c r="K4669" t="s">
        <v>138</v>
      </c>
      <c r="L4669" t="s">
        <v>13647</v>
      </c>
      <c r="M4669" t="s">
        <v>13648</v>
      </c>
      <c r="N4669">
        <v>4.3797222219999998</v>
      </c>
      <c r="O4669">
        <v>0</v>
      </c>
      <c r="P4669">
        <v>44</v>
      </c>
      <c r="Q4669">
        <v>0</v>
      </c>
      <c r="R4669">
        <v>0</v>
      </c>
      <c r="S4669">
        <v>0</v>
      </c>
      <c r="T4669">
        <v>12</v>
      </c>
      <c r="U4669">
        <v>0</v>
      </c>
      <c r="V4669">
        <v>0</v>
      </c>
      <c r="W4669">
        <v>0</v>
      </c>
      <c r="X4669">
        <v>88.325050689913326</v>
      </c>
      <c r="Y4669">
        <v>0</v>
      </c>
      <c r="Z4669">
        <v>0</v>
      </c>
      <c r="AA4669">
        <v>0</v>
      </c>
      <c r="AB4669">
        <v>97.711671373145421</v>
      </c>
      <c r="AC4669">
        <v>0</v>
      </c>
      <c r="AD4669">
        <v>0</v>
      </c>
      <c r="AE4669">
        <v>186.03672206305873</v>
      </c>
    </row>
    <row r="4670" spans="1:31" x14ac:dyDescent="0.25">
      <c r="A4670">
        <v>2300327</v>
      </c>
      <c r="B4670">
        <v>1</v>
      </c>
      <c r="C4670" t="s">
        <v>80</v>
      </c>
      <c r="D4670" t="s">
        <v>100</v>
      </c>
      <c r="E4670" t="s">
        <v>164</v>
      </c>
      <c r="F4670" t="s">
        <v>13649</v>
      </c>
      <c r="G4670" t="s">
        <v>1436</v>
      </c>
      <c r="H4670" t="s">
        <v>167</v>
      </c>
      <c r="I4670" t="s">
        <v>136</v>
      </c>
      <c r="J4670" t="s">
        <v>137</v>
      </c>
      <c r="K4670" t="s">
        <v>138</v>
      </c>
      <c r="L4670" t="s">
        <v>13650</v>
      </c>
      <c r="M4670" t="s">
        <v>13651</v>
      </c>
      <c r="N4670">
        <v>0.34277777700000001</v>
      </c>
      <c r="O4670">
        <v>0</v>
      </c>
      <c r="P4670">
        <v>883</v>
      </c>
      <c r="Q4670">
        <v>0</v>
      </c>
      <c r="R4670">
        <v>124</v>
      </c>
      <c r="S4670">
        <v>0</v>
      </c>
      <c r="T4670">
        <v>104</v>
      </c>
      <c r="U4670">
        <v>0</v>
      </c>
      <c r="V4670">
        <v>0</v>
      </c>
      <c r="W4670">
        <v>0</v>
      </c>
      <c r="X4670">
        <v>104.79613483191224</v>
      </c>
      <c r="Y4670">
        <v>0</v>
      </c>
      <c r="Z4670">
        <v>35.938774095067181</v>
      </c>
      <c r="AA4670">
        <v>0</v>
      </c>
      <c r="AB4670">
        <v>23.883314724470381</v>
      </c>
      <c r="AC4670">
        <v>0</v>
      </c>
      <c r="AD4670">
        <v>0</v>
      </c>
      <c r="AE4670">
        <v>164.6182236514498</v>
      </c>
    </row>
    <row r="4671" spans="1:31" x14ac:dyDescent="0.25">
      <c r="A4671">
        <v>2300078</v>
      </c>
      <c r="B4671">
        <v>1</v>
      </c>
      <c r="C4671" t="s">
        <v>80</v>
      </c>
      <c r="D4671" t="s">
        <v>86</v>
      </c>
      <c r="E4671" t="s">
        <v>164</v>
      </c>
      <c r="F4671" t="s">
        <v>13652</v>
      </c>
      <c r="G4671" t="s">
        <v>195</v>
      </c>
      <c r="H4671" t="s">
        <v>167</v>
      </c>
      <c r="I4671" t="s">
        <v>136</v>
      </c>
      <c r="J4671" t="s">
        <v>137</v>
      </c>
      <c r="K4671" t="s">
        <v>138</v>
      </c>
      <c r="L4671" t="s">
        <v>13653</v>
      </c>
      <c r="M4671" t="s">
        <v>13654</v>
      </c>
      <c r="N4671">
        <v>1.816944444</v>
      </c>
      <c r="O4671">
        <v>0</v>
      </c>
      <c r="P4671">
        <v>20</v>
      </c>
      <c r="Q4671">
        <v>0</v>
      </c>
      <c r="R4671">
        <v>17</v>
      </c>
      <c r="S4671">
        <v>0</v>
      </c>
      <c r="T4671">
        <v>3</v>
      </c>
      <c r="U4671">
        <v>0</v>
      </c>
      <c r="V4671">
        <v>0</v>
      </c>
      <c r="W4671">
        <v>0</v>
      </c>
      <c r="X4671">
        <v>56.234898444648593</v>
      </c>
      <c r="Y4671">
        <v>0</v>
      </c>
      <c r="Z4671">
        <v>8.2784112381282569</v>
      </c>
      <c r="AA4671">
        <v>0</v>
      </c>
      <c r="AB4671">
        <v>19.495872833028969</v>
      </c>
      <c r="AC4671">
        <v>0</v>
      </c>
      <c r="AD4671">
        <v>0</v>
      </c>
      <c r="AE4671">
        <v>84.009182515805819</v>
      </c>
    </row>
    <row r="4672" spans="1:31" x14ac:dyDescent="0.25">
      <c r="A4672">
        <v>2300470</v>
      </c>
      <c r="B4672">
        <v>1</v>
      </c>
      <c r="C4672" t="s">
        <v>80</v>
      </c>
      <c r="D4672" t="s">
        <v>95</v>
      </c>
      <c r="E4672" t="s">
        <v>283</v>
      </c>
      <c r="F4672" t="s">
        <v>13655</v>
      </c>
      <c r="G4672" t="s">
        <v>184</v>
      </c>
      <c r="H4672" t="s">
        <v>167</v>
      </c>
      <c r="I4672" t="s">
        <v>136</v>
      </c>
      <c r="J4672" t="s">
        <v>137</v>
      </c>
      <c r="K4672" t="s">
        <v>138</v>
      </c>
      <c r="L4672" t="s">
        <v>13656</v>
      </c>
      <c r="M4672" t="s">
        <v>13657</v>
      </c>
      <c r="N4672">
        <v>7.6388888000000002E-2</v>
      </c>
      <c r="O4672">
        <v>0</v>
      </c>
      <c r="P4672">
        <v>723</v>
      </c>
      <c r="Q4672">
        <v>6</v>
      </c>
      <c r="R4672">
        <v>11</v>
      </c>
      <c r="S4672">
        <v>7</v>
      </c>
      <c r="T4672">
        <v>35</v>
      </c>
      <c r="U4672">
        <v>1</v>
      </c>
      <c r="V4672">
        <v>0</v>
      </c>
      <c r="W4672">
        <v>0</v>
      </c>
      <c r="X4672">
        <v>10.865185761209727</v>
      </c>
      <c r="Y4672">
        <v>4.0358801731260803</v>
      </c>
      <c r="Z4672">
        <v>0.20554665677519859</v>
      </c>
      <c r="AA4672">
        <v>10.103824820642656</v>
      </c>
      <c r="AB4672">
        <v>1.1115204194174808</v>
      </c>
      <c r="AC4672">
        <v>3.8690835731404509</v>
      </c>
      <c r="AD4672">
        <v>0</v>
      </c>
      <c r="AE4672">
        <v>30.191041404311591</v>
      </c>
    </row>
    <row r="4673" spans="1:31" x14ac:dyDescent="0.25">
      <c r="A4673">
        <v>2300722</v>
      </c>
      <c r="B4673">
        <v>1</v>
      </c>
      <c r="C4673" t="s">
        <v>81</v>
      </c>
      <c r="D4673" t="s">
        <v>118</v>
      </c>
      <c r="E4673" t="s">
        <v>132</v>
      </c>
      <c r="F4673" t="s">
        <v>13658</v>
      </c>
      <c r="G4673" t="s">
        <v>317</v>
      </c>
      <c r="H4673" t="s">
        <v>135</v>
      </c>
      <c r="I4673" t="s">
        <v>136</v>
      </c>
      <c r="J4673" t="s">
        <v>137</v>
      </c>
      <c r="K4673" t="s">
        <v>138</v>
      </c>
      <c r="L4673" t="s">
        <v>13659</v>
      </c>
      <c r="M4673" t="s">
        <v>13660</v>
      </c>
      <c r="N4673">
        <v>1.4522222220000001</v>
      </c>
      <c r="O4673">
        <v>0</v>
      </c>
      <c r="P4673">
        <v>61</v>
      </c>
      <c r="Q4673">
        <v>0</v>
      </c>
      <c r="R4673">
        <v>0</v>
      </c>
      <c r="S4673">
        <v>0</v>
      </c>
      <c r="T4673">
        <v>5</v>
      </c>
      <c r="U4673">
        <v>0</v>
      </c>
      <c r="V4673">
        <v>0</v>
      </c>
      <c r="W4673">
        <v>0</v>
      </c>
      <c r="X4673">
        <v>19.618588809900046</v>
      </c>
      <c r="Y4673">
        <v>0</v>
      </c>
      <c r="Z4673">
        <v>0</v>
      </c>
      <c r="AA4673">
        <v>0</v>
      </c>
      <c r="AB4673">
        <v>3.4435312143962644</v>
      </c>
      <c r="AC4673">
        <v>0</v>
      </c>
      <c r="AD4673">
        <v>0</v>
      </c>
      <c r="AE4673">
        <v>23.062120024296313</v>
      </c>
    </row>
    <row r="4674" spans="1:31" x14ac:dyDescent="0.25">
      <c r="A4674">
        <v>2300198</v>
      </c>
      <c r="B4674">
        <v>1</v>
      </c>
      <c r="C4674" t="s">
        <v>81</v>
      </c>
      <c r="D4674" t="s">
        <v>118</v>
      </c>
      <c r="E4674" t="s">
        <v>182</v>
      </c>
      <c r="F4674" t="s">
        <v>13661</v>
      </c>
      <c r="G4674" t="s">
        <v>1436</v>
      </c>
      <c r="H4674" t="s">
        <v>167</v>
      </c>
      <c r="I4674" t="s">
        <v>136</v>
      </c>
      <c r="J4674" t="s">
        <v>137</v>
      </c>
      <c r="K4674" t="s">
        <v>138</v>
      </c>
      <c r="L4674" t="s">
        <v>13662</v>
      </c>
      <c r="M4674" t="s">
        <v>13663</v>
      </c>
      <c r="N4674">
        <v>2.7574999999999998</v>
      </c>
      <c r="O4674">
        <v>1</v>
      </c>
      <c r="P4674">
        <v>163</v>
      </c>
      <c r="Q4674">
        <v>101</v>
      </c>
      <c r="R4674">
        <v>104</v>
      </c>
      <c r="S4674">
        <v>10</v>
      </c>
      <c r="T4674">
        <v>17</v>
      </c>
      <c r="U4674">
        <v>1</v>
      </c>
      <c r="V4674">
        <v>0</v>
      </c>
      <c r="W4674">
        <v>4.6924828795631024</v>
      </c>
      <c r="X4674">
        <v>69.559346151569628</v>
      </c>
      <c r="Y4674">
        <v>718.439358418712</v>
      </c>
      <c r="Z4674">
        <v>206.70326739480191</v>
      </c>
      <c r="AA4674">
        <v>107.55784933547277</v>
      </c>
      <c r="AB4674">
        <v>31.869833160638411</v>
      </c>
      <c r="AC4674">
        <v>74.379034760169588</v>
      </c>
      <c r="AD4674">
        <v>0</v>
      </c>
      <c r="AE4674">
        <v>1213.2011721009274</v>
      </c>
    </row>
    <row r="4675" spans="1:31" x14ac:dyDescent="0.25">
      <c r="A4675">
        <v>2300035</v>
      </c>
      <c r="B4675">
        <v>1</v>
      </c>
      <c r="C4675" t="s">
        <v>80</v>
      </c>
      <c r="D4675" t="s">
        <v>99</v>
      </c>
      <c r="E4675" t="s">
        <v>233</v>
      </c>
      <c r="F4675" t="s">
        <v>13664</v>
      </c>
      <c r="G4675" t="s">
        <v>2860</v>
      </c>
      <c r="H4675" t="s">
        <v>167</v>
      </c>
      <c r="I4675" t="s">
        <v>136</v>
      </c>
      <c r="J4675" t="s">
        <v>137</v>
      </c>
      <c r="K4675" t="s">
        <v>138</v>
      </c>
      <c r="L4675" t="s">
        <v>13665</v>
      </c>
      <c r="M4675" t="s">
        <v>13666</v>
      </c>
      <c r="N4675">
        <v>7.6244444439999999</v>
      </c>
      <c r="O4675">
        <v>4</v>
      </c>
      <c r="P4675">
        <v>882</v>
      </c>
      <c r="Q4675">
        <v>13</v>
      </c>
      <c r="R4675">
        <v>114</v>
      </c>
      <c r="S4675">
        <v>12</v>
      </c>
      <c r="T4675">
        <v>65</v>
      </c>
      <c r="U4675">
        <v>0</v>
      </c>
      <c r="V4675">
        <v>1</v>
      </c>
      <c r="W4675">
        <v>63.220494579785246</v>
      </c>
      <c r="X4675">
        <v>1074.413138616789</v>
      </c>
      <c r="Y4675">
        <v>194.99382703415978</v>
      </c>
      <c r="Z4675">
        <v>208.43120285010795</v>
      </c>
      <c r="AA4675">
        <v>150.98628882027378</v>
      </c>
      <c r="AB4675">
        <v>135.71406254438625</v>
      </c>
      <c r="AC4675">
        <v>0</v>
      </c>
      <c r="AD4675">
        <v>33.695251679326113</v>
      </c>
      <c r="AE4675">
        <v>1861.4542661248279</v>
      </c>
    </row>
    <row r="4676" spans="1:31" x14ac:dyDescent="0.25">
      <c r="A4676">
        <v>2300530</v>
      </c>
      <c r="B4676">
        <v>1</v>
      </c>
      <c r="C4676" t="s">
        <v>80</v>
      </c>
      <c r="D4676" t="s">
        <v>110</v>
      </c>
      <c r="E4676" t="s">
        <v>164</v>
      </c>
      <c r="F4676" t="s">
        <v>13667</v>
      </c>
      <c r="G4676" t="s">
        <v>453</v>
      </c>
      <c r="H4676" t="s">
        <v>167</v>
      </c>
      <c r="I4676" t="s">
        <v>136</v>
      </c>
      <c r="J4676" t="s">
        <v>3</v>
      </c>
      <c r="K4676" t="s">
        <v>138</v>
      </c>
      <c r="L4676" t="s">
        <v>13668</v>
      </c>
      <c r="M4676" t="s">
        <v>13669</v>
      </c>
      <c r="N4676">
        <v>1.668055555</v>
      </c>
      <c r="O4676">
        <v>0</v>
      </c>
      <c r="P4676">
        <v>574</v>
      </c>
      <c r="Q4676">
        <v>0</v>
      </c>
      <c r="R4676">
        <v>0</v>
      </c>
      <c r="S4676">
        <v>0</v>
      </c>
      <c r="T4676">
        <v>32</v>
      </c>
      <c r="U4676">
        <v>0</v>
      </c>
      <c r="V4676">
        <v>0</v>
      </c>
      <c r="W4676">
        <v>0</v>
      </c>
      <c r="X4676">
        <v>282.7472995842661</v>
      </c>
      <c r="Y4676">
        <v>0</v>
      </c>
      <c r="Z4676">
        <v>0</v>
      </c>
      <c r="AA4676">
        <v>0</v>
      </c>
      <c r="AB4676">
        <v>38.190773009655977</v>
      </c>
      <c r="AC4676">
        <v>0</v>
      </c>
      <c r="AD4676">
        <v>0</v>
      </c>
      <c r="AE4676">
        <v>320.93807259392207</v>
      </c>
    </row>
    <row r="4677" spans="1:31" x14ac:dyDescent="0.25">
      <c r="A4677">
        <v>2300367</v>
      </c>
      <c r="B4677">
        <v>1</v>
      </c>
      <c r="C4677" t="s">
        <v>80</v>
      </c>
      <c r="D4677" t="s">
        <v>83</v>
      </c>
      <c r="E4677" t="s">
        <v>141</v>
      </c>
      <c r="F4677" t="s">
        <v>13670</v>
      </c>
      <c r="G4677" t="s">
        <v>143</v>
      </c>
      <c r="H4677" t="s">
        <v>135</v>
      </c>
      <c r="I4677" t="s">
        <v>136</v>
      </c>
      <c r="J4677" t="s">
        <v>137</v>
      </c>
      <c r="K4677" t="s">
        <v>138</v>
      </c>
      <c r="L4677" t="s">
        <v>13671</v>
      </c>
      <c r="M4677" t="s">
        <v>13672</v>
      </c>
      <c r="N4677">
        <v>4.3313888880000002</v>
      </c>
      <c r="O4677">
        <v>0</v>
      </c>
      <c r="P4677">
        <v>3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5.4721046654155696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5.4721046654155696</v>
      </c>
    </row>
    <row r="4678" spans="1:31" x14ac:dyDescent="0.25">
      <c r="A4678">
        <v>2300344</v>
      </c>
      <c r="B4678">
        <v>1</v>
      </c>
      <c r="C4678" t="s">
        <v>80</v>
      </c>
      <c r="D4678" t="s">
        <v>107</v>
      </c>
      <c r="E4678" t="s">
        <v>132</v>
      </c>
      <c r="F4678" t="s">
        <v>13673</v>
      </c>
      <c r="G4678" t="s">
        <v>134</v>
      </c>
      <c r="H4678" t="s">
        <v>135</v>
      </c>
      <c r="I4678" t="s">
        <v>136</v>
      </c>
      <c r="J4678" t="s">
        <v>137</v>
      </c>
      <c r="K4678" t="s">
        <v>138</v>
      </c>
      <c r="L4678" t="s">
        <v>13674</v>
      </c>
      <c r="M4678" t="s">
        <v>13675</v>
      </c>
      <c r="N4678">
        <v>1.814166666</v>
      </c>
      <c r="O4678">
        <v>0</v>
      </c>
      <c r="P4678">
        <v>19</v>
      </c>
      <c r="Q4678">
        <v>0</v>
      </c>
      <c r="R4678">
        <v>0</v>
      </c>
      <c r="S4678">
        <v>0</v>
      </c>
      <c r="T4678">
        <v>8</v>
      </c>
      <c r="U4678">
        <v>0</v>
      </c>
      <c r="V4678">
        <v>0</v>
      </c>
      <c r="W4678">
        <v>0</v>
      </c>
      <c r="X4678">
        <v>7.9876296033956615</v>
      </c>
      <c r="Y4678">
        <v>0</v>
      </c>
      <c r="Z4678">
        <v>0</v>
      </c>
      <c r="AA4678">
        <v>0</v>
      </c>
      <c r="AB4678">
        <v>11.434804418260718</v>
      </c>
      <c r="AC4678">
        <v>0</v>
      </c>
      <c r="AD4678">
        <v>0</v>
      </c>
      <c r="AE4678">
        <v>19.422434021656379</v>
      </c>
    </row>
    <row r="4679" spans="1:31" x14ac:dyDescent="0.25">
      <c r="A4679">
        <v>2300221</v>
      </c>
      <c r="B4679">
        <v>1</v>
      </c>
      <c r="C4679" t="s">
        <v>80</v>
      </c>
      <c r="D4679" t="s">
        <v>100</v>
      </c>
      <c r="E4679" t="s">
        <v>132</v>
      </c>
      <c r="F4679" t="s">
        <v>13676</v>
      </c>
      <c r="G4679" t="s">
        <v>134</v>
      </c>
      <c r="H4679" t="s">
        <v>135</v>
      </c>
      <c r="I4679" t="s">
        <v>136</v>
      </c>
      <c r="J4679" t="s">
        <v>137</v>
      </c>
      <c r="K4679" t="s">
        <v>138</v>
      </c>
      <c r="L4679" t="s">
        <v>13677</v>
      </c>
      <c r="M4679" t="s">
        <v>13678</v>
      </c>
      <c r="N4679">
        <v>0.900277777</v>
      </c>
      <c r="O4679">
        <v>0</v>
      </c>
      <c r="P4679">
        <v>13</v>
      </c>
      <c r="Q4679">
        <v>0</v>
      </c>
      <c r="R4679">
        <v>0</v>
      </c>
      <c r="S4679">
        <v>0</v>
      </c>
      <c r="T4679">
        <v>1</v>
      </c>
      <c r="U4679">
        <v>0</v>
      </c>
      <c r="V4679">
        <v>0</v>
      </c>
      <c r="W4679">
        <v>0</v>
      </c>
      <c r="X4679">
        <v>2.3009868982064359</v>
      </c>
      <c r="Y4679">
        <v>0</v>
      </c>
      <c r="Z4679">
        <v>0</v>
      </c>
      <c r="AA4679">
        <v>0</v>
      </c>
      <c r="AB4679">
        <v>1.0763041141083582</v>
      </c>
      <c r="AC4679">
        <v>0</v>
      </c>
      <c r="AD4679">
        <v>0</v>
      </c>
      <c r="AE4679">
        <v>3.3772910123147941</v>
      </c>
    </row>
    <row r="4680" spans="1:31" x14ac:dyDescent="0.25">
      <c r="A4680">
        <v>2300885</v>
      </c>
      <c r="B4680">
        <v>1</v>
      </c>
      <c r="C4680" t="s">
        <v>81</v>
      </c>
      <c r="D4680" t="s">
        <v>124</v>
      </c>
      <c r="E4680" t="s">
        <v>208</v>
      </c>
      <c r="F4680" t="s">
        <v>13679</v>
      </c>
      <c r="G4680" t="s">
        <v>310</v>
      </c>
      <c r="H4680" t="s">
        <v>135</v>
      </c>
      <c r="I4680" t="s">
        <v>136</v>
      </c>
      <c r="J4680" t="s">
        <v>137</v>
      </c>
      <c r="K4680" t="s">
        <v>138</v>
      </c>
      <c r="L4680" t="s">
        <v>13680</v>
      </c>
      <c r="M4680" t="s">
        <v>13681</v>
      </c>
      <c r="N4680">
        <v>2.5080555549999999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1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2.1884487392999974</v>
      </c>
      <c r="AC4680">
        <v>0</v>
      </c>
      <c r="AD4680">
        <v>0</v>
      </c>
      <c r="AE4680">
        <v>2.1884487392999974</v>
      </c>
    </row>
    <row r="4681" spans="1:31" x14ac:dyDescent="0.25">
      <c r="A4681">
        <v>2300908</v>
      </c>
      <c r="B4681">
        <v>1</v>
      </c>
      <c r="C4681" t="s">
        <v>80</v>
      </c>
      <c r="D4681" t="s">
        <v>95</v>
      </c>
      <c r="E4681" t="s">
        <v>132</v>
      </c>
      <c r="F4681" t="s">
        <v>13682</v>
      </c>
      <c r="G4681" t="s">
        <v>134</v>
      </c>
      <c r="H4681" t="s">
        <v>135</v>
      </c>
      <c r="I4681" t="s">
        <v>136</v>
      </c>
      <c r="J4681" t="s">
        <v>137</v>
      </c>
      <c r="K4681" t="s">
        <v>138</v>
      </c>
      <c r="L4681" t="s">
        <v>13683</v>
      </c>
      <c r="M4681" t="s">
        <v>13684</v>
      </c>
      <c r="N4681">
        <v>1.9522222220000001</v>
      </c>
      <c r="O4681">
        <v>0</v>
      </c>
      <c r="P4681">
        <v>78</v>
      </c>
      <c r="Q4681">
        <v>0</v>
      </c>
      <c r="R4681">
        <v>0</v>
      </c>
      <c r="S4681">
        <v>0</v>
      </c>
      <c r="T4681">
        <v>7</v>
      </c>
      <c r="U4681">
        <v>0</v>
      </c>
      <c r="V4681">
        <v>0</v>
      </c>
      <c r="W4681">
        <v>0</v>
      </c>
      <c r="X4681">
        <v>28.638228306540984</v>
      </c>
      <c r="Y4681">
        <v>0</v>
      </c>
      <c r="Z4681">
        <v>0</v>
      </c>
      <c r="AA4681">
        <v>0</v>
      </c>
      <c r="AB4681">
        <v>2.0285569675778703</v>
      </c>
      <c r="AC4681">
        <v>0</v>
      </c>
      <c r="AD4681">
        <v>0</v>
      </c>
      <c r="AE4681">
        <v>30.666785274118855</v>
      </c>
    </row>
    <row r="4682" spans="1:31" x14ac:dyDescent="0.25">
      <c r="A4682">
        <v>2300739</v>
      </c>
      <c r="B4682">
        <v>1</v>
      </c>
      <c r="C4682" t="s">
        <v>80</v>
      </c>
      <c r="D4682" t="s">
        <v>97</v>
      </c>
      <c r="E4682" t="s">
        <v>141</v>
      </c>
      <c r="F4682" t="s">
        <v>13685</v>
      </c>
      <c r="G4682" t="s">
        <v>202</v>
      </c>
      <c r="H4682" t="s">
        <v>135</v>
      </c>
      <c r="I4682" t="s">
        <v>136</v>
      </c>
      <c r="J4682" t="s">
        <v>137</v>
      </c>
      <c r="K4682" t="s">
        <v>138</v>
      </c>
      <c r="L4682" t="s">
        <v>13686</v>
      </c>
      <c r="M4682" t="s">
        <v>13687</v>
      </c>
      <c r="N4682">
        <v>4.05</v>
      </c>
      <c r="O4682">
        <v>0</v>
      </c>
      <c r="P4682">
        <v>1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1.1699040592371535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1.1699040592371535</v>
      </c>
    </row>
    <row r="4683" spans="1:31" x14ac:dyDescent="0.25">
      <c r="A4683">
        <v>2300407</v>
      </c>
      <c r="B4683">
        <v>1</v>
      </c>
      <c r="C4683" t="s">
        <v>80</v>
      </c>
      <c r="D4683" t="s">
        <v>105</v>
      </c>
      <c r="E4683" t="s">
        <v>132</v>
      </c>
      <c r="F4683" t="s">
        <v>13688</v>
      </c>
      <c r="G4683" t="s">
        <v>343</v>
      </c>
      <c r="H4683" t="s">
        <v>135</v>
      </c>
      <c r="I4683" t="s">
        <v>136</v>
      </c>
      <c r="J4683" t="s">
        <v>137</v>
      </c>
      <c r="K4683" t="s">
        <v>138</v>
      </c>
      <c r="L4683" t="s">
        <v>13689</v>
      </c>
      <c r="M4683" t="s">
        <v>13690</v>
      </c>
      <c r="N4683">
        <v>0.70666666600000005</v>
      </c>
      <c r="O4683">
        <v>0</v>
      </c>
      <c r="P4683">
        <v>54</v>
      </c>
      <c r="Q4683">
        <v>0</v>
      </c>
      <c r="R4683">
        <v>0</v>
      </c>
      <c r="S4683">
        <v>0</v>
      </c>
      <c r="T4683">
        <v>12</v>
      </c>
      <c r="U4683">
        <v>0</v>
      </c>
      <c r="V4683">
        <v>0</v>
      </c>
      <c r="W4683">
        <v>0</v>
      </c>
      <c r="X4683">
        <v>10.175164777748803</v>
      </c>
      <c r="Y4683">
        <v>0</v>
      </c>
      <c r="Z4683">
        <v>0</v>
      </c>
      <c r="AA4683">
        <v>0</v>
      </c>
      <c r="AB4683">
        <v>7.4423648820660535</v>
      </c>
      <c r="AC4683">
        <v>0</v>
      </c>
      <c r="AD4683">
        <v>0</v>
      </c>
      <c r="AE4683">
        <v>17.617529659814856</v>
      </c>
    </row>
    <row r="4684" spans="1:31" x14ac:dyDescent="0.25">
      <c r="A4684">
        <v>2300490</v>
      </c>
      <c r="B4684">
        <v>1</v>
      </c>
      <c r="C4684" t="s">
        <v>80</v>
      </c>
      <c r="D4684" t="s">
        <v>94</v>
      </c>
      <c r="E4684" t="s">
        <v>132</v>
      </c>
      <c r="F4684" t="s">
        <v>13691</v>
      </c>
      <c r="G4684" t="s">
        <v>375</v>
      </c>
      <c r="H4684" t="s">
        <v>135</v>
      </c>
      <c r="I4684" t="s">
        <v>136</v>
      </c>
      <c r="J4684" t="s">
        <v>137</v>
      </c>
      <c r="K4684" t="s">
        <v>138</v>
      </c>
      <c r="L4684" t="s">
        <v>13692</v>
      </c>
      <c r="M4684" t="s">
        <v>13693</v>
      </c>
      <c r="N4684">
        <v>9.5727777770000007</v>
      </c>
      <c r="O4684">
        <v>0</v>
      </c>
      <c r="P4684">
        <v>45</v>
      </c>
      <c r="Q4684">
        <v>0</v>
      </c>
      <c r="R4684">
        <v>0</v>
      </c>
      <c r="S4684">
        <v>0</v>
      </c>
      <c r="T4684">
        <v>2</v>
      </c>
      <c r="U4684">
        <v>0</v>
      </c>
      <c r="V4684">
        <v>0</v>
      </c>
      <c r="W4684">
        <v>0</v>
      </c>
      <c r="X4684">
        <v>40.912671033696029</v>
      </c>
      <c r="Y4684">
        <v>0</v>
      </c>
      <c r="Z4684">
        <v>0</v>
      </c>
      <c r="AA4684">
        <v>0</v>
      </c>
      <c r="AB4684">
        <v>1.4641594719202553</v>
      </c>
      <c r="AC4684">
        <v>0</v>
      </c>
      <c r="AD4684">
        <v>0</v>
      </c>
      <c r="AE4684">
        <v>42.376830505616283</v>
      </c>
    </row>
    <row r="4685" spans="1:31" x14ac:dyDescent="0.25">
      <c r="A4685">
        <v>2300052</v>
      </c>
      <c r="B4685">
        <v>1</v>
      </c>
      <c r="C4685" t="s">
        <v>80</v>
      </c>
      <c r="D4685" t="s">
        <v>92</v>
      </c>
      <c r="E4685" t="s">
        <v>233</v>
      </c>
      <c r="F4685" t="s">
        <v>13694</v>
      </c>
      <c r="G4685" t="s">
        <v>184</v>
      </c>
      <c r="H4685" t="s">
        <v>167</v>
      </c>
      <c r="I4685" t="s">
        <v>136</v>
      </c>
      <c r="J4685" t="s">
        <v>137</v>
      </c>
      <c r="K4685" t="s">
        <v>138</v>
      </c>
      <c r="L4685" t="s">
        <v>13695</v>
      </c>
      <c r="M4685" t="s">
        <v>13696</v>
      </c>
      <c r="N4685">
        <v>0.58750000000000002</v>
      </c>
      <c r="O4685">
        <v>1</v>
      </c>
      <c r="P4685">
        <v>3520</v>
      </c>
      <c r="Q4685">
        <v>0</v>
      </c>
      <c r="R4685">
        <v>7</v>
      </c>
      <c r="S4685">
        <v>4</v>
      </c>
      <c r="T4685">
        <v>188</v>
      </c>
      <c r="U4685">
        <v>0</v>
      </c>
      <c r="V4685">
        <v>0</v>
      </c>
      <c r="W4685">
        <v>5.7912380114170503</v>
      </c>
      <c r="X4685">
        <v>341.45940394249277</v>
      </c>
      <c r="Y4685">
        <v>0</v>
      </c>
      <c r="Z4685">
        <v>0.36243793350742504</v>
      </c>
      <c r="AA4685">
        <v>30.763534489662703</v>
      </c>
      <c r="AB4685">
        <v>40.14308060249207</v>
      </c>
      <c r="AC4685">
        <v>0</v>
      </c>
      <c r="AD4685">
        <v>0</v>
      </c>
      <c r="AE4685">
        <v>418.51969497957202</v>
      </c>
    </row>
    <row r="4686" spans="1:31" x14ac:dyDescent="0.25">
      <c r="A4686">
        <v>2300453</v>
      </c>
      <c r="B4686">
        <v>1</v>
      </c>
      <c r="C4686" t="s">
        <v>80</v>
      </c>
      <c r="D4686" t="s">
        <v>93</v>
      </c>
      <c r="E4686" t="s">
        <v>233</v>
      </c>
      <c r="F4686" t="s">
        <v>13697</v>
      </c>
      <c r="G4686" t="s">
        <v>837</v>
      </c>
      <c r="H4686" t="s">
        <v>167</v>
      </c>
      <c r="I4686" t="s">
        <v>136</v>
      </c>
      <c r="J4686" t="s">
        <v>137</v>
      </c>
      <c r="K4686" t="s">
        <v>138</v>
      </c>
      <c r="L4686" t="s">
        <v>13698</v>
      </c>
      <c r="M4686" t="s">
        <v>13699</v>
      </c>
      <c r="N4686">
        <v>0.14805555500000001</v>
      </c>
      <c r="O4686">
        <v>1</v>
      </c>
      <c r="P4686">
        <v>2386</v>
      </c>
      <c r="Q4686">
        <v>13</v>
      </c>
      <c r="R4686">
        <v>621</v>
      </c>
      <c r="S4686">
        <v>4</v>
      </c>
      <c r="T4686">
        <v>598</v>
      </c>
      <c r="U4686">
        <v>5</v>
      </c>
      <c r="V4686">
        <v>0</v>
      </c>
      <c r="W4686">
        <v>2.3905291975730002E-2</v>
      </c>
      <c r="X4686">
        <v>56.398902886368127</v>
      </c>
      <c r="Y4686">
        <v>4.7909653461821566</v>
      </c>
      <c r="Z4686">
        <v>42.52249500498381</v>
      </c>
      <c r="AA4686">
        <v>7.2078052843168727</v>
      </c>
      <c r="AB4686">
        <v>49.673644434357755</v>
      </c>
      <c r="AC4686">
        <v>38.368096763294552</v>
      </c>
      <c r="AD4686">
        <v>0</v>
      </c>
      <c r="AE4686">
        <v>198.98581501147902</v>
      </c>
    </row>
    <row r="4687" spans="1:31" x14ac:dyDescent="0.25">
      <c r="A4687">
        <v>2300785</v>
      </c>
      <c r="B4687">
        <v>1</v>
      </c>
      <c r="C4687" t="s">
        <v>80</v>
      </c>
      <c r="D4687" t="s">
        <v>105</v>
      </c>
      <c r="E4687" t="s">
        <v>748</v>
      </c>
      <c r="F4687" t="s">
        <v>13700</v>
      </c>
      <c r="G4687" t="s">
        <v>134</v>
      </c>
      <c r="H4687" t="s">
        <v>135</v>
      </c>
      <c r="I4687" t="s">
        <v>136</v>
      </c>
      <c r="J4687" t="s">
        <v>137</v>
      </c>
      <c r="K4687" t="s">
        <v>138</v>
      </c>
      <c r="L4687" t="s">
        <v>13701</v>
      </c>
      <c r="M4687" t="s">
        <v>13702</v>
      </c>
      <c r="N4687">
        <v>1.548888888</v>
      </c>
      <c r="O4687">
        <v>0</v>
      </c>
      <c r="P4687">
        <v>53</v>
      </c>
      <c r="Q4687">
        <v>0</v>
      </c>
      <c r="R4687">
        <v>0</v>
      </c>
      <c r="S4687">
        <v>0</v>
      </c>
      <c r="T4687">
        <v>6</v>
      </c>
      <c r="U4687">
        <v>0</v>
      </c>
      <c r="V4687">
        <v>0</v>
      </c>
      <c r="W4687">
        <v>0</v>
      </c>
      <c r="X4687">
        <v>18.025256804555536</v>
      </c>
      <c r="Y4687">
        <v>0</v>
      </c>
      <c r="Z4687">
        <v>0</v>
      </c>
      <c r="AA4687">
        <v>0</v>
      </c>
      <c r="AB4687">
        <v>4.4001017436888556</v>
      </c>
      <c r="AC4687">
        <v>0</v>
      </c>
      <c r="AD4687">
        <v>0</v>
      </c>
      <c r="AE4687">
        <v>22.42535854824439</v>
      </c>
    </row>
    <row r="4688" spans="1:31" x14ac:dyDescent="0.25">
      <c r="A4688">
        <v>2300599</v>
      </c>
      <c r="B4688">
        <v>1</v>
      </c>
      <c r="C4688" t="s">
        <v>80</v>
      </c>
      <c r="D4688" t="s">
        <v>92</v>
      </c>
      <c r="E4688" t="s">
        <v>164</v>
      </c>
      <c r="F4688" t="s">
        <v>13703</v>
      </c>
      <c r="G4688" t="s">
        <v>443</v>
      </c>
      <c r="H4688" t="s">
        <v>167</v>
      </c>
      <c r="I4688" t="s">
        <v>136</v>
      </c>
      <c r="J4688" t="s">
        <v>137</v>
      </c>
      <c r="K4688" t="s">
        <v>138</v>
      </c>
      <c r="L4688" t="s">
        <v>13704</v>
      </c>
      <c r="M4688" t="s">
        <v>13705</v>
      </c>
      <c r="N4688">
        <v>8.9927777770000006</v>
      </c>
      <c r="O4688">
        <v>1</v>
      </c>
      <c r="P4688">
        <v>279</v>
      </c>
      <c r="Q4688">
        <v>0</v>
      </c>
      <c r="R4688">
        <v>2</v>
      </c>
      <c r="S4688">
        <v>0</v>
      </c>
      <c r="T4688">
        <v>9</v>
      </c>
      <c r="U4688">
        <v>0</v>
      </c>
      <c r="V4688">
        <v>0</v>
      </c>
      <c r="W4688">
        <v>140.19185574336117</v>
      </c>
      <c r="X4688">
        <v>614.19427123269554</v>
      </c>
      <c r="Y4688">
        <v>0</v>
      </c>
      <c r="Z4688">
        <v>6.4013728386160986</v>
      </c>
      <c r="AA4688">
        <v>0</v>
      </c>
      <c r="AB4688">
        <v>30.629460341565924</v>
      </c>
      <c r="AC4688">
        <v>0</v>
      </c>
      <c r="AD4688">
        <v>0</v>
      </c>
      <c r="AE4688">
        <v>791.41696015623882</v>
      </c>
    </row>
    <row r="4689" spans="1:31" x14ac:dyDescent="0.25">
      <c r="A4689">
        <v>2300891</v>
      </c>
      <c r="B4689">
        <v>1</v>
      </c>
      <c r="C4689" t="s">
        <v>80</v>
      </c>
      <c r="D4689" t="s">
        <v>96</v>
      </c>
      <c r="E4689" t="s">
        <v>141</v>
      </c>
      <c r="F4689" t="s">
        <v>13706</v>
      </c>
      <c r="G4689" t="s">
        <v>143</v>
      </c>
      <c r="H4689" t="s">
        <v>135</v>
      </c>
      <c r="I4689" t="s">
        <v>136</v>
      </c>
      <c r="J4689" t="s">
        <v>137</v>
      </c>
      <c r="K4689" t="s">
        <v>138</v>
      </c>
      <c r="L4689" t="s">
        <v>13707</v>
      </c>
      <c r="M4689" t="s">
        <v>13708</v>
      </c>
      <c r="N4689">
        <v>1.751944444</v>
      </c>
      <c r="O4689">
        <v>0</v>
      </c>
      <c r="P4689">
        <v>1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7.6332435216090566E-2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7.6332435216090566E-2</v>
      </c>
    </row>
    <row r="4690" spans="1:31" x14ac:dyDescent="0.25">
      <c r="A4690">
        <v>2300828</v>
      </c>
      <c r="B4690">
        <v>1</v>
      </c>
      <c r="C4690" t="s">
        <v>80</v>
      </c>
      <c r="D4690" t="s">
        <v>88</v>
      </c>
      <c r="E4690" t="s">
        <v>141</v>
      </c>
      <c r="F4690" t="s">
        <v>13709</v>
      </c>
      <c r="G4690" t="s">
        <v>188</v>
      </c>
      <c r="H4690" t="s">
        <v>135</v>
      </c>
      <c r="I4690" t="s">
        <v>136</v>
      </c>
      <c r="J4690" t="s">
        <v>137</v>
      </c>
      <c r="K4690" t="s">
        <v>138</v>
      </c>
      <c r="L4690" t="s">
        <v>13710</v>
      </c>
      <c r="M4690" t="s">
        <v>13711</v>
      </c>
      <c r="N4690">
        <v>3.5636111110000002</v>
      </c>
      <c r="O4690">
        <v>0</v>
      </c>
      <c r="P4690">
        <v>5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4.6588160748067509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4.6588160748067509</v>
      </c>
    </row>
    <row r="4691" spans="1:31" x14ac:dyDescent="0.25">
      <c r="A4691">
        <v>2300161</v>
      </c>
      <c r="B4691">
        <v>1</v>
      </c>
      <c r="C4691" t="s">
        <v>80</v>
      </c>
      <c r="D4691" t="s">
        <v>102</v>
      </c>
      <c r="E4691" t="s">
        <v>132</v>
      </c>
      <c r="F4691" t="s">
        <v>13712</v>
      </c>
      <c r="G4691" t="s">
        <v>134</v>
      </c>
      <c r="H4691" t="s">
        <v>135</v>
      </c>
      <c r="I4691" t="s">
        <v>136</v>
      </c>
      <c r="J4691" t="s">
        <v>137</v>
      </c>
      <c r="K4691" t="s">
        <v>138</v>
      </c>
      <c r="L4691" t="s">
        <v>13713</v>
      </c>
      <c r="M4691" t="s">
        <v>13714</v>
      </c>
      <c r="N4691">
        <v>4.1247222219999999</v>
      </c>
      <c r="O4691">
        <v>0</v>
      </c>
      <c r="P4691">
        <v>14</v>
      </c>
      <c r="Q4691">
        <v>0</v>
      </c>
      <c r="R4691">
        <v>4</v>
      </c>
      <c r="S4691">
        <v>0</v>
      </c>
      <c r="T4691">
        <v>2</v>
      </c>
      <c r="U4691">
        <v>0</v>
      </c>
      <c r="V4691">
        <v>0</v>
      </c>
      <c r="W4691">
        <v>0</v>
      </c>
      <c r="X4691">
        <v>6.060075754947631</v>
      </c>
      <c r="Y4691">
        <v>0</v>
      </c>
      <c r="Z4691">
        <v>5.7720847129591739</v>
      </c>
      <c r="AA4691">
        <v>0</v>
      </c>
      <c r="AB4691">
        <v>0.88479282363852296</v>
      </c>
      <c r="AC4691">
        <v>0</v>
      </c>
      <c r="AD4691">
        <v>0</v>
      </c>
      <c r="AE4691">
        <v>12.716953291545328</v>
      </c>
    </row>
    <row r="4692" spans="1:31" x14ac:dyDescent="0.25">
      <c r="A4692">
        <v>2300261</v>
      </c>
      <c r="B4692">
        <v>1</v>
      </c>
      <c r="C4692" t="s">
        <v>80</v>
      </c>
      <c r="D4692" t="s">
        <v>84</v>
      </c>
      <c r="E4692" t="s">
        <v>208</v>
      </c>
      <c r="F4692" t="s">
        <v>13715</v>
      </c>
      <c r="G4692" t="s">
        <v>375</v>
      </c>
      <c r="H4692" t="s">
        <v>135</v>
      </c>
      <c r="I4692" t="s">
        <v>136</v>
      </c>
      <c r="J4692" t="s">
        <v>137</v>
      </c>
      <c r="K4692" t="s">
        <v>138</v>
      </c>
      <c r="L4692" t="s">
        <v>13716</v>
      </c>
      <c r="M4692" t="s">
        <v>13717</v>
      </c>
      <c r="N4692">
        <v>3.5611111110000002</v>
      </c>
      <c r="O4692">
        <v>0</v>
      </c>
      <c r="P4692">
        <v>58</v>
      </c>
      <c r="Q4692">
        <v>0</v>
      </c>
      <c r="R4692">
        <v>69</v>
      </c>
      <c r="S4692">
        <v>0</v>
      </c>
      <c r="T4692">
        <v>15</v>
      </c>
      <c r="U4692">
        <v>0</v>
      </c>
      <c r="V4692">
        <v>0</v>
      </c>
      <c r="W4692">
        <v>0</v>
      </c>
      <c r="X4692">
        <v>72.648697073335001</v>
      </c>
      <c r="Y4692">
        <v>0</v>
      </c>
      <c r="Z4692">
        <v>80.312896906228133</v>
      </c>
      <c r="AA4692">
        <v>0</v>
      </c>
      <c r="AB4692">
        <v>31.998217934961829</v>
      </c>
      <c r="AC4692">
        <v>0</v>
      </c>
      <c r="AD4692">
        <v>0</v>
      </c>
      <c r="AE4692">
        <v>184.95981191452495</v>
      </c>
    </row>
    <row r="4693" spans="1:31" x14ac:dyDescent="0.25">
      <c r="A4693">
        <v>2300808</v>
      </c>
      <c r="B4693">
        <v>1</v>
      </c>
      <c r="C4693" t="s">
        <v>80</v>
      </c>
      <c r="D4693" t="s">
        <v>96</v>
      </c>
      <c r="E4693" t="s">
        <v>208</v>
      </c>
      <c r="F4693" t="s">
        <v>13718</v>
      </c>
      <c r="G4693" t="s">
        <v>570</v>
      </c>
      <c r="H4693" t="s">
        <v>135</v>
      </c>
      <c r="I4693" t="s">
        <v>136</v>
      </c>
      <c r="J4693" t="s">
        <v>137</v>
      </c>
      <c r="K4693" t="s">
        <v>138</v>
      </c>
      <c r="L4693" t="s">
        <v>13719</v>
      </c>
      <c r="M4693" t="s">
        <v>13720</v>
      </c>
      <c r="N4693">
        <v>4.8958333329999997</v>
      </c>
      <c r="O4693">
        <v>0</v>
      </c>
      <c r="P4693">
        <v>212</v>
      </c>
      <c r="Q4693">
        <v>0</v>
      </c>
      <c r="R4693">
        <v>0</v>
      </c>
      <c r="S4693">
        <v>0</v>
      </c>
      <c r="T4693">
        <v>17</v>
      </c>
      <c r="U4693">
        <v>0</v>
      </c>
      <c r="V4693">
        <v>0</v>
      </c>
      <c r="W4693">
        <v>0</v>
      </c>
      <c r="X4693">
        <v>343.52488453179416</v>
      </c>
      <c r="Y4693">
        <v>0</v>
      </c>
      <c r="Z4693">
        <v>0</v>
      </c>
      <c r="AA4693">
        <v>0</v>
      </c>
      <c r="AB4693">
        <v>35.274634465625688</v>
      </c>
      <c r="AC4693">
        <v>0</v>
      </c>
      <c r="AD4693">
        <v>0</v>
      </c>
      <c r="AE4693">
        <v>378.79951899741985</v>
      </c>
    </row>
    <row r="4694" spans="1:31" x14ac:dyDescent="0.25">
      <c r="A4694">
        <v>2300138</v>
      </c>
      <c r="B4694">
        <v>1</v>
      </c>
      <c r="C4694" t="s">
        <v>80</v>
      </c>
      <c r="D4694" t="s">
        <v>100</v>
      </c>
      <c r="E4694" t="s">
        <v>208</v>
      </c>
      <c r="F4694" t="s">
        <v>13721</v>
      </c>
      <c r="G4694" t="s">
        <v>310</v>
      </c>
      <c r="H4694" t="s">
        <v>135</v>
      </c>
      <c r="I4694" t="s">
        <v>136</v>
      </c>
      <c r="J4694" t="s">
        <v>137</v>
      </c>
      <c r="K4694" t="s">
        <v>138</v>
      </c>
      <c r="L4694" t="s">
        <v>13722</v>
      </c>
      <c r="M4694" t="s">
        <v>13723</v>
      </c>
      <c r="N4694">
        <v>2.909444444</v>
      </c>
      <c r="O4694">
        <v>0</v>
      </c>
      <c r="P4694">
        <v>24</v>
      </c>
      <c r="Q4694">
        <v>0</v>
      </c>
      <c r="R4694">
        <v>2</v>
      </c>
      <c r="S4694">
        <v>0</v>
      </c>
      <c r="T4694">
        <v>1</v>
      </c>
      <c r="U4694">
        <v>0</v>
      </c>
      <c r="V4694">
        <v>0</v>
      </c>
      <c r="W4694">
        <v>0</v>
      </c>
      <c r="X4694">
        <v>25.177969893472504</v>
      </c>
      <c r="Y4694">
        <v>0</v>
      </c>
      <c r="Z4694">
        <v>1.653523181483932</v>
      </c>
      <c r="AA4694">
        <v>0</v>
      </c>
      <c r="AB4694">
        <v>0</v>
      </c>
      <c r="AC4694">
        <v>0</v>
      </c>
      <c r="AD4694">
        <v>0</v>
      </c>
      <c r="AE4694">
        <v>26.831493074956438</v>
      </c>
    </row>
    <row r="4695" spans="1:31" x14ac:dyDescent="0.25">
      <c r="A4695">
        <v>2300095</v>
      </c>
      <c r="B4695">
        <v>1</v>
      </c>
      <c r="C4695" t="s">
        <v>80</v>
      </c>
      <c r="D4695" t="s">
        <v>95</v>
      </c>
      <c r="E4695" t="s">
        <v>233</v>
      </c>
      <c r="F4695" t="s">
        <v>2751</v>
      </c>
      <c r="G4695" t="s">
        <v>184</v>
      </c>
      <c r="H4695" t="s">
        <v>167</v>
      </c>
      <c r="I4695" t="s">
        <v>136</v>
      </c>
      <c r="J4695" t="s">
        <v>137</v>
      </c>
      <c r="K4695" t="s">
        <v>138</v>
      </c>
      <c r="L4695" t="s">
        <v>13724</v>
      </c>
      <c r="M4695" t="s">
        <v>13725</v>
      </c>
      <c r="N4695">
        <v>0.138055555</v>
      </c>
      <c r="O4695">
        <v>4</v>
      </c>
      <c r="P4695">
        <v>395</v>
      </c>
      <c r="Q4695">
        <v>8</v>
      </c>
      <c r="R4695">
        <v>2</v>
      </c>
      <c r="S4695">
        <v>29</v>
      </c>
      <c r="T4695">
        <v>16</v>
      </c>
      <c r="U4695">
        <v>3</v>
      </c>
      <c r="V4695">
        <v>0</v>
      </c>
      <c r="W4695">
        <v>0.18820504892617165</v>
      </c>
      <c r="X4695">
        <v>12.300106046214987</v>
      </c>
      <c r="Y4695">
        <v>12.450718468411637</v>
      </c>
      <c r="Z4695">
        <v>0.28815063704964444</v>
      </c>
      <c r="AA4695">
        <v>29.339364305459409</v>
      </c>
      <c r="AB4695">
        <v>0.74218716756742631</v>
      </c>
      <c r="AC4695">
        <v>21.964913648013663</v>
      </c>
      <c r="AD4695">
        <v>0</v>
      </c>
      <c r="AE4695">
        <v>77.273645321642931</v>
      </c>
    </row>
    <row r="4696" spans="1:31" x14ac:dyDescent="0.25">
      <c r="A4696">
        <v>2300802</v>
      </c>
      <c r="B4696">
        <v>1</v>
      </c>
      <c r="C4696" t="s">
        <v>81</v>
      </c>
      <c r="D4696" t="s">
        <v>118</v>
      </c>
      <c r="E4696" t="s">
        <v>132</v>
      </c>
      <c r="F4696" t="s">
        <v>13726</v>
      </c>
      <c r="G4696" t="s">
        <v>1047</v>
      </c>
      <c r="H4696" t="s">
        <v>135</v>
      </c>
      <c r="I4696" t="s">
        <v>136</v>
      </c>
      <c r="J4696" t="s">
        <v>137</v>
      </c>
      <c r="K4696" t="s">
        <v>138</v>
      </c>
      <c r="L4696" t="s">
        <v>13727</v>
      </c>
      <c r="M4696" t="s">
        <v>13728</v>
      </c>
      <c r="N4696">
        <v>1.2108333330000001</v>
      </c>
      <c r="O4696">
        <v>0</v>
      </c>
      <c r="P4696">
        <v>54</v>
      </c>
      <c r="Q4696">
        <v>0</v>
      </c>
      <c r="R4696">
        <v>0</v>
      </c>
      <c r="S4696">
        <v>0</v>
      </c>
      <c r="T4696">
        <v>15</v>
      </c>
      <c r="U4696">
        <v>0</v>
      </c>
      <c r="V4696">
        <v>0</v>
      </c>
      <c r="W4696">
        <v>0</v>
      </c>
      <c r="X4696">
        <v>11.690548855780879</v>
      </c>
      <c r="Y4696">
        <v>0</v>
      </c>
      <c r="Z4696">
        <v>0</v>
      </c>
      <c r="AA4696">
        <v>0</v>
      </c>
      <c r="AB4696">
        <v>9.3327267873455266</v>
      </c>
      <c r="AC4696">
        <v>0</v>
      </c>
      <c r="AD4696">
        <v>0</v>
      </c>
      <c r="AE4696">
        <v>21.023275643126404</v>
      </c>
    </row>
    <row r="4697" spans="1:31" x14ac:dyDescent="0.25">
      <c r="A4697">
        <v>2300636</v>
      </c>
      <c r="B4697">
        <v>1</v>
      </c>
      <c r="C4697" t="s">
        <v>81</v>
      </c>
      <c r="D4697" t="s">
        <v>128</v>
      </c>
      <c r="E4697" t="s">
        <v>141</v>
      </c>
      <c r="F4697" t="s">
        <v>13729</v>
      </c>
      <c r="G4697" t="s">
        <v>143</v>
      </c>
      <c r="H4697" t="s">
        <v>135</v>
      </c>
      <c r="I4697" t="s">
        <v>136</v>
      </c>
      <c r="J4697" t="s">
        <v>137</v>
      </c>
      <c r="K4697" t="s">
        <v>138</v>
      </c>
      <c r="L4697" t="s">
        <v>13730</v>
      </c>
      <c r="M4697" t="s">
        <v>13731</v>
      </c>
      <c r="N4697">
        <v>7.8574999999999999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1.6359753935464201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1.6359753935464201</v>
      </c>
    </row>
    <row r="4698" spans="1:31" x14ac:dyDescent="0.25">
      <c r="A4698">
        <v>2300287</v>
      </c>
      <c r="B4698">
        <v>1</v>
      </c>
      <c r="C4698" t="s">
        <v>80</v>
      </c>
      <c r="D4698" t="s">
        <v>96</v>
      </c>
      <c r="E4698" t="s">
        <v>233</v>
      </c>
      <c r="F4698" t="s">
        <v>13732</v>
      </c>
      <c r="G4698" t="s">
        <v>184</v>
      </c>
      <c r="H4698" t="s">
        <v>167</v>
      </c>
      <c r="I4698" t="s">
        <v>136</v>
      </c>
      <c r="J4698" t="s">
        <v>137</v>
      </c>
      <c r="K4698" t="s">
        <v>138</v>
      </c>
      <c r="L4698" t="s">
        <v>13733</v>
      </c>
      <c r="M4698" t="s">
        <v>13734</v>
      </c>
      <c r="N4698">
        <v>2.9338888879999998</v>
      </c>
      <c r="O4698">
        <v>6</v>
      </c>
      <c r="P4698">
        <v>1137</v>
      </c>
      <c r="Q4698">
        <v>18</v>
      </c>
      <c r="R4698">
        <v>59</v>
      </c>
      <c r="S4698">
        <v>7</v>
      </c>
      <c r="T4698">
        <v>28</v>
      </c>
      <c r="U4698">
        <v>0</v>
      </c>
      <c r="V4698">
        <v>1</v>
      </c>
      <c r="W4698">
        <v>54.081268599896482</v>
      </c>
      <c r="X4698">
        <v>764.53608443968085</v>
      </c>
      <c r="Y4698">
        <v>77.96741546006993</v>
      </c>
      <c r="Z4698">
        <v>130.3537776527524</v>
      </c>
      <c r="AA4698">
        <v>43.434440494906283</v>
      </c>
      <c r="AB4698">
        <v>60.897264335358166</v>
      </c>
      <c r="AC4698">
        <v>0</v>
      </c>
      <c r="AD4698">
        <v>1.813546341284495</v>
      </c>
      <c r="AE4698">
        <v>1133.0837973239486</v>
      </c>
    </row>
    <row r="4699" spans="1:31" x14ac:dyDescent="0.25">
      <c r="A4699">
        <v>2300118</v>
      </c>
      <c r="B4699">
        <v>1</v>
      </c>
      <c r="C4699" t="s">
        <v>80</v>
      </c>
      <c r="D4699" t="s">
        <v>82</v>
      </c>
      <c r="E4699" t="s">
        <v>132</v>
      </c>
      <c r="F4699" t="s">
        <v>13735</v>
      </c>
      <c r="G4699" t="s">
        <v>230</v>
      </c>
      <c r="H4699" t="s">
        <v>135</v>
      </c>
      <c r="I4699" t="s">
        <v>136</v>
      </c>
      <c r="J4699" t="s">
        <v>137</v>
      </c>
      <c r="K4699" t="s">
        <v>138</v>
      </c>
      <c r="L4699" t="s">
        <v>13736</v>
      </c>
      <c r="M4699" t="s">
        <v>13737</v>
      </c>
      <c r="N4699">
        <v>3.0686111110000001</v>
      </c>
      <c r="O4699">
        <v>0</v>
      </c>
      <c r="P4699">
        <v>99</v>
      </c>
      <c r="Q4699">
        <v>0</v>
      </c>
      <c r="R4699">
        <v>0</v>
      </c>
      <c r="S4699">
        <v>0</v>
      </c>
      <c r="T4699">
        <v>13</v>
      </c>
      <c r="U4699">
        <v>0</v>
      </c>
      <c r="V4699">
        <v>0</v>
      </c>
      <c r="W4699">
        <v>0</v>
      </c>
      <c r="X4699">
        <v>47.051318008614018</v>
      </c>
      <c r="Y4699">
        <v>0</v>
      </c>
      <c r="Z4699">
        <v>0</v>
      </c>
      <c r="AA4699">
        <v>0</v>
      </c>
      <c r="AB4699">
        <v>9.0186793783664623</v>
      </c>
      <c r="AC4699">
        <v>0</v>
      </c>
      <c r="AD4699">
        <v>0</v>
      </c>
      <c r="AE4699">
        <v>56.069997386980482</v>
      </c>
    </row>
    <row r="4700" spans="1:31" x14ac:dyDescent="0.25">
      <c r="A4700">
        <v>2300951</v>
      </c>
      <c r="B4700">
        <v>1</v>
      </c>
      <c r="C4700" t="s">
        <v>80</v>
      </c>
      <c r="D4700" t="s">
        <v>83</v>
      </c>
      <c r="E4700" t="s">
        <v>141</v>
      </c>
      <c r="F4700" t="s">
        <v>13738</v>
      </c>
      <c r="G4700" t="s">
        <v>143</v>
      </c>
      <c r="H4700" t="s">
        <v>135</v>
      </c>
      <c r="I4700" t="s">
        <v>136</v>
      </c>
      <c r="J4700" t="s">
        <v>137</v>
      </c>
      <c r="K4700" t="s">
        <v>138</v>
      </c>
      <c r="L4700" t="s">
        <v>13739</v>
      </c>
      <c r="M4700" t="s">
        <v>13740</v>
      </c>
      <c r="N4700">
        <v>1.663611111</v>
      </c>
      <c r="O4700">
        <v>0</v>
      </c>
      <c r="P4700">
        <v>1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0.32676600320782223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0.32676600320782223</v>
      </c>
    </row>
    <row r="4701" spans="1:31" x14ac:dyDescent="0.25">
      <c r="A4701">
        <v>2300075</v>
      </c>
      <c r="B4701">
        <v>1</v>
      </c>
      <c r="C4701" t="s">
        <v>80</v>
      </c>
      <c r="D4701" t="s">
        <v>100</v>
      </c>
      <c r="E4701" t="s">
        <v>233</v>
      </c>
      <c r="F4701" t="s">
        <v>11701</v>
      </c>
      <c r="G4701" t="s">
        <v>184</v>
      </c>
      <c r="H4701" t="s">
        <v>167</v>
      </c>
      <c r="I4701" t="s">
        <v>280</v>
      </c>
      <c r="J4701" t="s">
        <v>137</v>
      </c>
      <c r="K4701" t="s">
        <v>138</v>
      </c>
      <c r="L4701" t="s">
        <v>13741</v>
      </c>
      <c r="M4701" t="s">
        <v>13742</v>
      </c>
      <c r="N4701">
        <v>4.3611111000000001E-2</v>
      </c>
      <c r="O4701">
        <v>1</v>
      </c>
      <c r="P4701">
        <v>423</v>
      </c>
      <c r="Q4701">
        <v>27</v>
      </c>
      <c r="R4701">
        <v>121</v>
      </c>
      <c r="S4701">
        <v>10</v>
      </c>
      <c r="T4701">
        <v>91</v>
      </c>
      <c r="U4701">
        <v>0</v>
      </c>
      <c r="V4701">
        <v>0</v>
      </c>
      <c r="W4701">
        <v>4.2357053286840002E-2</v>
      </c>
      <c r="X4701">
        <v>4.5464084597852183</v>
      </c>
      <c r="Y4701">
        <v>5.0018335592326544</v>
      </c>
      <c r="Z4701">
        <v>3.5000462453254695</v>
      </c>
      <c r="AA4701">
        <v>1.1858167543832574</v>
      </c>
      <c r="AB4701">
        <v>1.4714435246619129</v>
      </c>
      <c r="AC4701">
        <v>0</v>
      </c>
      <c r="AD4701">
        <v>0</v>
      </c>
      <c r="AE4701">
        <v>15.747905596675352</v>
      </c>
    </row>
    <row r="4702" spans="1:31" x14ac:dyDescent="0.25">
      <c r="A4702">
        <v>2300573</v>
      </c>
      <c r="B4702">
        <v>1</v>
      </c>
      <c r="C4702" t="s">
        <v>80</v>
      </c>
      <c r="D4702" t="s">
        <v>92</v>
      </c>
      <c r="E4702" t="s">
        <v>141</v>
      </c>
      <c r="F4702" t="s">
        <v>13743</v>
      </c>
      <c r="G4702" t="s">
        <v>202</v>
      </c>
      <c r="H4702" t="s">
        <v>135</v>
      </c>
      <c r="I4702" t="s">
        <v>136</v>
      </c>
      <c r="J4702" t="s">
        <v>137</v>
      </c>
      <c r="K4702" t="s">
        <v>138</v>
      </c>
      <c r="L4702" t="s">
        <v>13744</v>
      </c>
      <c r="M4702" t="s">
        <v>13745</v>
      </c>
      <c r="N4702">
        <v>0.72277777700000001</v>
      </c>
      <c r="O4702">
        <v>0</v>
      </c>
      <c r="P4702">
        <v>11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1.8643144862495995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1.8643144862495995</v>
      </c>
    </row>
    <row r="4703" spans="1:31" x14ac:dyDescent="0.25">
      <c r="A4703">
        <v>2300765</v>
      </c>
      <c r="B4703">
        <v>1</v>
      </c>
      <c r="C4703" t="s">
        <v>80</v>
      </c>
      <c r="D4703" t="s">
        <v>96</v>
      </c>
      <c r="E4703" t="s">
        <v>141</v>
      </c>
      <c r="F4703" t="s">
        <v>13746</v>
      </c>
      <c r="G4703" t="s">
        <v>188</v>
      </c>
      <c r="H4703" t="s">
        <v>135</v>
      </c>
      <c r="I4703" t="s">
        <v>136</v>
      </c>
      <c r="J4703" t="s">
        <v>137</v>
      </c>
      <c r="K4703" t="s">
        <v>138</v>
      </c>
      <c r="L4703" t="s">
        <v>13747</v>
      </c>
      <c r="M4703" t="s">
        <v>13748</v>
      </c>
      <c r="N4703">
        <v>4.6694444439999998</v>
      </c>
      <c r="O4703">
        <v>0</v>
      </c>
      <c r="P4703">
        <v>2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1.2988949054362591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1.2988949054362591</v>
      </c>
    </row>
    <row r="4704" spans="1:31" x14ac:dyDescent="0.25">
      <c r="A4704">
        <v>2300473</v>
      </c>
      <c r="B4704">
        <v>1</v>
      </c>
      <c r="C4704" t="s">
        <v>80</v>
      </c>
      <c r="D4704" t="s">
        <v>96</v>
      </c>
      <c r="E4704" t="s">
        <v>132</v>
      </c>
      <c r="F4704" t="s">
        <v>13749</v>
      </c>
      <c r="G4704" t="s">
        <v>375</v>
      </c>
      <c r="H4704" t="s">
        <v>135</v>
      </c>
      <c r="I4704" t="s">
        <v>136</v>
      </c>
      <c r="J4704" t="s">
        <v>137</v>
      </c>
      <c r="K4704" t="s">
        <v>138</v>
      </c>
      <c r="L4704" t="s">
        <v>13750</v>
      </c>
      <c r="M4704" t="s">
        <v>13751</v>
      </c>
      <c r="N4704">
        <v>7.3369444440000002</v>
      </c>
      <c r="O4704">
        <v>0</v>
      </c>
      <c r="P4704">
        <v>56</v>
      </c>
      <c r="Q4704">
        <v>0</v>
      </c>
      <c r="R4704">
        <v>0</v>
      </c>
      <c r="S4704">
        <v>0</v>
      </c>
      <c r="T4704">
        <v>8</v>
      </c>
      <c r="U4704">
        <v>0</v>
      </c>
      <c r="V4704">
        <v>0</v>
      </c>
      <c r="W4704">
        <v>0</v>
      </c>
      <c r="X4704">
        <v>198.94351269520118</v>
      </c>
      <c r="Y4704">
        <v>0</v>
      </c>
      <c r="Z4704">
        <v>0</v>
      </c>
      <c r="AA4704">
        <v>0</v>
      </c>
      <c r="AB4704">
        <v>69.897472573434939</v>
      </c>
      <c r="AC4704">
        <v>0</v>
      </c>
      <c r="AD4704">
        <v>0</v>
      </c>
      <c r="AE4704">
        <v>268.84098526863613</v>
      </c>
    </row>
    <row r="4705" spans="1:31" x14ac:dyDescent="0.25">
      <c r="A4705">
        <v>2300247</v>
      </c>
      <c r="B4705">
        <v>1</v>
      </c>
      <c r="C4705" t="s">
        <v>80</v>
      </c>
      <c r="D4705" t="s">
        <v>92</v>
      </c>
      <c r="E4705" t="s">
        <v>164</v>
      </c>
      <c r="F4705" t="s">
        <v>13703</v>
      </c>
      <c r="G4705" t="s">
        <v>195</v>
      </c>
      <c r="H4705" t="s">
        <v>167</v>
      </c>
      <c r="I4705" t="s">
        <v>136</v>
      </c>
      <c r="J4705" t="s">
        <v>137</v>
      </c>
      <c r="K4705" t="s">
        <v>138</v>
      </c>
      <c r="L4705" t="s">
        <v>13752</v>
      </c>
      <c r="M4705" t="s">
        <v>13753</v>
      </c>
      <c r="N4705">
        <v>1.538888888</v>
      </c>
      <c r="O4705">
        <v>1</v>
      </c>
      <c r="P4705">
        <v>279</v>
      </c>
      <c r="Q4705">
        <v>0</v>
      </c>
      <c r="R4705">
        <v>2</v>
      </c>
      <c r="S4705">
        <v>0</v>
      </c>
      <c r="T4705">
        <v>9</v>
      </c>
      <c r="U4705">
        <v>0</v>
      </c>
      <c r="V4705">
        <v>0</v>
      </c>
      <c r="W4705">
        <v>22.02856311643653</v>
      </c>
      <c r="X4705">
        <v>94.219594304128449</v>
      </c>
      <c r="Y4705">
        <v>0</v>
      </c>
      <c r="Z4705">
        <v>0.96586410718906845</v>
      </c>
      <c r="AA4705">
        <v>0</v>
      </c>
      <c r="AB4705">
        <v>5.4622857207899864</v>
      </c>
      <c r="AC4705">
        <v>0</v>
      </c>
      <c r="AD4705">
        <v>0</v>
      </c>
      <c r="AE4705">
        <v>122.67630724854403</v>
      </c>
    </row>
    <row r="4706" spans="1:31" x14ac:dyDescent="0.25">
      <c r="A4706">
        <v>2300625</v>
      </c>
      <c r="B4706">
        <v>1</v>
      </c>
      <c r="C4706" t="s">
        <v>80</v>
      </c>
      <c r="D4706" t="s">
        <v>94</v>
      </c>
      <c r="E4706" t="s">
        <v>208</v>
      </c>
      <c r="F4706" t="s">
        <v>13754</v>
      </c>
      <c r="G4706" t="s">
        <v>310</v>
      </c>
      <c r="H4706" t="s">
        <v>135</v>
      </c>
      <c r="I4706" t="s">
        <v>136</v>
      </c>
      <c r="J4706" t="s">
        <v>137</v>
      </c>
      <c r="K4706" t="s">
        <v>138</v>
      </c>
      <c r="L4706" t="s">
        <v>13755</v>
      </c>
      <c r="M4706" t="s">
        <v>13756</v>
      </c>
      <c r="N4706">
        <v>9.0855555549999991</v>
      </c>
      <c r="O4706">
        <v>0</v>
      </c>
      <c r="P4706">
        <v>0</v>
      </c>
      <c r="Q4706">
        <v>0</v>
      </c>
      <c r="R4706">
        <v>13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83.432967160710547</v>
      </c>
      <c r="AA4706">
        <v>0</v>
      </c>
      <c r="AB4706">
        <v>0</v>
      </c>
      <c r="AC4706">
        <v>0</v>
      </c>
      <c r="AD4706">
        <v>0</v>
      </c>
      <c r="AE4706">
        <v>83.432967160710547</v>
      </c>
    </row>
    <row r="4707" spans="1:31" x14ac:dyDescent="0.25">
      <c r="A4707">
        <v>2300957</v>
      </c>
      <c r="B4707">
        <v>1</v>
      </c>
      <c r="C4707" t="s">
        <v>80</v>
      </c>
      <c r="D4707" t="s">
        <v>96</v>
      </c>
      <c r="E4707" t="s">
        <v>141</v>
      </c>
      <c r="F4707" t="s">
        <v>13757</v>
      </c>
      <c r="G4707" t="s">
        <v>188</v>
      </c>
      <c r="H4707" t="s">
        <v>135</v>
      </c>
      <c r="I4707" t="s">
        <v>136</v>
      </c>
      <c r="J4707" t="s">
        <v>137</v>
      </c>
      <c r="K4707" t="s">
        <v>138</v>
      </c>
      <c r="L4707" t="s">
        <v>13758</v>
      </c>
      <c r="M4707" t="s">
        <v>13759</v>
      </c>
      <c r="N4707">
        <v>0.92944444400000004</v>
      </c>
      <c r="O4707">
        <v>0</v>
      </c>
      <c r="P4707">
        <v>1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0.71665760409417789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0.71665760409417789</v>
      </c>
    </row>
    <row r="4708" spans="1:31" x14ac:dyDescent="0.25">
      <c r="A4708">
        <v>2300602</v>
      </c>
      <c r="B4708">
        <v>1</v>
      </c>
      <c r="C4708" t="s">
        <v>81</v>
      </c>
      <c r="D4708" t="s">
        <v>115</v>
      </c>
      <c r="E4708" t="s">
        <v>164</v>
      </c>
      <c r="F4708" t="s">
        <v>13760</v>
      </c>
      <c r="G4708" t="s">
        <v>195</v>
      </c>
      <c r="H4708" t="s">
        <v>167</v>
      </c>
      <c r="I4708" t="s">
        <v>136</v>
      </c>
      <c r="J4708" t="s">
        <v>137</v>
      </c>
      <c r="K4708" t="s">
        <v>138</v>
      </c>
      <c r="L4708" t="s">
        <v>13761</v>
      </c>
      <c r="M4708" t="s">
        <v>13762</v>
      </c>
      <c r="N4708">
        <v>5.9016666659999997</v>
      </c>
      <c r="O4708">
        <v>0</v>
      </c>
      <c r="P4708">
        <v>18</v>
      </c>
      <c r="Q4708">
        <v>0</v>
      </c>
      <c r="R4708">
        <v>2</v>
      </c>
      <c r="S4708">
        <v>0</v>
      </c>
      <c r="T4708">
        <v>1</v>
      </c>
      <c r="U4708">
        <v>0</v>
      </c>
      <c r="V4708">
        <v>0</v>
      </c>
      <c r="W4708">
        <v>0</v>
      </c>
      <c r="X4708">
        <v>7.5501770666805674</v>
      </c>
      <c r="Y4708">
        <v>0</v>
      </c>
      <c r="Z4708">
        <v>1.7434558733664802</v>
      </c>
      <c r="AA4708">
        <v>0</v>
      </c>
      <c r="AB4708">
        <v>8.459450131046788</v>
      </c>
      <c r="AC4708">
        <v>0</v>
      </c>
      <c r="AD4708">
        <v>0</v>
      </c>
      <c r="AE4708">
        <v>17.753083071093833</v>
      </c>
    </row>
    <row r="4709" spans="1:31" x14ac:dyDescent="0.25">
      <c r="A4709">
        <v>2300270</v>
      </c>
      <c r="B4709">
        <v>1</v>
      </c>
      <c r="C4709" t="s">
        <v>80</v>
      </c>
      <c r="D4709" t="s">
        <v>84</v>
      </c>
      <c r="E4709" t="s">
        <v>132</v>
      </c>
      <c r="F4709" t="s">
        <v>13763</v>
      </c>
      <c r="G4709" t="s">
        <v>134</v>
      </c>
      <c r="H4709" t="s">
        <v>135</v>
      </c>
      <c r="I4709" t="s">
        <v>136</v>
      </c>
      <c r="J4709" t="s">
        <v>137</v>
      </c>
      <c r="K4709" t="s">
        <v>138</v>
      </c>
      <c r="L4709" t="s">
        <v>13764</v>
      </c>
      <c r="M4709" t="s">
        <v>13765</v>
      </c>
      <c r="N4709">
        <v>3.5558333329999998</v>
      </c>
      <c r="O4709">
        <v>0</v>
      </c>
      <c r="P4709">
        <v>4</v>
      </c>
      <c r="Q4709">
        <v>0</v>
      </c>
      <c r="R4709">
        <v>0</v>
      </c>
      <c r="S4709">
        <v>0</v>
      </c>
      <c r="T4709">
        <v>51</v>
      </c>
      <c r="U4709">
        <v>0</v>
      </c>
      <c r="V4709">
        <v>2</v>
      </c>
      <c r="W4709">
        <v>0</v>
      </c>
      <c r="X4709">
        <v>3.2088369833024446</v>
      </c>
      <c r="Y4709">
        <v>0</v>
      </c>
      <c r="Z4709">
        <v>0</v>
      </c>
      <c r="AA4709">
        <v>0</v>
      </c>
      <c r="AB4709">
        <v>243.99458652769067</v>
      </c>
      <c r="AC4709">
        <v>0</v>
      </c>
      <c r="AD4709">
        <v>140.20423328063174</v>
      </c>
      <c r="AE4709">
        <v>387.40765679162485</v>
      </c>
    </row>
    <row r="4710" spans="1:31" x14ac:dyDescent="0.25">
      <c r="A4710">
        <v>2300934</v>
      </c>
      <c r="B4710">
        <v>1</v>
      </c>
      <c r="C4710" t="s">
        <v>80</v>
      </c>
      <c r="D4710" t="s">
        <v>83</v>
      </c>
      <c r="E4710" t="s">
        <v>132</v>
      </c>
      <c r="F4710" t="s">
        <v>13766</v>
      </c>
      <c r="G4710" t="s">
        <v>134</v>
      </c>
      <c r="H4710" t="s">
        <v>135</v>
      </c>
      <c r="I4710" t="s">
        <v>136</v>
      </c>
      <c r="J4710" t="s">
        <v>137</v>
      </c>
      <c r="K4710" t="s">
        <v>138</v>
      </c>
      <c r="L4710" t="s">
        <v>13767</v>
      </c>
      <c r="M4710" t="s">
        <v>13768</v>
      </c>
      <c r="N4710">
        <v>2.0377777770000001</v>
      </c>
      <c r="O4710">
        <v>0</v>
      </c>
      <c r="P4710">
        <v>98</v>
      </c>
      <c r="Q4710">
        <v>0</v>
      </c>
      <c r="R4710">
        <v>0</v>
      </c>
      <c r="S4710">
        <v>0</v>
      </c>
      <c r="T4710">
        <v>7</v>
      </c>
      <c r="U4710">
        <v>0</v>
      </c>
      <c r="V4710">
        <v>0</v>
      </c>
      <c r="W4710">
        <v>0</v>
      </c>
      <c r="X4710">
        <v>42.327531552896119</v>
      </c>
      <c r="Y4710">
        <v>0</v>
      </c>
      <c r="Z4710">
        <v>0</v>
      </c>
      <c r="AA4710">
        <v>0</v>
      </c>
      <c r="AB4710">
        <v>3.710925332649547</v>
      </c>
      <c r="AC4710">
        <v>0</v>
      </c>
      <c r="AD4710">
        <v>0</v>
      </c>
      <c r="AE4710">
        <v>46.038456885545664</v>
      </c>
    </row>
    <row r="4711" spans="1:31" x14ac:dyDescent="0.25">
      <c r="A4711">
        <v>2300416</v>
      </c>
      <c r="B4711">
        <v>1</v>
      </c>
      <c r="C4711" t="s">
        <v>80</v>
      </c>
      <c r="D4711" t="s">
        <v>82</v>
      </c>
      <c r="E4711" t="s">
        <v>141</v>
      </c>
      <c r="F4711" t="s">
        <v>13769</v>
      </c>
      <c r="G4711" t="s">
        <v>143</v>
      </c>
      <c r="H4711" t="s">
        <v>135</v>
      </c>
      <c r="I4711" t="s">
        <v>136</v>
      </c>
      <c r="J4711" t="s">
        <v>137</v>
      </c>
      <c r="K4711" t="s">
        <v>138</v>
      </c>
      <c r="L4711" t="s">
        <v>13770</v>
      </c>
      <c r="M4711" t="s">
        <v>13771</v>
      </c>
      <c r="N4711">
        <v>1.183333333</v>
      </c>
      <c r="O4711">
        <v>0</v>
      </c>
      <c r="P4711">
        <v>1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0.13992332934498888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0.13992332934498888</v>
      </c>
    </row>
    <row r="4712" spans="1:31" x14ac:dyDescent="0.25">
      <c r="A4712">
        <v>2300316</v>
      </c>
      <c r="B4712">
        <v>1</v>
      </c>
      <c r="C4712" t="s">
        <v>80</v>
      </c>
      <c r="D4712" t="s">
        <v>96</v>
      </c>
      <c r="E4712" t="s">
        <v>233</v>
      </c>
      <c r="F4712" t="s">
        <v>13624</v>
      </c>
      <c r="G4712" t="s">
        <v>184</v>
      </c>
      <c r="H4712" t="s">
        <v>167</v>
      </c>
      <c r="I4712" t="s">
        <v>280</v>
      </c>
      <c r="J4712" t="s">
        <v>137</v>
      </c>
      <c r="K4712" t="s">
        <v>138</v>
      </c>
      <c r="L4712" t="s">
        <v>13772</v>
      </c>
      <c r="M4712" t="s">
        <v>13773</v>
      </c>
      <c r="N4712">
        <v>1.3055555E-2</v>
      </c>
      <c r="O4712">
        <v>3</v>
      </c>
      <c r="P4712">
        <v>1599</v>
      </c>
      <c r="Q4712">
        <v>0</v>
      </c>
      <c r="R4712">
        <v>1</v>
      </c>
      <c r="S4712">
        <v>4</v>
      </c>
      <c r="T4712">
        <v>96</v>
      </c>
      <c r="U4712">
        <v>0</v>
      </c>
      <c r="V4712">
        <v>0</v>
      </c>
      <c r="W4712">
        <v>0.92339514252755928</v>
      </c>
      <c r="X4712">
        <v>5.3819398085778545</v>
      </c>
      <c r="Y4712">
        <v>0</v>
      </c>
      <c r="Z4712">
        <v>1.7242270101333335E-2</v>
      </c>
      <c r="AA4712">
        <v>0.66347919023902291</v>
      </c>
      <c r="AB4712">
        <v>2.3739698070584336</v>
      </c>
      <c r="AC4712">
        <v>0</v>
      </c>
      <c r="AD4712">
        <v>0</v>
      </c>
      <c r="AE4712">
        <v>9.3600262185042027</v>
      </c>
    </row>
    <row r="4713" spans="1:31" x14ac:dyDescent="0.25">
      <c r="A4713">
        <v>2300439</v>
      </c>
      <c r="B4713">
        <v>1</v>
      </c>
      <c r="C4713" t="s">
        <v>80</v>
      </c>
      <c r="D4713" t="s">
        <v>94</v>
      </c>
      <c r="E4713" t="s">
        <v>208</v>
      </c>
      <c r="F4713" t="s">
        <v>13774</v>
      </c>
      <c r="G4713" t="s">
        <v>310</v>
      </c>
      <c r="H4713" t="s">
        <v>135</v>
      </c>
      <c r="I4713" t="s">
        <v>136</v>
      </c>
      <c r="J4713" t="s">
        <v>137</v>
      </c>
      <c r="K4713" t="s">
        <v>138</v>
      </c>
      <c r="L4713" t="s">
        <v>13775</v>
      </c>
      <c r="M4713" t="s">
        <v>13776</v>
      </c>
      <c r="N4713">
        <v>7.4861111109999996</v>
      </c>
      <c r="O4713">
        <v>0</v>
      </c>
      <c r="P4713">
        <v>0</v>
      </c>
      <c r="Q4713">
        <v>0</v>
      </c>
      <c r="R4713">
        <v>11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110.50309581301494</v>
      </c>
      <c r="AA4713">
        <v>0</v>
      </c>
      <c r="AB4713">
        <v>0</v>
      </c>
      <c r="AC4713">
        <v>0</v>
      </c>
      <c r="AD4713">
        <v>0</v>
      </c>
      <c r="AE4713">
        <v>110.50309581301494</v>
      </c>
    </row>
    <row r="4714" spans="1:31" x14ac:dyDescent="0.25">
      <c r="A4714">
        <v>2300462</v>
      </c>
      <c r="B4714">
        <v>1</v>
      </c>
      <c r="C4714" t="s">
        <v>80</v>
      </c>
      <c r="D4714" t="s">
        <v>97</v>
      </c>
      <c r="E4714" t="s">
        <v>141</v>
      </c>
      <c r="F4714" t="s">
        <v>13777</v>
      </c>
      <c r="G4714" t="s">
        <v>143</v>
      </c>
      <c r="H4714" t="s">
        <v>135</v>
      </c>
      <c r="I4714" t="s">
        <v>136</v>
      </c>
      <c r="J4714" t="s">
        <v>137</v>
      </c>
      <c r="K4714" t="s">
        <v>138</v>
      </c>
      <c r="L4714" t="s">
        <v>13778</v>
      </c>
      <c r="M4714" t="s">
        <v>13779</v>
      </c>
      <c r="N4714">
        <v>3.2647222220000001</v>
      </c>
      <c r="O4714">
        <v>0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2.5714513100668888</v>
      </c>
      <c r="AA4714">
        <v>0</v>
      </c>
      <c r="AB4714">
        <v>0</v>
      </c>
      <c r="AC4714">
        <v>0</v>
      </c>
      <c r="AD4714">
        <v>0</v>
      </c>
      <c r="AE4714">
        <v>2.5714513100668888</v>
      </c>
    </row>
    <row r="4715" spans="1:31" x14ac:dyDescent="0.25">
      <c r="A4715">
        <v>2300585</v>
      </c>
      <c r="B4715">
        <v>1</v>
      </c>
      <c r="C4715" t="s">
        <v>80</v>
      </c>
      <c r="D4715" t="s">
        <v>106</v>
      </c>
      <c r="E4715" t="s">
        <v>233</v>
      </c>
      <c r="F4715" t="s">
        <v>13780</v>
      </c>
      <c r="G4715" t="s">
        <v>184</v>
      </c>
      <c r="H4715" t="s">
        <v>167</v>
      </c>
      <c r="I4715" t="s">
        <v>136</v>
      </c>
      <c r="J4715" t="s">
        <v>137</v>
      </c>
      <c r="K4715" t="s">
        <v>138</v>
      </c>
      <c r="L4715" t="s">
        <v>13781</v>
      </c>
      <c r="M4715" t="s">
        <v>13782</v>
      </c>
      <c r="N4715">
        <v>0.34694444400000002</v>
      </c>
      <c r="O4715">
        <v>0</v>
      </c>
      <c r="P4715">
        <v>3</v>
      </c>
      <c r="Q4715">
        <v>28</v>
      </c>
      <c r="R4715">
        <v>131</v>
      </c>
      <c r="S4715">
        <v>3</v>
      </c>
      <c r="T4715">
        <v>29</v>
      </c>
      <c r="U4715">
        <v>0</v>
      </c>
      <c r="V4715">
        <v>0</v>
      </c>
      <c r="W4715">
        <v>0</v>
      </c>
      <c r="X4715">
        <v>0.41223865372193774</v>
      </c>
      <c r="Y4715">
        <v>100.02001232311224</v>
      </c>
      <c r="Z4715">
        <v>107.47117076216026</v>
      </c>
      <c r="AA4715">
        <v>4.109044744027293</v>
      </c>
      <c r="AB4715">
        <v>17.736865688613747</v>
      </c>
      <c r="AC4715">
        <v>0</v>
      </c>
      <c r="AD4715">
        <v>0</v>
      </c>
      <c r="AE4715">
        <v>229.7493321716355</v>
      </c>
    </row>
    <row r="4716" spans="1:31" x14ac:dyDescent="0.25">
      <c r="A4716">
        <v>2300834</v>
      </c>
      <c r="B4716">
        <v>1</v>
      </c>
      <c r="C4716" t="s">
        <v>80</v>
      </c>
      <c r="D4716" t="s">
        <v>96</v>
      </c>
      <c r="E4716" t="s">
        <v>132</v>
      </c>
      <c r="F4716" t="s">
        <v>13783</v>
      </c>
      <c r="G4716" t="s">
        <v>134</v>
      </c>
      <c r="H4716" t="s">
        <v>135</v>
      </c>
      <c r="I4716" t="s">
        <v>136</v>
      </c>
      <c r="J4716" t="s">
        <v>137</v>
      </c>
      <c r="K4716" t="s">
        <v>138</v>
      </c>
      <c r="L4716" t="s">
        <v>13784</v>
      </c>
      <c r="M4716" t="s">
        <v>13785</v>
      </c>
      <c r="N4716">
        <v>4.0963888879999999</v>
      </c>
      <c r="O4716">
        <v>0</v>
      </c>
      <c r="P4716">
        <v>2</v>
      </c>
      <c r="Q4716">
        <v>0</v>
      </c>
      <c r="R4716">
        <v>0</v>
      </c>
      <c r="S4716">
        <v>0</v>
      </c>
      <c r="T4716">
        <v>6</v>
      </c>
      <c r="U4716">
        <v>0</v>
      </c>
      <c r="V4716">
        <v>0</v>
      </c>
      <c r="W4716">
        <v>0</v>
      </c>
      <c r="X4716">
        <v>18.682657064607515</v>
      </c>
      <c r="Y4716">
        <v>0</v>
      </c>
      <c r="Z4716">
        <v>0</v>
      </c>
      <c r="AA4716">
        <v>0</v>
      </c>
      <c r="AB4716">
        <v>51.68307329559606</v>
      </c>
      <c r="AC4716">
        <v>0</v>
      </c>
      <c r="AD4716">
        <v>0</v>
      </c>
      <c r="AE4716">
        <v>70.365730360203571</v>
      </c>
    </row>
    <row r="4717" spans="1:31" x14ac:dyDescent="0.25">
      <c r="A4717">
        <v>2300894</v>
      </c>
      <c r="B4717">
        <v>1</v>
      </c>
      <c r="C4717" t="s">
        <v>81</v>
      </c>
      <c r="D4717" t="s">
        <v>113</v>
      </c>
      <c r="E4717" t="s">
        <v>141</v>
      </c>
      <c r="F4717" t="s">
        <v>13786</v>
      </c>
      <c r="G4717" t="s">
        <v>143</v>
      </c>
      <c r="H4717" t="s">
        <v>135</v>
      </c>
      <c r="I4717" t="s">
        <v>136</v>
      </c>
      <c r="J4717" t="s">
        <v>137</v>
      </c>
      <c r="K4717" t="s">
        <v>138</v>
      </c>
      <c r="L4717" t="s">
        <v>13787</v>
      </c>
      <c r="M4717" t="s">
        <v>13788</v>
      </c>
      <c r="N4717">
        <v>3.0775000000000001</v>
      </c>
      <c r="O4717">
        <v>0</v>
      </c>
      <c r="P4717">
        <v>1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0.54169626995601261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0.54169626995601261</v>
      </c>
    </row>
    <row r="4718" spans="1:31" x14ac:dyDescent="0.25">
      <c r="A4718">
        <v>2300539</v>
      </c>
      <c r="B4718">
        <v>1</v>
      </c>
      <c r="C4718" t="s">
        <v>80</v>
      </c>
      <c r="D4718" t="s">
        <v>93</v>
      </c>
      <c r="E4718" t="s">
        <v>233</v>
      </c>
      <c r="F4718" t="s">
        <v>13789</v>
      </c>
      <c r="G4718" t="s">
        <v>184</v>
      </c>
      <c r="H4718" t="s">
        <v>167</v>
      </c>
      <c r="I4718" t="s">
        <v>136</v>
      </c>
      <c r="J4718" t="s">
        <v>137</v>
      </c>
      <c r="K4718" t="s">
        <v>138</v>
      </c>
      <c r="L4718" t="s">
        <v>13790</v>
      </c>
      <c r="M4718" t="s">
        <v>13791</v>
      </c>
      <c r="N4718">
        <v>0.64972222199999996</v>
      </c>
      <c r="O4718">
        <v>6</v>
      </c>
      <c r="P4718">
        <v>4522</v>
      </c>
      <c r="Q4718">
        <v>158</v>
      </c>
      <c r="R4718">
        <v>967</v>
      </c>
      <c r="S4718">
        <v>32</v>
      </c>
      <c r="T4718">
        <v>1063</v>
      </c>
      <c r="U4718">
        <v>7</v>
      </c>
      <c r="V4718">
        <v>0</v>
      </c>
      <c r="W4718">
        <v>3.183061519324287</v>
      </c>
      <c r="X4718">
        <v>468.80207360510985</v>
      </c>
      <c r="Y4718">
        <v>920.23723727786216</v>
      </c>
      <c r="Z4718">
        <v>436.22934149985696</v>
      </c>
      <c r="AA4718">
        <v>214.22650504113258</v>
      </c>
      <c r="AB4718">
        <v>505.23838682433751</v>
      </c>
      <c r="AC4718">
        <v>253.77020881501434</v>
      </c>
      <c r="AD4718">
        <v>0</v>
      </c>
      <c r="AE4718">
        <v>2801.6868145826379</v>
      </c>
    </row>
    <row r="4719" spans="1:31" x14ac:dyDescent="0.25">
      <c r="A4719">
        <v>2300456</v>
      </c>
      <c r="B4719">
        <v>1</v>
      </c>
      <c r="C4719" t="s">
        <v>80</v>
      </c>
      <c r="D4719" t="s">
        <v>85</v>
      </c>
      <c r="E4719" t="s">
        <v>141</v>
      </c>
      <c r="F4719" t="s">
        <v>13792</v>
      </c>
      <c r="G4719" t="s">
        <v>143</v>
      </c>
      <c r="H4719" t="s">
        <v>135</v>
      </c>
      <c r="I4719" t="s">
        <v>136</v>
      </c>
      <c r="J4719" t="s">
        <v>137</v>
      </c>
      <c r="K4719" t="s">
        <v>138</v>
      </c>
      <c r="L4719" t="s">
        <v>13793</v>
      </c>
      <c r="M4719" t="s">
        <v>13794</v>
      </c>
      <c r="N4719">
        <v>0.65527777700000001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1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2.9680594093536161</v>
      </c>
      <c r="AC4719">
        <v>0</v>
      </c>
      <c r="AD4719">
        <v>0</v>
      </c>
      <c r="AE4719">
        <v>2.9680594093536161</v>
      </c>
    </row>
    <row r="4720" spans="1:31" x14ac:dyDescent="0.25">
      <c r="A4720">
        <v>2300061</v>
      </c>
      <c r="B4720">
        <v>1</v>
      </c>
      <c r="C4720" t="s">
        <v>80</v>
      </c>
      <c r="D4720" t="s">
        <v>104</v>
      </c>
      <c r="E4720" t="s">
        <v>233</v>
      </c>
      <c r="F4720" t="s">
        <v>13795</v>
      </c>
      <c r="G4720" t="s">
        <v>184</v>
      </c>
      <c r="H4720" t="s">
        <v>167</v>
      </c>
      <c r="I4720" t="s">
        <v>136</v>
      </c>
      <c r="J4720" t="s">
        <v>137</v>
      </c>
      <c r="K4720" t="s">
        <v>138</v>
      </c>
      <c r="L4720" t="s">
        <v>13796</v>
      </c>
      <c r="M4720" t="s">
        <v>13797</v>
      </c>
      <c r="N4720">
        <v>1.0011111109999999</v>
      </c>
      <c r="O4720">
        <v>160</v>
      </c>
      <c r="P4720">
        <v>14674</v>
      </c>
      <c r="Q4720">
        <v>313</v>
      </c>
      <c r="R4720">
        <v>736</v>
      </c>
      <c r="S4720">
        <v>143</v>
      </c>
      <c r="T4720">
        <v>1879</v>
      </c>
      <c r="U4720">
        <v>48</v>
      </c>
      <c r="V4720">
        <v>5</v>
      </c>
      <c r="W4720">
        <v>81.14504353227494</v>
      </c>
      <c r="X4720">
        <v>2743.3463749916455</v>
      </c>
      <c r="Y4720">
        <v>173.22540162839735</v>
      </c>
      <c r="Z4720">
        <v>157.50069501900742</v>
      </c>
      <c r="AA4720">
        <v>342.2389696581655</v>
      </c>
      <c r="AB4720">
        <v>614.85288217660366</v>
      </c>
      <c r="AC4720">
        <v>3361.7581752039846</v>
      </c>
      <c r="AD4720">
        <v>14.908387851736887</v>
      </c>
      <c r="AE4720">
        <v>7488.9759300618161</v>
      </c>
    </row>
    <row r="4721" spans="1:31" x14ac:dyDescent="0.25">
      <c r="A4721">
        <v>2300147</v>
      </c>
      <c r="B4721">
        <v>1</v>
      </c>
      <c r="C4721" t="s">
        <v>81</v>
      </c>
      <c r="D4721" t="s">
        <v>127</v>
      </c>
      <c r="E4721" t="s">
        <v>164</v>
      </c>
      <c r="F4721" t="s">
        <v>5211</v>
      </c>
      <c r="G4721" t="s">
        <v>184</v>
      </c>
      <c r="H4721" t="s">
        <v>167</v>
      </c>
      <c r="I4721" t="s">
        <v>136</v>
      </c>
      <c r="J4721" t="s">
        <v>137</v>
      </c>
      <c r="K4721" t="s">
        <v>138</v>
      </c>
      <c r="L4721" t="s">
        <v>13798</v>
      </c>
      <c r="M4721" t="s">
        <v>13799</v>
      </c>
      <c r="N4721">
        <v>0.65138888800000005</v>
      </c>
      <c r="O4721">
        <v>0</v>
      </c>
      <c r="P4721">
        <v>0</v>
      </c>
      <c r="Q4721">
        <v>9</v>
      </c>
      <c r="R4721">
        <v>0</v>
      </c>
      <c r="S4721">
        <v>6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4.0522086497380663</v>
      </c>
      <c r="Z4721">
        <v>0</v>
      </c>
      <c r="AA4721">
        <v>23.865658780170104</v>
      </c>
      <c r="AB4721">
        <v>0</v>
      </c>
      <c r="AC4721">
        <v>0</v>
      </c>
      <c r="AD4721">
        <v>0</v>
      </c>
      <c r="AE4721">
        <v>27.917867429908171</v>
      </c>
    </row>
    <row r="4722" spans="1:31" x14ac:dyDescent="0.25">
      <c r="A4722">
        <v>2300001</v>
      </c>
      <c r="B4722">
        <v>1</v>
      </c>
      <c r="C4722" t="s">
        <v>80</v>
      </c>
      <c r="D4722" t="s">
        <v>88</v>
      </c>
      <c r="E4722" t="s">
        <v>141</v>
      </c>
      <c r="F4722" t="s">
        <v>13800</v>
      </c>
      <c r="G4722" t="s">
        <v>202</v>
      </c>
      <c r="H4722" t="s">
        <v>135</v>
      </c>
      <c r="I4722" t="s">
        <v>136</v>
      </c>
      <c r="J4722" t="s">
        <v>137</v>
      </c>
      <c r="K4722" t="s">
        <v>138</v>
      </c>
      <c r="L4722" t="s">
        <v>13801</v>
      </c>
      <c r="M4722" t="s">
        <v>13802</v>
      </c>
      <c r="N4722">
        <v>2.8333333330000001</v>
      </c>
      <c r="O4722">
        <v>0</v>
      </c>
      <c r="P4722">
        <v>2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1.8486516411480003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1.8486516411480003</v>
      </c>
    </row>
    <row r="4723" spans="1:31" x14ac:dyDescent="0.25">
      <c r="A4723">
        <v>2300101</v>
      </c>
      <c r="B4723">
        <v>1</v>
      </c>
      <c r="C4723" t="s">
        <v>80</v>
      </c>
      <c r="D4723" t="s">
        <v>93</v>
      </c>
      <c r="E4723" t="s">
        <v>233</v>
      </c>
      <c r="F4723" t="s">
        <v>13803</v>
      </c>
      <c r="G4723" t="s">
        <v>184</v>
      </c>
      <c r="H4723" t="s">
        <v>167</v>
      </c>
      <c r="I4723" t="s">
        <v>136</v>
      </c>
      <c r="J4723" t="s">
        <v>137</v>
      </c>
      <c r="K4723" t="s">
        <v>138</v>
      </c>
      <c r="L4723" t="s">
        <v>13804</v>
      </c>
      <c r="M4723" t="s">
        <v>13805</v>
      </c>
      <c r="N4723">
        <v>2.2144444440000002</v>
      </c>
      <c r="O4723">
        <v>0</v>
      </c>
      <c r="P4723">
        <v>1586</v>
      </c>
      <c r="Q4723">
        <v>35</v>
      </c>
      <c r="R4723">
        <v>146</v>
      </c>
      <c r="S4723">
        <v>11</v>
      </c>
      <c r="T4723">
        <v>229</v>
      </c>
      <c r="U4723">
        <v>1</v>
      </c>
      <c r="V4723">
        <v>1</v>
      </c>
      <c r="W4723">
        <v>0</v>
      </c>
      <c r="X4723">
        <v>594.55596720063102</v>
      </c>
      <c r="Y4723">
        <v>345.07185457839415</v>
      </c>
      <c r="Z4723">
        <v>331.5110217179535</v>
      </c>
      <c r="AA4723">
        <v>87.845652692471504</v>
      </c>
      <c r="AB4723">
        <v>320.12408811521004</v>
      </c>
      <c r="AC4723">
        <v>549.13068888666339</v>
      </c>
      <c r="AD4723">
        <v>30.108051763294092</v>
      </c>
      <c r="AE4723">
        <v>2258.3473249546178</v>
      </c>
    </row>
    <row r="4724" spans="1:31" x14ac:dyDescent="0.25">
      <c r="A4724">
        <v>2300107</v>
      </c>
      <c r="B4724">
        <v>1</v>
      </c>
      <c r="C4724" t="s">
        <v>81</v>
      </c>
      <c r="D4724" t="s">
        <v>118</v>
      </c>
      <c r="E4724" t="s">
        <v>182</v>
      </c>
      <c r="F4724" t="s">
        <v>13806</v>
      </c>
      <c r="G4724" t="s">
        <v>6052</v>
      </c>
      <c r="H4724" t="s">
        <v>167</v>
      </c>
      <c r="I4724" t="s">
        <v>136</v>
      </c>
      <c r="J4724" t="s">
        <v>137</v>
      </c>
      <c r="K4724" t="s">
        <v>138</v>
      </c>
      <c r="L4724" t="s">
        <v>13807</v>
      </c>
      <c r="M4724" t="s">
        <v>13808</v>
      </c>
      <c r="N4724">
        <v>2.8330555550000001</v>
      </c>
      <c r="O4724">
        <v>3</v>
      </c>
      <c r="P4724">
        <v>393</v>
      </c>
      <c r="Q4724">
        <v>50</v>
      </c>
      <c r="R4724">
        <v>47</v>
      </c>
      <c r="S4724">
        <v>9</v>
      </c>
      <c r="T4724">
        <v>37</v>
      </c>
      <c r="U4724">
        <v>1</v>
      </c>
      <c r="V4724">
        <v>0</v>
      </c>
      <c r="W4724">
        <v>1.836546535753889</v>
      </c>
      <c r="X4724">
        <v>158.82316617491361</v>
      </c>
      <c r="Y4724">
        <v>333.45238724620123</v>
      </c>
      <c r="Z4724">
        <v>173.17765366147901</v>
      </c>
      <c r="AA4724">
        <v>27.475237467177461</v>
      </c>
      <c r="AB4724">
        <v>35.354459320826308</v>
      </c>
      <c r="AC4724">
        <v>185.37172949229014</v>
      </c>
      <c r="AD4724">
        <v>0</v>
      </c>
      <c r="AE4724">
        <v>915.49117989864158</v>
      </c>
    </row>
    <row r="4725" spans="1:31" x14ac:dyDescent="0.25">
      <c r="A4725">
        <v>2300648</v>
      </c>
      <c r="B4725">
        <v>1</v>
      </c>
      <c r="C4725" t="s">
        <v>81</v>
      </c>
      <c r="D4725" t="s">
        <v>122</v>
      </c>
      <c r="E4725" t="s">
        <v>233</v>
      </c>
      <c r="F4725" t="s">
        <v>8765</v>
      </c>
      <c r="G4725" t="s">
        <v>184</v>
      </c>
      <c r="H4725" t="s">
        <v>167</v>
      </c>
      <c r="I4725" t="s">
        <v>136</v>
      </c>
      <c r="J4725" t="s">
        <v>137</v>
      </c>
      <c r="K4725" t="s">
        <v>138</v>
      </c>
      <c r="L4725" t="s">
        <v>13809</v>
      </c>
      <c r="M4725" t="s">
        <v>13810</v>
      </c>
      <c r="N4725">
        <v>0.27444444400000001</v>
      </c>
      <c r="O4725">
        <v>24</v>
      </c>
      <c r="P4725">
        <v>818</v>
      </c>
      <c r="Q4725">
        <v>67</v>
      </c>
      <c r="R4725">
        <v>33</v>
      </c>
      <c r="S4725">
        <v>21</v>
      </c>
      <c r="T4725">
        <v>52</v>
      </c>
      <c r="U4725">
        <v>0</v>
      </c>
      <c r="V4725">
        <v>2</v>
      </c>
      <c r="W4725">
        <v>1.6631233103908656</v>
      </c>
      <c r="X4725">
        <v>31.706346716869781</v>
      </c>
      <c r="Y4725">
        <v>12.276631730029896</v>
      </c>
      <c r="Z4725">
        <v>2.8563204323415663</v>
      </c>
      <c r="AA4725">
        <v>18.836049910153577</v>
      </c>
      <c r="AB4725">
        <v>5.7278297453708928</v>
      </c>
      <c r="AC4725">
        <v>0</v>
      </c>
      <c r="AD4725">
        <v>38.650657154813956</v>
      </c>
      <c r="AE4725">
        <v>111.71695899997054</v>
      </c>
    </row>
    <row r="4726" spans="1:31" x14ac:dyDescent="0.25">
      <c r="A4726">
        <v>2300642</v>
      </c>
      <c r="B4726">
        <v>1</v>
      </c>
      <c r="C4726" t="s">
        <v>80</v>
      </c>
      <c r="D4726" t="s">
        <v>103</v>
      </c>
      <c r="E4726" t="s">
        <v>132</v>
      </c>
      <c r="F4726" t="s">
        <v>13811</v>
      </c>
      <c r="G4726" t="s">
        <v>134</v>
      </c>
      <c r="H4726" t="s">
        <v>135</v>
      </c>
      <c r="I4726" t="s">
        <v>136</v>
      </c>
      <c r="J4726" t="s">
        <v>137</v>
      </c>
      <c r="K4726" t="s">
        <v>138</v>
      </c>
      <c r="L4726" t="s">
        <v>13812</v>
      </c>
      <c r="M4726" t="s">
        <v>13813</v>
      </c>
      <c r="N4726">
        <v>0.83666666599999995</v>
      </c>
      <c r="O4726">
        <v>0</v>
      </c>
      <c r="P4726">
        <v>0</v>
      </c>
      <c r="Q4726">
        <v>0</v>
      </c>
      <c r="R4726">
        <v>1</v>
      </c>
      <c r="S4726">
        <v>0</v>
      </c>
      <c r="T4726">
        <v>1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0.96595047777800003</v>
      </c>
      <c r="AA4726">
        <v>0</v>
      </c>
      <c r="AB4726">
        <v>4.6843952261896735</v>
      </c>
      <c r="AC4726">
        <v>0</v>
      </c>
      <c r="AD4726">
        <v>0</v>
      </c>
      <c r="AE4726">
        <v>5.6503457039676732</v>
      </c>
    </row>
    <row r="4727" spans="1:31" x14ac:dyDescent="0.25">
      <c r="A4727">
        <v>2300794</v>
      </c>
      <c r="B4727">
        <v>1</v>
      </c>
      <c r="C4727" t="s">
        <v>80</v>
      </c>
      <c r="D4727" t="s">
        <v>93</v>
      </c>
      <c r="E4727" t="s">
        <v>132</v>
      </c>
      <c r="F4727" t="s">
        <v>13814</v>
      </c>
      <c r="G4727" t="s">
        <v>343</v>
      </c>
      <c r="H4727" t="s">
        <v>135</v>
      </c>
      <c r="I4727" t="s">
        <v>136</v>
      </c>
      <c r="J4727" t="s">
        <v>137</v>
      </c>
      <c r="K4727" t="s">
        <v>138</v>
      </c>
      <c r="L4727" t="s">
        <v>13815</v>
      </c>
      <c r="M4727" t="s">
        <v>13816</v>
      </c>
      <c r="N4727">
        <v>5.7791666660000001</v>
      </c>
      <c r="O4727">
        <v>0</v>
      </c>
      <c r="P4727">
        <v>3</v>
      </c>
      <c r="Q4727">
        <v>0</v>
      </c>
      <c r="R4727">
        <v>0</v>
      </c>
      <c r="S4727">
        <v>0</v>
      </c>
      <c r="T4727">
        <v>3</v>
      </c>
      <c r="U4727">
        <v>0</v>
      </c>
      <c r="V4727">
        <v>0</v>
      </c>
      <c r="W4727">
        <v>0</v>
      </c>
      <c r="X4727">
        <v>6.0565497636204135</v>
      </c>
      <c r="Y4727">
        <v>0</v>
      </c>
      <c r="Z4727">
        <v>0</v>
      </c>
      <c r="AA4727">
        <v>0</v>
      </c>
      <c r="AB4727">
        <v>11.742597233634642</v>
      </c>
      <c r="AC4727">
        <v>0</v>
      </c>
      <c r="AD4727">
        <v>0</v>
      </c>
      <c r="AE4727">
        <v>17.799146997255058</v>
      </c>
    </row>
    <row r="4728" spans="1:31" x14ac:dyDescent="0.25">
      <c r="A4728">
        <v>2299998</v>
      </c>
      <c r="B4728">
        <v>1</v>
      </c>
      <c r="C4728" t="s">
        <v>80</v>
      </c>
      <c r="D4728" t="s">
        <v>95</v>
      </c>
      <c r="E4728" t="s">
        <v>164</v>
      </c>
      <c r="F4728" t="s">
        <v>2525</v>
      </c>
      <c r="G4728" t="s">
        <v>195</v>
      </c>
      <c r="H4728" t="s">
        <v>167</v>
      </c>
      <c r="I4728" t="s">
        <v>136</v>
      </c>
      <c r="J4728" t="s">
        <v>137</v>
      </c>
      <c r="K4728" t="s">
        <v>138</v>
      </c>
      <c r="L4728" t="s">
        <v>13817</v>
      </c>
      <c r="M4728" t="s">
        <v>13818</v>
      </c>
      <c r="N4728">
        <v>4.7627777770000002</v>
      </c>
      <c r="O4728">
        <v>0</v>
      </c>
      <c r="P4728">
        <v>374</v>
      </c>
      <c r="Q4728">
        <v>0</v>
      </c>
      <c r="R4728">
        <v>4</v>
      </c>
      <c r="S4728">
        <v>1</v>
      </c>
      <c r="T4728">
        <v>18</v>
      </c>
      <c r="U4728">
        <v>0</v>
      </c>
      <c r="V4728">
        <v>0</v>
      </c>
      <c r="W4728">
        <v>0</v>
      </c>
      <c r="X4728">
        <v>349.50225540800244</v>
      </c>
      <c r="Y4728">
        <v>0</v>
      </c>
      <c r="Z4728">
        <v>13.7449357815307</v>
      </c>
      <c r="AA4728">
        <v>14.780664833045495</v>
      </c>
      <c r="AB4728">
        <v>32.062258613088325</v>
      </c>
      <c r="AC4728">
        <v>0</v>
      </c>
      <c r="AD4728">
        <v>0</v>
      </c>
      <c r="AE4728">
        <v>410.09011463566696</v>
      </c>
    </row>
    <row r="4729" spans="1:31" x14ac:dyDescent="0.25">
      <c r="A4729">
        <v>2300711</v>
      </c>
      <c r="B4729">
        <v>1</v>
      </c>
      <c r="C4729" t="s">
        <v>81</v>
      </c>
      <c r="D4729" t="s">
        <v>128</v>
      </c>
      <c r="E4729" t="s">
        <v>141</v>
      </c>
      <c r="F4729" t="s">
        <v>13819</v>
      </c>
      <c r="G4729" t="s">
        <v>143</v>
      </c>
      <c r="H4729" t="s">
        <v>135</v>
      </c>
      <c r="I4729" t="s">
        <v>136</v>
      </c>
      <c r="J4729" t="s">
        <v>137</v>
      </c>
      <c r="K4729" t="s">
        <v>138</v>
      </c>
      <c r="L4729" t="s">
        <v>13820</v>
      </c>
      <c r="M4729" t="s">
        <v>13821</v>
      </c>
      <c r="N4729">
        <v>3.287222222</v>
      </c>
      <c r="O4729">
        <v>0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2.1297241975000945</v>
      </c>
      <c r="AA4729">
        <v>0</v>
      </c>
      <c r="AB4729">
        <v>0</v>
      </c>
      <c r="AC4729">
        <v>0</v>
      </c>
      <c r="AD4729">
        <v>0</v>
      </c>
      <c r="AE4729">
        <v>2.1297241975000945</v>
      </c>
    </row>
    <row r="4730" spans="1:31" x14ac:dyDescent="0.25">
      <c r="A4730">
        <v>2300688</v>
      </c>
      <c r="B4730">
        <v>1</v>
      </c>
      <c r="C4730" t="s">
        <v>80</v>
      </c>
      <c r="D4730" t="s">
        <v>96</v>
      </c>
      <c r="E4730" t="s">
        <v>132</v>
      </c>
      <c r="F4730" t="s">
        <v>13822</v>
      </c>
      <c r="G4730" t="s">
        <v>375</v>
      </c>
      <c r="H4730" t="s">
        <v>135</v>
      </c>
      <c r="I4730" t="s">
        <v>136</v>
      </c>
      <c r="J4730" t="s">
        <v>137</v>
      </c>
      <c r="K4730" t="s">
        <v>138</v>
      </c>
      <c r="L4730" t="s">
        <v>13823</v>
      </c>
      <c r="M4730" t="s">
        <v>13824</v>
      </c>
      <c r="N4730">
        <v>7.3480555550000002</v>
      </c>
      <c r="O4730">
        <v>0</v>
      </c>
      <c r="P4730">
        <v>7</v>
      </c>
      <c r="Q4730">
        <v>0</v>
      </c>
      <c r="R4730">
        <v>5</v>
      </c>
      <c r="S4730">
        <v>0</v>
      </c>
      <c r="T4730">
        <v>2</v>
      </c>
      <c r="U4730">
        <v>0</v>
      </c>
      <c r="V4730">
        <v>0</v>
      </c>
      <c r="W4730">
        <v>0</v>
      </c>
      <c r="X4730">
        <v>43.927397004436031</v>
      </c>
      <c r="Y4730">
        <v>0</v>
      </c>
      <c r="Z4730">
        <v>32.55180247371414</v>
      </c>
      <c r="AA4730">
        <v>0</v>
      </c>
      <c r="AB4730">
        <v>54.750379263356038</v>
      </c>
      <c r="AC4730">
        <v>0</v>
      </c>
      <c r="AD4730">
        <v>0</v>
      </c>
      <c r="AE4730">
        <v>131.2295787415062</v>
      </c>
    </row>
    <row r="4731" spans="1:31" x14ac:dyDescent="0.25">
      <c r="A4731">
        <v>2300356</v>
      </c>
      <c r="B4731">
        <v>1</v>
      </c>
      <c r="C4731" t="s">
        <v>81</v>
      </c>
      <c r="D4731" t="s">
        <v>113</v>
      </c>
      <c r="E4731" t="s">
        <v>164</v>
      </c>
      <c r="F4731" t="s">
        <v>13825</v>
      </c>
      <c r="G4731" t="s">
        <v>184</v>
      </c>
      <c r="H4731" t="s">
        <v>167</v>
      </c>
      <c r="I4731" t="s">
        <v>136</v>
      </c>
      <c r="J4731" t="s">
        <v>137</v>
      </c>
      <c r="K4731" t="s">
        <v>138</v>
      </c>
      <c r="L4731" t="s">
        <v>13826</v>
      </c>
      <c r="M4731" t="s">
        <v>13827</v>
      </c>
      <c r="N4731">
        <v>9.1666665999999994E-2</v>
      </c>
      <c r="O4731">
        <v>0</v>
      </c>
      <c r="P4731">
        <v>272</v>
      </c>
      <c r="Q4731">
        <v>5</v>
      </c>
      <c r="R4731">
        <v>16</v>
      </c>
      <c r="S4731">
        <v>0</v>
      </c>
      <c r="T4731">
        <v>11</v>
      </c>
      <c r="U4731">
        <v>0</v>
      </c>
      <c r="V4731">
        <v>0</v>
      </c>
      <c r="W4731">
        <v>0</v>
      </c>
      <c r="X4731">
        <v>3.8791343059587247</v>
      </c>
      <c r="Y4731">
        <v>1.7411102331016164</v>
      </c>
      <c r="Z4731">
        <v>1.6540625250218666</v>
      </c>
      <c r="AA4731">
        <v>0</v>
      </c>
      <c r="AB4731">
        <v>0.50541349801635005</v>
      </c>
      <c r="AC4731">
        <v>0</v>
      </c>
      <c r="AD4731">
        <v>0</v>
      </c>
      <c r="AE4731">
        <v>7.7797205620985572</v>
      </c>
    </row>
    <row r="4732" spans="1:31" x14ac:dyDescent="0.25">
      <c r="A4732">
        <v>2300333</v>
      </c>
      <c r="B4732">
        <v>1</v>
      </c>
      <c r="C4732" t="s">
        <v>80</v>
      </c>
      <c r="D4732" t="s">
        <v>100</v>
      </c>
      <c r="E4732" t="s">
        <v>208</v>
      </c>
      <c r="F4732" t="s">
        <v>13828</v>
      </c>
      <c r="G4732" t="s">
        <v>375</v>
      </c>
      <c r="H4732" t="s">
        <v>135</v>
      </c>
      <c r="I4732" t="s">
        <v>136</v>
      </c>
      <c r="J4732" t="s">
        <v>137</v>
      </c>
      <c r="K4732" t="s">
        <v>138</v>
      </c>
      <c r="L4732" t="s">
        <v>13829</v>
      </c>
      <c r="M4732" t="s">
        <v>13830</v>
      </c>
      <c r="N4732">
        <v>2.182222222</v>
      </c>
      <c r="O4732">
        <v>0</v>
      </c>
      <c r="P4732">
        <v>84</v>
      </c>
      <c r="Q4732">
        <v>0</v>
      </c>
      <c r="R4732">
        <v>0</v>
      </c>
      <c r="S4732">
        <v>0</v>
      </c>
      <c r="T4732">
        <v>1</v>
      </c>
      <c r="U4732">
        <v>0</v>
      </c>
      <c r="V4732">
        <v>0</v>
      </c>
      <c r="W4732">
        <v>0</v>
      </c>
      <c r="X4732">
        <v>57.079619646964126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57.079619646964126</v>
      </c>
    </row>
    <row r="4733" spans="1:31" x14ac:dyDescent="0.25">
      <c r="A4733">
        <v>2300705</v>
      </c>
      <c r="B4733">
        <v>1</v>
      </c>
      <c r="C4733" t="s">
        <v>80</v>
      </c>
      <c r="D4733" t="s">
        <v>96</v>
      </c>
      <c r="E4733" t="s">
        <v>164</v>
      </c>
      <c r="F4733" t="s">
        <v>13831</v>
      </c>
      <c r="G4733" t="s">
        <v>421</v>
      </c>
      <c r="H4733" t="s">
        <v>167</v>
      </c>
      <c r="I4733" t="s">
        <v>136</v>
      </c>
      <c r="J4733" t="s">
        <v>137</v>
      </c>
      <c r="K4733" t="s">
        <v>138</v>
      </c>
      <c r="L4733" t="s">
        <v>13832</v>
      </c>
      <c r="M4733" t="s">
        <v>13833</v>
      </c>
      <c r="N4733">
        <v>9.1638888880000007</v>
      </c>
      <c r="O4733">
        <v>0</v>
      </c>
      <c r="P4733">
        <v>148</v>
      </c>
      <c r="Q4733">
        <v>0</v>
      </c>
      <c r="R4733">
        <v>0</v>
      </c>
      <c r="S4733">
        <v>0</v>
      </c>
      <c r="T4733">
        <v>8</v>
      </c>
      <c r="U4733">
        <v>0</v>
      </c>
      <c r="V4733">
        <v>0</v>
      </c>
      <c r="W4733">
        <v>0</v>
      </c>
      <c r="X4733">
        <v>940.35043967782281</v>
      </c>
      <c r="Y4733">
        <v>0</v>
      </c>
      <c r="Z4733">
        <v>0</v>
      </c>
      <c r="AA4733">
        <v>0</v>
      </c>
      <c r="AB4733">
        <v>355.72732775232902</v>
      </c>
      <c r="AC4733">
        <v>0</v>
      </c>
      <c r="AD4733">
        <v>0</v>
      </c>
      <c r="AE4733">
        <v>1296.0777674301519</v>
      </c>
    </row>
    <row r="4734" spans="1:31" x14ac:dyDescent="0.25">
      <c r="A4734">
        <v>2300190</v>
      </c>
      <c r="B4734">
        <v>1</v>
      </c>
      <c r="C4734" t="s">
        <v>80</v>
      </c>
      <c r="D4734" t="s">
        <v>85</v>
      </c>
      <c r="E4734" t="s">
        <v>132</v>
      </c>
      <c r="F4734" t="s">
        <v>13834</v>
      </c>
      <c r="G4734" t="s">
        <v>134</v>
      </c>
      <c r="H4734" t="s">
        <v>135</v>
      </c>
      <c r="I4734" t="s">
        <v>136</v>
      </c>
      <c r="J4734" t="s">
        <v>137</v>
      </c>
      <c r="K4734" t="s">
        <v>138</v>
      </c>
      <c r="L4734" t="s">
        <v>13835</v>
      </c>
      <c r="M4734" t="s">
        <v>13836</v>
      </c>
      <c r="N4734">
        <v>1.237222222</v>
      </c>
      <c r="O4734">
        <v>0</v>
      </c>
      <c r="P4734">
        <v>211</v>
      </c>
      <c r="Q4734">
        <v>0</v>
      </c>
      <c r="R4734">
        <v>0</v>
      </c>
      <c r="S4734">
        <v>0</v>
      </c>
      <c r="T4734">
        <v>10</v>
      </c>
      <c r="U4734">
        <v>0</v>
      </c>
      <c r="V4734">
        <v>0</v>
      </c>
      <c r="W4734">
        <v>0</v>
      </c>
      <c r="X4734">
        <v>62.416779642258582</v>
      </c>
      <c r="Y4734">
        <v>0</v>
      </c>
      <c r="Z4734">
        <v>0</v>
      </c>
      <c r="AA4734">
        <v>0</v>
      </c>
      <c r="AB4734">
        <v>0.94190909535995027</v>
      </c>
      <c r="AC4734">
        <v>0</v>
      </c>
      <c r="AD4734">
        <v>0</v>
      </c>
      <c r="AE4734">
        <v>63.358688737618536</v>
      </c>
    </row>
    <row r="4735" spans="1:31" x14ac:dyDescent="0.25">
      <c r="A4735">
        <v>2300731</v>
      </c>
      <c r="B4735">
        <v>1</v>
      </c>
      <c r="C4735" t="s">
        <v>80</v>
      </c>
      <c r="D4735" t="s">
        <v>97</v>
      </c>
      <c r="E4735" t="s">
        <v>141</v>
      </c>
      <c r="F4735" t="s">
        <v>13837</v>
      </c>
      <c r="G4735" t="s">
        <v>188</v>
      </c>
      <c r="H4735" t="s">
        <v>135</v>
      </c>
      <c r="I4735" t="s">
        <v>136</v>
      </c>
      <c r="J4735" t="s">
        <v>137</v>
      </c>
      <c r="K4735" t="s">
        <v>138</v>
      </c>
      <c r="L4735" t="s">
        <v>13686</v>
      </c>
      <c r="M4735" t="s">
        <v>13838</v>
      </c>
      <c r="N4735">
        <v>8.1972222220000006</v>
      </c>
      <c r="O4735">
        <v>0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0.80695218657573309</v>
      </c>
      <c r="AA4735">
        <v>0</v>
      </c>
      <c r="AB4735">
        <v>0</v>
      </c>
      <c r="AC4735">
        <v>0</v>
      </c>
      <c r="AD4735">
        <v>0</v>
      </c>
      <c r="AE4735">
        <v>0.80695218657573309</v>
      </c>
    </row>
    <row r="4736" spans="1:31" x14ac:dyDescent="0.25">
      <c r="A4736">
        <v>2300917</v>
      </c>
      <c r="B4736">
        <v>1</v>
      </c>
      <c r="C4736" t="s">
        <v>81</v>
      </c>
      <c r="D4736" t="s">
        <v>122</v>
      </c>
      <c r="E4736" t="s">
        <v>132</v>
      </c>
      <c r="F4736" t="s">
        <v>13839</v>
      </c>
      <c r="G4736" t="s">
        <v>375</v>
      </c>
      <c r="H4736" t="s">
        <v>135</v>
      </c>
      <c r="I4736" t="s">
        <v>136</v>
      </c>
      <c r="J4736" t="s">
        <v>137</v>
      </c>
      <c r="K4736" t="s">
        <v>138</v>
      </c>
      <c r="L4736" t="s">
        <v>13840</v>
      </c>
      <c r="M4736" t="s">
        <v>13841</v>
      </c>
      <c r="N4736">
        <v>0.57944444399999995</v>
      </c>
      <c r="O4736">
        <v>0</v>
      </c>
      <c r="P4736">
        <v>66</v>
      </c>
      <c r="Q4736">
        <v>0</v>
      </c>
      <c r="R4736">
        <v>0</v>
      </c>
      <c r="S4736">
        <v>0</v>
      </c>
      <c r="T4736">
        <v>1</v>
      </c>
      <c r="U4736">
        <v>0</v>
      </c>
      <c r="V4736">
        <v>0</v>
      </c>
      <c r="W4736">
        <v>0</v>
      </c>
      <c r="X4736">
        <v>7.2172959021813075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7.2172959021813075</v>
      </c>
    </row>
    <row r="4737" spans="1:31" x14ac:dyDescent="0.25">
      <c r="A4737">
        <v>2300668</v>
      </c>
      <c r="B4737">
        <v>1</v>
      </c>
      <c r="C4737" t="s">
        <v>80</v>
      </c>
      <c r="D4737" t="s">
        <v>97</v>
      </c>
      <c r="E4737" t="s">
        <v>132</v>
      </c>
      <c r="F4737" t="s">
        <v>13842</v>
      </c>
      <c r="G4737" t="s">
        <v>375</v>
      </c>
      <c r="H4737" t="s">
        <v>135</v>
      </c>
      <c r="I4737" t="s">
        <v>136</v>
      </c>
      <c r="J4737" t="s">
        <v>137</v>
      </c>
      <c r="K4737" t="s">
        <v>138</v>
      </c>
      <c r="L4737" t="s">
        <v>13843</v>
      </c>
      <c r="M4737" t="s">
        <v>13844</v>
      </c>
      <c r="N4737">
        <v>8.1552777770000002</v>
      </c>
      <c r="O4737">
        <v>0</v>
      </c>
      <c r="P4737">
        <v>1</v>
      </c>
      <c r="Q4737">
        <v>0</v>
      </c>
      <c r="R4737">
        <v>3</v>
      </c>
      <c r="S4737">
        <v>0</v>
      </c>
      <c r="T4737">
        <v>5</v>
      </c>
      <c r="U4737">
        <v>0</v>
      </c>
      <c r="V4737">
        <v>0</v>
      </c>
      <c r="W4737">
        <v>0</v>
      </c>
      <c r="X4737">
        <v>0.20293183869272668</v>
      </c>
      <c r="Y4737">
        <v>0</v>
      </c>
      <c r="Z4737">
        <v>28.525832974685109</v>
      </c>
      <c r="AA4737">
        <v>0</v>
      </c>
      <c r="AB4737">
        <v>14.677171496035939</v>
      </c>
      <c r="AC4737">
        <v>0</v>
      </c>
      <c r="AD4737">
        <v>0</v>
      </c>
      <c r="AE4737">
        <v>43.405936309413775</v>
      </c>
    </row>
    <row r="4738" spans="1:31" x14ac:dyDescent="0.25">
      <c r="A4738">
        <v>2300774</v>
      </c>
      <c r="B4738">
        <v>1</v>
      </c>
      <c r="C4738" t="s">
        <v>80</v>
      </c>
      <c r="D4738" t="s">
        <v>98</v>
      </c>
      <c r="E4738" t="s">
        <v>141</v>
      </c>
      <c r="F4738" t="s">
        <v>13845</v>
      </c>
      <c r="G4738" t="s">
        <v>143</v>
      </c>
      <c r="H4738" t="s">
        <v>135</v>
      </c>
      <c r="I4738" t="s">
        <v>136</v>
      </c>
      <c r="J4738" t="s">
        <v>137</v>
      </c>
      <c r="K4738" t="s">
        <v>138</v>
      </c>
      <c r="L4738" t="s">
        <v>13846</v>
      </c>
      <c r="M4738" t="s">
        <v>13847</v>
      </c>
      <c r="N4738">
        <v>2.0252777769999999</v>
      </c>
      <c r="O4738">
        <v>0</v>
      </c>
      <c r="P4738">
        <v>1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1.2803747721239999E-2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1.2803747721239999E-2</v>
      </c>
    </row>
    <row r="4739" spans="1:31" x14ac:dyDescent="0.25">
      <c r="A4739">
        <v>2300084</v>
      </c>
      <c r="B4739">
        <v>1</v>
      </c>
      <c r="C4739" t="s">
        <v>80</v>
      </c>
      <c r="D4739" t="s">
        <v>87</v>
      </c>
      <c r="E4739" t="s">
        <v>233</v>
      </c>
      <c r="F4739" t="s">
        <v>13848</v>
      </c>
      <c r="G4739" t="s">
        <v>166</v>
      </c>
      <c r="H4739" t="s">
        <v>167</v>
      </c>
      <c r="I4739" t="s">
        <v>136</v>
      </c>
      <c r="J4739" t="s">
        <v>137</v>
      </c>
      <c r="K4739" t="s">
        <v>138</v>
      </c>
      <c r="L4739" t="s">
        <v>13849</v>
      </c>
      <c r="M4739" t="s">
        <v>13850</v>
      </c>
      <c r="N4739">
        <v>2.7994444440000001</v>
      </c>
      <c r="O4739">
        <v>0</v>
      </c>
      <c r="P4739">
        <v>271</v>
      </c>
      <c r="Q4739">
        <v>0</v>
      </c>
      <c r="R4739">
        <v>0</v>
      </c>
      <c r="S4739">
        <v>2</v>
      </c>
      <c r="T4739">
        <v>25</v>
      </c>
      <c r="U4739">
        <v>2</v>
      </c>
      <c r="V4739">
        <v>0</v>
      </c>
      <c r="W4739">
        <v>0</v>
      </c>
      <c r="X4739">
        <v>186.91686973476999</v>
      </c>
      <c r="Y4739">
        <v>0</v>
      </c>
      <c r="Z4739">
        <v>0</v>
      </c>
      <c r="AA4739">
        <v>84.601289759986301</v>
      </c>
      <c r="AB4739">
        <v>64.58827669479534</v>
      </c>
      <c r="AC4739">
        <v>64.04665392982686</v>
      </c>
      <c r="AD4739">
        <v>0</v>
      </c>
      <c r="AE4739">
        <v>400.15309011937848</v>
      </c>
    </row>
    <row r="4740" spans="1:31" x14ac:dyDescent="0.25">
      <c r="A4740">
        <v>2300476</v>
      </c>
      <c r="B4740">
        <v>1</v>
      </c>
      <c r="C4740" t="s">
        <v>80</v>
      </c>
      <c r="D4740" t="s">
        <v>97</v>
      </c>
      <c r="E4740" t="s">
        <v>182</v>
      </c>
      <c r="F4740" t="s">
        <v>13851</v>
      </c>
      <c r="G4740" t="s">
        <v>195</v>
      </c>
      <c r="H4740" t="s">
        <v>167</v>
      </c>
      <c r="I4740" t="s">
        <v>136</v>
      </c>
      <c r="J4740" t="s">
        <v>137</v>
      </c>
      <c r="K4740" t="s">
        <v>138</v>
      </c>
      <c r="L4740" t="s">
        <v>13852</v>
      </c>
      <c r="M4740" t="s">
        <v>13853</v>
      </c>
      <c r="N4740">
        <v>0.81861111099999995</v>
      </c>
      <c r="O4740">
        <v>3</v>
      </c>
      <c r="P4740">
        <v>808</v>
      </c>
      <c r="Q4740">
        <v>5</v>
      </c>
      <c r="R4740">
        <v>15</v>
      </c>
      <c r="S4740">
        <v>8</v>
      </c>
      <c r="T4740">
        <v>74</v>
      </c>
      <c r="U4740">
        <v>0</v>
      </c>
      <c r="V4740">
        <v>2</v>
      </c>
      <c r="W4740">
        <v>77.718195259530219</v>
      </c>
      <c r="X4740">
        <v>156.44296242164404</v>
      </c>
      <c r="Y4740">
        <v>6.4989893941957035</v>
      </c>
      <c r="Z4740">
        <v>2.6605632052613086</v>
      </c>
      <c r="AA4740">
        <v>10.992607659655363</v>
      </c>
      <c r="AB4740">
        <v>27.231176638192817</v>
      </c>
      <c r="AC4740">
        <v>0</v>
      </c>
      <c r="AD4740">
        <v>0.60192010976627075</v>
      </c>
      <c r="AE4740">
        <v>282.14641468824573</v>
      </c>
    </row>
    <row r="4741" spans="1:31" x14ac:dyDescent="0.25">
      <c r="A4741">
        <v>2300127</v>
      </c>
      <c r="B4741">
        <v>1</v>
      </c>
      <c r="C4741" t="s">
        <v>80</v>
      </c>
      <c r="D4741" t="s">
        <v>107</v>
      </c>
      <c r="E4741" t="s">
        <v>748</v>
      </c>
      <c r="F4741" t="s">
        <v>13854</v>
      </c>
      <c r="G4741" t="s">
        <v>2974</v>
      </c>
      <c r="H4741" t="s">
        <v>135</v>
      </c>
      <c r="I4741" t="s">
        <v>136</v>
      </c>
      <c r="J4741" t="s">
        <v>137</v>
      </c>
      <c r="K4741" t="s">
        <v>138</v>
      </c>
      <c r="L4741" t="s">
        <v>13855</v>
      </c>
      <c r="M4741" t="s">
        <v>13856</v>
      </c>
      <c r="N4741">
        <v>1.6244444440000001</v>
      </c>
      <c r="O4741">
        <v>0</v>
      </c>
      <c r="P4741">
        <v>57</v>
      </c>
      <c r="Q4741">
        <v>0</v>
      </c>
      <c r="R4741">
        <v>0</v>
      </c>
      <c r="S4741">
        <v>0</v>
      </c>
      <c r="T4741">
        <v>7</v>
      </c>
      <c r="U4741">
        <v>0</v>
      </c>
      <c r="V4741">
        <v>0</v>
      </c>
      <c r="W4741">
        <v>0</v>
      </c>
      <c r="X4741">
        <v>16.537045863647791</v>
      </c>
      <c r="Y4741">
        <v>0</v>
      </c>
      <c r="Z4741">
        <v>0</v>
      </c>
      <c r="AA4741">
        <v>0</v>
      </c>
      <c r="AB4741">
        <v>4.6688969751583516</v>
      </c>
      <c r="AC4741">
        <v>0</v>
      </c>
      <c r="AD4741">
        <v>0</v>
      </c>
      <c r="AE4741">
        <v>21.205942838806141</v>
      </c>
    </row>
    <row r="4742" spans="1:31" x14ac:dyDescent="0.25">
      <c r="A4742">
        <v>2300376</v>
      </c>
      <c r="B4742">
        <v>1</v>
      </c>
      <c r="C4742" t="s">
        <v>81</v>
      </c>
      <c r="D4742" t="s">
        <v>120</v>
      </c>
      <c r="E4742" t="s">
        <v>132</v>
      </c>
      <c r="F4742" t="s">
        <v>4773</v>
      </c>
      <c r="G4742" t="s">
        <v>134</v>
      </c>
      <c r="H4742" t="s">
        <v>135</v>
      </c>
      <c r="I4742" t="s">
        <v>136</v>
      </c>
      <c r="J4742" t="s">
        <v>137</v>
      </c>
      <c r="K4742" t="s">
        <v>138</v>
      </c>
      <c r="L4742" t="s">
        <v>13857</v>
      </c>
      <c r="M4742" t="s">
        <v>13858</v>
      </c>
      <c r="N4742">
        <v>1.714444444</v>
      </c>
      <c r="O4742">
        <v>0</v>
      </c>
      <c r="P4742">
        <v>89</v>
      </c>
      <c r="Q4742">
        <v>0</v>
      </c>
      <c r="R4742">
        <v>0</v>
      </c>
      <c r="S4742">
        <v>0</v>
      </c>
      <c r="T4742">
        <v>6</v>
      </c>
      <c r="U4742">
        <v>0</v>
      </c>
      <c r="V4742">
        <v>0</v>
      </c>
      <c r="W4742">
        <v>0</v>
      </c>
      <c r="X4742">
        <v>33.729481206641857</v>
      </c>
      <c r="Y4742">
        <v>0</v>
      </c>
      <c r="Z4742">
        <v>0</v>
      </c>
      <c r="AA4742">
        <v>0</v>
      </c>
      <c r="AB4742">
        <v>16.649571496679734</v>
      </c>
      <c r="AC4742">
        <v>0</v>
      </c>
      <c r="AD4742">
        <v>0</v>
      </c>
      <c r="AE4742">
        <v>50.379052703321591</v>
      </c>
    </row>
    <row r="4743" spans="1:31" x14ac:dyDescent="0.25">
      <c r="A4743">
        <v>2300227</v>
      </c>
      <c r="B4743">
        <v>1</v>
      </c>
      <c r="C4743" t="s">
        <v>80</v>
      </c>
      <c r="D4743" t="s">
        <v>95</v>
      </c>
      <c r="E4743" t="s">
        <v>233</v>
      </c>
      <c r="F4743" t="s">
        <v>2751</v>
      </c>
      <c r="G4743" t="s">
        <v>184</v>
      </c>
      <c r="H4743" t="s">
        <v>167</v>
      </c>
      <c r="I4743" t="s">
        <v>136</v>
      </c>
      <c r="J4743" t="s">
        <v>137</v>
      </c>
      <c r="K4743" t="s">
        <v>138</v>
      </c>
      <c r="L4743" t="s">
        <v>13859</v>
      </c>
      <c r="M4743" t="s">
        <v>13860</v>
      </c>
      <c r="N4743">
        <v>0.578333333</v>
      </c>
      <c r="O4743">
        <v>4</v>
      </c>
      <c r="P4743">
        <v>395</v>
      </c>
      <c r="Q4743">
        <v>8</v>
      </c>
      <c r="R4743">
        <v>2</v>
      </c>
      <c r="S4743">
        <v>29</v>
      </c>
      <c r="T4743">
        <v>16</v>
      </c>
      <c r="U4743">
        <v>3</v>
      </c>
      <c r="V4743">
        <v>0</v>
      </c>
      <c r="W4743">
        <v>1.0369327926837835</v>
      </c>
      <c r="X4743">
        <v>54.472061502402987</v>
      </c>
      <c r="Y4743">
        <v>77.22950851576843</v>
      </c>
      <c r="Z4743">
        <v>1.65607907784452</v>
      </c>
      <c r="AA4743">
        <v>149.73430354087253</v>
      </c>
      <c r="AB4743">
        <v>4.5992973823348144</v>
      </c>
      <c r="AC4743">
        <v>146.25877427116478</v>
      </c>
      <c r="AD4743">
        <v>0</v>
      </c>
      <c r="AE4743">
        <v>434.9869570830719</v>
      </c>
    </row>
    <row r="4744" spans="1:31" x14ac:dyDescent="0.25">
      <c r="A4744">
        <v>2300768</v>
      </c>
      <c r="B4744">
        <v>1</v>
      </c>
      <c r="C4744" t="s">
        <v>80</v>
      </c>
      <c r="D4744" t="s">
        <v>96</v>
      </c>
      <c r="E4744" t="s">
        <v>141</v>
      </c>
      <c r="F4744" t="s">
        <v>13861</v>
      </c>
      <c r="G4744" t="s">
        <v>188</v>
      </c>
      <c r="H4744" t="s">
        <v>135</v>
      </c>
      <c r="I4744" t="s">
        <v>136</v>
      </c>
      <c r="J4744" t="s">
        <v>137</v>
      </c>
      <c r="K4744" t="s">
        <v>138</v>
      </c>
      <c r="L4744" t="s">
        <v>13862</v>
      </c>
      <c r="M4744" t="s">
        <v>13863</v>
      </c>
      <c r="N4744">
        <v>2.5227777769999999</v>
      </c>
      <c r="O4744">
        <v>0</v>
      </c>
      <c r="P4744">
        <v>1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4.5145990313976894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4.5145990313976894</v>
      </c>
    </row>
    <row r="4745" spans="1:31" x14ac:dyDescent="0.25">
      <c r="A4745">
        <v>2300413</v>
      </c>
      <c r="B4745">
        <v>1</v>
      </c>
      <c r="C4745" t="s">
        <v>80</v>
      </c>
      <c r="D4745" t="s">
        <v>103</v>
      </c>
      <c r="E4745" t="s">
        <v>182</v>
      </c>
      <c r="F4745" t="s">
        <v>13864</v>
      </c>
      <c r="G4745" t="s">
        <v>184</v>
      </c>
      <c r="H4745" t="s">
        <v>167</v>
      </c>
      <c r="I4745" t="s">
        <v>136</v>
      </c>
      <c r="J4745" t="s">
        <v>137</v>
      </c>
      <c r="K4745" t="s">
        <v>138</v>
      </c>
      <c r="L4745" t="s">
        <v>13865</v>
      </c>
      <c r="M4745" t="s">
        <v>13866</v>
      </c>
      <c r="N4745">
        <v>0.18111111099999999</v>
      </c>
      <c r="O4745">
        <v>3</v>
      </c>
      <c r="P4745">
        <v>1970</v>
      </c>
      <c r="Q4745">
        <v>20</v>
      </c>
      <c r="R4745">
        <v>276</v>
      </c>
      <c r="S4745">
        <v>25</v>
      </c>
      <c r="T4745">
        <v>625</v>
      </c>
      <c r="U4745">
        <v>1</v>
      </c>
      <c r="V4745">
        <v>1</v>
      </c>
      <c r="W4745">
        <v>0.13918929121600002</v>
      </c>
      <c r="X4745">
        <v>59.57872303672233</v>
      </c>
      <c r="Y4745">
        <v>4.4111223391337653</v>
      </c>
      <c r="Z4745">
        <v>12.246451123630518</v>
      </c>
      <c r="AA4745">
        <v>16.138226674062345</v>
      </c>
      <c r="AB4745">
        <v>43.102587647618684</v>
      </c>
      <c r="AC4745">
        <v>1.4044904961770357</v>
      </c>
      <c r="AD4745">
        <v>0.24083235198459002</v>
      </c>
      <c r="AE4745">
        <v>137.26162296054525</v>
      </c>
    </row>
    <row r="4746" spans="1:31" x14ac:dyDescent="0.25">
      <c r="A4746">
        <v>2300081</v>
      </c>
      <c r="B4746">
        <v>1</v>
      </c>
      <c r="C4746" t="s">
        <v>80</v>
      </c>
      <c r="D4746" t="s">
        <v>92</v>
      </c>
      <c r="E4746" t="s">
        <v>182</v>
      </c>
      <c r="F4746" t="s">
        <v>13867</v>
      </c>
      <c r="G4746" t="s">
        <v>184</v>
      </c>
      <c r="H4746" t="s">
        <v>167</v>
      </c>
      <c r="I4746" t="s">
        <v>136</v>
      </c>
      <c r="J4746" t="s">
        <v>137</v>
      </c>
      <c r="K4746" t="s">
        <v>138</v>
      </c>
      <c r="L4746" t="s">
        <v>13868</v>
      </c>
      <c r="M4746" t="s">
        <v>13869</v>
      </c>
      <c r="N4746">
        <v>1.095555555</v>
      </c>
      <c r="O4746">
        <v>12</v>
      </c>
      <c r="P4746">
        <v>1708</v>
      </c>
      <c r="Q4746">
        <v>3</v>
      </c>
      <c r="R4746">
        <v>19</v>
      </c>
      <c r="S4746">
        <v>12</v>
      </c>
      <c r="T4746">
        <v>128</v>
      </c>
      <c r="U4746">
        <v>1</v>
      </c>
      <c r="V4746">
        <v>0</v>
      </c>
      <c r="W4746">
        <v>115.96667974269712</v>
      </c>
      <c r="X4746">
        <v>399.20220444528405</v>
      </c>
      <c r="Y4746">
        <v>18.11255353885295</v>
      </c>
      <c r="Z4746">
        <v>4.2310169455449422</v>
      </c>
      <c r="AA4746">
        <v>44.038581906129174</v>
      </c>
      <c r="AB4746">
        <v>41.462801227190944</v>
      </c>
      <c r="AC4746">
        <v>0.51968619216689449</v>
      </c>
      <c r="AD4746">
        <v>0</v>
      </c>
      <c r="AE4746">
        <v>623.53352399786604</v>
      </c>
    </row>
    <row r="4747" spans="1:31" x14ac:dyDescent="0.25">
      <c r="A4747">
        <v>2300628</v>
      </c>
      <c r="B4747">
        <v>1</v>
      </c>
      <c r="C4747" t="s">
        <v>81</v>
      </c>
      <c r="D4747" t="s">
        <v>121</v>
      </c>
      <c r="E4747" t="s">
        <v>141</v>
      </c>
      <c r="F4747" t="s">
        <v>13870</v>
      </c>
      <c r="G4747" t="s">
        <v>143</v>
      </c>
      <c r="H4747" t="s">
        <v>135</v>
      </c>
      <c r="I4747" t="s">
        <v>136</v>
      </c>
      <c r="J4747" t="s">
        <v>137</v>
      </c>
      <c r="K4747" t="s">
        <v>138</v>
      </c>
      <c r="L4747" t="s">
        <v>13871</v>
      </c>
      <c r="M4747" t="s">
        <v>13872</v>
      </c>
      <c r="N4747">
        <v>3.4230555549999999</v>
      </c>
      <c r="O4747">
        <v>0</v>
      </c>
      <c r="P4747">
        <v>1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0.31037679515185113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0.31037679515185113</v>
      </c>
    </row>
    <row r="4748" spans="1:31" x14ac:dyDescent="0.25">
      <c r="A4748">
        <v>2300482</v>
      </c>
      <c r="B4748">
        <v>1</v>
      </c>
      <c r="C4748" t="s">
        <v>80</v>
      </c>
      <c r="D4748" t="s">
        <v>107</v>
      </c>
      <c r="E4748" t="s">
        <v>141</v>
      </c>
      <c r="F4748" t="s">
        <v>13873</v>
      </c>
      <c r="G4748" t="s">
        <v>188</v>
      </c>
      <c r="H4748" t="s">
        <v>135</v>
      </c>
      <c r="I4748" t="s">
        <v>136</v>
      </c>
      <c r="J4748" t="s">
        <v>137</v>
      </c>
      <c r="K4748" t="s">
        <v>138</v>
      </c>
      <c r="L4748" t="s">
        <v>13874</v>
      </c>
      <c r="M4748" t="s">
        <v>13875</v>
      </c>
      <c r="N4748">
        <v>2.8</v>
      </c>
      <c r="O4748">
        <v>0</v>
      </c>
      <c r="P4748">
        <v>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0.9668843904576887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0.9668843904576887</v>
      </c>
    </row>
    <row r="4749" spans="1:31" x14ac:dyDescent="0.25">
      <c r="A4749">
        <v>2300459</v>
      </c>
      <c r="B4749">
        <v>1</v>
      </c>
      <c r="C4749" t="s">
        <v>80</v>
      </c>
      <c r="D4749" t="s">
        <v>99</v>
      </c>
      <c r="E4749" t="s">
        <v>132</v>
      </c>
      <c r="F4749" t="s">
        <v>13876</v>
      </c>
      <c r="G4749" t="s">
        <v>134</v>
      </c>
      <c r="H4749" t="s">
        <v>135</v>
      </c>
      <c r="I4749" t="s">
        <v>136</v>
      </c>
      <c r="J4749" t="s">
        <v>137</v>
      </c>
      <c r="K4749" t="s">
        <v>138</v>
      </c>
      <c r="L4749" t="s">
        <v>13877</v>
      </c>
      <c r="M4749" t="s">
        <v>13878</v>
      </c>
      <c r="N4749">
        <v>3.6875</v>
      </c>
      <c r="O4749">
        <v>0</v>
      </c>
      <c r="P4749">
        <v>35</v>
      </c>
      <c r="Q4749">
        <v>0</v>
      </c>
      <c r="R4749">
        <v>1</v>
      </c>
      <c r="S4749">
        <v>0</v>
      </c>
      <c r="T4749">
        <v>4</v>
      </c>
      <c r="U4749">
        <v>0</v>
      </c>
      <c r="V4749">
        <v>0</v>
      </c>
      <c r="W4749">
        <v>0</v>
      </c>
      <c r="X4749">
        <v>13.120761882667198</v>
      </c>
      <c r="Y4749">
        <v>0</v>
      </c>
      <c r="Z4749">
        <v>0</v>
      </c>
      <c r="AA4749">
        <v>0</v>
      </c>
      <c r="AB4749">
        <v>2.1257209095574896</v>
      </c>
      <c r="AC4749">
        <v>0</v>
      </c>
      <c r="AD4749">
        <v>0</v>
      </c>
      <c r="AE4749">
        <v>15.246482792224688</v>
      </c>
    </row>
    <row r="4750" spans="1:31" x14ac:dyDescent="0.25">
      <c r="A4750">
        <v>2300559</v>
      </c>
      <c r="B4750">
        <v>1</v>
      </c>
      <c r="C4750" t="s">
        <v>80</v>
      </c>
      <c r="D4750" t="s">
        <v>104</v>
      </c>
      <c r="E4750" t="s">
        <v>141</v>
      </c>
      <c r="F4750" t="s">
        <v>13879</v>
      </c>
      <c r="G4750" t="s">
        <v>490</v>
      </c>
      <c r="H4750" t="s">
        <v>135</v>
      </c>
      <c r="I4750" t="s">
        <v>136</v>
      </c>
      <c r="J4750" t="s">
        <v>137</v>
      </c>
      <c r="K4750" t="s">
        <v>138</v>
      </c>
      <c r="L4750" t="s">
        <v>13880</v>
      </c>
      <c r="M4750" t="s">
        <v>13881</v>
      </c>
      <c r="N4750">
        <v>3.273055555</v>
      </c>
      <c r="O4750">
        <v>0</v>
      </c>
      <c r="P4750">
        <v>7</v>
      </c>
      <c r="Q4750">
        <v>0</v>
      </c>
      <c r="R4750">
        <v>1</v>
      </c>
      <c r="S4750">
        <v>0</v>
      </c>
      <c r="T4750">
        <v>2</v>
      </c>
      <c r="U4750">
        <v>0</v>
      </c>
      <c r="V4750">
        <v>0</v>
      </c>
      <c r="W4750">
        <v>0</v>
      </c>
      <c r="X4750">
        <v>3.4856026259925565</v>
      </c>
      <c r="Y4750">
        <v>0</v>
      </c>
      <c r="Z4750">
        <v>3.0504845310852007</v>
      </c>
      <c r="AA4750">
        <v>0</v>
      </c>
      <c r="AB4750">
        <v>4.3029265720571344</v>
      </c>
      <c r="AC4750">
        <v>0</v>
      </c>
      <c r="AD4750">
        <v>0</v>
      </c>
      <c r="AE4750">
        <v>10.839013729134891</v>
      </c>
    </row>
    <row r="4751" spans="1:31" x14ac:dyDescent="0.25">
      <c r="A4751">
        <v>2300313</v>
      </c>
      <c r="B4751">
        <v>1</v>
      </c>
      <c r="C4751" t="s">
        <v>80</v>
      </c>
      <c r="D4751" t="s">
        <v>95</v>
      </c>
      <c r="E4751" t="s">
        <v>233</v>
      </c>
      <c r="F4751" t="s">
        <v>13882</v>
      </c>
      <c r="G4751" t="s">
        <v>2867</v>
      </c>
      <c r="H4751" t="s">
        <v>167</v>
      </c>
      <c r="I4751" t="s">
        <v>136</v>
      </c>
      <c r="J4751" t="s">
        <v>137</v>
      </c>
      <c r="K4751" t="s">
        <v>138</v>
      </c>
      <c r="L4751" t="s">
        <v>13883</v>
      </c>
      <c r="M4751" t="s">
        <v>13884</v>
      </c>
      <c r="N4751">
        <v>1.5847222219999999</v>
      </c>
      <c r="O4751">
        <v>0</v>
      </c>
      <c r="P4751">
        <v>1766</v>
      </c>
      <c r="Q4751">
        <v>0</v>
      </c>
      <c r="R4751">
        <v>19</v>
      </c>
      <c r="S4751">
        <v>15</v>
      </c>
      <c r="T4751">
        <v>153</v>
      </c>
      <c r="U4751">
        <v>5</v>
      </c>
      <c r="V4751">
        <v>2</v>
      </c>
      <c r="W4751">
        <v>0</v>
      </c>
      <c r="X4751">
        <v>584.57041006342865</v>
      </c>
      <c r="Y4751">
        <v>0</v>
      </c>
      <c r="Z4751">
        <v>17.738462927226902</v>
      </c>
      <c r="AA4751">
        <v>116.44831363999162</v>
      </c>
      <c r="AB4751">
        <v>187.44899265485699</v>
      </c>
      <c r="AC4751">
        <v>155.11822426273724</v>
      </c>
      <c r="AD4751">
        <v>31.066298783398118</v>
      </c>
      <c r="AE4751">
        <v>1092.3907023316397</v>
      </c>
    </row>
    <row r="4752" spans="1:31" x14ac:dyDescent="0.25">
      <c r="A4752">
        <v>2300751</v>
      </c>
      <c r="B4752">
        <v>1</v>
      </c>
      <c r="C4752" t="s">
        <v>80</v>
      </c>
      <c r="D4752" t="s">
        <v>93</v>
      </c>
      <c r="E4752" t="s">
        <v>164</v>
      </c>
      <c r="F4752" t="s">
        <v>13885</v>
      </c>
      <c r="G4752" t="s">
        <v>195</v>
      </c>
      <c r="H4752" t="s">
        <v>167</v>
      </c>
      <c r="I4752" t="s">
        <v>136</v>
      </c>
      <c r="J4752" t="s">
        <v>137</v>
      </c>
      <c r="K4752" t="s">
        <v>138</v>
      </c>
      <c r="L4752" t="s">
        <v>13886</v>
      </c>
      <c r="M4752" t="s">
        <v>13887</v>
      </c>
      <c r="N4752">
        <v>2.2691666659999998</v>
      </c>
      <c r="O4752">
        <v>0</v>
      </c>
      <c r="P4752">
        <v>6</v>
      </c>
      <c r="Q4752">
        <v>0</v>
      </c>
      <c r="R4752">
        <v>5</v>
      </c>
      <c r="S4752">
        <v>0</v>
      </c>
      <c r="T4752">
        <v>20</v>
      </c>
      <c r="U4752">
        <v>0</v>
      </c>
      <c r="V4752">
        <v>0</v>
      </c>
      <c r="W4752">
        <v>0</v>
      </c>
      <c r="X4752">
        <v>1.6278620258625258</v>
      </c>
      <c r="Y4752">
        <v>0</v>
      </c>
      <c r="Z4752">
        <v>2.8737178529336873</v>
      </c>
      <c r="AA4752">
        <v>0</v>
      </c>
      <c r="AB4752">
        <v>8.0994616898107576</v>
      </c>
      <c r="AC4752">
        <v>0</v>
      </c>
      <c r="AD4752">
        <v>0</v>
      </c>
      <c r="AE4752">
        <v>12.60104156860697</v>
      </c>
    </row>
    <row r="4753" spans="1:31" x14ac:dyDescent="0.25">
      <c r="A4753">
        <v>2300004</v>
      </c>
      <c r="B4753">
        <v>1</v>
      </c>
      <c r="C4753" t="s">
        <v>80</v>
      </c>
      <c r="D4753" t="s">
        <v>110</v>
      </c>
      <c r="E4753" t="s">
        <v>141</v>
      </c>
      <c r="F4753" t="s">
        <v>13888</v>
      </c>
      <c r="G4753" t="s">
        <v>143</v>
      </c>
      <c r="H4753" t="s">
        <v>135</v>
      </c>
      <c r="I4753" t="s">
        <v>136</v>
      </c>
      <c r="J4753" t="s">
        <v>137</v>
      </c>
      <c r="K4753" t="s">
        <v>138</v>
      </c>
      <c r="L4753" t="s">
        <v>5431</v>
      </c>
      <c r="M4753" t="s">
        <v>13889</v>
      </c>
      <c r="N4753">
        <v>1.0672222220000001</v>
      </c>
      <c r="O4753">
        <v>0</v>
      </c>
      <c r="P4753">
        <v>2</v>
      </c>
      <c r="Q4753">
        <v>0</v>
      </c>
      <c r="R4753">
        <v>0</v>
      </c>
      <c r="S4753">
        <v>0</v>
      </c>
      <c r="T4753">
        <v>1</v>
      </c>
      <c r="U4753">
        <v>0</v>
      </c>
      <c r="V4753">
        <v>0</v>
      </c>
      <c r="W4753">
        <v>0</v>
      </c>
      <c r="X4753">
        <v>0.98198890299737029</v>
      </c>
      <c r="Y4753">
        <v>0</v>
      </c>
      <c r="Z4753">
        <v>0</v>
      </c>
      <c r="AA4753">
        <v>0</v>
      </c>
      <c r="AB4753">
        <v>1.9819253711892251</v>
      </c>
      <c r="AC4753">
        <v>0</v>
      </c>
      <c r="AD4753">
        <v>0</v>
      </c>
      <c r="AE4753">
        <v>2.9639142741865951</v>
      </c>
    </row>
    <row r="4754" spans="1:31" x14ac:dyDescent="0.25">
      <c r="A4754">
        <v>2300064</v>
      </c>
      <c r="B4754">
        <v>1</v>
      </c>
      <c r="C4754" t="s">
        <v>81</v>
      </c>
      <c r="D4754" t="s">
        <v>123</v>
      </c>
      <c r="E4754" t="s">
        <v>182</v>
      </c>
      <c r="F4754" t="s">
        <v>5028</v>
      </c>
      <c r="G4754" t="s">
        <v>184</v>
      </c>
      <c r="H4754" t="s">
        <v>167</v>
      </c>
      <c r="I4754" t="s">
        <v>136</v>
      </c>
      <c r="J4754" t="s">
        <v>137</v>
      </c>
      <c r="K4754" t="s">
        <v>138</v>
      </c>
      <c r="L4754" t="s">
        <v>13890</v>
      </c>
      <c r="M4754" t="s">
        <v>13891</v>
      </c>
      <c r="N4754">
        <v>0.34444444400000002</v>
      </c>
      <c r="O4754">
        <v>3</v>
      </c>
      <c r="P4754">
        <v>36</v>
      </c>
      <c r="Q4754">
        <v>120</v>
      </c>
      <c r="R4754">
        <v>286</v>
      </c>
      <c r="S4754">
        <v>19</v>
      </c>
      <c r="T4754">
        <v>67</v>
      </c>
      <c r="U4754">
        <v>0</v>
      </c>
      <c r="V4754">
        <v>0</v>
      </c>
      <c r="W4754">
        <v>9.3705290634800015E-2</v>
      </c>
      <c r="X4754">
        <v>1.9021902973360894</v>
      </c>
      <c r="Y4754">
        <v>9.9984276519139588</v>
      </c>
      <c r="Z4754">
        <v>21.471453446988011</v>
      </c>
      <c r="AA4754">
        <v>3.7954691028114667</v>
      </c>
      <c r="AB4754">
        <v>6.5275573068742103</v>
      </c>
      <c r="AC4754">
        <v>0</v>
      </c>
      <c r="AD4754">
        <v>0</v>
      </c>
      <c r="AE4754">
        <v>43.788803096558532</v>
      </c>
    </row>
    <row r="4755" spans="1:31" x14ac:dyDescent="0.25">
      <c r="A4755">
        <v>2300691</v>
      </c>
      <c r="B4755">
        <v>1</v>
      </c>
      <c r="C4755" t="s">
        <v>80</v>
      </c>
      <c r="D4755" t="s">
        <v>98</v>
      </c>
      <c r="E4755" t="s">
        <v>132</v>
      </c>
      <c r="F4755" t="s">
        <v>13457</v>
      </c>
      <c r="G4755" t="s">
        <v>1047</v>
      </c>
      <c r="H4755" t="s">
        <v>135</v>
      </c>
      <c r="I4755" t="s">
        <v>136</v>
      </c>
      <c r="J4755" t="s">
        <v>137</v>
      </c>
      <c r="K4755" t="s">
        <v>138</v>
      </c>
      <c r="L4755" t="s">
        <v>13892</v>
      </c>
      <c r="M4755" t="s">
        <v>13893</v>
      </c>
      <c r="N4755">
        <v>1.977222222</v>
      </c>
      <c r="O4755">
        <v>0</v>
      </c>
      <c r="P4755">
        <v>18</v>
      </c>
      <c r="Q4755">
        <v>0</v>
      </c>
      <c r="R4755">
        <v>7</v>
      </c>
      <c r="S4755">
        <v>0</v>
      </c>
      <c r="T4755">
        <v>5</v>
      </c>
      <c r="U4755">
        <v>0</v>
      </c>
      <c r="V4755">
        <v>0</v>
      </c>
      <c r="W4755">
        <v>0</v>
      </c>
      <c r="X4755">
        <v>7.6619975036274566</v>
      </c>
      <c r="Y4755">
        <v>0</v>
      </c>
      <c r="Z4755">
        <v>4.0552242752004899</v>
      </c>
      <c r="AA4755">
        <v>0</v>
      </c>
      <c r="AB4755">
        <v>0.64104525186708661</v>
      </c>
      <c r="AC4755">
        <v>0</v>
      </c>
      <c r="AD4755">
        <v>0</v>
      </c>
      <c r="AE4755">
        <v>12.358267030695034</v>
      </c>
    </row>
    <row r="4756" spans="1:31" x14ac:dyDescent="0.25">
      <c r="A4756">
        <v>2300396</v>
      </c>
      <c r="B4756">
        <v>1</v>
      </c>
      <c r="C4756" t="s">
        <v>81</v>
      </c>
      <c r="D4756" t="s">
        <v>123</v>
      </c>
      <c r="E4756" t="s">
        <v>141</v>
      </c>
      <c r="F4756" t="s">
        <v>13894</v>
      </c>
      <c r="G4756" t="s">
        <v>143</v>
      </c>
      <c r="H4756" t="s">
        <v>135</v>
      </c>
      <c r="I4756" t="s">
        <v>136</v>
      </c>
      <c r="J4756" t="s">
        <v>137</v>
      </c>
      <c r="K4756" t="s">
        <v>138</v>
      </c>
      <c r="L4756" t="s">
        <v>13895</v>
      </c>
      <c r="M4756" t="s">
        <v>13896</v>
      </c>
      <c r="N4756">
        <v>3.3477777770000001</v>
      </c>
      <c r="O4756">
        <v>0</v>
      </c>
      <c r="P4756">
        <v>2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0.96854429532547104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0.96854429532547104</v>
      </c>
    </row>
    <row r="4757" spans="1:31" x14ac:dyDescent="0.25">
      <c r="A4757">
        <v>2300250</v>
      </c>
      <c r="B4757">
        <v>1</v>
      </c>
      <c r="C4757" t="s">
        <v>81</v>
      </c>
      <c r="D4757" t="s">
        <v>128</v>
      </c>
      <c r="E4757" t="s">
        <v>164</v>
      </c>
      <c r="F4757" t="s">
        <v>13897</v>
      </c>
      <c r="G4757" t="s">
        <v>299</v>
      </c>
      <c r="H4757" t="s">
        <v>167</v>
      </c>
      <c r="I4757" t="s">
        <v>136</v>
      </c>
      <c r="J4757" t="s">
        <v>137</v>
      </c>
      <c r="K4757" t="s">
        <v>300</v>
      </c>
      <c r="L4757" t="s">
        <v>13898</v>
      </c>
      <c r="M4757" t="s">
        <v>13899</v>
      </c>
      <c r="N4757">
        <v>5.3224999999999998</v>
      </c>
      <c r="O4757">
        <v>0</v>
      </c>
      <c r="P4757">
        <v>842</v>
      </c>
      <c r="Q4757">
        <v>0</v>
      </c>
      <c r="R4757">
        <v>0</v>
      </c>
      <c r="S4757">
        <v>0</v>
      </c>
      <c r="T4757">
        <v>53</v>
      </c>
      <c r="U4757">
        <v>0</v>
      </c>
      <c r="V4757">
        <v>0</v>
      </c>
      <c r="W4757">
        <v>0</v>
      </c>
      <c r="X4757">
        <v>771.83831367396408</v>
      </c>
      <c r="Y4757">
        <v>0</v>
      </c>
      <c r="Z4757">
        <v>0</v>
      </c>
      <c r="AA4757">
        <v>0</v>
      </c>
      <c r="AB4757">
        <v>368.05227471417743</v>
      </c>
      <c r="AC4757">
        <v>0</v>
      </c>
      <c r="AD4757">
        <v>0</v>
      </c>
      <c r="AE4757">
        <v>1139.8905883881416</v>
      </c>
    </row>
    <row r="4758" spans="1:31" x14ac:dyDescent="0.25">
      <c r="A4758">
        <v>2300791</v>
      </c>
      <c r="B4758">
        <v>1</v>
      </c>
      <c r="C4758" t="s">
        <v>81</v>
      </c>
      <c r="D4758" t="s">
        <v>113</v>
      </c>
      <c r="E4758" t="s">
        <v>141</v>
      </c>
      <c r="F4758" t="s">
        <v>13900</v>
      </c>
      <c r="G4758" t="s">
        <v>143</v>
      </c>
      <c r="H4758" t="s">
        <v>135</v>
      </c>
      <c r="I4758" t="s">
        <v>136</v>
      </c>
      <c r="J4758" t="s">
        <v>137</v>
      </c>
      <c r="K4758" t="s">
        <v>138</v>
      </c>
      <c r="L4758" t="s">
        <v>13901</v>
      </c>
      <c r="M4758" t="s">
        <v>13902</v>
      </c>
      <c r="N4758">
        <v>2.4902777770000002</v>
      </c>
      <c r="O4758">
        <v>0</v>
      </c>
      <c r="P4758">
        <v>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3.8255742762357221E-2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3.8255742762357221E-2</v>
      </c>
    </row>
    <row r="4759" spans="1:31" x14ac:dyDescent="0.25">
      <c r="A4759">
        <v>2300104</v>
      </c>
      <c r="B4759">
        <v>1</v>
      </c>
      <c r="C4759" t="s">
        <v>80</v>
      </c>
      <c r="D4759" t="s">
        <v>95</v>
      </c>
      <c r="E4759" t="s">
        <v>132</v>
      </c>
      <c r="F4759" t="s">
        <v>2686</v>
      </c>
      <c r="G4759" t="s">
        <v>134</v>
      </c>
      <c r="H4759" t="s">
        <v>135</v>
      </c>
      <c r="I4759" t="s">
        <v>136</v>
      </c>
      <c r="J4759" t="s">
        <v>137</v>
      </c>
      <c r="K4759" t="s">
        <v>138</v>
      </c>
      <c r="L4759" t="s">
        <v>13903</v>
      </c>
      <c r="M4759" t="s">
        <v>13904</v>
      </c>
      <c r="N4759">
        <v>1.206111111</v>
      </c>
      <c r="O4759">
        <v>0</v>
      </c>
      <c r="P4759">
        <v>34</v>
      </c>
      <c r="Q4759">
        <v>0</v>
      </c>
      <c r="R4759">
        <v>0</v>
      </c>
      <c r="S4759">
        <v>0</v>
      </c>
      <c r="T4759">
        <v>4</v>
      </c>
      <c r="U4759">
        <v>0</v>
      </c>
      <c r="V4759">
        <v>0</v>
      </c>
      <c r="W4759">
        <v>0</v>
      </c>
      <c r="X4759">
        <v>8.4542806112725994</v>
      </c>
      <c r="Y4759">
        <v>0</v>
      </c>
      <c r="Z4759">
        <v>0</v>
      </c>
      <c r="AA4759">
        <v>0</v>
      </c>
      <c r="AB4759">
        <v>6.011612598120557</v>
      </c>
      <c r="AC4759">
        <v>0</v>
      </c>
      <c r="AD4759">
        <v>0</v>
      </c>
      <c r="AE4759">
        <v>14.465893209393156</v>
      </c>
    </row>
    <row r="4760" spans="1:31" x14ac:dyDescent="0.25">
      <c r="A4760">
        <v>2300330</v>
      </c>
      <c r="B4760">
        <v>1</v>
      </c>
      <c r="C4760" t="s">
        <v>80</v>
      </c>
      <c r="D4760" t="s">
        <v>94</v>
      </c>
      <c r="E4760" t="s">
        <v>132</v>
      </c>
      <c r="F4760" t="s">
        <v>13905</v>
      </c>
      <c r="G4760" t="s">
        <v>134</v>
      </c>
      <c r="H4760" t="s">
        <v>135</v>
      </c>
      <c r="I4760" t="s">
        <v>136</v>
      </c>
      <c r="J4760" t="s">
        <v>137</v>
      </c>
      <c r="K4760" t="s">
        <v>138</v>
      </c>
      <c r="L4760" t="s">
        <v>13906</v>
      </c>
      <c r="M4760" t="s">
        <v>13907</v>
      </c>
      <c r="N4760">
        <v>0.51194444400000005</v>
      </c>
      <c r="O4760">
        <v>0</v>
      </c>
      <c r="P4760">
        <v>9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0.46058596034370947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0.46058596034370947</v>
      </c>
    </row>
    <row r="4761" spans="1:31" x14ac:dyDescent="0.25">
      <c r="A4761">
        <v>2300187</v>
      </c>
      <c r="B4761">
        <v>1</v>
      </c>
      <c r="C4761" t="s">
        <v>80</v>
      </c>
      <c r="D4761" t="s">
        <v>84</v>
      </c>
      <c r="E4761" t="s">
        <v>132</v>
      </c>
      <c r="F4761" t="s">
        <v>13908</v>
      </c>
      <c r="G4761" t="s">
        <v>343</v>
      </c>
      <c r="H4761" t="s">
        <v>135</v>
      </c>
      <c r="I4761" t="s">
        <v>136</v>
      </c>
      <c r="J4761" t="s">
        <v>137</v>
      </c>
      <c r="K4761" t="s">
        <v>138</v>
      </c>
      <c r="L4761" t="s">
        <v>13909</v>
      </c>
      <c r="M4761" t="s">
        <v>13910</v>
      </c>
      <c r="N4761">
        <v>2.818333333</v>
      </c>
      <c r="O4761">
        <v>0</v>
      </c>
      <c r="P4761">
        <v>95</v>
      </c>
      <c r="Q4761">
        <v>0</v>
      </c>
      <c r="R4761">
        <v>0</v>
      </c>
      <c r="S4761">
        <v>0</v>
      </c>
      <c r="T4761">
        <v>11</v>
      </c>
      <c r="U4761">
        <v>0</v>
      </c>
      <c r="V4761">
        <v>0</v>
      </c>
      <c r="W4761">
        <v>0</v>
      </c>
      <c r="X4761">
        <v>51.830456893938297</v>
      </c>
      <c r="Y4761">
        <v>0</v>
      </c>
      <c r="Z4761">
        <v>0</v>
      </c>
      <c r="AA4761">
        <v>0</v>
      </c>
      <c r="AB4761">
        <v>18.005259838231041</v>
      </c>
      <c r="AC4761">
        <v>0</v>
      </c>
      <c r="AD4761">
        <v>0</v>
      </c>
      <c r="AE4761">
        <v>69.835716732169345</v>
      </c>
    </row>
    <row r="4762" spans="1:31" x14ac:dyDescent="0.25">
      <c r="A4762">
        <v>2300353</v>
      </c>
      <c r="B4762">
        <v>1</v>
      </c>
      <c r="C4762" t="s">
        <v>80</v>
      </c>
      <c r="D4762" t="s">
        <v>106</v>
      </c>
      <c r="E4762" t="s">
        <v>132</v>
      </c>
      <c r="F4762" t="s">
        <v>1174</v>
      </c>
      <c r="G4762" t="s">
        <v>134</v>
      </c>
      <c r="H4762" t="s">
        <v>135</v>
      </c>
      <c r="I4762" t="s">
        <v>136</v>
      </c>
      <c r="J4762" t="s">
        <v>137</v>
      </c>
      <c r="K4762" t="s">
        <v>138</v>
      </c>
      <c r="L4762" t="s">
        <v>13911</v>
      </c>
      <c r="M4762" t="s">
        <v>13912</v>
      </c>
      <c r="N4762">
        <v>1.375555555</v>
      </c>
      <c r="O4762">
        <v>0</v>
      </c>
      <c r="P4762">
        <v>4</v>
      </c>
      <c r="Q4762">
        <v>0</v>
      </c>
      <c r="R4762">
        <v>4</v>
      </c>
      <c r="S4762">
        <v>0</v>
      </c>
      <c r="T4762">
        <v>3</v>
      </c>
      <c r="U4762">
        <v>0</v>
      </c>
      <c r="V4762">
        <v>0</v>
      </c>
      <c r="W4762">
        <v>0</v>
      </c>
      <c r="X4762">
        <v>1.8940542126910334</v>
      </c>
      <c r="Y4762">
        <v>0</v>
      </c>
      <c r="Z4762">
        <v>0.53938900800441403</v>
      </c>
      <c r="AA4762">
        <v>0</v>
      </c>
      <c r="AB4762">
        <v>1.2754379921065107</v>
      </c>
      <c r="AC4762">
        <v>0</v>
      </c>
      <c r="AD4762">
        <v>0</v>
      </c>
      <c r="AE4762">
        <v>3.7088812128019581</v>
      </c>
    </row>
    <row r="4763" spans="1:31" x14ac:dyDescent="0.25">
      <c r="A4763">
        <v>2300210</v>
      </c>
      <c r="B4763">
        <v>1</v>
      </c>
      <c r="C4763" t="s">
        <v>80</v>
      </c>
      <c r="D4763" t="s">
        <v>94</v>
      </c>
      <c r="E4763" t="s">
        <v>132</v>
      </c>
      <c r="F4763" t="s">
        <v>13913</v>
      </c>
      <c r="G4763" t="s">
        <v>375</v>
      </c>
      <c r="H4763" t="s">
        <v>135</v>
      </c>
      <c r="I4763" t="s">
        <v>136</v>
      </c>
      <c r="J4763" t="s">
        <v>137</v>
      </c>
      <c r="K4763" t="s">
        <v>138</v>
      </c>
      <c r="L4763" t="s">
        <v>13914</v>
      </c>
      <c r="M4763" t="s">
        <v>13915</v>
      </c>
      <c r="N4763">
        <v>5.2577777770000003</v>
      </c>
      <c r="O4763">
        <v>0</v>
      </c>
      <c r="P4763">
        <v>11</v>
      </c>
      <c r="Q4763">
        <v>0</v>
      </c>
      <c r="R4763">
        <v>4</v>
      </c>
      <c r="S4763">
        <v>0</v>
      </c>
      <c r="T4763">
        <v>24</v>
      </c>
      <c r="U4763">
        <v>0</v>
      </c>
      <c r="V4763">
        <v>0</v>
      </c>
      <c r="W4763">
        <v>0</v>
      </c>
      <c r="X4763">
        <v>6.198746481547297</v>
      </c>
      <c r="Y4763">
        <v>0</v>
      </c>
      <c r="Z4763">
        <v>2.2539564715275837</v>
      </c>
      <c r="AA4763">
        <v>0</v>
      </c>
      <c r="AB4763">
        <v>79.55203196653612</v>
      </c>
      <c r="AC4763">
        <v>0</v>
      </c>
      <c r="AD4763">
        <v>0</v>
      </c>
      <c r="AE4763">
        <v>88.004734919610996</v>
      </c>
    </row>
    <row r="4764" spans="1:31" x14ac:dyDescent="0.25">
      <c r="A4764">
        <v>2300310</v>
      </c>
      <c r="B4764">
        <v>1</v>
      </c>
      <c r="C4764" t="s">
        <v>81</v>
      </c>
      <c r="D4764" t="s">
        <v>120</v>
      </c>
      <c r="E4764" t="s">
        <v>132</v>
      </c>
      <c r="F4764" t="s">
        <v>2998</v>
      </c>
      <c r="G4764" t="s">
        <v>134</v>
      </c>
      <c r="H4764" t="s">
        <v>135</v>
      </c>
      <c r="I4764" t="s">
        <v>136</v>
      </c>
      <c r="J4764" t="s">
        <v>137</v>
      </c>
      <c r="K4764" t="s">
        <v>138</v>
      </c>
      <c r="L4764" t="s">
        <v>13916</v>
      </c>
      <c r="M4764" t="s">
        <v>13917</v>
      </c>
      <c r="N4764">
        <v>1.9111111110000001</v>
      </c>
      <c r="O4764">
        <v>0</v>
      </c>
      <c r="P4764">
        <v>138</v>
      </c>
      <c r="Q4764">
        <v>0</v>
      </c>
      <c r="R4764">
        <v>0</v>
      </c>
      <c r="S4764">
        <v>0</v>
      </c>
      <c r="T4764">
        <v>10</v>
      </c>
      <c r="U4764">
        <v>0</v>
      </c>
      <c r="V4764">
        <v>0</v>
      </c>
      <c r="W4764">
        <v>0</v>
      </c>
      <c r="X4764">
        <v>39.307328571552503</v>
      </c>
      <c r="Y4764">
        <v>0</v>
      </c>
      <c r="Z4764">
        <v>0</v>
      </c>
      <c r="AA4764">
        <v>0</v>
      </c>
      <c r="AB4764">
        <v>4.1241629233498509</v>
      </c>
      <c r="AC4764">
        <v>0</v>
      </c>
      <c r="AD4764">
        <v>0</v>
      </c>
      <c r="AE4764">
        <v>43.431491494902353</v>
      </c>
    </row>
    <row r="4765" spans="1:31" x14ac:dyDescent="0.25">
      <c r="A4765">
        <v>2300144</v>
      </c>
      <c r="B4765">
        <v>1</v>
      </c>
      <c r="C4765" t="s">
        <v>80</v>
      </c>
      <c r="D4765" t="s">
        <v>99</v>
      </c>
      <c r="E4765" t="s">
        <v>132</v>
      </c>
      <c r="F4765" t="s">
        <v>13918</v>
      </c>
      <c r="G4765" t="s">
        <v>134</v>
      </c>
      <c r="H4765" t="s">
        <v>135</v>
      </c>
      <c r="I4765" t="s">
        <v>136</v>
      </c>
      <c r="J4765" t="s">
        <v>137</v>
      </c>
      <c r="K4765" t="s">
        <v>138</v>
      </c>
      <c r="L4765" t="s">
        <v>13919</v>
      </c>
      <c r="M4765" t="s">
        <v>13920</v>
      </c>
      <c r="N4765">
        <v>4.1013888879999998</v>
      </c>
      <c r="O4765">
        <v>0</v>
      </c>
      <c r="P4765">
        <v>3</v>
      </c>
      <c r="Q4765">
        <v>0</v>
      </c>
      <c r="R4765">
        <v>0</v>
      </c>
      <c r="S4765">
        <v>0</v>
      </c>
      <c r="T4765">
        <v>2</v>
      </c>
      <c r="U4765">
        <v>0</v>
      </c>
      <c r="V4765">
        <v>0</v>
      </c>
      <c r="W4765">
        <v>0</v>
      </c>
      <c r="X4765">
        <v>1.762799003016442</v>
      </c>
      <c r="Y4765">
        <v>0</v>
      </c>
      <c r="Z4765">
        <v>0</v>
      </c>
      <c r="AA4765">
        <v>0</v>
      </c>
      <c r="AB4765">
        <v>9.2575583906349976</v>
      </c>
      <c r="AC4765">
        <v>0</v>
      </c>
      <c r="AD4765">
        <v>0</v>
      </c>
      <c r="AE4765">
        <v>11.020357393651439</v>
      </c>
    </row>
    <row r="4766" spans="1:31" x14ac:dyDescent="0.25">
      <c r="A4766">
        <v>2300044</v>
      </c>
      <c r="B4766">
        <v>1</v>
      </c>
      <c r="C4766" t="s">
        <v>80</v>
      </c>
      <c r="D4766" t="s">
        <v>83</v>
      </c>
      <c r="E4766" t="s">
        <v>132</v>
      </c>
      <c r="F4766" t="s">
        <v>13921</v>
      </c>
      <c r="G4766" t="s">
        <v>1047</v>
      </c>
      <c r="H4766" t="s">
        <v>135</v>
      </c>
      <c r="I4766" t="s">
        <v>136</v>
      </c>
      <c r="J4766" t="s">
        <v>137</v>
      </c>
      <c r="K4766" t="s">
        <v>138</v>
      </c>
      <c r="L4766" t="s">
        <v>13922</v>
      </c>
      <c r="M4766" t="s">
        <v>13923</v>
      </c>
      <c r="N4766">
        <v>2.3283333329999998</v>
      </c>
      <c r="O4766">
        <v>0</v>
      </c>
      <c r="P4766">
        <v>115</v>
      </c>
      <c r="Q4766">
        <v>0</v>
      </c>
      <c r="R4766">
        <v>0</v>
      </c>
      <c r="S4766">
        <v>0</v>
      </c>
      <c r="T4766">
        <v>2</v>
      </c>
      <c r="U4766">
        <v>0</v>
      </c>
      <c r="V4766">
        <v>0</v>
      </c>
      <c r="W4766">
        <v>0</v>
      </c>
      <c r="X4766">
        <v>51.678946425202724</v>
      </c>
      <c r="Y4766">
        <v>0</v>
      </c>
      <c r="Z4766">
        <v>0</v>
      </c>
      <c r="AA4766">
        <v>0</v>
      </c>
      <c r="AB4766">
        <v>1.3072982406482532</v>
      </c>
      <c r="AC4766">
        <v>0</v>
      </c>
      <c r="AD4766">
        <v>0</v>
      </c>
      <c r="AE4766">
        <v>52.986244665850975</v>
      </c>
    </row>
    <row r="4767" spans="1:31" x14ac:dyDescent="0.25">
      <c r="A4767">
        <v>2300708</v>
      </c>
      <c r="B4767">
        <v>1</v>
      </c>
      <c r="C4767" t="s">
        <v>80</v>
      </c>
      <c r="D4767" t="s">
        <v>105</v>
      </c>
      <c r="E4767" t="s">
        <v>141</v>
      </c>
      <c r="F4767" t="s">
        <v>13924</v>
      </c>
      <c r="G4767" t="s">
        <v>143</v>
      </c>
      <c r="H4767" t="s">
        <v>135</v>
      </c>
      <c r="I4767" t="s">
        <v>136</v>
      </c>
      <c r="J4767" t="s">
        <v>137</v>
      </c>
      <c r="K4767" t="s">
        <v>138</v>
      </c>
      <c r="L4767" t="s">
        <v>13925</v>
      </c>
      <c r="M4767" t="s">
        <v>13926</v>
      </c>
      <c r="N4767">
        <v>0.91583333300000003</v>
      </c>
      <c r="O4767">
        <v>0</v>
      </c>
      <c r="P4767">
        <v>2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0.54659097928715417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0.54659097928715417</v>
      </c>
    </row>
    <row r="4768" spans="1:31" x14ac:dyDescent="0.25">
      <c r="A4768">
        <v>2300018</v>
      </c>
      <c r="B4768">
        <v>1</v>
      </c>
      <c r="C4768" t="s">
        <v>81</v>
      </c>
      <c r="D4768" t="s">
        <v>118</v>
      </c>
      <c r="E4768" t="s">
        <v>132</v>
      </c>
      <c r="F4768" t="s">
        <v>13927</v>
      </c>
      <c r="G4768" t="s">
        <v>134</v>
      </c>
      <c r="H4768" t="s">
        <v>135</v>
      </c>
      <c r="I4768" t="s">
        <v>136</v>
      </c>
      <c r="J4768" t="s">
        <v>137</v>
      </c>
      <c r="K4768" t="s">
        <v>138</v>
      </c>
      <c r="L4768" t="s">
        <v>13928</v>
      </c>
      <c r="M4768" t="s">
        <v>13929</v>
      </c>
      <c r="N4768">
        <v>0.70138888799999999</v>
      </c>
      <c r="O4768">
        <v>0</v>
      </c>
      <c r="P4768">
        <v>16</v>
      </c>
      <c r="Q4768">
        <v>0</v>
      </c>
      <c r="R4768">
        <v>0</v>
      </c>
      <c r="S4768">
        <v>0</v>
      </c>
      <c r="T4768">
        <v>2</v>
      </c>
      <c r="U4768">
        <v>0</v>
      </c>
      <c r="V4768">
        <v>0</v>
      </c>
      <c r="W4768">
        <v>0</v>
      </c>
      <c r="X4768">
        <v>1.7960235102032225</v>
      </c>
      <c r="Y4768">
        <v>0</v>
      </c>
      <c r="Z4768">
        <v>0</v>
      </c>
      <c r="AA4768">
        <v>0</v>
      </c>
      <c r="AB4768">
        <v>0.56555589106747906</v>
      </c>
      <c r="AC4768">
        <v>0</v>
      </c>
      <c r="AD4768">
        <v>0</v>
      </c>
      <c r="AE4768">
        <v>2.3615794012707014</v>
      </c>
    </row>
    <row r="4769" spans="1:31" x14ac:dyDescent="0.25">
      <c r="A4769">
        <v>2300857</v>
      </c>
      <c r="B4769">
        <v>1</v>
      </c>
      <c r="C4769" t="s">
        <v>81</v>
      </c>
      <c r="D4769" t="s">
        <v>120</v>
      </c>
      <c r="E4769" t="s">
        <v>141</v>
      </c>
      <c r="F4769" t="s">
        <v>13930</v>
      </c>
      <c r="G4769" t="s">
        <v>143</v>
      </c>
      <c r="H4769" t="s">
        <v>135</v>
      </c>
      <c r="I4769" t="s">
        <v>136</v>
      </c>
      <c r="J4769" t="s">
        <v>137</v>
      </c>
      <c r="K4769" t="s">
        <v>138</v>
      </c>
      <c r="L4769" t="s">
        <v>13931</v>
      </c>
      <c r="M4769" t="s">
        <v>13932</v>
      </c>
      <c r="N4769">
        <v>1.1286111109999999</v>
      </c>
      <c r="O4769">
        <v>0</v>
      </c>
      <c r="P4769">
        <v>2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0.66929304934213363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0.66929304934213363</v>
      </c>
    </row>
    <row r="4770" spans="1:31" x14ac:dyDescent="0.25">
      <c r="A4770">
        <v>2300124</v>
      </c>
      <c r="B4770">
        <v>1</v>
      </c>
      <c r="C4770" t="s">
        <v>80</v>
      </c>
      <c r="D4770" t="s">
        <v>106</v>
      </c>
      <c r="E4770" t="s">
        <v>233</v>
      </c>
      <c r="F4770" t="s">
        <v>11081</v>
      </c>
      <c r="G4770" t="s">
        <v>184</v>
      </c>
      <c r="H4770" t="s">
        <v>167</v>
      </c>
      <c r="I4770" t="s">
        <v>136</v>
      </c>
      <c r="J4770" t="s">
        <v>137</v>
      </c>
      <c r="K4770" t="s">
        <v>138</v>
      </c>
      <c r="L4770" t="s">
        <v>13933</v>
      </c>
      <c r="M4770" t="s">
        <v>13934</v>
      </c>
      <c r="N4770">
        <v>0.80444444400000004</v>
      </c>
      <c r="O4770">
        <v>0</v>
      </c>
      <c r="P4770">
        <v>4</v>
      </c>
      <c r="Q4770">
        <v>57</v>
      </c>
      <c r="R4770">
        <v>223</v>
      </c>
      <c r="S4770">
        <v>12</v>
      </c>
      <c r="T4770">
        <v>44</v>
      </c>
      <c r="U4770">
        <v>0</v>
      </c>
      <c r="V4770">
        <v>0</v>
      </c>
      <c r="W4770">
        <v>0</v>
      </c>
      <c r="X4770">
        <v>0.95845761045813327</v>
      </c>
      <c r="Y4770">
        <v>363.84933727956019</v>
      </c>
      <c r="Z4770">
        <v>250.65016558426049</v>
      </c>
      <c r="AA4770">
        <v>11.31378851610873</v>
      </c>
      <c r="AB4770">
        <v>45.574550915833697</v>
      </c>
      <c r="AC4770">
        <v>0</v>
      </c>
      <c r="AD4770">
        <v>0</v>
      </c>
      <c r="AE4770">
        <v>672.34629990622125</v>
      </c>
    </row>
    <row r="4771" spans="1:31" x14ac:dyDescent="0.25">
      <c r="A4771">
        <v>2300871</v>
      </c>
      <c r="B4771">
        <v>1</v>
      </c>
      <c r="C4771" t="s">
        <v>80</v>
      </c>
      <c r="D4771" t="s">
        <v>84</v>
      </c>
      <c r="E4771" t="s">
        <v>141</v>
      </c>
      <c r="F4771" t="s">
        <v>13935</v>
      </c>
      <c r="G4771" t="s">
        <v>143</v>
      </c>
      <c r="H4771" t="s">
        <v>135</v>
      </c>
      <c r="I4771" t="s">
        <v>136</v>
      </c>
      <c r="J4771" t="s">
        <v>137</v>
      </c>
      <c r="K4771" t="s">
        <v>138</v>
      </c>
      <c r="L4771" t="s">
        <v>13936</v>
      </c>
      <c r="M4771" t="s">
        <v>13937</v>
      </c>
      <c r="N4771">
        <v>4.5363888880000003</v>
      </c>
      <c r="O4771">
        <v>0</v>
      </c>
      <c r="P4771">
        <v>6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8.5469855479726853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8.5469855479726853</v>
      </c>
    </row>
    <row r="4772" spans="1:31" x14ac:dyDescent="0.25">
      <c r="A4772">
        <v>2300479</v>
      </c>
      <c r="B4772">
        <v>1</v>
      </c>
      <c r="C4772" t="s">
        <v>81</v>
      </c>
      <c r="D4772" t="s">
        <v>115</v>
      </c>
      <c r="E4772" t="s">
        <v>132</v>
      </c>
      <c r="F4772" t="s">
        <v>13938</v>
      </c>
      <c r="G4772" t="s">
        <v>134</v>
      </c>
      <c r="H4772" t="s">
        <v>135</v>
      </c>
      <c r="I4772" t="s">
        <v>136</v>
      </c>
      <c r="J4772" t="s">
        <v>137</v>
      </c>
      <c r="K4772" t="s">
        <v>138</v>
      </c>
      <c r="L4772" t="s">
        <v>13939</v>
      </c>
      <c r="M4772" t="s">
        <v>13940</v>
      </c>
      <c r="N4772">
        <v>3.5775000000000001</v>
      </c>
      <c r="O4772">
        <v>0</v>
      </c>
      <c r="P4772">
        <v>13</v>
      </c>
      <c r="Q4772">
        <v>0</v>
      </c>
      <c r="R4772">
        <v>0</v>
      </c>
      <c r="S4772">
        <v>0</v>
      </c>
      <c r="T4772">
        <v>1</v>
      </c>
      <c r="U4772">
        <v>0</v>
      </c>
      <c r="V4772">
        <v>0</v>
      </c>
      <c r="W4772">
        <v>0</v>
      </c>
      <c r="X4772">
        <v>2.8040690110480662</v>
      </c>
      <c r="Y4772">
        <v>0</v>
      </c>
      <c r="Z4772">
        <v>0</v>
      </c>
      <c r="AA4772">
        <v>0</v>
      </c>
      <c r="AB4772">
        <v>5.1703653534691494</v>
      </c>
      <c r="AC4772">
        <v>0</v>
      </c>
      <c r="AD4772">
        <v>0</v>
      </c>
      <c r="AE4772">
        <v>7.9744343645172151</v>
      </c>
    </row>
    <row r="4773" spans="1:31" x14ac:dyDescent="0.25">
      <c r="A4773">
        <v>2300914</v>
      </c>
      <c r="B4773">
        <v>1</v>
      </c>
      <c r="C4773" t="s">
        <v>80</v>
      </c>
      <c r="D4773" t="s">
        <v>110</v>
      </c>
      <c r="E4773" t="s">
        <v>141</v>
      </c>
      <c r="F4773" t="s">
        <v>13941</v>
      </c>
      <c r="G4773" t="s">
        <v>143</v>
      </c>
      <c r="H4773" t="s">
        <v>135</v>
      </c>
      <c r="I4773" t="s">
        <v>136</v>
      </c>
      <c r="J4773" t="s">
        <v>137</v>
      </c>
      <c r="K4773" t="s">
        <v>138</v>
      </c>
      <c r="L4773" t="s">
        <v>13942</v>
      </c>
      <c r="M4773" t="s">
        <v>13943</v>
      </c>
      <c r="N4773">
        <v>0.92083333300000003</v>
      </c>
      <c r="O4773">
        <v>0</v>
      </c>
      <c r="P4773">
        <v>1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0.65071062106050015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0.65071062106050015</v>
      </c>
    </row>
    <row r="4774" spans="1:31" x14ac:dyDescent="0.25">
      <c r="A4774">
        <v>2300665</v>
      </c>
      <c r="B4774">
        <v>1</v>
      </c>
      <c r="C4774" t="s">
        <v>80</v>
      </c>
      <c r="D4774" t="s">
        <v>96</v>
      </c>
      <c r="E4774" t="s">
        <v>132</v>
      </c>
      <c r="F4774" t="s">
        <v>8002</v>
      </c>
      <c r="G4774" t="s">
        <v>375</v>
      </c>
      <c r="H4774" t="s">
        <v>135</v>
      </c>
      <c r="I4774" t="s">
        <v>136</v>
      </c>
      <c r="J4774" t="s">
        <v>137</v>
      </c>
      <c r="K4774" t="s">
        <v>138</v>
      </c>
      <c r="L4774" t="s">
        <v>13944</v>
      </c>
      <c r="M4774" t="s">
        <v>13945</v>
      </c>
      <c r="N4774">
        <v>6.0066666660000001</v>
      </c>
      <c r="O4774">
        <v>0</v>
      </c>
      <c r="P4774">
        <v>20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31.771349843572384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31.771349843572384</v>
      </c>
    </row>
    <row r="4775" spans="1:31" x14ac:dyDescent="0.25">
      <c r="A4775">
        <v>2300814</v>
      </c>
      <c r="B4775">
        <v>1</v>
      </c>
      <c r="C4775" t="s">
        <v>80</v>
      </c>
      <c r="D4775" t="s">
        <v>83</v>
      </c>
      <c r="E4775" t="s">
        <v>141</v>
      </c>
      <c r="F4775" t="s">
        <v>13946</v>
      </c>
      <c r="G4775" t="s">
        <v>202</v>
      </c>
      <c r="H4775" t="s">
        <v>135</v>
      </c>
      <c r="I4775" t="s">
        <v>136</v>
      </c>
      <c r="J4775" t="s">
        <v>137</v>
      </c>
      <c r="K4775" t="s">
        <v>138</v>
      </c>
      <c r="L4775" t="s">
        <v>13947</v>
      </c>
      <c r="M4775" t="s">
        <v>13948</v>
      </c>
      <c r="N4775">
        <v>1.72</v>
      </c>
      <c r="O4775">
        <v>0</v>
      </c>
      <c r="P4775">
        <v>7</v>
      </c>
      <c r="Q4775">
        <v>0</v>
      </c>
      <c r="R4775">
        <v>0</v>
      </c>
      <c r="S4775">
        <v>0</v>
      </c>
      <c r="T4775">
        <v>3</v>
      </c>
      <c r="U4775">
        <v>0</v>
      </c>
      <c r="V4775">
        <v>0</v>
      </c>
      <c r="W4775">
        <v>0</v>
      </c>
      <c r="X4775">
        <v>2.126799592627695</v>
      </c>
      <c r="Y4775">
        <v>0</v>
      </c>
      <c r="Z4775">
        <v>0</v>
      </c>
      <c r="AA4775">
        <v>0</v>
      </c>
      <c r="AB4775">
        <v>16.540768699538482</v>
      </c>
      <c r="AC4775">
        <v>0</v>
      </c>
      <c r="AD4775">
        <v>0</v>
      </c>
      <c r="AE4775">
        <v>18.667568292166177</v>
      </c>
    </row>
    <row r="4776" spans="1:31" x14ac:dyDescent="0.25">
      <c r="A4776">
        <v>2300771</v>
      </c>
      <c r="B4776">
        <v>1</v>
      </c>
      <c r="C4776" t="s">
        <v>81</v>
      </c>
      <c r="D4776" t="s">
        <v>113</v>
      </c>
      <c r="E4776" t="s">
        <v>208</v>
      </c>
      <c r="F4776" t="s">
        <v>13949</v>
      </c>
      <c r="G4776" t="s">
        <v>310</v>
      </c>
      <c r="H4776" t="s">
        <v>135</v>
      </c>
      <c r="I4776" t="s">
        <v>136</v>
      </c>
      <c r="J4776" t="s">
        <v>137</v>
      </c>
      <c r="K4776" t="s">
        <v>138</v>
      </c>
      <c r="L4776" t="s">
        <v>13950</v>
      </c>
      <c r="M4776" t="s">
        <v>13951</v>
      </c>
      <c r="N4776">
        <v>0.94305555500000005</v>
      </c>
      <c r="O4776">
        <v>0</v>
      </c>
      <c r="P4776">
        <v>0</v>
      </c>
      <c r="Q4776">
        <v>0</v>
      </c>
      <c r="R4776">
        <v>11</v>
      </c>
      <c r="S4776">
        <v>0</v>
      </c>
      <c r="T4776">
        <v>1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18.920498579215408</v>
      </c>
      <c r="AA4776">
        <v>0</v>
      </c>
      <c r="AB4776">
        <v>1.2865939052563085</v>
      </c>
      <c r="AC4776">
        <v>0</v>
      </c>
      <c r="AD4776">
        <v>0</v>
      </c>
      <c r="AE4776">
        <v>20.207092484471715</v>
      </c>
    </row>
    <row r="4777" spans="1:31" x14ac:dyDescent="0.25">
      <c r="A4777">
        <v>2300273</v>
      </c>
      <c r="B4777">
        <v>1</v>
      </c>
      <c r="C4777" t="s">
        <v>80</v>
      </c>
      <c r="D4777" t="s">
        <v>96</v>
      </c>
      <c r="E4777" t="s">
        <v>141</v>
      </c>
      <c r="F4777" t="s">
        <v>13952</v>
      </c>
      <c r="G4777" t="s">
        <v>143</v>
      </c>
      <c r="H4777" t="s">
        <v>135</v>
      </c>
      <c r="I4777" t="s">
        <v>136</v>
      </c>
      <c r="J4777" t="s">
        <v>137</v>
      </c>
      <c r="K4777" t="s">
        <v>138</v>
      </c>
      <c r="L4777" t="s">
        <v>13953</v>
      </c>
      <c r="M4777" t="s">
        <v>13954</v>
      </c>
      <c r="N4777">
        <v>7.568888888</v>
      </c>
      <c r="O4777">
        <v>0</v>
      </c>
      <c r="P4777">
        <v>2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4.7560128819624872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4.7560128819624872</v>
      </c>
    </row>
    <row r="4778" spans="1:31" x14ac:dyDescent="0.25">
      <c r="A4778">
        <v>2300622</v>
      </c>
      <c r="B4778">
        <v>1</v>
      </c>
      <c r="C4778" t="s">
        <v>80</v>
      </c>
      <c r="D4778" t="s">
        <v>93</v>
      </c>
      <c r="E4778" t="s">
        <v>208</v>
      </c>
      <c r="F4778" t="s">
        <v>13955</v>
      </c>
      <c r="G4778" t="s">
        <v>310</v>
      </c>
      <c r="H4778" t="s">
        <v>135</v>
      </c>
      <c r="I4778" t="s">
        <v>136</v>
      </c>
      <c r="J4778" t="s">
        <v>137</v>
      </c>
      <c r="K4778" t="s">
        <v>138</v>
      </c>
      <c r="L4778" t="s">
        <v>13956</v>
      </c>
      <c r="M4778" t="s">
        <v>13957</v>
      </c>
      <c r="N4778">
        <v>6.1852777769999996</v>
      </c>
      <c r="O4778">
        <v>0</v>
      </c>
      <c r="P4778">
        <v>36</v>
      </c>
      <c r="Q4778">
        <v>0</v>
      </c>
      <c r="R4778">
        <v>5</v>
      </c>
      <c r="S4778">
        <v>0</v>
      </c>
      <c r="T4778">
        <v>10</v>
      </c>
      <c r="U4778">
        <v>0</v>
      </c>
      <c r="V4778">
        <v>0</v>
      </c>
      <c r="W4778">
        <v>0</v>
      </c>
      <c r="X4778">
        <v>110.9559174706052</v>
      </c>
      <c r="Y4778">
        <v>0</v>
      </c>
      <c r="Z4778">
        <v>19.118060884923494</v>
      </c>
      <c r="AA4778">
        <v>0</v>
      </c>
      <c r="AB4778">
        <v>50.493018146318271</v>
      </c>
      <c r="AC4778">
        <v>0</v>
      </c>
      <c r="AD4778">
        <v>0</v>
      </c>
      <c r="AE4778">
        <v>180.56699650184697</v>
      </c>
    </row>
    <row r="4779" spans="1:31" x14ac:dyDescent="0.25">
      <c r="A4779">
        <v>2300373</v>
      </c>
      <c r="B4779">
        <v>1</v>
      </c>
      <c r="C4779" t="s">
        <v>80</v>
      </c>
      <c r="D4779" t="s">
        <v>103</v>
      </c>
      <c r="E4779" t="s">
        <v>182</v>
      </c>
      <c r="F4779" t="s">
        <v>1083</v>
      </c>
      <c r="G4779" t="s">
        <v>837</v>
      </c>
      <c r="H4779" t="s">
        <v>167</v>
      </c>
      <c r="I4779" t="s">
        <v>136</v>
      </c>
      <c r="J4779" t="s">
        <v>137</v>
      </c>
      <c r="K4779" t="s">
        <v>138</v>
      </c>
      <c r="L4779" t="s">
        <v>13958</v>
      </c>
      <c r="M4779" t="s">
        <v>13959</v>
      </c>
      <c r="N4779">
        <v>0.442222222</v>
      </c>
      <c r="O4779">
        <v>3</v>
      </c>
      <c r="P4779">
        <v>1970</v>
      </c>
      <c r="Q4779">
        <v>20</v>
      </c>
      <c r="R4779">
        <v>276</v>
      </c>
      <c r="S4779">
        <v>25</v>
      </c>
      <c r="T4779">
        <v>625</v>
      </c>
      <c r="U4779">
        <v>1</v>
      </c>
      <c r="V4779">
        <v>1</v>
      </c>
      <c r="W4779">
        <v>0.34079566542200002</v>
      </c>
      <c r="X4779">
        <v>144.07797072499764</v>
      </c>
      <c r="Y4779">
        <v>10.527316423072334</v>
      </c>
      <c r="Z4779">
        <v>28.820751755791562</v>
      </c>
      <c r="AA4779">
        <v>38.672075412919739</v>
      </c>
      <c r="AB4779">
        <v>103.64773020150854</v>
      </c>
      <c r="AC4779">
        <v>3.3554337355890445</v>
      </c>
      <c r="AD4779">
        <v>0.57943718400384014</v>
      </c>
      <c r="AE4779">
        <v>330.0215111033047</v>
      </c>
    </row>
    <row r="4780" spans="1:31" x14ac:dyDescent="0.25">
      <c r="A4780">
        <v>2300522</v>
      </c>
      <c r="B4780">
        <v>1</v>
      </c>
      <c r="C4780" t="s">
        <v>80</v>
      </c>
      <c r="D4780" t="s">
        <v>106</v>
      </c>
      <c r="E4780" t="s">
        <v>132</v>
      </c>
      <c r="F4780" t="s">
        <v>13960</v>
      </c>
      <c r="G4780" t="s">
        <v>214</v>
      </c>
      <c r="H4780" t="s">
        <v>135</v>
      </c>
      <c r="I4780" t="s">
        <v>136</v>
      </c>
      <c r="J4780" t="s">
        <v>137</v>
      </c>
      <c r="K4780" t="s">
        <v>138</v>
      </c>
      <c r="L4780" t="s">
        <v>13961</v>
      </c>
      <c r="M4780" t="s">
        <v>13962</v>
      </c>
      <c r="N4780">
        <v>5.7258333329999997</v>
      </c>
      <c r="O4780">
        <v>0</v>
      </c>
      <c r="P4780">
        <v>0</v>
      </c>
      <c r="Q4780">
        <v>0</v>
      </c>
      <c r="R4780">
        <v>2</v>
      </c>
      <c r="S4780">
        <v>0</v>
      </c>
      <c r="T4780">
        <v>1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3.5470563928243775</v>
      </c>
      <c r="AA4780">
        <v>0</v>
      </c>
      <c r="AB4780">
        <v>1.3088519825262279</v>
      </c>
      <c r="AC4780">
        <v>0</v>
      </c>
      <c r="AD4780">
        <v>0</v>
      </c>
      <c r="AE4780">
        <v>4.8559083753506052</v>
      </c>
    </row>
    <row r="4781" spans="1:31" x14ac:dyDescent="0.25">
      <c r="A4781">
        <v>2300176</v>
      </c>
      <c r="B4781">
        <v>1</v>
      </c>
      <c r="C4781" t="s">
        <v>80</v>
      </c>
      <c r="D4781" t="s">
        <v>86</v>
      </c>
      <c r="E4781" t="s">
        <v>283</v>
      </c>
      <c r="F4781" t="s">
        <v>13963</v>
      </c>
      <c r="G4781" t="s">
        <v>184</v>
      </c>
      <c r="H4781" t="s">
        <v>167</v>
      </c>
      <c r="I4781" t="s">
        <v>136</v>
      </c>
      <c r="J4781" t="s">
        <v>137</v>
      </c>
      <c r="K4781" t="s">
        <v>138</v>
      </c>
      <c r="L4781" t="s">
        <v>13964</v>
      </c>
      <c r="M4781" t="s">
        <v>13965</v>
      </c>
      <c r="N4781">
        <v>0.13916666599999999</v>
      </c>
      <c r="O4781">
        <v>0</v>
      </c>
      <c r="P4781">
        <v>1140</v>
      </c>
      <c r="Q4781">
        <v>0</v>
      </c>
      <c r="R4781">
        <v>142</v>
      </c>
      <c r="S4781">
        <v>3</v>
      </c>
      <c r="T4781">
        <v>188</v>
      </c>
      <c r="U4781">
        <v>0</v>
      </c>
      <c r="V4781">
        <v>1</v>
      </c>
      <c r="W4781">
        <v>0</v>
      </c>
      <c r="X4781">
        <v>84.267566771515632</v>
      </c>
      <c r="Y4781">
        <v>0</v>
      </c>
      <c r="Z4781">
        <v>8.4414273333843379</v>
      </c>
      <c r="AA4781">
        <v>1.7619817322093749</v>
      </c>
      <c r="AB4781">
        <v>33.075618940340703</v>
      </c>
      <c r="AC4781">
        <v>0</v>
      </c>
      <c r="AD4781">
        <v>1.1403540801164527</v>
      </c>
      <c r="AE4781">
        <v>128.68694885756651</v>
      </c>
    </row>
    <row r="4782" spans="1:31" x14ac:dyDescent="0.25">
      <c r="A4782">
        <v>2300840</v>
      </c>
      <c r="B4782">
        <v>1</v>
      </c>
      <c r="C4782" t="s">
        <v>81</v>
      </c>
      <c r="D4782" t="s">
        <v>122</v>
      </c>
      <c r="E4782" t="s">
        <v>141</v>
      </c>
      <c r="F4782" t="s">
        <v>13966</v>
      </c>
      <c r="G4782" t="s">
        <v>490</v>
      </c>
      <c r="H4782" t="s">
        <v>135</v>
      </c>
      <c r="I4782" t="s">
        <v>136</v>
      </c>
      <c r="J4782" t="s">
        <v>137</v>
      </c>
      <c r="K4782" t="s">
        <v>138</v>
      </c>
      <c r="L4782" t="s">
        <v>13967</v>
      </c>
      <c r="M4782" t="s">
        <v>13968</v>
      </c>
      <c r="N4782">
        <v>2.2050000000000001</v>
      </c>
      <c r="O4782">
        <v>0</v>
      </c>
      <c r="P4782">
        <v>4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2.1177512741787221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2.1177512741787221</v>
      </c>
    </row>
    <row r="4783" spans="1:31" x14ac:dyDescent="0.25">
      <c r="A4783">
        <v>2300531</v>
      </c>
      <c r="B4783">
        <v>1</v>
      </c>
      <c r="C4783" t="s">
        <v>81</v>
      </c>
      <c r="D4783" t="s">
        <v>113</v>
      </c>
      <c r="E4783" t="s">
        <v>132</v>
      </c>
      <c r="F4783" t="s">
        <v>13969</v>
      </c>
      <c r="G4783" t="s">
        <v>134</v>
      </c>
      <c r="H4783" t="s">
        <v>135</v>
      </c>
      <c r="I4783" t="s">
        <v>136</v>
      </c>
      <c r="J4783" t="s">
        <v>137</v>
      </c>
      <c r="K4783" t="s">
        <v>138</v>
      </c>
      <c r="L4783" t="s">
        <v>13970</v>
      </c>
      <c r="M4783" t="s">
        <v>13971</v>
      </c>
      <c r="N4783">
        <v>3.7766666660000001</v>
      </c>
      <c r="O4783">
        <v>0</v>
      </c>
      <c r="P4783">
        <v>11</v>
      </c>
      <c r="Q4783">
        <v>0</v>
      </c>
      <c r="R4783">
        <v>2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4.8532512521065883</v>
      </c>
      <c r="Y4783">
        <v>0</v>
      </c>
      <c r="Z4783">
        <v>4.849988376542079</v>
      </c>
      <c r="AA4783">
        <v>0</v>
      </c>
      <c r="AB4783">
        <v>0</v>
      </c>
      <c r="AC4783">
        <v>0</v>
      </c>
      <c r="AD4783">
        <v>0</v>
      </c>
      <c r="AE4783">
        <v>9.7032396286486673</v>
      </c>
    </row>
    <row r="4784" spans="1:31" x14ac:dyDescent="0.25">
      <c r="A4784">
        <v>2300863</v>
      </c>
      <c r="B4784">
        <v>1</v>
      </c>
      <c r="C4784" t="s">
        <v>80</v>
      </c>
      <c r="D4784" t="s">
        <v>97</v>
      </c>
      <c r="E4784" t="s">
        <v>208</v>
      </c>
      <c r="F4784" t="s">
        <v>13972</v>
      </c>
      <c r="G4784" t="s">
        <v>310</v>
      </c>
      <c r="H4784" t="s">
        <v>135</v>
      </c>
      <c r="I4784" t="s">
        <v>136</v>
      </c>
      <c r="J4784" t="s">
        <v>137</v>
      </c>
      <c r="K4784" t="s">
        <v>138</v>
      </c>
      <c r="L4784" t="s">
        <v>13931</v>
      </c>
      <c r="M4784" t="s">
        <v>13973</v>
      </c>
      <c r="N4784">
        <v>1.999166666</v>
      </c>
      <c r="O4784">
        <v>0</v>
      </c>
      <c r="P4784">
        <v>25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18.88393270962624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18.88393270962624</v>
      </c>
    </row>
    <row r="4785" spans="1:31" x14ac:dyDescent="0.25">
      <c r="A4785">
        <v>2300886</v>
      </c>
      <c r="B4785">
        <v>1</v>
      </c>
      <c r="C4785" t="s">
        <v>80</v>
      </c>
      <c r="D4785" t="s">
        <v>104</v>
      </c>
      <c r="E4785" t="s">
        <v>208</v>
      </c>
      <c r="F4785" t="s">
        <v>13974</v>
      </c>
      <c r="G4785" t="s">
        <v>310</v>
      </c>
      <c r="H4785" t="s">
        <v>135</v>
      </c>
      <c r="I4785" t="s">
        <v>136</v>
      </c>
      <c r="J4785" t="s">
        <v>137</v>
      </c>
      <c r="K4785" t="s">
        <v>138</v>
      </c>
      <c r="L4785" t="s">
        <v>13975</v>
      </c>
      <c r="M4785" t="s">
        <v>13976</v>
      </c>
      <c r="N4785">
        <v>1.9055555550000001</v>
      </c>
      <c r="O4785">
        <v>0</v>
      </c>
      <c r="P4785">
        <v>15</v>
      </c>
      <c r="Q4785">
        <v>0</v>
      </c>
      <c r="R4785">
        <v>1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8.7050224221114316</v>
      </c>
      <c r="Y4785">
        <v>0</v>
      </c>
      <c r="Z4785">
        <v>0.48243903467216193</v>
      </c>
      <c r="AA4785">
        <v>0</v>
      </c>
      <c r="AB4785">
        <v>0</v>
      </c>
      <c r="AC4785">
        <v>0</v>
      </c>
      <c r="AD4785">
        <v>0</v>
      </c>
      <c r="AE4785">
        <v>9.1874614567835931</v>
      </c>
    </row>
    <row r="4786" spans="1:31" x14ac:dyDescent="0.25">
      <c r="A4786">
        <v>2300339</v>
      </c>
      <c r="B4786">
        <v>1</v>
      </c>
      <c r="C4786" t="s">
        <v>80</v>
      </c>
      <c r="D4786" t="s">
        <v>107</v>
      </c>
      <c r="E4786" t="s">
        <v>132</v>
      </c>
      <c r="F4786" t="s">
        <v>13977</v>
      </c>
      <c r="G4786" t="s">
        <v>375</v>
      </c>
      <c r="H4786" t="s">
        <v>135</v>
      </c>
      <c r="I4786" t="s">
        <v>136</v>
      </c>
      <c r="J4786" t="s">
        <v>137</v>
      </c>
      <c r="K4786" t="s">
        <v>138</v>
      </c>
      <c r="L4786" t="s">
        <v>13978</v>
      </c>
      <c r="M4786" t="s">
        <v>13979</v>
      </c>
      <c r="N4786">
        <v>2.3263888879999999</v>
      </c>
      <c r="O4786">
        <v>0</v>
      </c>
      <c r="P4786">
        <v>60</v>
      </c>
      <c r="Q4786">
        <v>0</v>
      </c>
      <c r="R4786">
        <v>0</v>
      </c>
      <c r="S4786">
        <v>0</v>
      </c>
      <c r="T4786">
        <v>8</v>
      </c>
      <c r="U4786">
        <v>0</v>
      </c>
      <c r="V4786">
        <v>0</v>
      </c>
      <c r="W4786">
        <v>0</v>
      </c>
      <c r="X4786">
        <v>27.703919024709169</v>
      </c>
      <c r="Y4786">
        <v>0</v>
      </c>
      <c r="Z4786">
        <v>0</v>
      </c>
      <c r="AA4786">
        <v>0</v>
      </c>
      <c r="AB4786">
        <v>10.372675283329546</v>
      </c>
      <c r="AC4786">
        <v>0</v>
      </c>
      <c r="AD4786">
        <v>0</v>
      </c>
      <c r="AE4786">
        <v>38.076594308038715</v>
      </c>
    </row>
    <row r="4787" spans="1:31" x14ac:dyDescent="0.25">
      <c r="A4787">
        <v>2300677</v>
      </c>
      <c r="B4787">
        <v>1</v>
      </c>
      <c r="C4787" t="s">
        <v>81</v>
      </c>
      <c r="D4787" t="s">
        <v>112</v>
      </c>
      <c r="E4787" t="s">
        <v>141</v>
      </c>
      <c r="F4787" t="s">
        <v>13980</v>
      </c>
      <c r="G4787" t="s">
        <v>453</v>
      </c>
      <c r="H4787" t="s">
        <v>135</v>
      </c>
      <c r="I4787" t="s">
        <v>136</v>
      </c>
      <c r="J4787" t="s">
        <v>137</v>
      </c>
      <c r="K4787" t="s">
        <v>138</v>
      </c>
      <c r="L4787" t="s">
        <v>13981</v>
      </c>
      <c r="M4787" t="s">
        <v>13982</v>
      </c>
      <c r="N4787">
        <v>1.174722222</v>
      </c>
      <c r="O4787">
        <v>0</v>
      </c>
      <c r="P4787">
        <v>17</v>
      </c>
      <c r="Q4787">
        <v>0</v>
      </c>
      <c r="R4787">
        <v>0</v>
      </c>
      <c r="S4787">
        <v>0</v>
      </c>
      <c r="T4787">
        <v>5</v>
      </c>
      <c r="U4787">
        <v>0</v>
      </c>
      <c r="V4787">
        <v>0</v>
      </c>
      <c r="W4787">
        <v>0</v>
      </c>
      <c r="X4787">
        <v>4.1656408159153591</v>
      </c>
      <c r="Y4787">
        <v>0</v>
      </c>
      <c r="Z4787">
        <v>0</v>
      </c>
      <c r="AA4787">
        <v>0</v>
      </c>
      <c r="AB4787">
        <v>2.6348865824102781</v>
      </c>
      <c r="AC4787">
        <v>0</v>
      </c>
      <c r="AD4787">
        <v>0</v>
      </c>
      <c r="AE4787">
        <v>6.8005273983256371</v>
      </c>
    </row>
    <row r="4788" spans="1:31" x14ac:dyDescent="0.25">
      <c r="A4788">
        <v>2300654</v>
      </c>
      <c r="B4788">
        <v>1</v>
      </c>
      <c r="C4788" t="s">
        <v>81</v>
      </c>
      <c r="D4788" t="s">
        <v>128</v>
      </c>
      <c r="E4788" t="s">
        <v>141</v>
      </c>
      <c r="F4788" t="s">
        <v>13983</v>
      </c>
      <c r="G4788" t="s">
        <v>202</v>
      </c>
      <c r="H4788" t="s">
        <v>135</v>
      </c>
      <c r="I4788" t="s">
        <v>136</v>
      </c>
      <c r="J4788" t="s">
        <v>137</v>
      </c>
      <c r="K4788" t="s">
        <v>138</v>
      </c>
      <c r="L4788" t="s">
        <v>13984</v>
      </c>
      <c r="M4788" t="s">
        <v>13985</v>
      </c>
      <c r="N4788">
        <v>3.3911111109999998</v>
      </c>
      <c r="O4788">
        <v>0</v>
      </c>
      <c r="P4788">
        <v>5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3.9921814189697864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3.9921814189697864</v>
      </c>
    </row>
    <row r="4789" spans="1:31" x14ac:dyDescent="0.25">
      <c r="A4789">
        <v>2300385</v>
      </c>
      <c r="B4789">
        <v>1</v>
      </c>
      <c r="C4789" t="s">
        <v>80</v>
      </c>
      <c r="D4789" t="s">
        <v>82</v>
      </c>
      <c r="E4789" t="s">
        <v>141</v>
      </c>
      <c r="F4789" t="s">
        <v>13986</v>
      </c>
      <c r="G4789" t="s">
        <v>143</v>
      </c>
      <c r="H4789" t="s">
        <v>135</v>
      </c>
      <c r="I4789" t="s">
        <v>136</v>
      </c>
      <c r="J4789" t="s">
        <v>137</v>
      </c>
      <c r="K4789" t="s">
        <v>138</v>
      </c>
      <c r="L4789" t="s">
        <v>13987</v>
      </c>
      <c r="M4789" t="s">
        <v>13988</v>
      </c>
      <c r="N4789">
        <v>2.608333333</v>
      </c>
      <c r="O4789">
        <v>0</v>
      </c>
      <c r="P4789">
        <v>7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3.8855660121414624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3.8855660121414624</v>
      </c>
    </row>
    <row r="4790" spans="1:31" x14ac:dyDescent="0.25">
      <c r="A4790">
        <v>2300362</v>
      </c>
      <c r="B4790">
        <v>1</v>
      </c>
      <c r="C4790" t="s">
        <v>80</v>
      </c>
      <c r="D4790" t="s">
        <v>101</v>
      </c>
      <c r="E4790" t="s">
        <v>132</v>
      </c>
      <c r="F4790" t="s">
        <v>13989</v>
      </c>
      <c r="G4790" t="s">
        <v>375</v>
      </c>
      <c r="H4790" t="s">
        <v>135</v>
      </c>
      <c r="I4790" t="s">
        <v>136</v>
      </c>
      <c r="J4790" t="s">
        <v>137</v>
      </c>
      <c r="K4790" t="s">
        <v>138</v>
      </c>
      <c r="L4790" t="s">
        <v>13990</v>
      </c>
      <c r="M4790" t="s">
        <v>13991</v>
      </c>
      <c r="N4790">
        <v>1.214444444</v>
      </c>
      <c r="O4790">
        <v>0</v>
      </c>
      <c r="P4790">
        <v>72</v>
      </c>
      <c r="Q4790">
        <v>0</v>
      </c>
      <c r="R4790">
        <v>1</v>
      </c>
      <c r="S4790">
        <v>0</v>
      </c>
      <c r="T4790">
        <v>2</v>
      </c>
      <c r="U4790">
        <v>0</v>
      </c>
      <c r="V4790">
        <v>0</v>
      </c>
      <c r="W4790">
        <v>0</v>
      </c>
      <c r="X4790">
        <v>21.107634436082254</v>
      </c>
      <c r="Y4790">
        <v>0</v>
      </c>
      <c r="Z4790">
        <v>0</v>
      </c>
      <c r="AA4790">
        <v>0</v>
      </c>
      <c r="AB4790">
        <v>3.3563408950718943</v>
      </c>
      <c r="AC4790">
        <v>0</v>
      </c>
      <c r="AD4790">
        <v>0</v>
      </c>
      <c r="AE4790">
        <v>24.463975331154149</v>
      </c>
    </row>
    <row r="4791" spans="1:31" x14ac:dyDescent="0.25">
      <c r="A4791">
        <v>2300740</v>
      </c>
      <c r="B4791">
        <v>1</v>
      </c>
      <c r="C4791" t="s">
        <v>80</v>
      </c>
      <c r="D4791" t="s">
        <v>85</v>
      </c>
      <c r="E4791" t="s">
        <v>141</v>
      </c>
      <c r="F4791" t="s">
        <v>12765</v>
      </c>
      <c r="G4791" t="s">
        <v>188</v>
      </c>
      <c r="H4791" t="s">
        <v>135</v>
      </c>
      <c r="I4791" t="s">
        <v>136</v>
      </c>
      <c r="J4791" t="s">
        <v>137</v>
      </c>
      <c r="K4791" t="s">
        <v>138</v>
      </c>
      <c r="L4791" t="s">
        <v>13992</v>
      </c>
      <c r="M4791" t="s">
        <v>13993</v>
      </c>
      <c r="N4791">
        <v>1.985833333</v>
      </c>
      <c r="O4791">
        <v>0</v>
      </c>
      <c r="P4791">
        <v>10</v>
      </c>
      <c r="Q4791">
        <v>0</v>
      </c>
      <c r="R4791">
        <v>0</v>
      </c>
      <c r="S4791">
        <v>0</v>
      </c>
      <c r="T4791">
        <v>4</v>
      </c>
      <c r="U4791">
        <v>0</v>
      </c>
      <c r="V4791">
        <v>0</v>
      </c>
      <c r="W4791">
        <v>0</v>
      </c>
      <c r="X4791">
        <v>4.3328664988017733</v>
      </c>
      <c r="Y4791">
        <v>0</v>
      </c>
      <c r="Z4791">
        <v>0</v>
      </c>
      <c r="AA4791">
        <v>0</v>
      </c>
      <c r="AB4791">
        <v>1.0720820508951343</v>
      </c>
      <c r="AC4791">
        <v>0</v>
      </c>
      <c r="AD4791">
        <v>0</v>
      </c>
      <c r="AE4791">
        <v>5.4049485496969076</v>
      </c>
    </row>
    <row r="4792" spans="1:31" x14ac:dyDescent="0.25">
      <c r="A4792">
        <v>2300193</v>
      </c>
      <c r="B4792">
        <v>1</v>
      </c>
      <c r="C4792" t="s">
        <v>80</v>
      </c>
      <c r="D4792" t="s">
        <v>92</v>
      </c>
      <c r="E4792" t="s">
        <v>141</v>
      </c>
      <c r="F4792" t="s">
        <v>13994</v>
      </c>
      <c r="G4792" t="s">
        <v>202</v>
      </c>
      <c r="H4792" t="s">
        <v>135</v>
      </c>
      <c r="I4792" t="s">
        <v>136</v>
      </c>
      <c r="J4792" t="s">
        <v>137</v>
      </c>
      <c r="K4792" t="s">
        <v>138</v>
      </c>
      <c r="L4792" t="s">
        <v>13995</v>
      </c>
      <c r="M4792" t="s">
        <v>13996</v>
      </c>
      <c r="N4792">
        <v>3.0672222219999998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0.95037456137752929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0.95037456137752929</v>
      </c>
    </row>
    <row r="4793" spans="1:31" x14ac:dyDescent="0.25">
      <c r="A4793">
        <v>2300548</v>
      </c>
      <c r="B4793">
        <v>1</v>
      </c>
      <c r="C4793" t="s">
        <v>80</v>
      </c>
      <c r="D4793" t="s">
        <v>103</v>
      </c>
      <c r="E4793" t="s">
        <v>233</v>
      </c>
      <c r="F4793" t="s">
        <v>2689</v>
      </c>
      <c r="G4793" t="s">
        <v>184</v>
      </c>
      <c r="H4793" t="s">
        <v>167</v>
      </c>
      <c r="I4793" t="s">
        <v>136</v>
      </c>
      <c r="J4793" t="s">
        <v>137</v>
      </c>
      <c r="K4793" t="s">
        <v>138</v>
      </c>
      <c r="L4793" t="s">
        <v>13997</v>
      </c>
      <c r="M4793" t="s">
        <v>13998</v>
      </c>
      <c r="N4793">
        <v>0.37916666599999999</v>
      </c>
      <c r="O4793">
        <v>1</v>
      </c>
      <c r="P4793">
        <v>284</v>
      </c>
      <c r="Q4793">
        <v>17</v>
      </c>
      <c r="R4793">
        <v>104</v>
      </c>
      <c r="S4793">
        <v>9</v>
      </c>
      <c r="T4793">
        <v>41</v>
      </c>
      <c r="U4793">
        <v>5</v>
      </c>
      <c r="V4793">
        <v>0</v>
      </c>
      <c r="W4793">
        <v>0.29432936117812503</v>
      </c>
      <c r="X4793">
        <v>21.54571848468813</v>
      </c>
      <c r="Y4793">
        <v>108.71638015741534</v>
      </c>
      <c r="Z4793">
        <v>67.803115463674501</v>
      </c>
      <c r="AA4793">
        <v>227.14497264544542</v>
      </c>
      <c r="AB4793">
        <v>11.028861363326246</v>
      </c>
      <c r="AC4793">
        <v>13.071274121743718</v>
      </c>
      <c r="AD4793">
        <v>0</v>
      </c>
      <c r="AE4793">
        <v>449.6046515974715</v>
      </c>
    </row>
    <row r="4794" spans="1:31" x14ac:dyDescent="0.25">
      <c r="A4794">
        <v>2300568</v>
      </c>
      <c r="B4794">
        <v>1</v>
      </c>
      <c r="C4794" t="s">
        <v>80</v>
      </c>
      <c r="D4794" t="s">
        <v>96</v>
      </c>
      <c r="E4794" t="s">
        <v>233</v>
      </c>
      <c r="F4794" t="s">
        <v>13999</v>
      </c>
      <c r="G4794" t="s">
        <v>1455</v>
      </c>
      <c r="H4794" t="s">
        <v>167</v>
      </c>
      <c r="I4794" t="s">
        <v>136</v>
      </c>
      <c r="J4794" t="s">
        <v>137</v>
      </c>
      <c r="K4794" t="s">
        <v>138</v>
      </c>
      <c r="L4794" t="s">
        <v>14000</v>
      </c>
      <c r="M4794" t="s">
        <v>14001</v>
      </c>
      <c r="N4794">
        <v>1.1299999999999999</v>
      </c>
      <c r="O4794">
        <v>6</v>
      </c>
      <c r="P4794">
        <v>3560</v>
      </c>
      <c r="Q4794">
        <v>4</v>
      </c>
      <c r="R4794">
        <v>4</v>
      </c>
      <c r="S4794">
        <v>6</v>
      </c>
      <c r="T4794">
        <v>181</v>
      </c>
      <c r="U4794">
        <v>0</v>
      </c>
      <c r="V4794">
        <v>1</v>
      </c>
      <c r="W4794">
        <v>96.253054776455514</v>
      </c>
      <c r="X4794">
        <v>1042.6286857296309</v>
      </c>
      <c r="Y4794">
        <v>837.05009691406508</v>
      </c>
      <c r="Z4794">
        <v>5.3336775269797192</v>
      </c>
      <c r="AA4794">
        <v>120.11629776964912</v>
      </c>
      <c r="AB4794">
        <v>334.40852530685896</v>
      </c>
      <c r="AC4794">
        <v>0</v>
      </c>
      <c r="AD4794">
        <v>1.4905001545466667</v>
      </c>
      <c r="AE4794">
        <v>2437.2808381781856</v>
      </c>
    </row>
    <row r="4795" spans="1:31" x14ac:dyDescent="0.25">
      <c r="A4795">
        <v>2300047</v>
      </c>
      <c r="B4795">
        <v>1</v>
      </c>
      <c r="C4795" t="s">
        <v>80</v>
      </c>
      <c r="D4795" t="s">
        <v>83</v>
      </c>
      <c r="E4795" t="s">
        <v>132</v>
      </c>
      <c r="F4795" t="s">
        <v>14002</v>
      </c>
      <c r="G4795" t="s">
        <v>134</v>
      </c>
      <c r="H4795" t="s">
        <v>135</v>
      </c>
      <c r="I4795" t="s">
        <v>136</v>
      </c>
      <c r="J4795" t="s">
        <v>137</v>
      </c>
      <c r="K4795" t="s">
        <v>138</v>
      </c>
      <c r="L4795" t="s">
        <v>14003</v>
      </c>
      <c r="M4795" t="s">
        <v>14004</v>
      </c>
      <c r="N4795">
        <v>2.6116666660000001</v>
      </c>
      <c r="O4795">
        <v>0</v>
      </c>
      <c r="P4795">
        <v>37</v>
      </c>
      <c r="Q4795">
        <v>0</v>
      </c>
      <c r="R4795">
        <v>0</v>
      </c>
      <c r="S4795">
        <v>0</v>
      </c>
      <c r="T4795">
        <v>9</v>
      </c>
      <c r="U4795">
        <v>0</v>
      </c>
      <c r="V4795">
        <v>2</v>
      </c>
      <c r="W4795">
        <v>0</v>
      </c>
      <c r="X4795">
        <v>20.798277224415209</v>
      </c>
      <c r="Y4795">
        <v>0</v>
      </c>
      <c r="Z4795">
        <v>0</v>
      </c>
      <c r="AA4795">
        <v>0</v>
      </c>
      <c r="AB4795">
        <v>6.0504883819021194</v>
      </c>
      <c r="AC4795">
        <v>0</v>
      </c>
      <c r="AD4795">
        <v>28.207261141915616</v>
      </c>
      <c r="AE4795">
        <v>55.056026748232945</v>
      </c>
    </row>
    <row r="4796" spans="1:31" x14ac:dyDescent="0.25">
      <c r="A4796">
        <v>2300946</v>
      </c>
      <c r="B4796">
        <v>1</v>
      </c>
      <c r="C4796" t="s">
        <v>80</v>
      </c>
      <c r="D4796" t="s">
        <v>99</v>
      </c>
      <c r="E4796" t="s">
        <v>132</v>
      </c>
      <c r="F4796" t="s">
        <v>14005</v>
      </c>
      <c r="G4796" t="s">
        <v>134</v>
      </c>
      <c r="H4796" t="s">
        <v>135</v>
      </c>
      <c r="I4796" t="s">
        <v>136</v>
      </c>
      <c r="J4796" t="s">
        <v>137</v>
      </c>
      <c r="K4796" t="s">
        <v>138</v>
      </c>
      <c r="L4796" t="s">
        <v>14006</v>
      </c>
      <c r="M4796" t="s">
        <v>14007</v>
      </c>
      <c r="N4796">
        <v>1.894722222</v>
      </c>
      <c r="O4796">
        <v>0</v>
      </c>
      <c r="P4796">
        <v>10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7.5693229568504403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7.5693229568504403</v>
      </c>
    </row>
    <row r="4797" spans="1:31" x14ac:dyDescent="0.25">
      <c r="A4797">
        <v>2300090</v>
      </c>
      <c r="B4797">
        <v>1</v>
      </c>
      <c r="C4797" t="s">
        <v>80</v>
      </c>
      <c r="D4797" t="s">
        <v>98</v>
      </c>
      <c r="E4797" t="s">
        <v>233</v>
      </c>
      <c r="F4797" t="s">
        <v>14008</v>
      </c>
      <c r="G4797" t="s">
        <v>184</v>
      </c>
      <c r="H4797" t="s">
        <v>167</v>
      </c>
      <c r="I4797" t="s">
        <v>136</v>
      </c>
      <c r="J4797" t="s">
        <v>137</v>
      </c>
      <c r="K4797" t="s">
        <v>138</v>
      </c>
      <c r="L4797" t="s">
        <v>14009</v>
      </c>
      <c r="M4797" t="s">
        <v>14010</v>
      </c>
      <c r="N4797">
        <v>0.78222222200000002</v>
      </c>
      <c r="O4797">
        <v>0</v>
      </c>
      <c r="P4797">
        <v>2281</v>
      </c>
      <c r="Q4797">
        <v>25</v>
      </c>
      <c r="R4797">
        <v>682</v>
      </c>
      <c r="S4797">
        <v>38</v>
      </c>
      <c r="T4797">
        <v>627</v>
      </c>
      <c r="U4797">
        <v>3</v>
      </c>
      <c r="V4797">
        <v>0</v>
      </c>
      <c r="W4797">
        <v>0</v>
      </c>
      <c r="X4797">
        <v>343.98298043300207</v>
      </c>
      <c r="Y4797">
        <v>42.355667665506616</v>
      </c>
      <c r="Z4797">
        <v>221.5736973874329</v>
      </c>
      <c r="AA4797">
        <v>69.67881704334927</v>
      </c>
      <c r="AB4797">
        <v>217.44384219307918</v>
      </c>
      <c r="AC4797">
        <v>218.95679837780739</v>
      </c>
      <c r="AD4797">
        <v>0</v>
      </c>
      <c r="AE4797">
        <v>1113.9918031001773</v>
      </c>
    </row>
    <row r="4798" spans="1:31" x14ac:dyDescent="0.25">
      <c r="A4798">
        <v>2300588</v>
      </c>
      <c r="B4798">
        <v>1</v>
      </c>
      <c r="C4798" t="s">
        <v>80</v>
      </c>
      <c r="D4798" t="s">
        <v>88</v>
      </c>
      <c r="E4798" t="s">
        <v>164</v>
      </c>
      <c r="F4798" t="s">
        <v>14011</v>
      </c>
      <c r="G4798" t="s">
        <v>184</v>
      </c>
      <c r="H4798" t="s">
        <v>167</v>
      </c>
      <c r="I4798" t="s">
        <v>136</v>
      </c>
      <c r="J4798" t="s">
        <v>137</v>
      </c>
      <c r="K4798" t="s">
        <v>138</v>
      </c>
      <c r="L4798" t="s">
        <v>14012</v>
      </c>
      <c r="M4798" t="s">
        <v>14013</v>
      </c>
      <c r="N4798">
        <v>0.9</v>
      </c>
      <c r="O4798">
        <v>0</v>
      </c>
      <c r="P4798">
        <v>7564</v>
      </c>
      <c r="Q4798">
        <v>0</v>
      </c>
      <c r="R4798">
        <v>0</v>
      </c>
      <c r="S4798">
        <v>0</v>
      </c>
      <c r="T4798">
        <v>469</v>
      </c>
      <c r="U4798">
        <v>0</v>
      </c>
      <c r="V4798">
        <v>0</v>
      </c>
      <c r="W4798">
        <v>0</v>
      </c>
      <c r="X4798">
        <v>1613.6367141198689</v>
      </c>
      <c r="Y4798">
        <v>0</v>
      </c>
      <c r="Z4798">
        <v>0</v>
      </c>
      <c r="AA4798">
        <v>0</v>
      </c>
      <c r="AB4798">
        <v>354.80914184228675</v>
      </c>
      <c r="AC4798">
        <v>0</v>
      </c>
      <c r="AD4798">
        <v>0</v>
      </c>
      <c r="AE4798">
        <v>1968.4458559621557</v>
      </c>
    </row>
    <row r="4799" spans="1:31" x14ac:dyDescent="0.25">
      <c r="A4799">
        <v>2300754</v>
      </c>
      <c r="B4799">
        <v>1</v>
      </c>
      <c r="C4799" t="s">
        <v>80</v>
      </c>
      <c r="D4799" t="s">
        <v>105</v>
      </c>
      <c r="E4799" t="s">
        <v>141</v>
      </c>
      <c r="F4799" t="s">
        <v>14014</v>
      </c>
      <c r="G4799" t="s">
        <v>202</v>
      </c>
      <c r="H4799" t="s">
        <v>135</v>
      </c>
      <c r="I4799" t="s">
        <v>136</v>
      </c>
      <c r="J4799" t="s">
        <v>137</v>
      </c>
      <c r="K4799" t="s">
        <v>138</v>
      </c>
      <c r="L4799" t="s">
        <v>14015</v>
      </c>
      <c r="M4799" t="s">
        <v>14016</v>
      </c>
      <c r="N4799">
        <v>1.1955555550000001</v>
      </c>
      <c r="O4799">
        <v>0</v>
      </c>
      <c r="P4799">
        <v>28</v>
      </c>
      <c r="Q4799">
        <v>0</v>
      </c>
      <c r="R4799">
        <v>0</v>
      </c>
      <c r="S4799">
        <v>0</v>
      </c>
      <c r="T4799">
        <v>11</v>
      </c>
      <c r="U4799">
        <v>0</v>
      </c>
      <c r="V4799">
        <v>0</v>
      </c>
      <c r="W4799">
        <v>0</v>
      </c>
      <c r="X4799">
        <v>8.6295544339719541</v>
      </c>
      <c r="Y4799">
        <v>0</v>
      </c>
      <c r="Z4799">
        <v>0</v>
      </c>
      <c r="AA4799">
        <v>0</v>
      </c>
      <c r="AB4799">
        <v>5.9739034016664796</v>
      </c>
      <c r="AC4799">
        <v>0</v>
      </c>
      <c r="AD4799">
        <v>0</v>
      </c>
      <c r="AE4799">
        <v>14.603457835638434</v>
      </c>
    </row>
    <row r="4800" spans="1:31" x14ac:dyDescent="0.25">
      <c r="A4800">
        <v>2300760</v>
      </c>
      <c r="B4800">
        <v>1</v>
      </c>
      <c r="C4800" t="s">
        <v>80</v>
      </c>
      <c r="D4800" t="s">
        <v>99</v>
      </c>
      <c r="E4800" t="s">
        <v>132</v>
      </c>
      <c r="F4800" t="s">
        <v>14017</v>
      </c>
      <c r="G4800" t="s">
        <v>134</v>
      </c>
      <c r="H4800" t="s">
        <v>135</v>
      </c>
      <c r="I4800" t="s">
        <v>136</v>
      </c>
      <c r="J4800" t="s">
        <v>137</v>
      </c>
      <c r="K4800" t="s">
        <v>138</v>
      </c>
      <c r="L4800" t="s">
        <v>14018</v>
      </c>
      <c r="M4800" t="s">
        <v>14019</v>
      </c>
      <c r="N4800">
        <v>5.5369444440000004</v>
      </c>
      <c r="O4800">
        <v>0</v>
      </c>
      <c r="P4800">
        <v>41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47.865434215500997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47.865434215500997</v>
      </c>
    </row>
    <row r="4801" spans="1:31" x14ac:dyDescent="0.25">
      <c r="A4801">
        <v>2300113</v>
      </c>
      <c r="B4801">
        <v>1</v>
      </c>
      <c r="C4801" t="s">
        <v>80</v>
      </c>
      <c r="D4801" t="s">
        <v>103</v>
      </c>
      <c r="E4801" t="s">
        <v>208</v>
      </c>
      <c r="F4801" t="s">
        <v>14020</v>
      </c>
      <c r="G4801" t="s">
        <v>310</v>
      </c>
      <c r="H4801" t="s">
        <v>135</v>
      </c>
      <c r="I4801" t="s">
        <v>136</v>
      </c>
      <c r="J4801" t="s">
        <v>137</v>
      </c>
      <c r="K4801" t="s">
        <v>138</v>
      </c>
      <c r="L4801" t="s">
        <v>14021</v>
      </c>
      <c r="M4801" t="s">
        <v>14022</v>
      </c>
      <c r="N4801">
        <v>0.47972222199999998</v>
      </c>
      <c r="O4801">
        <v>0</v>
      </c>
      <c r="P4801">
        <v>11</v>
      </c>
      <c r="Q4801">
        <v>0</v>
      </c>
      <c r="R4801">
        <v>7</v>
      </c>
      <c r="S4801">
        <v>0</v>
      </c>
      <c r="T4801">
        <v>4</v>
      </c>
      <c r="U4801">
        <v>0</v>
      </c>
      <c r="V4801">
        <v>0</v>
      </c>
      <c r="W4801">
        <v>0</v>
      </c>
      <c r="X4801">
        <v>1.8785071302551799</v>
      </c>
      <c r="Y4801">
        <v>0</v>
      </c>
      <c r="Z4801">
        <v>7.5024444177552905</v>
      </c>
      <c r="AA4801">
        <v>0</v>
      </c>
      <c r="AB4801">
        <v>0.21777269124394838</v>
      </c>
      <c r="AC4801">
        <v>0</v>
      </c>
      <c r="AD4801">
        <v>0</v>
      </c>
      <c r="AE4801">
        <v>9.5987242392544196</v>
      </c>
    </row>
    <row r="4802" spans="1:31" x14ac:dyDescent="0.25">
      <c r="A4802">
        <v>2300803</v>
      </c>
      <c r="B4802">
        <v>1</v>
      </c>
      <c r="C4802" t="s">
        <v>80</v>
      </c>
      <c r="D4802" t="s">
        <v>97</v>
      </c>
      <c r="E4802" t="s">
        <v>132</v>
      </c>
      <c r="F4802" t="s">
        <v>14023</v>
      </c>
      <c r="G4802" t="s">
        <v>134</v>
      </c>
      <c r="H4802" t="s">
        <v>135</v>
      </c>
      <c r="I4802" t="s">
        <v>136</v>
      </c>
      <c r="J4802" t="s">
        <v>137</v>
      </c>
      <c r="K4802" t="s">
        <v>138</v>
      </c>
      <c r="L4802" t="s">
        <v>14024</v>
      </c>
      <c r="M4802" t="s">
        <v>14025</v>
      </c>
      <c r="N4802">
        <v>4.1836111110000003</v>
      </c>
      <c r="O4802">
        <v>0</v>
      </c>
      <c r="P4802">
        <v>75</v>
      </c>
      <c r="Q4802">
        <v>0</v>
      </c>
      <c r="R4802">
        <v>0</v>
      </c>
      <c r="S4802">
        <v>0</v>
      </c>
      <c r="T4802">
        <v>3</v>
      </c>
      <c r="U4802">
        <v>0</v>
      </c>
      <c r="V4802">
        <v>0</v>
      </c>
      <c r="W4802">
        <v>0</v>
      </c>
      <c r="X4802">
        <v>103.55553047809723</v>
      </c>
      <c r="Y4802">
        <v>0</v>
      </c>
      <c r="Z4802">
        <v>0</v>
      </c>
      <c r="AA4802">
        <v>0</v>
      </c>
      <c r="AB4802">
        <v>8.6239658670725934</v>
      </c>
      <c r="AC4802">
        <v>0</v>
      </c>
      <c r="AD4802">
        <v>0</v>
      </c>
      <c r="AE4802">
        <v>112.17949634516982</v>
      </c>
    </row>
    <row r="4803" spans="1:31" x14ac:dyDescent="0.25">
      <c r="A4803">
        <v>2300780</v>
      </c>
      <c r="B4803">
        <v>1</v>
      </c>
      <c r="C4803" t="s">
        <v>80</v>
      </c>
      <c r="D4803" t="s">
        <v>96</v>
      </c>
      <c r="E4803" t="s">
        <v>132</v>
      </c>
      <c r="F4803" t="s">
        <v>14026</v>
      </c>
      <c r="G4803" t="s">
        <v>375</v>
      </c>
      <c r="H4803" t="s">
        <v>135</v>
      </c>
      <c r="I4803" t="s">
        <v>136</v>
      </c>
      <c r="J4803" t="s">
        <v>137</v>
      </c>
      <c r="K4803" t="s">
        <v>138</v>
      </c>
      <c r="L4803" t="s">
        <v>14027</v>
      </c>
      <c r="M4803" t="s">
        <v>14028</v>
      </c>
      <c r="N4803">
        <v>3.1686111110000001</v>
      </c>
      <c r="O4803">
        <v>0</v>
      </c>
      <c r="P4803">
        <v>11</v>
      </c>
      <c r="Q4803">
        <v>0</v>
      </c>
      <c r="R4803">
        <v>0</v>
      </c>
      <c r="S4803">
        <v>0</v>
      </c>
      <c r="T4803">
        <v>2</v>
      </c>
      <c r="U4803">
        <v>0</v>
      </c>
      <c r="V4803">
        <v>0</v>
      </c>
      <c r="W4803">
        <v>0</v>
      </c>
      <c r="X4803">
        <v>7.4158217707272795</v>
      </c>
      <c r="Y4803">
        <v>0</v>
      </c>
      <c r="Z4803">
        <v>0</v>
      </c>
      <c r="AA4803">
        <v>0</v>
      </c>
      <c r="AB4803">
        <v>23.405946568804023</v>
      </c>
      <c r="AC4803">
        <v>0</v>
      </c>
      <c r="AD4803">
        <v>0</v>
      </c>
      <c r="AE4803">
        <v>30.821768339531303</v>
      </c>
    </row>
    <row r="4804" spans="1:31" x14ac:dyDescent="0.25">
      <c r="A4804">
        <v>2300239</v>
      </c>
      <c r="B4804">
        <v>1</v>
      </c>
      <c r="C4804" t="s">
        <v>81</v>
      </c>
      <c r="D4804" t="s">
        <v>120</v>
      </c>
      <c r="E4804" t="s">
        <v>164</v>
      </c>
      <c r="F4804" t="s">
        <v>14029</v>
      </c>
      <c r="G4804" t="s">
        <v>184</v>
      </c>
      <c r="H4804" t="s">
        <v>167</v>
      </c>
      <c r="I4804" t="s">
        <v>136</v>
      </c>
      <c r="J4804" t="s">
        <v>137</v>
      </c>
      <c r="K4804" t="s">
        <v>138</v>
      </c>
      <c r="L4804" t="s">
        <v>14030</v>
      </c>
      <c r="M4804" t="s">
        <v>14031</v>
      </c>
      <c r="N4804">
        <v>1.010555555</v>
      </c>
      <c r="O4804">
        <v>0</v>
      </c>
      <c r="P4804">
        <v>78</v>
      </c>
      <c r="Q4804">
        <v>0</v>
      </c>
      <c r="R4804">
        <v>0</v>
      </c>
      <c r="S4804">
        <v>0</v>
      </c>
      <c r="T4804">
        <v>24</v>
      </c>
      <c r="U4804">
        <v>0</v>
      </c>
      <c r="V4804">
        <v>0</v>
      </c>
      <c r="W4804">
        <v>0</v>
      </c>
      <c r="X4804">
        <v>13.658005877235187</v>
      </c>
      <c r="Y4804">
        <v>0</v>
      </c>
      <c r="Z4804">
        <v>0</v>
      </c>
      <c r="AA4804">
        <v>0</v>
      </c>
      <c r="AB4804">
        <v>18.59432924244739</v>
      </c>
      <c r="AC4804">
        <v>0</v>
      </c>
      <c r="AD4804">
        <v>0</v>
      </c>
      <c r="AE4804">
        <v>32.252335119682577</v>
      </c>
    </row>
    <row r="4805" spans="1:31" x14ac:dyDescent="0.25">
      <c r="A4805">
        <v>2300027</v>
      </c>
      <c r="B4805">
        <v>1</v>
      </c>
      <c r="C4805" t="s">
        <v>81</v>
      </c>
      <c r="D4805" t="s">
        <v>128</v>
      </c>
      <c r="E4805" t="s">
        <v>164</v>
      </c>
      <c r="F4805" t="s">
        <v>2839</v>
      </c>
      <c r="G4805" t="s">
        <v>195</v>
      </c>
      <c r="H4805" t="s">
        <v>167</v>
      </c>
      <c r="I4805" t="s">
        <v>136</v>
      </c>
      <c r="J4805" t="s">
        <v>137</v>
      </c>
      <c r="K4805" t="s">
        <v>138</v>
      </c>
      <c r="L4805" t="s">
        <v>14032</v>
      </c>
      <c r="M4805" t="s">
        <v>14033</v>
      </c>
      <c r="N4805">
        <v>4.3286111109999998</v>
      </c>
      <c r="O4805">
        <v>0</v>
      </c>
      <c r="P4805">
        <v>118</v>
      </c>
      <c r="Q4805">
        <v>0</v>
      </c>
      <c r="R4805">
        <v>0</v>
      </c>
      <c r="S4805">
        <v>0</v>
      </c>
      <c r="T4805">
        <v>11</v>
      </c>
      <c r="U4805">
        <v>0</v>
      </c>
      <c r="V4805">
        <v>0</v>
      </c>
      <c r="W4805">
        <v>0</v>
      </c>
      <c r="X4805">
        <v>65.696279092190125</v>
      </c>
      <c r="Y4805">
        <v>0</v>
      </c>
      <c r="Z4805">
        <v>0</v>
      </c>
      <c r="AA4805">
        <v>0</v>
      </c>
      <c r="AB4805">
        <v>7.4806725647197361</v>
      </c>
      <c r="AC4805">
        <v>0</v>
      </c>
      <c r="AD4805">
        <v>0</v>
      </c>
      <c r="AE4805">
        <v>73.176951656909864</v>
      </c>
    </row>
    <row r="4806" spans="1:31" x14ac:dyDescent="0.25">
      <c r="A4806">
        <v>2300525</v>
      </c>
      <c r="B4806">
        <v>1</v>
      </c>
      <c r="C4806" t="s">
        <v>80</v>
      </c>
      <c r="D4806" t="s">
        <v>100</v>
      </c>
      <c r="E4806" t="s">
        <v>132</v>
      </c>
      <c r="F4806" t="s">
        <v>14034</v>
      </c>
      <c r="G4806" t="s">
        <v>134</v>
      </c>
      <c r="H4806" t="s">
        <v>135</v>
      </c>
      <c r="I4806" t="s">
        <v>136</v>
      </c>
      <c r="J4806" t="s">
        <v>137</v>
      </c>
      <c r="K4806" t="s">
        <v>138</v>
      </c>
      <c r="L4806" t="s">
        <v>14035</v>
      </c>
      <c r="M4806" t="s">
        <v>14036</v>
      </c>
      <c r="N4806">
        <v>1.268333333</v>
      </c>
      <c r="O4806">
        <v>0</v>
      </c>
      <c r="P4806">
        <v>17</v>
      </c>
      <c r="Q4806">
        <v>0</v>
      </c>
      <c r="R4806">
        <v>7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10.44661768972248</v>
      </c>
      <c r="Y4806">
        <v>0</v>
      </c>
      <c r="Z4806">
        <v>2.8845429077280507</v>
      </c>
      <c r="AA4806">
        <v>0</v>
      </c>
      <c r="AB4806">
        <v>0</v>
      </c>
      <c r="AC4806">
        <v>0</v>
      </c>
      <c r="AD4806">
        <v>0</v>
      </c>
      <c r="AE4806">
        <v>13.331160597450531</v>
      </c>
    </row>
    <row r="4807" spans="1:31" x14ac:dyDescent="0.25">
      <c r="A4807">
        <v>2300133</v>
      </c>
      <c r="B4807">
        <v>1</v>
      </c>
      <c r="C4807" t="s">
        <v>81</v>
      </c>
      <c r="D4807" t="s">
        <v>124</v>
      </c>
      <c r="E4807" t="s">
        <v>233</v>
      </c>
      <c r="F4807" t="s">
        <v>10440</v>
      </c>
      <c r="G4807" t="s">
        <v>184</v>
      </c>
      <c r="H4807" t="s">
        <v>167</v>
      </c>
      <c r="I4807" t="s">
        <v>136</v>
      </c>
      <c r="J4807" t="s">
        <v>137</v>
      </c>
      <c r="K4807" t="s">
        <v>138</v>
      </c>
      <c r="L4807" t="s">
        <v>14037</v>
      </c>
      <c r="M4807" t="s">
        <v>14038</v>
      </c>
      <c r="N4807">
        <v>2.4550000000000001</v>
      </c>
      <c r="O4807">
        <v>1</v>
      </c>
      <c r="P4807">
        <v>46</v>
      </c>
      <c r="Q4807">
        <v>5</v>
      </c>
      <c r="R4807">
        <v>10</v>
      </c>
      <c r="S4807">
        <v>3</v>
      </c>
      <c r="T4807">
        <v>3</v>
      </c>
      <c r="U4807">
        <v>0</v>
      </c>
      <c r="V4807">
        <v>0</v>
      </c>
      <c r="W4807">
        <v>0</v>
      </c>
      <c r="X4807">
        <v>10.015269832865627</v>
      </c>
      <c r="Y4807">
        <v>8.4573492652829003</v>
      </c>
      <c r="Z4807">
        <v>5.4432551157314997</v>
      </c>
      <c r="AA4807">
        <v>3.5687611492472557</v>
      </c>
      <c r="AB4807">
        <v>4.5955036869720729</v>
      </c>
      <c r="AC4807">
        <v>0</v>
      </c>
      <c r="AD4807">
        <v>0</v>
      </c>
      <c r="AE4807">
        <v>32.080139050099355</v>
      </c>
    </row>
    <row r="4808" spans="1:31" x14ac:dyDescent="0.25">
      <c r="A4808">
        <v>2300382</v>
      </c>
      <c r="B4808">
        <v>1</v>
      </c>
      <c r="C4808" t="s">
        <v>81</v>
      </c>
      <c r="D4808" t="s">
        <v>128</v>
      </c>
      <c r="E4808" t="s">
        <v>141</v>
      </c>
      <c r="F4808" t="s">
        <v>14039</v>
      </c>
      <c r="G4808" t="s">
        <v>188</v>
      </c>
      <c r="H4808" t="s">
        <v>135</v>
      </c>
      <c r="I4808" t="s">
        <v>136</v>
      </c>
      <c r="J4808" t="s">
        <v>137</v>
      </c>
      <c r="K4808" t="s">
        <v>138</v>
      </c>
      <c r="L4808" t="s">
        <v>14040</v>
      </c>
      <c r="M4808" t="s">
        <v>14041</v>
      </c>
      <c r="N4808">
        <v>0.75138888800000003</v>
      </c>
      <c r="O4808">
        <v>0</v>
      </c>
      <c r="P4808">
        <v>6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0.75058116912931494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0.75058116912931494</v>
      </c>
    </row>
    <row r="4809" spans="1:31" x14ac:dyDescent="0.25">
      <c r="A4809">
        <v>2300468</v>
      </c>
      <c r="B4809">
        <v>1</v>
      </c>
      <c r="C4809" t="s">
        <v>81</v>
      </c>
      <c r="D4809" t="s">
        <v>127</v>
      </c>
      <c r="E4809" t="s">
        <v>141</v>
      </c>
      <c r="F4809" t="s">
        <v>14042</v>
      </c>
      <c r="G4809" t="s">
        <v>143</v>
      </c>
      <c r="H4809" t="s">
        <v>135</v>
      </c>
      <c r="I4809" t="s">
        <v>136</v>
      </c>
      <c r="J4809" t="s">
        <v>137</v>
      </c>
      <c r="K4809" t="s">
        <v>138</v>
      </c>
      <c r="L4809" t="s">
        <v>14043</v>
      </c>
      <c r="M4809" t="s">
        <v>14044</v>
      </c>
      <c r="N4809">
        <v>1.4611111109999999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0.27165408606808777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0.27165408606808777</v>
      </c>
    </row>
    <row r="4810" spans="1:31" x14ac:dyDescent="0.25">
      <c r="A4810">
        <v>2300823</v>
      </c>
      <c r="B4810">
        <v>1</v>
      </c>
      <c r="C4810" t="s">
        <v>80</v>
      </c>
      <c r="D4810" t="s">
        <v>91</v>
      </c>
      <c r="E4810" t="s">
        <v>141</v>
      </c>
      <c r="F4810" t="s">
        <v>14045</v>
      </c>
      <c r="G4810" t="s">
        <v>202</v>
      </c>
      <c r="H4810" t="s">
        <v>135</v>
      </c>
      <c r="I4810" t="s">
        <v>136</v>
      </c>
      <c r="J4810" t="s">
        <v>137</v>
      </c>
      <c r="K4810" t="s">
        <v>138</v>
      </c>
      <c r="L4810" t="s">
        <v>14046</v>
      </c>
      <c r="M4810" t="s">
        <v>14047</v>
      </c>
      <c r="N4810">
        <v>1.6855555550000001</v>
      </c>
      <c r="O4810">
        <v>0</v>
      </c>
      <c r="P4810">
        <v>0</v>
      </c>
      <c r="Q4810">
        <v>0</v>
      </c>
      <c r="R4810">
        <v>1</v>
      </c>
      <c r="S4810">
        <v>0</v>
      </c>
      <c r="T4810">
        <v>1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1.2449258625399445E-2</v>
      </c>
      <c r="AA4810">
        <v>0</v>
      </c>
      <c r="AB4810">
        <v>4.3297327415804998E-2</v>
      </c>
      <c r="AC4810">
        <v>0</v>
      </c>
      <c r="AD4810">
        <v>0</v>
      </c>
      <c r="AE4810">
        <v>5.5746586041204443E-2</v>
      </c>
    </row>
    <row r="4811" spans="1:31" x14ac:dyDescent="0.25">
      <c r="A4811">
        <v>2300276</v>
      </c>
      <c r="B4811">
        <v>1</v>
      </c>
      <c r="C4811" t="s">
        <v>81</v>
      </c>
      <c r="D4811" t="s">
        <v>118</v>
      </c>
      <c r="E4811" t="s">
        <v>208</v>
      </c>
      <c r="F4811" t="s">
        <v>14048</v>
      </c>
      <c r="G4811" t="s">
        <v>134</v>
      </c>
      <c r="H4811" t="s">
        <v>135</v>
      </c>
      <c r="I4811" t="s">
        <v>136</v>
      </c>
      <c r="J4811" t="s">
        <v>137</v>
      </c>
      <c r="K4811" t="s">
        <v>138</v>
      </c>
      <c r="L4811" t="s">
        <v>14049</v>
      </c>
      <c r="M4811" t="s">
        <v>13770</v>
      </c>
      <c r="N4811">
        <v>1.7949999999999999</v>
      </c>
      <c r="O4811">
        <v>0</v>
      </c>
      <c r="P4811">
        <v>0</v>
      </c>
      <c r="Q4811">
        <v>0</v>
      </c>
      <c r="R4811">
        <v>2</v>
      </c>
      <c r="S4811">
        <v>0</v>
      </c>
      <c r="T4811">
        <v>1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0.87103596519165449</v>
      </c>
      <c r="AA4811">
        <v>0</v>
      </c>
      <c r="AB4811">
        <v>0.21605119059820338</v>
      </c>
      <c r="AC4811">
        <v>0</v>
      </c>
      <c r="AD4811">
        <v>0</v>
      </c>
      <c r="AE4811">
        <v>1.0870871557898578</v>
      </c>
    </row>
    <row r="4812" spans="1:31" x14ac:dyDescent="0.25">
      <c r="A4812">
        <v>2300010</v>
      </c>
      <c r="B4812">
        <v>1</v>
      </c>
      <c r="C4812" t="s">
        <v>80</v>
      </c>
      <c r="D4812" t="s">
        <v>107</v>
      </c>
      <c r="E4812" t="s">
        <v>132</v>
      </c>
      <c r="F4812" t="s">
        <v>2815</v>
      </c>
      <c r="G4812" t="s">
        <v>134</v>
      </c>
      <c r="H4812" t="s">
        <v>135</v>
      </c>
      <c r="I4812" t="s">
        <v>136</v>
      </c>
      <c r="J4812" t="s">
        <v>137</v>
      </c>
      <c r="K4812" t="s">
        <v>138</v>
      </c>
      <c r="L4812" t="s">
        <v>14050</v>
      </c>
      <c r="M4812" t="s">
        <v>14051</v>
      </c>
      <c r="N4812">
        <v>1.4097222220000001</v>
      </c>
      <c r="O4812">
        <v>0</v>
      </c>
      <c r="P4812">
        <v>36</v>
      </c>
      <c r="Q4812">
        <v>0</v>
      </c>
      <c r="R4812">
        <v>0</v>
      </c>
      <c r="S4812">
        <v>0</v>
      </c>
      <c r="T4812">
        <v>1</v>
      </c>
      <c r="U4812">
        <v>0</v>
      </c>
      <c r="V4812">
        <v>0</v>
      </c>
      <c r="W4812">
        <v>0</v>
      </c>
      <c r="X4812">
        <v>8.9138085544542403</v>
      </c>
      <c r="Y4812">
        <v>0</v>
      </c>
      <c r="Z4812">
        <v>0</v>
      </c>
      <c r="AA4812">
        <v>0</v>
      </c>
      <c r="AB4812">
        <v>7.1525708149722212E-4</v>
      </c>
      <c r="AC4812">
        <v>0</v>
      </c>
      <c r="AD4812">
        <v>0</v>
      </c>
      <c r="AE4812">
        <v>8.9145238115357373</v>
      </c>
    </row>
    <row r="4813" spans="1:31" x14ac:dyDescent="0.25">
      <c r="A4813">
        <v>2300342</v>
      </c>
      <c r="B4813">
        <v>1</v>
      </c>
      <c r="C4813" t="s">
        <v>80</v>
      </c>
      <c r="D4813" t="s">
        <v>110</v>
      </c>
      <c r="E4813" t="s">
        <v>208</v>
      </c>
      <c r="F4813" t="s">
        <v>14052</v>
      </c>
      <c r="G4813" t="s">
        <v>1601</v>
      </c>
      <c r="H4813" t="s">
        <v>135</v>
      </c>
      <c r="I4813" t="s">
        <v>136</v>
      </c>
      <c r="J4813" t="s">
        <v>137</v>
      </c>
      <c r="K4813" t="s">
        <v>138</v>
      </c>
      <c r="L4813" t="s">
        <v>14053</v>
      </c>
      <c r="M4813" t="s">
        <v>14054</v>
      </c>
      <c r="N4813">
        <v>1.3005555550000001</v>
      </c>
      <c r="O4813">
        <v>0</v>
      </c>
      <c r="P4813">
        <v>369</v>
      </c>
      <c r="Q4813">
        <v>0</v>
      </c>
      <c r="R4813">
        <v>0</v>
      </c>
      <c r="S4813">
        <v>0</v>
      </c>
      <c r="T4813">
        <v>21</v>
      </c>
      <c r="U4813">
        <v>0</v>
      </c>
      <c r="V4813">
        <v>0</v>
      </c>
      <c r="W4813">
        <v>0</v>
      </c>
      <c r="X4813">
        <v>150.32933792199131</v>
      </c>
      <c r="Y4813">
        <v>0</v>
      </c>
      <c r="Z4813">
        <v>0</v>
      </c>
      <c r="AA4813">
        <v>0</v>
      </c>
      <c r="AB4813">
        <v>22.831999921316712</v>
      </c>
      <c r="AC4813">
        <v>0</v>
      </c>
      <c r="AD4813">
        <v>0</v>
      </c>
      <c r="AE4813">
        <v>173.16133784330802</v>
      </c>
    </row>
    <row r="4814" spans="1:31" x14ac:dyDescent="0.25">
      <c r="A4814">
        <v>2300697</v>
      </c>
      <c r="B4814">
        <v>1</v>
      </c>
      <c r="C4814" t="s">
        <v>80</v>
      </c>
      <c r="D4814" t="s">
        <v>88</v>
      </c>
      <c r="E4814" t="s">
        <v>164</v>
      </c>
      <c r="F4814" t="s">
        <v>14055</v>
      </c>
      <c r="G4814" t="s">
        <v>443</v>
      </c>
      <c r="H4814" t="s">
        <v>167</v>
      </c>
      <c r="I4814" t="s">
        <v>136</v>
      </c>
      <c r="J4814" t="s">
        <v>137</v>
      </c>
      <c r="K4814" t="s">
        <v>138</v>
      </c>
      <c r="L4814" t="s">
        <v>14056</v>
      </c>
      <c r="M4814" t="s">
        <v>14057</v>
      </c>
      <c r="N4814">
        <v>1.51</v>
      </c>
      <c r="O4814">
        <v>0</v>
      </c>
      <c r="P4814">
        <v>6927</v>
      </c>
      <c r="Q4814">
        <v>0</v>
      </c>
      <c r="R4814">
        <v>1</v>
      </c>
      <c r="S4814">
        <v>0</v>
      </c>
      <c r="T4814">
        <v>340</v>
      </c>
      <c r="U4814">
        <v>0</v>
      </c>
      <c r="V4814">
        <v>0</v>
      </c>
      <c r="W4814">
        <v>0</v>
      </c>
      <c r="X4814">
        <v>2492.7604419057143</v>
      </c>
      <c r="Y4814">
        <v>0</v>
      </c>
      <c r="Z4814">
        <v>0.11065041305702999</v>
      </c>
      <c r="AA4814">
        <v>0</v>
      </c>
      <c r="AB4814">
        <v>261.42601889743588</v>
      </c>
      <c r="AC4814">
        <v>0</v>
      </c>
      <c r="AD4814">
        <v>0</v>
      </c>
      <c r="AE4814">
        <v>2754.2971112162072</v>
      </c>
    </row>
    <row r="4815" spans="1:31" x14ac:dyDescent="0.25">
      <c r="A4815">
        <v>2300365</v>
      </c>
      <c r="B4815">
        <v>1</v>
      </c>
      <c r="C4815" t="s">
        <v>80</v>
      </c>
      <c r="D4815" t="s">
        <v>93</v>
      </c>
      <c r="E4815" t="s">
        <v>141</v>
      </c>
      <c r="F4815" t="s">
        <v>14058</v>
      </c>
      <c r="G4815" t="s">
        <v>143</v>
      </c>
      <c r="H4815" t="s">
        <v>135</v>
      </c>
      <c r="I4815" t="s">
        <v>136</v>
      </c>
      <c r="J4815" t="s">
        <v>137</v>
      </c>
      <c r="K4815" t="s">
        <v>138</v>
      </c>
      <c r="L4815" t="s">
        <v>14059</v>
      </c>
      <c r="M4815" t="s">
        <v>14060</v>
      </c>
      <c r="N4815">
        <v>1.4913888879999999</v>
      </c>
      <c r="O4815">
        <v>0</v>
      </c>
      <c r="P4815">
        <v>1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0.61012683805611079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0.61012683805611079</v>
      </c>
    </row>
    <row r="4816" spans="1:31" x14ac:dyDescent="0.25">
      <c r="A4816">
        <v>2300033</v>
      </c>
      <c r="B4816">
        <v>1</v>
      </c>
      <c r="C4816" t="s">
        <v>80</v>
      </c>
      <c r="D4816" t="s">
        <v>92</v>
      </c>
      <c r="E4816" t="s">
        <v>141</v>
      </c>
      <c r="F4816" t="s">
        <v>14061</v>
      </c>
      <c r="G4816" t="s">
        <v>143</v>
      </c>
      <c r="H4816" t="s">
        <v>135</v>
      </c>
      <c r="I4816" t="s">
        <v>136</v>
      </c>
      <c r="J4816" t="s">
        <v>137</v>
      </c>
      <c r="K4816" t="s">
        <v>138</v>
      </c>
      <c r="L4816" t="s">
        <v>14062</v>
      </c>
      <c r="M4816" t="s">
        <v>14063</v>
      </c>
      <c r="N4816">
        <v>0.75027777699999998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0.76759737561284724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0.76759737561284724</v>
      </c>
    </row>
    <row r="4817" spans="1:31" x14ac:dyDescent="0.25">
      <c r="A4817">
        <v>2300319</v>
      </c>
      <c r="B4817">
        <v>1</v>
      </c>
      <c r="C4817" t="s">
        <v>80</v>
      </c>
      <c r="D4817" t="s">
        <v>104</v>
      </c>
      <c r="E4817" t="s">
        <v>141</v>
      </c>
      <c r="F4817" t="s">
        <v>14064</v>
      </c>
      <c r="G4817" t="s">
        <v>143</v>
      </c>
      <c r="H4817" t="s">
        <v>135</v>
      </c>
      <c r="I4817" t="s">
        <v>136</v>
      </c>
      <c r="J4817" t="s">
        <v>137</v>
      </c>
      <c r="K4817" t="s">
        <v>138</v>
      </c>
      <c r="L4817" t="s">
        <v>14065</v>
      </c>
      <c r="M4817" t="s">
        <v>14066</v>
      </c>
      <c r="N4817">
        <v>1.1558333329999999</v>
      </c>
      <c r="O4817">
        <v>0</v>
      </c>
      <c r="P4817">
        <v>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0.24318147975282778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0.24318147975282778</v>
      </c>
    </row>
    <row r="4818" spans="1:31" x14ac:dyDescent="0.25">
      <c r="A4818">
        <v>2300511</v>
      </c>
      <c r="B4818">
        <v>1</v>
      </c>
      <c r="C4818" t="s">
        <v>80</v>
      </c>
      <c r="D4818" t="s">
        <v>85</v>
      </c>
      <c r="E4818" t="s">
        <v>164</v>
      </c>
      <c r="F4818" t="s">
        <v>270</v>
      </c>
      <c r="G4818" t="s">
        <v>1601</v>
      </c>
      <c r="H4818" t="s">
        <v>167</v>
      </c>
      <c r="I4818" t="s">
        <v>136</v>
      </c>
      <c r="J4818" t="s">
        <v>137</v>
      </c>
      <c r="K4818" t="s">
        <v>138</v>
      </c>
      <c r="L4818" t="s">
        <v>14067</v>
      </c>
      <c r="M4818" t="s">
        <v>14068</v>
      </c>
      <c r="N4818">
        <v>0.17249999999999999</v>
      </c>
      <c r="O4818">
        <v>0</v>
      </c>
      <c r="P4818">
        <v>10634</v>
      </c>
      <c r="Q4818">
        <v>0</v>
      </c>
      <c r="R4818">
        <v>0</v>
      </c>
      <c r="S4818">
        <v>0</v>
      </c>
      <c r="T4818">
        <v>739</v>
      </c>
      <c r="U4818">
        <v>0</v>
      </c>
      <c r="V4818">
        <v>1</v>
      </c>
      <c r="W4818">
        <v>0</v>
      </c>
      <c r="X4818">
        <v>528.66472745309341</v>
      </c>
      <c r="Y4818">
        <v>0</v>
      </c>
      <c r="Z4818">
        <v>0</v>
      </c>
      <c r="AA4818">
        <v>0</v>
      </c>
      <c r="AB4818">
        <v>97.464314053641601</v>
      </c>
      <c r="AC4818">
        <v>0</v>
      </c>
      <c r="AD4818">
        <v>4.0540968404575652</v>
      </c>
      <c r="AE4818">
        <v>630.18313834719254</v>
      </c>
    </row>
    <row r="4819" spans="1:31" x14ac:dyDescent="0.25">
      <c r="A4819">
        <v>2300488</v>
      </c>
      <c r="B4819">
        <v>1</v>
      </c>
      <c r="C4819" t="s">
        <v>80</v>
      </c>
      <c r="D4819" t="s">
        <v>85</v>
      </c>
      <c r="E4819" t="s">
        <v>141</v>
      </c>
      <c r="F4819" t="s">
        <v>14069</v>
      </c>
      <c r="G4819" t="s">
        <v>188</v>
      </c>
      <c r="H4819" t="s">
        <v>135</v>
      </c>
      <c r="I4819" t="s">
        <v>136</v>
      </c>
      <c r="J4819" t="s">
        <v>137</v>
      </c>
      <c r="K4819" t="s">
        <v>138</v>
      </c>
      <c r="L4819" t="s">
        <v>14070</v>
      </c>
      <c r="M4819" t="s">
        <v>14071</v>
      </c>
      <c r="N4819">
        <v>7.1811111109999999</v>
      </c>
      <c r="O4819">
        <v>0</v>
      </c>
      <c r="P4819">
        <v>6</v>
      </c>
      <c r="Q4819">
        <v>0</v>
      </c>
      <c r="R4819">
        <v>0</v>
      </c>
      <c r="S4819">
        <v>0</v>
      </c>
      <c r="T4819">
        <v>1</v>
      </c>
      <c r="U4819">
        <v>0</v>
      </c>
      <c r="V4819">
        <v>0</v>
      </c>
      <c r="W4819">
        <v>0</v>
      </c>
      <c r="X4819">
        <v>10.606459235468281</v>
      </c>
      <c r="Y4819">
        <v>0</v>
      </c>
      <c r="Z4819">
        <v>0</v>
      </c>
      <c r="AA4819">
        <v>0</v>
      </c>
      <c r="AB4819">
        <v>1.3960155996105599</v>
      </c>
      <c r="AC4819">
        <v>0</v>
      </c>
      <c r="AD4819">
        <v>0</v>
      </c>
      <c r="AE4819">
        <v>12.002474835078841</v>
      </c>
    </row>
    <row r="4820" spans="1:31" x14ac:dyDescent="0.25">
      <c r="A4820">
        <v>2300359</v>
      </c>
      <c r="B4820">
        <v>1</v>
      </c>
      <c r="C4820" t="s">
        <v>80</v>
      </c>
      <c r="D4820" t="s">
        <v>85</v>
      </c>
      <c r="E4820" t="s">
        <v>208</v>
      </c>
      <c r="F4820" t="s">
        <v>14072</v>
      </c>
      <c r="G4820" t="s">
        <v>490</v>
      </c>
      <c r="H4820" t="s">
        <v>135</v>
      </c>
      <c r="I4820" t="s">
        <v>136</v>
      </c>
      <c r="J4820" t="s">
        <v>137</v>
      </c>
      <c r="K4820" t="s">
        <v>138</v>
      </c>
      <c r="L4820" t="s">
        <v>14073</v>
      </c>
      <c r="M4820" t="s">
        <v>14074</v>
      </c>
      <c r="N4820">
        <v>3.6044444439999999</v>
      </c>
      <c r="O4820">
        <v>0</v>
      </c>
      <c r="P4820">
        <v>561</v>
      </c>
      <c r="Q4820">
        <v>0</v>
      </c>
      <c r="R4820">
        <v>0</v>
      </c>
      <c r="S4820">
        <v>0</v>
      </c>
      <c r="T4820">
        <v>277</v>
      </c>
      <c r="U4820">
        <v>0</v>
      </c>
      <c r="V4820">
        <v>0</v>
      </c>
      <c r="W4820">
        <v>0</v>
      </c>
      <c r="X4820">
        <v>412.00447544056317</v>
      </c>
      <c r="Y4820">
        <v>0</v>
      </c>
      <c r="Z4820">
        <v>0</v>
      </c>
      <c r="AA4820">
        <v>0</v>
      </c>
      <c r="AB4820">
        <v>500.54405246451068</v>
      </c>
      <c r="AC4820">
        <v>0</v>
      </c>
      <c r="AD4820">
        <v>0</v>
      </c>
      <c r="AE4820">
        <v>912.5485279050738</v>
      </c>
    </row>
    <row r="4821" spans="1:31" x14ac:dyDescent="0.25">
      <c r="A4821">
        <v>2300551</v>
      </c>
      <c r="B4821">
        <v>1</v>
      </c>
      <c r="C4821" t="s">
        <v>80</v>
      </c>
      <c r="D4821" t="s">
        <v>107</v>
      </c>
      <c r="E4821" t="s">
        <v>132</v>
      </c>
      <c r="F4821" t="s">
        <v>14075</v>
      </c>
      <c r="G4821" t="s">
        <v>134</v>
      </c>
      <c r="H4821" t="s">
        <v>135</v>
      </c>
      <c r="I4821" t="s">
        <v>136</v>
      </c>
      <c r="J4821" t="s">
        <v>137</v>
      </c>
      <c r="K4821" t="s">
        <v>138</v>
      </c>
      <c r="L4821" t="s">
        <v>14076</v>
      </c>
      <c r="M4821" t="s">
        <v>14077</v>
      </c>
      <c r="N4821">
        <v>1.345555555</v>
      </c>
      <c r="O4821">
        <v>0</v>
      </c>
      <c r="P4821">
        <v>117</v>
      </c>
      <c r="Q4821">
        <v>0</v>
      </c>
      <c r="R4821">
        <v>0</v>
      </c>
      <c r="S4821">
        <v>0</v>
      </c>
      <c r="T4821">
        <v>3</v>
      </c>
      <c r="U4821">
        <v>0</v>
      </c>
      <c r="V4821">
        <v>0</v>
      </c>
      <c r="W4821">
        <v>0</v>
      </c>
      <c r="X4821">
        <v>28.839369670797812</v>
      </c>
      <c r="Y4821">
        <v>0</v>
      </c>
      <c r="Z4821">
        <v>0</v>
      </c>
      <c r="AA4821">
        <v>0</v>
      </c>
      <c r="AB4821">
        <v>6.395267981174146</v>
      </c>
      <c r="AC4821">
        <v>0</v>
      </c>
      <c r="AD4821">
        <v>0</v>
      </c>
      <c r="AE4821">
        <v>35.234637651971958</v>
      </c>
    </row>
    <row r="4822" spans="1:31" x14ac:dyDescent="0.25">
      <c r="A4822">
        <v>2300050</v>
      </c>
      <c r="B4822">
        <v>1</v>
      </c>
      <c r="C4822" t="s">
        <v>80</v>
      </c>
      <c r="D4822" t="s">
        <v>93</v>
      </c>
      <c r="E4822" t="s">
        <v>132</v>
      </c>
      <c r="F4822" t="s">
        <v>3199</v>
      </c>
      <c r="G4822" t="s">
        <v>799</v>
      </c>
      <c r="H4822" t="s">
        <v>135</v>
      </c>
      <c r="I4822" t="s">
        <v>136</v>
      </c>
      <c r="J4822" t="s">
        <v>137</v>
      </c>
      <c r="K4822" t="s">
        <v>138</v>
      </c>
      <c r="L4822" t="s">
        <v>14078</v>
      </c>
      <c r="M4822" t="s">
        <v>14079</v>
      </c>
      <c r="N4822">
        <v>6.7644444439999996</v>
      </c>
      <c r="O4822">
        <v>0</v>
      </c>
      <c r="P4822">
        <v>51</v>
      </c>
      <c r="Q4822">
        <v>0</v>
      </c>
      <c r="R4822">
        <v>3</v>
      </c>
      <c r="S4822">
        <v>0</v>
      </c>
      <c r="T4822">
        <v>6</v>
      </c>
      <c r="U4822">
        <v>0</v>
      </c>
      <c r="V4822">
        <v>0</v>
      </c>
      <c r="W4822">
        <v>0</v>
      </c>
      <c r="X4822">
        <v>64.680446884673358</v>
      </c>
      <c r="Y4822">
        <v>0</v>
      </c>
      <c r="Z4822">
        <v>9.4223130743970653</v>
      </c>
      <c r="AA4822">
        <v>0</v>
      </c>
      <c r="AB4822">
        <v>26.960495841892236</v>
      </c>
      <c r="AC4822">
        <v>0</v>
      </c>
      <c r="AD4822">
        <v>0</v>
      </c>
      <c r="AE4822">
        <v>101.06325580096266</v>
      </c>
    </row>
    <row r="4823" spans="1:31" x14ac:dyDescent="0.25">
      <c r="A4823">
        <v>2300797</v>
      </c>
      <c r="B4823">
        <v>1</v>
      </c>
      <c r="C4823" t="s">
        <v>81</v>
      </c>
      <c r="D4823" t="s">
        <v>112</v>
      </c>
      <c r="E4823" t="s">
        <v>164</v>
      </c>
      <c r="F4823" t="s">
        <v>14080</v>
      </c>
      <c r="G4823" t="s">
        <v>195</v>
      </c>
      <c r="H4823" t="s">
        <v>167</v>
      </c>
      <c r="I4823" t="s">
        <v>136</v>
      </c>
      <c r="J4823" t="s">
        <v>137</v>
      </c>
      <c r="K4823" t="s">
        <v>138</v>
      </c>
      <c r="L4823" t="s">
        <v>14081</v>
      </c>
      <c r="M4823" t="s">
        <v>14082</v>
      </c>
      <c r="N4823">
        <v>5.9383333330000001</v>
      </c>
      <c r="O4823">
        <v>0</v>
      </c>
      <c r="P4823">
        <v>0</v>
      </c>
      <c r="Q4823">
        <v>0</v>
      </c>
      <c r="R4823">
        <v>5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10.607850605658903</v>
      </c>
      <c r="AA4823">
        <v>0</v>
      </c>
      <c r="AB4823">
        <v>0</v>
      </c>
      <c r="AC4823">
        <v>0</v>
      </c>
      <c r="AD4823">
        <v>0</v>
      </c>
      <c r="AE4823">
        <v>10.607850605658903</v>
      </c>
    </row>
    <row r="4824" spans="1:31" x14ac:dyDescent="0.25">
      <c r="A4824">
        <v>2300442</v>
      </c>
      <c r="B4824">
        <v>1</v>
      </c>
      <c r="C4824" t="s">
        <v>80</v>
      </c>
      <c r="D4824" t="s">
        <v>106</v>
      </c>
      <c r="E4824" t="s">
        <v>132</v>
      </c>
      <c r="F4824" t="s">
        <v>14083</v>
      </c>
      <c r="G4824" t="s">
        <v>134</v>
      </c>
      <c r="H4824" t="s">
        <v>135</v>
      </c>
      <c r="I4824" t="s">
        <v>136</v>
      </c>
      <c r="J4824" t="s">
        <v>137</v>
      </c>
      <c r="K4824" t="s">
        <v>138</v>
      </c>
      <c r="L4824" t="s">
        <v>14084</v>
      </c>
      <c r="M4824" t="s">
        <v>14085</v>
      </c>
      <c r="N4824">
        <v>3.531666666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3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66.523212954383808</v>
      </c>
      <c r="AC4824">
        <v>0</v>
      </c>
      <c r="AD4824">
        <v>0</v>
      </c>
      <c r="AE4824">
        <v>66.523212954383808</v>
      </c>
    </row>
    <row r="4825" spans="1:31" x14ac:dyDescent="0.25">
      <c r="A4825">
        <v>2300196</v>
      </c>
      <c r="B4825">
        <v>1</v>
      </c>
      <c r="C4825" t="s">
        <v>80</v>
      </c>
      <c r="D4825" t="s">
        <v>105</v>
      </c>
      <c r="E4825" t="s">
        <v>182</v>
      </c>
      <c r="F4825" t="s">
        <v>4425</v>
      </c>
      <c r="G4825" t="s">
        <v>184</v>
      </c>
      <c r="H4825" t="s">
        <v>167</v>
      </c>
      <c r="I4825" t="s">
        <v>136</v>
      </c>
      <c r="J4825" t="s">
        <v>137</v>
      </c>
      <c r="K4825" t="s">
        <v>138</v>
      </c>
      <c r="L4825" t="s">
        <v>14086</v>
      </c>
      <c r="M4825" t="s">
        <v>14087</v>
      </c>
      <c r="N4825">
        <v>1.1472222219999999</v>
      </c>
      <c r="O4825">
        <v>1</v>
      </c>
      <c r="P4825">
        <v>2</v>
      </c>
      <c r="Q4825">
        <v>0</v>
      </c>
      <c r="R4825">
        <v>2</v>
      </c>
      <c r="S4825">
        <v>9</v>
      </c>
      <c r="T4825">
        <v>4</v>
      </c>
      <c r="U4825">
        <v>0</v>
      </c>
      <c r="V4825">
        <v>0</v>
      </c>
      <c r="W4825">
        <v>3.8363625527458192</v>
      </c>
      <c r="X4825">
        <v>0.89678676528373358</v>
      </c>
      <c r="Y4825">
        <v>0</v>
      </c>
      <c r="Z4825">
        <v>1.0811764384260667</v>
      </c>
      <c r="AA4825">
        <v>53.820300568466102</v>
      </c>
      <c r="AB4825">
        <v>4.5839000385593334</v>
      </c>
      <c r="AC4825">
        <v>0</v>
      </c>
      <c r="AD4825">
        <v>0</v>
      </c>
      <c r="AE4825">
        <v>64.218526363481061</v>
      </c>
    </row>
    <row r="4826" spans="1:31" x14ac:dyDescent="0.25">
      <c r="A4826">
        <v>2300110</v>
      </c>
      <c r="B4826">
        <v>1</v>
      </c>
      <c r="C4826" t="s">
        <v>80</v>
      </c>
      <c r="D4826" t="s">
        <v>96</v>
      </c>
      <c r="E4826" t="s">
        <v>132</v>
      </c>
      <c r="F4826" t="s">
        <v>14088</v>
      </c>
      <c r="G4826" t="s">
        <v>134</v>
      </c>
      <c r="H4826" t="s">
        <v>135</v>
      </c>
      <c r="I4826" t="s">
        <v>136</v>
      </c>
      <c r="J4826" t="s">
        <v>137</v>
      </c>
      <c r="K4826" t="s">
        <v>138</v>
      </c>
      <c r="L4826" t="s">
        <v>14089</v>
      </c>
      <c r="M4826" t="s">
        <v>14090</v>
      </c>
      <c r="N4826">
        <v>3.9255555549999999</v>
      </c>
      <c r="O4826">
        <v>0</v>
      </c>
      <c r="P4826">
        <v>59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130.72793930785548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130.72793930785548</v>
      </c>
    </row>
    <row r="4827" spans="1:31" x14ac:dyDescent="0.25">
      <c r="A4827">
        <v>2300405</v>
      </c>
      <c r="B4827">
        <v>1</v>
      </c>
      <c r="C4827" t="s">
        <v>81</v>
      </c>
      <c r="D4827" t="s">
        <v>116</v>
      </c>
      <c r="E4827" t="s">
        <v>141</v>
      </c>
      <c r="F4827" t="s">
        <v>14091</v>
      </c>
      <c r="G4827" t="s">
        <v>143</v>
      </c>
      <c r="H4827" t="s">
        <v>135</v>
      </c>
      <c r="I4827" t="s">
        <v>136</v>
      </c>
      <c r="J4827" t="s">
        <v>137</v>
      </c>
      <c r="K4827" t="s">
        <v>138</v>
      </c>
      <c r="L4827" t="s">
        <v>14092</v>
      </c>
      <c r="M4827" t="s">
        <v>14093</v>
      </c>
      <c r="N4827">
        <v>4.5072222220000002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4.2346661961135006E-2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4.2346661961135006E-2</v>
      </c>
    </row>
    <row r="4828" spans="1:31" x14ac:dyDescent="0.25">
      <c r="A4828">
        <v>2300256</v>
      </c>
      <c r="B4828">
        <v>1</v>
      </c>
      <c r="C4828" t="s">
        <v>81</v>
      </c>
      <c r="D4828" t="s">
        <v>124</v>
      </c>
      <c r="E4828" t="s">
        <v>233</v>
      </c>
      <c r="F4828" t="s">
        <v>14094</v>
      </c>
      <c r="G4828" t="s">
        <v>299</v>
      </c>
      <c r="H4828" t="s">
        <v>167</v>
      </c>
      <c r="I4828" t="s">
        <v>136</v>
      </c>
      <c r="J4828" t="s">
        <v>137</v>
      </c>
      <c r="K4828" t="s">
        <v>300</v>
      </c>
      <c r="L4828" t="s">
        <v>14095</v>
      </c>
      <c r="M4828" t="s">
        <v>14096</v>
      </c>
      <c r="N4828">
        <v>8.0980555550000002</v>
      </c>
      <c r="O4828">
        <v>1</v>
      </c>
      <c r="P4828">
        <v>1037</v>
      </c>
      <c r="Q4828">
        <v>10</v>
      </c>
      <c r="R4828">
        <v>22</v>
      </c>
      <c r="S4828">
        <v>4</v>
      </c>
      <c r="T4828">
        <v>97</v>
      </c>
      <c r="U4828">
        <v>1</v>
      </c>
      <c r="V4828">
        <v>0</v>
      </c>
      <c r="W4828">
        <v>2.9177823070295199</v>
      </c>
      <c r="X4828">
        <v>1302.8014889176632</v>
      </c>
      <c r="Y4828">
        <v>233.72014003925702</v>
      </c>
      <c r="Z4828">
        <v>61.580532242488673</v>
      </c>
      <c r="AA4828">
        <v>211.85147975210103</v>
      </c>
      <c r="AB4828">
        <v>428.57711755858344</v>
      </c>
      <c r="AC4828">
        <v>283.57426656445995</v>
      </c>
      <c r="AD4828">
        <v>0</v>
      </c>
      <c r="AE4828">
        <v>2525.0228073815829</v>
      </c>
    </row>
    <row r="4829" spans="1:31" x14ac:dyDescent="0.25">
      <c r="A4829">
        <v>2300843</v>
      </c>
      <c r="B4829">
        <v>1</v>
      </c>
      <c r="C4829" t="s">
        <v>81</v>
      </c>
      <c r="D4829" t="s">
        <v>113</v>
      </c>
      <c r="E4829" t="s">
        <v>132</v>
      </c>
      <c r="F4829" t="s">
        <v>14097</v>
      </c>
      <c r="G4829" t="s">
        <v>375</v>
      </c>
      <c r="H4829" t="s">
        <v>135</v>
      </c>
      <c r="I4829" t="s">
        <v>136</v>
      </c>
      <c r="J4829" t="s">
        <v>137</v>
      </c>
      <c r="K4829" t="s">
        <v>138</v>
      </c>
      <c r="L4829" t="s">
        <v>14098</v>
      </c>
      <c r="M4829" t="s">
        <v>14099</v>
      </c>
      <c r="N4829">
        <v>2.4452777769999998</v>
      </c>
      <c r="O4829">
        <v>0</v>
      </c>
      <c r="P4829">
        <v>4</v>
      </c>
      <c r="Q4829">
        <v>0</v>
      </c>
      <c r="R4829">
        <v>2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0.75018826614496392</v>
      </c>
      <c r="Y4829">
        <v>0</v>
      </c>
      <c r="Z4829">
        <v>0.31954677567889583</v>
      </c>
      <c r="AA4829">
        <v>0</v>
      </c>
      <c r="AB4829">
        <v>0</v>
      </c>
      <c r="AC4829">
        <v>0</v>
      </c>
      <c r="AD4829">
        <v>0</v>
      </c>
      <c r="AE4829">
        <v>1.0697350418238598</v>
      </c>
    </row>
    <row r="4830" spans="1:31" x14ac:dyDescent="0.25">
      <c r="A4830">
        <v>2300302</v>
      </c>
      <c r="B4830">
        <v>1</v>
      </c>
      <c r="C4830" t="s">
        <v>80</v>
      </c>
      <c r="D4830" t="s">
        <v>106</v>
      </c>
      <c r="E4830" t="s">
        <v>233</v>
      </c>
      <c r="F4830" t="s">
        <v>11081</v>
      </c>
      <c r="G4830" t="s">
        <v>837</v>
      </c>
      <c r="H4830" t="s">
        <v>167</v>
      </c>
      <c r="I4830" t="s">
        <v>136</v>
      </c>
      <c r="J4830" t="s">
        <v>137</v>
      </c>
      <c r="K4830" t="s">
        <v>138</v>
      </c>
      <c r="L4830" t="s">
        <v>14100</v>
      </c>
      <c r="M4830" t="s">
        <v>14101</v>
      </c>
      <c r="N4830">
        <v>0.341388888</v>
      </c>
      <c r="O4830">
        <v>0</v>
      </c>
      <c r="P4830">
        <v>4</v>
      </c>
      <c r="Q4830">
        <v>57</v>
      </c>
      <c r="R4830">
        <v>223</v>
      </c>
      <c r="S4830">
        <v>12</v>
      </c>
      <c r="T4830">
        <v>44</v>
      </c>
      <c r="U4830">
        <v>0</v>
      </c>
      <c r="V4830">
        <v>0</v>
      </c>
      <c r="W4830">
        <v>0</v>
      </c>
      <c r="X4830">
        <v>0.50225500617835006</v>
      </c>
      <c r="Y4830">
        <v>228.87521106914153</v>
      </c>
      <c r="Z4830">
        <v>132.78300842214995</v>
      </c>
      <c r="AA4830">
        <v>7.0376111252960794</v>
      </c>
      <c r="AB4830">
        <v>31.669572945140114</v>
      </c>
      <c r="AC4830">
        <v>0</v>
      </c>
      <c r="AD4830">
        <v>0</v>
      </c>
      <c r="AE4830">
        <v>400.86765856790601</v>
      </c>
    </row>
    <row r="4831" spans="1:31" x14ac:dyDescent="0.25">
      <c r="A4831">
        <v>2300259</v>
      </c>
      <c r="B4831">
        <v>1</v>
      </c>
      <c r="C4831" t="s">
        <v>80</v>
      </c>
      <c r="D4831" t="s">
        <v>92</v>
      </c>
      <c r="E4831" t="s">
        <v>748</v>
      </c>
      <c r="F4831" t="s">
        <v>14102</v>
      </c>
      <c r="G4831" t="s">
        <v>750</v>
      </c>
      <c r="H4831" t="s">
        <v>135</v>
      </c>
      <c r="I4831" t="s">
        <v>136</v>
      </c>
      <c r="J4831" t="s">
        <v>137</v>
      </c>
      <c r="K4831" t="s">
        <v>138</v>
      </c>
      <c r="L4831" t="s">
        <v>14103</v>
      </c>
      <c r="M4831" t="s">
        <v>14104</v>
      </c>
      <c r="N4831">
        <v>2.9786111110000002</v>
      </c>
      <c r="O4831">
        <v>0</v>
      </c>
      <c r="P4831">
        <v>81</v>
      </c>
      <c r="Q4831">
        <v>0</v>
      </c>
      <c r="R4831">
        <v>0</v>
      </c>
      <c r="S4831">
        <v>0</v>
      </c>
      <c r="T4831">
        <v>13</v>
      </c>
      <c r="U4831">
        <v>0</v>
      </c>
      <c r="V4831">
        <v>0</v>
      </c>
      <c r="W4831">
        <v>0</v>
      </c>
      <c r="X4831">
        <v>73.659731872411257</v>
      </c>
      <c r="Y4831">
        <v>0</v>
      </c>
      <c r="Z4831">
        <v>0</v>
      </c>
      <c r="AA4831">
        <v>0</v>
      </c>
      <c r="AB4831">
        <v>70.782859783353018</v>
      </c>
      <c r="AC4831">
        <v>0</v>
      </c>
      <c r="AD4831">
        <v>0</v>
      </c>
      <c r="AE4831">
        <v>144.44259165576426</v>
      </c>
    </row>
    <row r="4832" spans="1:31" x14ac:dyDescent="0.25">
      <c r="A4832">
        <v>2300093</v>
      </c>
      <c r="B4832">
        <v>1</v>
      </c>
      <c r="C4832" t="s">
        <v>80</v>
      </c>
      <c r="D4832" t="s">
        <v>100</v>
      </c>
      <c r="E4832" t="s">
        <v>233</v>
      </c>
      <c r="F4832" t="s">
        <v>2248</v>
      </c>
      <c r="G4832" t="s">
        <v>184</v>
      </c>
      <c r="H4832" t="s">
        <v>167</v>
      </c>
      <c r="I4832" t="s">
        <v>136</v>
      </c>
      <c r="J4832" t="s">
        <v>137</v>
      </c>
      <c r="K4832" t="s">
        <v>138</v>
      </c>
      <c r="L4832" t="s">
        <v>14105</v>
      </c>
      <c r="M4832" t="s">
        <v>14106</v>
      </c>
      <c r="N4832">
        <v>0.215</v>
      </c>
      <c r="O4832">
        <v>4</v>
      </c>
      <c r="P4832">
        <v>1632</v>
      </c>
      <c r="Q4832">
        <v>4</v>
      </c>
      <c r="R4832">
        <v>101</v>
      </c>
      <c r="S4832">
        <v>6</v>
      </c>
      <c r="T4832">
        <v>66</v>
      </c>
      <c r="U4832">
        <v>0</v>
      </c>
      <c r="V4832">
        <v>0</v>
      </c>
      <c r="W4832">
        <v>13.36922692870886</v>
      </c>
      <c r="X4832">
        <v>70.12527871682839</v>
      </c>
      <c r="Y4832">
        <v>0.69520492317469995</v>
      </c>
      <c r="Z4832">
        <v>3.7566414907471106</v>
      </c>
      <c r="AA4832">
        <v>6.5057607980466097</v>
      </c>
      <c r="AB4832">
        <v>5.2145564501260848</v>
      </c>
      <c r="AC4832">
        <v>0</v>
      </c>
      <c r="AD4832">
        <v>0</v>
      </c>
      <c r="AE4832">
        <v>99.66666930763175</v>
      </c>
    </row>
    <row r="4833" spans="1:31" x14ac:dyDescent="0.25">
      <c r="A4833">
        <v>2300591</v>
      </c>
      <c r="B4833">
        <v>1</v>
      </c>
      <c r="C4833" t="s">
        <v>80</v>
      </c>
      <c r="D4833" t="s">
        <v>103</v>
      </c>
      <c r="E4833" t="s">
        <v>141</v>
      </c>
      <c r="F4833" t="s">
        <v>14107</v>
      </c>
      <c r="G4833" t="s">
        <v>143</v>
      </c>
      <c r="H4833" t="s">
        <v>135</v>
      </c>
      <c r="I4833" t="s">
        <v>136</v>
      </c>
      <c r="J4833" t="s">
        <v>137</v>
      </c>
      <c r="K4833" t="s">
        <v>138</v>
      </c>
      <c r="L4833" t="s">
        <v>14108</v>
      </c>
      <c r="M4833" t="s">
        <v>14109</v>
      </c>
      <c r="N4833">
        <v>1.081388888</v>
      </c>
      <c r="O4833">
        <v>0</v>
      </c>
      <c r="P4833">
        <v>1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0.29703029071304948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0.29703029071304948</v>
      </c>
    </row>
    <row r="4834" spans="1:31" x14ac:dyDescent="0.25">
      <c r="A4834">
        <v>2300900</v>
      </c>
      <c r="B4834">
        <v>1</v>
      </c>
      <c r="C4834" t="s">
        <v>80</v>
      </c>
      <c r="D4834" t="s">
        <v>83</v>
      </c>
      <c r="E4834" t="s">
        <v>132</v>
      </c>
      <c r="F4834" t="s">
        <v>14110</v>
      </c>
      <c r="G4834" t="s">
        <v>375</v>
      </c>
      <c r="H4834" t="s">
        <v>135</v>
      </c>
      <c r="I4834" t="s">
        <v>136</v>
      </c>
      <c r="J4834" t="s">
        <v>137</v>
      </c>
      <c r="K4834" t="s">
        <v>138</v>
      </c>
      <c r="L4834" t="s">
        <v>14111</v>
      </c>
      <c r="M4834" t="s">
        <v>14112</v>
      </c>
      <c r="N4834">
        <v>2.3927777770000001</v>
      </c>
      <c r="O4834">
        <v>0</v>
      </c>
      <c r="P4834">
        <v>131</v>
      </c>
      <c r="Q4834">
        <v>0</v>
      </c>
      <c r="R4834">
        <v>0</v>
      </c>
      <c r="S4834">
        <v>0</v>
      </c>
      <c r="T4834">
        <v>3</v>
      </c>
      <c r="U4834">
        <v>0</v>
      </c>
      <c r="V4834">
        <v>0</v>
      </c>
      <c r="W4834">
        <v>0</v>
      </c>
      <c r="X4834">
        <v>114.84948038791943</v>
      </c>
      <c r="Y4834">
        <v>0</v>
      </c>
      <c r="Z4834">
        <v>0</v>
      </c>
      <c r="AA4834">
        <v>0</v>
      </c>
      <c r="AB4834">
        <v>1.1565423258870831</v>
      </c>
      <c r="AC4834">
        <v>0</v>
      </c>
      <c r="AD4834">
        <v>0</v>
      </c>
      <c r="AE4834">
        <v>116.00602271380652</v>
      </c>
    </row>
    <row r="4835" spans="1:31" x14ac:dyDescent="0.25">
      <c r="A4835">
        <v>2300236</v>
      </c>
      <c r="B4835">
        <v>1</v>
      </c>
      <c r="C4835" t="s">
        <v>81</v>
      </c>
      <c r="D4835" t="s">
        <v>115</v>
      </c>
      <c r="E4835" t="s">
        <v>132</v>
      </c>
      <c r="F4835" t="s">
        <v>2573</v>
      </c>
      <c r="G4835" t="s">
        <v>375</v>
      </c>
      <c r="H4835" t="s">
        <v>135</v>
      </c>
      <c r="I4835" t="s">
        <v>136</v>
      </c>
      <c r="J4835" t="s">
        <v>137</v>
      </c>
      <c r="K4835" t="s">
        <v>138</v>
      </c>
      <c r="L4835" t="s">
        <v>14113</v>
      </c>
      <c r="M4835" t="s">
        <v>14114</v>
      </c>
      <c r="N4835">
        <v>2.3686111109999999</v>
      </c>
      <c r="O4835">
        <v>0</v>
      </c>
      <c r="P4835">
        <v>19</v>
      </c>
      <c r="Q4835">
        <v>0</v>
      </c>
      <c r="R4835">
        <v>2</v>
      </c>
      <c r="S4835">
        <v>0</v>
      </c>
      <c r="T4835">
        <v>1</v>
      </c>
      <c r="U4835">
        <v>0</v>
      </c>
      <c r="V4835">
        <v>0</v>
      </c>
      <c r="W4835">
        <v>0</v>
      </c>
      <c r="X4835">
        <v>2.5086952181047972</v>
      </c>
      <c r="Y4835">
        <v>0</v>
      </c>
      <c r="Z4835">
        <v>6.4794898339277776E-2</v>
      </c>
      <c r="AA4835">
        <v>0</v>
      </c>
      <c r="AB4835">
        <v>3.0992412908892195</v>
      </c>
      <c r="AC4835">
        <v>0</v>
      </c>
      <c r="AD4835">
        <v>0</v>
      </c>
      <c r="AE4835">
        <v>5.6727314073332948</v>
      </c>
    </row>
    <row r="4836" spans="1:31" x14ac:dyDescent="0.25">
      <c r="A4836">
        <v>2300734</v>
      </c>
      <c r="B4836">
        <v>1</v>
      </c>
      <c r="C4836" t="s">
        <v>80</v>
      </c>
      <c r="D4836" t="s">
        <v>96</v>
      </c>
      <c r="E4836" t="s">
        <v>233</v>
      </c>
      <c r="F4836" t="s">
        <v>960</v>
      </c>
      <c r="G4836" t="s">
        <v>184</v>
      </c>
      <c r="H4836" t="s">
        <v>167</v>
      </c>
      <c r="I4836" t="s">
        <v>136</v>
      </c>
      <c r="J4836" t="s">
        <v>137</v>
      </c>
      <c r="K4836" t="s">
        <v>138</v>
      </c>
      <c r="L4836" t="s">
        <v>14115</v>
      </c>
      <c r="M4836" t="s">
        <v>14116</v>
      </c>
      <c r="N4836">
        <v>0.52277777700000005</v>
      </c>
      <c r="O4836">
        <v>1</v>
      </c>
      <c r="P4836">
        <v>959</v>
      </c>
      <c r="Q4836">
        <v>0</v>
      </c>
      <c r="R4836">
        <v>0</v>
      </c>
      <c r="S4836">
        <v>10</v>
      </c>
      <c r="T4836">
        <v>28</v>
      </c>
      <c r="U4836">
        <v>0</v>
      </c>
      <c r="V4836">
        <v>1</v>
      </c>
      <c r="W4836">
        <v>6.8778031618575879</v>
      </c>
      <c r="X4836">
        <v>134.98075404487398</v>
      </c>
      <c r="Y4836">
        <v>0</v>
      </c>
      <c r="Z4836">
        <v>0</v>
      </c>
      <c r="AA4836">
        <v>42.64090747115555</v>
      </c>
      <c r="AB4836">
        <v>36.77537686985201</v>
      </c>
      <c r="AC4836">
        <v>0</v>
      </c>
      <c r="AD4836">
        <v>3.4994725451540004E-2</v>
      </c>
      <c r="AE4836">
        <v>221.30983627319068</v>
      </c>
    </row>
    <row r="4837" spans="1:31" x14ac:dyDescent="0.25">
      <c r="A4837">
        <v>2300614</v>
      </c>
      <c r="B4837">
        <v>1</v>
      </c>
      <c r="C4837" t="s">
        <v>81</v>
      </c>
      <c r="D4837" t="s">
        <v>115</v>
      </c>
      <c r="E4837" t="s">
        <v>132</v>
      </c>
      <c r="F4837" t="s">
        <v>14117</v>
      </c>
      <c r="G4837" t="s">
        <v>134</v>
      </c>
      <c r="H4837" t="s">
        <v>135</v>
      </c>
      <c r="I4837" t="s">
        <v>136</v>
      </c>
      <c r="J4837" t="s">
        <v>137</v>
      </c>
      <c r="K4837" t="s">
        <v>138</v>
      </c>
      <c r="L4837" t="s">
        <v>14118</v>
      </c>
      <c r="M4837" t="s">
        <v>14119</v>
      </c>
      <c r="N4837">
        <v>5.364166666</v>
      </c>
      <c r="O4837">
        <v>0</v>
      </c>
      <c r="P4837">
        <v>10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3.011874790834125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3.011874790834125</v>
      </c>
    </row>
    <row r="4838" spans="1:31" x14ac:dyDescent="0.25">
      <c r="A4838">
        <v>2300926</v>
      </c>
      <c r="B4838">
        <v>1</v>
      </c>
      <c r="C4838" t="s">
        <v>81</v>
      </c>
      <c r="D4838" t="s">
        <v>118</v>
      </c>
      <c r="E4838" t="s">
        <v>132</v>
      </c>
      <c r="F4838" t="s">
        <v>14120</v>
      </c>
      <c r="G4838" t="s">
        <v>134</v>
      </c>
      <c r="H4838" t="s">
        <v>135</v>
      </c>
      <c r="I4838" t="s">
        <v>136</v>
      </c>
      <c r="J4838" t="s">
        <v>137</v>
      </c>
      <c r="K4838" t="s">
        <v>138</v>
      </c>
      <c r="L4838" t="s">
        <v>14121</v>
      </c>
      <c r="M4838" t="s">
        <v>14122</v>
      </c>
      <c r="N4838">
        <v>2.0016666660000002</v>
      </c>
      <c r="O4838">
        <v>0</v>
      </c>
      <c r="P4838">
        <v>14</v>
      </c>
      <c r="Q4838">
        <v>0</v>
      </c>
      <c r="R4838">
        <v>0</v>
      </c>
      <c r="S4838">
        <v>0</v>
      </c>
      <c r="T4838">
        <v>1</v>
      </c>
      <c r="U4838">
        <v>0</v>
      </c>
      <c r="V4838">
        <v>0</v>
      </c>
      <c r="W4838">
        <v>0</v>
      </c>
      <c r="X4838">
        <v>3.1080830909067609</v>
      </c>
      <c r="Y4838">
        <v>0</v>
      </c>
      <c r="Z4838">
        <v>0</v>
      </c>
      <c r="AA4838">
        <v>0</v>
      </c>
      <c r="AB4838">
        <v>5.7384771750711118E-3</v>
      </c>
      <c r="AC4838">
        <v>0</v>
      </c>
      <c r="AD4838">
        <v>0</v>
      </c>
      <c r="AE4838">
        <v>3.113821568081832</v>
      </c>
    </row>
    <row r="4839" spans="1:31" x14ac:dyDescent="0.25">
      <c r="A4839">
        <v>2300777</v>
      </c>
      <c r="B4839">
        <v>1</v>
      </c>
      <c r="C4839" t="s">
        <v>80</v>
      </c>
      <c r="D4839" t="s">
        <v>94</v>
      </c>
      <c r="E4839" t="s">
        <v>141</v>
      </c>
      <c r="F4839" t="s">
        <v>14123</v>
      </c>
      <c r="G4839" t="s">
        <v>143</v>
      </c>
      <c r="H4839" t="s">
        <v>135</v>
      </c>
      <c r="I4839" t="s">
        <v>136</v>
      </c>
      <c r="J4839" t="s">
        <v>137</v>
      </c>
      <c r="K4839" t="s">
        <v>138</v>
      </c>
      <c r="L4839" t="s">
        <v>14124</v>
      </c>
      <c r="M4839" t="s">
        <v>14125</v>
      </c>
      <c r="N4839">
        <v>5.9436111110000001</v>
      </c>
      <c r="O4839">
        <v>0</v>
      </c>
      <c r="P4839">
        <v>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1.6688163993728091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1.6688163993728091</v>
      </c>
    </row>
    <row r="4840" spans="1:31" x14ac:dyDescent="0.25">
      <c r="A4840">
        <v>2300634</v>
      </c>
      <c r="B4840">
        <v>1</v>
      </c>
      <c r="C4840" t="s">
        <v>80</v>
      </c>
      <c r="D4840" t="s">
        <v>101</v>
      </c>
      <c r="E4840" t="s">
        <v>141</v>
      </c>
      <c r="F4840" t="s">
        <v>14126</v>
      </c>
      <c r="G4840" t="s">
        <v>188</v>
      </c>
      <c r="H4840" t="s">
        <v>135</v>
      </c>
      <c r="I4840" t="s">
        <v>136</v>
      </c>
      <c r="J4840" t="s">
        <v>137</v>
      </c>
      <c r="K4840" t="s">
        <v>138</v>
      </c>
      <c r="L4840" t="s">
        <v>14127</v>
      </c>
      <c r="M4840" t="s">
        <v>14128</v>
      </c>
      <c r="N4840">
        <v>4.0211111109999997</v>
      </c>
      <c r="O4840">
        <v>0</v>
      </c>
      <c r="P4840">
        <v>4</v>
      </c>
      <c r="Q4840">
        <v>0</v>
      </c>
      <c r="R4840">
        <v>0</v>
      </c>
      <c r="S4840">
        <v>0</v>
      </c>
      <c r="T4840">
        <v>1</v>
      </c>
      <c r="U4840">
        <v>0</v>
      </c>
      <c r="V4840">
        <v>0</v>
      </c>
      <c r="W4840">
        <v>0</v>
      </c>
      <c r="X4840">
        <v>3.0659521887512033</v>
      </c>
      <c r="Y4840">
        <v>0</v>
      </c>
      <c r="Z4840">
        <v>0</v>
      </c>
      <c r="AA4840">
        <v>0</v>
      </c>
      <c r="AB4840">
        <v>1.1247211202714875</v>
      </c>
      <c r="AC4840">
        <v>0</v>
      </c>
      <c r="AD4840">
        <v>0</v>
      </c>
      <c r="AE4840">
        <v>4.1906733090226904</v>
      </c>
    </row>
    <row r="4841" spans="1:31" x14ac:dyDescent="0.25">
      <c r="A4841">
        <v>2300067</v>
      </c>
      <c r="B4841">
        <v>1</v>
      </c>
      <c r="C4841" t="s">
        <v>81</v>
      </c>
      <c r="D4841" t="s">
        <v>123</v>
      </c>
      <c r="E4841" t="s">
        <v>233</v>
      </c>
      <c r="F4841" t="s">
        <v>506</v>
      </c>
      <c r="G4841" t="s">
        <v>184</v>
      </c>
      <c r="H4841" t="s">
        <v>167</v>
      </c>
      <c r="I4841" t="s">
        <v>136</v>
      </c>
      <c r="J4841" t="s">
        <v>137</v>
      </c>
      <c r="K4841" t="s">
        <v>138</v>
      </c>
      <c r="L4841" t="s">
        <v>14129</v>
      </c>
      <c r="M4841" t="s">
        <v>14130</v>
      </c>
      <c r="N4841">
        <v>0.49777777699999998</v>
      </c>
      <c r="O4841">
        <v>11</v>
      </c>
      <c r="P4841">
        <v>682</v>
      </c>
      <c r="Q4841">
        <v>336</v>
      </c>
      <c r="R4841">
        <v>60</v>
      </c>
      <c r="S4841">
        <v>27</v>
      </c>
      <c r="T4841">
        <v>41</v>
      </c>
      <c r="U4841">
        <v>1</v>
      </c>
      <c r="V4841">
        <v>0</v>
      </c>
      <c r="W4841">
        <v>0.95608845270400011</v>
      </c>
      <c r="X4841">
        <v>50.488591596022509</v>
      </c>
      <c r="Y4841">
        <v>109.8366417107968</v>
      </c>
      <c r="Z4841">
        <v>21.529930629282134</v>
      </c>
      <c r="AA4841">
        <v>82.971220615316213</v>
      </c>
      <c r="AB4841">
        <v>4.1141020812241775</v>
      </c>
      <c r="AC4841">
        <v>26.129036157355163</v>
      </c>
      <c r="AD4841">
        <v>0</v>
      </c>
      <c r="AE4841">
        <v>296.02561124270102</v>
      </c>
    </row>
    <row r="4842" spans="1:31" x14ac:dyDescent="0.25">
      <c r="A4842">
        <v>2300906</v>
      </c>
      <c r="B4842">
        <v>1</v>
      </c>
      <c r="C4842" t="s">
        <v>80</v>
      </c>
      <c r="D4842" t="s">
        <v>106</v>
      </c>
      <c r="E4842" t="s">
        <v>132</v>
      </c>
      <c r="F4842" t="s">
        <v>14131</v>
      </c>
      <c r="G4842" t="s">
        <v>134</v>
      </c>
      <c r="H4842" t="s">
        <v>135</v>
      </c>
      <c r="I4842" t="s">
        <v>136</v>
      </c>
      <c r="J4842" t="s">
        <v>137</v>
      </c>
      <c r="K4842" t="s">
        <v>138</v>
      </c>
      <c r="L4842" t="s">
        <v>14132</v>
      </c>
      <c r="M4842" t="s">
        <v>14133</v>
      </c>
      <c r="N4842">
        <v>2.8311111109999998</v>
      </c>
      <c r="O4842">
        <v>0</v>
      </c>
      <c r="P4842">
        <v>17</v>
      </c>
      <c r="Q4842">
        <v>0</v>
      </c>
      <c r="R4842">
        <v>3</v>
      </c>
      <c r="S4842">
        <v>0</v>
      </c>
      <c r="T4842">
        <v>4</v>
      </c>
      <c r="U4842">
        <v>0</v>
      </c>
      <c r="V4842">
        <v>0</v>
      </c>
      <c r="W4842">
        <v>0</v>
      </c>
      <c r="X4842">
        <v>8.6008129776480011</v>
      </c>
      <c r="Y4842">
        <v>0</v>
      </c>
      <c r="Z4842">
        <v>0.32643036089166666</v>
      </c>
      <c r="AA4842">
        <v>0</v>
      </c>
      <c r="AB4842">
        <v>1.1865557645908911</v>
      </c>
      <c r="AC4842">
        <v>0</v>
      </c>
      <c r="AD4842">
        <v>0</v>
      </c>
      <c r="AE4842">
        <v>10.113799103130559</v>
      </c>
    </row>
    <row r="4843" spans="1:31" x14ac:dyDescent="0.25">
      <c r="A4843">
        <v>2300714</v>
      </c>
      <c r="B4843">
        <v>1</v>
      </c>
      <c r="C4843" t="s">
        <v>80</v>
      </c>
      <c r="D4843" t="s">
        <v>85</v>
      </c>
      <c r="E4843" t="s">
        <v>141</v>
      </c>
      <c r="F4843" t="s">
        <v>14134</v>
      </c>
      <c r="G4843" t="s">
        <v>202</v>
      </c>
      <c r="H4843" t="s">
        <v>135</v>
      </c>
      <c r="I4843" t="s">
        <v>136</v>
      </c>
      <c r="J4843" t="s">
        <v>137</v>
      </c>
      <c r="K4843" t="s">
        <v>138</v>
      </c>
      <c r="L4843" t="s">
        <v>14135</v>
      </c>
      <c r="M4843" t="s">
        <v>14136</v>
      </c>
      <c r="N4843">
        <v>1.3405555549999999</v>
      </c>
      <c r="O4843">
        <v>0</v>
      </c>
      <c r="P4843">
        <v>11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2.9288742959072387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2.9288742959072387</v>
      </c>
    </row>
    <row r="4844" spans="1:31" x14ac:dyDescent="0.25">
      <c r="A4844">
        <v>2300528</v>
      </c>
      <c r="B4844">
        <v>1</v>
      </c>
      <c r="C4844" t="s">
        <v>81</v>
      </c>
      <c r="D4844" t="s">
        <v>113</v>
      </c>
      <c r="E4844" t="s">
        <v>132</v>
      </c>
      <c r="F4844" t="s">
        <v>14137</v>
      </c>
      <c r="G4844" t="s">
        <v>134</v>
      </c>
      <c r="H4844" t="s">
        <v>135</v>
      </c>
      <c r="I4844" t="s">
        <v>136</v>
      </c>
      <c r="J4844" t="s">
        <v>137</v>
      </c>
      <c r="K4844" t="s">
        <v>138</v>
      </c>
      <c r="L4844" t="s">
        <v>14138</v>
      </c>
      <c r="M4844" t="s">
        <v>14139</v>
      </c>
      <c r="N4844">
        <v>3.2230555550000002</v>
      </c>
      <c r="O4844">
        <v>0</v>
      </c>
      <c r="P4844">
        <v>4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1.2518267011309536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1.2518267011309536</v>
      </c>
    </row>
    <row r="4845" spans="1:31" x14ac:dyDescent="0.25">
      <c r="A4845">
        <v>2300422</v>
      </c>
      <c r="B4845">
        <v>1</v>
      </c>
      <c r="C4845" t="s">
        <v>80</v>
      </c>
      <c r="D4845" t="s">
        <v>103</v>
      </c>
      <c r="E4845" t="s">
        <v>283</v>
      </c>
      <c r="F4845" t="s">
        <v>14140</v>
      </c>
      <c r="G4845" t="s">
        <v>184</v>
      </c>
      <c r="H4845" t="s">
        <v>167</v>
      </c>
      <c r="I4845" t="s">
        <v>280</v>
      </c>
      <c r="J4845" t="s">
        <v>137</v>
      </c>
      <c r="K4845" t="s">
        <v>138</v>
      </c>
      <c r="L4845" t="s">
        <v>14141</v>
      </c>
      <c r="M4845" t="s">
        <v>14142</v>
      </c>
      <c r="N4845">
        <v>3.0559165999999999E-2</v>
      </c>
      <c r="O4845">
        <v>0</v>
      </c>
      <c r="P4845">
        <v>6</v>
      </c>
      <c r="Q4845">
        <v>43</v>
      </c>
      <c r="R4845">
        <v>71</v>
      </c>
      <c r="S4845">
        <v>14</v>
      </c>
      <c r="T4845">
        <v>15</v>
      </c>
      <c r="U4845">
        <v>6</v>
      </c>
      <c r="V4845">
        <v>0</v>
      </c>
      <c r="W4845">
        <v>0</v>
      </c>
      <c r="X4845">
        <v>3.3124006062583332E-2</v>
      </c>
      <c r="Y4845">
        <v>3.197103266144333</v>
      </c>
      <c r="Z4845">
        <v>2.0540558678025529</v>
      </c>
      <c r="AA4845">
        <v>5.5971391845685545</v>
      </c>
      <c r="AB4845">
        <v>0.96977666899135018</v>
      </c>
      <c r="AC4845">
        <v>47.469098050352734</v>
      </c>
      <c r="AD4845">
        <v>0</v>
      </c>
      <c r="AE4845">
        <v>59.32029704392211</v>
      </c>
    </row>
    <row r="4846" spans="1:31" x14ac:dyDescent="0.25">
      <c r="A4846">
        <v>2300173</v>
      </c>
      <c r="B4846">
        <v>1</v>
      </c>
      <c r="C4846" t="s">
        <v>80</v>
      </c>
      <c r="D4846" t="s">
        <v>96</v>
      </c>
      <c r="E4846" t="s">
        <v>233</v>
      </c>
      <c r="F4846" t="s">
        <v>13624</v>
      </c>
      <c r="G4846" t="s">
        <v>837</v>
      </c>
      <c r="H4846" t="s">
        <v>167</v>
      </c>
      <c r="I4846" t="s">
        <v>136</v>
      </c>
      <c r="J4846" t="s">
        <v>137</v>
      </c>
      <c r="K4846" t="s">
        <v>138</v>
      </c>
      <c r="L4846" t="s">
        <v>14143</v>
      </c>
      <c r="M4846" t="s">
        <v>14144</v>
      </c>
      <c r="N4846">
        <v>0.17499999999999999</v>
      </c>
      <c r="O4846">
        <v>3</v>
      </c>
      <c r="P4846">
        <v>1338</v>
      </c>
      <c r="Q4846">
        <v>0</v>
      </c>
      <c r="R4846">
        <v>1</v>
      </c>
      <c r="S4846">
        <v>4</v>
      </c>
      <c r="T4846">
        <v>86</v>
      </c>
      <c r="U4846">
        <v>0</v>
      </c>
      <c r="V4846">
        <v>0</v>
      </c>
      <c r="W4846">
        <v>7.5938052380799004</v>
      </c>
      <c r="X4846">
        <v>53.461303755382282</v>
      </c>
      <c r="Y4846">
        <v>0</v>
      </c>
      <c r="Z4846">
        <v>0.19548651963749997</v>
      </c>
      <c r="AA4846">
        <v>6.3646592178839256</v>
      </c>
      <c r="AB4846">
        <v>20.028394093570977</v>
      </c>
      <c r="AC4846">
        <v>0</v>
      </c>
      <c r="AD4846">
        <v>0</v>
      </c>
      <c r="AE4846">
        <v>87.643648824554589</v>
      </c>
    </row>
    <row r="4847" spans="1:31" x14ac:dyDescent="0.25">
      <c r="A4847">
        <v>2300130</v>
      </c>
      <c r="B4847">
        <v>1</v>
      </c>
      <c r="C4847" t="s">
        <v>81</v>
      </c>
      <c r="D4847" t="s">
        <v>119</v>
      </c>
      <c r="E4847" t="s">
        <v>233</v>
      </c>
      <c r="F4847" t="s">
        <v>6174</v>
      </c>
      <c r="G4847" t="s">
        <v>1436</v>
      </c>
      <c r="H4847" t="s">
        <v>167</v>
      </c>
      <c r="I4847" t="s">
        <v>136</v>
      </c>
      <c r="J4847" t="s">
        <v>137</v>
      </c>
      <c r="K4847" t="s">
        <v>138</v>
      </c>
      <c r="L4847" t="s">
        <v>14145</v>
      </c>
      <c r="M4847" t="s">
        <v>14146</v>
      </c>
      <c r="N4847">
        <v>2.9849999999999999</v>
      </c>
      <c r="O4847">
        <v>0</v>
      </c>
      <c r="P4847">
        <v>2583</v>
      </c>
      <c r="Q4847">
        <v>152</v>
      </c>
      <c r="R4847">
        <v>329</v>
      </c>
      <c r="S4847">
        <v>10</v>
      </c>
      <c r="T4847">
        <v>194</v>
      </c>
      <c r="U4847">
        <v>0</v>
      </c>
      <c r="V4847">
        <v>2</v>
      </c>
      <c r="W4847">
        <v>0</v>
      </c>
      <c r="X4847">
        <v>1198.7377317209057</v>
      </c>
      <c r="Y4847">
        <v>2471.3221533005635</v>
      </c>
      <c r="Z4847">
        <v>1626.7855887345866</v>
      </c>
      <c r="AA4847">
        <v>39.460174883629769</v>
      </c>
      <c r="AB4847">
        <v>162.66166214417166</v>
      </c>
      <c r="AC4847">
        <v>0</v>
      </c>
      <c r="AD4847">
        <v>597.13003261479719</v>
      </c>
      <c r="AE4847">
        <v>6096.0973433986546</v>
      </c>
    </row>
    <row r="4848" spans="1:31" x14ac:dyDescent="0.25">
      <c r="A4848">
        <v>2300769</v>
      </c>
      <c r="B4848">
        <v>1</v>
      </c>
      <c r="C4848" t="s">
        <v>81</v>
      </c>
      <c r="D4848" t="s">
        <v>127</v>
      </c>
      <c r="E4848" t="s">
        <v>132</v>
      </c>
      <c r="F4848" t="s">
        <v>14147</v>
      </c>
      <c r="G4848" t="s">
        <v>134</v>
      </c>
      <c r="H4848" t="s">
        <v>135</v>
      </c>
      <c r="I4848" t="s">
        <v>136</v>
      </c>
      <c r="J4848" t="s">
        <v>137</v>
      </c>
      <c r="K4848" t="s">
        <v>138</v>
      </c>
      <c r="L4848" t="s">
        <v>14148</v>
      </c>
      <c r="M4848" t="s">
        <v>14149</v>
      </c>
      <c r="N4848">
        <v>6.1669444440000003</v>
      </c>
      <c r="O4848">
        <v>0</v>
      </c>
      <c r="P4848">
        <v>32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34.805849485988603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34.805849485988603</v>
      </c>
    </row>
    <row r="4849" spans="1:31" x14ac:dyDescent="0.25">
      <c r="A4849">
        <v>2300082</v>
      </c>
      <c r="B4849">
        <v>1</v>
      </c>
      <c r="C4849" t="s">
        <v>80</v>
      </c>
      <c r="D4849" t="s">
        <v>92</v>
      </c>
      <c r="E4849" t="s">
        <v>182</v>
      </c>
      <c r="F4849" t="s">
        <v>14150</v>
      </c>
      <c r="G4849" t="s">
        <v>184</v>
      </c>
      <c r="H4849" t="s">
        <v>167</v>
      </c>
      <c r="I4849" t="s">
        <v>136</v>
      </c>
      <c r="J4849" t="s">
        <v>137</v>
      </c>
      <c r="K4849" t="s">
        <v>138</v>
      </c>
      <c r="L4849" t="s">
        <v>14151</v>
      </c>
      <c r="M4849" t="s">
        <v>14152</v>
      </c>
      <c r="N4849">
        <v>0.79916666599999997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54.738253214215085</v>
      </c>
      <c r="AD4849">
        <v>0</v>
      </c>
      <c r="AE4849">
        <v>54.738253214215085</v>
      </c>
    </row>
    <row r="4850" spans="1:31" x14ac:dyDescent="0.25">
      <c r="A4850">
        <v>2300746</v>
      </c>
      <c r="B4850">
        <v>1</v>
      </c>
      <c r="C4850" t="s">
        <v>81</v>
      </c>
      <c r="D4850" t="s">
        <v>122</v>
      </c>
      <c r="E4850" t="s">
        <v>132</v>
      </c>
      <c r="F4850" t="s">
        <v>14153</v>
      </c>
      <c r="G4850" t="s">
        <v>134</v>
      </c>
      <c r="H4850" t="s">
        <v>135</v>
      </c>
      <c r="I4850" t="s">
        <v>136</v>
      </c>
      <c r="J4850" t="s">
        <v>137</v>
      </c>
      <c r="K4850" t="s">
        <v>138</v>
      </c>
      <c r="L4850" t="s">
        <v>14154</v>
      </c>
      <c r="M4850" t="s">
        <v>14155</v>
      </c>
      <c r="N4850">
        <v>1.2936111109999999</v>
      </c>
      <c r="O4850">
        <v>0</v>
      </c>
      <c r="P4850">
        <v>80</v>
      </c>
      <c r="Q4850">
        <v>0</v>
      </c>
      <c r="R4850">
        <v>0</v>
      </c>
      <c r="S4850">
        <v>0</v>
      </c>
      <c r="T4850">
        <v>2</v>
      </c>
      <c r="U4850">
        <v>0</v>
      </c>
      <c r="V4850">
        <v>0</v>
      </c>
      <c r="W4850">
        <v>0</v>
      </c>
      <c r="X4850">
        <v>22.252131628278395</v>
      </c>
      <c r="Y4850">
        <v>0</v>
      </c>
      <c r="Z4850">
        <v>0</v>
      </c>
      <c r="AA4850">
        <v>0</v>
      </c>
      <c r="AB4850">
        <v>2.1116646539864981</v>
      </c>
      <c r="AC4850">
        <v>0</v>
      </c>
      <c r="AD4850">
        <v>0</v>
      </c>
      <c r="AE4850">
        <v>24.363796282264893</v>
      </c>
    </row>
    <row r="4851" spans="1:31" x14ac:dyDescent="0.25">
      <c r="A4851">
        <v>2300059</v>
      </c>
      <c r="B4851">
        <v>1</v>
      </c>
      <c r="C4851" t="s">
        <v>80</v>
      </c>
      <c r="D4851" t="s">
        <v>87</v>
      </c>
      <c r="E4851" t="s">
        <v>233</v>
      </c>
      <c r="F4851" t="s">
        <v>14156</v>
      </c>
      <c r="G4851" t="s">
        <v>184</v>
      </c>
      <c r="H4851" t="s">
        <v>167</v>
      </c>
      <c r="I4851" t="s">
        <v>136</v>
      </c>
      <c r="J4851" t="s">
        <v>137</v>
      </c>
      <c r="K4851" t="s">
        <v>138</v>
      </c>
      <c r="L4851" t="s">
        <v>14157</v>
      </c>
      <c r="M4851" t="s">
        <v>14158</v>
      </c>
      <c r="N4851">
        <v>0.32055555499999999</v>
      </c>
      <c r="O4851">
        <v>2</v>
      </c>
      <c r="P4851">
        <v>956</v>
      </c>
      <c r="Q4851">
        <v>2</v>
      </c>
      <c r="R4851">
        <v>21</v>
      </c>
      <c r="S4851">
        <v>22</v>
      </c>
      <c r="T4851">
        <v>112</v>
      </c>
      <c r="U4851">
        <v>10</v>
      </c>
      <c r="V4851">
        <v>1</v>
      </c>
      <c r="W4851">
        <v>0.14559418320438</v>
      </c>
      <c r="X4851">
        <v>83.051696411171577</v>
      </c>
      <c r="Y4851">
        <v>0.26922457559886226</v>
      </c>
      <c r="Z4851">
        <v>1.3545369194355301</v>
      </c>
      <c r="AA4851">
        <v>54.468400337207193</v>
      </c>
      <c r="AB4851">
        <v>23.805464469387356</v>
      </c>
      <c r="AC4851">
        <v>60.281539129106861</v>
      </c>
      <c r="AD4851">
        <v>9.5104635764853924</v>
      </c>
      <c r="AE4851">
        <v>232.88691960159713</v>
      </c>
    </row>
    <row r="4852" spans="1:31" x14ac:dyDescent="0.25">
      <c r="A4852">
        <v>2300222</v>
      </c>
      <c r="B4852">
        <v>1</v>
      </c>
      <c r="C4852" t="s">
        <v>80</v>
      </c>
      <c r="D4852" t="s">
        <v>90</v>
      </c>
      <c r="E4852" t="s">
        <v>132</v>
      </c>
      <c r="F4852" t="s">
        <v>14159</v>
      </c>
      <c r="G4852" t="s">
        <v>375</v>
      </c>
      <c r="H4852" t="s">
        <v>135</v>
      </c>
      <c r="I4852" t="s">
        <v>136</v>
      </c>
      <c r="J4852" t="s">
        <v>137</v>
      </c>
      <c r="K4852" t="s">
        <v>138</v>
      </c>
      <c r="L4852" t="s">
        <v>14160</v>
      </c>
      <c r="M4852" t="s">
        <v>14161</v>
      </c>
      <c r="N4852">
        <v>2.4194444439999998</v>
      </c>
      <c r="O4852">
        <v>0</v>
      </c>
      <c r="P4852">
        <v>87</v>
      </c>
      <c r="Q4852">
        <v>0</v>
      </c>
      <c r="R4852">
        <v>0</v>
      </c>
      <c r="S4852">
        <v>0</v>
      </c>
      <c r="T4852">
        <v>2</v>
      </c>
      <c r="U4852">
        <v>0</v>
      </c>
      <c r="V4852">
        <v>0</v>
      </c>
      <c r="W4852">
        <v>0</v>
      </c>
      <c r="X4852">
        <v>46.874533156104192</v>
      </c>
      <c r="Y4852">
        <v>0</v>
      </c>
      <c r="Z4852">
        <v>0</v>
      </c>
      <c r="AA4852">
        <v>0</v>
      </c>
      <c r="AB4852">
        <v>30.91028856772197</v>
      </c>
      <c r="AC4852">
        <v>0</v>
      </c>
      <c r="AD4852">
        <v>0</v>
      </c>
      <c r="AE4852">
        <v>77.784821723826155</v>
      </c>
    </row>
    <row r="4853" spans="1:31" x14ac:dyDescent="0.25">
      <c r="A4853">
        <v>2300391</v>
      </c>
      <c r="B4853">
        <v>1</v>
      </c>
      <c r="C4853" t="s">
        <v>80</v>
      </c>
      <c r="D4853" t="s">
        <v>99</v>
      </c>
      <c r="E4853" t="s">
        <v>132</v>
      </c>
      <c r="F4853" t="s">
        <v>14162</v>
      </c>
      <c r="G4853" t="s">
        <v>134</v>
      </c>
      <c r="H4853" t="s">
        <v>135</v>
      </c>
      <c r="I4853" t="s">
        <v>136</v>
      </c>
      <c r="J4853" t="s">
        <v>137</v>
      </c>
      <c r="K4853" t="s">
        <v>138</v>
      </c>
      <c r="L4853" t="s">
        <v>14163</v>
      </c>
      <c r="M4853" t="s">
        <v>14164</v>
      </c>
      <c r="N4853">
        <v>1.550277777</v>
      </c>
      <c r="O4853">
        <v>0</v>
      </c>
      <c r="P4853">
        <v>44</v>
      </c>
      <c r="Q4853">
        <v>0</v>
      </c>
      <c r="R4853">
        <v>0</v>
      </c>
      <c r="S4853">
        <v>0</v>
      </c>
      <c r="T4853">
        <v>3</v>
      </c>
      <c r="U4853">
        <v>0</v>
      </c>
      <c r="V4853">
        <v>0</v>
      </c>
      <c r="W4853">
        <v>0</v>
      </c>
      <c r="X4853">
        <v>19.564650719954017</v>
      </c>
      <c r="Y4853">
        <v>0</v>
      </c>
      <c r="Z4853">
        <v>0</v>
      </c>
      <c r="AA4853">
        <v>0</v>
      </c>
      <c r="AB4853">
        <v>4.0033982163176942</v>
      </c>
      <c r="AC4853">
        <v>0</v>
      </c>
      <c r="AD4853">
        <v>0</v>
      </c>
      <c r="AE4853">
        <v>23.568048936271712</v>
      </c>
    </row>
    <row r="4854" spans="1:31" x14ac:dyDescent="0.25">
      <c r="A4854">
        <v>2300036</v>
      </c>
      <c r="B4854">
        <v>1</v>
      </c>
      <c r="C4854" t="s">
        <v>81</v>
      </c>
      <c r="D4854" t="s">
        <v>128</v>
      </c>
      <c r="E4854" t="s">
        <v>182</v>
      </c>
      <c r="F4854" t="s">
        <v>883</v>
      </c>
      <c r="G4854" t="s">
        <v>184</v>
      </c>
      <c r="H4854" t="s">
        <v>167</v>
      </c>
      <c r="I4854" t="s">
        <v>136</v>
      </c>
      <c r="J4854" t="s">
        <v>137</v>
      </c>
      <c r="K4854" t="s">
        <v>138</v>
      </c>
      <c r="L4854" t="s">
        <v>14165</v>
      </c>
      <c r="M4854" t="s">
        <v>14166</v>
      </c>
      <c r="N4854">
        <v>7.6666665999999994E-2</v>
      </c>
      <c r="O4854">
        <v>7</v>
      </c>
      <c r="P4854">
        <v>1315</v>
      </c>
      <c r="Q4854">
        <v>25</v>
      </c>
      <c r="R4854">
        <v>19</v>
      </c>
      <c r="S4854">
        <v>21</v>
      </c>
      <c r="T4854">
        <v>112</v>
      </c>
      <c r="U4854">
        <v>1</v>
      </c>
      <c r="V4854">
        <v>0</v>
      </c>
      <c r="W4854">
        <v>0.15579528100723999</v>
      </c>
      <c r="X4854">
        <v>12.296925477029696</v>
      </c>
      <c r="Y4854">
        <v>6.2279464497092203</v>
      </c>
      <c r="Z4854">
        <v>0.45870467261422992</v>
      </c>
      <c r="AA4854">
        <v>3.5283945897471716</v>
      </c>
      <c r="AB4854">
        <v>2.0517019268614853</v>
      </c>
      <c r="AC4854">
        <v>6.0179191209359999</v>
      </c>
      <c r="AD4854">
        <v>0</v>
      </c>
      <c r="AE4854">
        <v>30.737387517905042</v>
      </c>
    </row>
    <row r="4855" spans="1:31" x14ac:dyDescent="0.25">
      <c r="A4855">
        <v>2300909</v>
      </c>
      <c r="B4855">
        <v>1</v>
      </c>
      <c r="C4855" t="s">
        <v>81</v>
      </c>
      <c r="D4855" t="s">
        <v>127</v>
      </c>
      <c r="E4855" t="s">
        <v>132</v>
      </c>
      <c r="F4855" t="s">
        <v>14167</v>
      </c>
      <c r="G4855" t="s">
        <v>134</v>
      </c>
      <c r="H4855" t="s">
        <v>135</v>
      </c>
      <c r="I4855" t="s">
        <v>136</v>
      </c>
      <c r="J4855" t="s">
        <v>137</v>
      </c>
      <c r="K4855" t="s">
        <v>138</v>
      </c>
      <c r="L4855" t="s">
        <v>14168</v>
      </c>
      <c r="M4855" t="s">
        <v>14169</v>
      </c>
      <c r="N4855">
        <v>7.6172222219999997</v>
      </c>
      <c r="O4855">
        <v>0</v>
      </c>
      <c r="P4855">
        <v>39</v>
      </c>
      <c r="Q4855">
        <v>0</v>
      </c>
      <c r="R4855">
        <v>0</v>
      </c>
      <c r="S4855">
        <v>0</v>
      </c>
      <c r="T4855">
        <v>1</v>
      </c>
      <c r="U4855">
        <v>0</v>
      </c>
      <c r="V4855">
        <v>0</v>
      </c>
      <c r="W4855">
        <v>0</v>
      </c>
      <c r="X4855">
        <v>83.602807367140926</v>
      </c>
      <c r="Y4855">
        <v>0</v>
      </c>
      <c r="Z4855">
        <v>0</v>
      </c>
      <c r="AA4855">
        <v>0</v>
      </c>
      <c r="AB4855">
        <v>3.7736519841108498</v>
      </c>
      <c r="AC4855">
        <v>0</v>
      </c>
      <c r="AD4855">
        <v>0</v>
      </c>
      <c r="AE4855">
        <v>87.376459351251782</v>
      </c>
    </row>
    <row r="4856" spans="1:31" x14ac:dyDescent="0.25">
      <c r="A4856">
        <v>2300368</v>
      </c>
      <c r="B4856">
        <v>1</v>
      </c>
      <c r="C4856" t="s">
        <v>80</v>
      </c>
      <c r="D4856" t="s">
        <v>96</v>
      </c>
      <c r="E4856" t="s">
        <v>748</v>
      </c>
      <c r="F4856" t="s">
        <v>14170</v>
      </c>
      <c r="G4856" t="s">
        <v>134</v>
      </c>
      <c r="H4856" t="s">
        <v>135</v>
      </c>
      <c r="I4856" t="s">
        <v>136</v>
      </c>
      <c r="J4856" t="s">
        <v>137</v>
      </c>
      <c r="K4856" t="s">
        <v>138</v>
      </c>
      <c r="L4856" t="s">
        <v>14171</v>
      </c>
      <c r="M4856" t="s">
        <v>14172</v>
      </c>
      <c r="N4856">
        <v>1.448611111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1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6.2461498286207746</v>
      </c>
      <c r="AC4856">
        <v>0</v>
      </c>
      <c r="AD4856">
        <v>0</v>
      </c>
      <c r="AE4856">
        <v>6.2461498286207746</v>
      </c>
    </row>
    <row r="4857" spans="1:31" x14ac:dyDescent="0.25">
      <c r="A4857">
        <v>2300577</v>
      </c>
      <c r="B4857">
        <v>1</v>
      </c>
      <c r="C4857" t="s">
        <v>80</v>
      </c>
      <c r="D4857" t="s">
        <v>92</v>
      </c>
      <c r="E4857" t="s">
        <v>141</v>
      </c>
      <c r="F4857" t="s">
        <v>14173</v>
      </c>
      <c r="G4857" t="s">
        <v>202</v>
      </c>
      <c r="H4857" t="s">
        <v>135</v>
      </c>
      <c r="I4857" t="s">
        <v>136</v>
      </c>
      <c r="J4857" t="s">
        <v>137</v>
      </c>
      <c r="K4857" t="s">
        <v>138</v>
      </c>
      <c r="L4857" t="s">
        <v>14174</v>
      </c>
      <c r="M4857" t="s">
        <v>14175</v>
      </c>
      <c r="N4857">
        <v>1.834166666</v>
      </c>
      <c r="O4857">
        <v>0</v>
      </c>
      <c r="P4857">
        <v>1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0.46285819787032001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0.46285819787032001</v>
      </c>
    </row>
    <row r="4858" spans="1:31" x14ac:dyDescent="0.25">
      <c r="A4858">
        <v>2300932</v>
      </c>
      <c r="B4858">
        <v>1</v>
      </c>
      <c r="C4858" t="s">
        <v>80</v>
      </c>
      <c r="D4858" t="s">
        <v>99</v>
      </c>
      <c r="E4858" t="s">
        <v>132</v>
      </c>
      <c r="F4858" t="s">
        <v>14176</v>
      </c>
      <c r="G4858" t="s">
        <v>134</v>
      </c>
      <c r="H4858" t="s">
        <v>135</v>
      </c>
      <c r="I4858" t="s">
        <v>136</v>
      </c>
      <c r="J4858" t="s">
        <v>137</v>
      </c>
      <c r="K4858" t="s">
        <v>138</v>
      </c>
      <c r="L4858" t="s">
        <v>14177</v>
      </c>
      <c r="M4858" t="s">
        <v>14178</v>
      </c>
      <c r="N4858">
        <v>2.3655555549999998</v>
      </c>
      <c r="O4858">
        <v>0</v>
      </c>
      <c r="P4858">
        <v>139</v>
      </c>
      <c r="Q4858">
        <v>0</v>
      </c>
      <c r="R4858">
        <v>2</v>
      </c>
      <c r="S4858">
        <v>0</v>
      </c>
      <c r="T4858">
        <v>2</v>
      </c>
      <c r="U4858">
        <v>0</v>
      </c>
      <c r="V4858">
        <v>0</v>
      </c>
      <c r="W4858">
        <v>0</v>
      </c>
      <c r="X4858">
        <v>49.219994893192016</v>
      </c>
      <c r="Y4858">
        <v>0</v>
      </c>
      <c r="Z4858">
        <v>3.1783088920418736</v>
      </c>
      <c r="AA4858">
        <v>0</v>
      </c>
      <c r="AB4858">
        <v>0.31824844328191226</v>
      </c>
      <c r="AC4858">
        <v>0</v>
      </c>
      <c r="AD4858">
        <v>0</v>
      </c>
      <c r="AE4858">
        <v>52.716552228515802</v>
      </c>
    </row>
    <row r="4859" spans="1:31" x14ac:dyDescent="0.25">
      <c r="A4859">
        <v>2300268</v>
      </c>
      <c r="B4859">
        <v>1</v>
      </c>
      <c r="C4859" t="s">
        <v>81</v>
      </c>
      <c r="D4859" t="s">
        <v>124</v>
      </c>
      <c r="E4859" t="s">
        <v>141</v>
      </c>
      <c r="F4859" t="s">
        <v>14179</v>
      </c>
      <c r="G4859" t="s">
        <v>143</v>
      </c>
      <c r="H4859" t="s">
        <v>135</v>
      </c>
      <c r="I4859" t="s">
        <v>136</v>
      </c>
      <c r="J4859" t="s">
        <v>137</v>
      </c>
      <c r="K4859" t="s">
        <v>138</v>
      </c>
      <c r="L4859" t="s">
        <v>14180</v>
      </c>
      <c r="M4859" t="s">
        <v>14181</v>
      </c>
      <c r="N4859">
        <v>1.3377777769999999</v>
      </c>
      <c r="O4859">
        <v>0</v>
      </c>
      <c r="P4859">
        <v>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0.29885262972600002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0.29885262972600002</v>
      </c>
    </row>
    <row r="4860" spans="1:31" x14ac:dyDescent="0.25">
      <c r="A4860">
        <v>2300099</v>
      </c>
      <c r="B4860">
        <v>1</v>
      </c>
      <c r="C4860" t="s">
        <v>80</v>
      </c>
      <c r="D4860" t="s">
        <v>92</v>
      </c>
      <c r="E4860" t="s">
        <v>182</v>
      </c>
      <c r="F4860" t="s">
        <v>14182</v>
      </c>
      <c r="G4860" t="s">
        <v>166</v>
      </c>
      <c r="H4860" t="s">
        <v>167</v>
      </c>
      <c r="I4860" t="s">
        <v>136</v>
      </c>
      <c r="J4860" t="s">
        <v>137</v>
      </c>
      <c r="K4860" t="s">
        <v>138</v>
      </c>
      <c r="L4860" t="s">
        <v>14183</v>
      </c>
      <c r="M4860" t="s">
        <v>14184</v>
      </c>
      <c r="N4860">
        <v>1.851388888</v>
      </c>
      <c r="O4860">
        <v>0</v>
      </c>
      <c r="P4860">
        <v>715</v>
      </c>
      <c r="Q4860">
        <v>0</v>
      </c>
      <c r="R4860">
        <v>7</v>
      </c>
      <c r="S4860">
        <v>0</v>
      </c>
      <c r="T4860">
        <v>72</v>
      </c>
      <c r="U4860">
        <v>0</v>
      </c>
      <c r="V4860">
        <v>1</v>
      </c>
      <c r="W4860">
        <v>0</v>
      </c>
      <c r="X4860">
        <v>245.5120339990261</v>
      </c>
      <c r="Y4860">
        <v>0</v>
      </c>
      <c r="Z4860">
        <v>1.5084204529482792</v>
      </c>
      <c r="AA4860">
        <v>0</v>
      </c>
      <c r="AB4860">
        <v>62.538282914464311</v>
      </c>
      <c r="AC4860">
        <v>0</v>
      </c>
      <c r="AD4860">
        <v>0</v>
      </c>
      <c r="AE4860">
        <v>309.55873736643872</v>
      </c>
    </row>
    <row r="4861" spans="1:31" x14ac:dyDescent="0.25">
      <c r="A4861">
        <v>2300846</v>
      </c>
      <c r="B4861">
        <v>1</v>
      </c>
      <c r="C4861" t="s">
        <v>80</v>
      </c>
      <c r="D4861" t="s">
        <v>107</v>
      </c>
      <c r="E4861" t="s">
        <v>141</v>
      </c>
      <c r="F4861" t="s">
        <v>14185</v>
      </c>
      <c r="G4861" t="s">
        <v>188</v>
      </c>
      <c r="H4861" t="s">
        <v>135</v>
      </c>
      <c r="I4861" t="s">
        <v>136</v>
      </c>
      <c r="J4861" t="s">
        <v>137</v>
      </c>
      <c r="K4861" t="s">
        <v>138</v>
      </c>
      <c r="L4861" t="s">
        <v>14186</v>
      </c>
      <c r="M4861" t="s">
        <v>14187</v>
      </c>
      <c r="N4861">
        <v>1.541111111</v>
      </c>
      <c r="O4861">
        <v>0</v>
      </c>
      <c r="P4861">
        <v>1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7.1466923852400001E-3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7.1466923852400001E-3</v>
      </c>
    </row>
    <row r="4862" spans="1:31" x14ac:dyDescent="0.25">
      <c r="A4862">
        <v>2300491</v>
      </c>
      <c r="B4862">
        <v>1</v>
      </c>
      <c r="C4862" t="s">
        <v>80</v>
      </c>
      <c r="D4862" t="s">
        <v>101</v>
      </c>
      <c r="E4862" t="s">
        <v>141</v>
      </c>
      <c r="F4862" t="s">
        <v>14188</v>
      </c>
      <c r="G4862" t="s">
        <v>143</v>
      </c>
      <c r="H4862" t="s">
        <v>135</v>
      </c>
      <c r="I4862" t="s">
        <v>136</v>
      </c>
      <c r="J4862" t="s">
        <v>137</v>
      </c>
      <c r="K4862" t="s">
        <v>138</v>
      </c>
      <c r="L4862" t="s">
        <v>14189</v>
      </c>
      <c r="M4862" t="s">
        <v>14190</v>
      </c>
      <c r="N4862">
        <v>3.6669444439999999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1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5.3319681965293055</v>
      </c>
      <c r="AC4862">
        <v>0</v>
      </c>
      <c r="AD4862">
        <v>0</v>
      </c>
      <c r="AE4862">
        <v>5.3319681965293055</v>
      </c>
    </row>
    <row r="4863" spans="1:31" x14ac:dyDescent="0.25">
      <c r="A4863">
        <v>2300159</v>
      </c>
      <c r="B4863">
        <v>1</v>
      </c>
      <c r="C4863" t="s">
        <v>80</v>
      </c>
      <c r="D4863" t="s">
        <v>95</v>
      </c>
      <c r="E4863" t="s">
        <v>132</v>
      </c>
      <c r="F4863" t="s">
        <v>14191</v>
      </c>
      <c r="G4863" t="s">
        <v>134</v>
      </c>
      <c r="H4863" t="s">
        <v>135</v>
      </c>
      <c r="I4863" t="s">
        <v>136</v>
      </c>
      <c r="J4863" t="s">
        <v>137</v>
      </c>
      <c r="K4863" t="s">
        <v>138</v>
      </c>
      <c r="L4863" t="s">
        <v>14192</v>
      </c>
      <c r="M4863" t="s">
        <v>14193</v>
      </c>
      <c r="N4863">
        <v>1.956111111</v>
      </c>
      <c r="O4863">
        <v>0</v>
      </c>
      <c r="P4863">
        <v>51</v>
      </c>
      <c r="Q4863">
        <v>0</v>
      </c>
      <c r="R4863">
        <v>0</v>
      </c>
      <c r="S4863">
        <v>0</v>
      </c>
      <c r="T4863">
        <v>1</v>
      </c>
      <c r="U4863">
        <v>0</v>
      </c>
      <c r="V4863">
        <v>0</v>
      </c>
      <c r="W4863">
        <v>0</v>
      </c>
      <c r="X4863">
        <v>15.570734009286987</v>
      </c>
      <c r="Y4863">
        <v>0</v>
      </c>
      <c r="Z4863">
        <v>0</v>
      </c>
      <c r="AA4863">
        <v>0</v>
      </c>
      <c r="AB4863">
        <v>1.2072117764927852</v>
      </c>
      <c r="AC4863">
        <v>0</v>
      </c>
      <c r="AD4863">
        <v>0</v>
      </c>
      <c r="AE4863">
        <v>16.777945785779771</v>
      </c>
    </row>
    <row r="4864" spans="1:31" x14ac:dyDescent="0.25">
      <c r="A4864">
        <v>2300454</v>
      </c>
      <c r="B4864">
        <v>1</v>
      </c>
      <c r="C4864" t="s">
        <v>81</v>
      </c>
      <c r="D4864" t="s">
        <v>118</v>
      </c>
      <c r="E4864" t="s">
        <v>208</v>
      </c>
      <c r="F4864" t="s">
        <v>14194</v>
      </c>
      <c r="G4864" t="s">
        <v>310</v>
      </c>
      <c r="H4864" t="s">
        <v>135</v>
      </c>
      <c r="I4864" t="s">
        <v>136</v>
      </c>
      <c r="J4864" t="s">
        <v>137</v>
      </c>
      <c r="K4864" t="s">
        <v>138</v>
      </c>
      <c r="L4864" t="s">
        <v>14195</v>
      </c>
      <c r="M4864" t="s">
        <v>14196</v>
      </c>
      <c r="N4864">
        <v>2.8391666660000001</v>
      </c>
      <c r="O4864">
        <v>0</v>
      </c>
      <c r="P4864">
        <v>11</v>
      </c>
      <c r="Q4864">
        <v>0</v>
      </c>
      <c r="R4864">
        <v>0</v>
      </c>
      <c r="S4864">
        <v>0</v>
      </c>
      <c r="T4864">
        <v>1</v>
      </c>
      <c r="U4864">
        <v>0</v>
      </c>
      <c r="V4864">
        <v>0</v>
      </c>
      <c r="W4864">
        <v>0</v>
      </c>
      <c r="X4864">
        <v>7.6895448297087059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7.6895448297087059</v>
      </c>
    </row>
    <row r="4865" spans="1:31" x14ac:dyDescent="0.25">
      <c r="A4865">
        <v>2300892</v>
      </c>
      <c r="B4865">
        <v>1</v>
      </c>
      <c r="C4865" t="s">
        <v>80</v>
      </c>
      <c r="D4865" t="s">
        <v>88</v>
      </c>
      <c r="E4865" t="s">
        <v>141</v>
      </c>
      <c r="F4865" t="s">
        <v>13800</v>
      </c>
      <c r="G4865" t="s">
        <v>202</v>
      </c>
      <c r="H4865" t="s">
        <v>135</v>
      </c>
      <c r="I4865" t="s">
        <v>136</v>
      </c>
      <c r="J4865" t="s">
        <v>137</v>
      </c>
      <c r="K4865" t="s">
        <v>138</v>
      </c>
      <c r="L4865" t="s">
        <v>14197</v>
      </c>
      <c r="M4865" t="s">
        <v>14198</v>
      </c>
      <c r="N4865">
        <v>3.6811111109999999</v>
      </c>
      <c r="O4865">
        <v>0</v>
      </c>
      <c r="P4865">
        <v>2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2.8341064018855997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2.8341064018855997</v>
      </c>
    </row>
    <row r="4866" spans="1:31" x14ac:dyDescent="0.25">
      <c r="A4866">
        <v>2300305</v>
      </c>
      <c r="B4866">
        <v>1</v>
      </c>
      <c r="C4866" t="s">
        <v>80</v>
      </c>
      <c r="D4866" t="s">
        <v>97</v>
      </c>
      <c r="E4866" t="s">
        <v>132</v>
      </c>
      <c r="F4866" t="s">
        <v>14199</v>
      </c>
      <c r="G4866" t="s">
        <v>134</v>
      </c>
      <c r="H4866" t="s">
        <v>135</v>
      </c>
      <c r="I4866" t="s">
        <v>136</v>
      </c>
      <c r="J4866" t="s">
        <v>137</v>
      </c>
      <c r="K4866" t="s">
        <v>138</v>
      </c>
      <c r="L4866" t="s">
        <v>14200</v>
      </c>
      <c r="M4866" t="s">
        <v>14201</v>
      </c>
      <c r="N4866">
        <v>2.7905555550000001</v>
      </c>
      <c r="O4866">
        <v>0</v>
      </c>
      <c r="P4866">
        <v>2</v>
      </c>
      <c r="Q4866">
        <v>0</v>
      </c>
      <c r="R4866">
        <v>1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0.74173907899695668</v>
      </c>
      <c r="Y4866">
        <v>0</v>
      </c>
      <c r="Z4866">
        <v>0.14736874642643502</v>
      </c>
      <c r="AA4866">
        <v>0</v>
      </c>
      <c r="AB4866">
        <v>0</v>
      </c>
      <c r="AC4866">
        <v>0</v>
      </c>
      <c r="AD4866">
        <v>0</v>
      </c>
      <c r="AE4866">
        <v>0.88910782542339173</v>
      </c>
    </row>
    <row r="4867" spans="1:31" x14ac:dyDescent="0.25">
      <c r="A4867">
        <v>2300637</v>
      </c>
      <c r="B4867">
        <v>1</v>
      </c>
      <c r="C4867" t="s">
        <v>80</v>
      </c>
      <c r="D4867" t="s">
        <v>108</v>
      </c>
      <c r="E4867" t="s">
        <v>141</v>
      </c>
      <c r="F4867" t="s">
        <v>14202</v>
      </c>
      <c r="G4867" t="s">
        <v>202</v>
      </c>
      <c r="H4867" t="s">
        <v>135</v>
      </c>
      <c r="I4867" t="s">
        <v>136</v>
      </c>
      <c r="J4867" t="s">
        <v>137</v>
      </c>
      <c r="K4867" t="s">
        <v>138</v>
      </c>
      <c r="L4867" t="s">
        <v>14203</v>
      </c>
      <c r="M4867" t="s">
        <v>14204</v>
      </c>
      <c r="N4867">
        <v>1.7208333330000001</v>
      </c>
      <c r="O4867">
        <v>0</v>
      </c>
      <c r="P4867">
        <v>1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0.9495222762088984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0.9495222762088984</v>
      </c>
    </row>
    <row r="4868" spans="1:31" x14ac:dyDescent="0.25">
      <c r="A4868">
        <v>2300331</v>
      </c>
      <c r="B4868">
        <v>1</v>
      </c>
      <c r="C4868" t="s">
        <v>81</v>
      </c>
      <c r="D4868" t="s">
        <v>122</v>
      </c>
      <c r="E4868" t="s">
        <v>182</v>
      </c>
      <c r="F4868" t="s">
        <v>14205</v>
      </c>
      <c r="G4868" t="s">
        <v>837</v>
      </c>
      <c r="H4868" t="s">
        <v>167</v>
      </c>
      <c r="I4868" t="s">
        <v>280</v>
      </c>
      <c r="J4868" t="s">
        <v>137</v>
      </c>
      <c r="K4868" t="s">
        <v>300</v>
      </c>
      <c r="L4868" t="s">
        <v>14206</v>
      </c>
      <c r="M4868" t="s">
        <v>14207</v>
      </c>
      <c r="N4868">
        <v>3.8055554999999998E-2</v>
      </c>
      <c r="O4868">
        <v>0</v>
      </c>
      <c r="P4868">
        <v>133</v>
      </c>
      <c r="Q4868">
        <v>0</v>
      </c>
      <c r="R4868">
        <v>0</v>
      </c>
      <c r="S4868">
        <v>2</v>
      </c>
      <c r="T4868">
        <v>15</v>
      </c>
      <c r="U4868">
        <v>0</v>
      </c>
      <c r="V4868">
        <v>0</v>
      </c>
      <c r="W4868">
        <v>0</v>
      </c>
      <c r="X4868">
        <v>0.59591126303483388</v>
      </c>
      <c r="Y4868">
        <v>0</v>
      </c>
      <c r="Z4868">
        <v>0</v>
      </c>
      <c r="AA4868">
        <v>0.15973778318094781</v>
      </c>
      <c r="AB4868">
        <v>0.317019658253404</v>
      </c>
      <c r="AC4868">
        <v>0</v>
      </c>
      <c r="AD4868">
        <v>0</v>
      </c>
      <c r="AE4868">
        <v>1.0726687044691856</v>
      </c>
    </row>
    <row r="4869" spans="1:31" x14ac:dyDescent="0.25">
      <c r="A4869">
        <v>2300096</v>
      </c>
      <c r="B4869">
        <v>1</v>
      </c>
      <c r="C4869" t="s">
        <v>80</v>
      </c>
      <c r="D4869" t="s">
        <v>93</v>
      </c>
      <c r="E4869" t="s">
        <v>283</v>
      </c>
      <c r="F4869" t="s">
        <v>3827</v>
      </c>
      <c r="G4869" t="s">
        <v>184</v>
      </c>
      <c r="H4869" t="s">
        <v>167</v>
      </c>
      <c r="I4869" t="s">
        <v>136</v>
      </c>
      <c r="J4869" t="s">
        <v>137</v>
      </c>
      <c r="K4869" t="s">
        <v>138</v>
      </c>
      <c r="L4869" t="s">
        <v>14208</v>
      </c>
      <c r="M4869" t="s">
        <v>14209</v>
      </c>
      <c r="N4869">
        <v>0.136394444</v>
      </c>
      <c r="O4869">
        <v>5</v>
      </c>
      <c r="P4869">
        <v>3754</v>
      </c>
      <c r="Q4869">
        <v>142</v>
      </c>
      <c r="R4869">
        <v>792</v>
      </c>
      <c r="S4869">
        <v>26</v>
      </c>
      <c r="T4869">
        <v>906</v>
      </c>
      <c r="U4869">
        <v>6</v>
      </c>
      <c r="V4869">
        <v>2</v>
      </c>
      <c r="W4869">
        <v>2.5053892675419527</v>
      </c>
      <c r="X4869">
        <v>99.700420284547235</v>
      </c>
      <c r="Y4869">
        <v>94.394855730320799</v>
      </c>
      <c r="Z4869">
        <v>89.064599587391584</v>
      </c>
      <c r="AA4869">
        <v>13.66294274759802</v>
      </c>
      <c r="AB4869">
        <v>68.325802987376974</v>
      </c>
      <c r="AC4869">
        <v>18.741611207944779</v>
      </c>
      <c r="AD4869">
        <v>0.59567159296784034</v>
      </c>
      <c r="AE4869">
        <v>386.99129340568919</v>
      </c>
    </row>
    <row r="4870" spans="1:31" x14ac:dyDescent="0.25">
      <c r="A4870">
        <v>2300262</v>
      </c>
      <c r="B4870">
        <v>1</v>
      </c>
      <c r="C4870" t="s">
        <v>80</v>
      </c>
      <c r="D4870" t="s">
        <v>96</v>
      </c>
      <c r="E4870" t="s">
        <v>132</v>
      </c>
      <c r="F4870" t="s">
        <v>8002</v>
      </c>
      <c r="G4870" t="s">
        <v>375</v>
      </c>
      <c r="H4870" t="s">
        <v>135</v>
      </c>
      <c r="I4870" t="s">
        <v>136</v>
      </c>
      <c r="J4870" t="s">
        <v>137</v>
      </c>
      <c r="K4870" t="s">
        <v>138</v>
      </c>
      <c r="L4870" t="s">
        <v>14210</v>
      </c>
      <c r="M4870" t="s">
        <v>14211</v>
      </c>
      <c r="N4870">
        <v>3.0872222219999998</v>
      </c>
      <c r="O4870">
        <v>0</v>
      </c>
      <c r="P4870">
        <v>20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14.793206858128018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14.793206858128018</v>
      </c>
    </row>
    <row r="4871" spans="1:31" x14ac:dyDescent="0.25">
      <c r="A4871">
        <v>2300119</v>
      </c>
      <c r="B4871">
        <v>1</v>
      </c>
      <c r="C4871" t="s">
        <v>80</v>
      </c>
      <c r="D4871" t="s">
        <v>87</v>
      </c>
      <c r="E4871" t="s">
        <v>164</v>
      </c>
      <c r="F4871" t="s">
        <v>14212</v>
      </c>
      <c r="G4871" t="s">
        <v>1455</v>
      </c>
      <c r="H4871" t="s">
        <v>167</v>
      </c>
      <c r="I4871" t="s">
        <v>136</v>
      </c>
      <c r="J4871" t="s">
        <v>137</v>
      </c>
      <c r="K4871" t="s">
        <v>138</v>
      </c>
      <c r="L4871" t="s">
        <v>14213</v>
      </c>
      <c r="M4871" t="s">
        <v>14214</v>
      </c>
      <c r="N4871">
        <v>0.46722222200000002</v>
      </c>
      <c r="O4871">
        <v>2</v>
      </c>
      <c r="P4871">
        <v>685</v>
      </c>
      <c r="Q4871">
        <v>2</v>
      </c>
      <c r="R4871">
        <v>21</v>
      </c>
      <c r="S4871">
        <v>20</v>
      </c>
      <c r="T4871">
        <v>87</v>
      </c>
      <c r="U4871">
        <v>8</v>
      </c>
      <c r="V4871">
        <v>1</v>
      </c>
      <c r="W4871">
        <v>0.20076583152269334</v>
      </c>
      <c r="X4871">
        <v>84.854952553336304</v>
      </c>
      <c r="Y4871">
        <v>0.45929534156352197</v>
      </c>
      <c r="Z4871">
        <v>2.5050275043998589</v>
      </c>
      <c r="AA4871">
        <v>61.358691310904554</v>
      </c>
      <c r="AB4871">
        <v>26.99519315250291</v>
      </c>
      <c r="AC4871">
        <v>83.379135522995</v>
      </c>
      <c r="AD4871">
        <v>17.161360461916139</v>
      </c>
      <c r="AE4871">
        <v>276.91442167914101</v>
      </c>
    </row>
    <row r="4872" spans="1:31" x14ac:dyDescent="0.25">
      <c r="A4872">
        <v>2300660</v>
      </c>
      <c r="B4872">
        <v>1</v>
      </c>
      <c r="C4872" t="s">
        <v>80</v>
      </c>
      <c r="D4872" t="s">
        <v>88</v>
      </c>
      <c r="E4872" t="s">
        <v>164</v>
      </c>
      <c r="F4872" t="s">
        <v>14215</v>
      </c>
      <c r="G4872" t="s">
        <v>184</v>
      </c>
      <c r="H4872" t="s">
        <v>167</v>
      </c>
      <c r="I4872" t="s">
        <v>136</v>
      </c>
      <c r="J4872" t="s">
        <v>137</v>
      </c>
      <c r="K4872" t="s">
        <v>138</v>
      </c>
      <c r="L4872" t="s">
        <v>14216</v>
      </c>
      <c r="M4872" t="s">
        <v>14217</v>
      </c>
      <c r="N4872">
        <v>1.244722222</v>
      </c>
      <c r="O4872">
        <v>0</v>
      </c>
      <c r="P4872">
        <v>1508</v>
      </c>
      <c r="Q4872">
        <v>0</v>
      </c>
      <c r="R4872">
        <v>0</v>
      </c>
      <c r="S4872">
        <v>0</v>
      </c>
      <c r="T4872">
        <v>91</v>
      </c>
      <c r="U4872">
        <v>0</v>
      </c>
      <c r="V4872">
        <v>0</v>
      </c>
      <c r="W4872">
        <v>0</v>
      </c>
      <c r="X4872">
        <v>443.96601563798021</v>
      </c>
      <c r="Y4872">
        <v>0</v>
      </c>
      <c r="Z4872">
        <v>0</v>
      </c>
      <c r="AA4872">
        <v>0</v>
      </c>
      <c r="AB4872">
        <v>116.92395801416239</v>
      </c>
      <c r="AC4872">
        <v>0</v>
      </c>
      <c r="AD4872">
        <v>0</v>
      </c>
      <c r="AE4872">
        <v>560.88997365214254</v>
      </c>
    </row>
    <row r="4873" spans="1:31" x14ac:dyDescent="0.25">
      <c r="A4873">
        <v>2300139</v>
      </c>
      <c r="B4873">
        <v>1</v>
      </c>
      <c r="C4873" t="s">
        <v>80</v>
      </c>
      <c r="D4873" t="s">
        <v>104</v>
      </c>
      <c r="E4873" t="s">
        <v>164</v>
      </c>
      <c r="F4873" t="s">
        <v>14218</v>
      </c>
      <c r="G4873" t="s">
        <v>184</v>
      </c>
      <c r="H4873" t="s">
        <v>167</v>
      </c>
      <c r="I4873" t="s">
        <v>136</v>
      </c>
      <c r="J4873" t="s">
        <v>137</v>
      </c>
      <c r="K4873" t="s">
        <v>138</v>
      </c>
      <c r="L4873" t="s">
        <v>14219</v>
      </c>
      <c r="M4873" t="s">
        <v>14220</v>
      </c>
      <c r="N4873">
        <v>2.6380555550000002</v>
      </c>
      <c r="O4873">
        <v>0</v>
      </c>
      <c r="P4873">
        <v>75</v>
      </c>
      <c r="Q4873">
        <v>1</v>
      </c>
      <c r="R4873">
        <v>6</v>
      </c>
      <c r="S4873">
        <v>9</v>
      </c>
      <c r="T4873">
        <v>15</v>
      </c>
      <c r="U4873">
        <v>0</v>
      </c>
      <c r="V4873">
        <v>0</v>
      </c>
      <c r="W4873">
        <v>0</v>
      </c>
      <c r="X4873">
        <v>142.8503096802869</v>
      </c>
      <c r="Y4873">
        <v>0.21834728587509722</v>
      </c>
      <c r="Z4873">
        <v>11.009414801542398</v>
      </c>
      <c r="AA4873">
        <v>171.30138021472166</v>
      </c>
      <c r="AB4873">
        <v>111.48630621929817</v>
      </c>
      <c r="AC4873">
        <v>0</v>
      </c>
      <c r="AD4873">
        <v>0</v>
      </c>
      <c r="AE4873">
        <v>436.86575820172425</v>
      </c>
    </row>
    <row r="4874" spans="1:31" x14ac:dyDescent="0.25">
      <c r="A4874">
        <v>2300311</v>
      </c>
      <c r="B4874">
        <v>1</v>
      </c>
      <c r="C4874" t="s">
        <v>81</v>
      </c>
      <c r="D4874" t="s">
        <v>118</v>
      </c>
      <c r="E4874" t="s">
        <v>164</v>
      </c>
      <c r="F4874" t="s">
        <v>14221</v>
      </c>
      <c r="G4874" t="s">
        <v>299</v>
      </c>
      <c r="H4874" t="s">
        <v>167</v>
      </c>
      <c r="I4874" t="s">
        <v>136</v>
      </c>
      <c r="J4874" t="s">
        <v>137</v>
      </c>
      <c r="K4874" t="s">
        <v>300</v>
      </c>
      <c r="L4874" t="s">
        <v>14222</v>
      </c>
      <c r="M4874" t="s">
        <v>14223</v>
      </c>
      <c r="N4874">
        <v>2.4641666660000001</v>
      </c>
      <c r="O4874">
        <v>0</v>
      </c>
      <c r="P4874">
        <v>74</v>
      </c>
      <c r="Q4874">
        <v>0</v>
      </c>
      <c r="R4874">
        <v>0</v>
      </c>
      <c r="S4874">
        <v>0</v>
      </c>
      <c r="T4874">
        <v>4</v>
      </c>
      <c r="U4874">
        <v>0</v>
      </c>
      <c r="V4874">
        <v>0</v>
      </c>
      <c r="W4874">
        <v>0</v>
      </c>
      <c r="X4874">
        <v>30.117563619777965</v>
      </c>
      <c r="Y4874">
        <v>0</v>
      </c>
      <c r="Z4874">
        <v>0</v>
      </c>
      <c r="AA4874">
        <v>0</v>
      </c>
      <c r="AB4874">
        <v>15.274422467589359</v>
      </c>
      <c r="AC4874">
        <v>0</v>
      </c>
      <c r="AD4874">
        <v>0</v>
      </c>
      <c r="AE4874">
        <v>45.391986087367322</v>
      </c>
    </row>
    <row r="4875" spans="1:31" x14ac:dyDescent="0.25">
      <c r="A4875">
        <v>2300952</v>
      </c>
      <c r="B4875">
        <v>1</v>
      </c>
      <c r="C4875" t="s">
        <v>80</v>
      </c>
      <c r="D4875" t="s">
        <v>101</v>
      </c>
      <c r="E4875" t="s">
        <v>141</v>
      </c>
      <c r="F4875" t="s">
        <v>14224</v>
      </c>
      <c r="G4875" t="s">
        <v>188</v>
      </c>
      <c r="H4875" t="s">
        <v>135</v>
      </c>
      <c r="I4875" t="s">
        <v>136</v>
      </c>
      <c r="J4875" t="s">
        <v>137</v>
      </c>
      <c r="K4875" t="s">
        <v>138</v>
      </c>
      <c r="L4875" t="s">
        <v>14225</v>
      </c>
      <c r="M4875" t="s">
        <v>14226</v>
      </c>
      <c r="N4875">
        <v>2.380833333</v>
      </c>
      <c r="O4875">
        <v>0</v>
      </c>
      <c r="P4875">
        <v>7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5.1217654489997644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5.1217654489997644</v>
      </c>
    </row>
    <row r="4876" spans="1:31" x14ac:dyDescent="0.25">
      <c r="A4876">
        <v>2300680</v>
      </c>
      <c r="B4876">
        <v>1</v>
      </c>
      <c r="C4876" t="s">
        <v>80</v>
      </c>
      <c r="D4876" t="s">
        <v>83</v>
      </c>
      <c r="E4876" t="s">
        <v>283</v>
      </c>
      <c r="F4876" t="s">
        <v>14227</v>
      </c>
      <c r="G4876" t="s">
        <v>184</v>
      </c>
      <c r="H4876" t="s">
        <v>167</v>
      </c>
      <c r="I4876" t="s">
        <v>136</v>
      </c>
      <c r="J4876" t="s">
        <v>137</v>
      </c>
      <c r="K4876" t="s">
        <v>138</v>
      </c>
      <c r="L4876" t="s">
        <v>14228</v>
      </c>
      <c r="M4876" t="s">
        <v>14229</v>
      </c>
      <c r="N4876">
        <v>0.23888888799999999</v>
      </c>
      <c r="O4876">
        <v>0</v>
      </c>
      <c r="P4876">
        <v>4311</v>
      </c>
      <c r="Q4876">
        <v>0</v>
      </c>
      <c r="R4876">
        <v>0</v>
      </c>
      <c r="S4876">
        <v>14</v>
      </c>
      <c r="T4876">
        <v>416</v>
      </c>
      <c r="U4876">
        <v>1</v>
      </c>
      <c r="V4876">
        <v>0</v>
      </c>
      <c r="W4876">
        <v>0</v>
      </c>
      <c r="X4876">
        <v>236.95007447364696</v>
      </c>
      <c r="Y4876">
        <v>0</v>
      </c>
      <c r="Z4876">
        <v>0</v>
      </c>
      <c r="AA4876">
        <v>122.93867009422222</v>
      </c>
      <c r="AB4876">
        <v>92.681129759715802</v>
      </c>
      <c r="AC4876">
        <v>5.307029423916183</v>
      </c>
      <c r="AD4876">
        <v>0</v>
      </c>
      <c r="AE4876">
        <v>457.87690375150117</v>
      </c>
    </row>
    <row r="4877" spans="1:31" x14ac:dyDescent="0.25">
      <c r="A4877">
        <v>2300039</v>
      </c>
      <c r="B4877">
        <v>1</v>
      </c>
      <c r="C4877" t="s">
        <v>80</v>
      </c>
      <c r="D4877" t="s">
        <v>97</v>
      </c>
      <c r="E4877" t="s">
        <v>283</v>
      </c>
      <c r="F4877" t="s">
        <v>14230</v>
      </c>
      <c r="G4877" t="s">
        <v>184</v>
      </c>
      <c r="H4877" t="s">
        <v>167</v>
      </c>
      <c r="I4877" t="s">
        <v>280</v>
      </c>
      <c r="J4877" t="s">
        <v>137</v>
      </c>
      <c r="K4877" t="s">
        <v>138</v>
      </c>
      <c r="L4877" t="s">
        <v>14231</v>
      </c>
      <c r="M4877" t="s">
        <v>14232</v>
      </c>
      <c r="N4877">
        <v>4.3241665999999998E-2</v>
      </c>
      <c r="O4877">
        <v>24</v>
      </c>
      <c r="P4877">
        <v>4705</v>
      </c>
      <c r="Q4877">
        <v>0</v>
      </c>
      <c r="R4877">
        <v>108</v>
      </c>
      <c r="S4877">
        <v>8</v>
      </c>
      <c r="T4877">
        <v>486</v>
      </c>
      <c r="U4877">
        <v>0</v>
      </c>
      <c r="V4877">
        <v>0</v>
      </c>
      <c r="W4877">
        <v>8.9550913172421769</v>
      </c>
      <c r="X4877">
        <v>76.464273830902101</v>
      </c>
      <c r="Y4877">
        <v>0</v>
      </c>
      <c r="Z4877">
        <v>1.7518555550514558</v>
      </c>
      <c r="AA4877">
        <v>4.6329376579083013</v>
      </c>
      <c r="AB4877">
        <v>11.891111635361394</v>
      </c>
      <c r="AC4877">
        <v>0</v>
      </c>
      <c r="AD4877">
        <v>0</v>
      </c>
      <c r="AE4877">
        <v>103.69526999646543</v>
      </c>
    </row>
    <row r="4878" spans="1:31" x14ac:dyDescent="0.25">
      <c r="A4878">
        <v>2300076</v>
      </c>
      <c r="B4878">
        <v>1</v>
      </c>
      <c r="C4878" t="s">
        <v>80</v>
      </c>
      <c r="D4878" t="s">
        <v>103</v>
      </c>
      <c r="E4878" t="s">
        <v>182</v>
      </c>
      <c r="F4878" t="s">
        <v>7199</v>
      </c>
      <c r="G4878" t="s">
        <v>184</v>
      </c>
      <c r="H4878" t="s">
        <v>167</v>
      </c>
      <c r="I4878" t="s">
        <v>136</v>
      </c>
      <c r="J4878" t="s">
        <v>137</v>
      </c>
      <c r="K4878" t="s">
        <v>138</v>
      </c>
      <c r="L4878" t="s">
        <v>14233</v>
      </c>
      <c r="M4878" t="s">
        <v>14234</v>
      </c>
      <c r="N4878">
        <v>1.4794444440000001</v>
      </c>
      <c r="O4878">
        <v>0</v>
      </c>
      <c r="P4878">
        <v>290</v>
      </c>
      <c r="Q4878">
        <v>38</v>
      </c>
      <c r="R4878">
        <v>5</v>
      </c>
      <c r="S4878">
        <v>7</v>
      </c>
      <c r="T4878">
        <v>13</v>
      </c>
      <c r="U4878">
        <v>0</v>
      </c>
      <c r="V4878">
        <v>0</v>
      </c>
      <c r="W4878">
        <v>0</v>
      </c>
      <c r="X4878">
        <v>61.824478811175766</v>
      </c>
      <c r="Y4878">
        <v>318.58572127789466</v>
      </c>
      <c r="Z4878">
        <v>3.8683205671019167</v>
      </c>
      <c r="AA4878">
        <v>46.493339092301198</v>
      </c>
      <c r="AB4878">
        <v>3.6313634025174024</v>
      </c>
      <c r="AC4878">
        <v>0</v>
      </c>
      <c r="AD4878">
        <v>0</v>
      </c>
      <c r="AE4878">
        <v>434.40322315099098</v>
      </c>
    </row>
    <row r="4879" spans="1:31" x14ac:dyDescent="0.25">
      <c r="A4879">
        <v>2300872</v>
      </c>
      <c r="B4879">
        <v>1</v>
      </c>
      <c r="C4879" t="s">
        <v>80</v>
      </c>
      <c r="D4879" t="s">
        <v>92</v>
      </c>
      <c r="E4879" t="s">
        <v>141</v>
      </c>
      <c r="F4879" t="s">
        <v>14235</v>
      </c>
      <c r="G4879" t="s">
        <v>490</v>
      </c>
      <c r="H4879" t="s">
        <v>135</v>
      </c>
      <c r="I4879" t="s">
        <v>136</v>
      </c>
      <c r="J4879" t="s">
        <v>137</v>
      </c>
      <c r="K4879" t="s">
        <v>138</v>
      </c>
      <c r="L4879" t="s">
        <v>14236</v>
      </c>
      <c r="M4879" t="s">
        <v>14237</v>
      </c>
      <c r="N4879">
        <v>0.89472222199999996</v>
      </c>
      <c r="O4879">
        <v>0</v>
      </c>
      <c r="P4879">
        <v>2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0.33259881430569443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0.33259881430569443</v>
      </c>
    </row>
    <row r="4880" spans="1:31" x14ac:dyDescent="0.25">
      <c r="A4880">
        <v>2300517</v>
      </c>
      <c r="B4880">
        <v>1</v>
      </c>
      <c r="C4880" t="s">
        <v>81</v>
      </c>
      <c r="D4880" t="s">
        <v>113</v>
      </c>
      <c r="E4880" t="s">
        <v>208</v>
      </c>
      <c r="F4880" t="s">
        <v>14238</v>
      </c>
      <c r="G4880" t="s">
        <v>310</v>
      </c>
      <c r="H4880" t="s">
        <v>135</v>
      </c>
      <c r="I4880" t="s">
        <v>136</v>
      </c>
      <c r="J4880" t="s">
        <v>137</v>
      </c>
      <c r="K4880" t="s">
        <v>138</v>
      </c>
      <c r="L4880" t="s">
        <v>14239</v>
      </c>
      <c r="M4880" t="s">
        <v>14240</v>
      </c>
      <c r="N4880">
        <v>1.7280555550000001</v>
      </c>
      <c r="O4880">
        <v>0</v>
      </c>
      <c r="P4880">
        <v>80</v>
      </c>
      <c r="Q4880">
        <v>0</v>
      </c>
      <c r="R4880">
        <v>23</v>
      </c>
      <c r="S4880">
        <v>0</v>
      </c>
      <c r="T4880">
        <v>3</v>
      </c>
      <c r="U4880">
        <v>0</v>
      </c>
      <c r="V4880">
        <v>0</v>
      </c>
      <c r="W4880">
        <v>0</v>
      </c>
      <c r="X4880">
        <v>33.301287482596429</v>
      </c>
      <c r="Y4880">
        <v>0</v>
      </c>
      <c r="Z4880">
        <v>27.895111511883915</v>
      </c>
      <c r="AA4880">
        <v>0</v>
      </c>
      <c r="AB4880">
        <v>2.2282327863800003E-3</v>
      </c>
      <c r="AC4880">
        <v>0</v>
      </c>
      <c r="AD4880">
        <v>0</v>
      </c>
      <c r="AE4880">
        <v>61.198627227266726</v>
      </c>
    </row>
    <row r="4881" spans="1:31" x14ac:dyDescent="0.25">
      <c r="A4881">
        <v>2300474</v>
      </c>
      <c r="B4881">
        <v>1</v>
      </c>
      <c r="C4881" t="s">
        <v>80</v>
      </c>
      <c r="D4881" t="s">
        <v>107</v>
      </c>
      <c r="E4881" t="s">
        <v>132</v>
      </c>
      <c r="F4881" t="s">
        <v>14241</v>
      </c>
      <c r="G4881" t="s">
        <v>375</v>
      </c>
      <c r="H4881" t="s">
        <v>135</v>
      </c>
      <c r="I4881" t="s">
        <v>136</v>
      </c>
      <c r="J4881" t="s">
        <v>137</v>
      </c>
      <c r="K4881" t="s">
        <v>138</v>
      </c>
      <c r="L4881" t="s">
        <v>14242</v>
      </c>
      <c r="M4881" t="s">
        <v>14243</v>
      </c>
      <c r="N4881">
        <v>0.70083333299999995</v>
      </c>
      <c r="O4881">
        <v>0</v>
      </c>
      <c r="P4881">
        <v>41</v>
      </c>
      <c r="Q4881">
        <v>0</v>
      </c>
      <c r="R4881">
        <v>2</v>
      </c>
      <c r="S4881">
        <v>0</v>
      </c>
      <c r="T4881">
        <v>17</v>
      </c>
      <c r="U4881">
        <v>0</v>
      </c>
      <c r="V4881">
        <v>0</v>
      </c>
      <c r="W4881">
        <v>0</v>
      </c>
      <c r="X4881">
        <v>4.8243559246346299</v>
      </c>
      <c r="Y4881">
        <v>0</v>
      </c>
      <c r="Z4881">
        <v>0.48773253932557997</v>
      </c>
      <c r="AA4881">
        <v>0</v>
      </c>
      <c r="AB4881">
        <v>6.2928155060962503</v>
      </c>
      <c r="AC4881">
        <v>0</v>
      </c>
      <c r="AD4881">
        <v>0</v>
      </c>
      <c r="AE4881">
        <v>11.60490397005646</v>
      </c>
    </row>
    <row r="4882" spans="1:31" x14ac:dyDescent="0.25">
      <c r="A4882">
        <v>2300866</v>
      </c>
      <c r="B4882">
        <v>1</v>
      </c>
      <c r="C4882" t="s">
        <v>80</v>
      </c>
      <c r="D4882" t="s">
        <v>106</v>
      </c>
      <c r="E4882" t="s">
        <v>141</v>
      </c>
      <c r="F4882" t="s">
        <v>14244</v>
      </c>
      <c r="G4882" t="s">
        <v>143</v>
      </c>
      <c r="H4882" t="s">
        <v>135</v>
      </c>
      <c r="I4882" t="s">
        <v>136</v>
      </c>
      <c r="J4882" t="s">
        <v>137</v>
      </c>
      <c r="K4882" t="s">
        <v>138</v>
      </c>
      <c r="L4882" t="s">
        <v>14245</v>
      </c>
      <c r="M4882" t="s">
        <v>14246</v>
      </c>
      <c r="N4882">
        <v>1.3247222219999999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1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0.37705307407682498</v>
      </c>
      <c r="AC4882">
        <v>0</v>
      </c>
      <c r="AD4882">
        <v>0</v>
      </c>
      <c r="AE4882">
        <v>0.37705307407682498</v>
      </c>
    </row>
    <row r="4883" spans="1:31" x14ac:dyDescent="0.25">
      <c r="A4883">
        <v>2300912</v>
      </c>
      <c r="B4883">
        <v>1</v>
      </c>
      <c r="C4883" t="s">
        <v>80</v>
      </c>
      <c r="D4883" t="s">
        <v>106</v>
      </c>
      <c r="E4883" t="s">
        <v>132</v>
      </c>
      <c r="F4883" t="s">
        <v>14247</v>
      </c>
      <c r="G4883" t="s">
        <v>134</v>
      </c>
      <c r="H4883" t="s">
        <v>135</v>
      </c>
      <c r="I4883" t="s">
        <v>136</v>
      </c>
      <c r="J4883" t="s">
        <v>137</v>
      </c>
      <c r="K4883" t="s">
        <v>138</v>
      </c>
      <c r="L4883" t="s">
        <v>14248</v>
      </c>
      <c r="M4883" t="s">
        <v>14249</v>
      </c>
      <c r="N4883">
        <v>2.6225000000000001</v>
      </c>
      <c r="O4883">
        <v>0</v>
      </c>
      <c r="P4883">
        <v>12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5.9458735060539283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5.9458735060539283</v>
      </c>
    </row>
    <row r="4884" spans="1:31" x14ac:dyDescent="0.25">
      <c r="A4884">
        <v>2300580</v>
      </c>
      <c r="B4884">
        <v>1</v>
      </c>
      <c r="C4884" t="s">
        <v>81</v>
      </c>
      <c r="D4884" t="s">
        <v>119</v>
      </c>
      <c r="E4884" t="s">
        <v>141</v>
      </c>
      <c r="F4884" t="s">
        <v>14250</v>
      </c>
      <c r="G4884" t="s">
        <v>143</v>
      </c>
      <c r="H4884" t="s">
        <v>135</v>
      </c>
      <c r="I4884" t="s">
        <v>136</v>
      </c>
      <c r="J4884" t="s">
        <v>137</v>
      </c>
      <c r="K4884" t="s">
        <v>138</v>
      </c>
      <c r="L4884" t="s">
        <v>14251</v>
      </c>
      <c r="M4884" t="s">
        <v>14252</v>
      </c>
      <c r="N4884">
        <v>3.55</v>
      </c>
      <c r="O4884">
        <v>0</v>
      </c>
      <c r="P4884">
        <v>1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0.32017473268131835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0.32017473268131835</v>
      </c>
    </row>
    <row r="4885" spans="1:31" x14ac:dyDescent="0.25">
      <c r="A4885">
        <v>2300434</v>
      </c>
      <c r="B4885">
        <v>1</v>
      </c>
      <c r="C4885" t="s">
        <v>80</v>
      </c>
      <c r="D4885" t="s">
        <v>83</v>
      </c>
      <c r="E4885" t="s">
        <v>141</v>
      </c>
      <c r="F4885" t="s">
        <v>14253</v>
      </c>
      <c r="G4885" t="s">
        <v>143</v>
      </c>
      <c r="H4885" t="s">
        <v>135</v>
      </c>
      <c r="I4885" t="s">
        <v>136</v>
      </c>
      <c r="J4885" t="s">
        <v>137</v>
      </c>
      <c r="K4885" t="s">
        <v>138</v>
      </c>
      <c r="L4885" t="s">
        <v>14254</v>
      </c>
      <c r="M4885" t="s">
        <v>14255</v>
      </c>
      <c r="N4885">
        <v>1.744444444</v>
      </c>
      <c r="O4885">
        <v>0</v>
      </c>
      <c r="P4885">
        <v>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0.47230643973398889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0.47230643973398889</v>
      </c>
    </row>
    <row r="4886" spans="1:31" x14ac:dyDescent="0.25">
      <c r="A4886">
        <v>2300457</v>
      </c>
      <c r="B4886">
        <v>1</v>
      </c>
      <c r="C4886" t="s">
        <v>80</v>
      </c>
      <c r="D4886" t="s">
        <v>86</v>
      </c>
      <c r="E4886" t="s">
        <v>164</v>
      </c>
      <c r="F4886" t="s">
        <v>14256</v>
      </c>
      <c r="G4886" t="s">
        <v>184</v>
      </c>
      <c r="H4886" t="s">
        <v>167</v>
      </c>
      <c r="I4886" t="s">
        <v>136</v>
      </c>
      <c r="J4886" t="s">
        <v>137</v>
      </c>
      <c r="K4886" t="s">
        <v>138</v>
      </c>
      <c r="L4886" t="s">
        <v>14257</v>
      </c>
      <c r="M4886" t="s">
        <v>14258</v>
      </c>
      <c r="N4886">
        <v>0.47916666600000002</v>
      </c>
      <c r="O4886">
        <v>0</v>
      </c>
      <c r="P4886">
        <v>153</v>
      </c>
      <c r="Q4886">
        <v>0</v>
      </c>
      <c r="R4886">
        <v>78</v>
      </c>
      <c r="S4886">
        <v>2</v>
      </c>
      <c r="T4886">
        <v>93</v>
      </c>
      <c r="U4886">
        <v>0</v>
      </c>
      <c r="V4886">
        <v>1</v>
      </c>
      <c r="W4886">
        <v>0</v>
      </c>
      <c r="X4886">
        <v>34.369648126825453</v>
      </c>
      <c r="Y4886">
        <v>0</v>
      </c>
      <c r="Z4886">
        <v>26.862125859363687</v>
      </c>
      <c r="AA4886">
        <v>8.0918407126434975</v>
      </c>
      <c r="AB4886">
        <v>109.30192959226699</v>
      </c>
      <c r="AC4886">
        <v>0</v>
      </c>
      <c r="AD4886">
        <v>6.4656806087219634</v>
      </c>
      <c r="AE4886">
        <v>185.09122489982158</v>
      </c>
    </row>
    <row r="4887" spans="1:31" x14ac:dyDescent="0.25">
      <c r="A4887">
        <v>2300411</v>
      </c>
      <c r="B4887">
        <v>1</v>
      </c>
      <c r="C4887" t="s">
        <v>80</v>
      </c>
      <c r="D4887" t="s">
        <v>104</v>
      </c>
      <c r="E4887" t="s">
        <v>182</v>
      </c>
      <c r="F4887" t="s">
        <v>14259</v>
      </c>
      <c r="G4887" t="s">
        <v>917</v>
      </c>
      <c r="H4887" t="s">
        <v>167</v>
      </c>
      <c r="I4887" t="s">
        <v>136</v>
      </c>
      <c r="J4887" t="s">
        <v>137</v>
      </c>
      <c r="K4887" t="s">
        <v>300</v>
      </c>
      <c r="L4887" t="s">
        <v>14260</v>
      </c>
      <c r="M4887" t="s">
        <v>14261</v>
      </c>
      <c r="N4887">
        <v>3.9249999999999998</v>
      </c>
      <c r="O4887">
        <v>1</v>
      </c>
      <c r="P4887">
        <v>70</v>
      </c>
      <c r="Q4887">
        <v>3</v>
      </c>
      <c r="R4887">
        <v>22</v>
      </c>
      <c r="S4887">
        <v>4</v>
      </c>
      <c r="T4887">
        <v>3</v>
      </c>
      <c r="U4887">
        <v>0</v>
      </c>
      <c r="V4887">
        <v>0</v>
      </c>
      <c r="W4887">
        <v>2.6732027836761199</v>
      </c>
      <c r="X4887">
        <v>51.474948717769614</v>
      </c>
      <c r="Y4887">
        <v>371.39505815934484</v>
      </c>
      <c r="Z4887">
        <v>422.66003715350575</v>
      </c>
      <c r="AA4887">
        <v>62.883099068352543</v>
      </c>
      <c r="AB4887">
        <v>11.73364748258596</v>
      </c>
      <c r="AC4887">
        <v>0</v>
      </c>
      <c r="AD4887">
        <v>0</v>
      </c>
      <c r="AE4887">
        <v>922.81999336523484</v>
      </c>
    </row>
    <row r="4888" spans="1:31" x14ac:dyDescent="0.25">
      <c r="A4888">
        <v>2300016</v>
      </c>
      <c r="B4888">
        <v>1</v>
      </c>
      <c r="C4888" t="s">
        <v>81</v>
      </c>
      <c r="D4888" t="s">
        <v>128</v>
      </c>
      <c r="E4888" t="s">
        <v>233</v>
      </c>
      <c r="F4888" t="s">
        <v>14262</v>
      </c>
      <c r="G4888" t="s">
        <v>184</v>
      </c>
      <c r="H4888" t="s">
        <v>167</v>
      </c>
      <c r="I4888" t="s">
        <v>136</v>
      </c>
      <c r="J4888" t="s">
        <v>137</v>
      </c>
      <c r="K4888" t="s">
        <v>138</v>
      </c>
      <c r="L4888" t="s">
        <v>14263</v>
      </c>
      <c r="M4888" t="s">
        <v>14264</v>
      </c>
      <c r="N4888">
        <v>0.28277777700000001</v>
      </c>
      <c r="O4888">
        <v>11</v>
      </c>
      <c r="P4888">
        <v>90</v>
      </c>
      <c r="Q4888">
        <v>35</v>
      </c>
      <c r="R4888">
        <v>14</v>
      </c>
      <c r="S4888">
        <v>4</v>
      </c>
      <c r="T4888">
        <v>9</v>
      </c>
      <c r="U4888">
        <v>0</v>
      </c>
      <c r="V4888">
        <v>0</v>
      </c>
      <c r="W4888">
        <v>0.68806179161434222</v>
      </c>
      <c r="X4888">
        <v>3.5029858379815533</v>
      </c>
      <c r="Y4888">
        <v>3.8148954956604011</v>
      </c>
      <c r="Z4888">
        <v>0.86721478008567332</v>
      </c>
      <c r="AA4888">
        <v>0.91276048259493159</v>
      </c>
      <c r="AB4888">
        <v>0.82717669204528566</v>
      </c>
      <c r="AC4888">
        <v>0</v>
      </c>
      <c r="AD4888">
        <v>0</v>
      </c>
      <c r="AE4888">
        <v>10.613095079982187</v>
      </c>
    </row>
    <row r="4889" spans="1:31" x14ac:dyDescent="0.25">
      <c r="A4889">
        <v>2300348</v>
      </c>
      <c r="B4889">
        <v>1</v>
      </c>
      <c r="C4889" t="s">
        <v>81</v>
      </c>
      <c r="D4889" t="s">
        <v>115</v>
      </c>
      <c r="E4889" t="s">
        <v>132</v>
      </c>
      <c r="F4889" t="s">
        <v>14265</v>
      </c>
      <c r="G4889" t="s">
        <v>134</v>
      </c>
      <c r="H4889" t="s">
        <v>135</v>
      </c>
      <c r="I4889" t="s">
        <v>136</v>
      </c>
      <c r="J4889" t="s">
        <v>137</v>
      </c>
      <c r="K4889" t="s">
        <v>138</v>
      </c>
      <c r="L4889" t="s">
        <v>14266</v>
      </c>
      <c r="M4889" t="s">
        <v>14267</v>
      </c>
      <c r="N4889">
        <v>1.3163888880000001</v>
      </c>
      <c r="O4889">
        <v>0</v>
      </c>
      <c r="P4889">
        <v>25</v>
      </c>
      <c r="Q4889">
        <v>0</v>
      </c>
      <c r="R4889">
        <v>3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1.08337945827701</v>
      </c>
      <c r="Y4889">
        <v>0</v>
      </c>
      <c r="Z4889">
        <v>6.3515937913482229E-2</v>
      </c>
      <c r="AA4889">
        <v>0</v>
      </c>
      <c r="AB4889">
        <v>1.8317775141883472</v>
      </c>
      <c r="AC4889">
        <v>0</v>
      </c>
      <c r="AD4889">
        <v>0</v>
      </c>
      <c r="AE4889">
        <v>2.9786729103788394</v>
      </c>
    </row>
    <row r="4890" spans="1:31" x14ac:dyDescent="0.25">
      <c r="A4890">
        <v>2300929</v>
      </c>
      <c r="B4890">
        <v>1</v>
      </c>
      <c r="C4890" t="s">
        <v>80</v>
      </c>
      <c r="D4890" t="s">
        <v>94</v>
      </c>
      <c r="E4890" t="s">
        <v>141</v>
      </c>
      <c r="F4890" t="s">
        <v>14268</v>
      </c>
      <c r="G4890" t="s">
        <v>143</v>
      </c>
      <c r="H4890" t="s">
        <v>135</v>
      </c>
      <c r="I4890" t="s">
        <v>136</v>
      </c>
      <c r="J4890" t="s">
        <v>137</v>
      </c>
      <c r="K4890" t="s">
        <v>138</v>
      </c>
      <c r="L4890" t="s">
        <v>14269</v>
      </c>
      <c r="M4890" t="s">
        <v>14270</v>
      </c>
      <c r="N4890">
        <v>3.0608333330000002</v>
      </c>
      <c r="O4890">
        <v>0</v>
      </c>
      <c r="P4890">
        <v>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0.82539060882157345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0.82539060882157345</v>
      </c>
    </row>
    <row r="4891" spans="1:31" x14ac:dyDescent="0.25">
      <c r="A4891">
        <v>2300242</v>
      </c>
      <c r="B4891">
        <v>1</v>
      </c>
      <c r="C4891" t="s">
        <v>80</v>
      </c>
      <c r="D4891" t="s">
        <v>94</v>
      </c>
      <c r="E4891" t="s">
        <v>132</v>
      </c>
      <c r="F4891" t="s">
        <v>3347</v>
      </c>
      <c r="G4891" t="s">
        <v>134</v>
      </c>
      <c r="H4891" t="s">
        <v>135</v>
      </c>
      <c r="I4891" t="s">
        <v>136</v>
      </c>
      <c r="J4891" t="s">
        <v>137</v>
      </c>
      <c r="K4891" t="s">
        <v>138</v>
      </c>
      <c r="L4891" t="s">
        <v>14271</v>
      </c>
      <c r="M4891" t="s">
        <v>14272</v>
      </c>
      <c r="N4891">
        <v>5.4280555550000003</v>
      </c>
      <c r="O4891">
        <v>0</v>
      </c>
      <c r="P4891">
        <v>11</v>
      </c>
      <c r="Q4891">
        <v>0</v>
      </c>
      <c r="R4891">
        <v>0</v>
      </c>
      <c r="S4891">
        <v>0</v>
      </c>
      <c r="T4891">
        <v>4</v>
      </c>
      <c r="U4891">
        <v>0</v>
      </c>
      <c r="V4891">
        <v>0</v>
      </c>
      <c r="W4891">
        <v>0</v>
      </c>
      <c r="X4891">
        <v>10.466558089530693</v>
      </c>
      <c r="Y4891">
        <v>0</v>
      </c>
      <c r="Z4891">
        <v>0</v>
      </c>
      <c r="AA4891">
        <v>0</v>
      </c>
      <c r="AB4891">
        <v>1.401357518015989</v>
      </c>
      <c r="AC4891">
        <v>0</v>
      </c>
      <c r="AD4891">
        <v>0</v>
      </c>
      <c r="AE4891">
        <v>11.867915607546681</v>
      </c>
    </row>
    <row r="4892" spans="1:31" x14ac:dyDescent="0.25">
      <c r="A4892">
        <v>2300703</v>
      </c>
      <c r="B4892">
        <v>1</v>
      </c>
      <c r="C4892" t="s">
        <v>80</v>
      </c>
      <c r="D4892" t="s">
        <v>96</v>
      </c>
      <c r="E4892" t="s">
        <v>141</v>
      </c>
      <c r="F4892" t="s">
        <v>14273</v>
      </c>
      <c r="G4892" t="s">
        <v>143</v>
      </c>
      <c r="H4892" t="s">
        <v>135</v>
      </c>
      <c r="I4892" t="s">
        <v>136</v>
      </c>
      <c r="J4892" t="s">
        <v>137</v>
      </c>
      <c r="K4892" t="s">
        <v>138</v>
      </c>
      <c r="L4892" t="s">
        <v>14274</v>
      </c>
      <c r="M4892" t="s">
        <v>14275</v>
      </c>
      <c r="N4892">
        <v>2.8883333329999998</v>
      </c>
      <c r="O4892">
        <v>0</v>
      </c>
      <c r="P4892">
        <v>1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0.14078598374892279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0.14078598374892279</v>
      </c>
    </row>
    <row r="4893" spans="1:31" x14ac:dyDescent="0.25">
      <c r="A4893">
        <v>2300540</v>
      </c>
      <c r="B4893">
        <v>1</v>
      </c>
      <c r="C4893" t="s">
        <v>81</v>
      </c>
      <c r="D4893" t="s">
        <v>123</v>
      </c>
      <c r="E4893" t="s">
        <v>141</v>
      </c>
      <c r="F4893" t="s">
        <v>14276</v>
      </c>
      <c r="G4893" t="s">
        <v>490</v>
      </c>
      <c r="H4893" t="s">
        <v>135</v>
      </c>
      <c r="I4893" t="s">
        <v>136</v>
      </c>
      <c r="J4893" t="s">
        <v>137</v>
      </c>
      <c r="K4893" t="s">
        <v>138</v>
      </c>
      <c r="L4893" t="s">
        <v>14277</v>
      </c>
      <c r="M4893" t="s">
        <v>14278</v>
      </c>
      <c r="N4893">
        <v>4.3391666659999997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1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0.27902416481821501</v>
      </c>
      <c r="AC4893">
        <v>0</v>
      </c>
      <c r="AD4893">
        <v>0</v>
      </c>
      <c r="AE4893">
        <v>0.27902416481821501</v>
      </c>
    </row>
    <row r="4894" spans="1:31" x14ac:dyDescent="0.25">
      <c r="A4894">
        <v>2300451</v>
      </c>
      <c r="B4894">
        <v>1</v>
      </c>
      <c r="C4894" t="s">
        <v>80</v>
      </c>
      <c r="D4894" t="s">
        <v>95</v>
      </c>
      <c r="E4894" t="s">
        <v>132</v>
      </c>
      <c r="F4894" t="s">
        <v>9526</v>
      </c>
      <c r="G4894" t="s">
        <v>750</v>
      </c>
      <c r="H4894" t="s">
        <v>135</v>
      </c>
      <c r="I4894" t="s">
        <v>136</v>
      </c>
      <c r="J4894" t="s">
        <v>137</v>
      </c>
      <c r="K4894" t="s">
        <v>138</v>
      </c>
      <c r="L4894" t="s">
        <v>14279</v>
      </c>
      <c r="M4894" t="s">
        <v>14280</v>
      </c>
      <c r="N4894">
        <v>0.30888888799999997</v>
      </c>
      <c r="O4894">
        <v>0</v>
      </c>
      <c r="P4894">
        <v>3</v>
      </c>
      <c r="Q4894">
        <v>0</v>
      </c>
      <c r="R4894">
        <v>0</v>
      </c>
      <c r="S4894">
        <v>0</v>
      </c>
      <c r="T4894">
        <v>1</v>
      </c>
      <c r="U4894">
        <v>0</v>
      </c>
      <c r="V4894">
        <v>0</v>
      </c>
      <c r="W4894">
        <v>0</v>
      </c>
      <c r="X4894">
        <v>0.18287727556384334</v>
      </c>
      <c r="Y4894">
        <v>0</v>
      </c>
      <c r="Z4894">
        <v>0</v>
      </c>
      <c r="AA4894">
        <v>0</v>
      </c>
      <c r="AB4894">
        <v>7.708714905498E-2</v>
      </c>
      <c r="AC4894">
        <v>0</v>
      </c>
      <c r="AD4894">
        <v>0</v>
      </c>
      <c r="AE4894">
        <v>0.25996442461882335</v>
      </c>
    </row>
    <row r="4895" spans="1:31" x14ac:dyDescent="0.25">
      <c r="A4895">
        <v>2300494</v>
      </c>
      <c r="B4895">
        <v>1</v>
      </c>
      <c r="C4895" t="s">
        <v>81</v>
      </c>
      <c r="D4895" t="s">
        <v>112</v>
      </c>
      <c r="E4895" t="s">
        <v>748</v>
      </c>
      <c r="F4895" t="s">
        <v>14281</v>
      </c>
      <c r="G4895" t="s">
        <v>750</v>
      </c>
      <c r="H4895" t="s">
        <v>135</v>
      </c>
      <c r="I4895" t="s">
        <v>136</v>
      </c>
      <c r="J4895" t="s">
        <v>137</v>
      </c>
      <c r="K4895" t="s">
        <v>138</v>
      </c>
      <c r="L4895" t="s">
        <v>14282</v>
      </c>
      <c r="M4895" t="s">
        <v>14283</v>
      </c>
      <c r="N4895">
        <v>2.8875000000000002</v>
      </c>
      <c r="O4895">
        <v>0</v>
      </c>
      <c r="P4895">
        <v>211</v>
      </c>
      <c r="Q4895">
        <v>0</v>
      </c>
      <c r="R4895">
        <v>4</v>
      </c>
      <c r="S4895">
        <v>0</v>
      </c>
      <c r="T4895">
        <v>14</v>
      </c>
      <c r="U4895">
        <v>0</v>
      </c>
      <c r="V4895">
        <v>0</v>
      </c>
      <c r="W4895">
        <v>0</v>
      </c>
      <c r="X4895">
        <v>106.09467969260611</v>
      </c>
      <c r="Y4895">
        <v>0</v>
      </c>
      <c r="Z4895">
        <v>0.77592558740773065</v>
      </c>
      <c r="AA4895">
        <v>0</v>
      </c>
      <c r="AB4895">
        <v>27.76246419682732</v>
      </c>
      <c r="AC4895">
        <v>0</v>
      </c>
      <c r="AD4895">
        <v>0</v>
      </c>
      <c r="AE4895">
        <v>134.63306947684114</v>
      </c>
    </row>
    <row r="4896" spans="1:31" x14ac:dyDescent="0.25">
      <c r="A4896">
        <v>2300789</v>
      </c>
      <c r="B4896">
        <v>1</v>
      </c>
      <c r="C4896" t="s">
        <v>80</v>
      </c>
      <c r="D4896" t="s">
        <v>110</v>
      </c>
      <c r="E4896" t="s">
        <v>141</v>
      </c>
      <c r="F4896" t="s">
        <v>14284</v>
      </c>
      <c r="G4896" t="s">
        <v>143</v>
      </c>
      <c r="H4896" t="s">
        <v>135</v>
      </c>
      <c r="I4896" t="s">
        <v>136</v>
      </c>
      <c r="J4896" t="s">
        <v>137</v>
      </c>
      <c r="K4896" t="s">
        <v>138</v>
      </c>
      <c r="L4896" t="s">
        <v>14285</v>
      </c>
      <c r="M4896" t="s">
        <v>14286</v>
      </c>
      <c r="N4896">
        <v>1.0013888879999999</v>
      </c>
      <c r="O4896">
        <v>0</v>
      </c>
      <c r="P4896">
        <v>3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1.2614673775871139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1.2614673775871139</v>
      </c>
    </row>
    <row r="4897" spans="1:31" x14ac:dyDescent="0.25">
      <c r="A4897">
        <v>2300056</v>
      </c>
      <c r="B4897">
        <v>1</v>
      </c>
      <c r="C4897" t="s">
        <v>80</v>
      </c>
      <c r="D4897" t="s">
        <v>96</v>
      </c>
      <c r="E4897" t="s">
        <v>233</v>
      </c>
      <c r="F4897" t="s">
        <v>14287</v>
      </c>
      <c r="G4897" t="s">
        <v>2860</v>
      </c>
      <c r="H4897" t="s">
        <v>167</v>
      </c>
      <c r="I4897" t="s">
        <v>136</v>
      </c>
      <c r="J4897" t="s">
        <v>137</v>
      </c>
      <c r="K4897" t="s">
        <v>138</v>
      </c>
      <c r="L4897" t="s">
        <v>14288</v>
      </c>
      <c r="M4897" t="s">
        <v>14289</v>
      </c>
      <c r="N4897">
        <v>3.028611111</v>
      </c>
      <c r="O4897">
        <v>1</v>
      </c>
      <c r="P4897">
        <v>430</v>
      </c>
      <c r="Q4897">
        <v>0</v>
      </c>
      <c r="R4897">
        <v>0</v>
      </c>
      <c r="S4897">
        <v>1</v>
      </c>
      <c r="T4897">
        <v>14</v>
      </c>
      <c r="U4897">
        <v>0</v>
      </c>
      <c r="V4897">
        <v>0</v>
      </c>
      <c r="W4897">
        <v>29.088476095331842</v>
      </c>
      <c r="X4897">
        <v>361.8715546708126</v>
      </c>
      <c r="Y4897">
        <v>0</v>
      </c>
      <c r="Z4897">
        <v>0</v>
      </c>
      <c r="AA4897">
        <v>19.855228829229837</v>
      </c>
      <c r="AB4897">
        <v>13.233789777555687</v>
      </c>
      <c r="AC4897">
        <v>0</v>
      </c>
      <c r="AD4897">
        <v>0</v>
      </c>
      <c r="AE4897">
        <v>424.04904937292991</v>
      </c>
    </row>
    <row r="4898" spans="1:31" x14ac:dyDescent="0.25">
      <c r="A4898">
        <v>2300889</v>
      </c>
      <c r="B4898">
        <v>1</v>
      </c>
      <c r="C4898" t="s">
        <v>81</v>
      </c>
      <c r="D4898" t="s">
        <v>113</v>
      </c>
      <c r="E4898" t="s">
        <v>141</v>
      </c>
      <c r="F4898" t="s">
        <v>14290</v>
      </c>
      <c r="G4898" t="s">
        <v>143</v>
      </c>
      <c r="H4898" t="s">
        <v>135</v>
      </c>
      <c r="I4898" t="s">
        <v>136</v>
      </c>
      <c r="J4898" t="s">
        <v>137</v>
      </c>
      <c r="K4898" t="s">
        <v>138</v>
      </c>
      <c r="L4898" t="s">
        <v>14291</v>
      </c>
      <c r="M4898" t="s">
        <v>14292</v>
      </c>
      <c r="N4898">
        <v>2.1583333329999999</v>
      </c>
      <c r="O4898">
        <v>0</v>
      </c>
      <c r="P4898">
        <v>1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0.27451079289603919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0.27451079289603919</v>
      </c>
    </row>
    <row r="4899" spans="1:31" x14ac:dyDescent="0.25">
      <c r="A4899">
        <v>2300643</v>
      </c>
      <c r="B4899">
        <v>1</v>
      </c>
      <c r="C4899" t="s">
        <v>80</v>
      </c>
      <c r="D4899" t="s">
        <v>100</v>
      </c>
      <c r="E4899" t="s">
        <v>141</v>
      </c>
      <c r="F4899" t="s">
        <v>14293</v>
      </c>
      <c r="G4899" t="s">
        <v>188</v>
      </c>
      <c r="H4899" t="s">
        <v>135</v>
      </c>
      <c r="I4899" t="s">
        <v>136</v>
      </c>
      <c r="J4899" t="s">
        <v>137</v>
      </c>
      <c r="K4899" t="s">
        <v>138</v>
      </c>
      <c r="L4899" t="s">
        <v>14294</v>
      </c>
      <c r="M4899" t="s">
        <v>14295</v>
      </c>
      <c r="N4899">
        <v>7.1438888880000002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1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704.60127907668425</v>
      </c>
      <c r="AE4899">
        <v>704.60127907668425</v>
      </c>
    </row>
    <row r="4900" spans="1:31" x14ac:dyDescent="0.25">
      <c r="A4900">
        <v>2300640</v>
      </c>
      <c r="B4900">
        <v>1</v>
      </c>
      <c r="C4900" t="s">
        <v>80</v>
      </c>
      <c r="D4900" t="s">
        <v>106</v>
      </c>
      <c r="E4900" t="s">
        <v>132</v>
      </c>
      <c r="F4900" t="s">
        <v>14296</v>
      </c>
      <c r="G4900" t="s">
        <v>134</v>
      </c>
      <c r="H4900" t="s">
        <v>135</v>
      </c>
      <c r="I4900" t="s">
        <v>136</v>
      </c>
      <c r="J4900" t="s">
        <v>137</v>
      </c>
      <c r="K4900" t="s">
        <v>138</v>
      </c>
      <c r="L4900" t="s">
        <v>14297</v>
      </c>
      <c r="M4900" t="s">
        <v>14298</v>
      </c>
      <c r="N4900">
        <v>2.605555555</v>
      </c>
      <c r="O4900">
        <v>0</v>
      </c>
      <c r="P4900">
        <v>25</v>
      </c>
      <c r="Q4900">
        <v>0</v>
      </c>
      <c r="R4900">
        <v>0</v>
      </c>
      <c r="S4900">
        <v>0</v>
      </c>
      <c r="T4900">
        <v>1</v>
      </c>
      <c r="U4900">
        <v>0</v>
      </c>
      <c r="V4900">
        <v>0</v>
      </c>
      <c r="W4900">
        <v>0</v>
      </c>
      <c r="X4900">
        <v>11.516111084572628</v>
      </c>
      <c r="Y4900">
        <v>0</v>
      </c>
      <c r="Z4900">
        <v>0</v>
      </c>
      <c r="AA4900">
        <v>0</v>
      </c>
      <c r="AB4900">
        <v>0.64970036498336947</v>
      </c>
      <c r="AC4900">
        <v>0</v>
      </c>
      <c r="AD4900">
        <v>0</v>
      </c>
      <c r="AE4900">
        <v>12.165811449555997</v>
      </c>
    </row>
    <row r="4901" spans="1:31" x14ac:dyDescent="0.25">
      <c r="A4901">
        <v>2299999</v>
      </c>
      <c r="B4901">
        <v>1</v>
      </c>
      <c r="C4901" t="s">
        <v>80</v>
      </c>
      <c r="D4901" t="s">
        <v>98</v>
      </c>
      <c r="E4901" t="s">
        <v>132</v>
      </c>
      <c r="F4901" t="s">
        <v>13457</v>
      </c>
      <c r="G4901" t="s">
        <v>134</v>
      </c>
      <c r="H4901" t="s">
        <v>135</v>
      </c>
      <c r="I4901" t="s">
        <v>136</v>
      </c>
      <c r="J4901" t="s">
        <v>137</v>
      </c>
      <c r="K4901" t="s">
        <v>138</v>
      </c>
      <c r="L4901" t="s">
        <v>14299</v>
      </c>
      <c r="M4901" t="s">
        <v>14300</v>
      </c>
      <c r="N4901">
        <v>2.3222222220000002</v>
      </c>
      <c r="O4901">
        <v>0</v>
      </c>
      <c r="P4901">
        <v>18</v>
      </c>
      <c r="Q4901">
        <v>0</v>
      </c>
      <c r="R4901">
        <v>7</v>
      </c>
      <c r="S4901">
        <v>0</v>
      </c>
      <c r="T4901">
        <v>5</v>
      </c>
      <c r="U4901">
        <v>0</v>
      </c>
      <c r="V4901">
        <v>0</v>
      </c>
      <c r="W4901">
        <v>0</v>
      </c>
      <c r="X4901">
        <v>8.2264065017549157</v>
      </c>
      <c r="Y4901">
        <v>0</v>
      </c>
      <c r="Z4901">
        <v>2.9658679821908338</v>
      </c>
      <c r="AA4901">
        <v>0</v>
      </c>
      <c r="AB4901">
        <v>0.42455590224863998</v>
      </c>
      <c r="AC4901">
        <v>0</v>
      </c>
      <c r="AD4901">
        <v>0</v>
      </c>
      <c r="AE4901">
        <v>11.616830386194389</v>
      </c>
    </row>
    <row r="4902" spans="1:31" x14ac:dyDescent="0.25">
      <c r="A4902">
        <v>2300663</v>
      </c>
      <c r="B4902">
        <v>1</v>
      </c>
      <c r="C4902" t="s">
        <v>80</v>
      </c>
      <c r="D4902" t="s">
        <v>82</v>
      </c>
      <c r="E4902" t="s">
        <v>141</v>
      </c>
      <c r="F4902" t="s">
        <v>14301</v>
      </c>
      <c r="G4902" t="s">
        <v>143</v>
      </c>
      <c r="H4902" t="s">
        <v>135</v>
      </c>
      <c r="I4902" t="s">
        <v>136</v>
      </c>
      <c r="J4902" t="s">
        <v>137</v>
      </c>
      <c r="K4902" t="s">
        <v>138</v>
      </c>
      <c r="L4902" t="s">
        <v>14302</v>
      </c>
      <c r="M4902" t="s">
        <v>14303</v>
      </c>
      <c r="N4902">
        <v>3.1916666660000002</v>
      </c>
      <c r="O4902">
        <v>0</v>
      </c>
      <c r="P4902">
        <v>1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0.87601832885295017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0.87601832885295017</v>
      </c>
    </row>
    <row r="4903" spans="1:31" x14ac:dyDescent="0.25">
      <c r="A4903">
        <v>2300849</v>
      </c>
      <c r="B4903">
        <v>1</v>
      </c>
      <c r="C4903" t="s">
        <v>80</v>
      </c>
      <c r="D4903" t="s">
        <v>94</v>
      </c>
      <c r="E4903" t="s">
        <v>164</v>
      </c>
      <c r="F4903" t="s">
        <v>14304</v>
      </c>
      <c r="G4903" t="s">
        <v>500</v>
      </c>
      <c r="H4903" t="s">
        <v>167</v>
      </c>
      <c r="I4903" t="s">
        <v>136</v>
      </c>
      <c r="J4903" t="s">
        <v>137</v>
      </c>
      <c r="K4903" t="s">
        <v>138</v>
      </c>
      <c r="L4903" t="s">
        <v>14305</v>
      </c>
      <c r="M4903" t="s">
        <v>14306</v>
      </c>
      <c r="N4903">
        <v>2.9594444439999998</v>
      </c>
      <c r="O4903">
        <v>0</v>
      </c>
      <c r="P4903">
        <v>0</v>
      </c>
      <c r="Q4903">
        <v>0</v>
      </c>
      <c r="R4903">
        <v>0</v>
      </c>
      <c r="S4903">
        <v>1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2.7473794779005374</v>
      </c>
      <c r="AB4903">
        <v>0</v>
      </c>
      <c r="AC4903">
        <v>0</v>
      </c>
      <c r="AD4903">
        <v>0</v>
      </c>
      <c r="AE4903">
        <v>2.7473794779005374</v>
      </c>
    </row>
    <row r="4904" spans="1:31" x14ac:dyDescent="0.25">
      <c r="A4904">
        <v>2300683</v>
      </c>
      <c r="B4904">
        <v>1</v>
      </c>
      <c r="C4904" t="s">
        <v>80</v>
      </c>
      <c r="D4904" t="s">
        <v>82</v>
      </c>
      <c r="E4904" t="s">
        <v>141</v>
      </c>
      <c r="F4904" t="s">
        <v>14307</v>
      </c>
      <c r="G4904" t="s">
        <v>490</v>
      </c>
      <c r="H4904" t="s">
        <v>135</v>
      </c>
      <c r="I4904" t="s">
        <v>136</v>
      </c>
      <c r="J4904" t="s">
        <v>137</v>
      </c>
      <c r="K4904" t="s">
        <v>138</v>
      </c>
      <c r="L4904" t="s">
        <v>14308</v>
      </c>
      <c r="M4904" t="s">
        <v>14309</v>
      </c>
      <c r="N4904">
        <v>1.4455555550000001</v>
      </c>
      <c r="O4904">
        <v>0</v>
      </c>
      <c r="P4904">
        <v>1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0.1975491491431495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0.1975491491431495</v>
      </c>
    </row>
    <row r="4905" spans="1:31" x14ac:dyDescent="0.25">
      <c r="A4905">
        <v>2300949</v>
      </c>
      <c r="B4905">
        <v>1</v>
      </c>
      <c r="C4905" t="s">
        <v>80</v>
      </c>
      <c r="D4905" t="s">
        <v>83</v>
      </c>
      <c r="E4905" t="s">
        <v>132</v>
      </c>
      <c r="F4905" t="s">
        <v>14310</v>
      </c>
      <c r="G4905" t="s">
        <v>134</v>
      </c>
      <c r="H4905" t="s">
        <v>135</v>
      </c>
      <c r="I4905" t="s">
        <v>136</v>
      </c>
      <c r="J4905" t="s">
        <v>137</v>
      </c>
      <c r="K4905" t="s">
        <v>138</v>
      </c>
      <c r="L4905" t="s">
        <v>14311</v>
      </c>
      <c r="M4905" t="s">
        <v>14312</v>
      </c>
      <c r="N4905">
        <v>2.0380555550000001</v>
      </c>
      <c r="O4905">
        <v>0</v>
      </c>
      <c r="P4905">
        <v>125</v>
      </c>
      <c r="Q4905">
        <v>0</v>
      </c>
      <c r="R4905">
        <v>0</v>
      </c>
      <c r="S4905">
        <v>0</v>
      </c>
      <c r="T4905">
        <v>14</v>
      </c>
      <c r="U4905">
        <v>0</v>
      </c>
      <c r="V4905">
        <v>0</v>
      </c>
      <c r="W4905">
        <v>0</v>
      </c>
      <c r="X4905">
        <v>52.779573375751191</v>
      </c>
      <c r="Y4905">
        <v>0</v>
      </c>
      <c r="Z4905">
        <v>0</v>
      </c>
      <c r="AA4905">
        <v>0</v>
      </c>
      <c r="AB4905">
        <v>15.289905732098799</v>
      </c>
      <c r="AC4905">
        <v>0</v>
      </c>
      <c r="AD4905">
        <v>0</v>
      </c>
      <c r="AE4905">
        <v>68.069479107849986</v>
      </c>
    </row>
    <row r="4906" spans="1:31" x14ac:dyDescent="0.25">
      <c r="A4906">
        <v>2300285</v>
      </c>
      <c r="B4906">
        <v>1</v>
      </c>
      <c r="C4906" t="s">
        <v>80</v>
      </c>
      <c r="D4906" t="s">
        <v>100</v>
      </c>
      <c r="E4906" t="s">
        <v>233</v>
      </c>
      <c r="F4906" t="s">
        <v>11701</v>
      </c>
      <c r="G4906" t="s">
        <v>837</v>
      </c>
      <c r="H4906" t="s">
        <v>167</v>
      </c>
      <c r="I4906" t="s">
        <v>136</v>
      </c>
      <c r="J4906" t="s">
        <v>137</v>
      </c>
      <c r="K4906" t="s">
        <v>138</v>
      </c>
      <c r="L4906" t="s">
        <v>14313</v>
      </c>
      <c r="M4906" t="s">
        <v>14314</v>
      </c>
      <c r="N4906">
        <v>9.9444444000000007E-2</v>
      </c>
      <c r="O4906">
        <v>1</v>
      </c>
      <c r="P4906">
        <v>423</v>
      </c>
      <c r="Q4906">
        <v>27</v>
      </c>
      <c r="R4906">
        <v>121</v>
      </c>
      <c r="S4906">
        <v>10</v>
      </c>
      <c r="T4906">
        <v>91</v>
      </c>
      <c r="U4906">
        <v>0</v>
      </c>
      <c r="V4906">
        <v>0</v>
      </c>
      <c r="W4906">
        <v>0.14057096030460003</v>
      </c>
      <c r="X4906">
        <v>11.580197336811539</v>
      </c>
      <c r="Y4906">
        <v>17.645669781699787</v>
      </c>
      <c r="Z4906">
        <v>11.10373031104454</v>
      </c>
      <c r="AA4906">
        <v>3.5051059802199398</v>
      </c>
      <c r="AB4906">
        <v>5.3286205719322055</v>
      </c>
      <c r="AC4906">
        <v>0</v>
      </c>
      <c r="AD4906">
        <v>0</v>
      </c>
      <c r="AE4906">
        <v>49.303894942012604</v>
      </c>
    </row>
    <row r="4907" spans="1:31" x14ac:dyDescent="0.25">
      <c r="A4907">
        <v>2300142</v>
      </c>
      <c r="B4907">
        <v>1</v>
      </c>
      <c r="C4907" t="s">
        <v>80</v>
      </c>
      <c r="D4907" t="s">
        <v>95</v>
      </c>
      <c r="E4907" t="s">
        <v>233</v>
      </c>
      <c r="F4907" t="s">
        <v>2751</v>
      </c>
      <c r="G4907" t="s">
        <v>184</v>
      </c>
      <c r="H4907" t="s">
        <v>167</v>
      </c>
      <c r="I4907" t="s">
        <v>136</v>
      </c>
      <c r="J4907" t="s">
        <v>137</v>
      </c>
      <c r="K4907" t="s">
        <v>138</v>
      </c>
      <c r="L4907" t="s">
        <v>14315</v>
      </c>
      <c r="M4907" t="s">
        <v>14316</v>
      </c>
      <c r="N4907">
        <v>1.1258333330000001</v>
      </c>
      <c r="O4907">
        <v>4</v>
      </c>
      <c r="P4907">
        <v>395</v>
      </c>
      <c r="Q4907">
        <v>8</v>
      </c>
      <c r="R4907">
        <v>2</v>
      </c>
      <c r="S4907">
        <v>29</v>
      </c>
      <c r="T4907">
        <v>16</v>
      </c>
      <c r="U4907">
        <v>3</v>
      </c>
      <c r="V4907">
        <v>0</v>
      </c>
      <c r="W4907">
        <v>1.4826881022301366</v>
      </c>
      <c r="X4907">
        <v>93.648003115804102</v>
      </c>
      <c r="Y4907">
        <v>116.31289595319679</v>
      </c>
      <c r="Z4907">
        <v>2.8870465865668771</v>
      </c>
      <c r="AA4907">
        <v>230.46959308480137</v>
      </c>
      <c r="AB4907">
        <v>6.5632108951340751</v>
      </c>
      <c r="AC4907">
        <v>177.93430933569061</v>
      </c>
      <c r="AD4907">
        <v>0</v>
      </c>
      <c r="AE4907">
        <v>629.29774707342403</v>
      </c>
    </row>
    <row r="4908" spans="1:31" x14ac:dyDescent="0.25">
      <c r="A4908">
        <v>2300806</v>
      </c>
      <c r="B4908">
        <v>1</v>
      </c>
      <c r="C4908" t="s">
        <v>81</v>
      </c>
      <c r="D4908" t="s">
        <v>128</v>
      </c>
      <c r="E4908" t="s">
        <v>141</v>
      </c>
      <c r="F4908" t="s">
        <v>14317</v>
      </c>
      <c r="G4908" t="s">
        <v>202</v>
      </c>
      <c r="H4908" t="s">
        <v>135</v>
      </c>
      <c r="I4908" t="s">
        <v>136</v>
      </c>
      <c r="J4908" t="s">
        <v>137</v>
      </c>
      <c r="K4908" t="s">
        <v>138</v>
      </c>
      <c r="L4908" t="s">
        <v>14318</v>
      </c>
      <c r="M4908" t="s">
        <v>14319</v>
      </c>
      <c r="N4908">
        <v>2.9575</v>
      </c>
      <c r="O4908">
        <v>0</v>
      </c>
      <c r="P4908">
        <v>13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9.7219455867535611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9.7219455867535611</v>
      </c>
    </row>
    <row r="4909" spans="1:31" x14ac:dyDescent="0.25">
      <c r="A4909">
        <v>2300706</v>
      </c>
      <c r="B4909">
        <v>1</v>
      </c>
      <c r="C4909" t="s">
        <v>80</v>
      </c>
      <c r="D4909" t="s">
        <v>84</v>
      </c>
      <c r="E4909" t="s">
        <v>164</v>
      </c>
      <c r="F4909" t="s">
        <v>14320</v>
      </c>
      <c r="G4909" t="s">
        <v>1171</v>
      </c>
      <c r="H4909" t="s">
        <v>167</v>
      </c>
      <c r="I4909" t="s">
        <v>136</v>
      </c>
      <c r="J4909" t="s">
        <v>137</v>
      </c>
      <c r="K4909" t="s">
        <v>138</v>
      </c>
      <c r="L4909" t="s">
        <v>14321</v>
      </c>
      <c r="M4909" t="s">
        <v>14322</v>
      </c>
      <c r="N4909">
        <v>1.521666666</v>
      </c>
      <c r="O4909">
        <v>0</v>
      </c>
      <c r="P4909">
        <v>638</v>
      </c>
      <c r="Q4909">
        <v>0</v>
      </c>
      <c r="R4909">
        <v>0</v>
      </c>
      <c r="S4909">
        <v>0</v>
      </c>
      <c r="T4909">
        <v>72</v>
      </c>
      <c r="U4909">
        <v>0</v>
      </c>
      <c r="V4909">
        <v>0</v>
      </c>
      <c r="W4909">
        <v>0</v>
      </c>
      <c r="X4909">
        <v>226.98516588237987</v>
      </c>
      <c r="Y4909">
        <v>0</v>
      </c>
      <c r="Z4909">
        <v>0</v>
      </c>
      <c r="AA4909">
        <v>0</v>
      </c>
      <c r="AB4909">
        <v>78.907832184997105</v>
      </c>
      <c r="AC4909">
        <v>0</v>
      </c>
      <c r="AD4909">
        <v>0</v>
      </c>
      <c r="AE4909">
        <v>305.89299806737699</v>
      </c>
    </row>
    <row r="4910" spans="1:31" x14ac:dyDescent="0.25">
      <c r="A4910">
        <v>2300265</v>
      </c>
      <c r="B4910">
        <v>1</v>
      </c>
      <c r="C4910" t="s">
        <v>80</v>
      </c>
      <c r="D4910" t="s">
        <v>93</v>
      </c>
      <c r="E4910" t="s">
        <v>233</v>
      </c>
      <c r="F4910" t="s">
        <v>10679</v>
      </c>
      <c r="G4910" t="s">
        <v>184</v>
      </c>
      <c r="H4910" t="s">
        <v>167</v>
      </c>
      <c r="I4910" t="s">
        <v>136</v>
      </c>
      <c r="J4910" t="s">
        <v>137</v>
      </c>
      <c r="K4910" t="s">
        <v>138</v>
      </c>
      <c r="L4910" t="s">
        <v>14323</v>
      </c>
      <c r="M4910" t="s">
        <v>14324</v>
      </c>
      <c r="N4910">
        <v>1.8744444440000001</v>
      </c>
      <c r="O4910">
        <v>0</v>
      </c>
      <c r="P4910">
        <v>1586</v>
      </c>
      <c r="Q4910">
        <v>35</v>
      </c>
      <c r="R4910">
        <v>146</v>
      </c>
      <c r="S4910">
        <v>11</v>
      </c>
      <c r="T4910">
        <v>229</v>
      </c>
      <c r="U4910">
        <v>1</v>
      </c>
      <c r="V4910">
        <v>1</v>
      </c>
      <c r="W4910">
        <v>0</v>
      </c>
      <c r="X4910">
        <v>596.0044498883916</v>
      </c>
      <c r="Y4910">
        <v>438.9446706698451</v>
      </c>
      <c r="Z4910">
        <v>361.96063187164549</v>
      </c>
      <c r="AA4910">
        <v>105.89636047694854</v>
      </c>
      <c r="AB4910">
        <v>437.54190396864038</v>
      </c>
      <c r="AC4910">
        <v>818.9582213930903</v>
      </c>
      <c r="AD4910">
        <v>52.533512394377908</v>
      </c>
      <c r="AE4910">
        <v>2811.839750662939</v>
      </c>
    </row>
    <row r="4911" spans="1:31" x14ac:dyDescent="0.25">
      <c r="A4911">
        <v>2300763</v>
      </c>
      <c r="B4911">
        <v>1</v>
      </c>
      <c r="C4911" t="s">
        <v>81</v>
      </c>
      <c r="D4911" t="s">
        <v>122</v>
      </c>
      <c r="E4911" t="s">
        <v>182</v>
      </c>
      <c r="F4911" t="s">
        <v>2504</v>
      </c>
      <c r="G4911" t="s">
        <v>184</v>
      </c>
      <c r="H4911" t="s">
        <v>167</v>
      </c>
      <c r="I4911" t="s">
        <v>136</v>
      </c>
      <c r="J4911" t="s">
        <v>137</v>
      </c>
      <c r="K4911" t="s">
        <v>138</v>
      </c>
      <c r="L4911" t="s">
        <v>14325</v>
      </c>
      <c r="M4911" t="s">
        <v>14326</v>
      </c>
      <c r="N4911">
        <v>1.156666666</v>
      </c>
      <c r="O4911">
        <v>1</v>
      </c>
      <c r="P4911">
        <v>509</v>
      </c>
      <c r="Q4911">
        <v>3</v>
      </c>
      <c r="R4911">
        <v>0</v>
      </c>
      <c r="S4911">
        <v>3</v>
      </c>
      <c r="T4911">
        <v>20</v>
      </c>
      <c r="U4911">
        <v>1</v>
      </c>
      <c r="V4911">
        <v>0</v>
      </c>
      <c r="W4911">
        <v>0.13492490334698279</v>
      </c>
      <c r="X4911">
        <v>56.401123536520295</v>
      </c>
      <c r="Y4911">
        <v>4.3165290533167369</v>
      </c>
      <c r="Z4911">
        <v>0</v>
      </c>
      <c r="AA4911">
        <v>9.7324819601188146</v>
      </c>
      <c r="AB4911">
        <v>8.2819316008730723</v>
      </c>
      <c r="AC4911">
        <v>94.575196385180519</v>
      </c>
      <c r="AD4911">
        <v>0</v>
      </c>
      <c r="AE4911">
        <v>173.44218743935642</v>
      </c>
    </row>
    <row r="4912" spans="1:31" x14ac:dyDescent="0.25">
      <c r="A4912">
        <v>2300477</v>
      </c>
      <c r="B4912">
        <v>1</v>
      </c>
      <c r="C4912" t="s">
        <v>80</v>
      </c>
      <c r="D4912" t="s">
        <v>107</v>
      </c>
      <c r="E4912" t="s">
        <v>132</v>
      </c>
      <c r="F4912" t="s">
        <v>14327</v>
      </c>
      <c r="G4912" t="s">
        <v>134</v>
      </c>
      <c r="H4912" t="s">
        <v>135</v>
      </c>
      <c r="I4912" t="s">
        <v>136</v>
      </c>
      <c r="J4912" t="s">
        <v>137</v>
      </c>
      <c r="K4912" t="s">
        <v>138</v>
      </c>
      <c r="L4912" t="s">
        <v>14328</v>
      </c>
      <c r="M4912" t="s">
        <v>14329</v>
      </c>
      <c r="N4912">
        <v>2.219166666</v>
      </c>
      <c r="O4912">
        <v>0</v>
      </c>
      <c r="P4912">
        <v>21</v>
      </c>
      <c r="Q4912">
        <v>0</v>
      </c>
      <c r="R4912">
        <v>0</v>
      </c>
      <c r="S4912">
        <v>0</v>
      </c>
      <c r="T4912">
        <v>2</v>
      </c>
      <c r="U4912">
        <v>0</v>
      </c>
      <c r="V4912">
        <v>0</v>
      </c>
      <c r="W4912">
        <v>0</v>
      </c>
      <c r="X4912">
        <v>5.273590509044725</v>
      </c>
      <c r="Y4912">
        <v>0</v>
      </c>
      <c r="Z4912">
        <v>0</v>
      </c>
      <c r="AA4912">
        <v>0</v>
      </c>
      <c r="AB4912">
        <v>3.1517949443979303</v>
      </c>
      <c r="AC4912">
        <v>0</v>
      </c>
      <c r="AD4912">
        <v>0</v>
      </c>
      <c r="AE4912">
        <v>8.4253854534426544</v>
      </c>
    </row>
    <row r="4913" spans="1:31" x14ac:dyDescent="0.25">
      <c r="A4913">
        <v>2300228</v>
      </c>
      <c r="B4913">
        <v>1</v>
      </c>
      <c r="C4913" t="s">
        <v>80</v>
      </c>
      <c r="D4913" t="s">
        <v>98</v>
      </c>
      <c r="E4913" t="s">
        <v>208</v>
      </c>
      <c r="F4913" t="s">
        <v>14330</v>
      </c>
      <c r="G4913" t="s">
        <v>343</v>
      </c>
      <c r="H4913" t="s">
        <v>135</v>
      </c>
      <c r="I4913" t="s">
        <v>136</v>
      </c>
      <c r="J4913" t="s">
        <v>137</v>
      </c>
      <c r="K4913" t="s">
        <v>138</v>
      </c>
      <c r="L4913" t="s">
        <v>14331</v>
      </c>
      <c r="M4913" t="s">
        <v>14332</v>
      </c>
      <c r="N4913">
        <v>0.87027777699999997</v>
      </c>
      <c r="O4913">
        <v>0</v>
      </c>
      <c r="P4913">
        <v>7</v>
      </c>
      <c r="Q4913">
        <v>0</v>
      </c>
      <c r="R4913">
        <v>33</v>
      </c>
      <c r="S4913">
        <v>0</v>
      </c>
      <c r="T4913">
        <v>9</v>
      </c>
      <c r="U4913">
        <v>0</v>
      </c>
      <c r="V4913">
        <v>0</v>
      </c>
      <c r="W4913">
        <v>0</v>
      </c>
      <c r="X4913">
        <v>1.376799968597489</v>
      </c>
      <c r="Y4913">
        <v>0</v>
      </c>
      <c r="Z4913">
        <v>13.582914863803282</v>
      </c>
      <c r="AA4913">
        <v>0</v>
      </c>
      <c r="AB4913">
        <v>5.0767879439302073</v>
      </c>
      <c r="AC4913">
        <v>0</v>
      </c>
      <c r="AD4913">
        <v>0</v>
      </c>
      <c r="AE4913">
        <v>20.036502776330977</v>
      </c>
    </row>
    <row r="4914" spans="1:31" x14ac:dyDescent="0.25">
      <c r="A4914">
        <v>2300720</v>
      </c>
      <c r="B4914">
        <v>1</v>
      </c>
      <c r="C4914" t="s">
        <v>81</v>
      </c>
      <c r="D4914" t="s">
        <v>128</v>
      </c>
      <c r="E4914" t="s">
        <v>141</v>
      </c>
      <c r="F4914" t="s">
        <v>14333</v>
      </c>
      <c r="G4914" t="s">
        <v>202</v>
      </c>
      <c r="H4914" t="s">
        <v>135</v>
      </c>
      <c r="I4914" t="s">
        <v>136</v>
      </c>
      <c r="J4914" t="s">
        <v>137</v>
      </c>
      <c r="K4914" t="s">
        <v>138</v>
      </c>
      <c r="L4914" t="s">
        <v>14334</v>
      </c>
      <c r="M4914" t="s">
        <v>14335</v>
      </c>
      <c r="N4914">
        <v>3.341111111</v>
      </c>
      <c r="O4914">
        <v>0</v>
      </c>
      <c r="P4914">
        <v>7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5.2915502404740495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5.2915502404740495</v>
      </c>
    </row>
    <row r="4915" spans="1:31" x14ac:dyDescent="0.25">
      <c r="A4915">
        <v>2300620</v>
      </c>
      <c r="B4915">
        <v>1</v>
      </c>
      <c r="C4915" t="s">
        <v>81</v>
      </c>
      <c r="D4915" t="s">
        <v>118</v>
      </c>
      <c r="E4915" t="s">
        <v>141</v>
      </c>
      <c r="F4915" t="s">
        <v>14336</v>
      </c>
      <c r="G4915" t="s">
        <v>490</v>
      </c>
      <c r="H4915" t="s">
        <v>135</v>
      </c>
      <c r="I4915" t="s">
        <v>136</v>
      </c>
      <c r="J4915" t="s">
        <v>137</v>
      </c>
      <c r="K4915" t="s">
        <v>138</v>
      </c>
      <c r="L4915" t="s">
        <v>14337</v>
      </c>
      <c r="M4915" t="s">
        <v>14338</v>
      </c>
      <c r="N4915">
        <v>1.2255555549999999</v>
      </c>
      <c r="O4915">
        <v>0</v>
      </c>
      <c r="P4915">
        <v>3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1.242326054088251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1.242326054088251</v>
      </c>
    </row>
    <row r="4916" spans="1:31" x14ac:dyDescent="0.25">
      <c r="A4916">
        <v>2300437</v>
      </c>
      <c r="B4916">
        <v>1</v>
      </c>
      <c r="C4916" t="s">
        <v>80</v>
      </c>
      <c r="D4916" t="s">
        <v>103</v>
      </c>
      <c r="E4916" t="s">
        <v>132</v>
      </c>
      <c r="F4916" t="s">
        <v>14339</v>
      </c>
      <c r="G4916" t="s">
        <v>134</v>
      </c>
      <c r="H4916" t="s">
        <v>135</v>
      </c>
      <c r="I4916" t="s">
        <v>136</v>
      </c>
      <c r="J4916" t="s">
        <v>137</v>
      </c>
      <c r="K4916" t="s">
        <v>138</v>
      </c>
      <c r="L4916" t="s">
        <v>14340</v>
      </c>
      <c r="M4916" t="s">
        <v>14341</v>
      </c>
      <c r="N4916">
        <v>2.4194444439999998</v>
      </c>
      <c r="O4916">
        <v>0</v>
      </c>
      <c r="P4916">
        <v>46</v>
      </c>
      <c r="Q4916">
        <v>0</v>
      </c>
      <c r="R4916">
        <v>0</v>
      </c>
      <c r="S4916">
        <v>0</v>
      </c>
      <c r="T4916">
        <v>3</v>
      </c>
      <c r="U4916">
        <v>0</v>
      </c>
      <c r="V4916">
        <v>0</v>
      </c>
      <c r="W4916">
        <v>0</v>
      </c>
      <c r="X4916">
        <v>16.316834591643605</v>
      </c>
      <c r="Y4916">
        <v>0</v>
      </c>
      <c r="Z4916">
        <v>0</v>
      </c>
      <c r="AA4916">
        <v>0</v>
      </c>
      <c r="AB4916">
        <v>3.4536728896419331</v>
      </c>
      <c r="AC4916">
        <v>0</v>
      </c>
      <c r="AD4916">
        <v>0</v>
      </c>
      <c r="AE4916">
        <v>19.770507481285538</v>
      </c>
    </row>
    <row r="4917" spans="1:31" x14ac:dyDescent="0.25">
      <c r="A4917">
        <v>2300105</v>
      </c>
      <c r="B4917">
        <v>1</v>
      </c>
      <c r="C4917" t="s">
        <v>80</v>
      </c>
      <c r="D4917" t="s">
        <v>92</v>
      </c>
      <c r="E4917" t="s">
        <v>164</v>
      </c>
      <c r="F4917" t="s">
        <v>14342</v>
      </c>
      <c r="G4917" t="s">
        <v>166</v>
      </c>
      <c r="H4917" t="s">
        <v>167</v>
      </c>
      <c r="I4917" t="s">
        <v>136</v>
      </c>
      <c r="J4917" t="s">
        <v>137</v>
      </c>
      <c r="K4917" t="s">
        <v>138</v>
      </c>
      <c r="L4917" t="s">
        <v>14343</v>
      </c>
      <c r="M4917" t="s">
        <v>14344</v>
      </c>
      <c r="N4917">
        <v>1.42</v>
      </c>
      <c r="O4917">
        <v>0</v>
      </c>
      <c r="P4917">
        <v>36</v>
      </c>
      <c r="Q4917">
        <v>0</v>
      </c>
      <c r="R4917">
        <v>23</v>
      </c>
      <c r="S4917">
        <v>0</v>
      </c>
      <c r="T4917">
        <v>2</v>
      </c>
      <c r="U4917">
        <v>0</v>
      </c>
      <c r="V4917">
        <v>0</v>
      </c>
      <c r="W4917">
        <v>0</v>
      </c>
      <c r="X4917">
        <v>8.8307035104803884</v>
      </c>
      <c r="Y4917">
        <v>0</v>
      </c>
      <c r="Z4917">
        <v>6.0751706485328265</v>
      </c>
      <c r="AA4917">
        <v>0</v>
      </c>
      <c r="AB4917">
        <v>2.705785681946085</v>
      </c>
      <c r="AC4917">
        <v>0</v>
      </c>
      <c r="AD4917">
        <v>0</v>
      </c>
      <c r="AE4917">
        <v>17.611659840959302</v>
      </c>
    </row>
    <row r="4918" spans="1:31" x14ac:dyDescent="0.25">
      <c r="A4918">
        <v>2300606</v>
      </c>
      <c r="B4918">
        <v>1</v>
      </c>
      <c r="C4918" t="s">
        <v>80</v>
      </c>
      <c r="D4918" t="s">
        <v>105</v>
      </c>
      <c r="E4918" t="s">
        <v>141</v>
      </c>
      <c r="F4918" t="s">
        <v>14345</v>
      </c>
      <c r="G4918" t="s">
        <v>143</v>
      </c>
      <c r="H4918" t="s">
        <v>135</v>
      </c>
      <c r="I4918" t="s">
        <v>136</v>
      </c>
      <c r="J4918" t="s">
        <v>137</v>
      </c>
      <c r="K4918" t="s">
        <v>138</v>
      </c>
      <c r="L4918" t="s">
        <v>14346</v>
      </c>
      <c r="M4918" t="s">
        <v>14347</v>
      </c>
      <c r="N4918">
        <v>2.3941666659999998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0.71318439293179015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0.71318439293179015</v>
      </c>
    </row>
    <row r="4919" spans="1:31" x14ac:dyDescent="0.25">
      <c r="A4919">
        <v>2300291</v>
      </c>
      <c r="B4919">
        <v>1</v>
      </c>
      <c r="C4919" t="s">
        <v>80</v>
      </c>
      <c r="D4919" t="s">
        <v>94</v>
      </c>
      <c r="E4919" t="s">
        <v>164</v>
      </c>
      <c r="F4919" t="s">
        <v>2659</v>
      </c>
      <c r="G4919" t="s">
        <v>500</v>
      </c>
      <c r="H4919" t="s">
        <v>167</v>
      </c>
      <c r="I4919" t="s">
        <v>136</v>
      </c>
      <c r="J4919" t="s">
        <v>137</v>
      </c>
      <c r="K4919" t="s">
        <v>138</v>
      </c>
      <c r="L4919" t="s">
        <v>14348</v>
      </c>
      <c r="M4919" t="s">
        <v>14349</v>
      </c>
      <c r="N4919">
        <v>6.1122222219999998</v>
      </c>
      <c r="O4919">
        <v>0</v>
      </c>
      <c r="P4919">
        <v>0</v>
      </c>
      <c r="Q4919">
        <v>0</v>
      </c>
      <c r="R4919">
        <v>0</v>
      </c>
      <c r="S4919">
        <v>1</v>
      </c>
      <c r="T4919">
        <v>0</v>
      </c>
      <c r="U4919">
        <v>1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89.902079107339574</v>
      </c>
      <c r="AB4919">
        <v>0</v>
      </c>
      <c r="AC4919">
        <v>53.525618512655221</v>
      </c>
      <c r="AD4919">
        <v>0</v>
      </c>
      <c r="AE4919">
        <v>143.4276976199948</v>
      </c>
    </row>
    <row r="4920" spans="1:31" x14ac:dyDescent="0.25">
      <c r="A4920">
        <v>2300629</v>
      </c>
      <c r="B4920">
        <v>1</v>
      </c>
      <c r="C4920" t="s">
        <v>80</v>
      </c>
      <c r="D4920" t="s">
        <v>83</v>
      </c>
      <c r="E4920" t="s">
        <v>132</v>
      </c>
      <c r="F4920" t="s">
        <v>14350</v>
      </c>
      <c r="G4920" t="s">
        <v>134</v>
      </c>
      <c r="H4920" t="s">
        <v>135</v>
      </c>
      <c r="I4920" t="s">
        <v>136</v>
      </c>
      <c r="J4920" t="s">
        <v>137</v>
      </c>
      <c r="K4920" t="s">
        <v>138</v>
      </c>
      <c r="L4920" t="s">
        <v>14351</v>
      </c>
      <c r="M4920" t="s">
        <v>14352</v>
      </c>
      <c r="N4920">
        <v>2.4002777769999999</v>
      </c>
      <c r="O4920">
        <v>0</v>
      </c>
      <c r="P4920">
        <v>109</v>
      </c>
      <c r="Q4920">
        <v>0</v>
      </c>
      <c r="R4920">
        <v>0</v>
      </c>
      <c r="S4920">
        <v>0</v>
      </c>
      <c r="T4920">
        <v>49</v>
      </c>
      <c r="U4920">
        <v>0</v>
      </c>
      <c r="V4920">
        <v>0</v>
      </c>
      <c r="W4920">
        <v>0</v>
      </c>
      <c r="X4920">
        <v>65.843992664136735</v>
      </c>
      <c r="Y4920">
        <v>0</v>
      </c>
      <c r="Z4920">
        <v>0</v>
      </c>
      <c r="AA4920">
        <v>0</v>
      </c>
      <c r="AB4920">
        <v>75.235695283138426</v>
      </c>
      <c r="AC4920">
        <v>0</v>
      </c>
      <c r="AD4920">
        <v>0</v>
      </c>
      <c r="AE4920">
        <v>141.07968794727515</v>
      </c>
    </row>
    <row r="4921" spans="1:31" x14ac:dyDescent="0.25">
      <c r="A4921">
        <v>2300506</v>
      </c>
      <c r="B4921">
        <v>1</v>
      </c>
      <c r="C4921" t="s">
        <v>80</v>
      </c>
      <c r="D4921" t="s">
        <v>100</v>
      </c>
      <c r="E4921" t="s">
        <v>141</v>
      </c>
      <c r="F4921" t="s">
        <v>14353</v>
      </c>
      <c r="G4921" t="s">
        <v>202</v>
      </c>
      <c r="H4921" t="s">
        <v>135</v>
      </c>
      <c r="I4921" t="s">
        <v>136</v>
      </c>
      <c r="J4921" t="s">
        <v>137</v>
      </c>
      <c r="K4921" t="s">
        <v>138</v>
      </c>
      <c r="L4921" t="s">
        <v>14354</v>
      </c>
      <c r="M4921" t="s">
        <v>14355</v>
      </c>
      <c r="N4921">
        <v>1.7919444440000001</v>
      </c>
      <c r="O4921">
        <v>0</v>
      </c>
      <c r="P4921">
        <v>1</v>
      </c>
      <c r="Q4921">
        <v>0</v>
      </c>
      <c r="R4921">
        <v>1</v>
      </c>
      <c r="S4921">
        <v>0</v>
      </c>
      <c r="T4921">
        <v>2</v>
      </c>
      <c r="U4921">
        <v>0</v>
      </c>
      <c r="V4921">
        <v>0</v>
      </c>
      <c r="W4921">
        <v>0</v>
      </c>
      <c r="X4921">
        <v>0.61477765886542224</v>
      </c>
      <c r="Y4921">
        <v>0</v>
      </c>
      <c r="Z4921">
        <v>4.9744082957453896E-2</v>
      </c>
      <c r="AA4921">
        <v>0</v>
      </c>
      <c r="AB4921">
        <v>1.1865617701679159</v>
      </c>
      <c r="AC4921">
        <v>0</v>
      </c>
      <c r="AD4921">
        <v>0</v>
      </c>
      <c r="AE4921">
        <v>1.851083511990792</v>
      </c>
    </row>
    <row r="4922" spans="1:31" x14ac:dyDescent="0.25">
      <c r="A4922">
        <v>2300314</v>
      </c>
      <c r="B4922">
        <v>1</v>
      </c>
      <c r="C4922" t="s">
        <v>80</v>
      </c>
      <c r="D4922" t="s">
        <v>96</v>
      </c>
      <c r="E4922" t="s">
        <v>233</v>
      </c>
      <c r="F4922" t="s">
        <v>13624</v>
      </c>
      <c r="G4922" t="s">
        <v>184</v>
      </c>
      <c r="H4922" t="s">
        <v>167</v>
      </c>
      <c r="I4922" t="s">
        <v>280</v>
      </c>
      <c r="J4922" t="s">
        <v>137</v>
      </c>
      <c r="K4922" t="s">
        <v>138</v>
      </c>
      <c r="L4922" t="s">
        <v>14356</v>
      </c>
      <c r="M4922" t="s">
        <v>14357</v>
      </c>
      <c r="N4922">
        <v>2.8611111000000002E-2</v>
      </c>
      <c r="O4922">
        <v>3</v>
      </c>
      <c r="P4922">
        <v>1599</v>
      </c>
      <c r="Q4922">
        <v>0</v>
      </c>
      <c r="R4922">
        <v>1</v>
      </c>
      <c r="S4922">
        <v>4</v>
      </c>
      <c r="T4922">
        <v>96</v>
      </c>
      <c r="U4922">
        <v>0</v>
      </c>
      <c r="V4922">
        <v>0</v>
      </c>
      <c r="W4922">
        <v>2.0236106314965658</v>
      </c>
      <c r="X4922">
        <v>11.79446383581954</v>
      </c>
      <c r="Y4922">
        <v>0</v>
      </c>
      <c r="Z4922">
        <v>3.7786251498666663E-2</v>
      </c>
      <c r="AA4922">
        <v>1.4540075871195608</v>
      </c>
      <c r="AB4922">
        <v>5.202529577170611</v>
      </c>
      <c r="AC4922">
        <v>0</v>
      </c>
      <c r="AD4922">
        <v>0</v>
      </c>
      <c r="AE4922">
        <v>20.512397883104942</v>
      </c>
    </row>
    <row r="4923" spans="1:31" x14ac:dyDescent="0.25">
      <c r="A4923">
        <v>2300483</v>
      </c>
      <c r="B4923">
        <v>1</v>
      </c>
      <c r="C4923" t="s">
        <v>81</v>
      </c>
      <c r="D4923" t="s">
        <v>122</v>
      </c>
      <c r="E4923" t="s">
        <v>164</v>
      </c>
      <c r="F4923" t="s">
        <v>14358</v>
      </c>
      <c r="G4923" t="s">
        <v>195</v>
      </c>
      <c r="H4923" t="s">
        <v>167</v>
      </c>
      <c r="I4923" t="s">
        <v>136</v>
      </c>
      <c r="J4923" t="s">
        <v>137</v>
      </c>
      <c r="K4923" t="s">
        <v>138</v>
      </c>
      <c r="L4923" t="s">
        <v>14359</v>
      </c>
      <c r="M4923" t="s">
        <v>14360</v>
      </c>
      <c r="N4923">
        <v>6.2683333330000002</v>
      </c>
      <c r="O4923">
        <v>1</v>
      </c>
      <c r="P4923">
        <v>268</v>
      </c>
      <c r="Q4923">
        <v>3</v>
      </c>
      <c r="R4923">
        <v>0</v>
      </c>
      <c r="S4923">
        <v>1</v>
      </c>
      <c r="T4923">
        <v>8</v>
      </c>
      <c r="U4923">
        <v>1</v>
      </c>
      <c r="V4923">
        <v>0</v>
      </c>
      <c r="W4923">
        <v>0.7080631083815635</v>
      </c>
      <c r="X4923">
        <v>135.18927759731096</v>
      </c>
      <c r="Y4923">
        <v>23.599001001483348</v>
      </c>
      <c r="Z4923">
        <v>0</v>
      </c>
      <c r="AA4923">
        <v>32.914660232088067</v>
      </c>
      <c r="AB4923">
        <v>11.11749623873486</v>
      </c>
      <c r="AC4923">
        <v>668.23863367182616</v>
      </c>
      <c r="AD4923">
        <v>0</v>
      </c>
      <c r="AE4923">
        <v>871.76713184982498</v>
      </c>
    </row>
    <row r="4924" spans="1:31" x14ac:dyDescent="0.25">
      <c r="A4924">
        <v>2300460</v>
      </c>
      <c r="B4924">
        <v>1</v>
      </c>
      <c r="C4924" t="s">
        <v>81</v>
      </c>
      <c r="D4924" t="s">
        <v>127</v>
      </c>
      <c r="E4924" t="s">
        <v>182</v>
      </c>
      <c r="F4924" t="s">
        <v>12187</v>
      </c>
      <c r="G4924" t="s">
        <v>184</v>
      </c>
      <c r="H4924" t="s">
        <v>167</v>
      </c>
      <c r="I4924" t="s">
        <v>136</v>
      </c>
      <c r="J4924" t="s">
        <v>137</v>
      </c>
      <c r="K4924" t="s">
        <v>138</v>
      </c>
      <c r="L4924" t="s">
        <v>14361</v>
      </c>
      <c r="M4924" t="s">
        <v>14362</v>
      </c>
      <c r="N4924">
        <v>1.0447222220000001</v>
      </c>
      <c r="O4924">
        <v>2</v>
      </c>
      <c r="P4924">
        <v>1298</v>
      </c>
      <c r="Q4924">
        <v>27</v>
      </c>
      <c r="R4924">
        <v>82</v>
      </c>
      <c r="S4924">
        <v>12</v>
      </c>
      <c r="T4924">
        <v>95</v>
      </c>
      <c r="U4924">
        <v>2</v>
      </c>
      <c r="V4924">
        <v>0</v>
      </c>
      <c r="W4924">
        <v>0.76445590743631664</v>
      </c>
      <c r="X4924">
        <v>198.30672561542519</v>
      </c>
      <c r="Y4924">
        <v>25.012060751217199</v>
      </c>
      <c r="Z4924">
        <v>18.204525526864462</v>
      </c>
      <c r="AA4924">
        <v>20.756301431267563</v>
      </c>
      <c r="AB4924">
        <v>28.613837073764739</v>
      </c>
      <c r="AC4924">
        <v>2.0545872435998338</v>
      </c>
      <c r="AD4924">
        <v>0</v>
      </c>
      <c r="AE4924">
        <v>293.7124935495753</v>
      </c>
    </row>
    <row r="4925" spans="1:31" x14ac:dyDescent="0.25">
      <c r="A4925">
        <v>2300337</v>
      </c>
      <c r="B4925">
        <v>1</v>
      </c>
      <c r="C4925" t="s">
        <v>81</v>
      </c>
      <c r="D4925" t="s">
        <v>118</v>
      </c>
      <c r="E4925" t="s">
        <v>164</v>
      </c>
      <c r="F4925" t="s">
        <v>14363</v>
      </c>
      <c r="G4925" t="s">
        <v>299</v>
      </c>
      <c r="H4925" t="s">
        <v>167</v>
      </c>
      <c r="I4925" t="s">
        <v>136</v>
      </c>
      <c r="J4925" t="s">
        <v>137</v>
      </c>
      <c r="K4925" t="s">
        <v>300</v>
      </c>
      <c r="L4925" t="s">
        <v>14364</v>
      </c>
      <c r="M4925" t="s">
        <v>14365</v>
      </c>
      <c r="N4925">
        <v>5.1902777770000004</v>
      </c>
      <c r="O4925">
        <v>0</v>
      </c>
      <c r="P4925">
        <v>9</v>
      </c>
      <c r="Q4925">
        <v>0</v>
      </c>
      <c r="R4925">
        <v>5</v>
      </c>
      <c r="S4925">
        <v>0</v>
      </c>
      <c r="T4925">
        <v>8</v>
      </c>
      <c r="U4925">
        <v>0</v>
      </c>
      <c r="V4925">
        <v>0</v>
      </c>
      <c r="W4925">
        <v>0</v>
      </c>
      <c r="X4925">
        <v>8.5501191610706861</v>
      </c>
      <c r="Y4925">
        <v>0</v>
      </c>
      <c r="Z4925">
        <v>13.190268646892566</v>
      </c>
      <c r="AA4925">
        <v>0</v>
      </c>
      <c r="AB4925">
        <v>117.11397632172326</v>
      </c>
      <c r="AC4925">
        <v>0</v>
      </c>
      <c r="AD4925">
        <v>0</v>
      </c>
      <c r="AE4925">
        <v>138.8543641296865</v>
      </c>
    </row>
    <row r="4926" spans="1:31" x14ac:dyDescent="0.25">
      <c r="A4926">
        <v>2300583</v>
      </c>
      <c r="B4926">
        <v>1</v>
      </c>
      <c r="C4926" t="s">
        <v>80</v>
      </c>
      <c r="D4926" t="s">
        <v>99</v>
      </c>
      <c r="E4926" t="s">
        <v>132</v>
      </c>
      <c r="F4926" t="s">
        <v>2605</v>
      </c>
      <c r="G4926" t="s">
        <v>1517</v>
      </c>
      <c r="H4926" t="s">
        <v>135</v>
      </c>
      <c r="I4926" t="s">
        <v>136</v>
      </c>
      <c r="J4926" t="s">
        <v>137</v>
      </c>
      <c r="K4926" t="s">
        <v>138</v>
      </c>
      <c r="L4926" t="s">
        <v>14366</v>
      </c>
      <c r="M4926" t="s">
        <v>14367</v>
      </c>
      <c r="N4926">
        <v>5.5838888879999997</v>
      </c>
      <c r="O4926">
        <v>0</v>
      </c>
      <c r="P4926">
        <v>29</v>
      </c>
      <c r="Q4926">
        <v>0</v>
      </c>
      <c r="R4926">
        <v>2</v>
      </c>
      <c r="S4926">
        <v>0</v>
      </c>
      <c r="T4926">
        <v>6</v>
      </c>
      <c r="U4926">
        <v>0</v>
      </c>
      <c r="V4926">
        <v>0</v>
      </c>
      <c r="W4926">
        <v>0</v>
      </c>
      <c r="X4926">
        <v>61.448037166715388</v>
      </c>
      <c r="Y4926">
        <v>0</v>
      </c>
      <c r="Z4926">
        <v>1.5879019538378731</v>
      </c>
      <c r="AA4926">
        <v>0</v>
      </c>
      <c r="AB4926">
        <v>11.472502553007418</v>
      </c>
      <c r="AC4926">
        <v>0</v>
      </c>
      <c r="AD4926">
        <v>0</v>
      </c>
      <c r="AE4926">
        <v>74.508441673560682</v>
      </c>
    </row>
    <row r="4927" spans="1:31" x14ac:dyDescent="0.25">
      <c r="A4927">
        <v>2300360</v>
      </c>
      <c r="B4927">
        <v>1</v>
      </c>
      <c r="C4927" t="s">
        <v>80</v>
      </c>
      <c r="D4927" t="s">
        <v>111</v>
      </c>
      <c r="E4927" t="s">
        <v>164</v>
      </c>
      <c r="F4927" t="s">
        <v>14368</v>
      </c>
      <c r="G4927" t="s">
        <v>195</v>
      </c>
      <c r="H4927" t="s">
        <v>167</v>
      </c>
      <c r="I4927" t="s">
        <v>136</v>
      </c>
      <c r="J4927" t="s">
        <v>137</v>
      </c>
      <c r="K4927" t="s">
        <v>138</v>
      </c>
      <c r="L4927" t="s">
        <v>14369</v>
      </c>
      <c r="M4927" t="s">
        <v>14370</v>
      </c>
      <c r="N4927">
        <v>2.12</v>
      </c>
      <c r="O4927">
        <v>0</v>
      </c>
      <c r="P4927">
        <v>18</v>
      </c>
      <c r="Q4927">
        <v>0</v>
      </c>
      <c r="R4927">
        <v>3</v>
      </c>
      <c r="S4927">
        <v>0</v>
      </c>
      <c r="T4927">
        <v>5</v>
      </c>
      <c r="U4927">
        <v>0</v>
      </c>
      <c r="V4927">
        <v>0</v>
      </c>
      <c r="W4927">
        <v>0</v>
      </c>
      <c r="X4927">
        <v>130.15381497008312</v>
      </c>
      <c r="Y4927">
        <v>0</v>
      </c>
      <c r="Z4927">
        <v>1.5052422876742</v>
      </c>
      <c r="AA4927">
        <v>0</v>
      </c>
      <c r="AB4927">
        <v>22.926512654386713</v>
      </c>
      <c r="AC4927">
        <v>0</v>
      </c>
      <c r="AD4927">
        <v>0</v>
      </c>
      <c r="AE4927">
        <v>154.58556991214402</v>
      </c>
    </row>
    <row r="4928" spans="1:31" x14ac:dyDescent="0.25">
      <c r="A4928">
        <v>2300145</v>
      </c>
      <c r="B4928">
        <v>1</v>
      </c>
      <c r="C4928" t="s">
        <v>81</v>
      </c>
      <c r="D4928" t="s">
        <v>113</v>
      </c>
      <c r="E4928" t="s">
        <v>233</v>
      </c>
      <c r="F4928" t="s">
        <v>14371</v>
      </c>
      <c r="G4928" t="s">
        <v>184</v>
      </c>
      <c r="H4928" t="s">
        <v>167</v>
      </c>
      <c r="I4928" t="s">
        <v>136</v>
      </c>
      <c r="J4928" t="s">
        <v>137</v>
      </c>
      <c r="K4928" t="s">
        <v>138</v>
      </c>
      <c r="L4928" t="s">
        <v>14372</v>
      </c>
      <c r="M4928" t="s">
        <v>14373</v>
      </c>
      <c r="N4928">
        <v>4.261111111</v>
      </c>
      <c r="O4928">
        <v>7</v>
      </c>
      <c r="P4928">
        <v>58</v>
      </c>
      <c r="Q4928">
        <v>33</v>
      </c>
      <c r="R4928">
        <v>370</v>
      </c>
      <c r="S4928">
        <v>4</v>
      </c>
      <c r="T4928">
        <v>15</v>
      </c>
      <c r="U4928">
        <v>0</v>
      </c>
      <c r="V4928">
        <v>0</v>
      </c>
      <c r="W4928">
        <v>13.704212946906154</v>
      </c>
      <c r="X4928">
        <v>25.072466403949541</v>
      </c>
      <c r="Y4928">
        <v>631.9957668168804</v>
      </c>
      <c r="Z4928">
        <v>1687.9959164660568</v>
      </c>
      <c r="AA4928">
        <v>11.334185876360175</v>
      </c>
      <c r="AB4928">
        <v>181.67706059376502</v>
      </c>
      <c r="AC4928">
        <v>0</v>
      </c>
      <c r="AD4928">
        <v>0</v>
      </c>
      <c r="AE4928">
        <v>2551.7796091039181</v>
      </c>
    </row>
    <row r="4929" spans="1:31" x14ac:dyDescent="0.25">
      <c r="A4929">
        <v>2300938</v>
      </c>
      <c r="B4929">
        <v>1</v>
      </c>
      <c r="C4929" t="s">
        <v>80</v>
      </c>
      <c r="D4929" t="s">
        <v>83</v>
      </c>
      <c r="E4929" t="s">
        <v>164</v>
      </c>
      <c r="F4929" t="s">
        <v>14374</v>
      </c>
      <c r="G4929" t="s">
        <v>184</v>
      </c>
      <c r="H4929" t="s">
        <v>167</v>
      </c>
      <c r="I4929" t="s">
        <v>136</v>
      </c>
      <c r="J4929" t="s">
        <v>137</v>
      </c>
      <c r="K4929" t="s">
        <v>138</v>
      </c>
      <c r="L4929" t="s">
        <v>14375</v>
      </c>
      <c r="M4929" t="s">
        <v>14376</v>
      </c>
      <c r="N4929">
        <v>0.48555555500000003</v>
      </c>
      <c r="O4929">
        <v>0</v>
      </c>
      <c r="P4929">
        <v>0</v>
      </c>
      <c r="Q4929">
        <v>6</v>
      </c>
      <c r="R4929">
        <v>0</v>
      </c>
      <c r="S4929">
        <v>5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1.4244222221942846</v>
      </c>
      <c r="Z4929">
        <v>0</v>
      </c>
      <c r="AA4929">
        <v>2.6751285056617098</v>
      </c>
      <c r="AB4929">
        <v>0</v>
      </c>
      <c r="AC4929">
        <v>0</v>
      </c>
      <c r="AD4929">
        <v>0</v>
      </c>
      <c r="AE4929">
        <v>4.0995507278559948</v>
      </c>
    </row>
    <row r="4930" spans="1:31" x14ac:dyDescent="0.25">
      <c r="A4930">
        <v>2300500</v>
      </c>
      <c r="B4930">
        <v>1</v>
      </c>
      <c r="C4930" t="s">
        <v>80</v>
      </c>
      <c r="D4930" t="s">
        <v>96</v>
      </c>
      <c r="E4930" t="s">
        <v>132</v>
      </c>
      <c r="F4930" t="s">
        <v>3248</v>
      </c>
      <c r="G4930" t="s">
        <v>375</v>
      </c>
      <c r="H4930" t="s">
        <v>135</v>
      </c>
      <c r="I4930" t="s">
        <v>136</v>
      </c>
      <c r="J4930" t="s">
        <v>137</v>
      </c>
      <c r="K4930" t="s">
        <v>138</v>
      </c>
      <c r="L4930" t="s">
        <v>14377</v>
      </c>
      <c r="M4930" t="s">
        <v>14378</v>
      </c>
      <c r="N4930">
        <v>5.6488888880000001</v>
      </c>
      <c r="O4930">
        <v>0</v>
      </c>
      <c r="P4930">
        <v>107</v>
      </c>
      <c r="Q4930">
        <v>0</v>
      </c>
      <c r="R4930">
        <v>0</v>
      </c>
      <c r="S4930">
        <v>0</v>
      </c>
      <c r="T4930">
        <v>9</v>
      </c>
      <c r="U4930">
        <v>0</v>
      </c>
      <c r="V4930">
        <v>0</v>
      </c>
      <c r="W4930">
        <v>0</v>
      </c>
      <c r="X4930">
        <v>207.32060632903324</v>
      </c>
      <c r="Y4930">
        <v>0</v>
      </c>
      <c r="Z4930">
        <v>0</v>
      </c>
      <c r="AA4930">
        <v>0</v>
      </c>
      <c r="AB4930">
        <v>25.152223753774418</v>
      </c>
      <c r="AC4930">
        <v>0</v>
      </c>
      <c r="AD4930">
        <v>0</v>
      </c>
      <c r="AE4930">
        <v>232.47283008280766</v>
      </c>
    </row>
    <row r="4931" spans="1:31" x14ac:dyDescent="0.25">
      <c r="A4931">
        <v>2300838</v>
      </c>
      <c r="B4931">
        <v>1</v>
      </c>
      <c r="C4931" t="s">
        <v>80</v>
      </c>
      <c r="D4931" t="s">
        <v>111</v>
      </c>
      <c r="E4931" t="s">
        <v>141</v>
      </c>
      <c r="F4931" t="s">
        <v>14379</v>
      </c>
      <c r="G4931" t="s">
        <v>202</v>
      </c>
      <c r="H4931" t="s">
        <v>135</v>
      </c>
      <c r="I4931" t="s">
        <v>136</v>
      </c>
      <c r="J4931" t="s">
        <v>137</v>
      </c>
      <c r="K4931" t="s">
        <v>138</v>
      </c>
      <c r="L4931" t="s">
        <v>14380</v>
      </c>
      <c r="M4931" t="s">
        <v>14381</v>
      </c>
      <c r="N4931">
        <v>0.92972222199999999</v>
      </c>
      <c r="O4931">
        <v>0</v>
      </c>
      <c r="P4931">
        <v>1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0.24833577405859503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0.24833577405859503</v>
      </c>
    </row>
    <row r="4932" spans="1:31" x14ac:dyDescent="0.25">
      <c r="A4932">
        <v>2300151</v>
      </c>
      <c r="B4932">
        <v>1</v>
      </c>
      <c r="C4932" t="s">
        <v>80</v>
      </c>
      <c r="D4932" t="s">
        <v>94</v>
      </c>
      <c r="E4932" t="s">
        <v>132</v>
      </c>
      <c r="F4932" t="s">
        <v>14382</v>
      </c>
      <c r="G4932" t="s">
        <v>134</v>
      </c>
      <c r="H4932" t="s">
        <v>135</v>
      </c>
      <c r="I4932" t="s">
        <v>136</v>
      </c>
      <c r="J4932" t="s">
        <v>137</v>
      </c>
      <c r="K4932" t="s">
        <v>138</v>
      </c>
      <c r="L4932" t="s">
        <v>14383</v>
      </c>
      <c r="M4932" t="s">
        <v>14384</v>
      </c>
      <c r="N4932">
        <v>2.969166666</v>
      </c>
      <c r="O4932">
        <v>0</v>
      </c>
      <c r="P4932">
        <v>71</v>
      </c>
      <c r="Q4932">
        <v>0</v>
      </c>
      <c r="R4932">
        <v>2</v>
      </c>
      <c r="S4932">
        <v>0</v>
      </c>
      <c r="T4932">
        <v>3</v>
      </c>
      <c r="U4932">
        <v>0</v>
      </c>
      <c r="V4932">
        <v>0</v>
      </c>
      <c r="W4932">
        <v>0</v>
      </c>
      <c r="X4932">
        <v>62.478840708267676</v>
      </c>
      <c r="Y4932">
        <v>0</v>
      </c>
      <c r="Z4932">
        <v>3.0255525452458283</v>
      </c>
      <c r="AA4932">
        <v>0</v>
      </c>
      <c r="AB4932">
        <v>3.5503650711923327</v>
      </c>
      <c r="AC4932">
        <v>0</v>
      </c>
      <c r="AD4932">
        <v>0</v>
      </c>
      <c r="AE4932">
        <v>69.05475832470583</v>
      </c>
    </row>
    <row r="4933" spans="1:31" x14ac:dyDescent="0.25">
      <c r="A4933">
        <v>2300397</v>
      </c>
      <c r="B4933">
        <v>1</v>
      </c>
      <c r="C4933" t="s">
        <v>81</v>
      </c>
      <c r="D4933" t="s">
        <v>112</v>
      </c>
      <c r="E4933" t="s">
        <v>141</v>
      </c>
      <c r="F4933" t="s">
        <v>14385</v>
      </c>
      <c r="G4933" t="s">
        <v>143</v>
      </c>
      <c r="H4933" t="s">
        <v>135</v>
      </c>
      <c r="I4933" t="s">
        <v>136</v>
      </c>
      <c r="J4933" t="s">
        <v>137</v>
      </c>
      <c r="K4933" t="s">
        <v>138</v>
      </c>
      <c r="L4933" t="s">
        <v>14386</v>
      </c>
      <c r="M4933" t="s">
        <v>14387</v>
      </c>
      <c r="N4933">
        <v>2.0547222220000001</v>
      </c>
      <c r="O4933">
        <v>0</v>
      </c>
      <c r="P4933">
        <v>1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0.90626511329583059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0.90626511329583059</v>
      </c>
    </row>
    <row r="4934" spans="1:31" x14ac:dyDescent="0.25">
      <c r="A4934">
        <v>2300792</v>
      </c>
      <c r="B4934">
        <v>1</v>
      </c>
      <c r="C4934" t="s">
        <v>81</v>
      </c>
      <c r="D4934" t="s">
        <v>120</v>
      </c>
      <c r="E4934" t="s">
        <v>132</v>
      </c>
      <c r="F4934" t="s">
        <v>14388</v>
      </c>
      <c r="G4934" t="s">
        <v>134</v>
      </c>
      <c r="H4934" t="s">
        <v>135</v>
      </c>
      <c r="I4934" t="s">
        <v>136</v>
      </c>
      <c r="J4934" t="s">
        <v>137</v>
      </c>
      <c r="K4934" t="s">
        <v>138</v>
      </c>
      <c r="L4934" t="s">
        <v>14389</v>
      </c>
      <c r="M4934" t="s">
        <v>14390</v>
      </c>
      <c r="N4934">
        <v>3.5163888879999998</v>
      </c>
      <c r="O4934">
        <v>0</v>
      </c>
      <c r="P4934">
        <v>101</v>
      </c>
      <c r="Q4934">
        <v>0</v>
      </c>
      <c r="R4934">
        <v>1</v>
      </c>
      <c r="S4934">
        <v>0</v>
      </c>
      <c r="T4934">
        <v>16</v>
      </c>
      <c r="U4934">
        <v>0</v>
      </c>
      <c r="V4934">
        <v>0</v>
      </c>
      <c r="W4934">
        <v>0</v>
      </c>
      <c r="X4934">
        <v>86.680990569700072</v>
      </c>
      <c r="Y4934">
        <v>0</v>
      </c>
      <c r="Z4934">
        <v>0.66862737457431831</v>
      </c>
      <c r="AA4934">
        <v>0</v>
      </c>
      <c r="AB4934">
        <v>21.309403926809594</v>
      </c>
      <c r="AC4934">
        <v>0</v>
      </c>
      <c r="AD4934">
        <v>0</v>
      </c>
      <c r="AE4934">
        <v>108.65902187108398</v>
      </c>
    </row>
    <row r="4935" spans="1:31" x14ac:dyDescent="0.25">
      <c r="A4935">
        <v>2300188</v>
      </c>
      <c r="B4935">
        <v>1</v>
      </c>
      <c r="C4935" t="s">
        <v>80</v>
      </c>
      <c r="D4935" t="s">
        <v>97</v>
      </c>
      <c r="E4935" t="s">
        <v>141</v>
      </c>
      <c r="F4935" t="s">
        <v>14391</v>
      </c>
      <c r="G4935" t="s">
        <v>202</v>
      </c>
      <c r="H4935" t="s">
        <v>135</v>
      </c>
      <c r="I4935" t="s">
        <v>136</v>
      </c>
      <c r="J4935" t="s">
        <v>137</v>
      </c>
      <c r="K4935" t="s">
        <v>138</v>
      </c>
      <c r="L4935" t="s">
        <v>14392</v>
      </c>
      <c r="M4935" t="s">
        <v>14393</v>
      </c>
      <c r="N4935">
        <v>2.528333333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0.59987536862173663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0.59987536862173663</v>
      </c>
    </row>
    <row r="4936" spans="1:31" x14ac:dyDescent="0.25">
      <c r="A4936">
        <v>2300045</v>
      </c>
      <c r="B4936">
        <v>1</v>
      </c>
      <c r="C4936" t="s">
        <v>80</v>
      </c>
      <c r="D4936" t="s">
        <v>97</v>
      </c>
      <c r="E4936" t="s">
        <v>748</v>
      </c>
      <c r="F4936" t="s">
        <v>14394</v>
      </c>
      <c r="G4936" t="s">
        <v>750</v>
      </c>
      <c r="H4936" t="s">
        <v>135</v>
      </c>
      <c r="I4936" t="s">
        <v>136</v>
      </c>
      <c r="J4936" t="s">
        <v>137</v>
      </c>
      <c r="K4936" t="s">
        <v>138</v>
      </c>
      <c r="L4936" t="s">
        <v>14395</v>
      </c>
      <c r="M4936" t="s">
        <v>14396</v>
      </c>
      <c r="N4936">
        <v>0.56583333300000005</v>
      </c>
      <c r="O4936">
        <v>0</v>
      </c>
      <c r="P4936">
        <v>41</v>
      </c>
      <c r="Q4936">
        <v>0</v>
      </c>
      <c r="R4936">
        <v>0</v>
      </c>
      <c r="S4936">
        <v>0</v>
      </c>
      <c r="T4936">
        <v>1</v>
      </c>
      <c r="U4936">
        <v>0</v>
      </c>
      <c r="V4936">
        <v>0</v>
      </c>
      <c r="W4936">
        <v>0</v>
      </c>
      <c r="X4936">
        <v>6.7892172055477884</v>
      </c>
      <c r="Y4936">
        <v>0</v>
      </c>
      <c r="Z4936">
        <v>0</v>
      </c>
      <c r="AA4936">
        <v>0</v>
      </c>
      <c r="AB4936">
        <v>1.4893326115080001E-2</v>
      </c>
      <c r="AC4936">
        <v>0</v>
      </c>
      <c r="AD4936">
        <v>0</v>
      </c>
      <c r="AE4936">
        <v>6.8041105316628681</v>
      </c>
    </row>
    <row r="4937" spans="1:31" x14ac:dyDescent="0.25">
      <c r="A4937">
        <v>2300566</v>
      </c>
      <c r="B4937">
        <v>1</v>
      </c>
      <c r="C4937" t="s">
        <v>80</v>
      </c>
      <c r="D4937" t="s">
        <v>103</v>
      </c>
      <c r="E4937" t="s">
        <v>132</v>
      </c>
      <c r="F4937" t="s">
        <v>12271</v>
      </c>
      <c r="G4937" t="s">
        <v>134</v>
      </c>
      <c r="H4937" t="s">
        <v>135</v>
      </c>
      <c r="I4937" t="s">
        <v>136</v>
      </c>
      <c r="J4937" t="s">
        <v>137</v>
      </c>
      <c r="K4937" t="s">
        <v>138</v>
      </c>
      <c r="L4937" t="s">
        <v>14397</v>
      </c>
      <c r="M4937" t="s">
        <v>14398</v>
      </c>
      <c r="N4937">
        <v>0.87222222199999999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54</v>
      </c>
      <c r="U4937">
        <v>0</v>
      </c>
      <c r="V4937">
        <v>1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50.291122598175257</v>
      </c>
      <c r="AC4937">
        <v>0</v>
      </c>
      <c r="AD4937">
        <v>5.7717256218748343</v>
      </c>
      <c r="AE4937">
        <v>56.062848220050093</v>
      </c>
    </row>
    <row r="4938" spans="1:31" x14ac:dyDescent="0.25">
      <c r="A4938">
        <v>2300735</v>
      </c>
      <c r="B4938">
        <v>1</v>
      </c>
      <c r="C4938" t="s">
        <v>80</v>
      </c>
      <c r="D4938" t="s">
        <v>94</v>
      </c>
      <c r="E4938" t="s">
        <v>132</v>
      </c>
      <c r="F4938" t="s">
        <v>14399</v>
      </c>
      <c r="G4938" t="s">
        <v>134</v>
      </c>
      <c r="H4938" t="s">
        <v>135</v>
      </c>
      <c r="I4938" t="s">
        <v>136</v>
      </c>
      <c r="J4938" t="s">
        <v>137</v>
      </c>
      <c r="K4938" t="s">
        <v>138</v>
      </c>
      <c r="L4938" t="s">
        <v>14400</v>
      </c>
      <c r="M4938" t="s">
        <v>14401</v>
      </c>
      <c r="N4938">
        <v>0.40222222200000002</v>
      </c>
      <c r="O4938">
        <v>0</v>
      </c>
      <c r="P4938">
        <v>8</v>
      </c>
      <c r="Q4938">
        <v>0</v>
      </c>
      <c r="R4938">
        <v>10</v>
      </c>
      <c r="S4938">
        <v>0</v>
      </c>
      <c r="T4938">
        <v>1</v>
      </c>
      <c r="U4938">
        <v>0</v>
      </c>
      <c r="V4938">
        <v>0</v>
      </c>
      <c r="W4938">
        <v>0</v>
      </c>
      <c r="X4938">
        <v>0.91031551820189871</v>
      </c>
      <c r="Y4938">
        <v>0</v>
      </c>
      <c r="Z4938">
        <v>2.3942491427364976</v>
      </c>
      <c r="AA4938">
        <v>0</v>
      </c>
      <c r="AB4938">
        <v>0.50342101161578534</v>
      </c>
      <c r="AC4938">
        <v>0</v>
      </c>
      <c r="AD4938">
        <v>0</v>
      </c>
      <c r="AE4938">
        <v>3.8079856725541816</v>
      </c>
    </row>
    <row r="4939" spans="1:31" x14ac:dyDescent="0.25">
      <c r="A4939">
        <v>2300168</v>
      </c>
      <c r="B4939">
        <v>1</v>
      </c>
      <c r="C4939" t="s">
        <v>81</v>
      </c>
      <c r="D4939" t="s">
        <v>115</v>
      </c>
      <c r="E4939" t="s">
        <v>132</v>
      </c>
      <c r="F4939" t="s">
        <v>14402</v>
      </c>
      <c r="G4939" t="s">
        <v>343</v>
      </c>
      <c r="H4939" t="s">
        <v>135</v>
      </c>
      <c r="I4939" t="s">
        <v>136</v>
      </c>
      <c r="J4939" t="s">
        <v>137</v>
      </c>
      <c r="K4939" t="s">
        <v>138</v>
      </c>
      <c r="L4939" t="s">
        <v>14403</v>
      </c>
      <c r="M4939" t="s">
        <v>14404</v>
      </c>
      <c r="N4939">
        <v>3.1716666660000001</v>
      </c>
      <c r="O4939">
        <v>0</v>
      </c>
      <c r="P4939">
        <v>3</v>
      </c>
      <c r="Q4939">
        <v>0</v>
      </c>
      <c r="R4939">
        <v>10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1.2455891677799626</v>
      </c>
      <c r="Y4939">
        <v>0</v>
      </c>
      <c r="Z4939">
        <v>9.2355139516457996</v>
      </c>
      <c r="AA4939">
        <v>0</v>
      </c>
      <c r="AB4939">
        <v>0</v>
      </c>
      <c r="AC4939">
        <v>0</v>
      </c>
      <c r="AD4939">
        <v>0</v>
      </c>
      <c r="AE4939">
        <v>10.481103119425763</v>
      </c>
    </row>
    <row r="4940" spans="1:31" x14ac:dyDescent="0.25">
      <c r="A4940">
        <v>2300068</v>
      </c>
      <c r="B4940">
        <v>1</v>
      </c>
      <c r="C4940" t="s">
        <v>80</v>
      </c>
      <c r="D4940" t="s">
        <v>104</v>
      </c>
      <c r="E4940" t="s">
        <v>132</v>
      </c>
      <c r="F4940" t="s">
        <v>14405</v>
      </c>
      <c r="G4940" t="s">
        <v>134</v>
      </c>
      <c r="H4940" t="s">
        <v>135</v>
      </c>
      <c r="I4940" t="s">
        <v>136</v>
      </c>
      <c r="J4940" t="s">
        <v>137</v>
      </c>
      <c r="K4940" t="s">
        <v>138</v>
      </c>
      <c r="L4940" t="s">
        <v>14406</v>
      </c>
      <c r="M4940" t="s">
        <v>14407</v>
      </c>
      <c r="N4940">
        <v>1.6888888879999999</v>
      </c>
      <c r="O4940">
        <v>0</v>
      </c>
      <c r="P4940">
        <v>34</v>
      </c>
      <c r="Q4940">
        <v>0</v>
      </c>
      <c r="R4940">
        <v>0</v>
      </c>
      <c r="S4940">
        <v>0</v>
      </c>
      <c r="T4940">
        <v>11</v>
      </c>
      <c r="U4940">
        <v>0</v>
      </c>
      <c r="V4940">
        <v>0</v>
      </c>
      <c r="W4940">
        <v>0</v>
      </c>
      <c r="X4940">
        <v>9.7615777227285587</v>
      </c>
      <c r="Y4940">
        <v>0</v>
      </c>
      <c r="Z4940">
        <v>0</v>
      </c>
      <c r="AA4940">
        <v>0</v>
      </c>
      <c r="AB4940">
        <v>2.1559653734317035</v>
      </c>
      <c r="AC4940">
        <v>0</v>
      </c>
      <c r="AD4940">
        <v>0</v>
      </c>
      <c r="AE4940">
        <v>11.917543096160262</v>
      </c>
    </row>
    <row r="4941" spans="1:31" x14ac:dyDescent="0.25">
      <c r="A4941">
        <v>2300729</v>
      </c>
      <c r="B4941">
        <v>1</v>
      </c>
      <c r="C4941" t="s">
        <v>80</v>
      </c>
      <c r="D4941" t="s">
        <v>84</v>
      </c>
      <c r="E4941" t="s">
        <v>132</v>
      </c>
      <c r="F4941" t="s">
        <v>2528</v>
      </c>
      <c r="G4941" t="s">
        <v>332</v>
      </c>
      <c r="H4941" t="s">
        <v>135</v>
      </c>
      <c r="I4941" t="s">
        <v>136</v>
      </c>
      <c r="J4941" t="s">
        <v>137</v>
      </c>
      <c r="K4941" t="s">
        <v>138</v>
      </c>
      <c r="L4941" t="s">
        <v>14408</v>
      </c>
      <c r="M4941" t="s">
        <v>14409</v>
      </c>
      <c r="N4941">
        <v>4.1744444439999997</v>
      </c>
      <c r="O4941">
        <v>0</v>
      </c>
      <c r="P4941">
        <v>163</v>
      </c>
      <c r="Q4941">
        <v>0</v>
      </c>
      <c r="R4941">
        <v>0</v>
      </c>
      <c r="S4941">
        <v>0</v>
      </c>
      <c r="T4941">
        <v>14</v>
      </c>
      <c r="U4941">
        <v>0</v>
      </c>
      <c r="V4941">
        <v>0</v>
      </c>
      <c r="W4941">
        <v>0</v>
      </c>
      <c r="X4941">
        <v>172.1530670331635</v>
      </c>
      <c r="Y4941">
        <v>0</v>
      </c>
      <c r="Z4941">
        <v>0</v>
      </c>
      <c r="AA4941">
        <v>0</v>
      </c>
      <c r="AB4941">
        <v>28.343042023653556</v>
      </c>
      <c r="AC4941">
        <v>0</v>
      </c>
      <c r="AD4941">
        <v>0</v>
      </c>
      <c r="AE4941">
        <v>200.49610905681706</v>
      </c>
    </row>
    <row r="4942" spans="1:31" x14ac:dyDescent="0.25">
      <c r="A4942">
        <v>2300878</v>
      </c>
      <c r="B4942">
        <v>1</v>
      </c>
      <c r="C4942" t="s">
        <v>81</v>
      </c>
      <c r="D4942" t="s">
        <v>112</v>
      </c>
      <c r="E4942" t="s">
        <v>141</v>
      </c>
      <c r="F4942" t="s">
        <v>14410</v>
      </c>
      <c r="G4942" t="s">
        <v>143</v>
      </c>
      <c r="H4942" t="s">
        <v>135</v>
      </c>
      <c r="I4942" t="s">
        <v>136</v>
      </c>
      <c r="J4942" t="s">
        <v>137</v>
      </c>
      <c r="K4942" t="s">
        <v>138</v>
      </c>
      <c r="L4942" t="s">
        <v>14411</v>
      </c>
      <c r="M4942" t="s">
        <v>14412</v>
      </c>
      <c r="N4942">
        <v>1.239166666</v>
      </c>
      <c r="O4942">
        <v>0</v>
      </c>
      <c r="P4942">
        <v>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0.17232847913038776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0.17232847913038776</v>
      </c>
    </row>
    <row r="4943" spans="1:31" x14ac:dyDescent="0.25">
      <c r="A4943">
        <v>2300858</v>
      </c>
      <c r="B4943">
        <v>1</v>
      </c>
      <c r="C4943" t="s">
        <v>81</v>
      </c>
      <c r="D4943" t="s">
        <v>116</v>
      </c>
      <c r="E4943" t="s">
        <v>132</v>
      </c>
      <c r="F4943" t="s">
        <v>14413</v>
      </c>
      <c r="G4943" t="s">
        <v>134</v>
      </c>
      <c r="H4943" t="s">
        <v>135</v>
      </c>
      <c r="I4943" t="s">
        <v>136</v>
      </c>
      <c r="J4943" t="s">
        <v>137</v>
      </c>
      <c r="K4943" t="s">
        <v>138</v>
      </c>
      <c r="L4943" t="s">
        <v>14414</v>
      </c>
      <c r="M4943" t="s">
        <v>14415</v>
      </c>
      <c r="N4943">
        <v>0.70305555500000005</v>
      </c>
      <c r="O4943">
        <v>0</v>
      </c>
      <c r="P4943">
        <v>332</v>
      </c>
      <c r="Q4943">
        <v>0</v>
      </c>
      <c r="R4943">
        <v>8</v>
      </c>
      <c r="S4943">
        <v>0</v>
      </c>
      <c r="T4943">
        <v>52</v>
      </c>
      <c r="U4943">
        <v>0</v>
      </c>
      <c r="V4943">
        <v>0</v>
      </c>
      <c r="W4943">
        <v>0</v>
      </c>
      <c r="X4943">
        <v>40.434690788589165</v>
      </c>
      <c r="Y4943">
        <v>0</v>
      </c>
      <c r="Z4943">
        <v>0.59547025083635641</v>
      </c>
      <c r="AA4943">
        <v>0</v>
      </c>
      <c r="AB4943">
        <v>7.5027134239166005</v>
      </c>
      <c r="AC4943">
        <v>0</v>
      </c>
      <c r="AD4943">
        <v>0</v>
      </c>
      <c r="AE4943">
        <v>48.532874463342125</v>
      </c>
    </row>
    <row r="4944" spans="1:31" x14ac:dyDescent="0.25">
      <c r="A4944">
        <v>2300609</v>
      </c>
      <c r="B4944">
        <v>1</v>
      </c>
      <c r="C4944" t="s">
        <v>80</v>
      </c>
      <c r="D4944" t="s">
        <v>88</v>
      </c>
      <c r="E4944" t="s">
        <v>141</v>
      </c>
      <c r="F4944" t="s">
        <v>14416</v>
      </c>
      <c r="G4944" t="s">
        <v>490</v>
      </c>
      <c r="H4944" t="s">
        <v>135</v>
      </c>
      <c r="I4944" t="s">
        <v>136</v>
      </c>
      <c r="J4944" t="s">
        <v>137</v>
      </c>
      <c r="K4944" t="s">
        <v>138</v>
      </c>
      <c r="L4944" t="s">
        <v>14417</v>
      </c>
      <c r="M4944" t="s">
        <v>14418</v>
      </c>
      <c r="N4944">
        <v>2.4522222220000001</v>
      </c>
      <c r="O4944">
        <v>0</v>
      </c>
      <c r="P4944">
        <v>2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0.54538543871900513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0.54538543871900513</v>
      </c>
    </row>
    <row r="4945" spans="1:31" x14ac:dyDescent="0.25">
      <c r="A4945">
        <v>2300480</v>
      </c>
      <c r="B4945">
        <v>1</v>
      </c>
      <c r="C4945" t="s">
        <v>80</v>
      </c>
      <c r="D4945" t="s">
        <v>108</v>
      </c>
      <c r="E4945" t="s">
        <v>141</v>
      </c>
      <c r="F4945" t="s">
        <v>14419</v>
      </c>
      <c r="G4945" t="s">
        <v>143</v>
      </c>
      <c r="H4945" t="s">
        <v>135</v>
      </c>
      <c r="I4945" t="s">
        <v>136</v>
      </c>
      <c r="J4945" t="s">
        <v>137</v>
      </c>
      <c r="K4945" t="s">
        <v>138</v>
      </c>
      <c r="L4945" t="s">
        <v>14420</v>
      </c>
      <c r="M4945" t="s">
        <v>2893</v>
      </c>
      <c r="N4945">
        <v>2.2238888879999998</v>
      </c>
      <c r="O4945">
        <v>0</v>
      </c>
      <c r="P4945">
        <v>1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0.27825494354259561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0.27825494354259561</v>
      </c>
    </row>
    <row r="4946" spans="1:31" x14ac:dyDescent="0.25">
      <c r="A4946">
        <v>2300417</v>
      </c>
      <c r="B4946">
        <v>1</v>
      </c>
      <c r="C4946" t="s">
        <v>80</v>
      </c>
      <c r="D4946" t="s">
        <v>103</v>
      </c>
      <c r="E4946" t="s">
        <v>182</v>
      </c>
      <c r="F4946" t="s">
        <v>14421</v>
      </c>
      <c r="G4946" t="s">
        <v>184</v>
      </c>
      <c r="H4946" t="s">
        <v>167</v>
      </c>
      <c r="I4946" t="s">
        <v>136</v>
      </c>
      <c r="J4946" t="s">
        <v>137</v>
      </c>
      <c r="K4946" t="s">
        <v>138</v>
      </c>
      <c r="L4946" t="s">
        <v>14422</v>
      </c>
      <c r="M4946" t="s">
        <v>14423</v>
      </c>
      <c r="N4946">
        <v>0.195833333</v>
      </c>
      <c r="O4946">
        <v>3</v>
      </c>
      <c r="P4946">
        <v>2619</v>
      </c>
      <c r="Q4946">
        <v>21</v>
      </c>
      <c r="R4946">
        <v>397</v>
      </c>
      <c r="S4946">
        <v>28</v>
      </c>
      <c r="T4946">
        <v>768</v>
      </c>
      <c r="U4946">
        <v>2</v>
      </c>
      <c r="V4946">
        <v>2</v>
      </c>
      <c r="W4946">
        <v>0.15050375814</v>
      </c>
      <c r="X4946">
        <v>91.527221605597873</v>
      </c>
      <c r="Y4946">
        <v>4.7696951673148842</v>
      </c>
      <c r="Z4946">
        <v>27.101549735677221</v>
      </c>
      <c r="AA4946">
        <v>20.434589998960814</v>
      </c>
      <c r="AB4946">
        <v>67.607676830867945</v>
      </c>
      <c r="AC4946">
        <v>25.953738273692196</v>
      </c>
      <c r="AD4946">
        <v>0.52175447343592496</v>
      </c>
      <c r="AE4946">
        <v>238.06672984368686</v>
      </c>
    </row>
    <row r="4947" spans="1:31" x14ac:dyDescent="0.25">
      <c r="A4947">
        <v>2300025</v>
      </c>
      <c r="B4947">
        <v>1</v>
      </c>
      <c r="C4947" t="s">
        <v>80</v>
      </c>
      <c r="D4947" t="s">
        <v>96</v>
      </c>
      <c r="E4947" t="s">
        <v>233</v>
      </c>
      <c r="F4947" t="s">
        <v>13624</v>
      </c>
      <c r="G4947" t="s">
        <v>184</v>
      </c>
      <c r="H4947" t="s">
        <v>167</v>
      </c>
      <c r="I4947" t="s">
        <v>136</v>
      </c>
      <c r="J4947" t="s">
        <v>137</v>
      </c>
      <c r="K4947" t="s">
        <v>138</v>
      </c>
      <c r="L4947" t="s">
        <v>14424</v>
      </c>
      <c r="M4947" t="s">
        <v>14425</v>
      </c>
      <c r="N4947">
        <v>0.48861111099999999</v>
      </c>
      <c r="O4947">
        <v>3</v>
      </c>
      <c r="P4947">
        <v>1462</v>
      </c>
      <c r="Q4947">
        <v>0</v>
      </c>
      <c r="R4947">
        <v>0</v>
      </c>
      <c r="S4947">
        <v>4</v>
      </c>
      <c r="T4947">
        <v>78</v>
      </c>
      <c r="U4947">
        <v>0</v>
      </c>
      <c r="V4947">
        <v>0</v>
      </c>
      <c r="W4947">
        <v>24.615711063334484</v>
      </c>
      <c r="X4947">
        <v>168.3558356415995</v>
      </c>
      <c r="Y4947">
        <v>0</v>
      </c>
      <c r="Z4947">
        <v>0</v>
      </c>
      <c r="AA4947">
        <v>19.521739771436049</v>
      </c>
      <c r="AB4947">
        <v>17.84564289062039</v>
      </c>
      <c r="AC4947">
        <v>0</v>
      </c>
      <c r="AD4947">
        <v>0</v>
      </c>
      <c r="AE4947">
        <v>230.33892936699041</v>
      </c>
    </row>
    <row r="4948" spans="1:31" x14ac:dyDescent="0.25">
      <c r="A4948">
        <v>2300274</v>
      </c>
      <c r="B4948">
        <v>1</v>
      </c>
      <c r="C4948" t="s">
        <v>80</v>
      </c>
      <c r="D4948" t="s">
        <v>110</v>
      </c>
      <c r="E4948" t="s">
        <v>208</v>
      </c>
      <c r="F4948" t="s">
        <v>14426</v>
      </c>
      <c r="G4948" t="s">
        <v>1601</v>
      </c>
      <c r="H4948" t="s">
        <v>135</v>
      </c>
      <c r="I4948" t="s">
        <v>136</v>
      </c>
      <c r="J4948" t="s">
        <v>137</v>
      </c>
      <c r="K4948" t="s">
        <v>138</v>
      </c>
      <c r="L4948" t="s">
        <v>14427</v>
      </c>
      <c r="M4948" t="s">
        <v>14428</v>
      </c>
      <c r="N4948">
        <v>1.2691666660000001</v>
      </c>
      <c r="O4948">
        <v>0</v>
      </c>
      <c r="P4948">
        <v>427</v>
      </c>
      <c r="Q4948">
        <v>0</v>
      </c>
      <c r="R4948">
        <v>0</v>
      </c>
      <c r="S4948">
        <v>0</v>
      </c>
      <c r="T4948">
        <v>80</v>
      </c>
      <c r="U4948">
        <v>0</v>
      </c>
      <c r="V4948">
        <v>0</v>
      </c>
      <c r="W4948">
        <v>0</v>
      </c>
      <c r="X4948">
        <v>157.03846593039023</v>
      </c>
      <c r="Y4948">
        <v>0</v>
      </c>
      <c r="Z4948">
        <v>0</v>
      </c>
      <c r="AA4948">
        <v>0</v>
      </c>
      <c r="AB4948">
        <v>58.388582061926137</v>
      </c>
      <c r="AC4948">
        <v>0</v>
      </c>
      <c r="AD4948">
        <v>0</v>
      </c>
      <c r="AE4948">
        <v>215.42704799231637</v>
      </c>
    </row>
    <row r="4949" spans="1:31" x14ac:dyDescent="0.25">
      <c r="A4949">
        <v>2300131</v>
      </c>
      <c r="B4949">
        <v>1</v>
      </c>
      <c r="C4949" t="s">
        <v>81</v>
      </c>
      <c r="D4949" t="s">
        <v>123</v>
      </c>
      <c r="E4949" t="s">
        <v>164</v>
      </c>
      <c r="F4949" t="s">
        <v>10864</v>
      </c>
      <c r="G4949" t="s">
        <v>184</v>
      </c>
      <c r="H4949" t="s">
        <v>167</v>
      </c>
      <c r="I4949" t="s">
        <v>136</v>
      </c>
      <c r="J4949" t="s">
        <v>137</v>
      </c>
      <c r="K4949" t="s">
        <v>138</v>
      </c>
      <c r="L4949" t="s">
        <v>14429</v>
      </c>
      <c r="M4949" t="s">
        <v>14430</v>
      </c>
      <c r="N4949">
        <v>0.68138888799999997</v>
      </c>
      <c r="O4949">
        <v>9</v>
      </c>
      <c r="P4949">
        <v>12</v>
      </c>
      <c r="Q4949">
        <v>197</v>
      </c>
      <c r="R4949">
        <v>140</v>
      </c>
      <c r="S4949">
        <v>48</v>
      </c>
      <c r="T4949">
        <v>19</v>
      </c>
      <c r="U4949">
        <v>0</v>
      </c>
      <c r="V4949">
        <v>0</v>
      </c>
      <c r="W4949">
        <v>1.5897192900281247</v>
      </c>
      <c r="X4949">
        <v>2.8961937521880614</v>
      </c>
      <c r="Y4949">
        <v>44.673262935948856</v>
      </c>
      <c r="Z4949">
        <v>39.986215931555591</v>
      </c>
      <c r="AA4949">
        <v>14.392412400362188</v>
      </c>
      <c r="AB4949">
        <v>4.3596647379593678</v>
      </c>
      <c r="AC4949">
        <v>0</v>
      </c>
      <c r="AD4949">
        <v>0</v>
      </c>
      <c r="AE4949">
        <v>107.89746904804218</v>
      </c>
    </row>
    <row r="4950" spans="1:31" x14ac:dyDescent="0.25">
      <c r="A4950">
        <v>2300125</v>
      </c>
      <c r="B4950">
        <v>1</v>
      </c>
      <c r="C4950" t="s">
        <v>80</v>
      </c>
      <c r="D4950" t="s">
        <v>108</v>
      </c>
      <c r="E4950" t="s">
        <v>233</v>
      </c>
      <c r="F4950" t="s">
        <v>234</v>
      </c>
      <c r="G4950" t="s">
        <v>184</v>
      </c>
      <c r="H4950" t="s">
        <v>167</v>
      </c>
      <c r="I4950" t="s">
        <v>136</v>
      </c>
      <c r="J4950" t="s">
        <v>137</v>
      </c>
      <c r="K4950" t="s">
        <v>138</v>
      </c>
      <c r="L4950" t="s">
        <v>14431</v>
      </c>
      <c r="M4950" t="s">
        <v>14432</v>
      </c>
      <c r="N4950">
        <v>0.41222222200000003</v>
      </c>
      <c r="O4950">
        <v>0</v>
      </c>
      <c r="P4950">
        <v>6</v>
      </c>
      <c r="Q4950">
        <v>0</v>
      </c>
      <c r="R4950">
        <v>0</v>
      </c>
      <c r="S4950">
        <v>1</v>
      </c>
      <c r="T4950">
        <v>5</v>
      </c>
      <c r="U4950">
        <v>0</v>
      </c>
      <c r="V4950">
        <v>0</v>
      </c>
      <c r="W4950">
        <v>0</v>
      </c>
      <c r="X4950">
        <v>0.21072730006645332</v>
      </c>
      <c r="Y4950">
        <v>0</v>
      </c>
      <c r="Z4950">
        <v>0</v>
      </c>
      <c r="AA4950">
        <v>0</v>
      </c>
      <c r="AB4950">
        <v>1.3385978818215265</v>
      </c>
      <c r="AC4950">
        <v>0</v>
      </c>
      <c r="AD4950">
        <v>0</v>
      </c>
      <c r="AE4950">
        <v>1.5493251818879799</v>
      </c>
    </row>
    <row r="4951" spans="1:31" x14ac:dyDescent="0.25">
      <c r="A4951">
        <v>2300666</v>
      </c>
      <c r="B4951">
        <v>1</v>
      </c>
      <c r="C4951" t="s">
        <v>81</v>
      </c>
      <c r="D4951" t="s">
        <v>122</v>
      </c>
      <c r="E4951" t="s">
        <v>182</v>
      </c>
      <c r="F4951" t="s">
        <v>14433</v>
      </c>
      <c r="G4951" t="s">
        <v>837</v>
      </c>
      <c r="H4951" t="s">
        <v>167</v>
      </c>
      <c r="I4951" t="s">
        <v>136</v>
      </c>
      <c r="J4951" t="s">
        <v>137</v>
      </c>
      <c r="K4951" t="s">
        <v>300</v>
      </c>
      <c r="L4951" t="s">
        <v>14434</v>
      </c>
      <c r="M4951" t="s">
        <v>14435</v>
      </c>
      <c r="N4951">
        <v>0.163333333</v>
      </c>
      <c r="O4951">
        <v>0</v>
      </c>
      <c r="P4951">
        <v>133</v>
      </c>
      <c r="Q4951">
        <v>0</v>
      </c>
      <c r="R4951">
        <v>0</v>
      </c>
      <c r="S4951">
        <v>2</v>
      </c>
      <c r="T4951">
        <v>15</v>
      </c>
      <c r="U4951">
        <v>0</v>
      </c>
      <c r="V4951">
        <v>0</v>
      </c>
      <c r="W4951">
        <v>0</v>
      </c>
      <c r="X4951">
        <v>2.705559285421486</v>
      </c>
      <c r="Y4951">
        <v>0</v>
      </c>
      <c r="Z4951">
        <v>0</v>
      </c>
      <c r="AA4951">
        <v>0.7289972305313599</v>
      </c>
      <c r="AB4951">
        <v>1.4746730023994263</v>
      </c>
      <c r="AC4951">
        <v>0</v>
      </c>
      <c r="AD4951">
        <v>0</v>
      </c>
      <c r="AE4951">
        <v>4.9092295183522721</v>
      </c>
    </row>
    <row r="4952" spans="1:31" x14ac:dyDescent="0.25">
      <c r="A4952">
        <v>2300672</v>
      </c>
      <c r="B4952">
        <v>1</v>
      </c>
      <c r="C4952" t="s">
        <v>80</v>
      </c>
      <c r="D4952" t="s">
        <v>96</v>
      </c>
      <c r="E4952" t="s">
        <v>233</v>
      </c>
      <c r="F4952" t="s">
        <v>14436</v>
      </c>
      <c r="G4952" t="s">
        <v>2867</v>
      </c>
      <c r="H4952" t="s">
        <v>167</v>
      </c>
      <c r="I4952" t="s">
        <v>136</v>
      </c>
      <c r="J4952" t="s">
        <v>137</v>
      </c>
      <c r="K4952" t="s">
        <v>138</v>
      </c>
      <c r="L4952" t="s">
        <v>14437</v>
      </c>
      <c r="M4952" t="s">
        <v>14438</v>
      </c>
      <c r="N4952">
        <v>3.6030555550000001</v>
      </c>
      <c r="O4952">
        <v>0</v>
      </c>
      <c r="P4952">
        <v>158</v>
      </c>
      <c r="Q4952">
        <v>0</v>
      </c>
      <c r="R4952">
        <v>1</v>
      </c>
      <c r="S4952">
        <v>0</v>
      </c>
      <c r="T4952">
        <v>26</v>
      </c>
      <c r="U4952">
        <v>0</v>
      </c>
      <c r="V4952">
        <v>0</v>
      </c>
      <c r="W4952">
        <v>0</v>
      </c>
      <c r="X4952">
        <v>321.85756335844286</v>
      </c>
      <c r="Y4952">
        <v>0</v>
      </c>
      <c r="Z4952">
        <v>4.6387823887790942</v>
      </c>
      <c r="AA4952">
        <v>0</v>
      </c>
      <c r="AB4952">
        <v>177.51865626885311</v>
      </c>
      <c r="AC4952">
        <v>0</v>
      </c>
      <c r="AD4952">
        <v>0</v>
      </c>
      <c r="AE4952">
        <v>504.01500201607507</v>
      </c>
    </row>
    <row r="4953" spans="1:31" x14ac:dyDescent="0.25">
      <c r="A4953">
        <v>2300374</v>
      </c>
      <c r="B4953">
        <v>1</v>
      </c>
      <c r="C4953" t="s">
        <v>81</v>
      </c>
      <c r="D4953" t="s">
        <v>127</v>
      </c>
      <c r="E4953" t="s">
        <v>164</v>
      </c>
      <c r="F4953" t="s">
        <v>14439</v>
      </c>
      <c r="G4953" t="s">
        <v>299</v>
      </c>
      <c r="H4953" t="s">
        <v>167</v>
      </c>
      <c r="I4953" t="s">
        <v>136</v>
      </c>
      <c r="J4953" t="s">
        <v>137</v>
      </c>
      <c r="K4953" t="s">
        <v>300</v>
      </c>
      <c r="L4953" t="s">
        <v>14440</v>
      </c>
      <c r="M4953" t="s">
        <v>14441</v>
      </c>
      <c r="N4953">
        <v>4.7244444440000004</v>
      </c>
      <c r="O4953">
        <v>0</v>
      </c>
      <c r="P4953">
        <v>508</v>
      </c>
      <c r="Q4953">
        <v>0</v>
      </c>
      <c r="R4953">
        <v>1</v>
      </c>
      <c r="S4953">
        <v>0</v>
      </c>
      <c r="T4953">
        <v>10</v>
      </c>
      <c r="U4953">
        <v>0</v>
      </c>
      <c r="V4953">
        <v>0</v>
      </c>
      <c r="W4953">
        <v>0</v>
      </c>
      <c r="X4953">
        <v>518.6129799166896</v>
      </c>
      <c r="Y4953">
        <v>0</v>
      </c>
      <c r="Z4953">
        <v>0.59775440249074663</v>
      </c>
      <c r="AA4953">
        <v>0</v>
      </c>
      <c r="AB4953">
        <v>33.406192324206671</v>
      </c>
      <c r="AC4953">
        <v>0</v>
      </c>
      <c r="AD4953">
        <v>0</v>
      </c>
      <c r="AE4953">
        <v>552.61692664338705</v>
      </c>
    </row>
    <row r="4954" spans="1:31" x14ac:dyDescent="0.25">
      <c r="A4954">
        <v>2300915</v>
      </c>
      <c r="B4954">
        <v>1</v>
      </c>
      <c r="C4954" t="s">
        <v>80</v>
      </c>
      <c r="D4954" t="s">
        <v>97</v>
      </c>
      <c r="E4954" t="s">
        <v>141</v>
      </c>
      <c r="F4954" t="s">
        <v>14442</v>
      </c>
      <c r="G4954" t="s">
        <v>143</v>
      </c>
      <c r="H4954" t="s">
        <v>135</v>
      </c>
      <c r="I4954" t="s">
        <v>136</v>
      </c>
      <c r="J4954" t="s">
        <v>137</v>
      </c>
      <c r="K4954" t="s">
        <v>138</v>
      </c>
      <c r="L4954" t="s">
        <v>14443</v>
      </c>
      <c r="M4954" t="s">
        <v>14444</v>
      </c>
      <c r="N4954">
        <v>4.5055555549999999</v>
      </c>
      <c r="O4954">
        <v>0</v>
      </c>
      <c r="P4954">
        <v>1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1.7746117195514357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1.7746117195514357</v>
      </c>
    </row>
    <row r="4955" spans="1:31" x14ac:dyDescent="0.25">
      <c r="A4955">
        <v>2300649</v>
      </c>
      <c r="B4955">
        <v>1</v>
      </c>
      <c r="C4955" t="s">
        <v>80</v>
      </c>
      <c r="D4955" t="s">
        <v>82</v>
      </c>
      <c r="E4955" t="s">
        <v>141</v>
      </c>
      <c r="F4955" t="s">
        <v>14445</v>
      </c>
      <c r="G4955" t="s">
        <v>143</v>
      </c>
      <c r="H4955" t="s">
        <v>135</v>
      </c>
      <c r="I4955" t="s">
        <v>136</v>
      </c>
      <c r="J4955" t="s">
        <v>137</v>
      </c>
      <c r="K4955" t="s">
        <v>138</v>
      </c>
      <c r="L4955" t="s">
        <v>14446</v>
      </c>
      <c r="M4955" t="s">
        <v>14447</v>
      </c>
      <c r="N4955">
        <v>1.2708333329999999</v>
      </c>
      <c r="O4955">
        <v>0</v>
      </c>
      <c r="P4955">
        <v>5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2.6829890382825266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2.6829890382825266</v>
      </c>
    </row>
    <row r="4956" spans="1:31" x14ac:dyDescent="0.25">
      <c r="A4956">
        <v>2300317</v>
      </c>
      <c r="B4956">
        <v>1</v>
      </c>
      <c r="C4956" t="s">
        <v>80</v>
      </c>
      <c r="D4956" t="s">
        <v>103</v>
      </c>
      <c r="E4956" t="s">
        <v>141</v>
      </c>
      <c r="F4956" t="s">
        <v>14448</v>
      </c>
      <c r="G4956" t="s">
        <v>143</v>
      </c>
      <c r="H4956" t="s">
        <v>135</v>
      </c>
      <c r="I4956" t="s">
        <v>136</v>
      </c>
      <c r="J4956" t="s">
        <v>137</v>
      </c>
      <c r="K4956" t="s">
        <v>138</v>
      </c>
      <c r="L4956" t="s">
        <v>14449</v>
      </c>
      <c r="M4956" t="s">
        <v>14450</v>
      </c>
      <c r="N4956">
        <v>4.1702777769999999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0.95529654387585006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0.95529654387585006</v>
      </c>
    </row>
    <row r="4957" spans="1:31" x14ac:dyDescent="0.25">
      <c r="A4957">
        <v>2300626</v>
      </c>
      <c r="B4957">
        <v>1</v>
      </c>
      <c r="C4957" t="s">
        <v>80</v>
      </c>
      <c r="D4957" t="s">
        <v>84</v>
      </c>
      <c r="E4957" t="s">
        <v>141</v>
      </c>
      <c r="F4957" t="s">
        <v>14451</v>
      </c>
      <c r="G4957" t="s">
        <v>143</v>
      </c>
      <c r="H4957" t="s">
        <v>135</v>
      </c>
      <c r="I4957" t="s">
        <v>136</v>
      </c>
      <c r="J4957" t="s">
        <v>137</v>
      </c>
      <c r="K4957" t="s">
        <v>138</v>
      </c>
      <c r="L4957" t="s">
        <v>14452</v>
      </c>
      <c r="M4957" t="s">
        <v>14453</v>
      </c>
      <c r="N4957">
        <v>3.3586111110000001</v>
      </c>
      <c r="O4957">
        <v>0</v>
      </c>
      <c r="P4957">
        <v>4</v>
      </c>
      <c r="Q4957">
        <v>0</v>
      </c>
      <c r="R4957">
        <v>0</v>
      </c>
      <c r="S4957">
        <v>0</v>
      </c>
      <c r="T4957">
        <v>1</v>
      </c>
      <c r="U4957">
        <v>0</v>
      </c>
      <c r="V4957">
        <v>0</v>
      </c>
      <c r="W4957">
        <v>0</v>
      </c>
      <c r="X4957">
        <v>2.6745344465484355</v>
      </c>
      <c r="Y4957">
        <v>0</v>
      </c>
      <c r="Z4957">
        <v>0</v>
      </c>
      <c r="AA4957">
        <v>0</v>
      </c>
      <c r="AB4957">
        <v>8.2164327806368884E-2</v>
      </c>
      <c r="AC4957">
        <v>0</v>
      </c>
      <c r="AD4957">
        <v>0</v>
      </c>
      <c r="AE4957">
        <v>2.7566987743548044</v>
      </c>
    </row>
    <row r="4958" spans="1:31" x14ac:dyDescent="0.25">
      <c r="A4958">
        <v>2300958</v>
      </c>
      <c r="B4958">
        <v>1</v>
      </c>
      <c r="C4958" t="s">
        <v>80</v>
      </c>
      <c r="D4958" t="s">
        <v>92</v>
      </c>
      <c r="E4958" t="s">
        <v>164</v>
      </c>
      <c r="F4958" t="s">
        <v>14454</v>
      </c>
      <c r="G4958" t="s">
        <v>443</v>
      </c>
      <c r="H4958" t="s">
        <v>167</v>
      </c>
      <c r="I4958" t="s">
        <v>136</v>
      </c>
      <c r="J4958" t="s">
        <v>137</v>
      </c>
      <c r="K4958" t="s">
        <v>138</v>
      </c>
      <c r="L4958" t="s">
        <v>14455</v>
      </c>
      <c r="M4958" t="s">
        <v>14456</v>
      </c>
      <c r="N4958">
        <v>1.948055555</v>
      </c>
      <c r="O4958">
        <v>0</v>
      </c>
      <c r="P4958">
        <v>171</v>
      </c>
      <c r="Q4958">
        <v>0</v>
      </c>
      <c r="R4958">
        <v>0</v>
      </c>
      <c r="S4958">
        <v>0</v>
      </c>
      <c r="T4958">
        <v>2</v>
      </c>
      <c r="U4958">
        <v>0</v>
      </c>
      <c r="V4958">
        <v>0</v>
      </c>
      <c r="W4958">
        <v>0</v>
      </c>
      <c r="X4958">
        <v>76.38097692197924</v>
      </c>
      <c r="Y4958">
        <v>0</v>
      </c>
      <c r="Z4958">
        <v>0</v>
      </c>
      <c r="AA4958">
        <v>0</v>
      </c>
      <c r="AB4958">
        <v>0.35238197122725279</v>
      </c>
      <c r="AC4958">
        <v>0</v>
      </c>
      <c r="AD4958">
        <v>0</v>
      </c>
      <c r="AE4958">
        <v>76.7333588932065</v>
      </c>
    </row>
    <row r="4959" spans="1:31" x14ac:dyDescent="0.25">
      <c r="A4959">
        <v>2300294</v>
      </c>
      <c r="B4959">
        <v>1</v>
      </c>
      <c r="C4959" t="s">
        <v>81</v>
      </c>
      <c r="D4959" t="s">
        <v>119</v>
      </c>
      <c r="E4959" t="s">
        <v>164</v>
      </c>
      <c r="F4959" t="s">
        <v>10358</v>
      </c>
      <c r="G4959" t="s">
        <v>184</v>
      </c>
      <c r="H4959" t="s">
        <v>167</v>
      </c>
      <c r="I4959" t="s">
        <v>136</v>
      </c>
      <c r="J4959" t="s">
        <v>137</v>
      </c>
      <c r="K4959" t="s">
        <v>138</v>
      </c>
      <c r="L4959" t="s">
        <v>14457</v>
      </c>
      <c r="M4959" t="s">
        <v>14458</v>
      </c>
      <c r="N4959">
        <v>1.5291666660000001</v>
      </c>
      <c r="O4959">
        <v>0</v>
      </c>
      <c r="P4959">
        <v>12</v>
      </c>
      <c r="Q4959">
        <v>0</v>
      </c>
      <c r="R4959">
        <v>37</v>
      </c>
      <c r="S4959">
        <v>0</v>
      </c>
      <c r="T4959">
        <v>3</v>
      </c>
      <c r="U4959">
        <v>0</v>
      </c>
      <c r="V4959">
        <v>0</v>
      </c>
      <c r="W4959">
        <v>0</v>
      </c>
      <c r="X4959">
        <v>2.563703683374337</v>
      </c>
      <c r="Y4959">
        <v>0</v>
      </c>
      <c r="Z4959">
        <v>46.8840989862545</v>
      </c>
      <c r="AA4959">
        <v>0</v>
      </c>
      <c r="AB4959">
        <v>6.8554748163167645</v>
      </c>
      <c r="AC4959">
        <v>0</v>
      </c>
      <c r="AD4959">
        <v>0</v>
      </c>
      <c r="AE4959">
        <v>56.3032774859456</v>
      </c>
    </row>
    <row r="4960" spans="1:31" x14ac:dyDescent="0.25">
      <c r="A4960">
        <v>2300340</v>
      </c>
      <c r="B4960">
        <v>1</v>
      </c>
      <c r="C4960" t="s">
        <v>81</v>
      </c>
      <c r="D4960" t="s">
        <v>128</v>
      </c>
      <c r="E4960" t="s">
        <v>132</v>
      </c>
      <c r="F4960" t="s">
        <v>5037</v>
      </c>
      <c r="G4960" t="s">
        <v>375</v>
      </c>
      <c r="H4960" t="s">
        <v>135</v>
      </c>
      <c r="I4960" t="s">
        <v>136</v>
      </c>
      <c r="J4960" t="s">
        <v>137</v>
      </c>
      <c r="K4960" t="s">
        <v>138</v>
      </c>
      <c r="L4960" t="s">
        <v>14459</v>
      </c>
      <c r="M4960" t="s">
        <v>14460</v>
      </c>
      <c r="N4960">
        <v>7.636111111</v>
      </c>
      <c r="O4960">
        <v>0</v>
      </c>
      <c r="P4960">
        <v>25</v>
      </c>
      <c r="Q4960">
        <v>0</v>
      </c>
      <c r="R4960">
        <v>0</v>
      </c>
      <c r="S4960">
        <v>0</v>
      </c>
      <c r="T4960">
        <v>4</v>
      </c>
      <c r="U4960">
        <v>0</v>
      </c>
      <c r="V4960">
        <v>0</v>
      </c>
      <c r="W4960">
        <v>0</v>
      </c>
      <c r="X4960">
        <v>24.047484234532018</v>
      </c>
      <c r="Y4960">
        <v>0</v>
      </c>
      <c r="Z4960">
        <v>0</v>
      </c>
      <c r="AA4960">
        <v>0</v>
      </c>
      <c r="AB4960">
        <v>1.41907522513236</v>
      </c>
      <c r="AC4960">
        <v>0</v>
      </c>
      <c r="AD4960">
        <v>0</v>
      </c>
      <c r="AE4960">
        <v>25.466559459664378</v>
      </c>
    </row>
    <row r="4961" spans="1:31" x14ac:dyDescent="0.25">
      <c r="A4961">
        <v>2300941</v>
      </c>
      <c r="B4961">
        <v>1</v>
      </c>
      <c r="C4961" t="s">
        <v>80</v>
      </c>
      <c r="D4961" t="s">
        <v>100</v>
      </c>
      <c r="E4961" t="s">
        <v>164</v>
      </c>
      <c r="F4961" t="s">
        <v>14461</v>
      </c>
      <c r="G4961" t="s">
        <v>195</v>
      </c>
      <c r="H4961" t="s">
        <v>167</v>
      </c>
      <c r="I4961" t="s">
        <v>136</v>
      </c>
      <c r="J4961" t="s">
        <v>137</v>
      </c>
      <c r="K4961" t="s">
        <v>138</v>
      </c>
      <c r="L4961" t="s">
        <v>14462</v>
      </c>
      <c r="M4961" t="s">
        <v>14463</v>
      </c>
      <c r="N4961">
        <v>0.54722222200000004</v>
      </c>
      <c r="O4961">
        <v>0</v>
      </c>
      <c r="P4961">
        <v>25</v>
      </c>
      <c r="Q4961">
        <v>0</v>
      </c>
      <c r="R4961">
        <v>11</v>
      </c>
      <c r="S4961">
        <v>0</v>
      </c>
      <c r="T4961">
        <v>5</v>
      </c>
      <c r="U4961">
        <v>0</v>
      </c>
      <c r="V4961">
        <v>0</v>
      </c>
      <c r="W4961">
        <v>0</v>
      </c>
      <c r="X4961">
        <v>7.4897266702114287</v>
      </c>
      <c r="Y4961">
        <v>0</v>
      </c>
      <c r="Z4961">
        <v>3.396822137645656</v>
      </c>
      <c r="AA4961">
        <v>0</v>
      </c>
      <c r="AB4961">
        <v>1.5844729912185418</v>
      </c>
      <c r="AC4961">
        <v>0</v>
      </c>
      <c r="AD4961">
        <v>0</v>
      </c>
      <c r="AE4961">
        <v>12.471021799075627</v>
      </c>
    </row>
    <row r="4962" spans="1:31" x14ac:dyDescent="0.25">
      <c r="A4962">
        <v>2300194</v>
      </c>
      <c r="B4962">
        <v>1</v>
      </c>
      <c r="C4962" t="s">
        <v>80</v>
      </c>
      <c r="D4962" t="s">
        <v>84</v>
      </c>
      <c r="E4962" t="s">
        <v>132</v>
      </c>
      <c r="F4962" t="s">
        <v>14464</v>
      </c>
      <c r="G4962" t="s">
        <v>134</v>
      </c>
      <c r="H4962" t="s">
        <v>135</v>
      </c>
      <c r="I4962" t="s">
        <v>136</v>
      </c>
      <c r="J4962" t="s">
        <v>137</v>
      </c>
      <c r="K4962" t="s">
        <v>138</v>
      </c>
      <c r="L4962" t="s">
        <v>14465</v>
      </c>
      <c r="M4962" t="s">
        <v>14466</v>
      </c>
      <c r="N4962">
        <v>3.3805555549999999</v>
      </c>
      <c r="O4962">
        <v>0</v>
      </c>
      <c r="P4962">
        <v>178</v>
      </c>
      <c r="Q4962">
        <v>0</v>
      </c>
      <c r="R4962">
        <v>0</v>
      </c>
      <c r="S4962">
        <v>0</v>
      </c>
      <c r="T4962">
        <v>1</v>
      </c>
      <c r="U4962">
        <v>0</v>
      </c>
      <c r="V4962">
        <v>0</v>
      </c>
      <c r="W4962">
        <v>0</v>
      </c>
      <c r="X4962">
        <v>103.48398921087123</v>
      </c>
      <c r="Y4962">
        <v>0</v>
      </c>
      <c r="Z4962">
        <v>0</v>
      </c>
      <c r="AA4962">
        <v>0</v>
      </c>
      <c r="AB4962">
        <v>0.39025436464560559</v>
      </c>
      <c r="AC4962">
        <v>0</v>
      </c>
      <c r="AD4962">
        <v>0</v>
      </c>
      <c r="AE4962">
        <v>103.87424357551683</v>
      </c>
    </row>
    <row r="4963" spans="1:31" x14ac:dyDescent="0.25">
      <c r="A4963">
        <v>2300586</v>
      </c>
      <c r="B4963">
        <v>1</v>
      </c>
      <c r="C4963" t="s">
        <v>80</v>
      </c>
      <c r="D4963" t="s">
        <v>99</v>
      </c>
      <c r="E4963" t="s">
        <v>141</v>
      </c>
      <c r="F4963" t="s">
        <v>14467</v>
      </c>
      <c r="G4963" t="s">
        <v>453</v>
      </c>
      <c r="H4963" t="s">
        <v>135</v>
      </c>
      <c r="I4963" t="s">
        <v>136</v>
      </c>
      <c r="J4963" t="s">
        <v>137</v>
      </c>
      <c r="K4963" t="s">
        <v>138</v>
      </c>
      <c r="L4963" t="s">
        <v>14468</v>
      </c>
      <c r="M4963" t="s">
        <v>14469</v>
      </c>
      <c r="N4963">
        <v>4.6391666660000004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1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72.369907297585812</v>
      </c>
      <c r="AC4963">
        <v>0</v>
      </c>
      <c r="AD4963">
        <v>0</v>
      </c>
      <c r="AE4963">
        <v>72.369907297585812</v>
      </c>
    </row>
    <row r="4964" spans="1:31" x14ac:dyDescent="0.25">
      <c r="A4964">
        <v>2300148</v>
      </c>
      <c r="B4964">
        <v>1</v>
      </c>
      <c r="C4964" t="s">
        <v>81</v>
      </c>
      <c r="D4964" t="s">
        <v>113</v>
      </c>
      <c r="E4964" t="s">
        <v>233</v>
      </c>
      <c r="F4964" t="s">
        <v>14470</v>
      </c>
      <c r="G4964" t="s">
        <v>184</v>
      </c>
      <c r="H4964" t="s">
        <v>167</v>
      </c>
      <c r="I4964" t="s">
        <v>136</v>
      </c>
      <c r="J4964" t="s">
        <v>137</v>
      </c>
      <c r="K4964" t="s">
        <v>138</v>
      </c>
      <c r="L4964" t="s">
        <v>14471</v>
      </c>
      <c r="M4964" t="s">
        <v>14472</v>
      </c>
      <c r="N4964">
        <v>4.7002777770000002</v>
      </c>
      <c r="O4964">
        <v>2</v>
      </c>
      <c r="P4964">
        <v>0</v>
      </c>
      <c r="Q4964">
        <v>14</v>
      </c>
      <c r="R4964">
        <v>91</v>
      </c>
      <c r="S4964">
        <v>5</v>
      </c>
      <c r="T4964">
        <v>4</v>
      </c>
      <c r="U4964">
        <v>0</v>
      </c>
      <c r="V4964">
        <v>0</v>
      </c>
      <c r="W4964">
        <v>4.0039701068306623</v>
      </c>
      <c r="X4964">
        <v>0</v>
      </c>
      <c r="Y4964">
        <v>421.79976463427988</v>
      </c>
      <c r="Z4964">
        <v>638.16820770547702</v>
      </c>
      <c r="AA4964">
        <v>17.677161752332673</v>
      </c>
      <c r="AB4964">
        <v>24.629407160999385</v>
      </c>
      <c r="AC4964">
        <v>0</v>
      </c>
      <c r="AD4964">
        <v>0</v>
      </c>
      <c r="AE4964">
        <v>1106.2785113599195</v>
      </c>
    </row>
    <row r="4965" spans="1:31" x14ac:dyDescent="0.25">
      <c r="A4965">
        <v>2300062</v>
      </c>
      <c r="B4965">
        <v>1</v>
      </c>
      <c r="C4965" t="s">
        <v>80</v>
      </c>
      <c r="D4965" t="s">
        <v>94</v>
      </c>
      <c r="E4965" t="s">
        <v>132</v>
      </c>
      <c r="F4965" t="s">
        <v>14473</v>
      </c>
      <c r="G4965" t="s">
        <v>134</v>
      </c>
      <c r="H4965" t="s">
        <v>135</v>
      </c>
      <c r="I4965" t="s">
        <v>136</v>
      </c>
      <c r="J4965" t="s">
        <v>137</v>
      </c>
      <c r="K4965" t="s">
        <v>138</v>
      </c>
      <c r="L4965" t="s">
        <v>14474</v>
      </c>
      <c r="M4965" t="s">
        <v>14475</v>
      </c>
      <c r="N4965">
        <v>3.3486111109999999</v>
      </c>
      <c r="O4965">
        <v>0</v>
      </c>
      <c r="P4965">
        <v>86</v>
      </c>
      <c r="Q4965">
        <v>0</v>
      </c>
      <c r="R4965">
        <v>0</v>
      </c>
      <c r="S4965">
        <v>0</v>
      </c>
      <c r="T4965">
        <v>8</v>
      </c>
      <c r="U4965">
        <v>0</v>
      </c>
      <c r="V4965">
        <v>0</v>
      </c>
      <c r="W4965">
        <v>0</v>
      </c>
      <c r="X4965">
        <v>27.347507436503975</v>
      </c>
      <c r="Y4965">
        <v>0</v>
      </c>
      <c r="Z4965">
        <v>0</v>
      </c>
      <c r="AA4965">
        <v>0</v>
      </c>
      <c r="AB4965">
        <v>2.4498937316422249</v>
      </c>
      <c r="AC4965">
        <v>0</v>
      </c>
      <c r="AD4965">
        <v>0</v>
      </c>
      <c r="AE4965">
        <v>29.797401168146198</v>
      </c>
    </row>
    <row r="4966" spans="1:31" x14ac:dyDescent="0.25">
      <c r="A4966">
        <v>2300895</v>
      </c>
      <c r="B4966">
        <v>1</v>
      </c>
      <c r="C4966" t="s">
        <v>80</v>
      </c>
      <c r="D4966" t="s">
        <v>97</v>
      </c>
      <c r="E4966" t="s">
        <v>748</v>
      </c>
      <c r="F4966" t="s">
        <v>14476</v>
      </c>
      <c r="G4966" t="s">
        <v>343</v>
      </c>
      <c r="H4966" t="s">
        <v>135</v>
      </c>
      <c r="I4966" t="s">
        <v>136</v>
      </c>
      <c r="J4966" t="s">
        <v>137</v>
      </c>
      <c r="K4966" t="s">
        <v>138</v>
      </c>
      <c r="L4966" t="s">
        <v>14477</v>
      </c>
      <c r="M4966" t="s">
        <v>14478</v>
      </c>
      <c r="N4966">
        <v>6.3805555549999999</v>
      </c>
      <c r="O4966">
        <v>0</v>
      </c>
      <c r="P4966">
        <v>7</v>
      </c>
      <c r="Q4966">
        <v>0</v>
      </c>
      <c r="R4966">
        <v>8</v>
      </c>
      <c r="S4966">
        <v>0</v>
      </c>
      <c r="T4966">
        <v>7</v>
      </c>
      <c r="U4966">
        <v>0</v>
      </c>
      <c r="V4966">
        <v>0</v>
      </c>
      <c r="W4966">
        <v>0</v>
      </c>
      <c r="X4966">
        <v>33.847102649769504</v>
      </c>
      <c r="Y4966">
        <v>0</v>
      </c>
      <c r="Z4966">
        <v>23.140725429308922</v>
      </c>
      <c r="AA4966">
        <v>0</v>
      </c>
      <c r="AB4966">
        <v>33.273698206456721</v>
      </c>
      <c r="AC4966">
        <v>0</v>
      </c>
      <c r="AD4966">
        <v>0</v>
      </c>
      <c r="AE4966">
        <v>90.261526285535155</v>
      </c>
    </row>
    <row r="4967" spans="1:31" x14ac:dyDescent="0.25">
      <c r="A4967">
        <v>2300503</v>
      </c>
      <c r="B4967">
        <v>1</v>
      </c>
      <c r="C4967" t="s">
        <v>81</v>
      </c>
      <c r="D4967" t="s">
        <v>128</v>
      </c>
      <c r="E4967" t="s">
        <v>182</v>
      </c>
      <c r="F4967" t="s">
        <v>883</v>
      </c>
      <c r="G4967" t="s">
        <v>184</v>
      </c>
      <c r="H4967" t="s">
        <v>167</v>
      </c>
      <c r="I4967" t="s">
        <v>136</v>
      </c>
      <c r="J4967" t="s">
        <v>137</v>
      </c>
      <c r="K4967" t="s">
        <v>138</v>
      </c>
      <c r="L4967" t="s">
        <v>14479</v>
      </c>
      <c r="M4967" t="s">
        <v>14480</v>
      </c>
      <c r="N4967">
        <v>0.646666666</v>
      </c>
      <c r="O4967">
        <v>7</v>
      </c>
      <c r="P4967">
        <v>1315</v>
      </c>
      <c r="Q4967">
        <v>25</v>
      </c>
      <c r="R4967">
        <v>19</v>
      </c>
      <c r="S4967">
        <v>21</v>
      </c>
      <c r="T4967">
        <v>112</v>
      </c>
      <c r="U4967">
        <v>1</v>
      </c>
      <c r="V4967">
        <v>0</v>
      </c>
      <c r="W4967">
        <v>1.8491243650365972</v>
      </c>
      <c r="X4967">
        <v>114.48654558736034</v>
      </c>
      <c r="Y4967">
        <v>76.933700348841668</v>
      </c>
      <c r="Z4967">
        <v>6.2676155515584595</v>
      </c>
      <c r="AA4967">
        <v>41.284780566188516</v>
      </c>
      <c r="AB4967">
        <v>30.93556739177351</v>
      </c>
      <c r="AC4967">
        <v>74.6451408452496</v>
      </c>
      <c r="AD4967">
        <v>0</v>
      </c>
      <c r="AE4967">
        <v>346.40247465600874</v>
      </c>
    </row>
    <row r="4968" spans="1:31" x14ac:dyDescent="0.25">
      <c r="A4968">
        <v>2300208</v>
      </c>
      <c r="B4968">
        <v>1</v>
      </c>
      <c r="C4968" t="s">
        <v>80</v>
      </c>
      <c r="D4968" t="s">
        <v>99</v>
      </c>
      <c r="E4968" t="s">
        <v>164</v>
      </c>
      <c r="F4968" t="s">
        <v>14481</v>
      </c>
      <c r="G4968" t="s">
        <v>195</v>
      </c>
      <c r="H4968" t="s">
        <v>167</v>
      </c>
      <c r="I4968" t="s">
        <v>136</v>
      </c>
      <c r="J4968" t="s">
        <v>137</v>
      </c>
      <c r="K4968" t="s">
        <v>138</v>
      </c>
      <c r="L4968" t="s">
        <v>14482</v>
      </c>
      <c r="M4968" t="s">
        <v>14283</v>
      </c>
      <c r="N4968">
        <v>7.1305555549999999</v>
      </c>
      <c r="O4968">
        <v>0</v>
      </c>
      <c r="P4968">
        <v>0</v>
      </c>
      <c r="Q4968">
        <v>0</v>
      </c>
      <c r="R4968">
        <v>0</v>
      </c>
      <c r="S4968">
        <v>1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29.778243265109431</v>
      </c>
      <c r="AB4968">
        <v>0</v>
      </c>
      <c r="AC4968">
        <v>0</v>
      </c>
      <c r="AD4968">
        <v>0</v>
      </c>
      <c r="AE4968">
        <v>29.778243265109431</v>
      </c>
    </row>
    <row r="4969" spans="1:31" x14ac:dyDescent="0.25">
      <c r="A4969">
        <v>2300749</v>
      </c>
      <c r="B4969">
        <v>1</v>
      </c>
      <c r="C4969" t="s">
        <v>80</v>
      </c>
      <c r="D4969" t="s">
        <v>99</v>
      </c>
      <c r="E4969" t="s">
        <v>132</v>
      </c>
      <c r="F4969" t="s">
        <v>14483</v>
      </c>
      <c r="G4969" t="s">
        <v>134</v>
      </c>
      <c r="H4969" t="s">
        <v>135</v>
      </c>
      <c r="I4969" t="s">
        <v>136</v>
      </c>
      <c r="J4969" t="s">
        <v>137</v>
      </c>
      <c r="K4969" t="s">
        <v>138</v>
      </c>
      <c r="L4969" t="s">
        <v>14484</v>
      </c>
      <c r="M4969" t="s">
        <v>14485</v>
      </c>
      <c r="N4969">
        <v>6.2141666659999997</v>
      </c>
      <c r="O4969">
        <v>0</v>
      </c>
      <c r="P4969">
        <v>1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4.0505077510422005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4.0505077510422005</v>
      </c>
    </row>
    <row r="4970" spans="1:31" x14ac:dyDescent="0.25">
      <c r="A4970">
        <v>2300108</v>
      </c>
      <c r="B4970">
        <v>1</v>
      </c>
      <c r="C4970" t="s">
        <v>80</v>
      </c>
      <c r="D4970" t="s">
        <v>104</v>
      </c>
      <c r="E4970" t="s">
        <v>164</v>
      </c>
      <c r="F4970" t="s">
        <v>14486</v>
      </c>
      <c r="G4970" t="s">
        <v>184</v>
      </c>
      <c r="H4970" t="s">
        <v>167</v>
      </c>
      <c r="I4970" t="s">
        <v>136</v>
      </c>
      <c r="J4970" t="s">
        <v>137</v>
      </c>
      <c r="K4970" t="s">
        <v>138</v>
      </c>
      <c r="L4970" t="s">
        <v>14487</v>
      </c>
      <c r="M4970" t="s">
        <v>14488</v>
      </c>
      <c r="N4970">
        <v>0.773888888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24.11094881630061</v>
      </c>
      <c r="AD4970">
        <v>0</v>
      </c>
      <c r="AE4970">
        <v>24.11094881630061</v>
      </c>
    </row>
    <row r="4971" spans="1:31" x14ac:dyDescent="0.25">
      <c r="A4971">
        <v>2300795</v>
      </c>
      <c r="B4971">
        <v>1</v>
      </c>
      <c r="C4971" t="s">
        <v>80</v>
      </c>
      <c r="D4971" t="s">
        <v>82</v>
      </c>
      <c r="E4971" t="s">
        <v>141</v>
      </c>
      <c r="F4971" t="s">
        <v>14489</v>
      </c>
      <c r="G4971" t="s">
        <v>143</v>
      </c>
      <c r="H4971" t="s">
        <v>135</v>
      </c>
      <c r="I4971" t="s">
        <v>136</v>
      </c>
      <c r="J4971" t="s">
        <v>137</v>
      </c>
      <c r="K4971" t="s">
        <v>138</v>
      </c>
      <c r="L4971" t="s">
        <v>14490</v>
      </c>
      <c r="M4971" t="s">
        <v>14491</v>
      </c>
      <c r="N4971">
        <v>1.775833333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0.81976928202937782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0.81976928202937782</v>
      </c>
    </row>
    <row r="4972" spans="1:31" x14ac:dyDescent="0.25">
      <c r="A4972">
        <v>2300520</v>
      </c>
      <c r="B4972">
        <v>1</v>
      </c>
      <c r="C4972" t="s">
        <v>80</v>
      </c>
      <c r="D4972" t="s">
        <v>86</v>
      </c>
      <c r="E4972" t="s">
        <v>141</v>
      </c>
      <c r="F4972" t="s">
        <v>14492</v>
      </c>
      <c r="G4972" t="s">
        <v>143</v>
      </c>
      <c r="H4972" t="s">
        <v>135</v>
      </c>
      <c r="I4972" t="s">
        <v>136</v>
      </c>
      <c r="J4972" t="s">
        <v>137</v>
      </c>
      <c r="K4972" t="s">
        <v>138</v>
      </c>
      <c r="L4972" t="s">
        <v>14493</v>
      </c>
      <c r="M4972" t="s">
        <v>14494</v>
      </c>
      <c r="N4972">
        <v>4.0324999999999998</v>
      </c>
      <c r="O4972">
        <v>0</v>
      </c>
      <c r="P4972">
        <v>4</v>
      </c>
      <c r="Q4972">
        <v>0</v>
      </c>
      <c r="R4972">
        <v>0</v>
      </c>
      <c r="S4972">
        <v>0</v>
      </c>
      <c r="T4972">
        <v>1</v>
      </c>
      <c r="U4972">
        <v>0</v>
      </c>
      <c r="V4972">
        <v>0</v>
      </c>
      <c r="W4972">
        <v>0</v>
      </c>
      <c r="X4972">
        <v>1.1628447268329514</v>
      </c>
      <c r="Y4972">
        <v>0</v>
      </c>
      <c r="Z4972">
        <v>0</v>
      </c>
      <c r="AA4972">
        <v>0</v>
      </c>
      <c r="AB4972">
        <v>0.77014920083312011</v>
      </c>
      <c r="AC4972">
        <v>0</v>
      </c>
      <c r="AD4972">
        <v>0</v>
      </c>
      <c r="AE4972">
        <v>1.9329939276660715</v>
      </c>
    </row>
    <row r="4973" spans="1:31" x14ac:dyDescent="0.25">
      <c r="A4973">
        <v>2300377</v>
      </c>
      <c r="B4973">
        <v>1</v>
      </c>
      <c r="C4973" t="s">
        <v>80</v>
      </c>
      <c r="D4973" t="s">
        <v>82</v>
      </c>
      <c r="E4973" t="s">
        <v>132</v>
      </c>
      <c r="F4973" t="s">
        <v>14495</v>
      </c>
      <c r="G4973" t="s">
        <v>134</v>
      </c>
      <c r="H4973" t="s">
        <v>135</v>
      </c>
      <c r="I4973" t="s">
        <v>136</v>
      </c>
      <c r="J4973" t="s">
        <v>137</v>
      </c>
      <c r="K4973" t="s">
        <v>138</v>
      </c>
      <c r="L4973" t="s">
        <v>14496</v>
      </c>
      <c r="M4973" t="s">
        <v>14497</v>
      </c>
      <c r="N4973">
        <v>2.9544444439999999</v>
      </c>
      <c r="O4973">
        <v>0</v>
      </c>
      <c r="P4973">
        <v>241</v>
      </c>
      <c r="Q4973">
        <v>0</v>
      </c>
      <c r="R4973">
        <v>0</v>
      </c>
      <c r="S4973">
        <v>0</v>
      </c>
      <c r="T4973">
        <v>12</v>
      </c>
      <c r="U4973">
        <v>0</v>
      </c>
      <c r="V4973">
        <v>0</v>
      </c>
      <c r="W4973">
        <v>0</v>
      </c>
      <c r="X4973">
        <v>151.96676790312551</v>
      </c>
      <c r="Y4973">
        <v>0</v>
      </c>
      <c r="Z4973">
        <v>0</v>
      </c>
      <c r="AA4973">
        <v>0</v>
      </c>
      <c r="AB4973">
        <v>20.927282717344141</v>
      </c>
      <c r="AC4973">
        <v>0</v>
      </c>
      <c r="AD4973">
        <v>0</v>
      </c>
      <c r="AE4973">
        <v>172.89405062046967</v>
      </c>
    </row>
    <row r="4974" spans="1:31" x14ac:dyDescent="0.25">
      <c r="A4974">
        <v>2300898</v>
      </c>
      <c r="B4974">
        <v>1</v>
      </c>
      <c r="C4974" t="s">
        <v>80</v>
      </c>
      <c r="D4974" t="s">
        <v>83</v>
      </c>
      <c r="E4974" t="s">
        <v>132</v>
      </c>
      <c r="F4974" t="s">
        <v>14498</v>
      </c>
      <c r="G4974" t="s">
        <v>134</v>
      </c>
      <c r="H4974" t="s">
        <v>135</v>
      </c>
      <c r="I4974" t="s">
        <v>136</v>
      </c>
      <c r="J4974" t="s">
        <v>137</v>
      </c>
      <c r="K4974" t="s">
        <v>138</v>
      </c>
      <c r="L4974" t="s">
        <v>14499</v>
      </c>
      <c r="M4974" t="s">
        <v>14500</v>
      </c>
      <c r="N4974">
        <v>1.030277777</v>
      </c>
      <c r="O4974">
        <v>0</v>
      </c>
      <c r="P4974">
        <v>129</v>
      </c>
      <c r="Q4974">
        <v>0</v>
      </c>
      <c r="R4974">
        <v>0</v>
      </c>
      <c r="S4974">
        <v>0</v>
      </c>
      <c r="T4974">
        <v>4</v>
      </c>
      <c r="U4974">
        <v>0</v>
      </c>
      <c r="V4974">
        <v>0</v>
      </c>
      <c r="W4974">
        <v>0</v>
      </c>
      <c r="X4974">
        <v>37.570828796891661</v>
      </c>
      <c r="Y4974">
        <v>0</v>
      </c>
      <c r="Z4974">
        <v>0</v>
      </c>
      <c r="AA4974">
        <v>0</v>
      </c>
      <c r="AB4974">
        <v>1.25568819562399</v>
      </c>
      <c r="AC4974">
        <v>0</v>
      </c>
      <c r="AD4974">
        <v>0</v>
      </c>
      <c r="AE4974">
        <v>38.82651699251565</v>
      </c>
    </row>
    <row r="4975" spans="1:31" x14ac:dyDescent="0.25">
      <c r="A4975">
        <v>2300234</v>
      </c>
      <c r="B4975">
        <v>1</v>
      </c>
      <c r="C4975" t="s">
        <v>80</v>
      </c>
      <c r="D4975" t="s">
        <v>100</v>
      </c>
      <c r="E4975" t="s">
        <v>164</v>
      </c>
      <c r="F4975" t="s">
        <v>14501</v>
      </c>
      <c r="G4975" t="s">
        <v>195</v>
      </c>
      <c r="H4975" t="s">
        <v>167</v>
      </c>
      <c r="I4975" t="s">
        <v>136</v>
      </c>
      <c r="J4975" t="s">
        <v>137</v>
      </c>
      <c r="K4975" t="s">
        <v>138</v>
      </c>
      <c r="L4975" t="s">
        <v>14502</v>
      </c>
      <c r="M4975" t="s">
        <v>14503</v>
      </c>
      <c r="N4975">
        <v>1.2224999999999999</v>
      </c>
      <c r="O4975">
        <v>0</v>
      </c>
      <c r="P4975">
        <v>345</v>
      </c>
      <c r="Q4975">
        <v>12</v>
      </c>
      <c r="R4975">
        <v>58</v>
      </c>
      <c r="S4975">
        <v>9</v>
      </c>
      <c r="T4975">
        <v>54</v>
      </c>
      <c r="U4975">
        <v>0</v>
      </c>
      <c r="V4975">
        <v>0</v>
      </c>
      <c r="W4975">
        <v>0</v>
      </c>
      <c r="X4975">
        <v>109.91888491411926</v>
      </c>
      <c r="Y4975">
        <v>196.17905418137983</v>
      </c>
      <c r="Z4975">
        <v>86.4871961825271</v>
      </c>
      <c r="AA4975">
        <v>36.885001770328209</v>
      </c>
      <c r="AB4975">
        <v>51.72273215034128</v>
      </c>
      <c r="AC4975">
        <v>0</v>
      </c>
      <c r="AD4975">
        <v>0</v>
      </c>
      <c r="AE4975">
        <v>481.19286919869569</v>
      </c>
    </row>
    <row r="4976" spans="1:31" x14ac:dyDescent="0.25">
      <c r="A4976">
        <v>2300712</v>
      </c>
      <c r="B4976">
        <v>1</v>
      </c>
      <c r="C4976" t="s">
        <v>80</v>
      </c>
      <c r="D4976" t="s">
        <v>96</v>
      </c>
      <c r="E4976" t="s">
        <v>233</v>
      </c>
      <c r="F4976" t="s">
        <v>2946</v>
      </c>
      <c r="G4976" t="s">
        <v>184</v>
      </c>
      <c r="H4976" t="s">
        <v>167</v>
      </c>
      <c r="I4976" t="s">
        <v>136</v>
      </c>
      <c r="J4976" t="s">
        <v>137</v>
      </c>
      <c r="K4976" t="s">
        <v>138</v>
      </c>
      <c r="L4976" t="s">
        <v>14504</v>
      </c>
      <c r="M4976" t="s">
        <v>14505</v>
      </c>
      <c r="N4976">
        <v>1.2808333329999999</v>
      </c>
      <c r="O4976">
        <v>0</v>
      </c>
      <c r="P4976">
        <v>1120</v>
      </c>
      <c r="Q4976">
        <v>0</v>
      </c>
      <c r="R4976">
        <v>0</v>
      </c>
      <c r="S4976">
        <v>0</v>
      </c>
      <c r="T4976">
        <v>159</v>
      </c>
      <c r="U4976">
        <v>0</v>
      </c>
      <c r="V4976">
        <v>0</v>
      </c>
      <c r="W4976">
        <v>0</v>
      </c>
      <c r="X4976">
        <v>753.12151707172586</v>
      </c>
      <c r="Y4976">
        <v>0</v>
      </c>
      <c r="Z4976">
        <v>0</v>
      </c>
      <c r="AA4976">
        <v>0</v>
      </c>
      <c r="AB4976">
        <v>293.70188386898207</v>
      </c>
      <c r="AC4976">
        <v>0</v>
      </c>
      <c r="AD4976">
        <v>0</v>
      </c>
      <c r="AE4976">
        <v>1046.8234009407079</v>
      </c>
    </row>
    <row r="4977" spans="1:31" x14ac:dyDescent="0.25">
      <c r="A4977">
        <v>2300589</v>
      </c>
      <c r="B4977">
        <v>1</v>
      </c>
      <c r="C4977" t="s">
        <v>80</v>
      </c>
      <c r="D4977" t="s">
        <v>103</v>
      </c>
      <c r="E4977" t="s">
        <v>141</v>
      </c>
      <c r="F4977" t="s">
        <v>14506</v>
      </c>
      <c r="G4977" t="s">
        <v>143</v>
      </c>
      <c r="H4977" t="s">
        <v>135</v>
      </c>
      <c r="I4977" t="s">
        <v>136</v>
      </c>
      <c r="J4977" t="s">
        <v>137</v>
      </c>
      <c r="K4977" t="s">
        <v>138</v>
      </c>
      <c r="L4977" t="s">
        <v>14507</v>
      </c>
      <c r="M4977" t="s">
        <v>14508</v>
      </c>
      <c r="N4977">
        <v>1.0166666660000001</v>
      </c>
      <c r="O4977">
        <v>0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0.45145313415947497</v>
      </c>
      <c r="AA4977">
        <v>0</v>
      </c>
      <c r="AB4977">
        <v>0</v>
      </c>
      <c r="AC4977">
        <v>0</v>
      </c>
      <c r="AD4977">
        <v>0</v>
      </c>
      <c r="AE4977">
        <v>0.45145313415947497</v>
      </c>
    </row>
    <row r="4978" spans="1:31" x14ac:dyDescent="0.25">
      <c r="A4978">
        <v>2300357</v>
      </c>
      <c r="B4978">
        <v>1</v>
      </c>
      <c r="C4978" t="s">
        <v>81</v>
      </c>
      <c r="D4978" t="s">
        <v>113</v>
      </c>
      <c r="E4978" t="s">
        <v>283</v>
      </c>
      <c r="F4978" t="s">
        <v>3613</v>
      </c>
      <c r="G4978" t="s">
        <v>184</v>
      </c>
      <c r="H4978" t="s">
        <v>167</v>
      </c>
      <c r="I4978" t="s">
        <v>136</v>
      </c>
      <c r="J4978" t="s">
        <v>137</v>
      </c>
      <c r="K4978" t="s">
        <v>138</v>
      </c>
      <c r="L4978" t="s">
        <v>14509</v>
      </c>
      <c r="M4978" t="s">
        <v>14510</v>
      </c>
      <c r="N4978">
        <v>9.8983333000000007E-2</v>
      </c>
      <c r="O4978">
        <v>1</v>
      </c>
      <c r="P4978">
        <v>2110</v>
      </c>
      <c r="Q4978">
        <v>136</v>
      </c>
      <c r="R4978">
        <v>419</v>
      </c>
      <c r="S4978">
        <v>11</v>
      </c>
      <c r="T4978">
        <v>262</v>
      </c>
      <c r="U4978">
        <v>1</v>
      </c>
      <c r="V4978">
        <v>0</v>
      </c>
      <c r="W4978">
        <v>2.37760940538E-2</v>
      </c>
      <c r="X4978">
        <v>41.134684420408696</v>
      </c>
      <c r="Y4978">
        <v>46.950191334166689</v>
      </c>
      <c r="Z4978">
        <v>90.454689400665274</v>
      </c>
      <c r="AA4978">
        <v>1.4986514903475778</v>
      </c>
      <c r="AB4978">
        <v>10.844046528429251</v>
      </c>
      <c r="AC4978">
        <v>11.638800377138621</v>
      </c>
      <c r="AD4978">
        <v>0</v>
      </c>
      <c r="AE4978">
        <v>202.54483964520992</v>
      </c>
    </row>
    <row r="4979" spans="1:31" x14ac:dyDescent="0.25">
      <c r="A4979">
        <v>2300732</v>
      </c>
      <c r="B4979">
        <v>1</v>
      </c>
      <c r="C4979" t="s">
        <v>80</v>
      </c>
      <c r="D4979" t="s">
        <v>104</v>
      </c>
      <c r="E4979" t="s">
        <v>164</v>
      </c>
      <c r="F4979" t="s">
        <v>14511</v>
      </c>
      <c r="G4979" t="s">
        <v>1171</v>
      </c>
      <c r="H4979" t="s">
        <v>167</v>
      </c>
      <c r="I4979" t="s">
        <v>136</v>
      </c>
      <c r="J4979" t="s">
        <v>137</v>
      </c>
      <c r="K4979" t="s">
        <v>138</v>
      </c>
      <c r="L4979" t="s">
        <v>14512</v>
      </c>
      <c r="M4979" t="s">
        <v>14513</v>
      </c>
      <c r="N4979">
        <v>0.25888888799999998</v>
      </c>
      <c r="O4979">
        <v>0</v>
      </c>
      <c r="P4979">
        <v>187</v>
      </c>
      <c r="Q4979">
        <v>0</v>
      </c>
      <c r="R4979">
        <v>4</v>
      </c>
      <c r="S4979">
        <v>0</v>
      </c>
      <c r="T4979">
        <v>24</v>
      </c>
      <c r="U4979">
        <v>0</v>
      </c>
      <c r="V4979">
        <v>0</v>
      </c>
      <c r="W4979">
        <v>0</v>
      </c>
      <c r="X4979">
        <v>10.515016758439369</v>
      </c>
      <c r="Y4979">
        <v>0</v>
      </c>
      <c r="Z4979">
        <v>0.9179393370118889</v>
      </c>
      <c r="AA4979">
        <v>0</v>
      </c>
      <c r="AB4979">
        <v>4.8402163129062306</v>
      </c>
      <c r="AC4979">
        <v>0</v>
      </c>
      <c r="AD4979">
        <v>0</v>
      </c>
      <c r="AE4979">
        <v>16.273172408357489</v>
      </c>
    </row>
    <row r="4980" spans="1:31" x14ac:dyDescent="0.25">
      <c r="A4980">
        <v>2300214</v>
      </c>
      <c r="B4980">
        <v>1</v>
      </c>
      <c r="C4980" t="s">
        <v>80</v>
      </c>
      <c r="D4980" t="s">
        <v>96</v>
      </c>
      <c r="E4980" t="s">
        <v>164</v>
      </c>
      <c r="F4980" t="s">
        <v>14514</v>
      </c>
      <c r="G4980" t="s">
        <v>2867</v>
      </c>
      <c r="H4980" t="s">
        <v>167</v>
      </c>
      <c r="I4980" t="s">
        <v>136</v>
      </c>
      <c r="J4980" t="s">
        <v>137</v>
      </c>
      <c r="K4980" t="s">
        <v>138</v>
      </c>
      <c r="L4980" t="s">
        <v>14515</v>
      </c>
      <c r="M4980" t="s">
        <v>14516</v>
      </c>
      <c r="N4980">
        <v>4.5608333329999997</v>
      </c>
      <c r="O4980">
        <v>1</v>
      </c>
      <c r="P4980">
        <v>0</v>
      </c>
      <c r="Q4980">
        <v>1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0.27839426219872665</v>
      </c>
      <c r="X4980">
        <v>0</v>
      </c>
      <c r="Y4980">
        <v>2.3338292675101995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2.6122235297089262</v>
      </c>
    </row>
    <row r="4981" spans="1:31" x14ac:dyDescent="0.25">
      <c r="A4981">
        <v>2300420</v>
      </c>
      <c r="B4981">
        <v>1</v>
      </c>
      <c r="C4981" t="s">
        <v>81</v>
      </c>
      <c r="D4981" t="s">
        <v>127</v>
      </c>
      <c r="E4981" t="s">
        <v>182</v>
      </c>
      <c r="F4981" t="s">
        <v>14517</v>
      </c>
      <c r="G4981" t="s">
        <v>166</v>
      </c>
      <c r="H4981" t="s">
        <v>167</v>
      </c>
      <c r="I4981" t="s">
        <v>136</v>
      </c>
      <c r="J4981" t="s">
        <v>137</v>
      </c>
      <c r="K4981" t="s">
        <v>138</v>
      </c>
      <c r="L4981" t="s">
        <v>14518</v>
      </c>
      <c r="M4981" t="s">
        <v>14519</v>
      </c>
      <c r="N4981">
        <v>5.7305555549999996</v>
      </c>
      <c r="O4981">
        <v>3</v>
      </c>
      <c r="P4981">
        <v>36</v>
      </c>
      <c r="Q4981">
        <v>87</v>
      </c>
      <c r="R4981">
        <v>135</v>
      </c>
      <c r="S4981">
        <v>12</v>
      </c>
      <c r="T4981">
        <v>5</v>
      </c>
      <c r="U4981">
        <v>0</v>
      </c>
      <c r="V4981">
        <v>0</v>
      </c>
      <c r="W4981">
        <v>2.6879650802113946</v>
      </c>
      <c r="X4981">
        <v>24.381683493073059</v>
      </c>
      <c r="Y4981">
        <v>210.93477925431608</v>
      </c>
      <c r="Z4981">
        <v>208.50065418298138</v>
      </c>
      <c r="AA4981">
        <v>378.78762133817111</v>
      </c>
      <c r="AB4981">
        <v>11.461384910191004</v>
      </c>
      <c r="AC4981">
        <v>0</v>
      </c>
      <c r="AD4981">
        <v>0</v>
      </c>
      <c r="AE4981">
        <v>836.75408825894397</v>
      </c>
    </row>
    <row r="4982" spans="1:31" x14ac:dyDescent="0.25">
      <c r="A4982">
        <v>2300563</v>
      </c>
      <c r="B4982">
        <v>1</v>
      </c>
      <c r="C4982" t="s">
        <v>81</v>
      </c>
      <c r="D4982" t="s">
        <v>122</v>
      </c>
      <c r="E4982" t="s">
        <v>164</v>
      </c>
      <c r="F4982" t="s">
        <v>14520</v>
      </c>
      <c r="G4982" t="s">
        <v>14521</v>
      </c>
      <c r="H4982" t="s">
        <v>167</v>
      </c>
      <c r="I4982" t="s">
        <v>136</v>
      </c>
      <c r="J4982" t="s">
        <v>137</v>
      </c>
      <c r="K4982" t="s">
        <v>138</v>
      </c>
      <c r="L4982" t="s">
        <v>14522</v>
      </c>
      <c r="M4982" t="s">
        <v>14523</v>
      </c>
      <c r="N4982">
        <v>1.4983333329999999</v>
      </c>
      <c r="O4982">
        <v>0</v>
      </c>
      <c r="P4982">
        <v>241</v>
      </c>
      <c r="Q4982">
        <v>0</v>
      </c>
      <c r="R4982">
        <v>16</v>
      </c>
      <c r="S4982">
        <v>0</v>
      </c>
      <c r="T4982">
        <v>30</v>
      </c>
      <c r="U4982">
        <v>0</v>
      </c>
      <c r="V4982">
        <v>0</v>
      </c>
      <c r="W4982">
        <v>0</v>
      </c>
      <c r="X4982">
        <v>50.657365589042016</v>
      </c>
      <c r="Y4982">
        <v>0</v>
      </c>
      <c r="Z4982">
        <v>5.921572225241543</v>
      </c>
      <c r="AA4982">
        <v>0</v>
      </c>
      <c r="AB4982">
        <v>11.104671291989415</v>
      </c>
      <c r="AC4982">
        <v>0</v>
      </c>
      <c r="AD4982">
        <v>0</v>
      </c>
      <c r="AE4982">
        <v>67.683609106272968</v>
      </c>
    </row>
    <row r="4983" spans="1:31" x14ac:dyDescent="0.25">
      <c r="A4983">
        <v>2300085</v>
      </c>
      <c r="B4983">
        <v>1</v>
      </c>
      <c r="C4983" t="s">
        <v>80</v>
      </c>
      <c r="D4983" t="s">
        <v>106</v>
      </c>
      <c r="E4983" t="s">
        <v>233</v>
      </c>
      <c r="F4983" t="s">
        <v>11815</v>
      </c>
      <c r="G4983" t="s">
        <v>184</v>
      </c>
      <c r="H4983" t="s">
        <v>167</v>
      </c>
      <c r="I4983" t="s">
        <v>136</v>
      </c>
      <c r="J4983" t="s">
        <v>137</v>
      </c>
      <c r="K4983" t="s">
        <v>138</v>
      </c>
      <c r="L4983" t="s">
        <v>14524</v>
      </c>
      <c r="M4983" t="s">
        <v>14525</v>
      </c>
      <c r="N4983">
        <v>0.21194444400000001</v>
      </c>
      <c r="O4983">
        <v>7</v>
      </c>
      <c r="P4983">
        <v>2280</v>
      </c>
      <c r="Q4983">
        <v>58</v>
      </c>
      <c r="R4983">
        <v>256</v>
      </c>
      <c r="S4983">
        <v>17</v>
      </c>
      <c r="T4983">
        <v>324</v>
      </c>
      <c r="U4983">
        <v>0</v>
      </c>
      <c r="V4983">
        <v>0</v>
      </c>
      <c r="W4983">
        <v>0.29116156187839004</v>
      </c>
      <c r="X4983">
        <v>63.291535127817539</v>
      </c>
      <c r="Y4983">
        <v>29.107787569277857</v>
      </c>
      <c r="Z4983">
        <v>39.473713652263648</v>
      </c>
      <c r="AA4983">
        <v>6.5177487889821473</v>
      </c>
      <c r="AB4983">
        <v>19.804027888744855</v>
      </c>
      <c r="AC4983">
        <v>0</v>
      </c>
      <c r="AD4983">
        <v>0</v>
      </c>
      <c r="AE4983">
        <v>158.48597458896444</v>
      </c>
    </row>
    <row r="4984" spans="1:31" x14ac:dyDescent="0.25">
      <c r="A4984">
        <v>2300128</v>
      </c>
      <c r="B4984">
        <v>1</v>
      </c>
      <c r="C4984" t="s">
        <v>80</v>
      </c>
      <c r="D4984" t="s">
        <v>92</v>
      </c>
      <c r="E4984" t="s">
        <v>233</v>
      </c>
      <c r="F4984" t="s">
        <v>5535</v>
      </c>
      <c r="G4984" t="s">
        <v>184</v>
      </c>
      <c r="H4984" t="s">
        <v>167</v>
      </c>
      <c r="I4984" t="s">
        <v>136</v>
      </c>
      <c r="J4984" t="s">
        <v>137</v>
      </c>
      <c r="K4984" t="s">
        <v>138</v>
      </c>
      <c r="L4984" t="s">
        <v>14526</v>
      </c>
      <c r="M4984" t="s">
        <v>14527</v>
      </c>
      <c r="N4984">
        <v>4.4422222219999998</v>
      </c>
      <c r="O4984">
        <v>0</v>
      </c>
      <c r="P4984">
        <v>900</v>
      </c>
      <c r="Q4984">
        <v>1</v>
      </c>
      <c r="R4984">
        <v>313</v>
      </c>
      <c r="S4984">
        <v>5</v>
      </c>
      <c r="T4984">
        <v>84</v>
      </c>
      <c r="U4984">
        <v>0</v>
      </c>
      <c r="V4984">
        <v>1</v>
      </c>
      <c r="W4984">
        <v>0</v>
      </c>
      <c r="X4984">
        <v>801.21205447004593</v>
      </c>
      <c r="Y4984">
        <v>2.3862794499242357</v>
      </c>
      <c r="Z4984">
        <v>310.71241114773204</v>
      </c>
      <c r="AA4984">
        <v>34.984235241871502</v>
      </c>
      <c r="AB4984">
        <v>164.44296069808402</v>
      </c>
      <c r="AC4984">
        <v>0</v>
      </c>
      <c r="AD4984">
        <v>0.50125603489866</v>
      </c>
      <c r="AE4984">
        <v>1314.2391970425565</v>
      </c>
    </row>
    <row r="4985" spans="1:31" x14ac:dyDescent="0.25">
      <c r="A4985">
        <v>2300669</v>
      </c>
      <c r="B4985">
        <v>1</v>
      </c>
      <c r="C4985" t="s">
        <v>81</v>
      </c>
      <c r="D4985" t="s">
        <v>128</v>
      </c>
      <c r="E4985" t="s">
        <v>141</v>
      </c>
      <c r="F4985" t="s">
        <v>14317</v>
      </c>
      <c r="G4985" t="s">
        <v>453</v>
      </c>
      <c r="H4985" t="s">
        <v>135</v>
      </c>
      <c r="I4985" t="s">
        <v>136</v>
      </c>
      <c r="J4985" t="s">
        <v>3</v>
      </c>
      <c r="K4985" t="s">
        <v>138</v>
      </c>
      <c r="L4985" t="s">
        <v>14528</v>
      </c>
      <c r="M4985" t="s">
        <v>14529</v>
      </c>
      <c r="N4985">
        <v>2.7380555549999999</v>
      </c>
      <c r="O4985">
        <v>0</v>
      </c>
      <c r="P4985">
        <v>13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8.1960177777926368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8.1960177777926368</v>
      </c>
    </row>
    <row r="4986" spans="1:31" x14ac:dyDescent="0.25">
      <c r="A4986">
        <v>2300366</v>
      </c>
      <c r="B4986">
        <v>1</v>
      </c>
      <c r="C4986" t="s">
        <v>81</v>
      </c>
      <c r="D4986" t="s">
        <v>118</v>
      </c>
      <c r="E4986" t="s">
        <v>164</v>
      </c>
      <c r="F4986" t="s">
        <v>10345</v>
      </c>
      <c r="G4986" t="s">
        <v>195</v>
      </c>
      <c r="H4986" t="s">
        <v>167</v>
      </c>
      <c r="I4986" t="s">
        <v>136</v>
      </c>
      <c r="J4986" t="s">
        <v>137</v>
      </c>
      <c r="K4986" t="s">
        <v>138</v>
      </c>
      <c r="L4986" t="s">
        <v>14530</v>
      </c>
      <c r="M4986" t="s">
        <v>14531</v>
      </c>
      <c r="N4986">
        <v>1.3897222220000001</v>
      </c>
      <c r="O4986">
        <v>1</v>
      </c>
      <c r="P4986">
        <v>0</v>
      </c>
      <c r="Q4986">
        <v>7</v>
      </c>
      <c r="R4986">
        <v>0</v>
      </c>
      <c r="S4986">
        <v>1</v>
      </c>
      <c r="T4986">
        <v>0</v>
      </c>
      <c r="U4986">
        <v>0</v>
      </c>
      <c r="V4986">
        <v>0</v>
      </c>
      <c r="W4986">
        <v>1.0018425095575929</v>
      </c>
      <c r="X4986">
        <v>0</v>
      </c>
      <c r="Y4986">
        <v>9.7536282919619079</v>
      </c>
      <c r="Z4986">
        <v>0</v>
      </c>
      <c r="AA4986">
        <v>5.710514873005458</v>
      </c>
      <c r="AB4986">
        <v>0</v>
      </c>
      <c r="AC4986">
        <v>0</v>
      </c>
      <c r="AD4986">
        <v>0</v>
      </c>
      <c r="AE4986">
        <v>16.465985674524958</v>
      </c>
    </row>
    <row r="4987" spans="1:31" x14ac:dyDescent="0.25">
      <c r="A4987">
        <v>2300389</v>
      </c>
      <c r="B4987">
        <v>1</v>
      </c>
      <c r="C4987" t="s">
        <v>80</v>
      </c>
      <c r="D4987" t="s">
        <v>91</v>
      </c>
      <c r="E4987" t="s">
        <v>141</v>
      </c>
      <c r="F4987" t="s">
        <v>14532</v>
      </c>
      <c r="G4987" t="s">
        <v>453</v>
      </c>
      <c r="H4987" t="s">
        <v>135</v>
      </c>
      <c r="I4987" t="s">
        <v>136</v>
      </c>
      <c r="J4987" t="s">
        <v>3</v>
      </c>
      <c r="K4987" t="s">
        <v>138</v>
      </c>
      <c r="L4987" t="s">
        <v>14533</v>
      </c>
      <c r="M4987" t="s">
        <v>14534</v>
      </c>
      <c r="N4987">
        <v>1.4183333330000001</v>
      </c>
      <c r="O4987">
        <v>0</v>
      </c>
      <c r="P4987">
        <v>1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</row>
    <row r="4988" spans="1:31" x14ac:dyDescent="0.25">
      <c r="A4988">
        <v>2300320</v>
      </c>
      <c r="B4988">
        <v>1</v>
      </c>
      <c r="C4988" t="s">
        <v>80</v>
      </c>
      <c r="D4988" t="s">
        <v>90</v>
      </c>
      <c r="E4988" t="s">
        <v>208</v>
      </c>
      <c r="F4988" t="s">
        <v>14535</v>
      </c>
      <c r="G4988" t="s">
        <v>490</v>
      </c>
      <c r="H4988" t="s">
        <v>135</v>
      </c>
      <c r="I4988" t="s">
        <v>136</v>
      </c>
      <c r="J4988" t="s">
        <v>137</v>
      </c>
      <c r="K4988" t="s">
        <v>138</v>
      </c>
      <c r="L4988" t="s">
        <v>14536</v>
      </c>
      <c r="M4988" t="s">
        <v>14537</v>
      </c>
      <c r="N4988">
        <v>0.69722222199999995</v>
      </c>
      <c r="O4988">
        <v>0</v>
      </c>
      <c r="P4988">
        <v>758</v>
      </c>
      <c r="Q4988">
        <v>0</v>
      </c>
      <c r="R4988">
        <v>0</v>
      </c>
      <c r="S4988">
        <v>0</v>
      </c>
      <c r="T4988">
        <v>40</v>
      </c>
      <c r="U4988">
        <v>0</v>
      </c>
      <c r="V4988">
        <v>0</v>
      </c>
      <c r="W4988">
        <v>0</v>
      </c>
      <c r="X4988">
        <v>120.84825814198818</v>
      </c>
      <c r="Y4988">
        <v>0</v>
      </c>
      <c r="Z4988">
        <v>0</v>
      </c>
      <c r="AA4988">
        <v>0</v>
      </c>
      <c r="AB4988">
        <v>26.437979802061314</v>
      </c>
      <c r="AC4988">
        <v>0</v>
      </c>
      <c r="AD4988">
        <v>0</v>
      </c>
      <c r="AE4988">
        <v>147.2862379440495</v>
      </c>
    </row>
    <row r="4989" spans="1:31" x14ac:dyDescent="0.25">
      <c r="A4989">
        <v>2300011</v>
      </c>
      <c r="B4989">
        <v>1</v>
      </c>
      <c r="C4989" t="s">
        <v>80</v>
      </c>
      <c r="D4989" t="s">
        <v>96</v>
      </c>
      <c r="E4989" t="s">
        <v>233</v>
      </c>
      <c r="F4989" t="s">
        <v>14538</v>
      </c>
      <c r="G4989" t="s">
        <v>184</v>
      </c>
      <c r="H4989" t="s">
        <v>167</v>
      </c>
      <c r="I4989" t="s">
        <v>136</v>
      </c>
      <c r="J4989" t="s">
        <v>137</v>
      </c>
      <c r="K4989" t="s">
        <v>138</v>
      </c>
      <c r="L4989" t="s">
        <v>14539</v>
      </c>
      <c r="M4989" t="s">
        <v>14540</v>
      </c>
      <c r="N4989">
        <v>0.61888888799999997</v>
      </c>
      <c r="O4989">
        <v>6</v>
      </c>
      <c r="P4989">
        <v>1137</v>
      </c>
      <c r="Q4989">
        <v>18</v>
      </c>
      <c r="R4989">
        <v>59</v>
      </c>
      <c r="S4989">
        <v>7</v>
      </c>
      <c r="T4989">
        <v>28</v>
      </c>
      <c r="U4989">
        <v>0</v>
      </c>
      <c r="V4989">
        <v>1</v>
      </c>
      <c r="W4989">
        <v>8.7339286419459246</v>
      </c>
      <c r="X4989">
        <v>152.88250609263309</v>
      </c>
      <c r="Y4989">
        <v>10.402445166426018</v>
      </c>
      <c r="Z4989">
        <v>17.132819621786883</v>
      </c>
      <c r="AA4989">
        <v>7.2464919694638619</v>
      </c>
      <c r="AB4989">
        <v>7.768937262756701</v>
      </c>
      <c r="AC4989">
        <v>0</v>
      </c>
      <c r="AD4989">
        <v>0.17758336775033168</v>
      </c>
      <c r="AE4989">
        <v>204.34471212276287</v>
      </c>
    </row>
    <row r="4990" spans="1:31" x14ac:dyDescent="0.25">
      <c r="A4990">
        <v>2300343</v>
      </c>
      <c r="B4990">
        <v>1</v>
      </c>
      <c r="C4990" t="s">
        <v>81</v>
      </c>
      <c r="D4990" t="s">
        <v>122</v>
      </c>
      <c r="E4990" t="s">
        <v>182</v>
      </c>
      <c r="F4990" t="s">
        <v>14541</v>
      </c>
      <c r="G4990" t="s">
        <v>299</v>
      </c>
      <c r="H4990" t="s">
        <v>167</v>
      </c>
      <c r="I4990" t="s">
        <v>136</v>
      </c>
      <c r="J4990" t="s">
        <v>137</v>
      </c>
      <c r="K4990" t="s">
        <v>300</v>
      </c>
      <c r="L4990" t="s">
        <v>14542</v>
      </c>
      <c r="M4990" t="s">
        <v>14543</v>
      </c>
      <c r="N4990">
        <v>5.1788888880000004</v>
      </c>
      <c r="O4990">
        <v>0</v>
      </c>
      <c r="P4990">
        <v>0</v>
      </c>
      <c r="Q4990">
        <v>0</v>
      </c>
      <c r="R4990">
        <v>0</v>
      </c>
      <c r="S4990">
        <v>1</v>
      </c>
      <c r="T4990">
        <v>0</v>
      </c>
      <c r="U4990">
        <v>2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9.5585488416712003</v>
      </c>
      <c r="AB4990">
        <v>0</v>
      </c>
      <c r="AC4990">
        <v>1114.8280821479977</v>
      </c>
      <c r="AD4990">
        <v>0</v>
      </c>
      <c r="AE4990">
        <v>1124.3866309896689</v>
      </c>
    </row>
    <row r="4991" spans="1:31" x14ac:dyDescent="0.25">
      <c r="A4991">
        <v>2300535</v>
      </c>
      <c r="B4991">
        <v>1</v>
      </c>
      <c r="C4991" t="s">
        <v>80</v>
      </c>
      <c r="D4991" t="s">
        <v>96</v>
      </c>
      <c r="E4991" t="s">
        <v>141</v>
      </c>
      <c r="F4991" t="s">
        <v>14544</v>
      </c>
      <c r="G4991" t="s">
        <v>143</v>
      </c>
      <c r="H4991" t="s">
        <v>135</v>
      </c>
      <c r="I4991" t="s">
        <v>136</v>
      </c>
      <c r="J4991" t="s">
        <v>137</v>
      </c>
      <c r="K4991" t="s">
        <v>138</v>
      </c>
      <c r="L4991" t="s">
        <v>14545</v>
      </c>
      <c r="M4991" t="s">
        <v>14546</v>
      </c>
      <c r="N4991">
        <v>5.3444444439999996</v>
      </c>
      <c r="O4991">
        <v>0</v>
      </c>
      <c r="P4991">
        <v>1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2.074367735927062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2.074367735927062</v>
      </c>
    </row>
    <row r="4992" spans="1:31" x14ac:dyDescent="0.25">
      <c r="A4992">
        <v>2300529</v>
      </c>
      <c r="B4992">
        <v>1</v>
      </c>
      <c r="C4992" t="s">
        <v>81</v>
      </c>
      <c r="D4992" t="s">
        <v>113</v>
      </c>
      <c r="E4992" t="s">
        <v>141</v>
      </c>
      <c r="F4992" t="s">
        <v>14547</v>
      </c>
      <c r="G4992" t="s">
        <v>143</v>
      </c>
      <c r="H4992" t="s">
        <v>135</v>
      </c>
      <c r="I4992" t="s">
        <v>136</v>
      </c>
      <c r="J4992" t="s">
        <v>137</v>
      </c>
      <c r="K4992" t="s">
        <v>138</v>
      </c>
      <c r="L4992" t="s">
        <v>14548</v>
      </c>
      <c r="M4992" t="s">
        <v>14549</v>
      </c>
      <c r="N4992">
        <v>3.0830555550000001</v>
      </c>
      <c r="O4992">
        <v>0</v>
      </c>
      <c r="P4992">
        <v>1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0.54409571786431665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0.54409571786431665</v>
      </c>
    </row>
    <row r="4993" spans="1:31" x14ac:dyDescent="0.25">
      <c r="A4993">
        <v>2300930</v>
      </c>
      <c r="B4993">
        <v>1</v>
      </c>
      <c r="C4993" t="s">
        <v>80</v>
      </c>
      <c r="D4993" t="s">
        <v>96</v>
      </c>
      <c r="E4993" t="s">
        <v>132</v>
      </c>
      <c r="F4993" t="s">
        <v>14550</v>
      </c>
      <c r="G4993" t="s">
        <v>375</v>
      </c>
      <c r="H4993" t="s">
        <v>135</v>
      </c>
      <c r="I4993" t="s">
        <v>136</v>
      </c>
      <c r="J4993" t="s">
        <v>137</v>
      </c>
      <c r="K4993" t="s">
        <v>138</v>
      </c>
      <c r="L4993" t="s">
        <v>14551</v>
      </c>
      <c r="M4993" t="s">
        <v>14552</v>
      </c>
      <c r="N4993">
        <v>2.0755555550000002</v>
      </c>
      <c r="O4993">
        <v>0</v>
      </c>
      <c r="P4993">
        <v>53</v>
      </c>
      <c r="Q4993">
        <v>0</v>
      </c>
      <c r="R4993">
        <v>1</v>
      </c>
      <c r="S4993">
        <v>0</v>
      </c>
      <c r="T4993">
        <v>9</v>
      </c>
      <c r="U4993">
        <v>0</v>
      </c>
      <c r="V4993">
        <v>0</v>
      </c>
      <c r="W4993">
        <v>0</v>
      </c>
      <c r="X4993">
        <v>44.064851426944543</v>
      </c>
      <c r="Y4993">
        <v>0</v>
      </c>
      <c r="Z4993">
        <v>0.15546869866745333</v>
      </c>
      <c r="AA4993">
        <v>0</v>
      </c>
      <c r="AB4993">
        <v>14.010896951083545</v>
      </c>
      <c r="AC4993">
        <v>0</v>
      </c>
      <c r="AD4993">
        <v>0</v>
      </c>
      <c r="AE4993">
        <v>58.231217076695543</v>
      </c>
    </row>
    <row r="4994" spans="1:31" x14ac:dyDescent="0.25">
      <c r="A4994">
        <v>2300051</v>
      </c>
      <c r="B4994">
        <v>1</v>
      </c>
      <c r="C4994" t="s">
        <v>81</v>
      </c>
      <c r="D4994" t="s">
        <v>113</v>
      </c>
      <c r="E4994" t="s">
        <v>182</v>
      </c>
      <c r="F4994" t="s">
        <v>14553</v>
      </c>
      <c r="G4994" t="s">
        <v>184</v>
      </c>
      <c r="H4994" t="s">
        <v>167</v>
      </c>
      <c r="I4994" t="s">
        <v>136</v>
      </c>
      <c r="J4994" t="s">
        <v>137</v>
      </c>
      <c r="K4994" t="s">
        <v>138</v>
      </c>
      <c r="L4994" t="s">
        <v>14554</v>
      </c>
      <c r="M4994" t="s">
        <v>14555</v>
      </c>
      <c r="N4994">
        <v>1.2122222220000001</v>
      </c>
      <c r="O4994">
        <v>0</v>
      </c>
      <c r="P4994">
        <v>0</v>
      </c>
      <c r="Q4994">
        <v>0</v>
      </c>
      <c r="R4994">
        <v>0</v>
      </c>
      <c r="S4994">
        <v>1</v>
      </c>
      <c r="T4994">
        <v>11</v>
      </c>
      <c r="U4994">
        <v>1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1.0641950265592612</v>
      </c>
      <c r="AB4994">
        <v>11.661729154866165</v>
      </c>
      <c r="AC4994">
        <v>14.271516042254465</v>
      </c>
      <c r="AD4994">
        <v>0</v>
      </c>
      <c r="AE4994">
        <v>26.997440223679892</v>
      </c>
    </row>
    <row r="4995" spans="1:31" x14ac:dyDescent="0.25">
      <c r="A4995">
        <v>2300157</v>
      </c>
      <c r="B4995">
        <v>1</v>
      </c>
      <c r="C4995" t="s">
        <v>81</v>
      </c>
      <c r="D4995" t="s">
        <v>120</v>
      </c>
      <c r="E4995" t="s">
        <v>208</v>
      </c>
      <c r="F4995" t="s">
        <v>12582</v>
      </c>
      <c r="G4995" t="s">
        <v>310</v>
      </c>
      <c r="H4995" t="s">
        <v>135</v>
      </c>
      <c r="I4995" t="s">
        <v>136</v>
      </c>
      <c r="J4995" t="s">
        <v>137</v>
      </c>
      <c r="K4995" t="s">
        <v>138</v>
      </c>
      <c r="L4995" t="s">
        <v>14556</v>
      </c>
      <c r="M4995" t="s">
        <v>14557</v>
      </c>
      <c r="N4995">
        <v>0.75472222200000005</v>
      </c>
      <c r="O4995">
        <v>0</v>
      </c>
      <c r="P4995">
        <v>285</v>
      </c>
      <c r="Q4995">
        <v>0</v>
      </c>
      <c r="R4995">
        <v>1</v>
      </c>
      <c r="S4995">
        <v>0</v>
      </c>
      <c r="T4995">
        <v>35</v>
      </c>
      <c r="U4995">
        <v>0</v>
      </c>
      <c r="V4995">
        <v>0</v>
      </c>
      <c r="W4995">
        <v>0</v>
      </c>
      <c r="X4995">
        <v>26.471467475739786</v>
      </c>
      <c r="Y4995">
        <v>0</v>
      </c>
      <c r="Z4995">
        <v>0.96115353438191398</v>
      </c>
      <c r="AA4995">
        <v>0</v>
      </c>
      <c r="AB4995">
        <v>5.8300476065975406</v>
      </c>
      <c r="AC4995">
        <v>0</v>
      </c>
      <c r="AD4995">
        <v>0</v>
      </c>
      <c r="AE4995">
        <v>33.262668616719239</v>
      </c>
    </row>
    <row r="4996" spans="1:31" x14ac:dyDescent="0.25">
      <c r="A4996">
        <v>2300489</v>
      </c>
      <c r="B4996">
        <v>1</v>
      </c>
      <c r="C4996" t="s">
        <v>81</v>
      </c>
      <c r="D4996" t="s">
        <v>112</v>
      </c>
      <c r="E4996" t="s">
        <v>208</v>
      </c>
      <c r="F4996" t="s">
        <v>14558</v>
      </c>
      <c r="G4996" t="s">
        <v>310</v>
      </c>
      <c r="H4996" t="s">
        <v>135</v>
      </c>
      <c r="I4996" t="s">
        <v>136</v>
      </c>
      <c r="J4996" t="s">
        <v>137</v>
      </c>
      <c r="K4996" t="s">
        <v>138</v>
      </c>
      <c r="L4996" t="s">
        <v>14559</v>
      </c>
      <c r="M4996" t="s">
        <v>13899</v>
      </c>
      <c r="N4996">
        <v>2.6413888879999998</v>
      </c>
      <c r="O4996">
        <v>0</v>
      </c>
      <c r="P4996">
        <v>71</v>
      </c>
      <c r="Q4996">
        <v>0</v>
      </c>
      <c r="R4996">
        <v>13</v>
      </c>
      <c r="S4996">
        <v>0</v>
      </c>
      <c r="T4996">
        <v>4</v>
      </c>
      <c r="U4996">
        <v>0</v>
      </c>
      <c r="V4996">
        <v>0</v>
      </c>
      <c r="W4996">
        <v>0</v>
      </c>
      <c r="X4996">
        <v>34.159248089855303</v>
      </c>
      <c r="Y4996">
        <v>0</v>
      </c>
      <c r="Z4996">
        <v>5.0169363078589324</v>
      </c>
      <c r="AA4996">
        <v>0</v>
      </c>
      <c r="AB4996">
        <v>0.48107347599289402</v>
      </c>
      <c r="AC4996">
        <v>0</v>
      </c>
      <c r="AD4996">
        <v>0</v>
      </c>
      <c r="AE4996">
        <v>39.657257873707131</v>
      </c>
    </row>
    <row r="4997" spans="1:31" x14ac:dyDescent="0.25">
      <c r="A4997">
        <v>2300738</v>
      </c>
      <c r="B4997">
        <v>1</v>
      </c>
      <c r="C4997" t="s">
        <v>80</v>
      </c>
      <c r="D4997" t="s">
        <v>104</v>
      </c>
      <c r="E4997" t="s">
        <v>141</v>
      </c>
      <c r="F4997" t="s">
        <v>14560</v>
      </c>
      <c r="G4997" t="s">
        <v>143</v>
      </c>
      <c r="H4997" t="s">
        <v>135</v>
      </c>
      <c r="I4997" t="s">
        <v>136</v>
      </c>
      <c r="J4997" t="s">
        <v>137</v>
      </c>
      <c r="K4997" t="s">
        <v>138</v>
      </c>
      <c r="L4997" t="s">
        <v>14561</v>
      </c>
      <c r="M4997" t="s">
        <v>14562</v>
      </c>
      <c r="N4997">
        <v>3.946388888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1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5.1243731418968919</v>
      </c>
      <c r="AC4997">
        <v>0</v>
      </c>
      <c r="AD4997">
        <v>0</v>
      </c>
      <c r="AE4997">
        <v>5.1243731418968919</v>
      </c>
    </row>
    <row r="4998" spans="1:31" x14ac:dyDescent="0.25">
      <c r="A4998">
        <v>2300097</v>
      </c>
      <c r="B4998">
        <v>1</v>
      </c>
      <c r="C4998" t="s">
        <v>80</v>
      </c>
      <c r="D4998" t="s">
        <v>90</v>
      </c>
      <c r="E4998" t="s">
        <v>141</v>
      </c>
      <c r="F4998" t="s">
        <v>14563</v>
      </c>
      <c r="G4998" t="s">
        <v>143</v>
      </c>
      <c r="H4998" t="s">
        <v>135</v>
      </c>
      <c r="I4998" t="s">
        <v>136</v>
      </c>
      <c r="J4998" t="s">
        <v>137</v>
      </c>
      <c r="K4998" t="s">
        <v>138</v>
      </c>
      <c r="L4998" t="s">
        <v>14564</v>
      </c>
      <c r="M4998" t="s">
        <v>14565</v>
      </c>
      <c r="N4998">
        <v>2.3741666659999998</v>
      </c>
      <c r="O4998">
        <v>0</v>
      </c>
      <c r="P4998">
        <v>9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4.8689323402749904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4.8689323402749904</v>
      </c>
    </row>
    <row r="4999" spans="1:31" x14ac:dyDescent="0.25">
      <c r="A4999">
        <v>2300552</v>
      </c>
      <c r="B4999">
        <v>1</v>
      </c>
      <c r="C4999" t="s">
        <v>81</v>
      </c>
      <c r="D4999" t="s">
        <v>118</v>
      </c>
      <c r="E4999" t="s">
        <v>132</v>
      </c>
      <c r="F4999" t="s">
        <v>14566</v>
      </c>
      <c r="G4999" t="s">
        <v>134</v>
      </c>
      <c r="H4999" t="s">
        <v>135</v>
      </c>
      <c r="I4999" t="s">
        <v>136</v>
      </c>
      <c r="J4999" t="s">
        <v>137</v>
      </c>
      <c r="K4999" t="s">
        <v>138</v>
      </c>
      <c r="L4999" t="s">
        <v>14567</v>
      </c>
      <c r="M4999" t="s">
        <v>14568</v>
      </c>
      <c r="N4999">
        <v>1.6125</v>
      </c>
      <c r="O4999">
        <v>0</v>
      </c>
      <c r="P4999">
        <v>5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1.2430872363601611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1.2430872363601611</v>
      </c>
    </row>
    <row r="5000" spans="1:31" x14ac:dyDescent="0.25">
      <c r="A5000">
        <v>2300944</v>
      </c>
      <c r="B5000">
        <v>1</v>
      </c>
      <c r="C5000" t="s">
        <v>81</v>
      </c>
      <c r="D5000" t="s">
        <v>128</v>
      </c>
      <c r="E5000" t="s">
        <v>132</v>
      </c>
      <c r="F5000" t="s">
        <v>14569</v>
      </c>
      <c r="G5000" t="s">
        <v>134</v>
      </c>
      <c r="H5000" t="s">
        <v>135</v>
      </c>
      <c r="I5000" t="s">
        <v>136</v>
      </c>
      <c r="J5000" t="s">
        <v>137</v>
      </c>
      <c r="K5000" t="s">
        <v>138</v>
      </c>
      <c r="L5000" t="s">
        <v>14570</v>
      </c>
      <c r="M5000" t="s">
        <v>14571</v>
      </c>
      <c r="N5000">
        <v>2.159444444</v>
      </c>
      <c r="O5000">
        <v>0</v>
      </c>
      <c r="P5000">
        <v>27</v>
      </c>
      <c r="Q5000">
        <v>0</v>
      </c>
      <c r="R5000">
        <v>0</v>
      </c>
      <c r="S5000">
        <v>0</v>
      </c>
      <c r="T5000">
        <v>1</v>
      </c>
      <c r="U5000">
        <v>0</v>
      </c>
      <c r="V5000">
        <v>0</v>
      </c>
      <c r="W5000">
        <v>0</v>
      </c>
      <c r="X5000">
        <v>7.3539765205646681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7.3539765205646681</v>
      </c>
    </row>
    <row r="5001" spans="1:31" x14ac:dyDescent="0.25">
      <c r="A5001">
        <v>2300844</v>
      </c>
      <c r="B5001">
        <v>1</v>
      </c>
      <c r="C5001" t="s">
        <v>80</v>
      </c>
      <c r="D5001" t="s">
        <v>97</v>
      </c>
      <c r="E5001" t="s">
        <v>208</v>
      </c>
      <c r="F5001" t="s">
        <v>14572</v>
      </c>
      <c r="G5001" t="s">
        <v>375</v>
      </c>
      <c r="H5001" t="s">
        <v>135</v>
      </c>
      <c r="I5001" t="s">
        <v>136</v>
      </c>
      <c r="J5001" t="s">
        <v>137</v>
      </c>
      <c r="K5001" t="s">
        <v>138</v>
      </c>
      <c r="L5001" t="s">
        <v>14573</v>
      </c>
      <c r="M5001" t="s">
        <v>14574</v>
      </c>
      <c r="N5001">
        <v>6.3594444440000002</v>
      </c>
      <c r="O5001">
        <v>0</v>
      </c>
      <c r="P5001">
        <v>276</v>
      </c>
      <c r="Q5001">
        <v>0</v>
      </c>
      <c r="R5001">
        <v>1</v>
      </c>
      <c r="S5001">
        <v>0</v>
      </c>
      <c r="T5001">
        <v>26</v>
      </c>
      <c r="U5001">
        <v>0</v>
      </c>
      <c r="V5001">
        <v>0</v>
      </c>
      <c r="W5001">
        <v>0</v>
      </c>
      <c r="X5001">
        <v>543.87273879217162</v>
      </c>
      <c r="Y5001">
        <v>0</v>
      </c>
      <c r="Z5001">
        <v>0</v>
      </c>
      <c r="AA5001">
        <v>0</v>
      </c>
      <c r="AB5001">
        <v>72.203540841688906</v>
      </c>
      <c r="AC5001">
        <v>0</v>
      </c>
      <c r="AD5001">
        <v>0</v>
      </c>
      <c r="AE5001">
        <v>616.07627963386051</v>
      </c>
    </row>
    <row r="5002" spans="1:31" x14ac:dyDescent="0.25">
      <c r="A5002">
        <v>2300615</v>
      </c>
      <c r="B5002">
        <v>1</v>
      </c>
      <c r="C5002" t="s">
        <v>80</v>
      </c>
      <c r="D5002" t="s">
        <v>106</v>
      </c>
      <c r="E5002" t="s">
        <v>164</v>
      </c>
      <c r="F5002" t="s">
        <v>14575</v>
      </c>
      <c r="G5002" t="s">
        <v>195</v>
      </c>
      <c r="H5002" t="s">
        <v>167</v>
      </c>
      <c r="I5002" t="s">
        <v>136</v>
      </c>
      <c r="J5002" t="s">
        <v>137</v>
      </c>
      <c r="K5002" t="s">
        <v>138</v>
      </c>
      <c r="L5002" t="s">
        <v>14576</v>
      </c>
      <c r="M5002" t="s">
        <v>14577</v>
      </c>
      <c r="N5002">
        <v>5.7913888880000002</v>
      </c>
      <c r="O5002">
        <v>0</v>
      </c>
      <c r="P5002">
        <v>0</v>
      </c>
      <c r="Q5002">
        <v>0</v>
      </c>
      <c r="R5002">
        <v>26</v>
      </c>
      <c r="S5002">
        <v>0</v>
      </c>
      <c r="T5002">
        <v>3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500.35421645073819</v>
      </c>
      <c r="AA5002">
        <v>0</v>
      </c>
      <c r="AB5002">
        <v>36.77803740526678</v>
      </c>
      <c r="AC5002">
        <v>0</v>
      </c>
      <c r="AD5002">
        <v>0</v>
      </c>
      <c r="AE5002">
        <v>537.13225385600492</v>
      </c>
    </row>
    <row r="5003" spans="1:31" x14ac:dyDescent="0.25">
      <c r="A5003">
        <v>2300094</v>
      </c>
      <c r="B5003">
        <v>1</v>
      </c>
      <c r="C5003" t="s">
        <v>80</v>
      </c>
      <c r="D5003" t="s">
        <v>104</v>
      </c>
      <c r="E5003" t="s">
        <v>233</v>
      </c>
      <c r="F5003" t="s">
        <v>10183</v>
      </c>
      <c r="G5003" t="s">
        <v>184</v>
      </c>
      <c r="H5003" t="s">
        <v>167</v>
      </c>
      <c r="I5003" t="s">
        <v>136</v>
      </c>
      <c r="J5003" t="s">
        <v>137</v>
      </c>
      <c r="K5003" t="s">
        <v>138</v>
      </c>
      <c r="L5003" t="s">
        <v>14578</v>
      </c>
      <c r="M5003" t="s">
        <v>14579</v>
      </c>
      <c r="N5003">
        <v>0.96222222199999996</v>
      </c>
      <c r="O5003">
        <v>20</v>
      </c>
      <c r="P5003">
        <v>122</v>
      </c>
      <c r="Q5003">
        <v>150</v>
      </c>
      <c r="R5003">
        <v>308</v>
      </c>
      <c r="S5003">
        <v>44</v>
      </c>
      <c r="T5003">
        <v>82</v>
      </c>
      <c r="U5003">
        <v>16</v>
      </c>
      <c r="V5003">
        <v>0</v>
      </c>
      <c r="W5003">
        <v>2.9349425179990369</v>
      </c>
      <c r="X5003">
        <v>25.185829988747606</v>
      </c>
      <c r="Y5003">
        <v>193.27162910949571</v>
      </c>
      <c r="Z5003">
        <v>263.85723837838805</v>
      </c>
      <c r="AA5003">
        <v>99.806809187233398</v>
      </c>
      <c r="AB5003">
        <v>43.851047574733286</v>
      </c>
      <c r="AC5003">
        <v>1148.079671838444</v>
      </c>
      <c r="AD5003">
        <v>0</v>
      </c>
      <c r="AE5003">
        <v>1776.9871685950411</v>
      </c>
    </row>
    <row r="5004" spans="1:31" x14ac:dyDescent="0.25">
      <c r="A5004">
        <v>2300758</v>
      </c>
      <c r="B5004">
        <v>1</v>
      </c>
      <c r="C5004" t="s">
        <v>80</v>
      </c>
      <c r="D5004" t="s">
        <v>99</v>
      </c>
      <c r="E5004" t="s">
        <v>132</v>
      </c>
      <c r="F5004" t="s">
        <v>14580</v>
      </c>
      <c r="G5004" t="s">
        <v>375</v>
      </c>
      <c r="H5004" t="s">
        <v>135</v>
      </c>
      <c r="I5004" t="s">
        <v>136</v>
      </c>
      <c r="J5004" t="s">
        <v>137</v>
      </c>
      <c r="K5004" t="s">
        <v>138</v>
      </c>
      <c r="L5004" t="s">
        <v>14581</v>
      </c>
      <c r="M5004" t="s">
        <v>14582</v>
      </c>
      <c r="N5004">
        <v>2.6555555549999998</v>
      </c>
      <c r="O5004">
        <v>0</v>
      </c>
      <c r="P5004">
        <v>58</v>
      </c>
      <c r="Q5004">
        <v>0</v>
      </c>
      <c r="R5004">
        <v>5</v>
      </c>
      <c r="S5004">
        <v>0</v>
      </c>
      <c r="T5004">
        <v>6</v>
      </c>
      <c r="U5004">
        <v>0</v>
      </c>
      <c r="V5004">
        <v>0</v>
      </c>
      <c r="W5004">
        <v>0</v>
      </c>
      <c r="X5004">
        <v>50.517526827362907</v>
      </c>
      <c r="Y5004">
        <v>0</v>
      </c>
      <c r="Z5004">
        <v>2.903301436366343</v>
      </c>
      <c r="AA5004">
        <v>0</v>
      </c>
      <c r="AB5004">
        <v>10.877549983976481</v>
      </c>
      <c r="AC5004">
        <v>0</v>
      </c>
      <c r="AD5004">
        <v>0</v>
      </c>
      <c r="AE5004">
        <v>64.298378247705728</v>
      </c>
    </row>
    <row r="5005" spans="1:31" x14ac:dyDescent="0.25">
      <c r="A5005">
        <v>2300260</v>
      </c>
      <c r="B5005">
        <v>1</v>
      </c>
      <c r="C5005" t="s">
        <v>80</v>
      </c>
      <c r="D5005" t="s">
        <v>105</v>
      </c>
      <c r="E5005" t="s">
        <v>132</v>
      </c>
      <c r="F5005" t="s">
        <v>14583</v>
      </c>
      <c r="G5005" t="s">
        <v>453</v>
      </c>
      <c r="H5005" t="s">
        <v>135</v>
      </c>
      <c r="I5005" t="s">
        <v>136</v>
      </c>
      <c r="J5005" t="s">
        <v>3</v>
      </c>
      <c r="K5005" t="s">
        <v>138</v>
      </c>
      <c r="L5005" t="s">
        <v>14584</v>
      </c>
      <c r="M5005" t="s">
        <v>14585</v>
      </c>
      <c r="N5005">
        <v>3.4608333330000001</v>
      </c>
      <c r="O5005">
        <v>0</v>
      </c>
      <c r="P5005">
        <v>128</v>
      </c>
      <c r="Q5005">
        <v>0</v>
      </c>
      <c r="R5005">
        <v>0</v>
      </c>
      <c r="S5005">
        <v>0</v>
      </c>
      <c r="T5005">
        <v>1</v>
      </c>
      <c r="U5005">
        <v>0</v>
      </c>
      <c r="V5005">
        <v>0</v>
      </c>
      <c r="W5005">
        <v>0</v>
      </c>
      <c r="X5005">
        <v>121.59713352374106</v>
      </c>
      <c r="Y5005">
        <v>0</v>
      </c>
      <c r="Z5005">
        <v>0</v>
      </c>
      <c r="AA5005">
        <v>0</v>
      </c>
      <c r="AB5005">
        <v>6.0750066948104441E-2</v>
      </c>
      <c r="AC5005">
        <v>0</v>
      </c>
      <c r="AD5005">
        <v>0</v>
      </c>
      <c r="AE5005">
        <v>121.65788359068917</v>
      </c>
    </row>
    <row r="5006" spans="1:31" x14ac:dyDescent="0.25">
      <c r="A5006">
        <v>2300950</v>
      </c>
      <c r="B5006">
        <v>1</v>
      </c>
      <c r="C5006" t="s">
        <v>81</v>
      </c>
      <c r="D5006" t="s">
        <v>128</v>
      </c>
      <c r="E5006" t="s">
        <v>141</v>
      </c>
      <c r="F5006" t="s">
        <v>14586</v>
      </c>
      <c r="G5006" t="s">
        <v>143</v>
      </c>
      <c r="H5006" t="s">
        <v>135</v>
      </c>
      <c r="I5006" t="s">
        <v>136</v>
      </c>
      <c r="J5006" t="s">
        <v>137</v>
      </c>
      <c r="K5006" t="s">
        <v>138</v>
      </c>
      <c r="L5006" t="s">
        <v>14587</v>
      </c>
      <c r="M5006" t="s">
        <v>14588</v>
      </c>
      <c r="N5006">
        <v>2.1866666659999998</v>
      </c>
      <c r="O5006">
        <v>0</v>
      </c>
      <c r="P5006">
        <v>11</v>
      </c>
      <c r="Q5006">
        <v>0</v>
      </c>
      <c r="R5006">
        <v>0</v>
      </c>
      <c r="S5006">
        <v>0</v>
      </c>
      <c r="T5006">
        <v>1</v>
      </c>
      <c r="U5006">
        <v>0</v>
      </c>
      <c r="V5006">
        <v>0</v>
      </c>
      <c r="W5006">
        <v>0</v>
      </c>
      <c r="X5006">
        <v>5.5841147059503795</v>
      </c>
      <c r="Y5006">
        <v>0</v>
      </c>
      <c r="Z5006">
        <v>0</v>
      </c>
      <c r="AA5006">
        <v>0</v>
      </c>
      <c r="AB5006">
        <v>0.71623457494152942</v>
      </c>
      <c r="AC5006">
        <v>0</v>
      </c>
      <c r="AD5006">
        <v>0</v>
      </c>
      <c r="AE5006">
        <v>6.3003492808919086</v>
      </c>
    </row>
    <row r="5007" spans="1:31" x14ac:dyDescent="0.25">
      <c r="A5007">
        <v>2300784</v>
      </c>
      <c r="B5007">
        <v>1</v>
      </c>
      <c r="C5007" t="s">
        <v>81</v>
      </c>
      <c r="D5007" t="s">
        <v>112</v>
      </c>
      <c r="E5007" t="s">
        <v>208</v>
      </c>
      <c r="F5007" t="s">
        <v>14589</v>
      </c>
      <c r="G5007" t="s">
        <v>453</v>
      </c>
      <c r="H5007" t="s">
        <v>135</v>
      </c>
      <c r="I5007" t="s">
        <v>136</v>
      </c>
      <c r="J5007" t="s">
        <v>137</v>
      </c>
      <c r="K5007" t="s">
        <v>138</v>
      </c>
      <c r="L5007" t="s">
        <v>14590</v>
      </c>
      <c r="M5007" t="s">
        <v>14591</v>
      </c>
      <c r="N5007">
        <v>2.648055555</v>
      </c>
      <c r="O5007">
        <v>0</v>
      </c>
      <c r="P5007">
        <v>147</v>
      </c>
      <c r="Q5007">
        <v>0</v>
      </c>
      <c r="R5007">
        <v>10</v>
      </c>
      <c r="S5007">
        <v>0</v>
      </c>
      <c r="T5007">
        <v>33</v>
      </c>
      <c r="U5007">
        <v>0</v>
      </c>
      <c r="V5007">
        <v>0</v>
      </c>
      <c r="W5007">
        <v>0</v>
      </c>
      <c r="X5007">
        <v>128.98571303796481</v>
      </c>
      <c r="Y5007">
        <v>0</v>
      </c>
      <c r="Z5007">
        <v>3.2365183501629673</v>
      </c>
      <c r="AA5007">
        <v>0</v>
      </c>
      <c r="AB5007">
        <v>55.373893968370922</v>
      </c>
      <c r="AC5007">
        <v>0</v>
      </c>
      <c r="AD5007">
        <v>0</v>
      </c>
      <c r="AE5007">
        <v>187.5961253564987</v>
      </c>
    </row>
    <row r="5008" spans="1:31" x14ac:dyDescent="0.25">
      <c r="A5008">
        <v>2300137</v>
      </c>
      <c r="B5008">
        <v>1</v>
      </c>
      <c r="C5008" t="s">
        <v>81</v>
      </c>
      <c r="D5008" t="s">
        <v>118</v>
      </c>
      <c r="E5008" t="s">
        <v>164</v>
      </c>
      <c r="F5008" t="s">
        <v>14592</v>
      </c>
      <c r="G5008" t="s">
        <v>195</v>
      </c>
      <c r="H5008" t="s">
        <v>167</v>
      </c>
      <c r="I5008" t="s">
        <v>136</v>
      </c>
      <c r="J5008" t="s">
        <v>137</v>
      </c>
      <c r="K5008" t="s">
        <v>138</v>
      </c>
      <c r="L5008" t="s">
        <v>14593</v>
      </c>
      <c r="M5008" t="s">
        <v>14594</v>
      </c>
      <c r="N5008">
        <v>4.9844444440000002</v>
      </c>
      <c r="O5008">
        <v>0</v>
      </c>
      <c r="P5008">
        <v>11</v>
      </c>
      <c r="Q5008">
        <v>0</v>
      </c>
      <c r="R5008">
        <v>0</v>
      </c>
      <c r="S5008">
        <v>0</v>
      </c>
      <c r="T5008">
        <v>1</v>
      </c>
      <c r="U5008">
        <v>0</v>
      </c>
      <c r="V5008">
        <v>0</v>
      </c>
      <c r="W5008">
        <v>0</v>
      </c>
      <c r="X5008">
        <v>12.428258427997967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12.428258427997967</v>
      </c>
    </row>
    <row r="5009" spans="1:31" x14ac:dyDescent="0.25">
      <c r="A5009">
        <v>2300801</v>
      </c>
      <c r="B5009">
        <v>1</v>
      </c>
      <c r="C5009" t="s">
        <v>80</v>
      </c>
      <c r="D5009" t="s">
        <v>110</v>
      </c>
      <c r="E5009" t="s">
        <v>164</v>
      </c>
      <c r="F5009" t="s">
        <v>14595</v>
      </c>
      <c r="G5009" t="s">
        <v>299</v>
      </c>
      <c r="H5009" t="s">
        <v>167</v>
      </c>
      <c r="I5009" t="s">
        <v>136</v>
      </c>
      <c r="J5009" t="s">
        <v>137</v>
      </c>
      <c r="K5009" t="s">
        <v>300</v>
      </c>
      <c r="L5009" t="s">
        <v>14596</v>
      </c>
      <c r="M5009" t="s">
        <v>14597</v>
      </c>
      <c r="N5009">
        <v>1.103611111</v>
      </c>
      <c r="O5009">
        <v>2</v>
      </c>
      <c r="P5009">
        <v>324</v>
      </c>
      <c r="Q5009">
        <v>0</v>
      </c>
      <c r="R5009">
        <v>0</v>
      </c>
      <c r="S5009">
        <v>0</v>
      </c>
      <c r="T5009">
        <v>21</v>
      </c>
      <c r="U5009">
        <v>0</v>
      </c>
      <c r="V5009">
        <v>0</v>
      </c>
      <c r="W5009">
        <v>0.9759773661531328</v>
      </c>
      <c r="X5009">
        <v>123.02840670971328</v>
      </c>
      <c r="Y5009">
        <v>0</v>
      </c>
      <c r="Z5009">
        <v>0</v>
      </c>
      <c r="AA5009">
        <v>0</v>
      </c>
      <c r="AB5009">
        <v>9.5944202445137847</v>
      </c>
      <c r="AC5009">
        <v>0</v>
      </c>
      <c r="AD5009">
        <v>0</v>
      </c>
      <c r="AE5009">
        <v>133.5988043203802</v>
      </c>
    </row>
    <row r="5010" spans="1:31" x14ac:dyDescent="0.25">
      <c r="A5010">
        <v>2300658</v>
      </c>
      <c r="B5010">
        <v>1</v>
      </c>
      <c r="C5010" t="s">
        <v>80</v>
      </c>
      <c r="D5010" t="s">
        <v>85</v>
      </c>
      <c r="E5010" t="s">
        <v>748</v>
      </c>
      <c r="F5010" t="s">
        <v>13554</v>
      </c>
      <c r="G5010" t="s">
        <v>1517</v>
      </c>
      <c r="H5010" t="s">
        <v>135</v>
      </c>
      <c r="I5010" t="s">
        <v>136</v>
      </c>
      <c r="J5010" t="s">
        <v>137</v>
      </c>
      <c r="K5010" t="s">
        <v>138</v>
      </c>
      <c r="L5010" t="s">
        <v>14598</v>
      </c>
      <c r="M5010" t="s">
        <v>14599</v>
      </c>
      <c r="N5010">
        <v>2.653611111</v>
      </c>
      <c r="O5010">
        <v>0</v>
      </c>
      <c r="P5010">
        <v>37</v>
      </c>
      <c r="Q5010">
        <v>0</v>
      </c>
      <c r="R5010">
        <v>0</v>
      </c>
      <c r="S5010">
        <v>0</v>
      </c>
      <c r="T5010">
        <v>93</v>
      </c>
      <c r="U5010">
        <v>0</v>
      </c>
      <c r="V5010">
        <v>0</v>
      </c>
      <c r="W5010">
        <v>0</v>
      </c>
      <c r="X5010">
        <v>19.074541575681057</v>
      </c>
      <c r="Y5010">
        <v>0</v>
      </c>
      <c r="Z5010">
        <v>0</v>
      </c>
      <c r="AA5010">
        <v>0</v>
      </c>
      <c r="AB5010">
        <v>111.51975122994355</v>
      </c>
      <c r="AC5010">
        <v>0</v>
      </c>
      <c r="AD5010">
        <v>0</v>
      </c>
      <c r="AE5010">
        <v>130.5942928056246</v>
      </c>
    </row>
    <row r="5011" spans="1:31" x14ac:dyDescent="0.25">
      <c r="A5011">
        <v>2300927</v>
      </c>
      <c r="B5011">
        <v>1</v>
      </c>
      <c r="C5011" t="s">
        <v>81</v>
      </c>
      <c r="D5011" t="s">
        <v>127</v>
      </c>
      <c r="E5011" t="s">
        <v>141</v>
      </c>
      <c r="F5011" t="s">
        <v>14600</v>
      </c>
      <c r="G5011" t="s">
        <v>202</v>
      </c>
      <c r="H5011" t="s">
        <v>135</v>
      </c>
      <c r="I5011" t="s">
        <v>136</v>
      </c>
      <c r="J5011" t="s">
        <v>137</v>
      </c>
      <c r="K5011" t="s">
        <v>138</v>
      </c>
      <c r="L5011" t="s">
        <v>14601</v>
      </c>
      <c r="M5011" t="s">
        <v>14602</v>
      </c>
      <c r="N5011">
        <v>3.491944444</v>
      </c>
      <c r="O5011">
        <v>0</v>
      </c>
      <c r="P5011">
        <v>12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9.7896009474048498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9.7896009474048498</v>
      </c>
    </row>
    <row r="5012" spans="1:31" x14ac:dyDescent="0.25">
      <c r="A5012">
        <v>2300764</v>
      </c>
      <c r="B5012">
        <v>1</v>
      </c>
      <c r="C5012" t="s">
        <v>80</v>
      </c>
      <c r="D5012" t="s">
        <v>97</v>
      </c>
      <c r="E5012" t="s">
        <v>132</v>
      </c>
      <c r="F5012" t="s">
        <v>14603</v>
      </c>
      <c r="G5012" t="s">
        <v>375</v>
      </c>
      <c r="H5012" t="s">
        <v>135</v>
      </c>
      <c r="I5012" t="s">
        <v>136</v>
      </c>
      <c r="J5012" t="s">
        <v>137</v>
      </c>
      <c r="K5012" t="s">
        <v>138</v>
      </c>
      <c r="L5012" t="s">
        <v>14604</v>
      </c>
      <c r="M5012" t="s">
        <v>14605</v>
      </c>
      <c r="N5012">
        <v>2.9725000000000001</v>
      </c>
      <c r="O5012">
        <v>0</v>
      </c>
      <c r="P5012">
        <v>177</v>
      </c>
      <c r="Q5012">
        <v>0</v>
      </c>
      <c r="R5012">
        <v>0</v>
      </c>
      <c r="S5012">
        <v>0</v>
      </c>
      <c r="T5012">
        <v>6</v>
      </c>
      <c r="U5012">
        <v>0</v>
      </c>
      <c r="V5012">
        <v>0</v>
      </c>
      <c r="W5012">
        <v>0</v>
      </c>
      <c r="X5012">
        <v>166.64441046991587</v>
      </c>
      <c r="Y5012">
        <v>0</v>
      </c>
      <c r="Z5012">
        <v>0</v>
      </c>
      <c r="AA5012">
        <v>0</v>
      </c>
      <c r="AB5012">
        <v>18.873372999455782</v>
      </c>
      <c r="AC5012">
        <v>0</v>
      </c>
      <c r="AD5012">
        <v>0</v>
      </c>
      <c r="AE5012">
        <v>185.51778346937164</v>
      </c>
    </row>
    <row r="5013" spans="1:31" x14ac:dyDescent="0.25">
      <c r="A5013">
        <v>2300715</v>
      </c>
      <c r="B5013">
        <v>1</v>
      </c>
      <c r="C5013" t="s">
        <v>81</v>
      </c>
      <c r="D5013" t="s">
        <v>118</v>
      </c>
      <c r="E5013" t="s">
        <v>208</v>
      </c>
      <c r="F5013" t="s">
        <v>14606</v>
      </c>
      <c r="G5013" t="s">
        <v>310</v>
      </c>
      <c r="H5013" t="s">
        <v>135</v>
      </c>
      <c r="I5013" t="s">
        <v>136</v>
      </c>
      <c r="J5013" t="s">
        <v>137</v>
      </c>
      <c r="K5013" t="s">
        <v>138</v>
      </c>
      <c r="L5013" t="s">
        <v>14607</v>
      </c>
      <c r="M5013" t="s">
        <v>13719</v>
      </c>
      <c r="N5013">
        <v>2.6213888879999998</v>
      </c>
      <c r="O5013">
        <v>0</v>
      </c>
      <c r="P5013">
        <v>0</v>
      </c>
      <c r="Q5013">
        <v>0</v>
      </c>
      <c r="R5013">
        <v>10</v>
      </c>
      <c r="S5013">
        <v>0</v>
      </c>
      <c r="T5013">
        <v>1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134.23962021646506</v>
      </c>
      <c r="AA5013">
        <v>0</v>
      </c>
      <c r="AB5013">
        <v>1.2964843852499208</v>
      </c>
      <c r="AC5013">
        <v>0</v>
      </c>
      <c r="AD5013">
        <v>0</v>
      </c>
      <c r="AE5013">
        <v>135.53610460171498</v>
      </c>
    </row>
    <row r="5014" spans="1:31" x14ac:dyDescent="0.25">
      <c r="A5014">
        <v>2300074</v>
      </c>
      <c r="B5014">
        <v>1</v>
      </c>
      <c r="C5014" t="s">
        <v>80</v>
      </c>
      <c r="D5014" t="s">
        <v>98</v>
      </c>
      <c r="E5014" t="s">
        <v>233</v>
      </c>
      <c r="F5014" t="s">
        <v>14608</v>
      </c>
      <c r="G5014" t="s">
        <v>184</v>
      </c>
      <c r="H5014" t="s">
        <v>167</v>
      </c>
      <c r="I5014" t="s">
        <v>136</v>
      </c>
      <c r="J5014" t="s">
        <v>137</v>
      </c>
      <c r="K5014" t="s">
        <v>138</v>
      </c>
      <c r="L5014" t="s">
        <v>14609</v>
      </c>
      <c r="M5014" t="s">
        <v>14610</v>
      </c>
      <c r="N5014">
        <v>1.0377777770000001</v>
      </c>
      <c r="O5014">
        <v>2</v>
      </c>
      <c r="P5014">
        <v>2467</v>
      </c>
      <c r="Q5014">
        <v>108</v>
      </c>
      <c r="R5014">
        <v>467</v>
      </c>
      <c r="S5014">
        <v>48</v>
      </c>
      <c r="T5014">
        <v>610</v>
      </c>
      <c r="U5014">
        <v>4</v>
      </c>
      <c r="V5014">
        <v>0</v>
      </c>
      <c r="W5014">
        <v>0.67392870701358221</v>
      </c>
      <c r="X5014">
        <v>528.11968546760352</v>
      </c>
      <c r="Y5014">
        <v>212.99827458023393</v>
      </c>
      <c r="Z5014">
        <v>270.21718561010442</v>
      </c>
      <c r="AA5014">
        <v>101.26800447027961</v>
      </c>
      <c r="AB5014">
        <v>333.19393921779698</v>
      </c>
      <c r="AC5014">
        <v>29.036536675403447</v>
      </c>
      <c r="AD5014">
        <v>0</v>
      </c>
      <c r="AE5014">
        <v>1475.5075547284353</v>
      </c>
    </row>
    <row r="5015" spans="1:31" x14ac:dyDescent="0.25">
      <c r="A5015">
        <v>2300907</v>
      </c>
      <c r="B5015">
        <v>1</v>
      </c>
      <c r="C5015" t="s">
        <v>81</v>
      </c>
      <c r="D5015" t="s">
        <v>127</v>
      </c>
      <c r="E5015" t="s">
        <v>141</v>
      </c>
      <c r="F5015" t="s">
        <v>14611</v>
      </c>
      <c r="G5015" t="s">
        <v>143</v>
      </c>
      <c r="H5015" t="s">
        <v>135</v>
      </c>
      <c r="I5015" t="s">
        <v>136</v>
      </c>
      <c r="J5015" t="s">
        <v>137</v>
      </c>
      <c r="K5015" t="s">
        <v>138</v>
      </c>
      <c r="L5015" t="s">
        <v>14612</v>
      </c>
      <c r="M5015" t="s">
        <v>14613</v>
      </c>
      <c r="N5015">
        <v>2.2613888879999999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0.8620813810930793</v>
      </c>
      <c r="AC5015">
        <v>0</v>
      </c>
      <c r="AD5015">
        <v>0</v>
      </c>
      <c r="AE5015">
        <v>0.8620813810930793</v>
      </c>
    </row>
    <row r="5016" spans="1:31" x14ac:dyDescent="0.25">
      <c r="A5016">
        <v>2300429</v>
      </c>
      <c r="B5016">
        <v>1</v>
      </c>
      <c r="C5016" t="s">
        <v>81</v>
      </c>
      <c r="D5016" t="s">
        <v>120</v>
      </c>
      <c r="E5016" t="s">
        <v>132</v>
      </c>
      <c r="F5016" t="s">
        <v>14614</v>
      </c>
      <c r="G5016" t="s">
        <v>134</v>
      </c>
      <c r="H5016" t="s">
        <v>135</v>
      </c>
      <c r="I5016" t="s">
        <v>136</v>
      </c>
      <c r="J5016" t="s">
        <v>137</v>
      </c>
      <c r="K5016" t="s">
        <v>138</v>
      </c>
      <c r="L5016" t="s">
        <v>14615</v>
      </c>
      <c r="M5016" t="s">
        <v>14616</v>
      </c>
      <c r="N5016">
        <v>2.605</v>
      </c>
      <c r="O5016">
        <v>0</v>
      </c>
      <c r="P5016">
        <v>8</v>
      </c>
      <c r="Q5016">
        <v>0</v>
      </c>
      <c r="R5016">
        <v>2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5.2548705994723219</v>
      </c>
      <c r="Y5016">
        <v>0</v>
      </c>
      <c r="Z5016">
        <v>0.72636653710740984</v>
      </c>
      <c r="AA5016">
        <v>0</v>
      </c>
      <c r="AB5016">
        <v>0</v>
      </c>
      <c r="AC5016">
        <v>0</v>
      </c>
      <c r="AD5016">
        <v>0</v>
      </c>
      <c r="AE5016">
        <v>5.9812371365797317</v>
      </c>
    </row>
    <row r="5017" spans="1:31" x14ac:dyDescent="0.25">
      <c r="A5017">
        <v>2300466</v>
      </c>
      <c r="B5017">
        <v>1</v>
      </c>
      <c r="C5017" t="s">
        <v>80</v>
      </c>
      <c r="D5017" t="s">
        <v>95</v>
      </c>
      <c r="E5017" t="s">
        <v>132</v>
      </c>
      <c r="F5017" t="s">
        <v>14617</v>
      </c>
      <c r="G5017" t="s">
        <v>375</v>
      </c>
      <c r="H5017" t="s">
        <v>135</v>
      </c>
      <c r="I5017" t="s">
        <v>136</v>
      </c>
      <c r="J5017" t="s">
        <v>137</v>
      </c>
      <c r="K5017" t="s">
        <v>138</v>
      </c>
      <c r="L5017" t="s">
        <v>14618</v>
      </c>
      <c r="M5017" t="s">
        <v>14619</v>
      </c>
      <c r="N5017">
        <v>3.9813888880000001</v>
      </c>
      <c r="O5017">
        <v>0</v>
      </c>
      <c r="P5017">
        <v>104</v>
      </c>
      <c r="Q5017">
        <v>0</v>
      </c>
      <c r="R5017">
        <v>0</v>
      </c>
      <c r="S5017">
        <v>0</v>
      </c>
      <c r="T5017">
        <v>16</v>
      </c>
      <c r="U5017">
        <v>0</v>
      </c>
      <c r="V5017">
        <v>0</v>
      </c>
      <c r="W5017">
        <v>0</v>
      </c>
      <c r="X5017">
        <v>102.16648625937087</v>
      </c>
      <c r="Y5017">
        <v>0</v>
      </c>
      <c r="Z5017">
        <v>0</v>
      </c>
      <c r="AA5017">
        <v>0</v>
      </c>
      <c r="AB5017">
        <v>50.356745854495301</v>
      </c>
      <c r="AC5017">
        <v>0</v>
      </c>
      <c r="AD5017">
        <v>0</v>
      </c>
      <c r="AE5017">
        <v>152.52323211386619</v>
      </c>
    </row>
    <row r="5018" spans="1:31" x14ac:dyDescent="0.25">
      <c r="A5018">
        <v>2300031</v>
      </c>
      <c r="B5018">
        <v>1</v>
      </c>
      <c r="C5018" t="s">
        <v>80</v>
      </c>
      <c r="D5018" t="s">
        <v>90</v>
      </c>
      <c r="E5018" t="s">
        <v>132</v>
      </c>
      <c r="F5018" t="s">
        <v>14159</v>
      </c>
      <c r="G5018" t="s">
        <v>375</v>
      </c>
      <c r="H5018" t="s">
        <v>135</v>
      </c>
      <c r="I5018" t="s">
        <v>136</v>
      </c>
      <c r="J5018" t="s">
        <v>137</v>
      </c>
      <c r="K5018" t="s">
        <v>138</v>
      </c>
      <c r="L5018" t="s">
        <v>14620</v>
      </c>
      <c r="M5018" t="s">
        <v>14621</v>
      </c>
      <c r="N5018">
        <v>1.697777777</v>
      </c>
      <c r="O5018">
        <v>0</v>
      </c>
      <c r="P5018">
        <v>87</v>
      </c>
      <c r="Q5018">
        <v>0</v>
      </c>
      <c r="R5018">
        <v>0</v>
      </c>
      <c r="S5018">
        <v>0</v>
      </c>
      <c r="T5018">
        <v>2</v>
      </c>
      <c r="U5018">
        <v>0</v>
      </c>
      <c r="V5018">
        <v>0</v>
      </c>
      <c r="W5018">
        <v>0</v>
      </c>
      <c r="X5018">
        <v>30.465080795971936</v>
      </c>
      <c r="Y5018">
        <v>0</v>
      </c>
      <c r="Z5018">
        <v>0</v>
      </c>
      <c r="AA5018">
        <v>0</v>
      </c>
      <c r="AB5018">
        <v>13.430391943529683</v>
      </c>
      <c r="AC5018">
        <v>0</v>
      </c>
      <c r="AD5018">
        <v>0</v>
      </c>
      <c r="AE5018">
        <v>43.895472739501621</v>
      </c>
    </row>
    <row r="5019" spans="1:31" x14ac:dyDescent="0.25">
      <c r="A5019">
        <v>2300280</v>
      </c>
      <c r="B5019">
        <v>1</v>
      </c>
      <c r="C5019" t="s">
        <v>80</v>
      </c>
      <c r="D5019" t="s">
        <v>82</v>
      </c>
      <c r="E5019" t="s">
        <v>132</v>
      </c>
      <c r="F5019" t="s">
        <v>14622</v>
      </c>
      <c r="G5019" t="s">
        <v>917</v>
      </c>
      <c r="H5019" t="s">
        <v>135</v>
      </c>
      <c r="I5019" t="s">
        <v>136</v>
      </c>
      <c r="J5019" t="s">
        <v>137</v>
      </c>
      <c r="K5019" t="s">
        <v>300</v>
      </c>
      <c r="L5019" t="s">
        <v>14623</v>
      </c>
      <c r="M5019" t="s">
        <v>14624</v>
      </c>
      <c r="N5019">
        <v>6.6491666660000002</v>
      </c>
      <c r="O5019">
        <v>0</v>
      </c>
      <c r="P5019">
        <v>250</v>
      </c>
      <c r="Q5019">
        <v>0</v>
      </c>
      <c r="R5019">
        <v>0</v>
      </c>
      <c r="S5019">
        <v>0</v>
      </c>
      <c r="T5019">
        <v>6</v>
      </c>
      <c r="U5019">
        <v>0</v>
      </c>
      <c r="V5019">
        <v>0</v>
      </c>
      <c r="W5019">
        <v>0</v>
      </c>
      <c r="X5019">
        <v>363.7883821978956</v>
      </c>
      <c r="Y5019">
        <v>0</v>
      </c>
      <c r="Z5019">
        <v>0</v>
      </c>
      <c r="AA5019">
        <v>0</v>
      </c>
      <c r="AB5019">
        <v>10.233949436363259</v>
      </c>
      <c r="AC5019">
        <v>0</v>
      </c>
      <c r="AD5019">
        <v>0</v>
      </c>
      <c r="AE5019">
        <v>374.02233163425888</v>
      </c>
    </row>
    <row r="5020" spans="1:31" x14ac:dyDescent="0.25">
      <c r="A5020">
        <v>2300323</v>
      </c>
      <c r="B5020">
        <v>1</v>
      </c>
      <c r="C5020" t="s">
        <v>81</v>
      </c>
      <c r="D5020" t="s">
        <v>127</v>
      </c>
      <c r="E5020" t="s">
        <v>141</v>
      </c>
      <c r="F5020" t="s">
        <v>14625</v>
      </c>
      <c r="G5020" t="s">
        <v>202</v>
      </c>
      <c r="H5020" t="s">
        <v>135</v>
      </c>
      <c r="I5020" t="s">
        <v>136</v>
      </c>
      <c r="J5020" t="s">
        <v>137</v>
      </c>
      <c r="K5020" t="s">
        <v>138</v>
      </c>
      <c r="L5020" t="s">
        <v>14626</v>
      </c>
      <c r="M5020" t="s">
        <v>14627</v>
      </c>
      <c r="N5020">
        <v>7.079722222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1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21.487391772125648</v>
      </c>
      <c r="AC5020">
        <v>0</v>
      </c>
      <c r="AD5020">
        <v>0</v>
      </c>
      <c r="AE5020">
        <v>21.487391772125648</v>
      </c>
    </row>
    <row r="5021" spans="1:31" x14ac:dyDescent="0.25">
      <c r="A5021">
        <v>2300472</v>
      </c>
      <c r="B5021">
        <v>1</v>
      </c>
      <c r="C5021" t="s">
        <v>80</v>
      </c>
      <c r="D5021" t="s">
        <v>82</v>
      </c>
      <c r="E5021" t="s">
        <v>141</v>
      </c>
      <c r="F5021" t="s">
        <v>14628</v>
      </c>
      <c r="G5021" t="s">
        <v>143</v>
      </c>
      <c r="H5021" t="s">
        <v>135</v>
      </c>
      <c r="I5021" t="s">
        <v>136</v>
      </c>
      <c r="J5021" t="s">
        <v>137</v>
      </c>
      <c r="K5021" t="s">
        <v>138</v>
      </c>
      <c r="L5021" t="s">
        <v>14629</v>
      </c>
      <c r="M5021" t="s">
        <v>14630</v>
      </c>
      <c r="N5021">
        <v>2.6980555549999998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3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223.28053832882694</v>
      </c>
      <c r="AC5021">
        <v>0</v>
      </c>
      <c r="AD5021">
        <v>0</v>
      </c>
      <c r="AE5021">
        <v>223.28053832882694</v>
      </c>
    </row>
    <row r="5022" spans="1:31" x14ac:dyDescent="0.25">
      <c r="A5022">
        <v>2300532</v>
      </c>
      <c r="B5022">
        <v>1</v>
      </c>
      <c r="C5022" t="s">
        <v>80</v>
      </c>
      <c r="D5022" t="s">
        <v>100</v>
      </c>
      <c r="E5022" t="s">
        <v>132</v>
      </c>
      <c r="F5022" t="s">
        <v>14631</v>
      </c>
      <c r="G5022" t="s">
        <v>343</v>
      </c>
      <c r="H5022" t="s">
        <v>135</v>
      </c>
      <c r="I5022" t="s">
        <v>136</v>
      </c>
      <c r="J5022" t="s">
        <v>137</v>
      </c>
      <c r="K5022" t="s">
        <v>138</v>
      </c>
      <c r="L5022" t="s">
        <v>14632</v>
      </c>
      <c r="M5022" t="s">
        <v>14633</v>
      </c>
      <c r="N5022">
        <v>1.8247222219999999</v>
      </c>
      <c r="O5022">
        <v>0</v>
      </c>
      <c r="P5022">
        <v>25</v>
      </c>
      <c r="Q5022">
        <v>0</v>
      </c>
      <c r="R5022">
        <v>11</v>
      </c>
      <c r="S5022">
        <v>0</v>
      </c>
      <c r="T5022">
        <v>11</v>
      </c>
      <c r="U5022">
        <v>0</v>
      </c>
      <c r="V5022">
        <v>0</v>
      </c>
      <c r="W5022">
        <v>0</v>
      </c>
      <c r="X5022">
        <v>10.795004961726429</v>
      </c>
      <c r="Y5022">
        <v>0</v>
      </c>
      <c r="Z5022">
        <v>9.0040164297338414</v>
      </c>
      <c r="AA5022">
        <v>0</v>
      </c>
      <c r="AB5022">
        <v>13.817105206994887</v>
      </c>
      <c r="AC5022">
        <v>0</v>
      </c>
      <c r="AD5022">
        <v>0</v>
      </c>
      <c r="AE5022">
        <v>33.61612659845516</v>
      </c>
    </row>
    <row r="5023" spans="1:31" x14ac:dyDescent="0.25">
      <c r="A5023">
        <v>2300200</v>
      </c>
      <c r="B5023">
        <v>1</v>
      </c>
      <c r="C5023" t="s">
        <v>80</v>
      </c>
      <c r="D5023" t="s">
        <v>82</v>
      </c>
      <c r="E5023" t="s">
        <v>132</v>
      </c>
      <c r="F5023" t="s">
        <v>14634</v>
      </c>
      <c r="G5023" t="s">
        <v>375</v>
      </c>
      <c r="H5023" t="s">
        <v>135</v>
      </c>
      <c r="I5023" t="s">
        <v>136</v>
      </c>
      <c r="J5023" t="s">
        <v>137</v>
      </c>
      <c r="K5023" t="s">
        <v>138</v>
      </c>
      <c r="L5023" t="s">
        <v>14635</v>
      </c>
      <c r="M5023" t="s">
        <v>14636</v>
      </c>
      <c r="N5023">
        <v>1.916666666</v>
      </c>
      <c r="O5023">
        <v>0</v>
      </c>
      <c r="P5023">
        <v>1</v>
      </c>
      <c r="Q5023">
        <v>0</v>
      </c>
      <c r="R5023">
        <v>0</v>
      </c>
      <c r="S5023">
        <v>0</v>
      </c>
      <c r="T5023">
        <v>72</v>
      </c>
      <c r="U5023">
        <v>0</v>
      </c>
      <c r="V5023">
        <v>0</v>
      </c>
      <c r="W5023">
        <v>0</v>
      </c>
      <c r="X5023">
        <v>0.19937275356185669</v>
      </c>
      <c r="Y5023">
        <v>0</v>
      </c>
      <c r="Z5023">
        <v>0</v>
      </c>
      <c r="AA5023">
        <v>0</v>
      </c>
      <c r="AB5023">
        <v>77.263276518749677</v>
      </c>
      <c r="AC5023">
        <v>0</v>
      </c>
      <c r="AD5023">
        <v>0</v>
      </c>
      <c r="AE5023">
        <v>77.462649272311538</v>
      </c>
    </row>
    <row r="5024" spans="1:31" x14ac:dyDescent="0.25">
      <c r="A5024">
        <v>2300887</v>
      </c>
      <c r="B5024">
        <v>1</v>
      </c>
      <c r="C5024" t="s">
        <v>80</v>
      </c>
      <c r="D5024" t="s">
        <v>96</v>
      </c>
      <c r="E5024" t="s">
        <v>132</v>
      </c>
      <c r="F5024" t="s">
        <v>14637</v>
      </c>
      <c r="G5024" t="s">
        <v>336</v>
      </c>
      <c r="H5024" t="s">
        <v>135</v>
      </c>
      <c r="I5024" t="s">
        <v>136</v>
      </c>
      <c r="J5024" t="s">
        <v>137</v>
      </c>
      <c r="K5024" t="s">
        <v>138</v>
      </c>
      <c r="L5024" t="s">
        <v>14638</v>
      </c>
      <c r="M5024" t="s">
        <v>14639</v>
      </c>
      <c r="N5024">
        <v>1.707222222</v>
      </c>
      <c r="O5024">
        <v>0</v>
      </c>
      <c r="P5024">
        <v>43</v>
      </c>
      <c r="Q5024">
        <v>0</v>
      </c>
      <c r="R5024">
        <v>0</v>
      </c>
      <c r="S5024">
        <v>0</v>
      </c>
      <c r="T5024">
        <v>2</v>
      </c>
      <c r="U5024">
        <v>0</v>
      </c>
      <c r="V5024">
        <v>0</v>
      </c>
      <c r="W5024">
        <v>0</v>
      </c>
      <c r="X5024">
        <v>21.715942906085171</v>
      </c>
      <c r="Y5024">
        <v>0</v>
      </c>
      <c r="Z5024">
        <v>0</v>
      </c>
      <c r="AA5024">
        <v>0</v>
      </c>
      <c r="AB5024">
        <v>5.0047918041852002</v>
      </c>
      <c r="AC5024">
        <v>0</v>
      </c>
      <c r="AD5024">
        <v>0</v>
      </c>
      <c r="AE5024">
        <v>26.720734710270371</v>
      </c>
    </row>
    <row r="5025" spans="1:31" x14ac:dyDescent="0.25">
      <c r="A5025">
        <v>2300701</v>
      </c>
      <c r="B5025">
        <v>1</v>
      </c>
      <c r="C5025" t="s">
        <v>81</v>
      </c>
      <c r="D5025" t="s">
        <v>118</v>
      </c>
      <c r="E5025" t="s">
        <v>182</v>
      </c>
      <c r="F5025" t="s">
        <v>14640</v>
      </c>
      <c r="G5025" t="s">
        <v>184</v>
      </c>
      <c r="H5025" t="s">
        <v>167</v>
      </c>
      <c r="I5025" t="s">
        <v>136</v>
      </c>
      <c r="J5025" t="s">
        <v>137</v>
      </c>
      <c r="K5025" t="s">
        <v>138</v>
      </c>
      <c r="L5025" t="s">
        <v>14641</v>
      </c>
      <c r="M5025" t="s">
        <v>14642</v>
      </c>
      <c r="N5025">
        <v>0.72777777700000001</v>
      </c>
      <c r="O5025">
        <v>0</v>
      </c>
      <c r="P5025">
        <v>1107</v>
      </c>
      <c r="Q5025">
        <v>3</v>
      </c>
      <c r="R5025">
        <v>57</v>
      </c>
      <c r="S5025">
        <v>3</v>
      </c>
      <c r="T5025">
        <v>87</v>
      </c>
      <c r="U5025">
        <v>0</v>
      </c>
      <c r="V5025">
        <v>1</v>
      </c>
      <c r="W5025">
        <v>0</v>
      </c>
      <c r="X5025">
        <v>169.10099800113019</v>
      </c>
      <c r="Y5025">
        <v>9.0123312792053341</v>
      </c>
      <c r="Z5025">
        <v>51.661743631913232</v>
      </c>
      <c r="AA5025">
        <v>9.1846493603543884</v>
      </c>
      <c r="AB5025">
        <v>35.217837317769394</v>
      </c>
      <c r="AC5025">
        <v>0</v>
      </c>
      <c r="AD5025">
        <v>10.194403144229998</v>
      </c>
      <c r="AE5025">
        <v>284.37196273460256</v>
      </c>
    </row>
    <row r="5026" spans="1:31" x14ac:dyDescent="0.25">
      <c r="A5026">
        <v>2300014</v>
      </c>
      <c r="B5026">
        <v>1</v>
      </c>
      <c r="C5026" t="s">
        <v>80</v>
      </c>
      <c r="D5026" t="s">
        <v>105</v>
      </c>
      <c r="E5026" t="s">
        <v>233</v>
      </c>
      <c r="F5026" t="s">
        <v>14643</v>
      </c>
      <c r="G5026" t="s">
        <v>184</v>
      </c>
      <c r="H5026" t="s">
        <v>167</v>
      </c>
      <c r="I5026" t="s">
        <v>136</v>
      </c>
      <c r="J5026" t="s">
        <v>137</v>
      </c>
      <c r="K5026" t="s">
        <v>138</v>
      </c>
      <c r="L5026" t="s">
        <v>14644</v>
      </c>
      <c r="M5026" t="s">
        <v>14645</v>
      </c>
      <c r="N5026">
        <v>0.76972222199999996</v>
      </c>
      <c r="O5026">
        <v>18</v>
      </c>
      <c r="P5026">
        <v>798</v>
      </c>
      <c r="Q5026">
        <v>10</v>
      </c>
      <c r="R5026">
        <v>46</v>
      </c>
      <c r="S5026">
        <v>32</v>
      </c>
      <c r="T5026">
        <v>106</v>
      </c>
      <c r="U5026">
        <v>10</v>
      </c>
      <c r="V5026">
        <v>0</v>
      </c>
      <c r="W5026">
        <v>4.1465169712230221</v>
      </c>
      <c r="X5026">
        <v>152.12210171809934</v>
      </c>
      <c r="Y5026">
        <v>28.720071541889098</v>
      </c>
      <c r="Z5026">
        <v>9.1118986938872428</v>
      </c>
      <c r="AA5026">
        <v>186.3637270232087</v>
      </c>
      <c r="AB5026">
        <v>45.257001051845407</v>
      </c>
      <c r="AC5026">
        <v>86.286809737900484</v>
      </c>
      <c r="AD5026">
        <v>0</v>
      </c>
      <c r="AE5026">
        <v>512.00812673805331</v>
      </c>
    </row>
    <row r="5027" spans="1:31" x14ac:dyDescent="0.25">
      <c r="A5027">
        <v>2300678</v>
      </c>
      <c r="B5027">
        <v>1</v>
      </c>
      <c r="C5027" t="s">
        <v>80</v>
      </c>
      <c r="D5027" t="s">
        <v>84</v>
      </c>
      <c r="E5027" t="s">
        <v>132</v>
      </c>
      <c r="F5027" t="s">
        <v>14646</v>
      </c>
      <c r="G5027" t="s">
        <v>134</v>
      </c>
      <c r="H5027" t="s">
        <v>135</v>
      </c>
      <c r="I5027" t="s">
        <v>136</v>
      </c>
      <c r="J5027" t="s">
        <v>137</v>
      </c>
      <c r="K5027" t="s">
        <v>138</v>
      </c>
      <c r="L5027" t="s">
        <v>14647</v>
      </c>
      <c r="M5027" t="s">
        <v>14648</v>
      </c>
      <c r="N5027">
        <v>4.6383333330000003</v>
      </c>
      <c r="O5027">
        <v>0</v>
      </c>
      <c r="P5027">
        <v>68</v>
      </c>
      <c r="Q5027">
        <v>0</v>
      </c>
      <c r="R5027">
        <v>0</v>
      </c>
      <c r="S5027">
        <v>0</v>
      </c>
      <c r="T5027">
        <v>17</v>
      </c>
      <c r="U5027">
        <v>0</v>
      </c>
      <c r="V5027">
        <v>0</v>
      </c>
      <c r="W5027">
        <v>0</v>
      </c>
      <c r="X5027">
        <v>73.263159989754129</v>
      </c>
      <c r="Y5027">
        <v>0</v>
      </c>
      <c r="Z5027">
        <v>0</v>
      </c>
      <c r="AA5027">
        <v>0</v>
      </c>
      <c r="AB5027">
        <v>99.565395362123326</v>
      </c>
      <c r="AC5027">
        <v>0</v>
      </c>
      <c r="AD5027">
        <v>0</v>
      </c>
      <c r="AE5027">
        <v>172.82855535187747</v>
      </c>
    </row>
    <row r="5028" spans="1:31" x14ac:dyDescent="0.25">
      <c r="A5028">
        <v>2300409</v>
      </c>
      <c r="B5028">
        <v>1</v>
      </c>
      <c r="C5028" t="s">
        <v>80</v>
      </c>
      <c r="D5028" t="s">
        <v>99</v>
      </c>
      <c r="E5028" t="s">
        <v>132</v>
      </c>
      <c r="F5028" t="s">
        <v>10367</v>
      </c>
      <c r="G5028" t="s">
        <v>134</v>
      </c>
      <c r="H5028" t="s">
        <v>135</v>
      </c>
      <c r="I5028" t="s">
        <v>136</v>
      </c>
      <c r="J5028" t="s">
        <v>137</v>
      </c>
      <c r="K5028" t="s">
        <v>138</v>
      </c>
      <c r="L5028" t="s">
        <v>14649</v>
      </c>
      <c r="M5028" t="s">
        <v>14650</v>
      </c>
      <c r="N5028">
        <v>2.6124999999999998</v>
      </c>
      <c r="O5028">
        <v>0</v>
      </c>
      <c r="P5028">
        <v>95</v>
      </c>
      <c r="Q5028">
        <v>0</v>
      </c>
      <c r="R5028">
        <v>2</v>
      </c>
      <c r="S5028">
        <v>0</v>
      </c>
      <c r="T5028">
        <v>13</v>
      </c>
      <c r="U5028">
        <v>0</v>
      </c>
      <c r="V5028">
        <v>0</v>
      </c>
      <c r="W5028">
        <v>0</v>
      </c>
      <c r="X5028">
        <v>66.042077508434318</v>
      </c>
      <c r="Y5028">
        <v>0</v>
      </c>
      <c r="Z5028">
        <v>1.0481404666500287</v>
      </c>
      <c r="AA5028">
        <v>0</v>
      </c>
      <c r="AB5028">
        <v>33.896713012184371</v>
      </c>
      <c r="AC5028">
        <v>0</v>
      </c>
      <c r="AD5028">
        <v>0</v>
      </c>
      <c r="AE5028">
        <v>100.98693098726872</v>
      </c>
    </row>
    <row r="5029" spans="1:31" x14ac:dyDescent="0.25">
      <c r="A5029">
        <v>2300486</v>
      </c>
      <c r="B5029">
        <v>1</v>
      </c>
      <c r="C5029" t="s">
        <v>80</v>
      </c>
      <c r="D5029" t="s">
        <v>94</v>
      </c>
      <c r="E5029" t="s">
        <v>141</v>
      </c>
      <c r="F5029" t="s">
        <v>14651</v>
      </c>
      <c r="G5029" t="s">
        <v>143</v>
      </c>
      <c r="H5029" t="s">
        <v>135</v>
      </c>
      <c r="I5029" t="s">
        <v>136</v>
      </c>
      <c r="J5029" t="s">
        <v>137</v>
      </c>
      <c r="K5029" t="s">
        <v>138</v>
      </c>
      <c r="L5029" t="s">
        <v>14652</v>
      </c>
      <c r="M5029" t="s">
        <v>14653</v>
      </c>
      <c r="N5029">
        <v>3.7044444439999999</v>
      </c>
      <c r="O5029">
        <v>0</v>
      </c>
      <c r="P5029">
        <v>21</v>
      </c>
      <c r="Q5029">
        <v>0</v>
      </c>
      <c r="R5029">
        <v>0</v>
      </c>
      <c r="S5029">
        <v>0</v>
      </c>
      <c r="T5029">
        <v>1</v>
      </c>
      <c r="U5029">
        <v>0</v>
      </c>
      <c r="V5029">
        <v>0</v>
      </c>
      <c r="W5029">
        <v>0</v>
      </c>
      <c r="X5029">
        <v>17.627917894885311</v>
      </c>
      <c r="Y5029">
        <v>0</v>
      </c>
      <c r="Z5029">
        <v>0</v>
      </c>
      <c r="AA5029">
        <v>0</v>
      </c>
      <c r="AB5029">
        <v>1.1696196373187602</v>
      </c>
      <c r="AC5029">
        <v>0</v>
      </c>
      <c r="AD5029">
        <v>0</v>
      </c>
      <c r="AE5029">
        <v>18.797537532204071</v>
      </c>
    </row>
    <row r="5030" spans="1:31" x14ac:dyDescent="0.25">
      <c r="A5030">
        <v>2300655</v>
      </c>
      <c r="B5030">
        <v>1</v>
      </c>
      <c r="C5030" t="s">
        <v>80</v>
      </c>
      <c r="D5030" t="s">
        <v>94</v>
      </c>
      <c r="E5030" t="s">
        <v>141</v>
      </c>
      <c r="F5030" t="s">
        <v>14654</v>
      </c>
      <c r="G5030" t="s">
        <v>143</v>
      </c>
      <c r="H5030" t="s">
        <v>135</v>
      </c>
      <c r="I5030" t="s">
        <v>136</v>
      </c>
      <c r="J5030" t="s">
        <v>137</v>
      </c>
      <c r="K5030" t="s">
        <v>138</v>
      </c>
      <c r="L5030" t="s">
        <v>14655</v>
      </c>
      <c r="M5030" t="s">
        <v>14656</v>
      </c>
      <c r="N5030">
        <v>6.3419444440000001</v>
      </c>
      <c r="O5030">
        <v>0</v>
      </c>
      <c r="P5030">
        <v>2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2.0646527786389659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2.0646527786389659</v>
      </c>
    </row>
    <row r="5031" spans="1:31" x14ac:dyDescent="0.25">
      <c r="A5031">
        <v>2300386</v>
      </c>
      <c r="B5031">
        <v>1</v>
      </c>
      <c r="C5031" t="s">
        <v>80</v>
      </c>
      <c r="D5031" t="s">
        <v>83</v>
      </c>
      <c r="E5031" t="s">
        <v>141</v>
      </c>
      <c r="F5031" t="s">
        <v>14657</v>
      </c>
      <c r="G5031" t="s">
        <v>143</v>
      </c>
      <c r="H5031" t="s">
        <v>135</v>
      </c>
      <c r="I5031" t="s">
        <v>136</v>
      </c>
      <c r="J5031" t="s">
        <v>137</v>
      </c>
      <c r="K5031" t="s">
        <v>138</v>
      </c>
      <c r="L5031" t="s">
        <v>14658</v>
      </c>
      <c r="M5031" t="s">
        <v>14659</v>
      </c>
      <c r="N5031">
        <v>2.9769444439999999</v>
      </c>
      <c r="O5031">
        <v>0</v>
      </c>
      <c r="P5031">
        <v>1</v>
      </c>
      <c r="Q5031">
        <v>0</v>
      </c>
      <c r="R5031">
        <v>0</v>
      </c>
      <c r="S5031">
        <v>0</v>
      </c>
      <c r="T5031">
        <v>2</v>
      </c>
      <c r="U5031">
        <v>0</v>
      </c>
      <c r="V5031">
        <v>0</v>
      </c>
      <c r="W5031">
        <v>0</v>
      </c>
      <c r="X5031">
        <v>1.0215711318302967</v>
      </c>
      <c r="Y5031">
        <v>0</v>
      </c>
      <c r="Z5031">
        <v>0</v>
      </c>
      <c r="AA5031">
        <v>0</v>
      </c>
      <c r="AB5031">
        <v>4.5234687809468461</v>
      </c>
      <c r="AC5031">
        <v>0</v>
      </c>
      <c r="AD5031">
        <v>0</v>
      </c>
      <c r="AE5031">
        <v>5.5450399127771428</v>
      </c>
    </row>
    <row r="5032" spans="1:31" x14ac:dyDescent="0.25">
      <c r="A5032">
        <v>2300509</v>
      </c>
      <c r="B5032">
        <v>1</v>
      </c>
      <c r="C5032" t="s">
        <v>81</v>
      </c>
      <c r="D5032" t="s">
        <v>126</v>
      </c>
      <c r="E5032" t="s">
        <v>164</v>
      </c>
      <c r="F5032" t="s">
        <v>14660</v>
      </c>
      <c r="G5032" t="s">
        <v>184</v>
      </c>
      <c r="H5032" t="s">
        <v>167</v>
      </c>
      <c r="I5032" t="s">
        <v>136</v>
      </c>
      <c r="J5032" t="s">
        <v>137</v>
      </c>
      <c r="K5032" t="s">
        <v>138</v>
      </c>
      <c r="L5032" t="s">
        <v>14661</v>
      </c>
      <c r="M5032" t="s">
        <v>14662</v>
      </c>
      <c r="N5032">
        <v>0.47444444400000002</v>
      </c>
      <c r="O5032">
        <v>0</v>
      </c>
      <c r="P5032">
        <v>81</v>
      </c>
      <c r="Q5032">
        <v>2</v>
      </c>
      <c r="R5032">
        <v>35</v>
      </c>
      <c r="S5032">
        <v>0</v>
      </c>
      <c r="T5032">
        <v>4</v>
      </c>
      <c r="U5032">
        <v>1</v>
      </c>
      <c r="V5032">
        <v>0</v>
      </c>
      <c r="W5032">
        <v>0</v>
      </c>
      <c r="X5032">
        <v>4.2200151779824777</v>
      </c>
      <c r="Y5032">
        <v>43.476684252397241</v>
      </c>
      <c r="Z5032">
        <v>14.545456942849366</v>
      </c>
      <c r="AA5032">
        <v>0</v>
      </c>
      <c r="AB5032">
        <v>1.0472736149240598</v>
      </c>
      <c r="AC5032">
        <v>0.68859064251977231</v>
      </c>
      <c r="AD5032">
        <v>0</v>
      </c>
      <c r="AE5032">
        <v>63.978020630672908</v>
      </c>
    </row>
    <row r="5033" spans="1:31" x14ac:dyDescent="0.25">
      <c r="A5033">
        <v>2300632</v>
      </c>
      <c r="B5033">
        <v>1</v>
      </c>
      <c r="C5033" t="s">
        <v>80</v>
      </c>
      <c r="D5033" t="s">
        <v>95</v>
      </c>
      <c r="E5033" t="s">
        <v>132</v>
      </c>
      <c r="F5033" t="s">
        <v>14663</v>
      </c>
      <c r="G5033" t="s">
        <v>375</v>
      </c>
      <c r="H5033" t="s">
        <v>135</v>
      </c>
      <c r="I5033" t="s">
        <v>136</v>
      </c>
      <c r="J5033" t="s">
        <v>137</v>
      </c>
      <c r="K5033" t="s">
        <v>138</v>
      </c>
      <c r="L5033" t="s">
        <v>14664</v>
      </c>
      <c r="M5033" t="s">
        <v>14665</v>
      </c>
      <c r="N5033">
        <v>5.6963888880000004</v>
      </c>
      <c r="O5033">
        <v>0</v>
      </c>
      <c r="P5033">
        <v>65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65.421377244358609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65.421377244358609</v>
      </c>
    </row>
    <row r="5034" spans="1:31" x14ac:dyDescent="0.25">
      <c r="A5034">
        <v>2300549</v>
      </c>
      <c r="B5034">
        <v>1</v>
      </c>
      <c r="C5034" t="s">
        <v>80</v>
      </c>
      <c r="D5034" t="s">
        <v>100</v>
      </c>
      <c r="E5034" t="s">
        <v>233</v>
      </c>
      <c r="F5034" t="s">
        <v>14666</v>
      </c>
      <c r="G5034" t="s">
        <v>184</v>
      </c>
      <c r="H5034" t="s">
        <v>167</v>
      </c>
      <c r="I5034" t="s">
        <v>136</v>
      </c>
      <c r="J5034" t="s">
        <v>137</v>
      </c>
      <c r="K5034" t="s">
        <v>138</v>
      </c>
      <c r="L5034" t="s">
        <v>14667</v>
      </c>
      <c r="M5034" t="s">
        <v>14668</v>
      </c>
      <c r="N5034">
        <v>0.55472222199999999</v>
      </c>
      <c r="O5034">
        <v>1</v>
      </c>
      <c r="P5034">
        <v>353</v>
      </c>
      <c r="Q5034">
        <v>172</v>
      </c>
      <c r="R5034">
        <v>202</v>
      </c>
      <c r="S5034">
        <v>8</v>
      </c>
      <c r="T5034">
        <v>46</v>
      </c>
      <c r="U5034">
        <v>1</v>
      </c>
      <c r="V5034">
        <v>0</v>
      </c>
      <c r="W5034">
        <v>0.49109681947386202</v>
      </c>
      <c r="X5034">
        <v>50.323136342676456</v>
      </c>
      <c r="Y5034">
        <v>345.74353565609715</v>
      </c>
      <c r="Z5034">
        <v>214.19457379797805</v>
      </c>
      <c r="AA5034">
        <v>14.787704590869076</v>
      </c>
      <c r="AB5034">
        <v>15.300708873174369</v>
      </c>
      <c r="AC5034">
        <v>78.971717035206822</v>
      </c>
      <c r="AD5034">
        <v>0</v>
      </c>
      <c r="AE5034">
        <v>719.81247311547577</v>
      </c>
    </row>
    <row r="5035" spans="1:31" x14ac:dyDescent="0.25">
      <c r="A5035">
        <v>2300160</v>
      </c>
      <c r="B5035">
        <v>1</v>
      </c>
      <c r="C5035" t="s">
        <v>81</v>
      </c>
      <c r="D5035" t="s">
        <v>121</v>
      </c>
      <c r="E5035" t="s">
        <v>164</v>
      </c>
      <c r="F5035" t="s">
        <v>3812</v>
      </c>
      <c r="G5035" t="s">
        <v>184</v>
      </c>
      <c r="H5035" t="s">
        <v>167</v>
      </c>
      <c r="I5035" t="s">
        <v>136</v>
      </c>
      <c r="J5035" t="s">
        <v>137</v>
      </c>
      <c r="K5035" t="s">
        <v>138</v>
      </c>
      <c r="L5035" t="s">
        <v>14669</v>
      </c>
      <c r="M5035" t="s">
        <v>14670</v>
      </c>
      <c r="N5035">
        <v>0.55277777699999997</v>
      </c>
      <c r="O5035">
        <v>0</v>
      </c>
      <c r="P5035">
        <v>1110</v>
      </c>
      <c r="Q5035">
        <v>0</v>
      </c>
      <c r="R5035">
        <v>172</v>
      </c>
      <c r="S5035">
        <v>0</v>
      </c>
      <c r="T5035">
        <v>316</v>
      </c>
      <c r="U5035">
        <v>1</v>
      </c>
      <c r="V5035">
        <v>1</v>
      </c>
      <c r="W5035">
        <v>0</v>
      </c>
      <c r="X5035">
        <v>87.146157407402598</v>
      </c>
      <c r="Y5035">
        <v>0</v>
      </c>
      <c r="Z5035">
        <v>9.4703705714738486</v>
      </c>
      <c r="AA5035">
        <v>0</v>
      </c>
      <c r="AB5035">
        <v>48.527681058406891</v>
      </c>
      <c r="AC5035">
        <v>38.160861482350882</v>
      </c>
      <c r="AD5035">
        <v>45.338534787132161</v>
      </c>
      <c r="AE5035">
        <v>228.6436053067664</v>
      </c>
    </row>
    <row r="5036" spans="1:31" x14ac:dyDescent="0.25">
      <c r="A5036">
        <v>2300847</v>
      </c>
      <c r="B5036">
        <v>1</v>
      </c>
      <c r="C5036" t="s">
        <v>80</v>
      </c>
      <c r="D5036" t="s">
        <v>82</v>
      </c>
      <c r="E5036" t="s">
        <v>141</v>
      </c>
      <c r="F5036" t="s">
        <v>14671</v>
      </c>
      <c r="G5036" t="s">
        <v>490</v>
      </c>
      <c r="H5036" t="s">
        <v>135</v>
      </c>
      <c r="I5036" t="s">
        <v>136</v>
      </c>
      <c r="J5036" t="s">
        <v>137</v>
      </c>
      <c r="K5036" t="s">
        <v>138</v>
      </c>
      <c r="L5036" t="s">
        <v>14672</v>
      </c>
      <c r="M5036" t="s">
        <v>14673</v>
      </c>
      <c r="N5036">
        <v>1.519722222</v>
      </c>
      <c r="O5036">
        <v>0</v>
      </c>
      <c r="P5036">
        <v>8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</row>
    <row r="5037" spans="1:31" x14ac:dyDescent="0.25">
      <c r="A5037">
        <v>2300446</v>
      </c>
      <c r="B5037">
        <v>1</v>
      </c>
      <c r="C5037" t="s">
        <v>81</v>
      </c>
      <c r="D5037" t="s">
        <v>128</v>
      </c>
      <c r="E5037" t="s">
        <v>141</v>
      </c>
      <c r="F5037" t="s">
        <v>14674</v>
      </c>
      <c r="G5037" t="s">
        <v>143</v>
      </c>
      <c r="H5037" t="s">
        <v>135</v>
      </c>
      <c r="I5037" t="s">
        <v>136</v>
      </c>
      <c r="J5037" t="s">
        <v>137</v>
      </c>
      <c r="K5037" t="s">
        <v>138</v>
      </c>
      <c r="L5037" t="s">
        <v>14675</v>
      </c>
      <c r="M5037" t="s">
        <v>14676</v>
      </c>
      <c r="N5037">
        <v>0.56777777699999998</v>
      </c>
      <c r="O5037">
        <v>0</v>
      </c>
      <c r="P5037">
        <v>6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0.78321687074640001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0.78321687074640001</v>
      </c>
    </row>
    <row r="5038" spans="1:31" x14ac:dyDescent="0.25">
      <c r="A5038">
        <v>2300008</v>
      </c>
      <c r="B5038">
        <v>1</v>
      </c>
      <c r="C5038" t="s">
        <v>80</v>
      </c>
      <c r="D5038" t="s">
        <v>96</v>
      </c>
      <c r="E5038" t="s">
        <v>132</v>
      </c>
      <c r="F5038" t="s">
        <v>14677</v>
      </c>
      <c r="G5038" t="s">
        <v>375</v>
      </c>
      <c r="H5038" t="s">
        <v>135</v>
      </c>
      <c r="I5038" t="s">
        <v>136</v>
      </c>
      <c r="J5038" t="s">
        <v>137</v>
      </c>
      <c r="K5038" t="s">
        <v>138</v>
      </c>
      <c r="L5038" t="s">
        <v>14678</v>
      </c>
      <c r="M5038" t="s">
        <v>14679</v>
      </c>
      <c r="N5038">
        <v>2.7261111109999998</v>
      </c>
      <c r="O5038">
        <v>0</v>
      </c>
      <c r="P5038">
        <v>41</v>
      </c>
      <c r="Q5038">
        <v>0</v>
      </c>
      <c r="R5038">
        <v>0</v>
      </c>
      <c r="S5038">
        <v>0</v>
      </c>
      <c r="T5038">
        <v>5</v>
      </c>
      <c r="U5038">
        <v>0</v>
      </c>
      <c r="V5038">
        <v>0</v>
      </c>
      <c r="W5038">
        <v>0</v>
      </c>
      <c r="X5038">
        <v>28.632677211238708</v>
      </c>
      <c r="Y5038">
        <v>0</v>
      </c>
      <c r="Z5038">
        <v>0</v>
      </c>
      <c r="AA5038">
        <v>0</v>
      </c>
      <c r="AB5038">
        <v>3.7200354539867591</v>
      </c>
      <c r="AC5038">
        <v>0</v>
      </c>
      <c r="AD5038">
        <v>0</v>
      </c>
      <c r="AE5038">
        <v>32.352712665225468</v>
      </c>
    </row>
    <row r="5039" spans="1:31" x14ac:dyDescent="0.25">
      <c r="A5039">
        <v>2300595</v>
      </c>
      <c r="B5039">
        <v>1</v>
      </c>
      <c r="C5039" t="s">
        <v>81</v>
      </c>
      <c r="D5039" t="s">
        <v>123</v>
      </c>
      <c r="E5039" t="s">
        <v>164</v>
      </c>
      <c r="F5039" t="s">
        <v>14680</v>
      </c>
      <c r="G5039" t="s">
        <v>195</v>
      </c>
      <c r="H5039" t="s">
        <v>167</v>
      </c>
      <c r="I5039" t="s">
        <v>136</v>
      </c>
      <c r="J5039" t="s">
        <v>137</v>
      </c>
      <c r="K5039" t="s">
        <v>138</v>
      </c>
      <c r="L5039" t="s">
        <v>14681</v>
      </c>
      <c r="M5039" t="s">
        <v>14682</v>
      </c>
      <c r="N5039">
        <v>7.2772222219999998</v>
      </c>
      <c r="O5039">
        <v>0</v>
      </c>
      <c r="P5039">
        <v>4</v>
      </c>
      <c r="Q5039">
        <v>1</v>
      </c>
      <c r="R5039">
        <v>136</v>
      </c>
      <c r="S5039">
        <v>0</v>
      </c>
      <c r="T5039">
        <v>12</v>
      </c>
      <c r="U5039">
        <v>0</v>
      </c>
      <c r="V5039">
        <v>0</v>
      </c>
      <c r="W5039">
        <v>0</v>
      </c>
      <c r="X5039">
        <v>11.325406930166599</v>
      </c>
      <c r="Y5039">
        <v>77.937090296065051</v>
      </c>
      <c r="Z5039">
        <v>1138.4947541250235</v>
      </c>
      <c r="AA5039">
        <v>0</v>
      </c>
      <c r="AB5039">
        <v>60.644330869064085</v>
      </c>
      <c r="AC5039">
        <v>0</v>
      </c>
      <c r="AD5039">
        <v>0</v>
      </c>
      <c r="AE5039">
        <v>1288.4015822203194</v>
      </c>
    </row>
    <row r="5040" spans="1:31" x14ac:dyDescent="0.25">
      <c r="A5040">
        <v>2300924</v>
      </c>
      <c r="B5040">
        <v>1</v>
      </c>
      <c r="C5040" t="s">
        <v>80</v>
      </c>
      <c r="D5040" t="s">
        <v>92</v>
      </c>
      <c r="E5040" t="s">
        <v>233</v>
      </c>
      <c r="F5040" t="s">
        <v>14683</v>
      </c>
      <c r="G5040" t="s">
        <v>166</v>
      </c>
      <c r="H5040" t="s">
        <v>167</v>
      </c>
      <c r="I5040" t="s">
        <v>136</v>
      </c>
      <c r="J5040" t="s">
        <v>137</v>
      </c>
      <c r="K5040" t="s">
        <v>138</v>
      </c>
      <c r="L5040" t="s">
        <v>14684</v>
      </c>
      <c r="M5040" t="s">
        <v>14685</v>
      </c>
      <c r="N5040">
        <v>4.0436111109999997</v>
      </c>
      <c r="O5040">
        <v>3</v>
      </c>
      <c r="P5040">
        <v>184</v>
      </c>
      <c r="Q5040">
        <v>4</v>
      </c>
      <c r="R5040">
        <v>3</v>
      </c>
      <c r="S5040">
        <v>5</v>
      </c>
      <c r="T5040">
        <v>22</v>
      </c>
      <c r="U5040">
        <v>0</v>
      </c>
      <c r="V5040">
        <v>0</v>
      </c>
      <c r="W5040">
        <v>6.6944718038534878</v>
      </c>
      <c r="X5040">
        <v>82.329459947724942</v>
      </c>
      <c r="Y5040">
        <v>34.410796271818313</v>
      </c>
      <c r="Z5040">
        <v>0.36797488388499383</v>
      </c>
      <c r="AA5040">
        <v>31.272262246969387</v>
      </c>
      <c r="AB5040">
        <v>35.961346068065801</v>
      </c>
      <c r="AC5040">
        <v>0</v>
      </c>
      <c r="AD5040">
        <v>0</v>
      </c>
      <c r="AE5040">
        <v>191.03631122231693</v>
      </c>
    </row>
    <row r="5041" spans="1:31" x14ac:dyDescent="0.25">
      <c r="A5041">
        <v>2300071</v>
      </c>
      <c r="B5041">
        <v>1</v>
      </c>
      <c r="C5041" t="s">
        <v>80</v>
      </c>
      <c r="D5041" t="s">
        <v>96</v>
      </c>
      <c r="E5041" t="s">
        <v>164</v>
      </c>
      <c r="F5041" t="s">
        <v>14686</v>
      </c>
      <c r="G5041" t="s">
        <v>195</v>
      </c>
      <c r="H5041" t="s">
        <v>167</v>
      </c>
      <c r="I5041" t="s">
        <v>136</v>
      </c>
      <c r="J5041" t="s">
        <v>137</v>
      </c>
      <c r="K5041" t="s">
        <v>138</v>
      </c>
      <c r="L5041" t="s">
        <v>14687</v>
      </c>
      <c r="M5041" t="s">
        <v>14688</v>
      </c>
      <c r="N5041">
        <v>4.5327777769999997</v>
      </c>
      <c r="O5041">
        <v>0</v>
      </c>
      <c r="P5041">
        <v>212</v>
      </c>
      <c r="Q5041">
        <v>0</v>
      </c>
      <c r="R5041">
        <v>0</v>
      </c>
      <c r="S5041">
        <v>0</v>
      </c>
      <c r="T5041">
        <v>17</v>
      </c>
      <c r="U5041">
        <v>0</v>
      </c>
      <c r="V5041">
        <v>0</v>
      </c>
      <c r="W5041">
        <v>0</v>
      </c>
      <c r="X5041">
        <v>242.32021899057958</v>
      </c>
      <c r="Y5041">
        <v>0</v>
      </c>
      <c r="Z5041">
        <v>0</v>
      </c>
      <c r="AA5041">
        <v>0</v>
      </c>
      <c r="AB5041">
        <v>25.573924569653563</v>
      </c>
      <c r="AC5041">
        <v>0</v>
      </c>
      <c r="AD5041">
        <v>0</v>
      </c>
      <c r="AE5041">
        <v>267.89414356023315</v>
      </c>
    </row>
    <row r="5042" spans="1:31" x14ac:dyDescent="0.25">
      <c r="A5042">
        <v>2300257</v>
      </c>
      <c r="B5042">
        <v>1</v>
      </c>
      <c r="C5042" t="s">
        <v>81</v>
      </c>
      <c r="D5042" t="s">
        <v>124</v>
      </c>
      <c r="E5042" t="s">
        <v>132</v>
      </c>
      <c r="F5042" t="s">
        <v>14689</v>
      </c>
      <c r="G5042" t="s">
        <v>134</v>
      </c>
      <c r="H5042" t="s">
        <v>135</v>
      </c>
      <c r="I5042" t="s">
        <v>136</v>
      </c>
      <c r="J5042" t="s">
        <v>137</v>
      </c>
      <c r="K5042" t="s">
        <v>138</v>
      </c>
      <c r="L5042" t="s">
        <v>14690</v>
      </c>
      <c r="M5042" t="s">
        <v>14691</v>
      </c>
      <c r="N5042">
        <v>0.99055555500000003</v>
      </c>
      <c r="O5042">
        <v>0</v>
      </c>
      <c r="P5042">
        <v>28</v>
      </c>
      <c r="Q5042">
        <v>0</v>
      </c>
      <c r="R5042">
        <v>18</v>
      </c>
      <c r="S5042">
        <v>0</v>
      </c>
      <c r="T5042">
        <v>1</v>
      </c>
      <c r="U5042">
        <v>0</v>
      </c>
      <c r="V5042">
        <v>0</v>
      </c>
      <c r="W5042">
        <v>0</v>
      </c>
      <c r="X5042">
        <v>1.665881142472067</v>
      </c>
      <c r="Y5042">
        <v>0</v>
      </c>
      <c r="Z5042">
        <v>6.087083660132822</v>
      </c>
      <c r="AA5042">
        <v>0</v>
      </c>
      <c r="AB5042">
        <v>0.18565159834052444</v>
      </c>
      <c r="AC5042">
        <v>0</v>
      </c>
      <c r="AD5042">
        <v>0</v>
      </c>
      <c r="AE5042">
        <v>7.9386164009454134</v>
      </c>
    </row>
    <row r="5043" spans="1:31" x14ac:dyDescent="0.25">
      <c r="A5043">
        <v>2300114</v>
      </c>
      <c r="B5043">
        <v>1</v>
      </c>
      <c r="C5043" t="s">
        <v>80</v>
      </c>
      <c r="D5043" t="s">
        <v>93</v>
      </c>
      <c r="E5043" t="s">
        <v>164</v>
      </c>
      <c r="F5043" t="s">
        <v>14692</v>
      </c>
      <c r="G5043" t="s">
        <v>2860</v>
      </c>
      <c r="H5043" t="s">
        <v>167</v>
      </c>
      <c r="I5043" t="s">
        <v>136</v>
      </c>
      <c r="J5043" t="s">
        <v>137</v>
      </c>
      <c r="K5043" t="s">
        <v>138</v>
      </c>
      <c r="L5043" t="s">
        <v>14693</v>
      </c>
      <c r="M5043" t="s">
        <v>14694</v>
      </c>
      <c r="N5043">
        <v>4.8433333330000004</v>
      </c>
      <c r="O5043">
        <v>0</v>
      </c>
      <c r="P5043">
        <v>64</v>
      </c>
      <c r="Q5043">
        <v>24</v>
      </c>
      <c r="R5043">
        <v>160</v>
      </c>
      <c r="S5043">
        <v>2</v>
      </c>
      <c r="T5043">
        <v>57</v>
      </c>
      <c r="U5043">
        <v>0</v>
      </c>
      <c r="V5043">
        <v>0</v>
      </c>
      <c r="W5043">
        <v>0</v>
      </c>
      <c r="X5043">
        <v>150.51923929655183</v>
      </c>
      <c r="Y5043">
        <v>576.99755759032314</v>
      </c>
      <c r="Z5043">
        <v>1144.6687315609315</v>
      </c>
      <c r="AA5043">
        <v>64.436752325984244</v>
      </c>
      <c r="AB5043">
        <v>539.32741972550241</v>
      </c>
      <c r="AC5043">
        <v>0</v>
      </c>
      <c r="AD5043">
        <v>0</v>
      </c>
      <c r="AE5043">
        <v>2475.9497004992932</v>
      </c>
    </row>
    <row r="5044" spans="1:31" x14ac:dyDescent="0.25">
      <c r="A5044">
        <v>2300240</v>
      </c>
      <c r="B5044">
        <v>1</v>
      </c>
      <c r="C5044" t="s">
        <v>80</v>
      </c>
      <c r="D5044" t="s">
        <v>110</v>
      </c>
      <c r="E5044" t="s">
        <v>132</v>
      </c>
      <c r="F5044" t="s">
        <v>14695</v>
      </c>
      <c r="G5044" t="s">
        <v>134</v>
      </c>
      <c r="H5044" t="s">
        <v>135</v>
      </c>
      <c r="I5044" t="s">
        <v>136</v>
      </c>
      <c r="J5044" t="s">
        <v>137</v>
      </c>
      <c r="K5044" t="s">
        <v>138</v>
      </c>
      <c r="L5044" t="s">
        <v>14696</v>
      </c>
      <c r="M5044" t="s">
        <v>14697</v>
      </c>
      <c r="N5044">
        <v>2.7602777770000002</v>
      </c>
      <c r="O5044">
        <v>0</v>
      </c>
      <c r="P5044">
        <v>52</v>
      </c>
      <c r="Q5044">
        <v>0</v>
      </c>
      <c r="R5044">
        <v>0</v>
      </c>
      <c r="S5044">
        <v>0</v>
      </c>
      <c r="T5044">
        <v>5</v>
      </c>
      <c r="U5044">
        <v>0</v>
      </c>
      <c r="V5044">
        <v>0</v>
      </c>
      <c r="W5044">
        <v>0</v>
      </c>
      <c r="X5044">
        <v>42.889468255556849</v>
      </c>
      <c r="Y5044">
        <v>0</v>
      </c>
      <c r="Z5044">
        <v>0</v>
      </c>
      <c r="AA5044">
        <v>0</v>
      </c>
      <c r="AB5044">
        <v>11.743418460940765</v>
      </c>
      <c r="AC5044">
        <v>0</v>
      </c>
      <c r="AD5044">
        <v>0</v>
      </c>
      <c r="AE5044">
        <v>54.632886716497616</v>
      </c>
    </row>
    <row r="5045" spans="1:31" x14ac:dyDescent="0.25">
      <c r="A5045">
        <v>2300804</v>
      </c>
      <c r="B5045">
        <v>1</v>
      </c>
      <c r="C5045" t="s">
        <v>80</v>
      </c>
      <c r="D5045" t="s">
        <v>106</v>
      </c>
      <c r="E5045" t="s">
        <v>132</v>
      </c>
      <c r="F5045" t="s">
        <v>14698</v>
      </c>
      <c r="G5045" t="s">
        <v>134</v>
      </c>
      <c r="H5045" t="s">
        <v>135</v>
      </c>
      <c r="I5045" t="s">
        <v>136</v>
      </c>
      <c r="J5045" t="s">
        <v>137</v>
      </c>
      <c r="K5045" t="s">
        <v>138</v>
      </c>
      <c r="L5045" t="s">
        <v>14699</v>
      </c>
      <c r="M5045" t="s">
        <v>14700</v>
      </c>
      <c r="N5045">
        <v>1.736111111</v>
      </c>
      <c r="O5045">
        <v>0</v>
      </c>
      <c r="P5045">
        <v>7</v>
      </c>
      <c r="Q5045">
        <v>0</v>
      </c>
      <c r="R5045">
        <v>3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3.0092545764134506</v>
      </c>
      <c r="Y5045">
        <v>0</v>
      </c>
      <c r="Z5045">
        <v>4.0538283956696501</v>
      </c>
      <c r="AA5045">
        <v>0</v>
      </c>
      <c r="AB5045">
        <v>0</v>
      </c>
      <c r="AC5045">
        <v>0</v>
      </c>
      <c r="AD5045">
        <v>0</v>
      </c>
      <c r="AE5045">
        <v>7.0630829720831008</v>
      </c>
    </row>
    <row r="5046" spans="1:31" x14ac:dyDescent="0.25">
      <c r="A5046">
        <v>2300091</v>
      </c>
      <c r="B5046">
        <v>1</v>
      </c>
      <c r="C5046" t="s">
        <v>80</v>
      </c>
      <c r="D5046" t="s">
        <v>91</v>
      </c>
      <c r="E5046" t="s">
        <v>182</v>
      </c>
      <c r="F5046" t="s">
        <v>14701</v>
      </c>
      <c r="G5046" t="s">
        <v>184</v>
      </c>
      <c r="H5046" t="s">
        <v>167</v>
      </c>
      <c r="I5046" t="s">
        <v>136</v>
      </c>
      <c r="J5046" t="s">
        <v>137</v>
      </c>
      <c r="K5046" t="s">
        <v>138</v>
      </c>
      <c r="L5046" t="s">
        <v>14702</v>
      </c>
      <c r="M5046" t="s">
        <v>14703</v>
      </c>
      <c r="N5046">
        <v>1.62</v>
      </c>
      <c r="O5046">
        <v>3</v>
      </c>
      <c r="P5046">
        <v>15</v>
      </c>
      <c r="Q5046">
        <v>25</v>
      </c>
      <c r="R5046">
        <v>3</v>
      </c>
      <c r="S5046">
        <v>25</v>
      </c>
      <c r="T5046">
        <v>1</v>
      </c>
      <c r="U5046">
        <v>0</v>
      </c>
      <c r="V5046">
        <v>0</v>
      </c>
      <c r="W5046">
        <v>7.7138516633189935</v>
      </c>
      <c r="X5046">
        <v>4.1411886675520586</v>
      </c>
      <c r="Y5046">
        <v>28.090596682358687</v>
      </c>
      <c r="Z5046">
        <v>2.2919053091085413</v>
      </c>
      <c r="AA5046">
        <v>123.06350492255204</v>
      </c>
      <c r="AB5046">
        <v>1.9796987751524699</v>
      </c>
      <c r="AC5046">
        <v>0</v>
      </c>
      <c r="AD5046">
        <v>0</v>
      </c>
      <c r="AE5046">
        <v>167.28074602004278</v>
      </c>
    </row>
    <row r="5047" spans="1:31" x14ac:dyDescent="0.25">
      <c r="A5047">
        <v>2300028</v>
      </c>
      <c r="B5047">
        <v>1</v>
      </c>
      <c r="C5047" t="s">
        <v>80</v>
      </c>
      <c r="D5047" t="s">
        <v>88</v>
      </c>
      <c r="E5047" t="s">
        <v>164</v>
      </c>
      <c r="F5047" t="s">
        <v>14704</v>
      </c>
      <c r="G5047" t="s">
        <v>837</v>
      </c>
      <c r="H5047" t="s">
        <v>167</v>
      </c>
      <c r="I5047" t="s">
        <v>136</v>
      </c>
      <c r="J5047" t="s">
        <v>137</v>
      </c>
      <c r="K5047" t="s">
        <v>300</v>
      </c>
      <c r="L5047" t="s">
        <v>14705</v>
      </c>
      <c r="M5047" t="s">
        <v>14706</v>
      </c>
      <c r="N5047">
        <v>0.58861111099999996</v>
      </c>
      <c r="O5047">
        <v>0</v>
      </c>
      <c r="P5047">
        <v>4607</v>
      </c>
      <c r="Q5047">
        <v>0</v>
      </c>
      <c r="R5047">
        <v>0</v>
      </c>
      <c r="S5047">
        <v>0</v>
      </c>
      <c r="T5047">
        <v>265</v>
      </c>
      <c r="U5047">
        <v>0</v>
      </c>
      <c r="V5047">
        <v>1</v>
      </c>
      <c r="W5047">
        <v>0</v>
      </c>
      <c r="X5047">
        <v>639.46788005066617</v>
      </c>
      <c r="Y5047">
        <v>0</v>
      </c>
      <c r="Z5047">
        <v>0</v>
      </c>
      <c r="AA5047">
        <v>0</v>
      </c>
      <c r="AB5047">
        <v>54.988916336349803</v>
      </c>
      <c r="AC5047">
        <v>0</v>
      </c>
      <c r="AD5047">
        <v>1.6738633883583156</v>
      </c>
      <c r="AE5047">
        <v>696.13065977537428</v>
      </c>
    </row>
    <row r="5048" spans="1:31" x14ac:dyDescent="0.25">
      <c r="A5048">
        <v>2300383</v>
      </c>
      <c r="B5048">
        <v>1</v>
      </c>
      <c r="C5048" t="s">
        <v>81</v>
      </c>
      <c r="D5048" t="s">
        <v>112</v>
      </c>
      <c r="E5048" t="s">
        <v>132</v>
      </c>
      <c r="F5048" t="s">
        <v>14707</v>
      </c>
      <c r="G5048" t="s">
        <v>134</v>
      </c>
      <c r="H5048" t="s">
        <v>135</v>
      </c>
      <c r="I5048" t="s">
        <v>136</v>
      </c>
      <c r="J5048" t="s">
        <v>137</v>
      </c>
      <c r="K5048" t="s">
        <v>138</v>
      </c>
      <c r="L5048" t="s">
        <v>14708</v>
      </c>
      <c r="M5048" t="s">
        <v>14709</v>
      </c>
      <c r="N5048">
        <v>1.165</v>
      </c>
      <c r="O5048">
        <v>0</v>
      </c>
      <c r="P5048">
        <v>9</v>
      </c>
      <c r="Q5048">
        <v>0</v>
      </c>
      <c r="R5048">
        <v>3</v>
      </c>
      <c r="S5048">
        <v>0</v>
      </c>
      <c r="T5048">
        <v>1</v>
      </c>
      <c r="U5048">
        <v>0</v>
      </c>
      <c r="V5048">
        <v>0</v>
      </c>
      <c r="W5048">
        <v>0</v>
      </c>
      <c r="X5048">
        <v>7.6373133666926676E-2</v>
      </c>
      <c r="Y5048">
        <v>0</v>
      </c>
      <c r="Z5048">
        <v>0.14835589196872501</v>
      </c>
      <c r="AA5048">
        <v>0</v>
      </c>
      <c r="AB5048">
        <v>1.6042144704610668</v>
      </c>
      <c r="AC5048">
        <v>0</v>
      </c>
      <c r="AD5048">
        <v>0</v>
      </c>
      <c r="AE5048">
        <v>1.8289434960967186</v>
      </c>
    </row>
    <row r="5049" spans="1:31" x14ac:dyDescent="0.25">
      <c r="A5049">
        <v>2300220</v>
      </c>
      <c r="B5049">
        <v>1</v>
      </c>
      <c r="C5049" t="s">
        <v>80</v>
      </c>
      <c r="D5049" t="s">
        <v>110</v>
      </c>
      <c r="E5049" t="s">
        <v>141</v>
      </c>
      <c r="F5049" t="s">
        <v>14710</v>
      </c>
      <c r="G5049" t="s">
        <v>143</v>
      </c>
      <c r="H5049" t="s">
        <v>135</v>
      </c>
      <c r="I5049" t="s">
        <v>136</v>
      </c>
      <c r="J5049" t="s">
        <v>137</v>
      </c>
      <c r="K5049" t="s">
        <v>138</v>
      </c>
      <c r="L5049" t="s">
        <v>14711</v>
      </c>
      <c r="M5049" t="s">
        <v>14712</v>
      </c>
      <c r="N5049">
        <v>1.526944444</v>
      </c>
      <c r="O5049">
        <v>0</v>
      </c>
      <c r="P5049">
        <v>4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1.7555241310963614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1.7555241310963614</v>
      </c>
    </row>
    <row r="5050" spans="1:31" x14ac:dyDescent="0.25">
      <c r="A5050">
        <v>2300134</v>
      </c>
      <c r="B5050">
        <v>1</v>
      </c>
      <c r="C5050" t="s">
        <v>80</v>
      </c>
      <c r="D5050" t="s">
        <v>97</v>
      </c>
      <c r="E5050" t="s">
        <v>164</v>
      </c>
      <c r="F5050" t="s">
        <v>14713</v>
      </c>
      <c r="G5050" t="s">
        <v>285</v>
      </c>
      <c r="H5050" t="s">
        <v>167</v>
      </c>
      <c r="I5050" t="s">
        <v>136</v>
      </c>
      <c r="J5050" t="s">
        <v>137</v>
      </c>
      <c r="K5050" t="s">
        <v>138</v>
      </c>
      <c r="L5050" t="s">
        <v>14714</v>
      </c>
      <c r="M5050" t="s">
        <v>14715</v>
      </c>
      <c r="N5050">
        <v>1.761111111</v>
      </c>
      <c r="O5050">
        <v>0</v>
      </c>
      <c r="P5050">
        <v>258</v>
      </c>
      <c r="Q5050">
        <v>0</v>
      </c>
      <c r="R5050">
        <v>0</v>
      </c>
      <c r="S5050">
        <v>0</v>
      </c>
      <c r="T5050">
        <v>8</v>
      </c>
      <c r="U5050">
        <v>0</v>
      </c>
      <c r="V5050">
        <v>0</v>
      </c>
      <c r="W5050">
        <v>0</v>
      </c>
      <c r="X5050">
        <v>132.72450874809689</v>
      </c>
      <c r="Y5050">
        <v>0</v>
      </c>
      <c r="Z5050">
        <v>0</v>
      </c>
      <c r="AA5050">
        <v>0</v>
      </c>
      <c r="AB5050">
        <v>5.7229282812338891</v>
      </c>
      <c r="AC5050">
        <v>0</v>
      </c>
      <c r="AD5050">
        <v>0</v>
      </c>
      <c r="AE5050">
        <v>138.44743702933079</v>
      </c>
    </row>
    <row r="5051" spans="1:31" x14ac:dyDescent="0.25">
      <c r="A5051">
        <v>2300618</v>
      </c>
      <c r="B5051">
        <v>1</v>
      </c>
      <c r="C5051" t="s">
        <v>80</v>
      </c>
      <c r="D5051" t="s">
        <v>107</v>
      </c>
      <c r="E5051" t="s">
        <v>141</v>
      </c>
      <c r="F5051" t="s">
        <v>14716</v>
      </c>
      <c r="G5051" t="s">
        <v>188</v>
      </c>
      <c r="H5051" t="s">
        <v>135</v>
      </c>
      <c r="I5051" t="s">
        <v>136</v>
      </c>
      <c r="J5051" t="s">
        <v>137</v>
      </c>
      <c r="K5051" t="s">
        <v>138</v>
      </c>
      <c r="L5051" t="s">
        <v>14717</v>
      </c>
      <c r="M5051" t="s">
        <v>14718</v>
      </c>
      <c r="N5051">
        <v>1.2847222220000001</v>
      </c>
      <c r="O5051">
        <v>0</v>
      </c>
      <c r="P5051">
        <v>1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0.30533207254140005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0.30533207254140005</v>
      </c>
    </row>
    <row r="5052" spans="1:31" x14ac:dyDescent="0.25">
      <c r="A5052">
        <v>2300861</v>
      </c>
      <c r="B5052">
        <v>1</v>
      </c>
      <c r="C5052" t="s">
        <v>81</v>
      </c>
      <c r="D5052" t="s">
        <v>120</v>
      </c>
      <c r="E5052" t="s">
        <v>132</v>
      </c>
      <c r="F5052" t="s">
        <v>14719</v>
      </c>
      <c r="G5052" t="s">
        <v>134</v>
      </c>
      <c r="H5052" t="s">
        <v>135</v>
      </c>
      <c r="I5052" t="s">
        <v>136</v>
      </c>
      <c r="J5052" t="s">
        <v>137</v>
      </c>
      <c r="K5052" t="s">
        <v>138</v>
      </c>
      <c r="L5052" t="s">
        <v>14720</v>
      </c>
      <c r="M5052" t="s">
        <v>14721</v>
      </c>
      <c r="N5052">
        <v>1.4838888880000001</v>
      </c>
      <c r="O5052">
        <v>0</v>
      </c>
      <c r="P5052">
        <v>2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1.3828168048758736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1.3828168048758736</v>
      </c>
    </row>
    <row r="5053" spans="1:31" x14ac:dyDescent="0.25">
      <c r="A5053">
        <v>2300469</v>
      </c>
      <c r="B5053">
        <v>1</v>
      </c>
      <c r="C5053" t="s">
        <v>80</v>
      </c>
      <c r="D5053" t="s">
        <v>100</v>
      </c>
      <c r="E5053" t="s">
        <v>141</v>
      </c>
      <c r="F5053" t="s">
        <v>14722</v>
      </c>
      <c r="G5053" t="s">
        <v>202</v>
      </c>
      <c r="H5053" t="s">
        <v>135</v>
      </c>
      <c r="I5053" t="s">
        <v>136</v>
      </c>
      <c r="J5053" t="s">
        <v>137</v>
      </c>
      <c r="K5053" t="s">
        <v>138</v>
      </c>
      <c r="L5053" t="s">
        <v>14723</v>
      </c>
      <c r="M5053" t="s">
        <v>14724</v>
      </c>
      <c r="N5053">
        <v>0.998611111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1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8.5651159156708345E-2</v>
      </c>
      <c r="AC5053">
        <v>0</v>
      </c>
      <c r="AD5053">
        <v>0</v>
      </c>
      <c r="AE5053">
        <v>8.5651159156708345E-2</v>
      </c>
    </row>
    <row r="5054" spans="1:31" x14ac:dyDescent="0.25">
      <c r="A5054">
        <v>2300569</v>
      </c>
      <c r="B5054">
        <v>1</v>
      </c>
      <c r="C5054" t="s">
        <v>81</v>
      </c>
      <c r="D5054" t="s">
        <v>123</v>
      </c>
      <c r="E5054" t="s">
        <v>164</v>
      </c>
      <c r="F5054" t="s">
        <v>14725</v>
      </c>
      <c r="G5054" t="s">
        <v>195</v>
      </c>
      <c r="H5054" t="s">
        <v>167</v>
      </c>
      <c r="I5054" t="s">
        <v>136</v>
      </c>
      <c r="J5054" t="s">
        <v>137</v>
      </c>
      <c r="K5054" t="s">
        <v>138</v>
      </c>
      <c r="L5054" t="s">
        <v>14726</v>
      </c>
      <c r="M5054" t="s">
        <v>14727</v>
      </c>
      <c r="N5054">
        <v>1.507222222</v>
      </c>
      <c r="O5054">
        <v>0</v>
      </c>
      <c r="P5054">
        <v>0</v>
      </c>
      <c r="Q5054">
        <v>0</v>
      </c>
      <c r="R5054">
        <v>61</v>
      </c>
      <c r="S5054">
        <v>0</v>
      </c>
      <c r="T5054">
        <v>5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193.50854401717899</v>
      </c>
      <c r="AA5054">
        <v>0</v>
      </c>
      <c r="AB5054">
        <v>6.2773739137678213</v>
      </c>
      <c r="AC5054">
        <v>0</v>
      </c>
      <c r="AD5054">
        <v>0</v>
      </c>
      <c r="AE5054">
        <v>199.78591793094682</v>
      </c>
    </row>
    <row r="5055" spans="1:31" x14ac:dyDescent="0.25">
      <c r="A5055">
        <v>2300177</v>
      </c>
      <c r="B5055">
        <v>1</v>
      </c>
      <c r="C5055" t="s">
        <v>80</v>
      </c>
      <c r="D5055" t="s">
        <v>93</v>
      </c>
      <c r="E5055" t="s">
        <v>208</v>
      </c>
      <c r="F5055" t="s">
        <v>14728</v>
      </c>
      <c r="G5055" t="s">
        <v>310</v>
      </c>
      <c r="H5055" t="s">
        <v>135</v>
      </c>
      <c r="I5055" t="s">
        <v>136</v>
      </c>
      <c r="J5055" t="s">
        <v>137</v>
      </c>
      <c r="K5055" t="s">
        <v>138</v>
      </c>
      <c r="L5055" t="s">
        <v>14729</v>
      </c>
      <c r="M5055" t="s">
        <v>14730</v>
      </c>
      <c r="N5055">
        <v>6.7263888879999998</v>
      </c>
      <c r="O5055">
        <v>0</v>
      </c>
      <c r="P5055">
        <v>144</v>
      </c>
      <c r="Q5055">
        <v>0</v>
      </c>
      <c r="R5055">
        <v>14</v>
      </c>
      <c r="S5055">
        <v>0</v>
      </c>
      <c r="T5055">
        <v>21</v>
      </c>
      <c r="U5055">
        <v>0</v>
      </c>
      <c r="V5055">
        <v>0</v>
      </c>
      <c r="W5055">
        <v>0</v>
      </c>
      <c r="X5055">
        <v>74.990702415832232</v>
      </c>
      <c r="Y5055">
        <v>0</v>
      </c>
      <c r="Z5055">
        <v>25.015895672746336</v>
      </c>
      <c r="AA5055">
        <v>0</v>
      </c>
      <c r="AB5055">
        <v>36.593555548664241</v>
      </c>
      <c r="AC5055">
        <v>0</v>
      </c>
      <c r="AD5055">
        <v>0</v>
      </c>
      <c r="AE5055">
        <v>136.60015363724281</v>
      </c>
    </row>
    <row r="5056" spans="1:31" x14ac:dyDescent="0.25">
      <c r="A5056">
        <v>2300959</v>
      </c>
      <c r="B5056">
        <v>1</v>
      </c>
      <c r="C5056" t="s">
        <v>80</v>
      </c>
      <c r="D5056" t="s">
        <v>96</v>
      </c>
      <c r="E5056" t="s">
        <v>233</v>
      </c>
      <c r="F5056" t="s">
        <v>12674</v>
      </c>
      <c r="G5056" t="s">
        <v>184</v>
      </c>
      <c r="H5056" t="s">
        <v>167</v>
      </c>
      <c r="I5056" t="s">
        <v>136</v>
      </c>
      <c r="J5056" t="s">
        <v>137</v>
      </c>
      <c r="K5056" t="s">
        <v>138</v>
      </c>
      <c r="L5056" t="s">
        <v>14731</v>
      </c>
      <c r="M5056" t="s">
        <v>14732</v>
      </c>
      <c r="N5056">
        <v>5.1666666E-2</v>
      </c>
      <c r="O5056">
        <v>0</v>
      </c>
      <c r="P5056">
        <v>765</v>
      </c>
      <c r="Q5056">
        <v>0</v>
      </c>
      <c r="R5056">
        <v>2</v>
      </c>
      <c r="S5056">
        <v>2</v>
      </c>
      <c r="T5056">
        <v>58</v>
      </c>
      <c r="U5056">
        <v>0</v>
      </c>
      <c r="V5056">
        <v>0</v>
      </c>
      <c r="W5056">
        <v>0</v>
      </c>
      <c r="X5056">
        <v>12.101543631607345</v>
      </c>
      <c r="Y5056">
        <v>0</v>
      </c>
      <c r="Z5056">
        <v>7.8104371933885017E-2</v>
      </c>
      <c r="AA5056">
        <v>2.1228862316834469</v>
      </c>
      <c r="AB5056">
        <v>1.6844467801759013</v>
      </c>
      <c r="AC5056">
        <v>0</v>
      </c>
      <c r="AD5056">
        <v>0</v>
      </c>
      <c r="AE5056">
        <v>15.986981015400579</v>
      </c>
    </row>
    <row r="5057" spans="1:31" x14ac:dyDescent="0.25">
      <c r="A5057">
        <v>2300057</v>
      </c>
      <c r="B5057">
        <v>1</v>
      </c>
      <c r="C5057" t="s">
        <v>81</v>
      </c>
      <c r="D5057" t="s">
        <v>118</v>
      </c>
      <c r="E5057" t="s">
        <v>164</v>
      </c>
      <c r="F5057" t="s">
        <v>14733</v>
      </c>
      <c r="G5057" t="s">
        <v>500</v>
      </c>
      <c r="H5057" t="s">
        <v>167</v>
      </c>
      <c r="I5057" t="s">
        <v>136</v>
      </c>
      <c r="J5057" t="s">
        <v>137</v>
      </c>
      <c r="K5057" t="s">
        <v>138</v>
      </c>
      <c r="L5057" t="s">
        <v>14734</v>
      </c>
      <c r="M5057" t="s">
        <v>14735</v>
      </c>
      <c r="N5057">
        <v>1.253055555</v>
      </c>
      <c r="O5057">
        <v>0</v>
      </c>
      <c r="P5057">
        <v>145</v>
      </c>
      <c r="Q5057">
        <v>14</v>
      </c>
      <c r="R5057">
        <v>26</v>
      </c>
      <c r="S5057">
        <v>6</v>
      </c>
      <c r="T5057">
        <v>25</v>
      </c>
      <c r="U5057">
        <v>0</v>
      </c>
      <c r="V5057">
        <v>0</v>
      </c>
      <c r="W5057">
        <v>0</v>
      </c>
      <c r="X5057">
        <v>18.866495336977859</v>
      </c>
      <c r="Y5057">
        <v>99.660440822839362</v>
      </c>
      <c r="Z5057">
        <v>0.42832876255612434</v>
      </c>
      <c r="AA5057">
        <v>12.120702753546849</v>
      </c>
      <c r="AB5057">
        <v>5.078602824342167</v>
      </c>
      <c r="AC5057">
        <v>0</v>
      </c>
      <c r="AD5057">
        <v>0</v>
      </c>
      <c r="AE5057">
        <v>136.15457050026237</v>
      </c>
    </row>
    <row r="5058" spans="1:31" x14ac:dyDescent="0.25">
      <c r="A5058">
        <v>2300272</v>
      </c>
      <c r="B5058">
        <v>1</v>
      </c>
      <c r="C5058" t="s">
        <v>80</v>
      </c>
      <c r="D5058" t="s">
        <v>82</v>
      </c>
      <c r="E5058" t="s">
        <v>132</v>
      </c>
      <c r="F5058" t="s">
        <v>14736</v>
      </c>
      <c r="G5058" t="s">
        <v>375</v>
      </c>
      <c r="H5058" t="s">
        <v>135</v>
      </c>
      <c r="I5058" t="s">
        <v>136</v>
      </c>
      <c r="J5058" t="s">
        <v>137</v>
      </c>
      <c r="K5058" t="s">
        <v>138</v>
      </c>
      <c r="L5058" t="s">
        <v>14737</v>
      </c>
      <c r="M5058" t="s">
        <v>14738</v>
      </c>
      <c r="N5058">
        <v>1.733055555</v>
      </c>
      <c r="O5058">
        <v>0</v>
      </c>
      <c r="P5058">
        <v>269</v>
      </c>
      <c r="Q5058">
        <v>0</v>
      </c>
      <c r="R5058">
        <v>0</v>
      </c>
      <c r="S5058">
        <v>0</v>
      </c>
      <c r="T5058">
        <v>4</v>
      </c>
      <c r="U5058">
        <v>0</v>
      </c>
      <c r="V5058">
        <v>0</v>
      </c>
      <c r="W5058">
        <v>0</v>
      </c>
      <c r="X5058">
        <v>106.71100973448881</v>
      </c>
      <c r="Y5058">
        <v>0</v>
      </c>
      <c r="Z5058">
        <v>0</v>
      </c>
      <c r="AA5058">
        <v>0</v>
      </c>
      <c r="AB5058">
        <v>0.80264947673712328</v>
      </c>
      <c r="AC5058">
        <v>0</v>
      </c>
      <c r="AD5058">
        <v>0</v>
      </c>
      <c r="AE5058">
        <v>107.51365921122593</v>
      </c>
    </row>
    <row r="5059" spans="1:31" x14ac:dyDescent="0.25">
      <c r="A5059">
        <v>2300604</v>
      </c>
      <c r="B5059">
        <v>1</v>
      </c>
      <c r="C5059" t="s">
        <v>81</v>
      </c>
      <c r="D5059" t="s">
        <v>128</v>
      </c>
      <c r="E5059" t="s">
        <v>141</v>
      </c>
      <c r="F5059" t="s">
        <v>14739</v>
      </c>
      <c r="G5059" t="s">
        <v>202</v>
      </c>
      <c r="H5059" t="s">
        <v>135</v>
      </c>
      <c r="I5059" t="s">
        <v>136</v>
      </c>
      <c r="J5059" t="s">
        <v>137</v>
      </c>
      <c r="K5059" t="s">
        <v>138</v>
      </c>
      <c r="L5059" t="s">
        <v>14740</v>
      </c>
      <c r="M5059" t="s">
        <v>14741</v>
      </c>
      <c r="N5059">
        <v>6.2586111109999996</v>
      </c>
      <c r="O5059">
        <v>0</v>
      </c>
      <c r="P5059">
        <v>13</v>
      </c>
      <c r="Q5059">
        <v>0</v>
      </c>
      <c r="R5059">
        <v>0</v>
      </c>
      <c r="S5059">
        <v>0</v>
      </c>
      <c r="T5059">
        <v>2</v>
      </c>
      <c r="U5059">
        <v>0</v>
      </c>
      <c r="V5059">
        <v>0</v>
      </c>
      <c r="W5059">
        <v>0</v>
      </c>
      <c r="X5059">
        <v>19.081170466290168</v>
      </c>
      <c r="Y5059">
        <v>0</v>
      </c>
      <c r="Z5059">
        <v>0</v>
      </c>
      <c r="AA5059">
        <v>0</v>
      </c>
      <c r="AB5059">
        <v>66.634020638992396</v>
      </c>
      <c r="AC5059">
        <v>0</v>
      </c>
      <c r="AD5059">
        <v>0</v>
      </c>
      <c r="AE5059">
        <v>85.715191105282571</v>
      </c>
    </row>
    <row r="5060" spans="1:31" x14ac:dyDescent="0.25">
      <c r="A5060">
        <v>2300581</v>
      </c>
      <c r="B5060">
        <v>1</v>
      </c>
      <c r="C5060" t="s">
        <v>80</v>
      </c>
      <c r="D5060" t="s">
        <v>103</v>
      </c>
      <c r="E5060" t="s">
        <v>141</v>
      </c>
      <c r="F5060" t="s">
        <v>14742</v>
      </c>
      <c r="G5060" t="s">
        <v>188</v>
      </c>
      <c r="H5060" t="s">
        <v>135</v>
      </c>
      <c r="I5060" t="s">
        <v>136</v>
      </c>
      <c r="J5060" t="s">
        <v>137</v>
      </c>
      <c r="K5060" t="s">
        <v>138</v>
      </c>
      <c r="L5060" t="s">
        <v>14743</v>
      </c>
      <c r="M5060" t="s">
        <v>14744</v>
      </c>
      <c r="N5060">
        <v>3.0041666660000002</v>
      </c>
      <c r="O5060">
        <v>0</v>
      </c>
      <c r="P5060">
        <v>3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2.6013681621940847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2.6013681621940847</v>
      </c>
    </row>
    <row r="5061" spans="1:31" x14ac:dyDescent="0.25">
      <c r="A5061">
        <v>2300558</v>
      </c>
      <c r="B5061">
        <v>1</v>
      </c>
      <c r="C5061" t="s">
        <v>80</v>
      </c>
      <c r="D5061" t="s">
        <v>99</v>
      </c>
      <c r="E5061" t="s">
        <v>132</v>
      </c>
      <c r="F5061" t="s">
        <v>14745</v>
      </c>
      <c r="G5061" t="s">
        <v>1047</v>
      </c>
      <c r="H5061" t="s">
        <v>135</v>
      </c>
      <c r="I5061" t="s">
        <v>136</v>
      </c>
      <c r="J5061" t="s">
        <v>137</v>
      </c>
      <c r="K5061" t="s">
        <v>138</v>
      </c>
      <c r="L5061" t="s">
        <v>14746</v>
      </c>
      <c r="M5061" t="s">
        <v>14747</v>
      </c>
      <c r="N5061">
        <v>5.6066666659999997</v>
      </c>
      <c r="O5061">
        <v>0</v>
      </c>
      <c r="P5061">
        <v>68</v>
      </c>
      <c r="Q5061">
        <v>0</v>
      </c>
      <c r="R5061">
        <v>1</v>
      </c>
      <c r="S5061">
        <v>0</v>
      </c>
      <c r="T5061">
        <v>9</v>
      </c>
      <c r="U5061">
        <v>0</v>
      </c>
      <c r="V5061">
        <v>0</v>
      </c>
      <c r="W5061">
        <v>0</v>
      </c>
      <c r="X5061">
        <v>111.57392082846317</v>
      </c>
      <c r="Y5061">
        <v>0</v>
      </c>
      <c r="Z5061">
        <v>1.0884756782257778E-2</v>
      </c>
      <c r="AA5061">
        <v>0</v>
      </c>
      <c r="AB5061">
        <v>33.809759365556708</v>
      </c>
      <c r="AC5061">
        <v>0</v>
      </c>
      <c r="AD5061">
        <v>0</v>
      </c>
      <c r="AE5061">
        <v>145.39456495080213</v>
      </c>
    </row>
    <row r="5062" spans="1:31" x14ac:dyDescent="0.25">
      <c r="A5062">
        <v>2300063</v>
      </c>
      <c r="B5062">
        <v>1</v>
      </c>
      <c r="C5062" t="s">
        <v>81</v>
      </c>
      <c r="D5062" t="s">
        <v>112</v>
      </c>
      <c r="E5062" t="s">
        <v>164</v>
      </c>
      <c r="F5062" t="s">
        <v>14748</v>
      </c>
      <c r="G5062" t="s">
        <v>184</v>
      </c>
      <c r="H5062" t="s">
        <v>167</v>
      </c>
      <c r="I5062" t="s">
        <v>136</v>
      </c>
      <c r="J5062" t="s">
        <v>137</v>
      </c>
      <c r="K5062" t="s">
        <v>138</v>
      </c>
      <c r="L5062" t="s">
        <v>14749</v>
      </c>
      <c r="M5062" t="s">
        <v>14750</v>
      </c>
      <c r="N5062">
        <v>0.94638888799999998</v>
      </c>
      <c r="O5062">
        <v>0</v>
      </c>
      <c r="P5062">
        <v>186</v>
      </c>
      <c r="Q5062">
        <v>0</v>
      </c>
      <c r="R5062">
        <v>9</v>
      </c>
      <c r="S5062">
        <v>0</v>
      </c>
      <c r="T5062">
        <v>22</v>
      </c>
      <c r="U5062">
        <v>0</v>
      </c>
      <c r="V5062">
        <v>0</v>
      </c>
      <c r="W5062">
        <v>0</v>
      </c>
      <c r="X5062">
        <v>29.427049636573525</v>
      </c>
      <c r="Y5062">
        <v>0</v>
      </c>
      <c r="Z5062">
        <v>6.8426349143854885</v>
      </c>
      <c r="AA5062">
        <v>0</v>
      </c>
      <c r="AB5062">
        <v>2.219039873137731</v>
      </c>
      <c r="AC5062">
        <v>0</v>
      </c>
      <c r="AD5062">
        <v>0</v>
      </c>
      <c r="AE5062">
        <v>38.488724424096745</v>
      </c>
    </row>
    <row r="5063" spans="1:31" x14ac:dyDescent="0.25">
      <c r="A5063">
        <v>2300395</v>
      </c>
      <c r="B5063">
        <v>1</v>
      </c>
      <c r="C5063" t="s">
        <v>80</v>
      </c>
      <c r="D5063" t="s">
        <v>99</v>
      </c>
      <c r="E5063" t="s">
        <v>132</v>
      </c>
      <c r="F5063" t="s">
        <v>14751</v>
      </c>
      <c r="G5063" t="s">
        <v>1047</v>
      </c>
      <c r="H5063" t="s">
        <v>135</v>
      </c>
      <c r="I5063" t="s">
        <v>136</v>
      </c>
      <c r="J5063" t="s">
        <v>137</v>
      </c>
      <c r="K5063" t="s">
        <v>138</v>
      </c>
      <c r="L5063" t="s">
        <v>14752</v>
      </c>
      <c r="M5063" t="s">
        <v>14753</v>
      </c>
      <c r="N5063">
        <v>5.1955555550000003</v>
      </c>
      <c r="O5063">
        <v>0</v>
      </c>
      <c r="P5063">
        <v>98</v>
      </c>
      <c r="Q5063">
        <v>0</v>
      </c>
      <c r="R5063">
        <v>0</v>
      </c>
      <c r="S5063">
        <v>0</v>
      </c>
      <c r="T5063">
        <v>4</v>
      </c>
      <c r="U5063">
        <v>0</v>
      </c>
      <c r="V5063">
        <v>1</v>
      </c>
      <c r="W5063">
        <v>0</v>
      </c>
      <c r="X5063">
        <v>77.749867236414673</v>
      </c>
      <c r="Y5063">
        <v>0</v>
      </c>
      <c r="Z5063">
        <v>0</v>
      </c>
      <c r="AA5063">
        <v>0</v>
      </c>
      <c r="AB5063">
        <v>17.405380372322959</v>
      </c>
      <c r="AC5063">
        <v>0</v>
      </c>
      <c r="AD5063">
        <v>36.390895657373889</v>
      </c>
      <c r="AE5063">
        <v>131.54614326611153</v>
      </c>
    </row>
    <row r="5064" spans="1:31" x14ac:dyDescent="0.25">
      <c r="A5064">
        <v>2300896</v>
      </c>
      <c r="B5064">
        <v>1</v>
      </c>
      <c r="C5064" t="s">
        <v>80</v>
      </c>
      <c r="D5064" t="s">
        <v>99</v>
      </c>
      <c r="E5064" t="s">
        <v>132</v>
      </c>
      <c r="F5064" t="s">
        <v>14580</v>
      </c>
      <c r="G5064" t="s">
        <v>134</v>
      </c>
      <c r="H5064" t="s">
        <v>135</v>
      </c>
      <c r="I5064" t="s">
        <v>136</v>
      </c>
      <c r="J5064" t="s">
        <v>137</v>
      </c>
      <c r="K5064" t="s">
        <v>138</v>
      </c>
      <c r="L5064" t="s">
        <v>14754</v>
      </c>
      <c r="M5064" t="s">
        <v>14755</v>
      </c>
      <c r="N5064">
        <v>3.4555555550000001</v>
      </c>
      <c r="O5064">
        <v>0</v>
      </c>
      <c r="P5064">
        <v>58</v>
      </c>
      <c r="Q5064">
        <v>0</v>
      </c>
      <c r="R5064">
        <v>5</v>
      </c>
      <c r="S5064">
        <v>0</v>
      </c>
      <c r="T5064">
        <v>6</v>
      </c>
      <c r="U5064">
        <v>0</v>
      </c>
      <c r="V5064">
        <v>0</v>
      </c>
      <c r="W5064">
        <v>0</v>
      </c>
      <c r="X5064">
        <v>67.328517372290577</v>
      </c>
      <c r="Y5064">
        <v>0</v>
      </c>
      <c r="Z5064">
        <v>2.9713991220844025</v>
      </c>
      <c r="AA5064">
        <v>0</v>
      </c>
      <c r="AB5064">
        <v>10.026599104615233</v>
      </c>
      <c r="AC5064">
        <v>0</v>
      </c>
      <c r="AD5064">
        <v>0</v>
      </c>
      <c r="AE5064">
        <v>80.326515598990213</v>
      </c>
    </row>
    <row r="5065" spans="1:31" x14ac:dyDescent="0.25">
      <c r="A5065">
        <v>2300541</v>
      </c>
      <c r="B5065">
        <v>1</v>
      </c>
      <c r="C5065" t="s">
        <v>81</v>
      </c>
      <c r="D5065" t="s">
        <v>118</v>
      </c>
      <c r="E5065" t="s">
        <v>182</v>
      </c>
      <c r="F5065" t="s">
        <v>6511</v>
      </c>
      <c r="G5065" t="s">
        <v>184</v>
      </c>
      <c r="H5065" t="s">
        <v>167</v>
      </c>
      <c r="I5065" t="s">
        <v>136</v>
      </c>
      <c r="J5065" t="s">
        <v>137</v>
      </c>
      <c r="K5065" t="s">
        <v>138</v>
      </c>
      <c r="L5065" t="s">
        <v>14756</v>
      </c>
      <c r="M5065" t="s">
        <v>14757</v>
      </c>
      <c r="N5065">
        <v>0.91583333300000003</v>
      </c>
      <c r="O5065">
        <v>0</v>
      </c>
      <c r="P5065">
        <v>0</v>
      </c>
      <c r="Q5065">
        <v>18</v>
      </c>
      <c r="R5065">
        <v>8</v>
      </c>
      <c r="S5065">
        <v>12</v>
      </c>
      <c r="T5065">
        <v>0</v>
      </c>
      <c r="U5065">
        <v>11</v>
      </c>
      <c r="V5065">
        <v>0</v>
      </c>
      <c r="W5065">
        <v>0</v>
      </c>
      <c r="X5065">
        <v>0</v>
      </c>
      <c r="Y5065">
        <v>33.796643671834026</v>
      </c>
      <c r="Z5065">
        <v>9.9754117391686563</v>
      </c>
      <c r="AA5065">
        <v>74.848404815298224</v>
      </c>
      <c r="AB5065">
        <v>0</v>
      </c>
      <c r="AC5065">
        <v>1419.2742624881837</v>
      </c>
      <c r="AD5065">
        <v>0</v>
      </c>
      <c r="AE5065">
        <v>1537.8947227144845</v>
      </c>
    </row>
    <row r="5066" spans="1:31" x14ac:dyDescent="0.25">
      <c r="A5066">
        <v>2300495</v>
      </c>
      <c r="B5066">
        <v>1</v>
      </c>
      <c r="C5066" t="s">
        <v>81</v>
      </c>
      <c r="D5066" t="s">
        <v>120</v>
      </c>
      <c r="E5066" t="s">
        <v>208</v>
      </c>
      <c r="F5066" t="s">
        <v>14758</v>
      </c>
      <c r="G5066" t="s">
        <v>310</v>
      </c>
      <c r="H5066" t="s">
        <v>135</v>
      </c>
      <c r="I5066" t="s">
        <v>136</v>
      </c>
      <c r="J5066" t="s">
        <v>137</v>
      </c>
      <c r="K5066" t="s">
        <v>138</v>
      </c>
      <c r="L5066" t="s">
        <v>14759</v>
      </c>
      <c r="M5066" t="s">
        <v>14760</v>
      </c>
      <c r="N5066">
        <v>3.3824999999999998</v>
      </c>
      <c r="O5066">
        <v>0</v>
      </c>
      <c r="P5066">
        <v>132</v>
      </c>
      <c r="Q5066">
        <v>0</v>
      </c>
      <c r="R5066">
        <v>5</v>
      </c>
      <c r="S5066">
        <v>0</v>
      </c>
      <c r="T5066">
        <v>21</v>
      </c>
      <c r="U5066">
        <v>0</v>
      </c>
      <c r="V5066">
        <v>0</v>
      </c>
      <c r="W5066">
        <v>0</v>
      </c>
      <c r="X5066">
        <v>92.893992449147206</v>
      </c>
      <c r="Y5066">
        <v>0</v>
      </c>
      <c r="Z5066">
        <v>4.3981294307504859</v>
      </c>
      <c r="AA5066">
        <v>0</v>
      </c>
      <c r="AB5066">
        <v>4.9204391462569008</v>
      </c>
      <c r="AC5066">
        <v>0</v>
      </c>
      <c r="AD5066">
        <v>0</v>
      </c>
      <c r="AE5066">
        <v>102.21256102615459</v>
      </c>
    </row>
    <row r="5067" spans="1:31" x14ac:dyDescent="0.25">
      <c r="A5067">
        <v>2300498</v>
      </c>
      <c r="B5067">
        <v>1</v>
      </c>
      <c r="C5067" t="s">
        <v>80</v>
      </c>
      <c r="D5067" t="s">
        <v>88</v>
      </c>
      <c r="E5067" t="s">
        <v>141</v>
      </c>
      <c r="F5067" t="s">
        <v>14761</v>
      </c>
      <c r="G5067" t="s">
        <v>143</v>
      </c>
      <c r="H5067" t="s">
        <v>135</v>
      </c>
      <c r="I5067" t="s">
        <v>136</v>
      </c>
      <c r="J5067" t="s">
        <v>137</v>
      </c>
      <c r="K5067" t="s">
        <v>138</v>
      </c>
      <c r="L5067" t="s">
        <v>14762</v>
      </c>
      <c r="M5067" t="s">
        <v>14763</v>
      </c>
      <c r="N5067">
        <v>1.8433333329999999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0.97498065500761322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0.97498065500761322</v>
      </c>
    </row>
    <row r="5068" spans="1:31" x14ac:dyDescent="0.25">
      <c r="A5068">
        <v>2300249</v>
      </c>
      <c r="B5068">
        <v>1</v>
      </c>
      <c r="C5068" t="s">
        <v>80</v>
      </c>
      <c r="D5068" t="s">
        <v>82</v>
      </c>
      <c r="E5068" t="s">
        <v>132</v>
      </c>
      <c r="F5068" t="s">
        <v>2786</v>
      </c>
      <c r="G5068" t="s">
        <v>917</v>
      </c>
      <c r="H5068" t="s">
        <v>135</v>
      </c>
      <c r="I5068" t="s">
        <v>136</v>
      </c>
      <c r="J5068" t="s">
        <v>137</v>
      </c>
      <c r="K5068" t="s">
        <v>300</v>
      </c>
      <c r="L5068" t="s">
        <v>14764</v>
      </c>
      <c r="M5068" t="s">
        <v>14765</v>
      </c>
      <c r="N5068">
        <v>7.9391666660000002</v>
      </c>
      <c r="O5068">
        <v>0</v>
      </c>
      <c r="P5068">
        <v>22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51.946931134474212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51.946931134474212</v>
      </c>
    </row>
    <row r="5069" spans="1:31" x14ac:dyDescent="0.25">
      <c r="A5069">
        <v>2300349</v>
      </c>
      <c r="B5069">
        <v>1</v>
      </c>
      <c r="C5069" t="s">
        <v>80</v>
      </c>
      <c r="D5069" t="s">
        <v>102</v>
      </c>
      <c r="E5069" t="s">
        <v>233</v>
      </c>
      <c r="F5069" t="s">
        <v>14766</v>
      </c>
      <c r="G5069" t="s">
        <v>12135</v>
      </c>
      <c r="H5069" t="s">
        <v>167</v>
      </c>
      <c r="I5069" t="s">
        <v>136</v>
      </c>
      <c r="J5069" t="s">
        <v>137</v>
      </c>
      <c r="K5069" t="s">
        <v>138</v>
      </c>
      <c r="L5069" t="s">
        <v>14767</v>
      </c>
      <c r="M5069" t="s">
        <v>14768</v>
      </c>
      <c r="N5069">
        <v>7.3727777769999996</v>
      </c>
      <c r="O5069">
        <v>0</v>
      </c>
      <c r="P5069">
        <v>957</v>
      </c>
      <c r="Q5069">
        <v>4</v>
      </c>
      <c r="R5069">
        <v>164</v>
      </c>
      <c r="S5069">
        <v>3</v>
      </c>
      <c r="T5069">
        <v>105</v>
      </c>
      <c r="U5069">
        <v>0</v>
      </c>
      <c r="V5069">
        <v>0</v>
      </c>
      <c r="W5069">
        <v>0</v>
      </c>
      <c r="X5069">
        <v>868.74924135840547</v>
      </c>
      <c r="Y5069">
        <v>36.674533313715081</v>
      </c>
      <c r="Z5069">
        <v>598.04286866379482</v>
      </c>
      <c r="AA5069">
        <v>149.55797360483885</v>
      </c>
      <c r="AB5069">
        <v>534.88475199445747</v>
      </c>
      <c r="AC5069">
        <v>0</v>
      </c>
      <c r="AD5069">
        <v>0</v>
      </c>
      <c r="AE5069">
        <v>2187.9093689352117</v>
      </c>
    </row>
    <row r="5070" spans="1:31" x14ac:dyDescent="0.25">
      <c r="A5070">
        <v>2300890</v>
      </c>
      <c r="B5070">
        <v>1</v>
      </c>
      <c r="C5070" t="s">
        <v>80</v>
      </c>
      <c r="D5070" t="s">
        <v>101</v>
      </c>
      <c r="E5070" t="s">
        <v>141</v>
      </c>
      <c r="F5070" t="s">
        <v>14769</v>
      </c>
      <c r="G5070" t="s">
        <v>143</v>
      </c>
      <c r="H5070" t="s">
        <v>135</v>
      </c>
      <c r="I5070" t="s">
        <v>136</v>
      </c>
      <c r="J5070" t="s">
        <v>137</v>
      </c>
      <c r="K5070" t="s">
        <v>138</v>
      </c>
      <c r="L5070" t="s">
        <v>14770</v>
      </c>
      <c r="M5070" t="s">
        <v>14771</v>
      </c>
      <c r="N5070">
        <v>2.9302777770000001</v>
      </c>
      <c r="O5070">
        <v>0</v>
      </c>
      <c r="P5070">
        <v>1</v>
      </c>
      <c r="Q5070">
        <v>0</v>
      </c>
      <c r="R5070">
        <v>1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1.5540630065405479</v>
      </c>
      <c r="Y5070">
        <v>0</v>
      </c>
      <c r="Z5070">
        <v>1.3740659177147223E-2</v>
      </c>
      <c r="AA5070">
        <v>0</v>
      </c>
      <c r="AB5070">
        <v>0</v>
      </c>
      <c r="AC5070">
        <v>0</v>
      </c>
      <c r="AD5070">
        <v>0</v>
      </c>
      <c r="AE5070">
        <v>1.567803665717695</v>
      </c>
    </row>
    <row r="5071" spans="1:31" x14ac:dyDescent="0.25">
      <c r="A5071">
        <v>2300103</v>
      </c>
      <c r="B5071">
        <v>1</v>
      </c>
      <c r="C5071" t="s">
        <v>80</v>
      </c>
      <c r="D5071" t="s">
        <v>93</v>
      </c>
      <c r="E5071" t="s">
        <v>233</v>
      </c>
      <c r="F5071" t="s">
        <v>13697</v>
      </c>
      <c r="G5071" t="s">
        <v>184</v>
      </c>
      <c r="H5071" t="s">
        <v>167</v>
      </c>
      <c r="I5071" t="s">
        <v>136</v>
      </c>
      <c r="J5071" t="s">
        <v>137</v>
      </c>
      <c r="K5071" t="s">
        <v>138</v>
      </c>
      <c r="L5071" t="s">
        <v>14772</v>
      </c>
      <c r="M5071" t="s">
        <v>14773</v>
      </c>
      <c r="N5071">
        <v>0.29138888800000001</v>
      </c>
      <c r="O5071">
        <v>1</v>
      </c>
      <c r="P5071">
        <v>2386</v>
      </c>
      <c r="Q5071">
        <v>13</v>
      </c>
      <c r="R5071">
        <v>621</v>
      </c>
      <c r="S5071">
        <v>4</v>
      </c>
      <c r="T5071">
        <v>598</v>
      </c>
      <c r="U5071">
        <v>5</v>
      </c>
      <c r="V5071">
        <v>0</v>
      </c>
      <c r="W5071">
        <v>2.9327367950485E-2</v>
      </c>
      <c r="X5071">
        <v>93.370767838685182</v>
      </c>
      <c r="Y5071">
        <v>5.6244477669878918</v>
      </c>
      <c r="Z5071">
        <v>54.152035538636717</v>
      </c>
      <c r="AA5071">
        <v>9.731475120266408</v>
      </c>
      <c r="AB5071">
        <v>56.114351466370579</v>
      </c>
      <c r="AC5071">
        <v>48.107391586587184</v>
      </c>
      <c r="AD5071">
        <v>0</v>
      </c>
      <c r="AE5071">
        <v>267.12979668548445</v>
      </c>
    </row>
    <row r="5072" spans="1:31" x14ac:dyDescent="0.25">
      <c r="A5072">
        <v>2300644</v>
      </c>
      <c r="B5072">
        <v>1</v>
      </c>
      <c r="C5072" t="s">
        <v>80</v>
      </c>
      <c r="D5072" t="s">
        <v>95</v>
      </c>
      <c r="E5072" t="s">
        <v>748</v>
      </c>
      <c r="F5072" t="s">
        <v>14774</v>
      </c>
      <c r="G5072" t="s">
        <v>375</v>
      </c>
      <c r="H5072" t="s">
        <v>135</v>
      </c>
      <c r="I5072" t="s">
        <v>136</v>
      </c>
      <c r="J5072" t="s">
        <v>137</v>
      </c>
      <c r="K5072" t="s">
        <v>138</v>
      </c>
      <c r="L5072" t="s">
        <v>14775</v>
      </c>
      <c r="M5072" t="s">
        <v>14529</v>
      </c>
      <c r="N5072">
        <v>3.3788888880000001</v>
      </c>
      <c r="O5072">
        <v>0</v>
      </c>
      <c r="P5072">
        <v>46</v>
      </c>
      <c r="Q5072">
        <v>0</v>
      </c>
      <c r="R5072">
        <v>0</v>
      </c>
      <c r="S5072">
        <v>0</v>
      </c>
      <c r="T5072">
        <v>21</v>
      </c>
      <c r="U5072">
        <v>0</v>
      </c>
      <c r="V5072">
        <v>0</v>
      </c>
      <c r="W5072">
        <v>0</v>
      </c>
      <c r="X5072">
        <v>39.879793107065552</v>
      </c>
      <c r="Y5072">
        <v>0</v>
      </c>
      <c r="Z5072">
        <v>0</v>
      </c>
      <c r="AA5072">
        <v>0</v>
      </c>
      <c r="AB5072">
        <v>30.887258403759219</v>
      </c>
      <c r="AC5072">
        <v>0</v>
      </c>
      <c r="AD5072">
        <v>0</v>
      </c>
      <c r="AE5072">
        <v>70.767051510824771</v>
      </c>
    </row>
    <row r="5073" spans="1:31" x14ac:dyDescent="0.25">
      <c r="A5073">
        <v>2300329</v>
      </c>
      <c r="B5073">
        <v>1</v>
      </c>
      <c r="C5073" t="s">
        <v>81</v>
      </c>
      <c r="D5073" t="s">
        <v>127</v>
      </c>
      <c r="E5073" t="s">
        <v>132</v>
      </c>
      <c r="F5073" t="s">
        <v>14776</v>
      </c>
      <c r="G5073" t="s">
        <v>332</v>
      </c>
      <c r="H5073" t="s">
        <v>135</v>
      </c>
      <c r="I5073" t="s">
        <v>136</v>
      </c>
      <c r="J5073" t="s">
        <v>137</v>
      </c>
      <c r="K5073" t="s">
        <v>138</v>
      </c>
      <c r="L5073" t="s">
        <v>14777</v>
      </c>
      <c r="M5073" t="s">
        <v>14778</v>
      </c>
      <c r="N5073">
        <v>1.0838888879999999</v>
      </c>
      <c r="O5073">
        <v>0</v>
      </c>
      <c r="P5073">
        <v>53</v>
      </c>
      <c r="Q5073">
        <v>0</v>
      </c>
      <c r="R5073">
        <v>0</v>
      </c>
      <c r="S5073">
        <v>0</v>
      </c>
      <c r="T5073">
        <v>1</v>
      </c>
      <c r="U5073">
        <v>0</v>
      </c>
      <c r="V5073">
        <v>0</v>
      </c>
      <c r="W5073">
        <v>0</v>
      </c>
      <c r="X5073">
        <v>8.186919789771693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8.186919789771693</v>
      </c>
    </row>
    <row r="5074" spans="1:31" x14ac:dyDescent="0.25">
      <c r="A5074">
        <v>2300664</v>
      </c>
      <c r="B5074">
        <v>1</v>
      </c>
      <c r="C5074" t="s">
        <v>80</v>
      </c>
      <c r="D5074" t="s">
        <v>93</v>
      </c>
      <c r="E5074" t="s">
        <v>141</v>
      </c>
      <c r="F5074" t="s">
        <v>14779</v>
      </c>
      <c r="G5074" t="s">
        <v>143</v>
      </c>
      <c r="H5074" t="s">
        <v>135</v>
      </c>
      <c r="I5074" t="s">
        <v>136</v>
      </c>
      <c r="J5074" t="s">
        <v>137</v>
      </c>
      <c r="K5074" t="s">
        <v>138</v>
      </c>
      <c r="L5074" t="s">
        <v>14780</v>
      </c>
      <c r="M5074" t="s">
        <v>14781</v>
      </c>
      <c r="N5074">
        <v>3.2108333330000001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</row>
    <row r="5075" spans="1:31" x14ac:dyDescent="0.25">
      <c r="A5075">
        <v>2300043</v>
      </c>
      <c r="B5075">
        <v>1</v>
      </c>
      <c r="C5075" t="s">
        <v>81</v>
      </c>
      <c r="D5075" t="s">
        <v>128</v>
      </c>
      <c r="E5075" t="s">
        <v>141</v>
      </c>
      <c r="F5075" t="s">
        <v>14782</v>
      </c>
      <c r="G5075" t="s">
        <v>143</v>
      </c>
      <c r="H5075" t="s">
        <v>135</v>
      </c>
      <c r="I5075" t="s">
        <v>136</v>
      </c>
      <c r="J5075" t="s">
        <v>137</v>
      </c>
      <c r="K5075" t="s">
        <v>138</v>
      </c>
      <c r="L5075" t="s">
        <v>14783</v>
      </c>
      <c r="M5075" t="s">
        <v>14784</v>
      </c>
      <c r="N5075">
        <v>5.2477777769999996</v>
      </c>
      <c r="O5075">
        <v>0</v>
      </c>
      <c r="P5075">
        <v>3</v>
      </c>
      <c r="Q5075">
        <v>0</v>
      </c>
      <c r="R5075">
        <v>0</v>
      </c>
      <c r="S5075">
        <v>0</v>
      </c>
      <c r="T5075">
        <v>2</v>
      </c>
      <c r="U5075">
        <v>0</v>
      </c>
      <c r="V5075">
        <v>0</v>
      </c>
      <c r="W5075">
        <v>0</v>
      </c>
      <c r="X5075">
        <v>4.4613985884427532</v>
      </c>
      <c r="Y5075">
        <v>0</v>
      </c>
      <c r="Z5075">
        <v>0</v>
      </c>
      <c r="AA5075">
        <v>0</v>
      </c>
      <c r="AB5075">
        <v>0.7948227866940667</v>
      </c>
      <c r="AC5075">
        <v>0</v>
      </c>
      <c r="AD5075">
        <v>0</v>
      </c>
      <c r="AE5075">
        <v>5.2562213751368194</v>
      </c>
    </row>
    <row r="5076" spans="1:31" x14ac:dyDescent="0.25">
      <c r="A5076">
        <v>2300209</v>
      </c>
      <c r="B5076">
        <v>1</v>
      </c>
      <c r="C5076" t="s">
        <v>80</v>
      </c>
      <c r="D5076" t="s">
        <v>92</v>
      </c>
      <c r="E5076" t="s">
        <v>182</v>
      </c>
      <c r="F5076" t="s">
        <v>5231</v>
      </c>
      <c r="G5076" t="s">
        <v>184</v>
      </c>
      <c r="H5076" t="s">
        <v>167</v>
      </c>
      <c r="I5076" t="s">
        <v>136</v>
      </c>
      <c r="J5076" t="s">
        <v>137</v>
      </c>
      <c r="K5076" t="s">
        <v>138</v>
      </c>
      <c r="L5076" t="s">
        <v>14785</v>
      </c>
      <c r="M5076" t="s">
        <v>14786</v>
      </c>
      <c r="N5076">
        <v>0.80972222199999999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82.98271001221849</v>
      </c>
      <c r="AD5076">
        <v>0</v>
      </c>
      <c r="AE5076">
        <v>82.98271001221849</v>
      </c>
    </row>
    <row r="5077" spans="1:31" x14ac:dyDescent="0.25">
      <c r="A5077">
        <v>2300850</v>
      </c>
      <c r="B5077">
        <v>1</v>
      </c>
      <c r="C5077" t="s">
        <v>80</v>
      </c>
      <c r="D5077" t="s">
        <v>92</v>
      </c>
      <c r="E5077" t="s">
        <v>141</v>
      </c>
      <c r="F5077" t="s">
        <v>14787</v>
      </c>
      <c r="G5077" t="s">
        <v>202</v>
      </c>
      <c r="H5077" t="s">
        <v>135</v>
      </c>
      <c r="I5077" t="s">
        <v>136</v>
      </c>
      <c r="J5077" t="s">
        <v>137</v>
      </c>
      <c r="K5077" t="s">
        <v>138</v>
      </c>
      <c r="L5077" t="s">
        <v>14788</v>
      </c>
      <c r="M5077" t="s">
        <v>14789</v>
      </c>
      <c r="N5077">
        <v>0.66305555500000002</v>
      </c>
      <c r="O5077">
        <v>0</v>
      </c>
      <c r="P5077">
        <v>1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0.42158444586565591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0.42158444586565591</v>
      </c>
    </row>
    <row r="5078" spans="1:31" x14ac:dyDescent="0.25">
      <c r="A5078">
        <v>2300186</v>
      </c>
      <c r="B5078">
        <v>1</v>
      </c>
      <c r="C5078" t="s">
        <v>80</v>
      </c>
      <c r="D5078" t="s">
        <v>105</v>
      </c>
      <c r="E5078" t="s">
        <v>141</v>
      </c>
      <c r="F5078" t="s">
        <v>14345</v>
      </c>
      <c r="G5078" t="s">
        <v>143</v>
      </c>
      <c r="H5078" t="s">
        <v>135</v>
      </c>
      <c r="I5078" t="s">
        <v>136</v>
      </c>
      <c r="J5078" t="s">
        <v>137</v>
      </c>
      <c r="K5078" t="s">
        <v>138</v>
      </c>
      <c r="L5078" t="s">
        <v>14790</v>
      </c>
      <c r="M5078" t="s">
        <v>14791</v>
      </c>
      <c r="N5078">
        <v>4.8258333330000003</v>
      </c>
      <c r="O5078">
        <v>0</v>
      </c>
      <c r="P5078">
        <v>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1.35739360020303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1.35739360020303</v>
      </c>
    </row>
    <row r="5079" spans="1:31" x14ac:dyDescent="0.25">
      <c r="A5079">
        <v>2300827</v>
      </c>
      <c r="B5079">
        <v>1</v>
      </c>
      <c r="C5079" t="s">
        <v>80</v>
      </c>
      <c r="D5079" t="s">
        <v>92</v>
      </c>
      <c r="E5079" t="s">
        <v>141</v>
      </c>
      <c r="F5079" t="s">
        <v>14792</v>
      </c>
      <c r="G5079" t="s">
        <v>490</v>
      </c>
      <c r="H5079" t="s">
        <v>135</v>
      </c>
      <c r="I5079" t="s">
        <v>136</v>
      </c>
      <c r="J5079" t="s">
        <v>137</v>
      </c>
      <c r="K5079" t="s">
        <v>138</v>
      </c>
      <c r="L5079" t="s">
        <v>14793</v>
      </c>
      <c r="M5079" t="s">
        <v>14794</v>
      </c>
      <c r="N5079">
        <v>0.72138888800000001</v>
      </c>
      <c r="O5079">
        <v>0</v>
      </c>
      <c r="P5079">
        <v>9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1.5528391595165205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1.5528391595165205</v>
      </c>
    </row>
    <row r="5080" spans="1:31" x14ac:dyDescent="0.25">
      <c r="A5080">
        <v>2300166</v>
      </c>
      <c r="B5080">
        <v>1</v>
      </c>
      <c r="C5080" t="s">
        <v>80</v>
      </c>
      <c r="D5080" t="s">
        <v>105</v>
      </c>
      <c r="E5080" t="s">
        <v>132</v>
      </c>
      <c r="F5080" t="s">
        <v>14795</v>
      </c>
      <c r="G5080" t="s">
        <v>375</v>
      </c>
      <c r="H5080" t="s">
        <v>135</v>
      </c>
      <c r="I5080" t="s">
        <v>136</v>
      </c>
      <c r="J5080" t="s">
        <v>137</v>
      </c>
      <c r="K5080" t="s">
        <v>138</v>
      </c>
      <c r="L5080" t="s">
        <v>14796</v>
      </c>
      <c r="M5080" t="s">
        <v>14797</v>
      </c>
      <c r="N5080">
        <v>3.3022222220000002</v>
      </c>
      <c r="O5080">
        <v>0</v>
      </c>
      <c r="P5080">
        <v>3</v>
      </c>
      <c r="Q5080">
        <v>0</v>
      </c>
      <c r="R5080">
        <v>1</v>
      </c>
      <c r="S5080">
        <v>0</v>
      </c>
      <c r="T5080">
        <v>11</v>
      </c>
      <c r="U5080">
        <v>0</v>
      </c>
      <c r="V5080">
        <v>0</v>
      </c>
      <c r="W5080">
        <v>0</v>
      </c>
      <c r="X5080">
        <v>1.8155119397979664</v>
      </c>
      <c r="Y5080">
        <v>0</v>
      </c>
      <c r="Z5080">
        <v>0</v>
      </c>
      <c r="AA5080">
        <v>0</v>
      </c>
      <c r="AB5080">
        <v>17.766213335360241</v>
      </c>
      <c r="AC5080">
        <v>0</v>
      </c>
      <c r="AD5080">
        <v>0</v>
      </c>
      <c r="AE5080">
        <v>19.581725275158206</v>
      </c>
    </row>
    <row r="5081" spans="1:31" x14ac:dyDescent="0.25">
      <c r="A5081">
        <v>2300017</v>
      </c>
      <c r="B5081">
        <v>1</v>
      </c>
      <c r="C5081" t="s">
        <v>81</v>
      </c>
      <c r="D5081" t="s">
        <v>128</v>
      </c>
      <c r="E5081" t="s">
        <v>182</v>
      </c>
      <c r="F5081" t="s">
        <v>14798</v>
      </c>
      <c r="G5081" t="s">
        <v>184</v>
      </c>
      <c r="H5081" t="s">
        <v>167</v>
      </c>
      <c r="I5081" t="s">
        <v>136</v>
      </c>
      <c r="J5081" t="s">
        <v>137</v>
      </c>
      <c r="K5081" t="s">
        <v>138</v>
      </c>
      <c r="L5081" t="s">
        <v>14799</v>
      </c>
      <c r="M5081" t="s">
        <v>14800</v>
      </c>
      <c r="N5081">
        <v>0.16666666599999999</v>
      </c>
      <c r="O5081">
        <v>8</v>
      </c>
      <c r="P5081">
        <v>3369</v>
      </c>
      <c r="Q5081">
        <v>32</v>
      </c>
      <c r="R5081">
        <v>25</v>
      </c>
      <c r="S5081">
        <v>37</v>
      </c>
      <c r="T5081">
        <v>259</v>
      </c>
      <c r="U5081">
        <v>2</v>
      </c>
      <c r="V5081">
        <v>0</v>
      </c>
      <c r="W5081">
        <v>0.39101756685866662</v>
      </c>
      <c r="X5081">
        <v>64.793618660443329</v>
      </c>
      <c r="Y5081">
        <v>14.842460880201999</v>
      </c>
      <c r="Z5081">
        <v>1.134069819596</v>
      </c>
      <c r="AA5081">
        <v>12.869433733263161</v>
      </c>
      <c r="AB5081">
        <v>7.9665217450564958</v>
      </c>
      <c r="AC5081">
        <v>26.032286439116664</v>
      </c>
      <c r="AD5081">
        <v>0</v>
      </c>
      <c r="AE5081">
        <v>128.02940884453631</v>
      </c>
    </row>
    <row r="5082" spans="1:31" x14ac:dyDescent="0.25">
      <c r="A5082">
        <v>2300621</v>
      </c>
      <c r="B5082">
        <v>1</v>
      </c>
      <c r="C5082" t="s">
        <v>80</v>
      </c>
      <c r="D5082" t="s">
        <v>83</v>
      </c>
      <c r="E5082" t="s">
        <v>132</v>
      </c>
      <c r="F5082" t="s">
        <v>14801</v>
      </c>
      <c r="G5082" t="s">
        <v>336</v>
      </c>
      <c r="H5082" t="s">
        <v>135</v>
      </c>
      <c r="I5082" t="s">
        <v>136</v>
      </c>
      <c r="J5082" t="s">
        <v>137</v>
      </c>
      <c r="K5082" t="s">
        <v>138</v>
      </c>
      <c r="L5082" t="s">
        <v>14802</v>
      </c>
      <c r="M5082" t="s">
        <v>14803</v>
      </c>
      <c r="N5082">
        <v>2.5291666660000001</v>
      </c>
      <c r="O5082">
        <v>0</v>
      </c>
      <c r="P5082">
        <v>27</v>
      </c>
      <c r="Q5082">
        <v>0</v>
      </c>
      <c r="R5082">
        <v>0</v>
      </c>
      <c r="S5082">
        <v>0</v>
      </c>
      <c r="T5082">
        <v>2</v>
      </c>
      <c r="U5082">
        <v>0</v>
      </c>
      <c r="V5082">
        <v>0</v>
      </c>
      <c r="W5082">
        <v>0</v>
      </c>
      <c r="X5082">
        <v>20.203584022863293</v>
      </c>
      <c r="Y5082">
        <v>0</v>
      </c>
      <c r="Z5082">
        <v>0</v>
      </c>
      <c r="AA5082">
        <v>0</v>
      </c>
      <c r="AB5082">
        <v>3.3177944457094499</v>
      </c>
      <c r="AC5082">
        <v>0</v>
      </c>
      <c r="AD5082">
        <v>0</v>
      </c>
      <c r="AE5082">
        <v>23.521378468572742</v>
      </c>
    </row>
    <row r="5083" spans="1:31" x14ac:dyDescent="0.25">
      <c r="A5083">
        <v>2300870</v>
      </c>
      <c r="B5083">
        <v>1</v>
      </c>
      <c r="C5083" t="s">
        <v>81</v>
      </c>
      <c r="D5083" t="s">
        <v>112</v>
      </c>
      <c r="E5083" t="s">
        <v>132</v>
      </c>
      <c r="F5083" t="s">
        <v>14804</v>
      </c>
      <c r="G5083" t="s">
        <v>134</v>
      </c>
      <c r="H5083" t="s">
        <v>135</v>
      </c>
      <c r="I5083" t="s">
        <v>136</v>
      </c>
      <c r="J5083" t="s">
        <v>137</v>
      </c>
      <c r="K5083" t="s">
        <v>138</v>
      </c>
      <c r="L5083" t="s">
        <v>14805</v>
      </c>
      <c r="M5083" t="s">
        <v>14806</v>
      </c>
      <c r="N5083">
        <v>3.71</v>
      </c>
      <c r="O5083">
        <v>0</v>
      </c>
      <c r="P5083">
        <v>31</v>
      </c>
      <c r="Q5083">
        <v>0</v>
      </c>
      <c r="R5083">
        <v>1</v>
      </c>
      <c r="S5083">
        <v>0</v>
      </c>
      <c r="T5083">
        <v>4</v>
      </c>
      <c r="U5083">
        <v>0</v>
      </c>
      <c r="V5083">
        <v>0</v>
      </c>
      <c r="W5083">
        <v>0</v>
      </c>
      <c r="X5083">
        <v>32.54145318665487</v>
      </c>
      <c r="Y5083">
        <v>0</v>
      </c>
      <c r="Z5083">
        <v>25.331962485026345</v>
      </c>
      <c r="AA5083">
        <v>0</v>
      </c>
      <c r="AB5083">
        <v>6.2457078205288701</v>
      </c>
      <c r="AC5083">
        <v>0</v>
      </c>
      <c r="AD5083">
        <v>0</v>
      </c>
      <c r="AE5083">
        <v>64.119123492210079</v>
      </c>
    </row>
    <row r="5084" spans="1:31" x14ac:dyDescent="0.25">
      <c r="A5084">
        <v>2300727</v>
      </c>
      <c r="B5084">
        <v>1</v>
      </c>
      <c r="C5084" t="s">
        <v>80</v>
      </c>
      <c r="D5084" t="s">
        <v>98</v>
      </c>
      <c r="E5084" t="s">
        <v>141</v>
      </c>
      <c r="F5084" t="s">
        <v>14807</v>
      </c>
      <c r="G5084" t="s">
        <v>143</v>
      </c>
      <c r="H5084" t="s">
        <v>135</v>
      </c>
      <c r="I5084" t="s">
        <v>136</v>
      </c>
      <c r="J5084" t="s">
        <v>137</v>
      </c>
      <c r="K5084" t="s">
        <v>138</v>
      </c>
      <c r="L5084" t="s">
        <v>14808</v>
      </c>
      <c r="M5084" t="s">
        <v>14809</v>
      </c>
      <c r="N5084">
        <v>1.8430555550000001</v>
      </c>
      <c r="O5084">
        <v>0</v>
      </c>
      <c r="P5084">
        <v>1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1.0999543710265218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1.0999543710265218</v>
      </c>
    </row>
    <row r="5085" spans="1:31" x14ac:dyDescent="0.25">
      <c r="A5085">
        <v>2300080</v>
      </c>
      <c r="B5085">
        <v>1</v>
      </c>
      <c r="C5085" t="s">
        <v>80</v>
      </c>
      <c r="D5085" t="s">
        <v>87</v>
      </c>
      <c r="E5085" t="s">
        <v>233</v>
      </c>
      <c r="F5085" t="s">
        <v>14810</v>
      </c>
      <c r="G5085" t="s">
        <v>184</v>
      </c>
      <c r="H5085" t="s">
        <v>167</v>
      </c>
      <c r="I5085" t="s">
        <v>136</v>
      </c>
      <c r="J5085" t="s">
        <v>137</v>
      </c>
      <c r="K5085" t="s">
        <v>138</v>
      </c>
      <c r="L5085" t="s">
        <v>14811</v>
      </c>
      <c r="M5085" t="s">
        <v>14812</v>
      </c>
      <c r="N5085">
        <v>0.11805555500000001</v>
      </c>
      <c r="O5085">
        <v>1</v>
      </c>
      <c r="P5085">
        <v>329</v>
      </c>
      <c r="Q5085">
        <v>1</v>
      </c>
      <c r="R5085">
        <v>2</v>
      </c>
      <c r="S5085">
        <v>16</v>
      </c>
      <c r="T5085">
        <v>49</v>
      </c>
      <c r="U5085">
        <v>3</v>
      </c>
      <c r="V5085">
        <v>0</v>
      </c>
      <c r="W5085">
        <v>4.9191231211291667E-2</v>
      </c>
      <c r="X5085">
        <v>10.056061322509132</v>
      </c>
      <c r="Y5085">
        <v>6.508012092277779E-2</v>
      </c>
      <c r="Z5085">
        <v>4.7492549264027788E-2</v>
      </c>
      <c r="AA5085">
        <v>15.257437083739616</v>
      </c>
      <c r="AB5085">
        <v>5.4217010268316281</v>
      </c>
      <c r="AC5085">
        <v>3.482982539320493</v>
      </c>
      <c r="AD5085">
        <v>0</v>
      </c>
      <c r="AE5085">
        <v>34.379945873798967</v>
      </c>
    </row>
    <row r="5086" spans="1:31" x14ac:dyDescent="0.25">
      <c r="A5086">
        <v>2300913</v>
      </c>
      <c r="B5086">
        <v>1</v>
      </c>
      <c r="C5086" t="s">
        <v>80</v>
      </c>
      <c r="D5086" t="s">
        <v>85</v>
      </c>
      <c r="E5086" t="s">
        <v>748</v>
      </c>
      <c r="F5086" t="s">
        <v>14813</v>
      </c>
      <c r="G5086" t="s">
        <v>210</v>
      </c>
      <c r="H5086" t="s">
        <v>135</v>
      </c>
      <c r="I5086" t="s">
        <v>136</v>
      </c>
      <c r="J5086" t="s">
        <v>3</v>
      </c>
      <c r="K5086" t="s">
        <v>138</v>
      </c>
      <c r="L5086" t="s">
        <v>14814</v>
      </c>
      <c r="M5086" t="s">
        <v>14815</v>
      </c>
      <c r="N5086">
        <v>4.2108333330000001</v>
      </c>
      <c r="O5086">
        <v>0</v>
      </c>
      <c r="P5086">
        <v>39</v>
      </c>
      <c r="Q5086">
        <v>0</v>
      </c>
      <c r="R5086">
        <v>0</v>
      </c>
      <c r="S5086">
        <v>0</v>
      </c>
      <c r="T5086">
        <v>2</v>
      </c>
      <c r="U5086">
        <v>0</v>
      </c>
      <c r="V5086">
        <v>0</v>
      </c>
      <c r="W5086">
        <v>0</v>
      </c>
      <c r="X5086">
        <v>42.78929523861482</v>
      </c>
      <c r="Y5086">
        <v>0</v>
      </c>
      <c r="Z5086">
        <v>0</v>
      </c>
      <c r="AA5086">
        <v>0</v>
      </c>
      <c r="AB5086">
        <v>0.1811252771828667</v>
      </c>
      <c r="AC5086">
        <v>0</v>
      </c>
      <c r="AD5086">
        <v>0</v>
      </c>
      <c r="AE5086">
        <v>42.970420515797684</v>
      </c>
    </row>
    <row r="5087" spans="1:31" x14ac:dyDescent="0.25">
      <c r="A5087">
        <v>2300223</v>
      </c>
      <c r="B5087">
        <v>1</v>
      </c>
      <c r="C5087" t="s">
        <v>80</v>
      </c>
      <c r="D5087" t="s">
        <v>107</v>
      </c>
      <c r="E5087" t="s">
        <v>208</v>
      </c>
      <c r="F5087" t="s">
        <v>14816</v>
      </c>
      <c r="G5087" t="s">
        <v>310</v>
      </c>
      <c r="H5087" t="s">
        <v>135</v>
      </c>
      <c r="I5087" t="s">
        <v>136</v>
      </c>
      <c r="J5087" t="s">
        <v>137</v>
      </c>
      <c r="K5087" t="s">
        <v>138</v>
      </c>
      <c r="L5087" t="s">
        <v>14817</v>
      </c>
      <c r="M5087" t="s">
        <v>14818</v>
      </c>
      <c r="N5087">
        <v>1.7055555549999999</v>
      </c>
      <c r="O5087">
        <v>0</v>
      </c>
      <c r="P5087">
        <v>0</v>
      </c>
      <c r="Q5087">
        <v>0</v>
      </c>
      <c r="R5087">
        <v>4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22.969556953722723</v>
      </c>
      <c r="AA5087">
        <v>0</v>
      </c>
      <c r="AB5087">
        <v>0</v>
      </c>
      <c r="AC5087">
        <v>0</v>
      </c>
      <c r="AD5087">
        <v>0</v>
      </c>
      <c r="AE5087">
        <v>22.969556953722723</v>
      </c>
    </row>
    <row r="5088" spans="1:31" x14ac:dyDescent="0.25">
      <c r="A5088">
        <v>2300246</v>
      </c>
      <c r="B5088">
        <v>1</v>
      </c>
      <c r="C5088" t="s">
        <v>80</v>
      </c>
      <c r="D5088" t="s">
        <v>108</v>
      </c>
      <c r="E5088" t="s">
        <v>208</v>
      </c>
      <c r="F5088" t="s">
        <v>2397</v>
      </c>
      <c r="G5088" t="s">
        <v>917</v>
      </c>
      <c r="H5088" t="s">
        <v>135</v>
      </c>
      <c r="I5088" t="s">
        <v>136</v>
      </c>
      <c r="J5088" t="s">
        <v>137</v>
      </c>
      <c r="K5088" t="s">
        <v>300</v>
      </c>
      <c r="L5088" t="s">
        <v>14819</v>
      </c>
      <c r="M5088" t="s">
        <v>14820</v>
      </c>
      <c r="N5088">
        <v>6.0374999999999996</v>
      </c>
      <c r="O5088">
        <v>0</v>
      </c>
      <c r="P5088">
        <v>323</v>
      </c>
      <c r="Q5088">
        <v>0</v>
      </c>
      <c r="R5088">
        <v>4</v>
      </c>
      <c r="S5088">
        <v>0</v>
      </c>
      <c r="T5088">
        <v>38</v>
      </c>
      <c r="U5088">
        <v>0</v>
      </c>
      <c r="V5088">
        <v>0</v>
      </c>
      <c r="W5088">
        <v>0</v>
      </c>
      <c r="X5088">
        <v>387.59694791051203</v>
      </c>
      <c r="Y5088">
        <v>0</v>
      </c>
      <c r="Z5088">
        <v>1.6042768330098376</v>
      </c>
      <c r="AA5088">
        <v>0</v>
      </c>
      <c r="AB5088">
        <v>177.45193950316093</v>
      </c>
      <c r="AC5088">
        <v>0</v>
      </c>
      <c r="AD5088">
        <v>0</v>
      </c>
      <c r="AE5088">
        <v>566.65316424668276</v>
      </c>
    </row>
    <row r="5089" spans="1:31" x14ac:dyDescent="0.25">
      <c r="A5089">
        <v>2300415</v>
      </c>
      <c r="B5089">
        <v>1</v>
      </c>
      <c r="C5089" t="s">
        <v>80</v>
      </c>
      <c r="D5089" t="s">
        <v>90</v>
      </c>
      <c r="E5089" t="s">
        <v>141</v>
      </c>
      <c r="F5089" t="s">
        <v>14821</v>
      </c>
      <c r="G5089" t="s">
        <v>143</v>
      </c>
      <c r="H5089" t="s">
        <v>135</v>
      </c>
      <c r="I5089" t="s">
        <v>136</v>
      </c>
      <c r="J5089" t="s">
        <v>137</v>
      </c>
      <c r="K5089" t="s">
        <v>138</v>
      </c>
      <c r="L5089" t="s">
        <v>14822</v>
      </c>
      <c r="M5089" t="s">
        <v>14823</v>
      </c>
      <c r="N5089">
        <v>1.7727777769999999</v>
      </c>
      <c r="O5089">
        <v>0</v>
      </c>
      <c r="P5089">
        <v>1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0.48709792882986669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0.48709792882986669</v>
      </c>
    </row>
    <row r="5090" spans="1:31" x14ac:dyDescent="0.25">
      <c r="A5090">
        <v>2300060</v>
      </c>
      <c r="B5090">
        <v>1</v>
      </c>
      <c r="C5090" t="s">
        <v>80</v>
      </c>
      <c r="D5090" t="s">
        <v>92</v>
      </c>
      <c r="E5090" t="s">
        <v>233</v>
      </c>
      <c r="F5090" t="s">
        <v>8479</v>
      </c>
      <c r="G5090" t="s">
        <v>184</v>
      </c>
      <c r="H5090" t="s">
        <v>167</v>
      </c>
      <c r="I5090" t="s">
        <v>136</v>
      </c>
      <c r="J5090" t="s">
        <v>137</v>
      </c>
      <c r="K5090" t="s">
        <v>138</v>
      </c>
      <c r="L5090" t="s">
        <v>14824</v>
      </c>
      <c r="M5090" t="s">
        <v>14825</v>
      </c>
      <c r="N5090">
        <v>0.51916666600000005</v>
      </c>
      <c r="O5090">
        <v>0</v>
      </c>
      <c r="P5090">
        <v>90</v>
      </c>
      <c r="Q5090">
        <v>7</v>
      </c>
      <c r="R5090">
        <v>19</v>
      </c>
      <c r="S5090">
        <v>4</v>
      </c>
      <c r="T5090">
        <v>7</v>
      </c>
      <c r="U5090">
        <v>0</v>
      </c>
      <c r="V5090">
        <v>0</v>
      </c>
      <c r="W5090">
        <v>0</v>
      </c>
      <c r="X5090">
        <v>10.460607220968569</v>
      </c>
      <c r="Y5090">
        <v>23.980059897081496</v>
      </c>
      <c r="Z5090">
        <v>0.48278250744083495</v>
      </c>
      <c r="AA5090">
        <v>62.94403790312883</v>
      </c>
      <c r="AB5090">
        <v>3.6808988521031001</v>
      </c>
      <c r="AC5090">
        <v>0</v>
      </c>
      <c r="AD5090">
        <v>0</v>
      </c>
      <c r="AE5090">
        <v>101.54838638072283</v>
      </c>
    </row>
    <row r="5091" spans="1:31" x14ac:dyDescent="0.25">
      <c r="A5091">
        <v>2300601</v>
      </c>
      <c r="B5091">
        <v>1</v>
      </c>
      <c r="C5091" t="s">
        <v>81</v>
      </c>
      <c r="D5091" t="s">
        <v>112</v>
      </c>
      <c r="E5091" t="s">
        <v>132</v>
      </c>
      <c r="F5091" t="s">
        <v>14826</v>
      </c>
      <c r="G5091" t="s">
        <v>134</v>
      </c>
      <c r="H5091" t="s">
        <v>135</v>
      </c>
      <c r="I5091" t="s">
        <v>136</v>
      </c>
      <c r="J5091" t="s">
        <v>137</v>
      </c>
      <c r="K5091" t="s">
        <v>138</v>
      </c>
      <c r="L5091" t="s">
        <v>14827</v>
      </c>
      <c r="M5091" t="s">
        <v>14828</v>
      </c>
      <c r="N5091">
        <v>4.1144444440000001</v>
      </c>
      <c r="O5091">
        <v>0</v>
      </c>
      <c r="P5091">
        <v>9</v>
      </c>
      <c r="Q5091">
        <v>0</v>
      </c>
      <c r="R5091">
        <v>1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1.8446271496542159</v>
      </c>
      <c r="Y5091">
        <v>0</v>
      </c>
      <c r="Z5091">
        <v>0.33914664596889338</v>
      </c>
      <c r="AA5091">
        <v>0</v>
      </c>
      <c r="AB5091">
        <v>0</v>
      </c>
      <c r="AC5091">
        <v>0</v>
      </c>
      <c r="AD5091">
        <v>0</v>
      </c>
      <c r="AE5091">
        <v>2.1837737956231091</v>
      </c>
    </row>
    <row r="5092" spans="1:31" x14ac:dyDescent="0.25">
      <c r="A5092">
        <v>2300724</v>
      </c>
      <c r="B5092">
        <v>1</v>
      </c>
      <c r="C5092" t="s">
        <v>80</v>
      </c>
      <c r="D5092" t="s">
        <v>93</v>
      </c>
      <c r="E5092" t="s">
        <v>208</v>
      </c>
      <c r="F5092" t="s">
        <v>14829</v>
      </c>
      <c r="G5092" t="s">
        <v>310</v>
      </c>
      <c r="H5092" t="s">
        <v>135</v>
      </c>
      <c r="I5092" t="s">
        <v>136</v>
      </c>
      <c r="J5092" t="s">
        <v>137</v>
      </c>
      <c r="K5092" t="s">
        <v>138</v>
      </c>
      <c r="L5092" t="s">
        <v>14830</v>
      </c>
      <c r="M5092" t="s">
        <v>14831</v>
      </c>
      <c r="N5092">
        <v>3.9622222219999998</v>
      </c>
      <c r="O5092">
        <v>0</v>
      </c>
      <c r="P5092">
        <v>1</v>
      </c>
      <c r="Q5092">
        <v>0</v>
      </c>
      <c r="R5092">
        <v>19</v>
      </c>
      <c r="S5092">
        <v>0</v>
      </c>
      <c r="T5092">
        <v>6</v>
      </c>
      <c r="U5092">
        <v>0</v>
      </c>
      <c r="V5092">
        <v>0</v>
      </c>
      <c r="W5092">
        <v>0</v>
      </c>
      <c r="X5092">
        <v>1.7508605085088887E-2</v>
      </c>
      <c r="Y5092">
        <v>0</v>
      </c>
      <c r="Z5092">
        <v>93.653044103883914</v>
      </c>
      <c r="AA5092">
        <v>0</v>
      </c>
      <c r="AB5092">
        <v>14.418289385448499</v>
      </c>
      <c r="AC5092">
        <v>0</v>
      </c>
      <c r="AD5092">
        <v>0</v>
      </c>
      <c r="AE5092">
        <v>108.0888420944175</v>
      </c>
    </row>
    <row r="5093" spans="1:31" x14ac:dyDescent="0.25">
      <c r="A5093">
        <v>2300269</v>
      </c>
      <c r="B5093">
        <v>1</v>
      </c>
      <c r="C5093" t="s">
        <v>80</v>
      </c>
      <c r="D5093" t="s">
        <v>83</v>
      </c>
      <c r="E5093" t="s">
        <v>132</v>
      </c>
      <c r="F5093" t="s">
        <v>14832</v>
      </c>
      <c r="G5093" t="s">
        <v>343</v>
      </c>
      <c r="H5093" t="s">
        <v>135</v>
      </c>
      <c r="I5093" t="s">
        <v>136</v>
      </c>
      <c r="J5093" t="s">
        <v>137</v>
      </c>
      <c r="K5093" t="s">
        <v>138</v>
      </c>
      <c r="L5093" t="s">
        <v>14833</v>
      </c>
      <c r="M5093" t="s">
        <v>14834</v>
      </c>
      <c r="N5093">
        <v>2.5494444440000001</v>
      </c>
      <c r="O5093">
        <v>0</v>
      </c>
      <c r="P5093">
        <v>95</v>
      </c>
      <c r="Q5093">
        <v>0</v>
      </c>
      <c r="R5093">
        <v>0</v>
      </c>
      <c r="S5093">
        <v>0</v>
      </c>
      <c r="T5093">
        <v>29</v>
      </c>
      <c r="U5093">
        <v>0</v>
      </c>
      <c r="V5093">
        <v>0</v>
      </c>
      <c r="W5093">
        <v>0</v>
      </c>
      <c r="X5093">
        <v>56.717165372940634</v>
      </c>
      <c r="Y5093">
        <v>0</v>
      </c>
      <c r="Z5093">
        <v>0</v>
      </c>
      <c r="AA5093">
        <v>0</v>
      </c>
      <c r="AB5093">
        <v>17.813478547175468</v>
      </c>
      <c r="AC5093">
        <v>0</v>
      </c>
      <c r="AD5093">
        <v>0</v>
      </c>
      <c r="AE5093">
        <v>74.530643920116106</v>
      </c>
    </row>
    <row r="5094" spans="1:31" x14ac:dyDescent="0.25">
      <c r="A5094">
        <v>2300392</v>
      </c>
      <c r="B5094">
        <v>1</v>
      </c>
      <c r="C5094" t="s">
        <v>81</v>
      </c>
      <c r="D5094" t="s">
        <v>112</v>
      </c>
      <c r="E5094" t="s">
        <v>132</v>
      </c>
      <c r="F5094" t="s">
        <v>14835</v>
      </c>
      <c r="G5094" t="s">
        <v>375</v>
      </c>
      <c r="H5094" t="s">
        <v>135</v>
      </c>
      <c r="I5094" t="s">
        <v>136</v>
      </c>
      <c r="J5094" t="s">
        <v>137</v>
      </c>
      <c r="K5094" t="s">
        <v>138</v>
      </c>
      <c r="L5094" t="s">
        <v>14836</v>
      </c>
      <c r="M5094" t="s">
        <v>14837</v>
      </c>
      <c r="N5094">
        <v>2.0794444439999999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38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36.562889121966052</v>
      </c>
      <c r="AC5094">
        <v>0</v>
      </c>
      <c r="AD5094">
        <v>0</v>
      </c>
      <c r="AE5094">
        <v>36.562889121966052</v>
      </c>
    </row>
    <row r="5095" spans="1:31" x14ac:dyDescent="0.25">
      <c r="A5095">
        <v>2300037</v>
      </c>
      <c r="B5095">
        <v>1</v>
      </c>
      <c r="C5095" t="s">
        <v>80</v>
      </c>
      <c r="D5095" t="s">
        <v>94</v>
      </c>
      <c r="E5095" t="s">
        <v>132</v>
      </c>
      <c r="F5095" t="s">
        <v>14838</v>
      </c>
      <c r="G5095" t="s">
        <v>1047</v>
      </c>
      <c r="H5095" t="s">
        <v>135</v>
      </c>
      <c r="I5095" t="s">
        <v>136</v>
      </c>
      <c r="J5095" t="s">
        <v>137</v>
      </c>
      <c r="K5095" t="s">
        <v>138</v>
      </c>
      <c r="L5095" t="s">
        <v>14839</v>
      </c>
      <c r="M5095" t="s">
        <v>14840</v>
      </c>
      <c r="N5095">
        <v>2.759166666</v>
      </c>
      <c r="O5095">
        <v>0</v>
      </c>
      <c r="P5095">
        <v>16</v>
      </c>
      <c r="Q5095">
        <v>0</v>
      </c>
      <c r="R5095">
        <v>0</v>
      </c>
      <c r="S5095">
        <v>0</v>
      </c>
      <c r="T5095">
        <v>12</v>
      </c>
      <c r="U5095">
        <v>0</v>
      </c>
      <c r="V5095">
        <v>0</v>
      </c>
      <c r="W5095">
        <v>0</v>
      </c>
      <c r="X5095">
        <v>13.037875232539982</v>
      </c>
      <c r="Y5095">
        <v>0</v>
      </c>
      <c r="Z5095">
        <v>0</v>
      </c>
      <c r="AA5095">
        <v>0</v>
      </c>
      <c r="AB5095">
        <v>6.657455529175917</v>
      </c>
      <c r="AC5095">
        <v>0</v>
      </c>
      <c r="AD5095">
        <v>0</v>
      </c>
      <c r="AE5095">
        <v>19.695330761715898</v>
      </c>
    </row>
    <row r="5096" spans="1:31" x14ac:dyDescent="0.25">
      <c r="A5096">
        <v>2300956</v>
      </c>
      <c r="B5096">
        <v>1</v>
      </c>
      <c r="C5096" t="s">
        <v>80</v>
      </c>
      <c r="D5096" t="s">
        <v>83</v>
      </c>
      <c r="E5096" t="s">
        <v>132</v>
      </c>
      <c r="F5096" t="s">
        <v>14841</v>
      </c>
      <c r="G5096" t="s">
        <v>134</v>
      </c>
      <c r="H5096" t="s">
        <v>135</v>
      </c>
      <c r="I5096" t="s">
        <v>136</v>
      </c>
      <c r="J5096" t="s">
        <v>137</v>
      </c>
      <c r="K5096" t="s">
        <v>138</v>
      </c>
      <c r="L5096" t="s">
        <v>14842</v>
      </c>
      <c r="M5096" t="s">
        <v>14843</v>
      </c>
      <c r="N5096">
        <v>2.9672222220000002</v>
      </c>
      <c r="O5096">
        <v>0</v>
      </c>
      <c r="P5096">
        <v>170</v>
      </c>
      <c r="Q5096">
        <v>0</v>
      </c>
      <c r="R5096">
        <v>0</v>
      </c>
      <c r="S5096">
        <v>0</v>
      </c>
      <c r="T5096">
        <v>25</v>
      </c>
      <c r="U5096">
        <v>0</v>
      </c>
      <c r="V5096">
        <v>0</v>
      </c>
      <c r="W5096">
        <v>0</v>
      </c>
      <c r="X5096">
        <v>120.25967880102547</v>
      </c>
      <c r="Y5096">
        <v>0</v>
      </c>
      <c r="Z5096">
        <v>0</v>
      </c>
      <c r="AA5096">
        <v>0</v>
      </c>
      <c r="AB5096">
        <v>19.883684122075064</v>
      </c>
      <c r="AC5096">
        <v>0</v>
      </c>
      <c r="AD5096">
        <v>0</v>
      </c>
      <c r="AE5096">
        <v>140.14336292310054</v>
      </c>
    </row>
    <row r="5097" spans="1:31" x14ac:dyDescent="0.25">
      <c r="A5097">
        <v>2300292</v>
      </c>
      <c r="B5097">
        <v>1</v>
      </c>
      <c r="C5097" t="s">
        <v>81</v>
      </c>
      <c r="D5097" t="s">
        <v>128</v>
      </c>
      <c r="E5097" t="s">
        <v>132</v>
      </c>
      <c r="F5097" t="s">
        <v>14844</v>
      </c>
      <c r="G5097" t="s">
        <v>332</v>
      </c>
      <c r="H5097" t="s">
        <v>135</v>
      </c>
      <c r="I5097" t="s">
        <v>136</v>
      </c>
      <c r="J5097" t="s">
        <v>137</v>
      </c>
      <c r="K5097" t="s">
        <v>138</v>
      </c>
      <c r="L5097" t="s">
        <v>14845</v>
      </c>
      <c r="M5097" t="s">
        <v>14846</v>
      </c>
      <c r="N5097">
        <v>4.0824999999999996</v>
      </c>
      <c r="O5097">
        <v>0</v>
      </c>
      <c r="P5097">
        <v>24</v>
      </c>
      <c r="Q5097">
        <v>0</v>
      </c>
      <c r="R5097">
        <v>1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10.526448646651072</v>
      </c>
      <c r="Y5097">
        <v>0</v>
      </c>
      <c r="Z5097">
        <v>6.493197684688666E-2</v>
      </c>
      <c r="AA5097">
        <v>0</v>
      </c>
      <c r="AB5097">
        <v>0</v>
      </c>
      <c r="AC5097">
        <v>0</v>
      </c>
      <c r="AD5097">
        <v>0</v>
      </c>
      <c r="AE5097">
        <v>10.59138062349796</v>
      </c>
    </row>
    <row r="5098" spans="1:31" x14ac:dyDescent="0.25">
      <c r="A5098">
        <v>2300455</v>
      </c>
      <c r="B5098">
        <v>1</v>
      </c>
      <c r="C5098" t="s">
        <v>80</v>
      </c>
      <c r="D5098" t="s">
        <v>95</v>
      </c>
      <c r="E5098" t="s">
        <v>141</v>
      </c>
      <c r="F5098" t="s">
        <v>14847</v>
      </c>
      <c r="G5098" t="s">
        <v>202</v>
      </c>
      <c r="H5098" t="s">
        <v>135</v>
      </c>
      <c r="I5098" t="s">
        <v>136</v>
      </c>
      <c r="J5098" t="s">
        <v>137</v>
      </c>
      <c r="K5098" t="s">
        <v>138</v>
      </c>
      <c r="L5098" t="s">
        <v>14848</v>
      </c>
      <c r="M5098" t="s">
        <v>14849</v>
      </c>
      <c r="N5098">
        <v>1.540277777</v>
      </c>
      <c r="O5098">
        <v>0</v>
      </c>
      <c r="P5098">
        <v>1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0.23963325278479167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0.23963325278479167</v>
      </c>
    </row>
    <row r="5099" spans="1:31" x14ac:dyDescent="0.25">
      <c r="A5099">
        <v>2300206</v>
      </c>
      <c r="B5099">
        <v>1</v>
      </c>
      <c r="C5099" t="s">
        <v>80</v>
      </c>
      <c r="D5099" t="s">
        <v>94</v>
      </c>
      <c r="E5099" t="s">
        <v>233</v>
      </c>
      <c r="F5099" t="s">
        <v>14850</v>
      </c>
      <c r="G5099" t="s">
        <v>184</v>
      </c>
      <c r="H5099" t="s">
        <v>167</v>
      </c>
      <c r="I5099" t="s">
        <v>136</v>
      </c>
      <c r="J5099" t="s">
        <v>137</v>
      </c>
      <c r="K5099" t="s">
        <v>138</v>
      </c>
      <c r="L5099" t="s">
        <v>14851</v>
      </c>
      <c r="M5099" t="s">
        <v>14852</v>
      </c>
      <c r="N5099">
        <v>4.4786111110000002</v>
      </c>
      <c r="O5099">
        <v>0</v>
      </c>
      <c r="P5099">
        <v>236</v>
      </c>
      <c r="Q5099">
        <v>6</v>
      </c>
      <c r="R5099">
        <v>102</v>
      </c>
      <c r="S5099">
        <v>0</v>
      </c>
      <c r="T5099">
        <v>27</v>
      </c>
      <c r="U5099">
        <v>1</v>
      </c>
      <c r="V5099">
        <v>0</v>
      </c>
      <c r="W5099">
        <v>0</v>
      </c>
      <c r="X5099">
        <v>150.48732954804302</v>
      </c>
      <c r="Y5099">
        <v>8.5187216293005683</v>
      </c>
      <c r="Z5099">
        <v>101.72847094733605</v>
      </c>
      <c r="AA5099">
        <v>0</v>
      </c>
      <c r="AB5099">
        <v>64.367731414501378</v>
      </c>
      <c r="AC5099">
        <v>11.031690866705718</v>
      </c>
      <c r="AD5099">
        <v>0</v>
      </c>
      <c r="AE5099">
        <v>336.13394440588672</v>
      </c>
    </row>
    <row r="5100" spans="1:31" x14ac:dyDescent="0.25">
      <c r="A5100">
        <v>2300893</v>
      </c>
      <c r="B5100">
        <v>1</v>
      </c>
      <c r="C5100" t="s">
        <v>80</v>
      </c>
      <c r="D5100" t="s">
        <v>91</v>
      </c>
      <c r="E5100" t="s">
        <v>132</v>
      </c>
      <c r="F5100" t="s">
        <v>14853</v>
      </c>
      <c r="G5100" t="s">
        <v>134</v>
      </c>
      <c r="H5100" t="s">
        <v>135</v>
      </c>
      <c r="I5100" t="s">
        <v>136</v>
      </c>
      <c r="J5100" t="s">
        <v>137</v>
      </c>
      <c r="K5100" t="s">
        <v>138</v>
      </c>
      <c r="L5100" t="s">
        <v>14854</v>
      </c>
      <c r="M5100" t="s">
        <v>14855</v>
      </c>
      <c r="N5100">
        <v>0.455555555</v>
      </c>
      <c r="O5100">
        <v>0</v>
      </c>
      <c r="P5100">
        <v>0</v>
      </c>
      <c r="Q5100">
        <v>0</v>
      </c>
      <c r="R5100">
        <v>4</v>
      </c>
      <c r="S5100">
        <v>0</v>
      </c>
      <c r="T5100">
        <v>1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0.47017556914772507</v>
      </c>
      <c r="AA5100">
        <v>0</v>
      </c>
      <c r="AB5100">
        <v>0</v>
      </c>
      <c r="AC5100">
        <v>0</v>
      </c>
      <c r="AD5100">
        <v>0</v>
      </c>
      <c r="AE5100">
        <v>0.47017556914772507</v>
      </c>
    </row>
    <row r="5101" spans="1:31" x14ac:dyDescent="0.25">
      <c r="A5101">
        <v>2300833</v>
      </c>
      <c r="B5101">
        <v>1</v>
      </c>
      <c r="C5101" t="s">
        <v>81</v>
      </c>
      <c r="D5101" t="s">
        <v>123</v>
      </c>
      <c r="E5101" t="s">
        <v>182</v>
      </c>
      <c r="F5101" t="s">
        <v>5028</v>
      </c>
      <c r="G5101" t="s">
        <v>184</v>
      </c>
      <c r="H5101" t="s">
        <v>167</v>
      </c>
      <c r="I5101" t="s">
        <v>136</v>
      </c>
      <c r="J5101" t="s">
        <v>137</v>
      </c>
      <c r="K5101" t="s">
        <v>138</v>
      </c>
      <c r="L5101" t="s">
        <v>14856</v>
      </c>
      <c r="M5101" t="s">
        <v>14857</v>
      </c>
      <c r="N5101">
        <v>1.3458333330000001</v>
      </c>
      <c r="O5101">
        <v>3</v>
      </c>
      <c r="P5101">
        <v>36</v>
      </c>
      <c r="Q5101">
        <v>120</v>
      </c>
      <c r="R5101">
        <v>286</v>
      </c>
      <c r="S5101">
        <v>19</v>
      </c>
      <c r="T5101">
        <v>67</v>
      </c>
      <c r="U5101">
        <v>0</v>
      </c>
      <c r="V5101">
        <v>0</v>
      </c>
      <c r="W5101">
        <v>0.61730984572705505</v>
      </c>
      <c r="X5101">
        <v>9.2032285716949858</v>
      </c>
      <c r="Y5101">
        <v>64.927520335945289</v>
      </c>
      <c r="Z5101">
        <v>143.69435610509422</v>
      </c>
      <c r="AA5101">
        <v>18.846273891428158</v>
      </c>
      <c r="AB5101">
        <v>38.742396720691865</v>
      </c>
      <c r="AC5101">
        <v>0</v>
      </c>
      <c r="AD5101">
        <v>0</v>
      </c>
      <c r="AE5101">
        <v>276.03108547058156</v>
      </c>
    </row>
    <row r="5102" spans="1:31" x14ac:dyDescent="0.25">
      <c r="A5102">
        <v>2300501</v>
      </c>
      <c r="B5102">
        <v>1</v>
      </c>
      <c r="C5102" t="s">
        <v>80</v>
      </c>
      <c r="D5102" t="s">
        <v>95</v>
      </c>
      <c r="E5102" t="s">
        <v>141</v>
      </c>
      <c r="F5102" t="s">
        <v>14858</v>
      </c>
      <c r="G5102" t="s">
        <v>143</v>
      </c>
      <c r="H5102" t="s">
        <v>135</v>
      </c>
      <c r="I5102" t="s">
        <v>136</v>
      </c>
      <c r="J5102" t="s">
        <v>137</v>
      </c>
      <c r="K5102" t="s">
        <v>138</v>
      </c>
      <c r="L5102" t="s">
        <v>14859</v>
      </c>
      <c r="M5102" t="s">
        <v>14860</v>
      </c>
      <c r="N5102">
        <v>2.1274999999999999</v>
      </c>
      <c r="O5102">
        <v>0</v>
      </c>
      <c r="P5102">
        <v>1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0.33044946061255998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0.33044946061255998</v>
      </c>
    </row>
    <row r="5103" spans="1:31" x14ac:dyDescent="0.25">
      <c r="A5103">
        <v>2300332</v>
      </c>
      <c r="B5103">
        <v>1</v>
      </c>
      <c r="C5103" t="s">
        <v>80</v>
      </c>
      <c r="D5103" t="s">
        <v>101</v>
      </c>
      <c r="E5103" t="s">
        <v>208</v>
      </c>
      <c r="F5103" t="s">
        <v>14861</v>
      </c>
      <c r="G5103" t="s">
        <v>799</v>
      </c>
      <c r="H5103" t="s">
        <v>135</v>
      </c>
      <c r="I5103" t="s">
        <v>136</v>
      </c>
      <c r="J5103" t="s">
        <v>137</v>
      </c>
      <c r="K5103" t="s">
        <v>138</v>
      </c>
      <c r="L5103" t="s">
        <v>14862</v>
      </c>
      <c r="M5103" t="s">
        <v>14863</v>
      </c>
      <c r="N5103">
        <v>3.8391666660000001</v>
      </c>
      <c r="O5103">
        <v>0</v>
      </c>
      <c r="P5103">
        <v>61</v>
      </c>
      <c r="Q5103">
        <v>0</v>
      </c>
      <c r="R5103">
        <v>0</v>
      </c>
      <c r="S5103">
        <v>0</v>
      </c>
      <c r="T5103">
        <v>37</v>
      </c>
      <c r="U5103">
        <v>0</v>
      </c>
      <c r="V5103">
        <v>0</v>
      </c>
      <c r="W5103">
        <v>0</v>
      </c>
      <c r="X5103">
        <v>122.23159085376217</v>
      </c>
      <c r="Y5103">
        <v>0</v>
      </c>
      <c r="Z5103">
        <v>0</v>
      </c>
      <c r="AA5103">
        <v>0</v>
      </c>
      <c r="AB5103">
        <v>86.817139242543035</v>
      </c>
      <c r="AC5103">
        <v>0</v>
      </c>
      <c r="AD5103">
        <v>0</v>
      </c>
      <c r="AE5103">
        <v>209.04873009630521</v>
      </c>
    </row>
    <row r="5104" spans="1:31" x14ac:dyDescent="0.25">
      <c r="A5104">
        <v>2300355</v>
      </c>
      <c r="B5104">
        <v>1</v>
      </c>
      <c r="C5104" t="s">
        <v>81</v>
      </c>
      <c r="D5104" t="s">
        <v>120</v>
      </c>
      <c r="E5104" t="s">
        <v>132</v>
      </c>
      <c r="F5104" t="s">
        <v>14864</v>
      </c>
      <c r="G5104" t="s">
        <v>134</v>
      </c>
      <c r="H5104" t="s">
        <v>135</v>
      </c>
      <c r="I5104" t="s">
        <v>136</v>
      </c>
      <c r="J5104" t="s">
        <v>137</v>
      </c>
      <c r="K5104" t="s">
        <v>138</v>
      </c>
      <c r="L5104" t="s">
        <v>14865</v>
      </c>
      <c r="M5104" t="s">
        <v>14866</v>
      </c>
      <c r="N5104">
        <v>2.64</v>
      </c>
      <c r="O5104">
        <v>0</v>
      </c>
      <c r="P5104">
        <v>70</v>
      </c>
      <c r="Q5104">
        <v>0</v>
      </c>
      <c r="R5104">
        <v>0</v>
      </c>
      <c r="S5104">
        <v>0</v>
      </c>
      <c r="T5104">
        <v>9</v>
      </c>
      <c r="U5104">
        <v>0</v>
      </c>
      <c r="V5104">
        <v>0</v>
      </c>
      <c r="W5104">
        <v>0</v>
      </c>
      <c r="X5104">
        <v>41.629268959825744</v>
      </c>
      <c r="Y5104">
        <v>0</v>
      </c>
      <c r="Z5104">
        <v>0</v>
      </c>
      <c r="AA5104">
        <v>0</v>
      </c>
      <c r="AB5104">
        <v>18.275959561657235</v>
      </c>
      <c r="AC5104">
        <v>0</v>
      </c>
      <c r="AD5104">
        <v>0</v>
      </c>
      <c r="AE5104">
        <v>59.905228521482982</v>
      </c>
    </row>
    <row r="5105" spans="1:31" x14ac:dyDescent="0.25">
      <c r="A5105">
        <v>2300687</v>
      </c>
      <c r="B5105">
        <v>1</v>
      </c>
      <c r="C5105" t="s">
        <v>80</v>
      </c>
      <c r="D5105" t="s">
        <v>97</v>
      </c>
      <c r="E5105" t="s">
        <v>132</v>
      </c>
      <c r="F5105" t="s">
        <v>14867</v>
      </c>
      <c r="G5105" t="s">
        <v>134</v>
      </c>
      <c r="H5105" t="s">
        <v>135</v>
      </c>
      <c r="I5105" t="s">
        <v>136</v>
      </c>
      <c r="J5105" t="s">
        <v>137</v>
      </c>
      <c r="K5105" t="s">
        <v>138</v>
      </c>
      <c r="L5105" t="s">
        <v>14868</v>
      </c>
      <c r="M5105" t="s">
        <v>14869</v>
      </c>
      <c r="N5105">
        <v>1.6202777770000001</v>
      </c>
      <c r="O5105">
        <v>0</v>
      </c>
      <c r="P5105">
        <v>48</v>
      </c>
      <c r="Q5105">
        <v>0</v>
      </c>
      <c r="R5105">
        <v>0</v>
      </c>
      <c r="S5105">
        <v>0</v>
      </c>
      <c r="T5105">
        <v>12</v>
      </c>
      <c r="U5105">
        <v>0</v>
      </c>
      <c r="V5105">
        <v>0</v>
      </c>
      <c r="W5105">
        <v>0</v>
      </c>
      <c r="X5105">
        <v>24.966103449042571</v>
      </c>
      <c r="Y5105">
        <v>0</v>
      </c>
      <c r="Z5105">
        <v>0</v>
      </c>
      <c r="AA5105">
        <v>0</v>
      </c>
      <c r="AB5105">
        <v>8.7486678762504493</v>
      </c>
      <c r="AC5105">
        <v>0</v>
      </c>
      <c r="AD5105">
        <v>0</v>
      </c>
      <c r="AE5105">
        <v>33.714771325293022</v>
      </c>
    </row>
    <row r="5106" spans="1:31" x14ac:dyDescent="0.25">
      <c r="A5106">
        <v>2300873</v>
      </c>
      <c r="B5106">
        <v>1</v>
      </c>
      <c r="C5106" t="s">
        <v>81</v>
      </c>
      <c r="D5106" t="s">
        <v>118</v>
      </c>
      <c r="E5106" t="s">
        <v>164</v>
      </c>
      <c r="F5106" t="s">
        <v>14870</v>
      </c>
      <c r="G5106" t="s">
        <v>195</v>
      </c>
      <c r="H5106" t="s">
        <v>167</v>
      </c>
      <c r="I5106" t="s">
        <v>136</v>
      </c>
      <c r="J5106" t="s">
        <v>137</v>
      </c>
      <c r="K5106" t="s">
        <v>138</v>
      </c>
      <c r="L5106" t="s">
        <v>14871</v>
      </c>
      <c r="M5106" t="s">
        <v>14872</v>
      </c>
      <c r="N5106">
        <v>2.091111111</v>
      </c>
      <c r="O5106">
        <v>0</v>
      </c>
      <c r="P5106">
        <v>356</v>
      </c>
      <c r="Q5106">
        <v>2</v>
      </c>
      <c r="R5106">
        <v>71</v>
      </c>
      <c r="S5106">
        <v>0</v>
      </c>
      <c r="T5106">
        <v>14</v>
      </c>
      <c r="U5106">
        <v>0</v>
      </c>
      <c r="V5106">
        <v>0</v>
      </c>
      <c r="W5106">
        <v>0</v>
      </c>
      <c r="X5106">
        <v>122.60948226472811</v>
      </c>
      <c r="Y5106">
        <v>21.573987363957613</v>
      </c>
      <c r="Z5106">
        <v>32.543461135740479</v>
      </c>
      <c r="AA5106">
        <v>0</v>
      </c>
      <c r="AB5106">
        <v>13.040492821892542</v>
      </c>
      <c r="AC5106">
        <v>0</v>
      </c>
      <c r="AD5106">
        <v>0</v>
      </c>
      <c r="AE5106">
        <v>189.76742358631873</v>
      </c>
    </row>
    <row r="5107" spans="1:31" x14ac:dyDescent="0.25">
      <c r="A5107">
        <v>2300163</v>
      </c>
      <c r="B5107">
        <v>1</v>
      </c>
      <c r="C5107" t="s">
        <v>80</v>
      </c>
      <c r="D5107" t="s">
        <v>106</v>
      </c>
      <c r="E5107" t="s">
        <v>164</v>
      </c>
      <c r="F5107" t="s">
        <v>14873</v>
      </c>
      <c r="G5107" t="s">
        <v>2867</v>
      </c>
      <c r="H5107" t="s">
        <v>167</v>
      </c>
      <c r="I5107" t="s">
        <v>136</v>
      </c>
      <c r="J5107" t="s">
        <v>137</v>
      </c>
      <c r="K5107" t="s">
        <v>138</v>
      </c>
      <c r="L5107" t="s">
        <v>14874</v>
      </c>
      <c r="M5107" t="s">
        <v>14875</v>
      </c>
      <c r="N5107">
        <v>3.2688888880000002</v>
      </c>
      <c r="O5107">
        <v>0</v>
      </c>
      <c r="P5107">
        <v>0</v>
      </c>
      <c r="Q5107">
        <v>1</v>
      </c>
      <c r="R5107">
        <v>7</v>
      </c>
      <c r="S5107">
        <v>1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17.861898416503617</v>
      </c>
      <c r="Z5107">
        <v>64.925333650151771</v>
      </c>
      <c r="AA5107">
        <v>3.3361438218746136</v>
      </c>
      <c r="AB5107">
        <v>0</v>
      </c>
      <c r="AC5107">
        <v>0</v>
      </c>
      <c r="AD5107">
        <v>0</v>
      </c>
      <c r="AE5107">
        <v>86.123375888530006</v>
      </c>
    </row>
    <row r="5108" spans="1:31" x14ac:dyDescent="0.25">
      <c r="A5108">
        <v>2300830</v>
      </c>
      <c r="B5108">
        <v>1</v>
      </c>
      <c r="C5108" t="s">
        <v>81</v>
      </c>
      <c r="D5108" t="s">
        <v>120</v>
      </c>
      <c r="E5108" t="s">
        <v>141</v>
      </c>
      <c r="F5108" t="s">
        <v>14876</v>
      </c>
      <c r="G5108" t="s">
        <v>143</v>
      </c>
      <c r="H5108" t="s">
        <v>135</v>
      </c>
      <c r="I5108" t="s">
        <v>136</v>
      </c>
      <c r="J5108" t="s">
        <v>137</v>
      </c>
      <c r="K5108" t="s">
        <v>138</v>
      </c>
      <c r="L5108" t="s">
        <v>14877</v>
      </c>
      <c r="M5108" t="s">
        <v>14878</v>
      </c>
      <c r="N5108">
        <v>1.4841666659999999</v>
      </c>
      <c r="O5108">
        <v>0</v>
      </c>
      <c r="P5108">
        <v>1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0.19884595428106136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0.19884595428106136</v>
      </c>
    </row>
    <row r="5109" spans="1:31" x14ac:dyDescent="0.25">
      <c r="A5109">
        <v>2300681</v>
      </c>
      <c r="B5109">
        <v>1</v>
      </c>
      <c r="C5109" t="s">
        <v>80</v>
      </c>
      <c r="D5109" t="s">
        <v>96</v>
      </c>
      <c r="E5109" t="s">
        <v>132</v>
      </c>
      <c r="F5109" t="s">
        <v>14879</v>
      </c>
      <c r="G5109" t="s">
        <v>134</v>
      </c>
      <c r="H5109" t="s">
        <v>135</v>
      </c>
      <c r="I5109" t="s">
        <v>136</v>
      </c>
      <c r="J5109" t="s">
        <v>137</v>
      </c>
      <c r="K5109" t="s">
        <v>138</v>
      </c>
      <c r="L5109" t="s">
        <v>14880</v>
      </c>
      <c r="M5109" t="s">
        <v>14881</v>
      </c>
      <c r="N5109">
        <v>6.4124999999999996</v>
      </c>
      <c r="O5109">
        <v>0</v>
      </c>
      <c r="P5109">
        <v>4</v>
      </c>
      <c r="Q5109">
        <v>0</v>
      </c>
      <c r="R5109">
        <v>3</v>
      </c>
      <c r="S5109">
        <v>0</v>
      </c>
      <c r="T5109">
        <v>1</v>
      </c>
      <c r="U5109">
        <v>0</v>
      </c>
      <c r="V5109">
        <v>0</v>
      </c>
      <c r="W5109">
        <v>0</v>
      </c>
      <c r="X5109">
        <v>7.4943107229971782</v>
      </c>
      <c r="Y5109">
        <v>0</v>
      </c>
      <c r="Z5109">
        <v>12.13302670483414</v>
      </c>
      <c r="AA5109">
        <v>0</v>
      </c>
      <c r="AB5109">
        <v>8.2696281172154471</v>
      </c>
      <c r="AC5109">
        <v>0</v>
      </c>
      <c r="AD5109">
        <v>0</v>
      </c>
      <c r="AE5109">
        <v>27.896965545046765</v>
      </c>
    </row>
    <row r="5110" spans="1:31" x14ac:dyDescent="0.25">
      <c r="A5110">
        <v>2300730</v>
      </c>
      <c r="B5110">
        <v>1</v>
      </c>
      <c r="C5110" t="s">
        <v>80</v>
      </c>
      <c r="D5110" t="s">
        <v>82</v>
      </c>
      <c r="E5110" t="s">
        <v>141</v>
      </c>
      <c r="F5110" t="s">
        <v>14882</v>
      </c>
      <c r="G5110" t="s">
        <v>143</v>
      </c>
      <c r="H5110" t="s">
        <v>135</v>
      </c>
      <c r="I5110" t="s">
        <v>136</v>
      </c>
      <c r="J5110" t="s">
        <v>137</v>
      </c>
      <c r="K5110" t="s">
        <v>138</v>
      </c>
      <c r="L5110" t="s">
        <v>14883</v>
      </c>
      <c r="M5110" t="s">
        <v>14884</v>
      </c>
      <c r="N5110">
        <v>1.0233333330000001</v>
      </c>
      <c r="O5110">
        <v>0</v>
      </c>
      <c r="P5110">
        <v>1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0.19270812212116667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0.19270812212116667</v>
      </c>
    </row>
    <row r="5111" spans="1:31" x14ac:dyDescent="0.25">
      <c r="A5111">
        <v>2300853</v>
      </c>
      <c r="B5111">
        <v>1</v>
      </c>
      <c r="C5111" t="s">
        <v>80</v>
      </c>
      <c r="D5111" t="s">
        <v>104</v>
      </c>
      <c r="E5111" t="s">
        <v>141</v>
      </c>
      <c r="F5111" t="s">
        <v>14885</v>
      </c>
      <c r="G5111" t="s">
        <v>143</v>
      </c>
      <c r="H5111" t="s">
        <v>135</v>
      </c>
      <c r="I5111" t="s">
        <v>136</v>
      </c>
      <c r="J5111" t="s">
        <v>137</v>
      </c>
      <c r="K5111" t="s">
        <v>138</v>
      </c>
      <c r="L5111" t="s">
        <v>14886</v>
      </c>
      <c r="M5111" t="s">
        <v>14887</v>
      </c>
      <c r="N5111">
        <v>1.4275</v>
      </c>
      <c r="O5111">
        <v>0</v>
      </c>
      <c r="P5111">
        <v>3</v>
      </c>
      <c r="Q5111">
        <v>0</v>
      </c>
      <c r="R5111">
        <v>0</v>
      </c>
      <c r="S5111">
        <v>0</v>
      </c>
      <c r="T5111">
        <v>1</v>
      </c>
      <c r="U5111">
        <v>0</v>
      </c>
      <c r="V5111">
        <v>0</v>
      </c>
      <c r="W5111">
        <v>0</v>
      </c>
      <c r="X5111">
        <v>0.70470596101882088</v>
      </c>
      <c r="Y5111">
        <v>0</v>
      </c>
      <c r="Z5111">
        <v>0</v>
      </c>
      <c r="AA5111">
        <v>0</v>
      </c>
      <c r="AB5111">
        <v>6.476381744050666E-2</v>
      </c>
      <c r="AC5111">
        <v>0</v>
      </c>
      <c r="AD5111">
        <v>0</v>
      </c>
      <c r="AE5111">
        <v>0.76946977845932751</v>
      </c>
    </row>
    <row r="5112" spans="1:31" x14ac:dyDescent="0.25">
      <c r="A5112">
        <v>2300040</v>
      </c>
      <c r="B5112">
        <v>1</v>
      </c>
      <c r="C5112" t="s">
        <v>80</v>
      </c>
      <c r="D5112" t="s">
        <v>95</v>
      </c>
      <c r="E5112" t="s">
        <v>233</v>
      </c>
      <c r="F5112" t="s">
        <v>2751</v>
      </c>
      <c r="G5112" t="s">
        <v>184</v>
      </c>
      <c r="H5112" t="s">
        <v>167</v>
      </c>
      <c r="I5112" t="s">
        <v>136</v>
      </c>
      <c r="J5112" t="s">
        <v>137</v>
      </c>
      <c r="K5112" t="s">
        <v>138</v>
      </c>
      <c r="L5112" t="s">
        <v>14888</v>
      </c>
      <c r="M5112" t="s">
        <v>14889</v>
      </c>
      <c r="N5112">
        <v>8.3611111000000002E-2</v>
      </c>
      <c r="O5112">
        <v>4</v>
      </c>
      <c r="P5112">
        <v>395</v>
      </c>
      <c r="Q5112">
        <v>8</v>
      </c>
      <c r="R5112">
        <v>2</v>
      </c>
      <c r="S5112">
        <v>29</v>
      </c>
      <c r="T5112">
        <v>16</v>
      </c>
      <c r="U5112">
        <v>3</v>
      </c>
      <c r="V5112">
        <v>0</v>
      </c>
      <c r="W5112">
        <v>0.12401773048766501</v>
      </c>
      <c r="X5112">
        <v>7.6212970354527414</v>
      </c>
      <c r="Y5112">
        <v>7.6864153018701131</v>
      </c>
      <c r="Z5112">
        <v>0.18009867891277109</v>
      </c>
      <c r="AA5112">
        <v>18.547911325297633</v>
      </c>
      <c r="AB5112">
        <v>0.44599227171438333</v>
      </c>
      <c r="AC5112">
        <v>14.422927856110901</v>
      </c>
      <c r="AD5112">
        <v>0</v>
      </c>
      <c r="AE5112">
        <v>49.028660199846207</v>
      </c>
    </row>
    <row r="5113" spans="1:31" x14ac:dyDescent="0.25">
      <c r="A5113">
        <v>2300432</v>
      </c>
      <c r="B5113">
        <v>1</v>
      </c>
      <c r="C5113" t="s">
        <v>81</v>
      </c>
      <c r="D5113" t="s">
        <v>117</v>
      </c>
      <c r="E5113" t="s">
        <v>182</v>
      </c>
      <c r="F5113" t="s">
        <v>14890</v>
      </c>
      <c r="G5113" t="s">
        <v>1455</v>
      </c>
      <c r="H5113" t="s">
        <v>167</v>
      </c>
      <c r="I5113" t="s">
        <v>136</v>
      </c>
      <c r="J5113" t="s">
        <v>137</v>
      </c>
      <c r="K5113" t="s">
        <v>138</v>
      </c>
      <c r="L5113" t="s">
        <v>14386</v>
      </c>
      <c r="M5113" t="s">
        <v>14891</v>
      </c>
      <c r="N5113">
        <v>3.605</v>
      </c>
      <c r="O5113">
        <v>0</v>
      </c>
      <c r="P5113">
        <v>1036</v>
      </c>
      <c r="Q5113">
        <v>8</v>
      </c>
      <c r="R5113">
        <v>54</v>
      </c>
      <c r="S5113">
        <v>6</v>
      </c>
      <c r="T5113">
        <v>122</v>
      </c>
      <c r="U5113">
        <v>2</v>
      </c>
      <c r="V5113">
        <v>0</v>
      </c>
      <c r="W5113">
        <v>0</v>
      </c>
      <c r="X5113">
        <v>461.21453960437753</v>
      </c>
      <c r="Y5113">
        <v>728.38858108681018</v>
      </c>
      <c r="Z5113">
        <v>65.062734719214518</v>
      </c>
      <c r="AA5113">
        <v>113.63023759258063</v>
      </c>
      <c r="AB5113">
        <v>260.06476224803538</v>
      </c>
      <c r="AC5113">
        <v>414.66986272886265</v>
      </c>
      <c r="AD5113">
        <v>0</v>
      </c>
      <c r="AE5113">
        <v>2043.030717979881</v>
      </c>
    </row>
    <row r="5114" spans="1:31" x14ac:dyDescent="0.25">
      <c r="A5114">
        <v>2300773</v>
      </c>
      <c r="B5114">
        <v>1</v>
      </c>
      <c r="C5114" t="s">
        <v>81</v>
      </c>
      <c r="D5114" t="s">
        <v>112</v>
      </c>
      <c r="E5114" t="s">
        <v>208</v>
      </c>
      <c r="F5114" t="s">
        <v>14892</v>
      </c>
      <c r="G5114" t="s">
        <v>453</v>
      </c>
      <c r="H5114" t="s">
        <v>135</v>
      </c>
      <c r="I5114" t="s">
        <v>136</v>
      </c>
      <c r="J5114" t="s">
        <v>137</v>
      </c>
      <c r="K5114" t="s">
        <v>138</v>
      </c>
      <c r="L5114" t="s">
        <v>14893</v>
      </c>
      <c r="M5114" t="s">
        <v>14894</v>
      </c>
      <c r="N5114">
        <v>5.5522222220000002</v>
      </c>
      <c r="O5114">
        <v>0</v>
      </c>
      <c r="P5114">
        <v>9</v>
      </c>
      <c r="Q5114">
        <v>0</v>
      </c>
      <c r="R5114">
        <v>14</v>
      </c>
      <c r="S5114">
        <v>0</v>
      </c>
      <c r="T5114">
        <v>3</v>
      </c>
      <c r="U5114">
        <v>0</v>
      </c>
      <c r="V5114">
        <v>0</v>
      </c>
      <c r="W5114">
        <v>0</v>
      </c>
      <c r="X5114">
        <v>3.3190934576700495</v>
      </c>
      <c r="Y5114">
        <v>0</v>
      </c>
      <c r="Z5114">
        <v>0.76057925012371985</v>
      </c>
      <c r="AA5114">
        <v>0</v>
      </c>
      <c r="AB5114">
        <v>6.0434432012200165</v>
      </c>
      <c r="AC5114">
        <v>0</v>
      </c>
      <c r="AD5114">
        <v>0</v>
      </c>
      <c r="AE5114">
        <v>10.123115909013785</v>
      </c>
    </row>
    <row r="5115" spans="1:31" x14ac:dyDescent="0.25">
      <c r="A5115">
        <v>2300132</v>
      </c>
      <c r="B5115">
        <v>1</v>
      </c>
      <c r="C5115" t="s">
        <v>80</v>
      </c>
      <c r="D5115" t="s">
        <v>104</v>
      </c>
      <c r="E5115" t="s">
        <v>164</v>
      </c>
      <c r="F5115" t="s">
        <v>14895</v>
      </c>
      <c r="G5115" t="s">
        <v>184</v>
      </c>
      <c r="H5115" t="s">
        <v>167</v>
      </c>
      <c r="I5115" t="s">
        <v>136</v>
      </c>
      <c r="J5115" t="s">
        <v>137</v>
      </c>
      <c r="K5115" t="s">
        <v>138</v>
      </c>
      <c r="L5115" t="s">
        <v>14896</v>
      </c>
      <c r="M5115" t="s">
        <v>14897</v>
      </c>
      <c r="N5115">
        <v>0.97194444400000002</v>
      </c>
      <c r="O5115">
        <v>0</v>
      </c>
      <c r="P5115">
        <v>353</v>
      </c>
      <c r="Q5115">
        <v>0</v>
      </c>
      <c r="R5115">
        <v>2</v>
      </c>
      <c r="S5115">
        <v>0</v>
      </c>
      <c r="T5115">
        <v>29</v>
      </c>
      <c r="U5115">
        <v>0</v>
      </c>
      <c r="V5115">
        <v>0</v>
      </c>
      <c r="W5115">
        <v>0</v>
      </c>
      <c r="X5115">
        <v>56.227647211541161</v>
      </c>
      <c r="Y5115">
        <v>0</v>
      </c>
      <c r="Z5115">
        <v>1.0291756835644792</v>
      </c>
      <c r="AA5115">
        <v>0</v>
      </c>
      <c r="AB5115">
        <v>14.971952202937306</v>
      </c>
      <c r="AC5115">
        <v>0</v>
      </c>
      <c r="AD5115">
        <v>0</v>
      </c>
      <c r="AE5115">
        <v>72.228775098042945</v>
      </c>
    </row>
    <row r="5116" spans="1:31" x14ac:dyDescent="0.25">
      <c r="A5116">
        <v>2300424</v>
      </c>
      <c r="B5116">
        <v>1</v>
      </c>
      <c r="C5116" t="s">
        <v>80</v>
      </c>
      <c r="D5116" t="s">
        <v>110</v>
      </c>
      <c r="E5116" t="s">
        <v>141</v>
      </c>
      <c r="F5116" t="s">
        <v>13185</v>
      </c>
      <c r="G5116" t="s">
        <v>188</v>
      </c>
      <c r="H5116" t="s">
        <v>135</v>
      </c>
      <c r="I5116" t="s">
        <v>136</v>
      </c>
      <c r="J5116" t="s">
        <v>137</v>
      </c>
      <c r="K5116" t="s">
        <v>138</v>
      </c>
      <c r="L5116" t="s">
        <v>14898</v>
      </c>
      <c r="M5116" t="s">
        <v>14899</v>
      </c>
      <c r="N5116">
        <v>4.0636111110000002</v>
      </c>
      <c r="O5116">
        <v>0</v>
      </c>
      <c r="P5116">
        <v>6</v>
      </c>
      <c r="Q5116">
        <v>0</v>
      </c>
      <c r="R5116">
        <v>0</v>
      </c>
      <c r="S5116">
        <v>0</v>
      </c>
      <c r="T5116">
        <v>1</v>
      </c>
      <c r="U5116">
        <v>0</v>
      </c>
      <c r="V5116">
        <v>0</v>
      </c>
      <c r="W5116">
        <v>0</v>
      </c>
      <c r="X5116">
        <v>4.8074963160115844</v>
      </c>
      <c r="Y5116">
        <v>0</v>
      </c>
      <c r="Z5116">
        <v>0</v>
      </c>
      <c r="AA5116">
        <v>0</v>
      </c>
      <c r="AB5116">
        <v>5.8615131470525617</v>
      </c>
      <c r="AC5116">
        <v>0</v>
      </c>
      <c r="AD5116">
        <v>0</v>
      </c>
      <c r="AE5116">
        <v>10.669009463064146</v>
      </c>
    </row>
    <row r="5117" spans="1:31" x14ac:dyDescent="0.25">
      <c r="A5117">
        <v>2300275</v>
      </c>
      <c r="B5117">
        <v>1</v>
      </c>
      <c r="C5117" t="s">
        <v>80</v>
      </c>
      <c r="D5117" t="s">
        <v>96</v>
      </c>
      <c r="E5117" t="s">
        <v>164</v>
      </c>
      <c r="F5117" t="s">
        <v>14900</v>
      </c>
      <c r="G5117" t="s">
        <v>2867</v>
      </c>
      <c r="H5117" t="s">
        <v>167</v>
      </c>
      <c r="I5117" t="s">
        <v>136</v>
      </c>
      <c r="J5117" t="s">
        <v>137</v>
      </c>
      <c r="K5117" t="s">
        <v>138</v>
      </c>
      <c r="L5117" t="s">
        <v>14901</v>
      </c>
      <c r="M5117" t="s">
        <v>14902</v>
      </c>
      <c r="N5117">
        <v>8.5144444440000004</v>
      </c>
      <c r="O5117">
        <v>0</v>
      </c>
      <c r="P5117">
        <v>0</v>
      </c>
      <c r="Q5117">
        <v>0</v>
      </c>
      <c r="R5117">
        <v>0</v>
      </c>
      <c r="S5117">
        <v>1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203.0189520503032</v>
      </c>
      <c r="AB5117">
        <v>0</v>
      </c>
      <c r="AC5117">
        <v>0</v>
      </c>
      <c r="AD5117">
        <v>0</v>
      </c>
      <c r="AE5117">
        <v>203.0189520503032</v>
      </c>
    </row>
    <row r="5118" spans="1:31" x14ac:dyDescent="0.25">
      <c r="A5118">
        <v>2300964</v>
      </c>
      <c r="B5118">
        <v>1</v>
      </c>
      <c r="C5118" t="s">
        <v>80</v>
      </c>
      <c r="D5118" t="s">
        <v>106</v>
      </c>
      <c r="E5118" t="s">
        <v>233</v>
      </c>
      <c r="F5118" t="s">
        <v>14903</v>
      </c>
      <c r="G5118" t="s">
        <v>184</v>
      </c>
      <c r="H5118" t="s">
        <v>167</v>
      </c>
      <c r="I5118" t="s">
        <v>136</v>
      </c>
      <c r="J5118" t="s">
        <v>137</v>
      </c>
      <c r="K5118" t="s">
        <v>138</v>
      </c>
      <c r="L5118" t="s">
        <v>14904</v>
      </c>
      <c r="M5118" t="s">
        <v>14905</v>
      </c>
      <c r="N5118">
        <v>0.41694444400000003</v>
      </c>
      <c r="O5118">
        <v>0</v>
      </c>
      <c r="P5118">
        <v>378</v>
      </c>
      <c r="Q5118">
        <v>0</v>
      </c>
      <c r="R5118">
        <v>6</v>
      </c>
      <c r="S5118">
        <v>1</v>
      </c>
      <c r="T5118">
        <v>23</v>
      </c>
      <c r="U5118">
        <v>0</v>
      </c>
      <c r="V5118">
        <v>0</v>
      </c>
      <c r="W5118">
        <v>0</v>
      </c>
      <c r="X5118">
        <v>29.018914758945929</v>
      </c>
      <c r="Y5118">
        <v>0</v>
      </c>
      <c r="Z5118">
        <v>0.63236752683122988</v>
      </c>
      <c r="AA5118">
        <v>0.52142625157711109</v>
      </c>
      <c r="AB5118">
        <v>3.7188238523337613</v>
      </c>
      <c r="AC5118">
        <v>0</v>
      </c>
      <c r="AD5118">
        <v>0</v>
      </c>
      <c r="AE5118">
        <v>33.891532389688031</v>
      </c>
    </row>
    <row r="5119" spans="1:31" x14ac:dyDescent="0.25">
      <c r="A5119">
        <v>2300965</v>
      </c>
      <c r="B5119">
        <v>1</v>
      </c>
      <c r="C5119" t="s">
        <v>81</v>
      </c>
      <c r="D5119" t="s">
        <v>128</v>
      </c>
      <c r="E5119" t="s">
        <v>132</v>
      </c>
      <c r="F5119" t="s">
        <v>14906</v>
      </c>
      <c r="G5119" t="s">
        <v>375</v>
      </c>
      <c r="H5119" t="s">
        <v>135</v>
      </c>
      <c r="I5119" t="s">
        <v>136</v>
      </c>
      <c r="J5119" t="s">
        <v>137</v>
      </c>
      <c r="K5119" t="s">
        <v>138</v>
      </c>
      <c r="L5119" t="s">
        <v>14907</v>
      </c>
      <c r="M5119" t="s">
        <v>14908</v>
      </c>
      <c r="N5119">
        <v>2.58</v>
      </c>
      <c r="O5119">
        <v>0</v>
      </c>
      <c r="P5119">
        <v>464</v>
      </c>
      <c r="Q5119">
        <v>0</v>
      </c>
      <c r="R5119">
        <v>7</v>
      </c>
      <c r="S5119">
        <v>0</v>
      </c>
      <c r="T5119">
        <v>22</v>
      </c>
      <c r="U5119">
        <v>0</v>
      </c>
      <c r="V5119">
        <v>0</v>
      </c>
      <c r="W5119">
        <v>0</v>
      </c>
      <c r="X5119">
        <v>209.12249075996729</v>
      </c>
      <c r="Y5119">
        <v>0</v>
      </c>
      <c r="Z5119">
        <v>3.1465745686054354</v>
      </c>
      <c r="AA5119">
        <v>0</v>
      </c>
      <c r="AB5119">
        <v>19.935195299130026</v>
      </c>
      <c r="AC5119">
        <v>0</v>
      </c>
      <c r="AD5119">
        <v>0</v>
      </c>
      <c r="AE5119">
        <v>232.20426062770275</v>
      </c>
    </row>
    <row r="5120" spans="1:31" x14ac:dyDescent="0.25">
      <c r="A5120">
        <v>2300966</v>
      </c>
      <c r="B5120">
        <v>1</v>
      </c>
      <c r="C5120" t="s">
        <v>80</v>
      </c>
      <c r="D5120" t="s">
        <v>96</v>
      </c>
      <c r="E5120" t="s">
        <v>132</v>
      </c>
      <c r="F5120" t="s">
        <v>4662</v>
      </c>
      <c r="G5120" t="s">
        <v>134</v>
      </c>
      <c r="H5120" t="s">
        <v>135</v>
      </c>
      <c r="I5120" t="s">
        <v>136</v>
      </c>
      <c r="J5120" t="s">
        <v>137</v>
      </c>
      <c r="K5120" t="s">
        <v>138</v>
      </c>
      <c r="L5120" t="s">
        <v>14909</v>
      </c>
      <c r="M5120" t="s">
        <v>14910</v>
      </c>
      <c r="N5120">
        <v>3.2013888879999999</v>
      </c>
      <c r="O5120">
        <v>0</v>
      </c>
      <c r="P5120">
        <v>4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2.6283107826913708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2.6283107826913708</v>
      </c>
    </row>
    <row r="5121" spans="1:31" x14ac:dyDescent="0.25">
      <c r="A5121">
        <v>2300970</v>
      </c>
      <c r="B5121">
        <v>1</v>
      </c>
      <c r="C5121" t="s">
        <v>80</v>
      </c>
      <c r="D5121" t="s">
        <v>96</v>
      </c>
      <c r="E5121" t="s">
        <v>132</v>
      </c>
      <c r="F5121" t="s">
        <v>14637</v>
      </c>
      <c r="G5121" t="s">
        <v>134</v>
      </c>
      <c r="H5121" t="s">
        <v>135</v>
      </c>
      <c r="I5121" t="s">
        <v>136</v>
      </c>
      <c r="J5121" t="s">
        <v>137</v>
      </c>
      <c r="K5121" t="s">
        <v>138</v>
      </c>
      <c r="L5121" t="s">
        <v>14911</v>
      </c>
      <c r="M5121" t="s">
        <v>14912</v>
      </c>
      <c r="N5121">
        <v>3.74</v>
      </c>
      <c r="O5121">
        <v>0</v>
      </c>
      <c r="P5121">
        <v>43</v>
      </c>
      <c r="Q5121">
        <v>0</v>
      </c>
      <c r="R5121">
        <v>0</v>
      </c>
      <c r="S5121">
        <v>0</v>
      </c>
      <c r="T5121">
        <v>2</v>
      </c>
      <c r="U5121">
        <v>0</v>
      </c>
      <c r="V5121">
        <v>0</v>
      </c>
      <c r="W5121">
        <v>0</v>
      </c>
      <c r="X5121">
        <v>34.873347551831394</v>
      </c>
      <c r="Y5121">
        <v>0</v>
      </c>
      <c r="Z5121">
        <v>0</v>
      </c>
      <c r="AA5121">
        <v>0</v>
      </c>
      <c r="AB5121">
        <v>8.7826938961779213</v>
      </c>
      <c r="AC5121">
        <v>0</v>
      </c>
      <c r="AD5121">
        <v>0</v>
      </c>
      <c r="AE5121">
        <v>43.656041448009319</v>
      </c>
    </row>
    <row r="5122" spans="1:31" x14ac:dyDescent="0.25">
      <c r="A5122">
        <v>2300975</v>
      </c>
      <c r="B5122">
        <v>1</v>
      </c>
      <c r="C5122" t="s">
        <v>80</v>
      </c>
      <c r="D5122" t="s">
        <v>83</v>
      </c>
      <c r="E5122" t="s">
        <v>164</v>
      </c>
      <c r="F5122" t="s">
        <v>14913</v>
      </c>
      <c r="G5122" t="s">
        <v>184</v>
      </c>
      <c r="H5122" t="s">
        <v>167</v>
      </c>
      <c r="I5122" t="s">
        <v>136</v>
      </c>
      <c r="J5122" t="s">
        <v>137</v>
      </c>
      <c r="K5122" t="s">
        <v>138</v>
      </c>
      <c r="L5122" t="s">
        <v>14914</v>
      </c>
      <c r="M5122" t="s">
        <v>14915</v>
      </c>
      <c r="N5122">
        <v>7.0272222219999998</v>
      </c>
      <c r="O5122">
        <v>0</v>
      </c>
      <c r="P5122">
        <v>0</v>
      </c>
      <c r="Q5122">
        <v>1</v>
      </c>
      <c r="R5122">
        <v>0</v>
      </c>
      <c r="S5122">
        <v>3</v>
      </c>
      <c r="T5122">
        <v>0</v>
      </c>
      <c r="U5122">
        <v>2</v>
      </c>
      <c r="V5122">
        <v>0</v>
      </c>
      <c r="W5122">
        <v>0</v>
      </c>
      <c r="X5122">
        <v>0</v>
      </c>
      <c r="Y5122">
        <v>1001.6914054172388</v>
      </c>
      <c r="Z5122">
        <v>0</v>
      </c>
      <c r="AA5122">
        <v>69.199794146784754</v>
      </c>
      <c r="AB5122">
        <v>0</v>
      </c>
      <c r="AC5122">
        <v>143.2909734004671</v>
      </c>
      <c r="AD5122">
        <v>0</v>
      </c>
      <c r="AE5122">
        <v>1214.1821729644905</v>
      </c>
    </row>
    <row r="5123" spans="1:31" x14ac:dyDescent="0.25">
      <c r="A5123">
        <v>2300977</v>
      </c>
      <c r="B5123">
        <v>1</v>
      </c>
      <c r="C5123" t="s">
        <v>80</v>
      </c>
      <c r="D5123" t="s">
        <v>106</v>
      </c>
      <c r="E5123" t="s">
        <v>132</v>
      </c>
      <c r="F5123" t="s">
        <v>14916</v>
      </c>
      <c r="G5123" t="s">
        <v>134</v>
      </c>
      <c r="H5123" t="s">
        <v>135</v>
      </c>
      <c r="I5123" t="s">
        <v>136</v>
      </c>
      <c r="J5123" t="s">
        <v>137</v>
      </c>
      <c r="K5123" t="s">
        <v>138</v>
      </c>
      <c r="L5123" t="s">
        <v>14917</v>
      </c>
      <c r="M5123" t="s">
        <v>14918</v>
      </c>
      <c r="N5123">
        <v>0.65361111100000002</v>
      </c>
      <c r="O5123">
        <v>0</v>
      </c>
      <c r="P5123">
        <v>23</v>
      </c>
      <c r="Q5123">
        <v>0</v>
      </c>
      <c r="R5123">
        <v>0</v>
      </c>
      <c r="S5123">
        <v>0</v>
      </c>
      <c r="T5123">
        <v>2</v>
      </c>
      <c r="U5123">
        <v>0</v>
      </c>
      <c r="V5123">
        <v>0</v>
      </c>
      <c r="W5123">
        <v>0</v>
      </c>
      <c r="X5123">
        <v>4.2113814667621075</v>
      </c>
      <c r="Y5123">
        <v>0</v>
      </c>
      <c r="Z5123">
        <v>0</v>
      </c>
      <c r="AA5123">
        <v>0</v>
      </c>
      <c r="AB5123">
        <v>1.5584190291447739</v>
      </c>
      <c r="AC5123">
        <v>0</v>
      </c>
      <c r="AD5123">
        <v>0</v>
      </c>
      <c r="AE5123">
        <v>5.7698004959068818</v>
      </c>
    </row>
    <row r="5124" spans="1:31" x14ac:dyDescent="0.25">
      <c r="A5124">
        <v>2300978</v>
      </c>
      <c r="B5124">
        <v>1</v>
      </c>
      <c r="C5124" t="s">
        <v>80</v>
      </c>
      <c r="D5124" t="s">
        <v>107</v>
      </c>
      <c r="E5124" t="s">
        <v>182</v>
      </c>
      <c r="F5124" t="s">
        <v>14919</v>
      </c>
      <c r="G5124" t="s">
        <v>184</v>
      </c>
      <c r="H5124" t="s">
        <v>167</v>
      </c>
      <c r="I5124" t="s">
        <v>136</v>
      </c>
      <c r="J5124" t="s">
        <v>137</v>
      </c>
      <c r="K5124" t="s">
        <v>138</v>
      </c>
      <c r="L5124" t="s">
        <v>14920</v>
      </c>
      <c r="M5124" t="s">
        <v>14921</v>
      </c>
      <c r="N5124">
        <v>1.0136111109999999</v>
      </c>
      <c r="O5124">
        <v>2</v>
      </c>
      <c r="P5124">
        <v>329</v>
      </c>
      <c r="Q5124">
        <v>49</v>
      </c>
      <c r="R5124">
        <v>19</v>
      </c>
      <c r="S5124">
        <v>4</v>
      </c>
      <c r="T5124">
        <v>51</v>
      </c>
      <c r="U5124">
        <v>0</v>
      </c>
      <c r="V5124">
        <v>0</v>
      </c>
      <c r="W5124">
        <v>1.3104055378363428</v>
      </c>
      <c r="X5124">
        <v>46.923043566357137</v>
      </c>
      <c r="Y5124">
        <v>68.684980408489579</v>
      </c>
      <c r="Z5124">
        <v>3.1682077862213354</v>
      </c>
      <c r="AA5124">
        <v>11.642636808103807</v>
      </c>
      <c r="AB5124">
        <v>16.520171609129335</v>
      </c>
      <c r="AC5124">
        <v>0</v>
      </c>
      <c r="AD5124">
        <v>0</v>
      </c>
      <c r="AE5124">
        <v>148.24944571613753</v>
      </c>
    </row>
    <row r="5125" spans="1:31" x14ac:dyDescent="0.25">
      <c r="A5125">
        <v>2300984</v>
      </c>
      <c r="B5125">
        <v>1</v>
      </c>
      <c r="C5125" t="s">
        <v>81</v>
      </c>
      <c r="D5125" t="s">
        <v>128</v>
      </c>
      <c r="E5125" t="s">
        <v>132</v>
      </c>
      <c r="F5125" t="s">
        <v>14906</v>
      </c>
      <c r="G5125" t="s">
        <v>1583</v>
      </c>
      <c r="H5125" t="s">
        <v>135</v>
      </c>
      <c r="I5125" t="s">
        <v>136</v>
      </c>
      <c r="J5125" t="s">
        <v>137</v>
      </c>
      <c r="K5125" t="s">
        <v>138</v>
      </c>
      <c r="L5125" t="s">
        <v>14922</v>
      </c>
      <c r="M5125" t="s">
        <v>14923</v>
      </c>
      <c r="N5125">
        <v>0.316111111</v>
      </c>
      <c r="O5125">
        <v>0</v>
      </c>
      <c r="P5125">
        <v>464</v>
      </c>
      <c r="Q5125">
        <v>0</v>
      </c>
      <c r="R5125">
        <v>7</v>
      </c>
      <c r="S5125">
        <v>0</v>
      </c>
      <c r="T5125">
        <v>22</v>
      </c>
      <c r="U5125">
        <v>0</v>
      </c>
      <c r="V5125">
        <v>0</v>
      </c>
      <c r="W5125">
        <v>0</v>
      </c>
      <c r="X5125">
        <v>24.410372763018874</v>
      </c>
      <c r="Y5125">
        <v>0</v>
      </c>
      <c r="Z5125">
        <v>0.36849668534633168</v>
      </c>
      <c r="AA5125">
        <v>0</v>
      </c>
      <c r="AB5125">
        <v>2.3872912482000301</v>
      </c>
      <c r="AC5125">
        <v>0</v>
      </c>
      <c r="AD5125">
        <v>0</v>
      </c>
      <c r="AE5125">
        <v>27.166160696565235</v>
      </c>
    </row>
    <row r="5126" spans="1:31" x14ac:dyDescent="0.25">
      <c r="A5126">
        <v>2300989</v>
      </c>
      <c r="B5126">
        <v>1</v>
      </c>
      <c r="C5126" t="s">
        <v>80</v>
      </c>
      <c r="D5126" t="s">
        <v>107</v>
      </c>
      <c r="E5126" t="s">
        <v>233</v>
      </c>
      <c r="F5126" t="s">
        <v>14924</v>
      </c>
      <c r="G5126" t="s">
        <v>184</v>
      </c>
      <c r="H5126" t="s">
        <v>167</v>
      </c>
      <c r="I5126" t="s">
        <v>136</v>
      </c>
      <c r="J5126" t="s">
        <v>137</v>
      </c>
      <c r="K5126" t="s">
        <v>138</v>
      </c>
      <c r="L5126" t="s">
        <v>14925</v>
      </c>
      <c r="M5126" t="s">
        <v>14926</v>
      </c>
      <c r="N5126">
        <v>1.5847222219999999</v>
      </c>
      <c r="O5126">
        <v>4</v>
      </c>
      <c r="P5126">
        <v>1538</v>
      </c>
      <c r="Q5126">
        <v>3</v>
      </c>
      <c r="R5126">
        <v>14</v>
      </c>
      <c r="S5126">
        <v>11</v>
      </c>
      <c r="T5126">
        <v>232</v>
      </c>
      <c r="U5126">
        <v>0</v>
      </c>
      <c r="V5126">
        <v>1</v>
      </c>
      <c r="W5126">
        <v>0.42568240023959997</v>
      </c>
      <c r="X5126">
        <v>409.4852927373272</v>
      </c>
      <c r="Y5126">
        <v>557.94055725905571</v>
      </c>
      <c r="Z5126">
        <v>5.8729843101337647</v>
      </c>
      <c r="AA5126">
        <v>84.534953413405304</v>
      </c>
      <c r="AB5126">
        <v>158.14971575727722</v>
      </c>
      <c r="AC5126">
        <v>0</v>
      </c>
      <c r="AD5126">
        <v>15.708933098619664</v>
      </c>
      <c r="AE5126">
        <v>1232.1181189760584</v>
      </c>
    </row>
    <row r="5127" spans="1:31" x14ac:dyDescent="0.25">
      <c r="A5127">
        <v>2300992</v>
      </c>
      <c r="B5127">
        <v>1</v>
      </c>
      <c r="C5127" t="s">
        <v>80</v>
      </c>
      <c r="D5127" t="s">
        <v>93</v>
      </c>
      <c r="E5127" t="s">
        <v>208</v>
      </c>
      <c r="F5127" t="s">
        <v>14927</v>
      </c>
      <c r="G5127" t="s">
        <v>310</v>
      </c>
      <c r="H5127" t="s">
        <v>135</v>
      </c>
      <c r="I5127" t="s">
        <v>136</v>
      </c>
      <c r="J5127" t="s">
        <v>137</v>
      </c>
      <c r="K5127" t="s">
        <v>138</v>
      </c>
      <c r="L5127" t="s">
        <v>14928</v>
      </c>
      <c r="M5127" t="s">
        <v>14929</v>
      </c>
      <c r="N5127">
        <v>2.5563888879999999</v>
      </c>
      <c r="O5127">
        <v>0</v>
      </c>
      <c r="P5127">
        <v>12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1.1216502012323157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1.1216502012323157</v>
      </c>
    </row>
    <row r="5128" spans="1:31" x14ac:dyDescent="0.25">
      <c r="A5128">
        <v>2300993</v>
      </c>
      <c r="B5128">
        <v>1</v>
      </c>
      <c r="C5128" t="s">
        <v>80</v>
      </c>
      <c r="D5128" t="s">
        <v>101</v>
      </c>
      <c r="E5128" t="s">
        <v>233</v>
      </c>
      <c r="F5128" t="s">
        <v>1149</v>
      </c>
      <c r="G5128" t="s">
        <v>184</v>
      </c>
      <c r="H5128" t="s">
        <v>167</v>
      </c>
      <c r="I5128" t="s">
        <v>136</v>
      </c>
      <c r="J5128" t="s">
        <v>137</v>
      </c>
      <c r="K5128" t="s">
        <v>138</v>
      </c>
      <c r="L5128" t="s">
        <v>14930</v>
      </c>
      <c r="M5128" t="s">
        <v>14931</v>
      </c>
      <c r="N5128">
        <v>0.80666666600000003</v>
      </c>
      <c r="O5128">
        <v>0</v>
      </c>
      <c r="P5128">
        <v>1635</v>
      </c>
      <c r="Q5128">
        <v>0</v>
      </c>
      <c r="R5128">
        <v>1</v>
      </c>
      <c r="S5128">
        <v>1</v>
      </c>
      <c r="T5128">
        <v>61</v>
      </c>
      <c r="U5128">
        <v>1</v>
      </c>
      <c r="V5128">
        <v>0</v>
      </c>
      <c r="W5128">
        <v>0</v>
      </c>
      <c r="X5128">
        <v>229.34702891448669</v>
      </c>
      <c r="Y5128">
        <v>0</v>
      </c>
      <c r="Z5128">
        <v>0.23657080742473999</v>
      </c>
      <c r="AA5128">
        <v>7.6469978435733914</v>
      </c>
      <c r="AB5128">
        <v>47.732205376434997</v>
      </c>
      <c r="AC5128">
        <v>60.05537080414323</v>
      </c>
      <c r="AD5128">
        <v>0</v>
      </c>
      <c r="AE5128">
        <v>345.01817374606304</v>
      </c>
    </row>
    <row r="5129" spans="1:31" x14ac:dyDescent="0.25">
      <c r="A5129">
        <v>2300994</v>
      </c>
      <c r="B5129">
        <v>1</v>
      </c>
      <c r="C5129" t="s">
        <v>80</v>
      </c>
      <c r="D5129" t="s">
        <v>108</v>
      </c>
      <c r="E5129" t="s">
        <v>132</v>
      </c>
      <c r="F5129" t="s">
        <v>6608</v>
      </c>
      <c r="G5129" t="s">
        <v>134</v>
      </c>
      <c r="H5129" t="s">
        <v>135</v>
      </c>
      <c r="I5129" t="s">
        <v>136</v>
      </c>
      <c r="J5129" t="s">
        <v>137</v>
      </c>
      <c r="K5129" t="s">
        <v>138</v>
      </c>
      <c r="L5129" t="s">
        <v>14932</v>
      </c>
      <c r="M5129" t="s">
        <v>14933</v>
      </c>
      <c r="N5129">
        <v>1.066944444</v>
      </c>
      <c r="O5129">
        <v>0</v>
      </c>
      <c r="P5129">
        <v>5</v>
      </c>
      <c r="Q5129">
        <v>0</v>
      </c>
      <c r="R5129">
        <v>2</v>
      </c>
      <c r="S5129">
        <v>0</v>
      </c>
      <c r="T5129">
        <v>1</v>
      </c>
      <c r="U5129">
        <v>0</v>
      </c>
      <c r="V5129">
        <v>0</v>
      </c>
      <c r="W5129">
        <v>0</v>
      </c>
      <c r="X5129">
        <v>0.3567572890466667</v>
      </c>
      <c r="Y5129">
        <v>0</v>
      </c>
      <c r="Z5129">
        <v>0.52608949827177554</v>
      </c>
      <c r="AA5129">
        <v>0</v>
      </c>
      <c r="AB5129">
        <v>0.12583505292043112</v>
      </c>
      <c r="AC5129">
        <v>0</v>
      </c>
      <c r="AD5129">
        <v>0</v>
      </c>
      <c r="AE5129">
        <v>1.0086818402388733</v>
      </c>
    </row>
    <row r="5130" spans="1:31" x14ac:dyDescent="0.25">
      <c r="A5130">
        <v>2300998</v>
      </c>
      <c r="B5130">
        <v>1</v>
      </c>
      <c r="C5130" t="s">
        <v>81</v>
      </c>
      <c r="D5130" t="s">
        <v>118</v>
      </c>
      <c r="E5130" t="s">
        <v>283</v>
      </c>
      <c r="F5130" t="s">
        <v>12079</v>
      </c>
      <c r="G5130" t="s">
        <v>184</v>
      </c>
      <c r="H5130" t="s">
        <v>167</v>
      </c>
      <c r="I5130" t="s">
        <v>280</v>
      </c>
      <c r="J5130" t="s">
        <v>137</v>
      </c>
      <c r="K5130" t="s">
        <v>138</v>
      </c>
      <c r="L5130" t="s">
        <v>14934</v>
      </c>
      <c r="M5130" t="s">
        <v>14935</v>
      </c>
      <c r="N5130">
        <v>3.0351665999999999E-2</v>
      </c>
      <c r="O5130">
        <v>8</v>
      </c>
      <c r="P5130">
        <v>2898</v>
      </c>
      <c r="Q5130">
        <v>502</v>
      </c>
      <c r="R5130">
        <v>628</v>
      </c>
      <c r="S5130">
        <v>69</v>
      </c>
      <c r="T5130">
        <v>338</v>
      </c>
      <c r="U5130">
        <v>3</v>
      </c>
      <c r="V5130">
        <v>1</v>
      </c>
      <c r="W5130">
        <v>8.0254383442438335E-2</v>
      </c>
      <c r="X5130">
        <v>9.8164127762015809</v>
      </c>
      <c r="Y5130">
        <v>26.737073086744807</v>
      </c>
      <c r="Z5130">
        <v>10.707189940946998</v>
      </c>
      <c r="AA5130">
        <v>3.7203537070398771</v>
      </c>
      <c r="AB5130">
        <v>2.9408381475195129</v>
      </c>
      <c r="AC5130">
        <v>3.4391343621592765</v>
      </c>
      <c r="AD5130">
        <v>6.3893744916906664E-2</v>
      </c>
      <c r="AE5130">
        <v>57.505150148971396</v>
      </c>
    </row>
    <row r="5131" spans="1:31" x14ac:dyDescent="0.25">
      <c r="A5131">
        <v>2301003</v>
      </c>
      <c r="B5131">
        <v>1</v>
      </c>
      <c r="C5131" t="s">
        <v>80</v>
      </c>
      <c r="D5131" t="s">
        <v>103</v>
      </c>
      <c r="E5131" t="s">
        <v>283</v>
      </c>
      <c r="F5131" t="s">
        <v>4043</v>
      </c>
      <c r="G5131" t="s">
        <v>184</v>
      </c>
      <c r="H5131" t="s">
        <v>167</v>
      </c>
      <c r="I5131" t="s">
        <v>280</v>
      </c>
      <c r="J5131" t="s">
        <v>137</v>
      </c>
      <c r="K5131" t="s">
        <v>138</v>
      </c>
      <c r="L5131" t="s">
        <v>14936</v>
      </c>
      <c r="M5131" t="s">
        <v>14937</v>
      </c>
      <c r="N5131">
        <v>3.1731387999999999E-2</v>
      </c>
      <c r="O5131">
        <v>2</v>
      </c>
      <c r="P5131">
        <v>461</v>
      </c>
      <c r="Q5131">
        <v>131</v>
      </c>
      <c r="R5131">
        <v>18</v>
      </c>
      <c r="S5131">
        <v>41</v>
      </c>
      <c r="T5131">
        <v>29</v>
      </c>
      <c r="U5131">
        <v>1</v>
      </c>
      <c r="V5131">
        <v>0</v>
      </c>
      <c r="W5131">
        <v>2.5024860234140005E-2</v>
      </c>
      <c r="X5131">
        <v>2.136885062870892</v>
      </c>
      <c r="Y5131">
        <v>15.492973820127103</v>
      </c>
      <c r="Z5131">
        <v>1.0728874556408001</v>
      </c>
      <c r="AA5131">
        <v>3.6843130832845552</v>
      </c>
      <c r="AB5131">
        <v>0.21147844917330169</v>
      </c>
      <c r="AC5131">
        <v>5.5744869141406674E-2</v>
      </c>
      <c r="AD5131">
        <v>0</v>
      </c>
      <c r="AE5131">
        <v>22.679307600472196</v>
      </c>
    </row>
    <row r="5132" spans="1:31" x14ac:dyDescent="0.25">
      <c r="A5132">
        <v>2301004</v>
      </c>
      <c r="B5132">
        <v>1</v>
      </c>
      <c r="C5132" t="s">
        <v>81</v>
      </c>
      <c r="D5132" t="s">
        <v>128</v>
      </c>
      <c r="E5132" t="s">
        <v>141</v>
      </c>
      <c r="F5132" t="s">
        <v>14938</v>
      </c>
      <c r="G5132" t="s">
        <v>188</v>
      </c>
      <c r="H5132" t="s">
        <v>135</v>
      </c>
      <c r="I5132" t="s">
        <v>136</v>
      </c>
      <c r="J5132" t="s">
        <v>137</v>
      </c>
      <c r="K5132" t="s">
        <v>138</v>
      </c>
      <c r="L5132" t="s">
        <v>14939</v>
      </c>
      <c r="M5132" t="s">
        <v>14940</v>
      </c>
      <c r="N5132">
        <v>1.574166666</v>
      </c>
      <c r="O5132">
        <v>0</v>
      </c>
      <c r="P5132">
        <v>5</v>
      </c>
      <c r="Q5132">
        <v>0</v>
      </c>
      <c r="R5132">
        <v>0</v>
      </c>
      <c r="S5132">
        <v>0</v>
      </c>
      <c r="T5132">
        <v>1</v>
      </c>
      <c r="U5132">
        <v>0</v>
      </c>
      <c r="V5132">
        <v>0</v>
      </c>
      <c r="W5132">
        <v>0</v>
      </c>
      <c r="X5132">
        <v>1.4217795664847963</v>
      </c>
      <c r="Y5132">
        <v>0</v>
      </c>
      <c r="Z5132">
        <v>0</v>
      </c>
      <c r="AA5132">
        <v>0</v>
      </c>
      <c r="AB5132">
        <v>0.20741163979319502</v>
      </c>
      <c r="AC5132">
        <v>0</v>
      </c>
      <c r="AD5132">
        <v>0</v>
      </c>
      <c r="AE5132">
        <v>1.6291912062779914</v>
      </c>
    </row>
    <row r="5133" spans="1:31" x14ac:dyDescent="0.25">
      <c r="A5133">
        <v>2301005</v>
      </c>
      <c r="B5133">
        <v>1</v>
      </c>
      <c r="C5133" t="s">
        <v>80</v>
      </c>
      <c r="D5133" t="s">
        <v>100</v>
      </c>
      <c r="E5133" t="s">
        <v>208</v>
      </c>
      <c r="F5133" t="s">
        <v>14941</v>
      </c>
      <c r="G5133" t="s">
        <v>310</v>
      </c>
      <c r="H5133" t="s">
        <v>135</v>
      </c>
      <c r="I5133" t="s">
        <v>136</v>
      </c>
      <c r="J5133" t="s">
        <v>137</v>
      </c>
      <c r="K5133" t="s">
        <v>138</v>
      </c>
      <c r="L5133" t="s">
        <v>14942</v>
      </c>
      <c r="M5133" t="s">
        <v>14943</v>
      </c>
      <c r="N5133">
        <v>1.544166666</v>
      </c>
      <c r="O5133">
        <v>0</v>
      </c>
      <c r="P5133">
        <v>397</v>
      </c>
      <c r="Q5133">
        <v>0</v>
      </c>
      <c r="R5133">
        <v>3</v>
      </c>
      <c r="S5133">
        <v>0</v>
      </c>
      <c r="T5133">
        <v>18</v>
      </c>
      <c r="U5133">
        <v>0</v>
      </c>
      <c r="V5133">
        <v>0</v>
      </c>
      <c r="W5133">
        <v>0</v>
      </c>
      <c r="X5133">
        <v>89.359180764744636</v>
      </c>
      <c r="Y5133">
        <v>0</v>
      </c>
      <c r="Z5133">
        <v>2.1358279906141866</v>
      </c>
      <c r="AA5133">
        <v>0</v>
      </c>
      <c r="AB5133">
        <v>7.5893537186793996</v>
      </c>
      <c r="AC5133">
        <v>0</v>
      </c>
      <c r="AD5133">
        <v>0</v>
      </c>
      <c r="AE5133">
        <v>99.08436247403823</v>
      </c>
    </row>
    <row r="5134" spans="1:31" x14ac:dyDescent="0.25">
      <c r="A5134">
        <v>2301013</v>
      </c>
      <c r="B5134">
        <v>1</v>
      </c>
      <c r="C5134" t="s">
        <v>81</v>
      </c>
      <c r="D5134" t="s">
        <v>127</v>
      </c>
      <c r="E5134" t="s">
        <v>164</v>
      </c>
      <c r="F5134" t="s">
        <v>5211</v>
      </c>
      <c r="G5134" t="s">
        <v>195</v>
      </c>
      <c r="H5134" t="s">
        <v>167</v>
      </c>
      <c r="I5134" t="s">
        <v>136</v>
      </c>
      <c r="J5134" t="s">
        <v>137</v>
      </c>
      <c r="K5134" t="s">
        <v>138</v>
      </c>
      <c r="L5134" t="s">
        <v>14944</v>
      </c>
      <c r="M5134" t="s">
        <v>14945</v>
      </c>
      <c r="N5134">
        <v>2.8447222220000001</v>
      </c>
      <c r="O5134">
        <v>0</v>
      </c>
      <c r="P5134">
        <v>0</v>
      </c>
      <c r="Q5134">
        <v>9</v>
      </c>
      <c r="R5134">
        <v>0</v>
      </c>
      <c r="S5134">
        <v>6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20.150591804938305</v>
      </c>
      <c r="Z5134">
        <v>0</v>
      </c>
      <c r="AA5134">
        <v>139.47287042828435</v>
      </c>
      <c r="AB5134">
        <v>0</v>
      </c>
      <c r="AC5134">
        <v>0</v>
      </c>
      <c r="AD5134">
        <v>0</v>
      </c>
      <c r="AE5134">
        <v>159.62346223322265</v>
      </c>
    </row>
    <row r="5135" spans="1:31" x14ac:dyDescent="0.25">
      <c r="A5135">
        <v>2301015</v>
      </c>
      <c r="B5135">
        <v>1</v>
      </c>
      <c r="C5135" t="s">
        <v>81</v>
      </c>
      <c r="D5135" t="s">
        <v>127</v>
      </c>
      <c r="E5135" t="s">
        <v>164</v>
      </c>
      <c r="F5135" t="s">
        <v>461</v>
      </c>
      <c r="G5135" t="s">
        <v>184</v>
      </c>
      <c r="H5135" t="s">
        <v>167</v>
      </c>
      <c r="I5135" t="s">
        <v>136</v>
      </c>
      <c r="J5135" t="s">
        <v>137</v>
      </c>
      <c r="K5135" t="s">
        <v>138</v>
      </c>
      <c r="L5135" t="s">
        <v>14946</v>
      </c>
      <c r="M5135" t="s">
        <v>14947</v>
      </c>
      <c r="N5135">
        <v>3.2063888880000002</v>
      </c>
      <c r="O5135">
        <v>0</v>
      </c>
      <c r="P5135">
        <v>360</v>
      </c>
      <c r="Q5135">
        <v>5</v>
      </c>
      <c r="R5135">
        <v>15</v>
      </c>
      <c r="S5135">
        <v>4</v>
      </c>
      <c r="T5135">
        <v>88</v>
      </c>
      <c r="U5135">
        <v>6</v>
      </c>
      <c r="V5135">
        <v>2</v>
      </c>
      <c r="W5135">
        <v>0</v>
      </c>
      <c r="X5135">
        <v>225.94898384593262</v>
      </c>
      <c r="Y5135">
        <v>12.523899872261888</v>
      </c>
      <c r="Z5135">
        <v>17.737812885806481</v>
      </c>
      <c r="AA5135">
        <v>427.50159318327815</v>
      </c>
      <c r="AB5135">
        <v>149.64384341712196</v>
      </c>
      <c r="AC5135">
        <v>1778.9367140432682</v>
      </c>
      <c r="AD5135">
        <v>11.394420975573279</v>
      </c>
      <c r="AE5135">
        <v>2623.6872682232424</v>
      </c>
    </row>
    <row r="5136" spans="1:31" x14ac:dyDescent="0.25">
      <c r="A5136">
        <v>2301016</v>
      </c>
      <c r="B5136">
        <v>1</v>
      </c>
      <c r="C5136" t="s">
        <v>81</v>
      </c>
      <c r="D5136" t="s">
        <v>120</v>
      </c>
      <c r="E5136" t="s">
        <v>182</v>
      </c>
      <c r="F5136" t="s">
        <v>5663</v>
      </c>
      <c r="G5136" t="s">
        <v>184</v>
      </c>
      <c r="H5136" t="s">
        <v>167</v>
      </c>
      <c r="I5136" t="s">
        <v>136</v>
      </c>
      <c r="J5136" t="s">
        <v>137</v>
      </c>
      <c r="K5136" t="s">
        <v>138</v>
      </c>
      <c r="L5136" t="s">
        <v>14948</v>
      </c>
      <c r="M5136" t="s">
        <v>14949</v>
      </c>
      <c r="N5136">
        <v>3.818333333</v>
      </c>
      <c r="O5136">
        <v>1</v>
      </c>
      <c r="P5136">
        <v>132</v>
      </c>
      <c r="Q5136">
        <v>34</v>
      </c>
      <c r="R5136">
        <v>11</v>
      </c>
      <c r="S5136">
        <v>1</v>
      </c>
      <c r="T5136">
        <v>21</v>
      </c>
      <c r="U5136">
        <v>0</v>
      </c>
      <c r="V5136">
        <v>0</v>
      </c>
      <c r="W5136">
        <v>0.15693050250557333</v>
      </c>
      <c r="X5136">
        <v>96.415749755556135</v>
      </c>
      <c r="Y5136">
        <v>85.93840098706967</v>
      </c>
      <c r="Z5136">
        <v>37.722441433376275</v>
      </c>
      <c r="AA5136">
        <v>0.49558923956199008</v>
      </c>
      <c r="AB5136">
        <v>4.791513048147225</v>
      </c>
      <c r="AC5136">
        <v>0</v>
      </c>
      <c r="AD5136">
        <v>0</v>
      </c>
      <c r="AE5136">
        <v>225.52062496621687</v>
      </c>
    </row>
    <row r="5137" spans="1:31" x14ac:dyDescent="0.25">
      <c r="A5137">
        <v>2301017</v>
      </c>
      <c r="B5137">
        <v>1</v>
      </c>
      <c r="C5137" t="s">
        <v>80</v>
      </c>
      <c r="D5137" t="s">
        <v>106</v>
      </c>
      <c r="E5137" t="s">
        <v>132</v>
      </c>
      <c r="F5137" t="s">
        <v>14950</v>
      </c>
      <c r="G5137" t="s">
        <v>134</v>
      </c>
      <c r="H5137" t="s">
        <v>135</v>
      </c>
      <c r="I5137" t="s">
        <v>136</v>
      </c>
      <c r="J5137" t="s">
        <v>137</v>
      </c>
      <c r="K5137" t="s">
        <v>138</v>
      </c>
      <c r="L5137" t="s">
        <v>14951</v>
      </c>
      <c r="M5137" t="s">
        <v>14952</v>
      </c>
      <c r="N5137">
        <v>1.228611111</v>
      </c>
      <c r="O5137">
        <v>0</v>
      </c>
      <c r="P5137">
        <v>22</v>
      </c>
      <c r="Q5137">
        <v>0</v>
      </c>
      <c r="R5137">
        <v>9</v>
      </c>
      <c r="S5137">
        <v>0</v>
      </c>
      <c r="T5137">
        <v>5</v>
      </c>
      <c r="U5137">
        <v>0</v>
      </c>
      <c r="V5137">
        <v>0</v>
      </c>
      <c r="W5137">
        <v>0</v>
      </c>
      <c r="X5137">
        <v>6.4312309528828866</v>
      </c>
      <c r="Y5137">
        <v>0</v>
      </c>
      <c r="Z5137">
        <v>7.7806081821128688</v>
      </c>
      <c r="AA5137">
        <v>0</v>
      </c>
      <c r="AB5137">
        <v>4.7674394727996878</v>
      </c>
      <c r="AC5137">
        <v>0</v>
      </c>
      <c r="AD5137">
        <v>0</v>
      </c>
      <c r="AE5137">
        <v>18.979278607795443</v>
      </c>
    </row>
    <row r="5138" spans="1:31" x14ac:dyDescent="0.25">
      <c r="A5138">
        <v>2301019</v>
      </c>
      <c r="B5138">
        <v>1</v>
      </c>
      <c r="C5138" t="s">
        <v>80</v>
      </c>
      <c r="D5138" t="s">
        <v>105</v>
      </c>
      <c r="E5138" t="s">
        <v>141</v>
      </c>
      <c r="F5138" t="s">
        <v>14953</v>
      </c>
      <c r="G5138" t="s">
        <v>202</v>
      </c>
      <c r="H5138" t="s">
        <v>135</v>
      </c>
      <c r="I5138" t="s">
        <v>136</v>
      </c>
      <c r="J5138" t="s">
        <v>137</v>
      </c>
      <c r="K5138" t="s">
        <v>138</v>
      </c>
      <c r="L5138" t="s">
        <v>14954</v>
      </c>
      <c r="M5138" t="s">
        <v>14955</v>
      </c>
      <c r="N5138">
        <v>2.0874999999999999</v>
      </c>
      <c r="O5138">
        <v>0</v>
      </c>
      <c r="P5138">
        <v>11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3.6218727218534759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3.6218727218534759</v>
      </c>
    </row>
    <row r="5139" spans="1:31" x14ac:dyDescent="0.25">
      <c r="A5139">
        <v>2301023</v>
      </c>
      <c r="B5139">
        <v>1</v>
      </c>
      <c r="C5139" t="s">
        <v>80</v>
      </c>
      <c r="D5139" t="s">
        <v>107</v>
      </c>
      <c r="E5139" t="s">
        <v>182</v>
      </c>
      <c r="F5139" t="s">
        <v>14956</v>
      </c>
      <c r="G5139" t="s">
        <v>14521</v>
      </c>
      <c r="H5139" t="s">
        <v>167</v>
      </c>
      <c r="I5139" t="s">
        <v>136</v>
      </c>
      <c r="J5139" t="s">
        <v>137</v>
      </c>
      <c r="K5139" t="s">
        <v>138</v>
      </c>
      <c r="L5139" t="s">
        <v>14957</v>
      </c>
      <c r="M5139" t="s">
        <v>14958</v>
      </c>
      <c r="N5139">
        <v>3.173611111</v>
      </c>
      <c r="O5139">
        <v>3</v>
      </c>
      <c r="P5139">
        <v>448</v>
      </c>
      <c r="Q5139">
        <v>3</v>
      </c>
      <c r="R5139">
        <v>9</v>
      </c>
      <c r="S5139">
        <v>9</v>
      </c>
      <c r="T5139">
        <v>47</v>
      </c>
      <c r="U5139">
        <v>0</v>
      </c>
      <c r="V5139">
        <v>0</v>
      </c>
      <c r="W5139">
        <v>1.0616723889249085</v>
      </c>
      <c r="X5139">
        <v>253.04060887347447</v>
      </c>
      <c r="Y5139">
        <v>1459.0701681875755</v>
      </c>
      <c r="Z5139">
        <v>7.4245873756079481</v>
      </c>
      <c r="AA5139">
        <v>1662.4857120516119</v>
      </c>
      <c r="AB5139">
        <v>66.749485840552808</v>
      </c>
      <c r="AC5139">
        <v>0</v>
      </c>
      <c r="AD5139">
        <v>0</v>
      </c>
      <c r="AE5139">
        <v>3449.8322347177477</v>
      </c>
    </row>
    <row r="5140" spans="1:31" x14ac:dyDescent="0.25">
      <c r="A5140">
        <v>2301026</v>
      </c>
      <c r="B5140">
        <v>1</v>
      </c>
      <c r="C5140" t="s">
        <v>80</v>
      </c>
      <c r="D5140" t="s">
        <v>106</v>
      </c>
      <c r="E5140" t="s">
        <v>141</v>
      </c>
      <c r="F5140" t="s">
        <v>14959</v>
      </c>
      <c r="G5140" t="s">
        <v>143</v>
      </c>
      <c r="H5140" t="s">
        <v>135</v>
      </c>
      <c r="I5140" t="s">
        <v>136</v>
      </c>
      <c r="J5140" t="s">
        <v>137</v>
      </c>
      <c r="K5140" t="s">
        <v>138</v>
      </c>
      <c r="L5140" t="s">
        <v>14960</v>
      </c>
      <c r="M5140" t="s">
        <v>14961</v>
      </c>
      <c r="N5140">
        <v>2.1488888880000001</v>
      </c>
      <c r="O5140">
        <v>0</v>
      </c>
      <c r="P5140">
        <v>0</v>
      </c>
      <c r="Q5140">
        <v>0</v>
      </c>
      <c r="R5140">
        <v>3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5.2213435326627415</v>
      </c>
      <c r="AA5140">
        <v>0</v>
      </c>
      <c r="AB5140">
        <v>0</v>
      </c>
      <c r="AC5140">
        <v>0</v>
      </c>
      <c r="AD5140">
        <v>0</v>
      </c>
      <c r="AE5140">
        <v>5.2213435326627415</v>
      </c>
    </row>
    <row r="5141" spans="1:31" x14ac:dyDescent="0.25">
      <c r="A5141">
        <v>2301027</v>
      </c>
      <c r="B5141">
        <v>1</v>
      </c>
      <c r="C5141" t="s">
        <v>81</v>
      </c>
      <c r="D5141" t="s">
        <v>113</v>
      </c>
      <c r="E5141" t="s">
        <v>164</v>
      </c>
      <c r="F5141" t="s">
        <v>14962</v>
      </c>
      <c r="G5141" t="s">
        <v>500</v>
      </c>
      <c r="H5141" t="s">
        <v>167</v>
      </c>
      <c r="I5141" t="s">
        <v>136</v>
      </c>
      <c r="J5141" t="s">
        <v>137</v>
      </c>
      <c r="K5141" t="s">
        <v>138</v>
      </c>
      <c r="L5141" t="s">
        <v>14963</v>
      </c>
      <c r="M5141" t="s">
        <v>14964</v>
      </c>
      <c r="N5141">
        <v>2.2108333330000001</v>
      </c>
      <c r="O5141">
        <v>0</v>
      </c>
      <c r="P5141">
        <v>0</v>
      </c>
      <c r="Q5141">
        <v>0</v>
      </c>
      <c r="R5141">
        <v>29</v>
      </c>
      <c r="S5141">
        <v>0</v>
      </c>
      <c r="T5141">
        <v>1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34.46004278953793</v>
      </c>
      <c r="AA5141">
        <v>0</v>
      </c>
      <c r="AB5141">
        <v>17.982672747116421</v>
      </c>
      <c r="AC5141">
        <v>0</v>
      </c>
      <c r="AD5141">
        <v>0</v>
      </c>
      <c r="AE5141">
        <v>52.442715536654347</v>
      </c>
    </row>
    <row r="5142" spans="1:31" x14ac:dyDescent="0.25">
      <c r="A5142">
        <v>2301029</v>
      </c>
      <c r="B5142">
        <v>1</v>
      </c>
      <c r="C5142" t="s">
        <v>80</v>
      </c>
      <c r="D5142" t="s">
        <v>108</v>
      </c>
      <c r="E5142" t="s">
        <v>208</v>
      </c>
      <c r="F5142" t="s">
        <v>14965</v>
      </c>
      <c r="G5142" t="s">
        <v>310</v>
      </c>
      <c r="H5142" t="s">
        <v>135</v>
      </c>
      <c r="I5142" t="s">
        <v>136</v>
      </c>
      <c r="J5142" t="s">
        <v>137</v>
      </c>
      <c r="K5142" t="s">
        <v>138</v>
      </c>
      <c r="L5142" t="s">
        <v>14966</v>
      </c>
      <c r="M5142" t="s">
        <v>14967</v>
      </c>
      <c r="N5142">
        <v>1.736111111</v>
      </c>
      <c r="O5142">
        <v>0</v>
      </c>
      <c r="P5142">
        <v>34</v>
      </c>
      <c r="Q5142">
        <v>0</v>
      </c>
      <c r="R5142">
        <v>0</v>
      </c>
      <c r="S5142">
        <v>0</v>
      </c>
      <c r="T5142">
        <v>4</v>
      </c>
      <c r="U5142">
        <v>0</v>
      </c>
      <c r="V5142">
        <v>0</v>
      </c>
      <c r="W5142">
        <v>0</v>
      </c>
      <c r="X5142">
        <v>5.8675795446171151</v>
      </c>
      <c r="Y5142">
        <v>0</v>
      </c>
      <c r="Z5142">
        <v>0</v>
      </c>
      <c r="AA5142">
        <v>0</v>
      </c>
      <c r="AB5142">
        <v>0.78956444635795664</v>
      </c>
      <c r="AC5142">
        <v>0</v>
      </c>
      <c r="AD5142">
        <v>0</v>
      </c>
      <c r="AE5142">
        <v>6.6571439909750714</v>
      </c>
    </row>
    <row r="5143" spans="1:31" x14ac:dyDescent="0.25">
      <c r="A5143">
        <v>2301033</v>
      </c>
      <c r="B5143">
        <v>1</v>
      </c>
      <c r="C5143" t="s">
        <v>80</v>
      </c>
      <c r="D5143" t="s">
        <v>99</v>
      </c>
      <c r="E5143" t="s">
        <v>164</v>
      </c>
      <c r="F5143" t="s">
        <v>14968</v>
      </c>
      <c r="G5143" t="s">
        <v>195</v>
      </c>
      <c r="H5143" t="s">
        <v>167</v>
      </c>
      <c r="I5143" t="s">
        <v>136</v>
      </c>
      <c r="J5143" t="s">
        <v>137</v>
      </c>
      <c r="K5143" t="s">
        <v>138</v>
      </c>
      <c r="L5143" t="s">
        <v>14969</v>
      </c>
      <c r="M5143" t="s">
        <v>14970</v>
      </c>
      <c r="N5143">
        <v>4.2702777770000004</v>
      </c>
      <c r="O5143">
        <v>0</v>
      </c>
      <c r="P5143">
        <v>442</v>
      </c>
      <c r="Q5143">
        <v>0</v>
      </c>
      <c r="R5143">
        <v>1</v>
      </c>
      <c r="S5143">
        <v>0</v>
      </c>
      <c r="T5143">
        <v>29</v>
      </c>
      <c r="U5143">
        <v>0</v>
      </c>
      <c r="V5143">
        <v>0</v>
      </c>
      <c r="W5143">
        <v>0</v>
      </c>
      <c r="X5143">
        <v>416.54930853348128</v>
      </c>
      <c r="Y5143">
        <v>0</v>
      </c>
      <c r="Z5143">
        <v>0.24027599095231666</v>
      </c>
      <c r="AA5143">
        <v>0</v>
      </c>
      <c r="AB5143">
        <v>104.68186407525631</v>
      </c>
      <c r="AC5143">
        <v>0</v>
      </c>
      <c r="AD5143">
        <v>0</v>
      </c>
      <c r="AE5143">
        <v>521.47144859968989</v>
      </c>
    </row>
    <row r="5144" spans="1:31" x14ac:dyDescent="0.25">
      <c r="A5144">
        <v>2301035</v>
      </c>
      <c r="B5144">
        <v>1</v>
      </c>
      <c r="C5144" t="s">
        <v>80</v>
      </c>
      <c r="D5144" t="s">
        <v>100</v>
      </c>
      <c r="E5144" t="s">
        <v>132</v>
      </c>
      <c r="F5144" t="s">
        <v>14971</v>
      </c>
      <c r="G5144" t="s">
        <v>134</v>
      </c>
      <c r="H5144" t="s">
        <v>135</v>
      </c>
      <c r="I5144" t="s">
        <v>136</v>
      </c>
      <c r="J5144" t="s">
        <v>137</v>
      </c>
      <c r="K5144" t="s">
        <v>138</v>
      </c>
      <c r="L5144" t="s">
        <v>14972</v>
      </c>
      <c r="M5144" t="s">
        <v>14973</v>
      </c>
      <c r="N5144">
        <v>1.4752777770000001</v>
      </c>
      <c r="O5144">
        <v>0</v>
      </c>
      <c r="P5144">
        <v>40</v>
      </c>
      <c r="Q5144">
        <v>0</v>
      </c>
      <c r="R5144">
        <v>5</v>
      </c>
      <c r="S5144">
        <v>0</v>
      </c>
      <c r="T5144">
        <v>7</v>
      </c>
      <c r="U5144">
        <v>0</v>
      </c>
      <c r="V5144">
        <v>0</v>
      </c>
      <c r="W5144">
        <v>0</v>
      </c>
      <c r="X5144">
        <v>22.081801590920225</v>
      </c>
      <c r="Y5144">
        <v>0</v>
      </c>
      <c r="Z5144">
        <v>0.65808158627947999</v>
      </c>
      <c r="AA5144">
        <v>0</v>
      </c>
      <c r="AB5144">
        <v>0.13300491633253389</v>
      </c>
      <c r="AC5144">
        <v>0</v>
      </c>
      <c r="AD5144">
        <v>0</v>
      </c>
      <c r="AE5144">
        <v>22.872888093532239</v>
      </c>
    </row>
    <row r="5145" spans="1:31" x14ac:dyDescent="0.25">
      <c r="A5145">
        <v>2301037</v>
      </c>
      <c r="B5145">
        <v>1</v>
      </c>
      <c r="C5145" t="s">
        <v>80</v>
      </c>
      <c r="D5145" t="s">
        <v>83</v>
      </c>
      <c r="E5145" t="s">
        <v>208</v>
      </c>
      <c r="F5145" t="s">
        <v>14974</v>
      </c>
      <c r="G5145" t="s">
        <v>210</v>
      </c>
      <c r="H5145" t="s">
        <v>135</v>
      </c>
      <c r="I5145" t="s">
        <v>136</v>
      </c>
      <c r="J5145" t="s">
        <v>137</v>
      </c>
      <c r="K5145" t="s">
        <v>138</v>
      </c>
      <c r="L5145" t="s">
        <v>14975</v>
      </c>
      <c r="M5145" t="s">
        <v>14976</v>
      </c>
      <c r="N5145">
        <v>8.1238888879999998</v>
      </c>
      <c r="O5145">
        <v>0</v>
      </c>
      <c r="P5145">
        <v>218</v>
      </c>
      <c r="Q5145">
        <v>0</v>
      </c>
      <c r="R5145">
        <v>4</v>
      </c>
      <c r="S5145">
        <v>0</v>
      </c>
      <c r="T5145">
        <v>1</v>
      </c>
      <c r="U5145">
        <v>0</v>
      </c>
      <c r="V5145">
        <v>0</v>
      </c>
      <c r="W5145">
        <v>0</v>
      </c>
      <c r="X5145">
        <v>512.06034668263419</v>
      </c>
      <c r="Y5145">
        <v>0</v>
      </c>
      <c r="Z5145">
        <v>26.046021472787533</v>
      </c>
      <c r="AA5145">
        <v>0</v>
      </c>
      <c r="AB5145">
        <v>11.66449999424713</v>
      </c>
      <c r="AC5145">
        <v>0</v>
      </c>
      <c r="AD5145">
        <v>0</v>
      </c>
      <c r="AE5145">
        <v>549.77086814966879</v>
      </c>
    </row>
    <row r="5146" spans="1:31" x14ac:dyDescent="0.25">
      <c r="A5146">
        <v>2301038</v>
      </c>
      <c r="B5146">
        <v>1</v>
      </c>
      <c r="C5146" t="s">
        <v>80</v>
      </c>
      <c r="D5146" t="s">
        <v>94</v>
      </c>
      <c r="E5146" t="s">
        <v>141</v>
      </c>
      <c r="F5146" t="s">
        <v>14977</v>
      </c>
      <c r="G5146" t="s">
        <v>202</v>
      </c>
      <c r="H5146" t="s">
        <v>135</v>
      </c>
      <c r="I5146" t="s">
        <v>136</v>
      </c>
      <c r="J5146" t="s">
        <v>137</v>
      </c>
      <c r="K5146" t="s">
        <v>138</v>
      </c>
      <c r="L5146" t="s">
        <v>14978</v>
      </c>
      <c r="M5146" t="s">
        <v>14979</v>
      </c>
      <c r="N5146">
        <v>2.3897222220000001</v>
      </c>
      <c r="O5146">
        <v>0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3.473965640634917E-2</v>
      </c>
      <c r="AA5146">
        <v>0</v>
      </c>
      <c r="AB5146">
        <v>0</v>
      </c>
      <c r="AC5146">
        <v>0</v>
      </c>
      <c r="AD5146">
        <v>0</v>
      </c>
      <c r="AE5146">
        <v>3.473965640634917E-2</v>
      </c>
    </row>
    <row r="5147" spans="1:31" x14ac:dyDescent="0.25">
      <c r="A5147">
        <v>2301039</v>
      </c>
      <c r="B5147">
        <v>1</v>
      </c>
      <c r="C5147" t="s">
        <v>80</v>
      </c>
      <c r="D5147" t="s">
        <v>82</v>
      </c>
      <c r="E5147" t="s">
        <v>141</v>
      </c>
      <c r="F5147" t="s">
        <v>14980</v>
      </c>
      <c r="G5147" t="s">
        <v>143</v>
      </c>
      <c r="H5147" t="s">
        <v>135</v>
      </c>
      <c r="I5147" t="s">
        <v>136</v>
      </c>
      <c r="J5147" t="s">
        <v>137</v>
      </c>
      <c r="K5147" t="s">
        <v>138</v>
      </c>
      <c r="L5147" t="s">
        <v>14940</v>
      </c>
      <c r="M5147" t="s">
        <v>14981</v>
      </c>
      <c r="N5147">
        <v>0.84250000000000003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2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0.17453719420510749</v>
      </c>
      <c r="AC5147">
        <v>0</v>
      </c>
      <c r="AD5147">
        <v>0</v>
      </c>
      <c r="AE5147">
        <v>0.17453719420510749</v>
      </c>
    </row>
    <row r="5148" spans="1:31" x14ac:dyDescent="0.25">
      <c r="A5148">
        <v>2301041</v>
      </c>
      <c r="B5148">
        <v>1</v>
      </c>
      <c r="C5148" t="s">
        <v>80</v>
      </c>
      <c r="D5148" t="s">
        <v>95</v>
      </c>
      <c r="E5148" t="s">
        <v>164</v>
      </c>
      <c r="F5148" t="s">
        <v>14982</v>
      </c>
      <c r="G5148" t="s">
        <v>500</v>
      </c>
      <c r="H5148" t="s">
        <v>167</v>
      </c>
      <c r="I5148" t="s">
        <v>136</v>
      </c>
      <c r="J5148" t="s">
        <v>137</v>
      </c>
      <c r="K5148" t="s">
        <v>138</v>
      </c>
      <c r="L5148" t="s">
        <v>14983</v>
      </c>
      <c r="M5148" t="s">
        <v>14984</v>
      </c>
      <c r="N5148">
        <v>0.91083333300000002</v>
      </c>
      <c r="O5148">
        <v>0</v>
      </c>
      <c r="P5148">
        <v>0</v>
      </c>
      <c r="Q5148">
        <v>0</v>
      </c>
      <c r="R5148">
        <v>0</v>
      </c>
      <c r="S5148">
        <v>1</v>
      </c>
      <c r="T5148">
        <v>0</v>
      </c>
      <c r="U5148">
        <v>1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0.28442237931163222</v>
      </c>
      <c r="AB5148">
        <v>0</v>
      </c>
      <c r="AC5148">
        <v>129.77530306729238</v>
      </c>
      <c r="AD5148">
        <v>0</v>
      </c>
      <c r="AE5148">
        <v>130.05972544660401</v>
      </c>
    </row>
    <row r="5149" spans="1:31" x14ac:dyDescent="0.25">
      <c r="A5149">
        <v>2301042</v>
      </c>
      <c r="B5149">
        <v>1</v>
      </c>
      <c r="C5149" t="s">
        <v>81</v>
      </c>
      <c r="D5149" t="s">
        <v>128</v>
      </c>
      <c r="E5149" t="s">
        <v>141</v>
      </c>
      <c r="F5149" t="s">
        <v>14985</v>
      </c>
      <c r="G5149" t="s">
        <v>143</v>
      </c>
      <c r="H5149" t="s">
        <v>135</v>
      </c>
      <c r="I5149" t="s">
        <v>136</v>
      </c>
      <c r="J5149" t="s">
        <v>137</v>
      </c>
      <c r="K5149" t="s">
        <v>138</v>
      </c>
      <c r="L5149" t="s">
        <v>14986</v>
      </c>
      <c r="M5149" t="s">
        <v>14987</v>
      </c>
      <c r="N5149">
        <v>4.2197222219999997</v>
      </c>
      <c r="O5149">
        <v>0</v>
      </c>
      <c r="P5149">
        <v>0</v>
      </c>
      <c r="Q5149">
        <v>0</v>
      </c>
      <c r="R5149">
        <v>5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3.2865115023157339</v>
      </c>
      <c r="AA5149">
        <v>0</v>
      </c>
      <c r="AB5149">
        <v>0</v>
      </c>
      <c r="AC5149">
        <v>0</v>
      </c>
      <c r="AD5149">
        <v>0</v>
      </c>
      <c r="AE5149">
        <v>3.2865115023157339</v>
      </c>
    </row>
    <row r="5150" spans="1:31" x14ac:dyDescent="0.25">
      <c r="A5150">
        <v>2301043</v>
      </c>
      <c r="B5150">
        <v>1</v>
      </c>
      <c r="C5150" t="s">
        <v>80</v>
      </c>
      <c r="D5150" t="s">
        <v>100</v>
      </c>
      <c r="E5150" t="s">
        <v>132</v>
      </c>
      <c r="F5150" t="s">
        <v>14988</v>
      </c>
      <c r="G5150" t="s">
        <v>134</v>
      </c>
      <c r="H5150" t="s">
        <v>135</v>
      </c>
      <c r="I5150" t="s">
        <v>136</v>
      </c>
      <c r="J5150" t="s">
        <v>137</v>
      </c>
      <c r="K5150" t="s">
        <v>138</v>
      </c>
      <c r="L5150" t="s">
        <v>14989</v>
      </c>
      <c r="M5150" t="s">
        <v>14990</v>
      </c>
      <c r="N5150">
        <v>1.4652777770000001</v>
      </c>
      <c r="O5150">
        <v>0</v>
      </c>
      <c r="P5150">
        <v>14</v>
      </c>
      <c r="Q5150">
        <v>0</v>
      </c>
      <c r="R5150">
        <v>0</v>
      </c>
      <c r="S5150">
        <v>0</v>
      </c>
      <c r="T5150">
        <v>1</v>
      </c>
      <c r="U5150">
        <v>0</v>
      </c>
      <c r="V5150">
        <v>0</v>
      </c>
      <c r="W5150">
        <v>0</v>
      </c>
      <c r="X5150">
        <v>2.9350322927149604</v>
      </c>
      <c r="Y5150">
        <v>0</v>
      </c>
      <c r="Z5150">
        <v>0</v>
      </c>
      <c r="AA5150">
        <v>0</v>
      </c>
      <c r="AB5150">
        <v>0.22000697570702224</v>
      </c>
      <c r="AC5150">
        <v>0</v>
      </c>
      <c r="AD5150">
        <v>0</v>
      </c>
      <c r="AE5150">
        <v>3.1550392684219828</v>
      </c>
    </row>
    <row r="5151" spans="1:31" x14ac:dyDescent="0.25">
      <c r="A5151">
        <v>2301046</v>
      </c>
      <c r="B5151">
        <v>1</v>
      </c>
      <c r="C5151" t="s">
        <v>80</v>
      </c>
      <c r="D5151" t="s">
        <v>99</v>
      </c>
      <c r="E5151" t="s">
        <v>132</v>
      </c>
      <c r="F5151" t="s">
        <v>2683</v>
      </c>
      <c r="G5151" t="s">
        <v>134</v>
      </c>
      <c r="H5151" t="s">
        <v>135</v>
      </c>
      <c r="I5151" t="s">
        <v>136</v>
      </c>
      <c r="J5151" t="s">
        <v>137</v>
      </c>
      <c r="K5151" t="s">
        <v>138</v>
      </c>
      <c r="L5151" t="s">
        <v>14991</v>
      </c>
      <c r="M5151" t="s">
        <v>14992</v>
      </c>
      <c r="N5151">
        <v>1.9694444440000001</v>
      </c>
      <c r="O5151">
        <v>0</v>
      </c>
      <c r="P5151">
        <v>49</v>
      </c>
      <c r="Q5151">
        <v>0</v>
      </c>
      <c r="R5151">
        <v>0</v>
      </c>
      <c r="S5151">
        <v>0</v>
      </c>
      <c r="T5151">
        <v>4</v>
      </c>
      <c r="U5151">
        <v>0</v>
      </c>
      <c r="V5151">
        <v>0</v>
      </c>
      <c r="W5151">
        <v>0</v>
      </c>
      <c r="X5151">
        <v>26.695272251258864</v>
      </c>
      <c r="Y5151">
        <v>0</v>
      </c>
      <c r="Z5151">
        <v>0</v>
      </c>
      <c r="AA5151">
        <v>0</v>
      </c>
      <c r="AB5151">
        <v>4.5314392452530416</v>
      </c>
      <c r="AC5151">
        <v>0</v>
      </c>
      <c r="AD5151">
        <v>0</v>
      </c>
      <c r="AE5151">
        <v>31.226711496511903</v>
      </c>
    </row>
    <row r="5152" spans="1:31" x14ac:dyDescent="0.25">
      <c r="A5152">
        <v>2301047</v>
      </c>
      <c r="B5152">
        <v>1</v>
      </c>
      <c r="C5152" t="s">
        <v>80</v>
      </c>
      <c r="D5152" t="s">
        <v>83</v>
      </c>
      <c r="E5152" t="s">
        <v>141</v>
      </c>
      <c r="F5152" t="s">
        <v>14993</v>
      </c>
      <c r="G5152" t="s">
        <v>143</v>
      </c>
      <c r="H5152" t="s">
        <v>135</v>
      </c>
      <c r="I5152" t="s">
        <v>136</v>
      </c>
      <c r="J5152" t="s">
        <v>137</v>
      </c>
      <c r="K5152" t="s">
        <v>138</v>
      </c>
      <c r="L5152" t="s">
        <v>14994</v>
      </c>
      <c r="M5152" t="s">
        <v>14995</v>
      </c>
      <c r="N5152">
        <v>1.3416666660000001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4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1.0511823989362552</v>
      </c>
      <c r="AC5152">
        <v>0</v>
      </c>
      <c r="AD5152">
        <v>0</v>
      </c>
      <c r="AE5152">
        <v>1.0511823989362552</v>
      </c>
    </row>
    <row r="5153" spans="1:31" x14ac:dyDescent="0.25">
      <c r="A5153">
        <v>2301048</v>
      </c>
      <c r="B5153">
        <v>1</v>
      </c>
      <c r="C5153" t="s">
        <v>80</v>
      </c>
      <c r="D5153" t="s">
        <v>94</v>
      </c>
      <c r="E5153" t="s">
        <v>132</v>
      </c>
      <c r="F5153" t="s">
        <v>14996</v>
      </c>
      <c r="G5153" t="s">
        <v>134</v>
      </c>
      <c r="H5153" t="s">
        <v>135</v>
      </c>
      <c r="I5153" t="s">
        <v>136</v>
      </c>
      <c r="J5153" t="s">
        <v>137</v>
      </c>
      <c r="K5153" t="s">
        <v>138</v>
      </c>
      <c r="L5153" t="s">
        <v>14997</v>
      </c>
      <c r="M5153" t="s">
        <v>14998</v>
      </c>
      <c r="N5153">
        <v>9.0608333329999997</v>
      </c>
      <c r="O5153">
        <v>0</v>
      </c>
      <c r="P5153">
        <v>0</v>
      </c>
      <c r="Q5153">
        <v>0</v>
      </c>
      <c r="R5153">
        <v>2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9.7689417145258286</v>
      </c>
      <c r="AA5153">
        <v>0</v>
      </c>
      <c r="AB5153">
        <v>0</v>
      </c>
      <c r="AC5153">
        <v>0</v>
      </c>
      <c r="AD5153">
        <v>0</v>
      </c>
      <c r="AE5153">
        <v>9.7689417145258286</v>
      </c>
    </row>
    <row r="5154" spans="1:31" x14ac:dyDescent="0.25">
      <c r="A5154">
        <v>2301049</v>
      </c>
      <c r="B5154">
        <v>1</v>
      </c>
      <c r="C5154" t="s">
        <v>81</v>
      </c>
      <c r="D5154" t="s">
        <v>112</v>
      </c>
      <c r="E5154" t="s">
        <v>164</v>
      </c>
      <c r="F5154" t="s">
        <v>14999</v>
      </c>
      <c r="G5154" t="s">
        <v>453</v>
      </c>
      <c r="H5154" t="s">
        <v>167</v>
      </c>
      <c r="I5154" t="s">
        <v>136</v>
      </c>
      <c r="J5154" t="s">
        <v>137</v>
      </c>
      <c r="K5154" t="s">
        <v>138</v>
      </c>
      <c r="L5154" t="s">
        <v>15000</v>
      </c>
      <c r="M5154" t="s">
        <v>15001</v>
      </c>
      <c r="N5154">
        <v>8.318333333</v>
      </c>
      <c r="O5154">
        <v>1</v>
      </c>
      <c r="P5154">
        <v>203</v>
      </c>
      <c r="Q5154">
        <v>25</v>
      </c>
      <c r="R5154">
        <v>40</v>
      </c>
      <c r="S5154">
        <v>7</v>
      </c>
      <c r="T5154">
        <v>41</v>
      </c>
      <c r="U5154">
        <v>0</v>
      </c>
      <c r="V5154">
        <v>0</v>
      </c>
      <c r="W5154">
        <v>0.45398767703523007</v>
      </c>
      <c r="X5154">
        <v>391.79343973480553</v>
      </c>
      <c r="Y5154">
        <v>56.648616606139647</v>
      </c>
      <c r="Z5154">
        <v>100.64423211421506</v>
      </c>
      <c r="AA5154">
        <v>35.48083319663219</v>
      </c>
      <c r="AB5154">
        <v>90.973237222622146</v>
      </c>
      <c r="AC5154">
        <v>0</v>
      </c>
      <c r="AD5154">
        <v>0</v>
      </c>
      <c r="AE5154">
        <v>675.99434655144978</v>
      </c>
    </row>
    <row r="5155" spans="1:31" x14ac:dyDescent="0.25">
      <c r="A5155">
        <v>2301050</v>
      </c>
      <c r="B5155">
        <v>1</v>
      </c>
      <c r="C5155" t="s">
        <v>80</v>
      </c>
      <c r="D5155" t="s">
        <v>96</v>
      </c>
      <c r="E5155" t="s">
        <v>141</v>
      </c>
      <c r="F5155" t="s">
        <v>15002</v>
      </c>
      <c r="G5155" t="s">
        <v>143</v>
      </c>
      <c r="H5155" t="s">
        <v>135</v>
      </c>
      <c r="I5155" t="s">
        <v>136</v>
      </c>
      <c r="J5155" t="s">
        <v>137</v>
      </c>
      <c r="K5155" t="s">
        <v>138</v>
      </c>
      <c r="L5155" t="s">
        <v>15003</v>
      </c>
      <c r="M5155" t="s">
        <v>15004</v>
      </c>
      <c r="N5155">
        <v>1.7224999999999999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1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0.34343469784400421</v>
      </c>
      <c r="AC5155">
        <v>0</v>
      </c>
      <c r="AD5155">
        <v>0</v>
      </c>
      <c r="AE5155">
        <v>0.34343469784400421</v>
      </c>
    </row>
    <row r="5156" spans="1:31" x14ac:dyDescent="0.25">
      <c r="A5156">
        <v>2301051</v>
      </c>
      <c r="B5156">
        <v>1</v>
      </c>
      <c r="C5156" t="s">
        <v>81</v>
      </c>
      <c r="D5156" t="s">
        <v>112</v>
      </c>
      <c r="E5156" t="s">
        <v>164</v>
      </c>
      <c r="F5156" t="s">
        <v>15005</v>
      </c>
      <c r="G5156" t="s">
        <v>184</v>
      </c>
      <c r="H5156" t="s">
        <v>167</v>
      </c>
      <c r="I5156" t="s">
        <v>136</v>
      </c>
      <c r="J5156" t="s">
        <v>137</v>
      </c>
      <c r="K5156" t="s">
        <v>138</v>
      </c>
      <c r="L5156" t="s">
        <v>15006</v>
      </c>
      <c r="M5156" t="s">
        <v>15007</v>
      </c>
      <c r="N5156">
        <v>0.446111111</v>
      </c>
      <c r="O5156">
        <v>0</v>
      </c>
      <c r="P5156">
        <v>378</v>
      </c>
      <c r="Q5156">
        <v>0</v>
      </c>
      <c r="R5156">
        <v>20</v>
      </c>
      <c r="S5156">
        <v>0</v>
      </c>
      <c r="T5156">
        <v>67</v>
      </c>
      <c r="U5156">
        <v>0</v>
      </c>
      <c r="V5156">
        <v>0</v>
      </c>
      <c r="W5156">
        <v>0</v>
      </c>
      <c r="X5156">
        <v>23.305103009782435</v>
      </c>
      <c r="Y5156">
        <v>0</v>
      </c>
      <c r="Z5156">
        <v>0.45298985484008336</v>
      </c>
      <c r="AA5156">
        <v>0</v>
      </c>
      <c r="AB5156">
        <v>31.705216389974108</v>
      </c>
      <c r="AC5156">
        <v>0</v>
      </c>
      <c r="AD5156">
        <v>0</v>
      </c>
      <c r="AE5156">
        <v>55.463309254596624</v>
      </c>
    </row>
    <row r="5157" spans="1:31" x14ac:dyDescent="0.25">
      <c r="A5157">
        <v>2301052</v>
      </c>
      <c r="B5157">
        <v>1</v>
      </c>
      <c r="C5157" t="s">
        <v>80</v>
      </c>
      <c r="D5157" t="s">
        <v>108</v>
      </c>
      <c r="E5157" t="s">
        <v>132</v>
      </c>
      <c r="F5157" t="s">
        <v>15008</v>
      </c>
      <c r="G5157" t="s">
        <v>134</v>
      </c>
      <c r="H5157" t="s">
        <v>135</v>
      </c>
      <c r="I5157" t="s">
        <v>136</v>
      </c>
      <c r="J5157" t="s">
        <v>137</v>
      </c>
      <c r="K5157" t="s">
        <v>138</v>
      </c>
      <c r="L5157" t="s">
        <v>15009</v>
      </c>
      <c r="M5157" t="s">
        <v>15010</v>
      </c>
      <c r="N5157">
        <v>2.3816666660000001</v>
      </c>
      <c r="O5157">
        <v>0</v>
      </c>
      <c r="P5157">
        <v>17</v>
      </c>
      <c r="Q5157">
        <v>0</v>
      </c>
      <c r="R5157">
        <v>0</v>
      </c>
      <c r="S5157">
        <v>0</v>
      </c>
      <c r="T5157">
        <v>2</v>
      </c>
      <c r="U5157">
        <v>0</v>
      </c>
      <c r="V5157">
        <v>0</v>
      </c>
      <c r="W5157">
        <v>0</v>
      </c>
      <c r="X5157">
        <v>6.0484847859572071</v>
      </c>
      <c r="Y5157">
        <v>0</v>
      </c>
      <c r="Z5157">
        <v>0</v>
      </c>
      <c r="AA5157">
        <v>0</v>
      </c>
      <c r="AB5157">
        <v>1.0339468584289326</v>
      </c>
      <c r="AC5157">
        <v>0</v>
      </c>
      <c r="AD5157">
        <v>0</v>
      </c>
      <c r="AE5157">
        <v>7.0824316443861397</v>
      </c>
    </row>
    <row r="5158" spans="1:31" x14ac:dyDescent="0.25">
      <c r="A5158">
        <v>2301054</v>
      </c>
      <c r="B5158">
        <v>1</v>
      </c>
      <c r="C5158" t="s">
        <v>80</v>
      </c>
      <c r="D5158" t="s">
        <v>82</v>
      </c>
      <c r="E5158" t="s">
        <v>141</v>
      </c>
      <c r="F5158" t="s">
        <v>15011</v>
      </c>
      <c r="G5158" t="s">
        <v>143</v>
      </c>
      <c r="H5158" t="s">
        <v>135</v>
      </c>
      <c r="I5158" t="s">
        <v>136</v>
      </c>
      <c r="J5158" t="s">
        <v>137</v>
      </c>
      <c r="K5158" t="s">
        <v>138</v>
      </c>
      <c r="L5158" t="s">
        <v>15012</v>
      </c>
      <c r="M5158" t="s">
        <v>15013</v>
      </c>
      <c r="N5158">
        <v>1.2438888880000001</v>
      </c>
      <c r="O5158">
        <v>0</v>
      </c>
      <c r="P5158">
        <v>1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0.30338253064156895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0.30338253064156895</v>
      </c>
    </row>
    <row r="5159" spans="1:31" x14ac:dyDescent="0.25">
      <c r="A5159">
        <v>2301057</v>
      </c>
      <c r="B5159">
        <v>1</v>
      </c>
      <c r="C5159" t="s">
        <v>81</v>
      </c>
      <c r="D5159" t="s">
        <v>112</v>
      </c>
      <c r="E5159" t="s">
        <v>132</v>
      </c>
      <c r="F5159" t="s">
        <v>9049</v>
      </c>
      <c r="G5159" t="s">
        <v>332</v>
      </c>
      <c r="H5159" t="s">
        <v>135</v>
      </c>
      <c r="I5159" t="s">
        <v>136</v>
      </c>
      <c r="J5159" t="s">
        <v>137</v>
      </c>
      <c r="K5159" t="s">
        <v>138</v>
      </c>
      <c r="L5159" t="s">
        <v>15014</v>
      </c>
      <c r="M5159" t="s">
        <v>15015</v>
      </c>
      <c r="N5159">
        <v>2.9097222220000001</v>
      </c>
      <c r="O5159">
        <v>0</v>
      </c>
      <c r="P5159">
        <v>7</v>
      </c>
      <c r="Q5159">
        <v>0</v>
      </c>
      <c r="R5159">
        <v>4</v>
      </c>
      <c r="S5159">
        <v>0</v>
      </c>
      <c r="T5159">
        <v>3</v>
      </c>
      <c r="U5159">
        <v>0</v>
      </c>
      <c r="V5159">
        <v>0</v>
      </c>
      <c r="W5159">
        <v>0</v>
      </c>
      <c r="X5159">
        <v>3.2989442902935902</v>
      </c>
      <c r="Y5159">
        <v>0</v>
      </c>
      <c r="Z5159">
        <v>0.77271560379946624</v>
      </c>
      <c r="AA5159">
        <v>0</v>
      </c>
      <c r="AB5159">
        <v>7.9613507887581623</v>
      </c>
      <c r="AC5159">
        <v>0</v>
      </c>
      <c r="AD5159">
        <v>0</v>
      </c>
      <c r="AE5159">
        <v>12.033010682851218</v>
      </c>
    </row>
    <row r="5160" spans="1:31" x14ac:dyDescent="0.25">
      <c r="A5160">
        <v>2301061</v>
      </c>
      <c r="B5160">
        <v>1</v>
      </c>
      <c r="C5160" t="s">
        <v>81</v>
      </c>
      <c r="D5160" t="s">
        <v>113</v>
      </c>
      <c r="E5160" t="s">
        <v>182</v>
      </c>
      <c r="F5160" t="s">
        <v>15016</v>
      </c>
      <c r="G5160" t="s">
        <v>917</v>
      </c>
      <c r="H5160" t="s">
        <v>167</v>
      </c>
      <c r="I5160" t="s">
        <v>136</v>
      </c>
      <c r="J5160" t="s">
        <v>137</v>
      </c>
      <c r="K5160" t="s">
        <v>300</v>
      </c>
      <c r="L5160" t="s">
        <v>15017</v>
      </c>
      <c r="M5160" t="s">
        <v>15018</v>
      </c>
      <c r="N5160">
        <v>6.8194444440000002</v>
      </c>
      <c r="O5160">
        <v>0</v>
      </c>
      <c r="P5160">
        <v>237</v>
      </c>
      <c r="Q5160">
        <v>2</v>
      </c>
      <c r="R5160">
        <v>41</v>
      </c>
      <c r="S5160">
        <v>2</v>
      </c>
      <c r="T5160">
        <v>12</v>
      </c>
      <c r="U5160">
        <v>0</v>
      </c>
      <c r="V5160">
        <v>0</v>
      </c>
      <c r="W5160">
        <v>0</v>
      </c>
      <c r="X5160">
        <v>269.97782072925202</v>
      </c>
      <c r="Y5160">
        <v>19.683756963818997</v>
      </c>
      <c r="Z5160">
        <v>583.73273294105252</v>
      </c>
      <c r="AA5160">
        <v>9.043494829767301</v>
      </c>
      <c r="AB5160">
        <v>60.417321498284146</v>
      </c>
      <c r="AC5160">
        <v>0</v>
      </c>
      <c r="AD5160">
        <v>0</v>
      </c>
      <c r="AE5160">
        <v>942.85512696217495</v>
      </c>
    </row>
    <row r="5161" spans="1:31" x14ac:dyDescent="0.25">
      <c r="A5161">
        <v>2301064</v>
      </c>
      <c r="B5161">
        <v>1</v>
      </c>
      <c r="C5161" t="s">
        <v>81</v>
      </c>
      <c r="D5161" t="s">
        <v>127</v>
      </c>
      <c r="E5161" t="s">
        <v>164</v>
      </c>
      <c r="F5161" t="s">
        <v>15019</v>
      </c>
      <c r="G5161" t="s">
        <v>299</v>
      </c>
      <c r="H5161" t="s">
        <v>167</v>
      </c>
      <c r="I5161" t="s">
        <v>136</v>
      </c>
      <c r="J5161" t="s">
        <v>137</v>
      </c>
      <c r="K5161" t="s">
        <v>300</v>
      </c>
      <c r="L5161" t="s">
        <v>15020</v>
      </c>
      <c r="M5161" t="s">
        <v>15021</v>
      </c>
      <c r="N5161">
        <v>6.9383333330000001</v>
      </c>
      <c r="O5161">
        <v>0</v>
      </c>
      <c r="P5161">
        <v>207</v>
      </c>
      <c r="Q5161">
        <v>0</v>
      </c>
      <c r="R5161">
        <v>49</v>
      </c>
      <c r="S5161">
        <v>0</v>
      </c>
      <c r="T5161">
        <v>25</v>
      </c>
      <c r="U5161">
        <v>0</v>
      </c>
      <c r="V5161">
        <v>0</v>
      </c>
      <c r="W5161">
        <v>0</v>
      </c>
      <c r="X5161">
        <v>277.35188317903101</v>
      </c>
      <c r="Y5161">
        <v>0</v>
      </c>
      <c r="Z5161">
        <v>66.069025546403822</v>
      </c>
      <c r="AA5161">
        <v>0</v>
      </c>
      <c r="AB5161">
        <v>40.689154363875303</v>
      </c>
      <c r="AC5161">
        <v>0</v>
      </c>
      <c r="AD5161">
        <v>0</v>
      </c>
      <c r="AE5161">
        <v>384.11006308931019</v>
      </c>
    </row>
    <row r="5162" spans="1:31" x14ac:dyDescent="0.25">
      <c r="A5162">
        <v>2301065</v>
      </c>
      <c r="B5162">
        <v>1</v>
      </c>
      <c r="C5162" t="s">
        <v>80</v>
      </c>
      <c r="D5162" t="s">
        <v>88</v>
      </c>
      <c r="E5162" t="s">
        <v>208</v>
      </c>
      <c r="F5162" t="s">
        <v>15022</v>
      </c>
      <c r="G5162" t="s">
        <v>299</v>
      </c>
      <c r="H5162" t="s">
        <v>135</v>
      </c>
      <c r="I5162" t="s">
        <v>136</v>
      </c>
      <c r="J5162" t="s">
        <v>137</v>
      </c>
      <c r="K5162" t="s">
        <v>300</v>
      </c>
      <c r="L5162" t="s">
        <v>15023</v>
      </c>
      <c r="M5162" t="s">
        <v>15024</v>
      </c>
      <c r="N5162">
        <v>0.54833333299999998</v>
      </c>
      <c r="O5162">
        <v>0</v>
      </c>
      <c r="P5162">
        <v>302</v>
      </c>
      <c r="Q5162">
        <v>0</v>
      </c>
      <c r="R5162">
        <v>0</v>
      </c>
      <c r="S5162">
        <v>0</v>
      </c>
      <c r="T5162">
        <v>2</v>
      </c>
      <c r="U5162">
        <v>0</v>
      </c>
      <c r="V5162">
        <v>0</v>
      </c>
      <c r="W5162">
        <v>0</v>
      </c>
      <c r="X5162">
        <v>47.667369992502898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47.667369992502898</v>
      </c>
    </row>
    <row r="5163" spans="1:31" x14ac:dyDescent="0.25">
      <c r="A5163">
        <v>2301066</v>
      </c>
      <c r="B5163">
        <v>1</v>
      </c>
      <c r="C5163" t="s">
        <v>81</v>
      </c>
      <c r="D5163" t="s">
        <v>123</v>
      </c>
      <c r="E5163" t="s">
        <v>164</v>
      </c>
      <c r="F5163" t="s">
        <v>3187</v>
      </c>
      <c r="G5163" t="s">
        <v>917</v>
      </c>
      <c r="H5163" t="s">
        <v>167</v>
      </c>
      <c r="I5163" t="s">
        <v>136</v>
      </c>
      <c r="J5163" t="s">
        <v>137</v>
      </c>
      <c r="K5163" t="s">
        <v>300</v>
      </c>
      <c r="L5163" t="s">
        <v>15025</v>
      </c>
      <c r="M5163" t="s">
        <v>15026</v>
      </c>
      <c r="N5163">
        <v>8.5847222219999999</v>
      </c>
      <c r="O5163">
        <v>9</v>
      </c>
      <c r="P5163">
        <v>12</v>
      </c>
      <c r="Q5163">
        <v>197</v>
      </c>
      <c r="R5163">
        <v>140</v>
      </c>
      <c r="S5163">
        <v>48</v>
      </c>
      <c r="T5163">
        <v>19</v>
      </c>
      <c r="U5163">
        <v>0</v>
      </c>
      <c r="V5163">
        <v>0</v>
      </c>
      <c r="W5163">
        <v>32.992816960164511</v>
      </c>
      <c r="X5163">
        <v>45.611310498961736</v>
      </c>
      <c r="Y5163">
        <v>765.49041074060915</v>
      </c>
      <c r="Z5163">
        <v>601.13787700703597</v>
      </c>
      <c r="AA5163">
        <v>305.11953119021797</v>
      </c>
      <c r="AB5163">
        <v>99.457419977947964</v>
      </c>
      <c r="AC5163">
        <v>0</v>
      </c>
      <c r="AD5163">
        <v>0</v>
      </c>
      <c r="AE5163">
        <v>1849.8093663749371</v>
      </c>
    </row>
    <row r="5164" spans="1:31" x14ac:dyDescent="0.25">
      <c r="A5164">
        <v>2301068</v>
      </c>
      <c r="B5164">
        <v>1</v>
      </c>
      <c r="C5164" t="s">
        <v>80</v>
      </c>
      <c r="D5164" t="s">
        <v>84</v>
      </c>
      <c r="E5164" t="s">
        <v>132</v>
      </c>
      <c r="F5164" t="s">
        <v>15027</v>
      </c>
      <c r="G5164" t="s">
        <v>134</v>
      </c>
      <c r="H5164" t="s">
        <v>135</v>
      </c>
      <c r="I5164" t="s">
        <v>136</v>
      </c>
      <c r="J5164" t="s">
        <v>137</v>
      </c>
      <c r="K5164" t="s">
        <v>138</v>
      </c>
      <c r="L5164" t="s">
        <v>15028</v>
      </c>
      <c r="M5164" t="s">
        <v>15029</v>
      </c>
      <c r="N5164">
        <v>1.960555555</v>
      </c>
      <c r="O5164">
        <v>0</v>
      </c>
      <c r="P5164">
        <v>10</v>
      </c>
      <c r="Q5164">
        <v>0</v>
      </c>
      <c r="R5164">
        <v>0</v>
      </c>
      <c r="S5164">
        <v>0</v>
      </c>
      <c r="T5164">
        <v>2</v>
      </c>
      <c r="U5164">
        <v>0</v>
      </c>
      <c r="V5164">
        <v>0</v>
      </c>
      <c r="W5164">
        <v>0</v>
      </c>
      <c r="X5164">
        <v>4.8934547122460552</v>
      </c>
      <c r="Y5164">
        <v>0</v>
      </c>
      <c r="Z5164">
        <v>0</v>
      </c>
      <c r="AA5164">
        <v>0</v>
      </c>
      <c r="AB5164">
        <v>2.509992592852182</v>
      </c>
      <c r="AC5164">
        <v>0</v>
      </c>
      <c r="AD5164">
        <v>0</v>
      </c>
      <c r="AE5164">
        <v>7.4034473050982372</v>
      </c>
    </row>
    <row r="5165" spans="1:31" x14ac:dyDescent="0.25">
      <c r="A5165">
        <v>2301069</v>
      </c>
      <c r="B5165">
        <v>1</v>
      </c>
      <c r="C5165" t="s">
        <v>80</v>
      </c>
      <c r="D5165" t="s">
        <v>91</v>
      </c>
      <c r="E5165" t="s">
        <v>233</v>
      </c>
      <c r="F5165" t="s">
        <v>15030</v>
      </c>
      <c r="G5165" t="s">
        <v>299</v>
      </c>
      <c r="H5165" t="s">
        <v>167</v>
      </c>
      <c r="I5165" t="s">
        <v>136</v>
      </c>
      <c r="J5165" t="s">
        <v>137</v>
      </c>
      <c r="K5165" t="s">
        <v>300</v>
      </c>
      <c r="L5165" t="s">
        <v>15031</v>
      </c>
      <c r="M5165" t="s">
        <v>15032</v>
      </c>
      <c r="N5165">
        <v>8.3158333330000005</v>
      </c>
      <c r="O5165">
        <v>0</v>
      </c>
      <c r="P5165">
        <v>7562</v>
      </c>
      <c r="Q5165">
        <v>0</v>
      </c>
      <c r="R5165">
        <v>1</v>
      </c>
      <c r="S5165">
        <v>1</v>
      </c>
      <c r="T5165">
        <v>374</v>
      </c>
      <c r="U5165">
        <v>1</v>
      </c>
      <c r="V5165">
        <v>0</v>
      </c>
      <c r="W5165">
        <v>0</v>
      </c>
      <c r="X5165">
        <v>13325.849881781622</v>
      </c>
      <c r="Y5165">
        <v>0</v>
      </c>
      <c r="Z5165">
        <v>0.88067795344196331</v>
      </c>
      <c r="AA5165">
        <v>128.76044400410274</v>
      </c>
      <c r="AB5165">
        <v>4797.555829319278</v>
      </c>
      <c r="AC5165">
        <v>0</v>
      </c>
      <c r="AD5165">
        <v>0</v>
      </c>
      <c r="AE5165">
        <v>18253.046833058444</v>
      </c>
    </row>
    <row r="5166" spans="1:31" x14ac:dyDescent="0.25">
      <c r="A5166">
        <v>2301070</v>
      </c>
      <c r="B5166">
        <v>1</v>
      </c>
      <c r="C5166" t="s">
        <v>80</v>
      </c>
      <c r="D5166" t="s">
        <v>101</v>
      </c>
      <c r="E5166" t="s">
        <v>233</v>
      </c>
      <c r="F5166" t="s">
        <v>1149</v>
      </c>
      <c r="G5166" t="s">
        <v>299</v>
      </c>
      <c r="H5166" t="s">
        <v>167</v>
      </c>
      <c r="I5166" t="s">
        <v>136</v>
      </c>
      <c r="J5166" t="s">
        <v>137</v>
      </c>
      <c r="K5166" t="s">
        <v>300</v>
      </c>
      <c r="L5166" t="s">
        <v>15033</v>
      </c>
      <c r="M5166" t="s">
        <v>15034</v>
      </c>
      <c r="N5166">
        <v>9.4583333330000006</v>
      </c>
      <c r="O5166">
        <v>0</v>
      </c>
      <c r="P5166">
        <v>3355</v>
      </c>
      <c r="Q5166">
        <v>0</v>
      </c>
      <c r="R5166">
        <v>41</v>
      </c>
      <c r="S5166">
        <v>2</v>
      </c>
      <c r="T5166">
        <v>193</v>
      </c>
      <c r="U5166">
        <v>1</v>
      </c>
      <c r="V5166">
        <v>0</v>
      </c>
      <c r="W5166">
        <v>0</v>
      </c>
      <c r="X5166">
        <v>6792.4757230606929</v>
      </c>
      <c r="Y5166">
        <v>0</v>
      </c>
      <c r="Z5166">
        <v>108.71323321153869</v>
      </c>
      <c r="AA5166">
        <v>134.71382635023798</v>
      </c>
      <c r="AB5166">
        <v>2139.5505196042709</v>
      </c>
      <c r="AC5166">
        <v>1380.7150413937659</v>
      </c>
      <c r="AD5166">
        <v>0</v>
      </c>
      <c r="AE5166">
        <v>10556.168343620506</v>
      </c>
    </row>
    <row r="5167" spans="1:31" x14ac:dyDescent="0.25">
      <c r="A5167">
        <v>2301071</v>
      </c>
      <c r="B5167">
        <v>1</v>
      </c>
      <c r="C5167" t="s">
        <v>80</v>
      </c>
      <c r="D5167" t="s">
        <v>89</v>
      </c>
      <c r="E5167" t="s">
        <v>208</v>
      </c>
      <c r="F5167" t="s">
        <v>15035</v>
      </c>
      <c r="G5167" t="s">
        <v>917</v>
      </c>
      <c r="H5167" t="s">
        <v>135</v>
      </c>
      <c r="I5167" t="s">
        <v>136</v>
      </c>
      <c r="J5167" t="s">
        <v>137</v>
      </c>
      <c r="K5167" t="s">
        <v>300</v>
      </c>
      <c r="L5167" t="s">
        <v>15036</v>
      </c>
      <c r="M5167" t="s">
        <v>15037</v>
      </c>
      <c r="N5167">
        <v>8.5449999999999999</v>
      </c>
      <c r="O5167">
        <v>0</v>
      </c>
      <c r="P5167">
        <v>188</v>
      </c>
      <c r="Q5167">
        <v>0</v>
      </c>
      <c r="R5167">
        <v>0</v>
      </c>
      <c r="S5167">
        <v>0</v>
      </c>
      <c r="T5167">
        <v>1</v>
      </c>
      <c r="U5167">
        <v>0</v>
      </c>
      <c r="V5167">
        <v>0</v>
      </c>
      <c r="W5167">
        <v>0</v>
      </c>
      <c r="X5167">
        <v>579.27372690384516</v>
      </c>
      <c r="Y5167">
        <v>0</v>
      </c>
      <c r="Z5167">
        <v>0</v>
      </c>
      <c r="AA5167">
        <v>0</v>
      </c>
      <c r="AB5167">
        <v>0.53052915094869002</v>
      </c>
      <c r="AC5167">
        <v>0</v>
      </c>
      <c r="AD5167">
        <v>0</v>
      </c>
      <c r="AE5167">
        <v>579.80425605479388</v>
      </c>
    </row>
    <row r="5168" spans="1:31" x14ac:dyDescent="0.25">
      <c r="A5168">
        <v>2301072</v>
      </c>
      <c r="B5168">
        <v>1</v>
      </c>
      <c r="C5168" t="s">
        <v>80</v>
      </c>
      <c r="D5168" t="s">
        <v>110</v>
      </c>
      <c r="E5168" t="s">
        <v>164</v>
      </c>
      <c r="F5168" t="s">
        <v>15038</v>
      </c>
      <c r="G5168" t="s">
        <v>299</v>
      </c>
      <c r="H5168" t="s">
        <v>167</v>
      </c>
      <c r="I5168" t="s">
        <v>136</v>
      </c>
      <c r="J5168" t="s">
        <v>137</v>
      </c>
      <c r="K5168" t="s">
        <v>300</v>
      </c>
      <c r="L5168" t="s">
        <v>15036</v>
      </c>
      <c r="M5168" t="s">
        <v>15039</v>
      </c>
      <c r="N5168">
        <v>8.8138888879999993</v>
      </c>
      <c r="O5168">
        <v>0</v>
      </c>
      <c r="P5168">
        <v>1996</v>
      </c>
      <c r="Q5168">
        <v>0</v>
      </c>
      <c r="R5168">
        <v>0</v>
      </c>
      <c r="S5168">
        <v>0</v>
      </c>
      <c r="T5168">
        <v>112</v>
      </c>
      <c r="U5168">
        <v>0</v>
      </c>
      <c r="V5168">
        <v>0</v>
      </c>
      <c r="W5168">
        <v>0</v>
      </c>
      <c r="X5168">
        <v>4954.9131159706376</v>
      </c>
      <c r="Y5168">
        <v>0</v>
      </c>
      <c r="Z5168">
        <v>0</v>
      </c>
      <c r="AA5168">
        <v>0</v>
      </c>
      <c r="AB5168">
        <v>698.64820836659089</v>
      </c>
      <c r="AC5168">
        <v>0</v>
      </c>
      <c r="AD5168">
        <v>0</v>
      </c>
      <c r="AE5168">
        <v>5653.5613243372281</v>
      </c>
    </row>
    <row r="5169" spans="1:31" x14ac:dyDescent="0.25">
      <c r="A5169">
        <v>2301073</v>
      </c>
      <c r="B5169">
        <v>1</v>
      </c>
      <c r="C5169" t="s">
        <v>81</v>
      </c>
      <c r="D5169" t="s">
        <v>120</v>
      </c>
      <c r="E5169" t="s">
        <v>164</v>
      </c>
      <c r="F5169" t="s">
        <v>15040</v>
      </c>
      <c r="G5169" t="s">
        <v>299</v>
      </c>
      <c r="H5169" t="s">
        <v>167</v>
      </c>
      <c r="I5169" t="s">
        <v>136</v>
      </c>
      <c r="J5169" t="s">
        <v>137</v>
      </c>
      <c r="K5169" t="s">
        <v>300</v>
      </c>
      <c r="L5169" t="s">
        <v>15041</v>
      </c>
      <c r="M5169" t="s">
        <v>15042</v>
      </c>
      <c r="N5169">
        <v>1.096666666</v>
      </c>
      <c r="O5169">
        <v>0</v>
      </c>
      <c r="P5169">
        <v>0</v>
      </c>
      <c r="Q5169">
        <v>22</v>
      </c>
      <c r="R5169">
        <v>9</v>
      </c>
      <c r="S5169">
        <v>10</v>
      </c>
      <c r="T5169">
        <v>0</v>
      </c>
      <c r="U5169">
        <v>2</v>
      </c>
      <c r="V5169">
        <v>0</v>
      </c>
      <c r="W5169">
        <v>0</v>
      </c>
      <c r="X5169">
        <v>0</v>
      </c>
      <c r="Y5169">
        <v>16.336667693192741</v>
      </c>
      <c r="Z5169">
        <v>3.6611941653834479</v>
      </c>
      <c r="AA5169">
        <v>10.119801146229566</v>
      </c>
      <c r="AB5169">
        <v>0</v>
      </c>
      <c r="AC5169">
        <v>239.30081666181752</v>
      </c>
      <c r="AD5169">
        <v>0</v>
      </c>
      <c r="AE5169">
        <v>269.41847966662328</v>
      </c>
    </row>
    <row r="5170" spans="1:31" x14ac:dyDescent="0.25">
      <c r="A5170">
        <v>2301074</v>
      </c>
      <c r="B5170">
        <v>1</v>
      </c>
      <c r="C5170" t="s">
        <v>80</v>
      </c>
      <c r="D5170" t="s">
        <v>96</v>
      </c>
      <c r="E5170" t="s">
        <v>141</v>
      </c>
      <c r="F5170" t="s">
        <v>15043</v>
      </c>
      <c r="G5170" t="s">
        <v>143</v>
      </c>
      <c r="H5170" t="s">
        <v>135</v>
      </c>
      <c r="I5170" t="s">
        <v>136</v>
      </c>
      <c r="J5170" t="s">
        <v>137</v>
      </c>
      <c r="K5170" t="s">
        <v>138</v>
      </c>
      <c r="L5170" t="s">
        <v>15003</v>
      </c>
      <c r="M5170" t="s">
        <v>15044</v>
      </c>
      <c r="N5170">
        <v>3.5477777769999999</v>
      </c>
      <c r="O5170">
        <v>0</v>
      </c>
      <c r="P5170">
        <v>4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3.2301548544864445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3.2301548544864445</v>
      </c>
    </row>
    <row r="5171" spans="1:31" x14ac:dyDescent="0.25">
      <c r="A5171">
        <v>2301075</v>
      </c>
      <c r="B5171">
        <v>1</v>
      </c>
      <c r="C5171" t="s">
        <v>80</v>
      </c>
      <c r="D5171" t="s">
        <v>83</v>
      </c>
      <c r="E5171" t="s">
        <v>164</v>
      </c>
      <c r="F5171" t="s">
        <v>15045</v>
      </c>
      <c r="G5171" t="s">
        <v>184</v>
      </c>
      <c r="H5171" t="s">
        <v>167</v>
      </c>
      <c r="I5171" t="s">
        <v>136</v>
      </c>
      <c r="J5171" t="s">
        <v>137</v>
      </c>
      <c r="K5171" t="s">
        <v>138</v>
      </c>
      <c r="L5171" t="s">
        <v>15046</v>
      </c>
      <c r="M5171" t="s">
        <v>15047</v>
      </c>
      <c r="N5171">
        <v>0.63916666600000005</v>
      </c>
      <c r="O5171">
        <v>0</v>
      </c>
      <c r="P5171">
        <v>0</v>
      </c>
      <c r="Q5171">
        <v>6</v>
      </c>
      <c r="R5171">
        <v>0</v>
      </c>
      <c r="S5171">
        <v>5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1.9321261429947749</v>
      </c>
      <c r="Z5171">
        <v>0</v>
      </c>
      <c r="AA5171">
        <v>4.2129742288598671</v>
      </c>
      <c r="AB5171">
        <v>0</v>
      </c>
      <c r="AC5171">
        <v>0</v>
      </c>
      <c r="AD5171">
        <v>0</v>
      </c>
      <c r="AE5171">
        <v>6.1451003718546424</v>
      </c>
    </row>
    <row r="5172" spans="1:31" x14ac:dyDescent="0.25">
      <c r="A5172">
        <v>2301076</v>
      </c>
      <c r="B5172">
        <v>1</v>
      </c>
      <c r="C5172" t="s">
        <v>81</v>
      </c>
      <c r="D5172" t="s">
        <v>124</v>
      </c>
      <c r="E5172" t="s">
        <v>164</v>
      </c>
      <c r="F5172" t="s">
        <v>15048</v>
      </c>
      <c r="G5172" t="s">
        <v>299</v>
      </c>
      <c r="H5172" t="s">
        <v>167</v>
      </c>
      <c r="I5172" t="s">
        <v>136</v>
      </c>
      <c r="J5172" t="s">
        <v>137</v>
      </c>
      <c r="K5172" t="s">
        <v>300</v>
      </c>
      <c r="L5172" t="s">
        <v>15049</v>
      </c>
      <c r="M5172" t="s">
        <v>15050</v>
      </c>
      <c r="N5172">
        <v>7.6633333329999997</v>
      </c>
      <c r="O5172">
        <v>0</v>
      </c>
      <c r="P5172">
        <v>236</v>
      </c>
      <c r="Q5172">
        <v>52</v>
      </c>
      <c r="R5172">
        <v>19</v>
      </c>
      <c r="S5172">
        <v>5</v>
      </c>
      <c r="T5172">
        <v>13</v>
      </c>
      <c r="U5172">
        <v>1</v>
      </c>
      <c r="V5172">
        <v>0</v>
      </c>
      <c r="W5172">
        <v>0</v>
      </c>
      <c r="X5172">
        <v>265.71692819313523</v>
      </c>
      <c r="Y5172">
        <v>488.24855887602121</v>
      </c>
      <c r="Z5172">
        <v>134.96540625447039</v>
      </c>
      <c r="AA5172">
        <v>63.738075583206005</v>
      </c>
      <c r="AB5172">
        <v>52.213575635688485</v>
      </c>
      <c r="AC5172">
        <v>865.2425751615433</v>
      </c>
      <c r="AD5172">
        <v>0</v>
      </c>
      <c r="AE5172">
        <v>1870.1251197040647</v>
      </c>
    </row>
    <row r="5173" spans="1:31" x14ac:dyDescent="0.25">
      <c r="A5173">
        <v>2301082</v>
      </c>
      <c r="B5173">
        <v>1</v>
      </c>
      <c r="C5173" t="s">
        <v>80</v>
      </c>
      <c r="D5173" t="s">
        <v>90</v>
      </c>
      <c r="E5173" t="s">
        <v>141</v>
      </c>
      <c r="F5173" t="s">
        <v>15051</v>
      </c>
      <c r="G5173" t="s">
        <v>143</v>
      </c>
      <c r="H5173" t="s">
        <v>135</v>
      </c>
      <c r="I5173" t="s">
        <v>136</v>
      </c>
      <c r="J5173" t="s">
        <v>137</v>
      </c>
      <c r="K5173" t="s">
        <v>138</v>
      </c>
      <c r="L5173" t="s">
        <v>15052</v>
      </c>
      <c r="M5173" t="s">
        <v>15053</v>
      </c>
      <c r="N5173">
        <v>2.6172222220000001</v>
      </c>
      <c r="O5173">
        <v>0</v>
      </c>
      <c r="P5173">
        <v>2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1.6422359898146848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1.6422359898146848</v>
      </c>
    </row>
    <row r="5174" spans="1:31" x14ac:dyDescent="0.25">
      <c r="A5174">
        <v>2301083</v>
      </c>
      <c r="B5174">
        <v>1</v>
      </c>
      <c r="C5174" t="s">
        <v>80</v>
      </c>
      <c r="D5174" t="s">
        <v>84</v>
      </c>
      <c r="E5174" t="s">
        <v>141</v>
      </c>
      <c r="F5174" t="s">
        <v>15054</v>
      </c>
      <c r="G5174" t="s">
        <v>453</v>
      </c>
      <c r="H5174" t="s">
        <v>135</v>
      </c>
      <c r="I5174" t="s">
        <v>136</v>
      </c>
      <c r="J5174" t="s">
        <v>137</v>
      </c>
      <c r="K5174" t="s">
        <v>138</v>
      </c>
      <c r="L5174" t="s">
        <v>15055</v>
      </c>
      <c r="M5174" t="s">
        <v>15056</v>
      </c>
      <c r="N5174">
        <v>5.25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2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5.8606449075505376</v>
      </c>
      <c r="AC5174">
        <v>0</v>
      </c>
      <c r="AD5174">
        <v>0</v>
      </c>
      <c r="AE5174">
        <v>5.8606449075505376</v>
      </c>
    </row>
    <row r="5175" spans="1:31" x14ac:dyDescent="0.25">
      <c r="A5175">
        <v>2301084</v>
      </c>
      <c r="B5175">
        <v>1</v>
      </c>
      <c r="C5175" t="s">
        <v>80</v>
      </c>
      <c r="D5175" t="s">
        <v>91</v>
      </c>
      <c r="E5175" t="s">
        <v>233</v>
      </c>
      <c r="F5175" t="s">
        <v>15057</v>
      </c>
      <c r="G5175" t="s">
        <v>299</v>
      </c>
      <c r="H5175" t="s">
        <v>167</v>
      </c>
      <c r="I5175" t="s">
        <v>136</v>
      </c>
      <c r="J5175" t="s">
        <v>137</v>
      </c>
      <c r="K5175" t="s">
        <v>300</v>
      </c>
      <c r="L5175" t="s">
        <v>15058</v>
      </c>
      <c r="M5175" t="s">
        <v>15059</v>
      </c>
      <c r="N5175">
        <v>8.1844444440000004</v>
      </c>
      <c r="O5175">
        <v>0</v>
      </c>
      <c r="P5175">
        <v>2736</v>
      </c>
      <c r="Q5175">
        <v>0</v>
      </c>
      <c r="R5175">
        <v>21</v>
      </c>
      <c r="S5175">
        <v>0</v>
      </c>
      <c r="T5175">
        <v>219</v>
      </c>
      <c r="U5175">
        <v>0</v>
      </c>
      <c r="V5175">
        <v>1</v>
      </c>
      <c r="W5175">
        <v>0</v>
      </c>
      <c r="X5175">
        <v>4919.0210143522727</v>
      </c>
      <c r="Y5175">
        <v>0</v>
      </c>
      <c r="Z5175">
        <v>20.363084340909399</v>
      </c>
      <c r="AA5175">
        <v>0</v>
      </c>
      <c r="AB5175">
        <v>1492.1284357404868</v>
      </c>
      <c r="AC5175">
        <v>0</v>
      </c>
      <c r="AD5175">
        <v>0.80000476374716678</v>
      </c>
      <c r="AE5175">
        <v>6432.3125391974154</v>
      </c>
    </row>
    <row r="5176" spans="1:31" x14ac:dyDescent="0.25">
      <c r="A5176">
        <v>2301085</v>
      </c>
      <c r="B5176">
        <v>1</v>
      </c>
      <c r="C5176" t="s">
        <v>80</v>
      </c>
      <c r="D5176" t="s">
        <v>93</v>
      </c>
      <c r="E5176" t="s">
        <v>208</v>
      </c>
      <c r="F5176" t="s">
        <v>7295</v>
      </c>
      <c r="G5176" t="s">
        <v>917</v>
      </c>
      <c r="H5176" t="s">
        <v>135</v>
      </c>
      <c r="I5176" t="s">
        <v>136</v>
      </c>
      <c r="J5176" t="s">
        <v>137</v>
      </c>
      <c r="K5176" t="s">
        <v>300</v>
      </c>
      <c r="L5176" t="s">
        <v>15060</v>
      </c>
      <c r="M5176" t="s">
        <v>15061</v>
      </c>
      <c r="N5176">
        <v>9.4733333329999994</v>
      </c>
      <c r="O5176">
        <v>0</v>
      </c>
      <c r="P5176">
        <v>15</v>
      </c>
      <c r="Q5176">
        <v>0</v>
      </c>
      <c r="R5176">
        <v>8</v>
      </c>
      <c r="S5176">
        <v>0</v>
      </c>
      <c r="T5176">
        <v>9</v>
      </c>
      <c r="U5176">
        <v>0</v>
      </c>
      <c r="V5176">
        <v>0</v>
      </c>
      <c r="W5176">
        <v>0</v>
      </c>
      <c r="X5176">
        <v>19.835185969604296</v>
      </c>
      <c r="Y5176">
        <v>0</v>
      </c>
      <c r="Z5176">
        <v>19.613595211527983</v>
      </c>
      <c r="AA5176">
        <v>0</v>
      </c>
      <c r="AB5176">
        <v>48.79071668924432</v>
      </c>
      <c r="AC5176">
        <v>0</v>
      </c>
      <c r="AD5176">
        <v>0</v>
      </c>
      <c r="AE5176">
        <v>88.239497870376596</v>
      </c>
    </row>
    <row r="5177" spans="1:31" x14ac:dyDescent="0.25">
      <c r="A5177">
        <v>2301086</v>
      </c>
      <c r="B5177">
        <v>1</v>
      </c>
      <c r="C5177" t="s">
        <v>80</v>
      </c>
      <c r="D5177" t="s">
        <v>96</v>
      </c>
      <c r="E5177" t="s">
        <v>141</v>
      </c>
      <c r="F5177" t="s">
        <v>15062</v>
      </c>
      <c r="G5177" t="s">
        <v>143</v>
      </c>
      <c r="H5177" t="s">
        <v>135</v>
      </c>
      <c r="I5177" t="s">
        <v>136</v>
      </c>
      <c r="J5177" t="s">
        <v>137</v>
      </c>
      <c r="K5177" t="s">
        <v>138</v>
      </c>
      <c r="L5177" t="s">
        <v>15063</v>
      </c>
      <c r="M5177" t="s">
        <v>15064</v>
      </c>
      <c r="N5177">
        <v>1.635</v>
      </c>
      <c r="O5177">
        <v>0</v>
      </c>
      <c r="P5177">
        <v>1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0.82894837133765009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0.82894837133765009</v>
      </c>
    </row>
    <row r="5178" spans="1:31" x14ac:dyDescent="0.25">
      <c r="A5178">
        <v>2301087</v>
      </c>
      <c r="B5178">
        <v>1</v>
      </c>
      <c r="C5178" t="s">
        <v>80</v>
      </c>
      <c r="D5178" t="s">
        <v>107</v>
      </c>
      <c r="E5178" t="s">
        <v>182</v>
      </c>
      <c r="F5178" t="s">
        <v>15065</v>
      </c>
      <c r="G5178" t="s">
        <v>184</v>
      </c>
      <c r="H5178" t="s">
        <v>167</v>
      </c>
      <c r="I5178" t="s">
        <v>136</v>
      </c>
      <c r="J5178" t="s">
        <v>137</v>
      </c>
      <c r="K5178" t="s">
        <v>138</v>
      </c>
      <c r="L5178" t="s">
        <v>15066</v>
      </c>
      <c r="M5178" t="s">
        <v>15067</v>
      </c>
      <c r="N5178">
        <v>0.46805555500000001</v>
      </c>
      <c r="O5178">
        <v>0</v>
      </c>
      <c r="P5178">
        <v>152</v>
      </c>
      <c r="Q5178">
        <v>0</v>
      </c>
      <c r="R5178">
        <v>1</v>
      </c>
      <c r="S5178">
        <v>0</v>
      </c>
      <c r="T5178">
        <v>39</v>
      </c>
      <c r="U5178">
        <v>0</v>
      </c>
      <c r="V5178">
        <v>0</v>
      </c>
      <c r="W5178">
        <v>0</v>
      </c>
      <c r="X5178">
        <v>15.389796079273742</v>
      </c>
      <c r="Y5178">
        <v>0</v>
      </c>
      <c r="Z5178">
        <v>0.29345993450620006</v>
      </c>
      <c r="AA5178">
        <v>0</v>
      </c>
      <c r="AB5178">
        <v>14.81277341010748</v>
      </c>
      <c r="AC5178">
        <v>0</v>
      </c>
      <c r="AD5178">
        <v>0</v>
      </c>
      <c r="AE5178">
        <v>30.496029423887421</v>
      </c>
    </row>
    <row r="5179" spans="1:31" x14ac:dyDescent="0.25">
      <c r="A5179">
        <v>2301090</v>
      </c>
      <c r="B5179">
        <v>1</v>
      </c>
      <c r="C5179" t="s">
        <v>80</v>
      </c>
      <c r="D5179" t="s">
        <v>86</v>
      </c>
      <c r="E5179" t="s">
        <v>208</v>
      </c>
      <c r="F5179" t="s">
        <v>15068</v>
      </c>
      <c r="G5179" t="s">
        <v>917</v>
      </c>
      <c r="H5179" t="s">
        <v>135</v>
      </c>
      <c r="I5179" t="s">
        <v>136</v>
      </c>
      <c r="J5179" t="s">
        <v>137</v>
      </c>
      <c r="K5179" t="s">
        <v>300</v>
      </c>
      <c r="L5179" t="s">
        <v>15069</v>
      </c>
      <c r="M5179" t="s">
        <v>15070</v>
      </c>
      <c r="N5179">
        <v>1.5325</v>
      </c>
      <c r="O5179">
        <v>0</v>
      </c>
      <c r="P5179">
        <v>27</v>
      </c>
      <c r="Q5179">
        <v>0</v>
      </c>
      <c r="R5179">
        <v>12</v>
      </c>
      <c r="S5179">
        <v>0</v>
      </c>
      <c r="T5179">
        <v>12</v>
      </c>
      <c r="U5179">
        <v>0</v>
      </c>
      <c r="V5179">
        <v>0</v>
      </c>
      <c r="W5179">
        <v>0</v>
      </c>
      <c r="X5179">
        <v>76.474200772835189</v>
      </c>
      <c r="Y5179">
        <v>0</v>
      </c>
      <c r="Z5179">
        <v>6.387971917770753</v>
      </c>
      <c r="AA5179">
        <v>0</v>
      </c>
      <c r="AB5179">
        <v>25.684942429167574</v>
      </c>
      <c r="AC5179">
        <v>0</v>
      </c>
      <c r="AD5179">
        <v>0</v>
      </c>
      <c r="AE5179">
        <v>108.54711511977352</v>
      </c>
    </row>
    <row r="5180" spans="1:31" x14ac:dyDescent="0.25">
      <c r="A5180">
        <v>2301091</v>
      </c>
      <c r="B5180">
        <v>1</v>
      </c>
      <c r="C5180" t="s">
        <v>80</v>
      </c>
      <c r="D5180" t="s">
        <v>82</v>
      </c>
      <c r="E5180" t="s">
        <v>132</v>
      </c>
      <c r="F5180" t="s">
        <v>2786</v>
      </c>
      <c r="G5180" t="s">
        <v>1517</v>
      </c>
      <c r="H5180" t="s">
        <v>135</v>
      </c>
      <c r="I5180" t="s">
        <v>136</v>
      </c>
      <c r="J5180" t="s">
        <v>137</v>
      </c>
      <c r="K5180" t="s">
        <v>138</v>
      </c>
      <c r="L5180" t="s">
        <v>15071</v>
      </c>
      <c r="M5180" t="s">
        <v>15072</v>
      </c>
      <c r="N5180">
        <v>1.7833333330000001</v>
      </c>
      <c r="O5180">
        <v>0</v>
      </c>
      <c r="P5180">
        <v>22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11.240483658219238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11.240483658219238</v>
      </c>
    </row>
    <row r="5181" spans="1:31" x14ac:dyDescent="0.25">
      <c r="A5181">
        <v>2301092</v>
      </c>
      <c r="B5181">
        <v>1</v>
      </c>
      <c r="C5181" t="s">
        <v>81</v>
      </c>
      <c r="D5181" t="s">
        <v>128</v>
      </c>
      <c r="E5181" t="s">
        <v>164</v>
      </c>
      <c r="F5181" t="s">
        <v>15073</v>
      </c>
      <c r="G5181" t="s">
        <v>917</v>
      </c>
      <c r="H5181" t="s">
        <v>167</v>
      </c>
      <c r="I5181" t="s">
        <v>136</v>
      </c>
      <c r="J5181" t="s">
        <v>137</v>
      </c>
      <c r="K5181" t="s">
        <v>300</v>
      </c>
      <c r="L5181" t="s">
        <v>15074</v>
      </c>
      <c r="M5181" t="s">
        <v>15075</v>
      </c>
      <c r="N5181">
        <v>8.6194444440000009</v>
      </c>
      <c r="O5181">
        <v>0</v>
      </c>
      <c r="P5181">
        <v>2250</v>
      </c>
      <c r="Q5181">
        <v>0</v>
      </c>
      <c r="R5181">
        <v>0</v>
      </c>
      <c r="S5181">
        <v>0</v>
      </c>
      <c r="T5181">
        <v>173</v>
      </c>
      <c r="U5181">
        <v>0</v>
      </c>
      <c r="V5181">
        <v>0</v>
      </c>
      <c r="W5181">
        <v>0</v>
      </c>
      <c r="X5181">
        <v>3861.9760344654237</v>
      </c>
      <c r="Y5181">
        <v>0</v>
      </c>
      <c r="Z5181">
        <v>0</v>
      </c>
      <c r="AA5181">
        <v>0</v>
      </c>
      <c r="AB5181">
        <v>2023.3569428121787</v>
      </c>
      <c r="AC5181">
        <v>0</v>
      </c>
      <c r="AD5181">
        <v>0</v>
      </c>
      <c r="AE5181">
        <v>5885.3329772776024</v>
      </c>
    </row>
    <row r="5182" spans="1:31" x14ac:dyDescent="0.25">
      <c r="A5182">
        <v>2301093</v>
      </c>
      <c r="B5182">
        <v>1</v>
      </c>
      <c r="C5182" t="s">
        <v>80</v>
      </c>
      <c r="D5182" t="s">
        <v>108</v>
      </c>
      <c r="E5182" t="s">
        <v>132</v>
      </c>
      <c r="F5182" t="s">
        <v>15076</v>
      </c>
      <c r="G5182" t="s">
        <v>134</v>
      </c>
      <c r="H5182" t="s">
        <v>135</v>
      </c>
      <c r="I5182" t="s">
        <v>136</v>
      </c>
      <c r="J5182" t="s">
        <v>137</v>
      </c>
      <c r="K5182" t="s">
        <v>138</v>
      </c>
      <c r="L5182" t="s">
        <v>15077</v>
      </c>
      <c r="M5182" t="s">
        <v>15078</v>
      </c>
      <c r="N5182">
        <v>2.7808333329999999</v>
      </c>
      <c r="O5182">
        <v>0</v>
      </c>
      <c r="P5182">
        <v>5</v>
      </c>
      <c r="Q5182">
        <v>0</v>
      </c>
      <c r="R5182">
        <v>4</v>
      </c>
      <c r="S5182">
        <v>0</v>
      </c>
      <c r="T5182">
        <v>1</v>
      </c>
      <c r="U5182">
        <v>0</v>
      </c>
      <c r="V5182">
        <v>0</v>
      </c>
      <c r="W5182">
        <v>0</v>
      </c>
      <c r="X5182">
        <v>2.4005276839524905</v>
      </c>
      <c r="Y5182">
        <v>0</v>
      </c>
      <c r="Z5182">
        <v>1.0232399879042999</v>
      </c>
      <c r="AA5182">
        <v>0</v>
      </c>
      <c r="AB5182">
        <v>1.5810646982786727</v>
      </c>
      <c r="AC5182">
        <v>0</v>
      </c>
      <c r="AD5182">
        <v>0</v>
      </c>
      <c r="AE5182">
        <v>5.0048323701354631</v>
      </c>
    </row>
    <row r="5183" spans="1:31" x14ac:dyDescent="0.25">
      <c r="A5183">
        <v>2301094</v>
      </c>
      <c r="B5183">
        <v>1</v>
      </c>
      <c r="C5183" t="s">
        <v>80</v>
      </c>
      <c r="D5183" t="s">
        <v>86</v>
      </c>
      <c r="E5183" t="s">
        <v>132</v>
      </c>
      <c r="F5183" t="s">
        <v>1481</v>
      </c>
      <c r="G5183" t="s">
        <v>299</v>
      </c>
      <c r="H5183" t="s">
        <v>135</v>
      </c>
      <c r="I5183" t="s">
        <v>136</v>
      </c>
      <c r="J5183" t="s">
        <v>137</v>
      </c>
      <c r="K5183" t="s">
        <v>300</v>
      </c>
      <c r="L5183" t="s">
        <v>15079</v>
      </c>
      <c r="M5183" t="s">
        <v>15080</v>
      </c>
      <c r="N5183">
        <v>5.9827777769999999</v>
      </c>
      <c r="O5183">
        <v>0</v>
      </c>
      <c r="P5183">
        <v>44</v>
      </c>
      <c r="Q5183">
        <v>0</v>
      </c>
      <c r="R5183">
        <v>14</v>
      </c>
      <c r="S5183">
        <v>0</v>
      </c>
      <c r="T5183">
        <v>8</v>
      </c>
      <c r="U5183">
        <v>0</v>
      </c>
      <c r="V5183">
        <v>0</v>
      </c>
      <c r="W5183">
        <v>0</v>
      </c>
      <c r="X5183">
        <v>236.67809775108884</v>
      </c>
      <c r="Y5183">
        <v>0</v>
      </c>
      <c r="Z5183">
        <v>16.138496165409158</v>
      </c>
      <c r="AA5183">
        <v>0</v>
      </c>
      <c r="AB5183">
        <v>53.945364187956784</v>
      </c>
      <c r="AC5183">
        <v>0</v>
      </c>
      <c r="AD5183">
        <v>0</v>
      </c>
      <c r="AE5183">
        <v>306.76195810445478</v>
      </c>
    </row>
    <row r="5184" spans="1:31" x14ac:dyDescent="0.25">
      <c r="A5184">
        <v>2301096</v>
      </c>
      <c r="B5184">
        <v>1</v>
      </c>
      <c r="C5184" t="s">
        <v>80</v>
      </c>
      <c r="D5184" t="s">
        <v>104</v>
      </c>
      <c r="E5184" t="s">
        <v>132</v>
      </c>
      <c r="F5184" t="s">
        <v>15081</v>
      </c>
      <c r="G5184" t="s">
        <v>917</v>
      </c>
      <c r="H5184" t="s">
        <v>135</v>
      </c>
      <c r="I5184" t="s">
        <v>136</v>
      </c>
      <c r="J5184" t="s">
        <v>137</v>
      </c>
      <c r="K5184" t="s">
        <v>300</v>
      </c>
      <c r="L5184" t="s">
        <v>15082</v>
      </c>
      <c r="M5184" t="s">
        <v>15083</v>
      </c>
      <c r="N5184">
        <v>0.55416666599999997</v>
      </c>
      <c r="O5184">
        <v>0</v>
      </c>
      <c r="P5184">
        <v>64</v>
      </c>
      <c r="Q5184">
        <v>0</v>
      </c>
      <c r="R5184">
        <v>1</v>
      </c>
      <c r="S5184">
        <v>0</v>
      </c>
      <c r="T5184">
        <v>14</v>
      </c>
      <c r="U5184">
        <v>0</v>
      </c>
      <c r="V5184">
        <v>0</v>
      </c>
      <c r="W5184">
        <v>0</v>
      </c>
      <c r="X5184">
        <v>10.086469936602247</v>
      </c>
      <c r="Y5184">
        <v>0</v>
      </c>
      <c r="Z5184">
        <v>1.1920837986770223</v>
      </c>
      <c r="AA5184">
        <v>0</v>
      </c>
      <c r="AB5184">
        <v>2.7059059698860053</v>
      </c>
      <c r="AC5184">
        <v>0</v>
      </c>
      <c r="AD5184">
        <v>0</v>
      </c>
      <c r="AE5184">
        <v>13.984459705165275</v>
      </c>
    </row>
    <row r="5185" spans="1:31" x14ac:dyDescent="0.25">
      <c r="A5185">
        <v>2301097</v>
      </c>
      <c r="B5185">
        <v>1</v>
      </c>
      <c r="C5185" t="s">
        <v>81</v>
      </c>
      <c r="D5185" t="s">
        <v>112</v>
      </c>
      <c r="E5185" t="s">
        <v>141</v>
      </c>
      <c r="F5185" t="s">
        <v>15084</v>
      </c>
      <c r="G5185" t="s">
        <v>143</v>
      </c>
      <c r="H5185" t="s">
        <v>135</v>
      </c>
      <c r="I5185" t="s">
        <v>136</v>
      </c>
      <c r="J5185" t="s">
        <v>137</v>
      </c>
      <c r="K5185" t="s">
        <v>138</v>
      </c>
      <c r="L5185" t="s">
        <v>15085</v>
      </c>
      <c r="M5185" t="s">
        <v>15086</v>
      </c>
      <c r="N5185">
        <v>2.0325000000000002</v>
      </c>
      <c r="O5185">
        <v>0</v>
      </c>
      <c r="P5185">
        <v>1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0.25446840823535616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0.25446840823535616</v>
      </c>
    </row>
    <row r="5186" spans="1:31" x14ac:dyDescent="0.25">
      <c r="A5186">
        <v>2301099</v>
      </c>
      <c r="B5186">
        <v>1</v>
      </c>
      <c r="C5186" t="s">
        <v>81</v>
      </c>
      <c r="D5186" t="s">
        <v>114</v>
      </c>
      <c r="E5186" t="s">
        <v>141</v>
      </c>
      <c r="F5186" t="s">
        <v>15087</v>
      </c>
      <c r="G5186" t="s">
        <v>202</v>
      </c>
      <c r="H5186" t="s">
        <v>135</v>
      </c>
      <c r="I5186" t="s">
        <v>136</v>
      </c>
      <c r="J5186" t="s">
        <v>137</v>
      </c>
      <c r="K5186" t="s">
        <v>138</v>
      </c>
      <c r="L5186" t="s">
        <v>15088</v>
      </c>
      <c r="M5186" t="s">
        <v>15089</v>
      </c>
      <c r="N5186">
        <v>1.124166666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4</v>
      </c>
      <c r="U5186">
        <v>0</v>
      </c>
      <c r="V5186">
        <v>0</v>
      </c>
      <c r="W5186">
        <v>0</v>
      </c>
      <c r="X5186">
        <v>1.6481629851066667E-3</v>
      </c>
      <c r="Y5186">
        <v>0</v>
      </c>
      <c r="Z5186">
        <v>0</v>
      </c>
      <c r="AA5186">
        <v>0</v>
      </c>
      <c r="AB5186">
        <v>5.6541681014723344E-2</v>
      </c>
      <c r="AC5186">
        <v>0</v>
      </c>
      <c r="AD5186">
        <v>0</v>
      </c>
      <c r="AE5186">
        <v>5.8189843999830008E-2</v>
      </c>
    </row>
    <row r="5187" spans="1:31" x14ac:dyDescent="0.25">
      <c r="A5187">
        <v>2301100</v>
      </c>
      <c r="B5187">
        <v>1</v>
      </c>
      <c r="C5187" t="s">
        <v>81</v>
      </c>
      <c r="D5187" t="s">
        <v>127</v>
      </c>
      <c r="E5187" t="s">
        <v>164</v>
      </c>
      <c r="F5187" t="s">
        <v>15090</v>
      </c>
      <c r="G5187" t="s">
        <v>299</v>
      </c>
      <c r="H5187" t="s">
        <v>167</v>
      </c>
      <c r="I5187" t="s">
        <v>136</v>
      </c>
      <c r="J5187" t="s">
        <v>137</v>
      </c>
      <c r="K5187" t="s">
        <v>300</v>
      </c>
      <c r="L5187" t="s">
        <v>15091</v>
      </c>
      <c r="M5187" t="s">
        <v>15092</v>
      </c>
      <c r="N5187">
        <v>4.6002777769999996</v>
      </c>
      <c r="O5187">
        <v>0</v>
      </c>
      <c r="P5187">
        <v>380</v>
      </c>
      <c r="Q5187">
        <v>1</v>
      </c>
      <c r="R5187">
        <v>35</v>
      </c>
      <c r="S5187">
        <v>1</v>
      </c>
      <c r="T5187">
        <v>62</v>
      </c>
      <c r="U5187">
        <v>0</v>
      </c>
      <c r="V5187">
        <v>0</v>
      </c>
      <c r="W5187">
        <v>0</v>
      </c>
      <c r="X5187">
        <v>330.33933936574738</v>
      </c>
      <c r="Y5187">
        <v>18.539665793481081</v>
      </c>
      <c r="Z5187">
        <v>41.804952784537377</v>
      </c>
      <c r="AA5187">
        <v>6.0813445127804275</v>
      </c>
      <c r="AB5187">
        <v>175.33184263759833</v>
      </c>
      <c r="AC5187">
        <v>0</v>
      </c>
      <c r="AD5187">
        <v>0</v>
      </c>
      <c r="AE5187">
        <v>572.09714509414459</v>
      </c>
    </row>
    <row r="5188" spans="1:31" x14ac:dyDescent="0.25">
      <c r="A5188">
        <v>2301101</v>
      </c>
      <c r="B5188">
        <v>1</v>
      </c>
      <c r="C5188" t="s">
        <v>81</v>
      </c>
      <c r="D5188" t="s">
        <v>127</v>
      </c>
      <c r="E5188" t="s">
        <v>164</v>
      </c>
      <c r="F5188" t="s">
        <v>1390</v>
      </c>
      <c r="G5188" t="s">
        <v>299</v>
      </c>
      <c r="H5188" t="s">
        <v>167</v>
      </c>
      <c r="I5188" t="s">
        <v>136</v>
      </c>
      <c r="J5188" t="s">
        <v>137</v>
      </c>
      <c r="K5188" t="s">
        <v>300</v>
      </c>
      <c r="L5188" t="s">
        <v>15093</v>
      </c>
      <c r="M5188" t="s">
        <v>15094</v>
      </c>
      <c r="N5188">
        <v>4.4461111109999996</v>
      </c>
      <c r="O5188">
        <v>4</v>
      </c>
      <c r="P5188">
        <v>0</v>
      </c>
      <c r="Q5188">
        <v>155</v>
      </c>
      <c r="R5188">
        <v>6</v>
      </c>
      <c r="S5188">
        <v>6</v>
      </c>
      <c r="T5188">
        <v>0</v>
      </c>
      <c r="U5188">
        <v>0</v>
      </c>
      <c r="V5188">
        <v>0</v>
      </c>
      <c r="W5188">
        <v>6.6793490133600528</v>
      </c>
      <c r="X5188">
        <v>0</v>
      </c>
      <c r="Y5188">
        <v>381.58632480981356</v>
      </c>
      <c r="Z5188">
        <v>8.0368109258903004</v>
      </c>
      <c r="AA5188">
        <v>42.590625610235897</v>
      </c>
      <c r="AB5188">
        <v>0</v>
      </c>
      <c r="AC5188">
        <v>0</v>
      </c>
      <c r="AD5188">
        <v>0</v>
      </c>
      <c r="AE5188">
        <v>438.89311035929984</v>
      </c>
    </row>
    <row r="5189" spans="1:31" x14ac:dyDescent="0.25">
      <c r="A5189">
        <v>2301102</v>
      </c>
      <c r="B5189">
        <v>1</v>
      </c>
      <c r="C5189" t="s">
        <v>80</v>
      </c>
      <c r="D5189" t="s">
        <v>106</v>
      </c>
      <c r="E5189" t="s">
        <v>132</v>
      </c>
      <c r="F5189" t="s">
        <v>15095</v>
      </c>
      <c r="G5189" t="s">
        <v>917</v>
      </c>
      <c r="H5189" t="s">
        <v>135</v>
      </c>
      <c r="I5189" t="s">
        <v>136</v>
      </c>
      <c r="J5189" t="s">
        <v>137</v>
      </c>
      <c r="K5189" t="s">
        <v>300</v>
      </c>
      <c r="L5189" t="s">
        <v>15096</v>
      </c>
      <c r="M5189" t="s">
        <v>15097</v>
      </c>
      <c r="N5189">
        <v>8.5316666659999996</v>
      </c>
      <c r="O5189">
        <v>0</v>
      </c>
      <c r="P5189">
        <v>116</v>
      </c>
      <c r="Q5189">
        <v>0</v>
      </c>
      <c r="R5189">
        <v>0</v>
      </c>
      <c r="S5189">
        <v>0</v>
      </c>
      <c r="T5189">
        <v>2</v>
      </c>
      <c r="U5189">
        <v>0</v>
      </c>
      <c r="V5189">
        <v>0</v>
      </c>
      <c r="W5189">
        <v>0</v>
      </c>
      <c r="X5189">
        <v>174.0762019480934</v>
      </c>
      <c r="Y5189">
        <v>0</v>
      </c>
      <c r="Z5189">
        <v>0</v>
      </c>
      <c r="AA5189">
        <v>0</v>
      </c>
      <c r="AB5189">
        <v>12.815540004701925</v>
      </c>
      <c r="AC5189">
        <v>0</v>
      </c>
      <c r="AD5189">
        <v>0</v>
      </c>
      <c r="AE5189">
        <v>186.89174195279531</v>
      </c>
    </row>
    <row r="5190" spans="1:31" x14ac:dyDescent="0.25">
      <c r="A5190">
        <v>2301103</v>
      </c>
      <c r="B5190">
        <v>1</v>
      </c>
      <c r="C5190" t="s">
        <v>80</v>
      </c>
      <c r="D5190" t="s">
        <v>110</v>
      </c>
      <c r="E5190" t="s">
        <v>208</v>
      </c>
      <c r="F5190" t="s">
        <v>15098</v>
      </c>
      <c r="G5190" t="s">
        <v>917</v>
      </c>
      <c r="H5190" t="s">
        <v>135</v>
      </c>
      <c r="I5190" t="s">
        <v>136</v>
      </c>
      <c r="J5190" t="s">
        <v>137</v>
      </c>
      <c r="K5190" t="s">
        <v>300</v>
      </c>
      <c r="L5190" t="s">
        <v>15099</v>
      </c>
      <c r="M5190" t="s">
        <v>15100</v>
      </c>
      <c r="N5190">
        <v>2.4869444440000001</v>
      </c>
      <c r="O5190">
        <v>0</v>
      </c>
      <c r="P5190">
        <v>159</v>
      </c>
      <c r="Q5190">
        <v>0</v>
      </c>
      <c r="R5190">
        <v>0</v>
      </c>
      <c r="S5190">
        <v>0</v>
      </c>
      <c r="T5190">
        <v>29</v>
      </c>
      <c r="U5190">
        <v>0</v>
      </c>
      <c r="V5190">
        <v>0</v>
      </c>
      <c r="W5190">
        <v>0</v>
      </c>
      <c r="X5190">
        <v>79.929838530926204</v>
      </c>
      <c r="Y5190">
        <v>0</v>
      </c>
      <c r="Z5190">
        <v>0</v>
      </c>
      <c r="AA5190">
        <v>0</v>
      </c>
      <c r="AB5190">
        <v>188.29670669557726</v>
      </c>
      <c r="AC5190">
        <v>0</v>
      </c>
      <c r="AD5190">
        <v>0</v>
      </c>
      <c r="AE5190">
        <v>268.22654522650345</v>
      </c>
    </row>
    <row r="5191" spans="1:31" x14ac:dyDescent="0.25">
      <c r="A5191">
        <v>2301105</v>
      </c>
      <c r="B5191">
        <v>1</v>
      </c>
      <c r="C5191" t="s">
        <v>80</v>
      </c>
      <c r="D5191" t="s">
        <v>93</v>
      </c>
      <c r="E5191" t="s">
        <v>233</v>
      </c>
      <c r="F5191" t="s">
        <v>15101</v>
      </c>
      <c r="G5191" t="s">
        <v>299</v>
      </c>
      <c r="H5191" t="s">
        <v>167</v>
      </c>
      <c r="I5191" t="s">
        <v>136</v>
      </c>
      <c r="J5191" t="s">
        <v>137</v>
      </c>
      <c r="K5191" t="s">
        <v>300</v>
      </c>
      <c r="L5191" t="s">
        <v>15102</v>
      </c>
      <c r="M5191" t="s">
        <v>15103</v>
      </c>
      <c r="N5191">
        <v>5.102777777</v>
      </c>
      <c r="O5191">
        <v>0</v>
      </c>
      <c r="P5191">
        <v>481</v>
      </c>
      <c r="Q5191">
        <v>0</v>
      </c>
      <c r="R5191">
        <v>7</v>
      </c>
      <c r="S5191">
        <v>1</v>
      </c>
      <c r="T5191">
        <v>80</v>
      </c>
      <c r="U5191">
        <v>0</v>
      </c>
      <c r="V5191">
        <v>0</v>
      </c>
      <c r="W5191">
        <v>0</v>
      </c>
      <c r="X5191">
        <v>401.94143315998036</v>
      </c>
      <c r="Y5191">
        <v>0</v>
      </c>
      <c r="Z5191">
        <v>8.4148885063198993</v>
      </c>
      <c r="AA5191">
        <v>214.90774026539665</v>
      </c>
      <c r="AB5191">
        <v>336.93606528156204</v>
      </c>
      <c r="AC5191">
        <v>0</v>
      </c>
      <c r="AD5191">
        <v>0</v>
      </c>
      <c r="AE5191">
        <v>962.20012721325895</v>
      </c>
    </row>
    <row r="5192" spans="1:31" x14ac:dyDescent="0.25">
      <c r="A5192">
        <v>2301106</v>
      </c>
      <c r="B5192">
        <v>1</v>
      </c>
      <c r="C5192" t="s">
        <v>80</v>
      </c>
      <c r="D5192" t="s">
        <v>110</v>
      </c>
      <c r="E5192" t="s">
        <v>132</v>
      </c>
      <c r="F5192" t="s">
        <v>6092</v>
      </c>
      <c r="G5192" t="s">
        <v>917</v>
      </c>
      <c r="H5192" t="s">
        <v>135</v>
      </c>
      <c r="I5192" t="s">
        <v>136</v>
      </c>
      <c r="J5192" t="s">
        <v>137</v>
      </c>
      <c r="K5192" t="s">
        <v>300</v>
      </c>
      <c r="L5192" t="s">
        <v>15104</v>
      </c>
      <c r="M5192" t="s">
        <v>15105</v>
      </c>
      <c r="N5192">
        <v>4.9802777770000004</v>
      </c>
      <c r="O5192">
        <v>0</v>
      </c>
      <c r="P5192">
        <v>61</v>
      </c>
      <c r="Q5192">
        <v>0</v>
      </c>
      <c r="R5192">
        <v>0</v>
      </c>
      <c r="S5192">
        <v>0</v>
      </c>
      <c r="T5192">
        <v>13</v>
      </c>
      <c r="U5192">
        <v>0</v>
      </c>
      <c r="V5192">
        <v>0</v>
      </c>
      <c r="W5192">
        <v>0</v>
      </c>
      <c r="X5192">
        <v>63.2341693180067</v>
      </c>
      <c r="Y5192">
        <v>0</v>
      </c>
      <c r="Z5192">
        <v>0</v>
      </c>
      <c r="AA5192">
        <v>0</v>
      </c>
      <c r="AB5192">
        <v>42.320705157362717</v>
      </c>
      <c r="AC5192">
        <v>0</v>
      </c>
      <c r="AD5192">
        <v>0</v>
      </c>
      <c r="AE5192">
        <v>105.55487447536942</v>
      </c>
    </row>
    <row r="5193" spans="1:31" x14ac:dyDescent="0.25">
      <c r="A5193">
        <v>2301108</v>
      </c>
      <c r="B5193">
        <v>1</v>
      </c>
      <c r="C5193" t="s">
        <v>80</v>
      </c>
      <c r="D5193" t="s">
        <v>110</v>
      </c>
      <c r="E5193" t="s">
        <v>132</v>
      </c>
      <c r="F5193" t="s">
        <v>15106</v>
      </c>
      <c r="G5193" t="s">
        <v>917</v>
      </c>
      <c r="H5193" t="s">
        <v>135</v>
      </c>
      <c r="I5193" t="s">
        <v>136</v>
      </c>
      <c r="J5193" t="s">
        <v>137</v>
      </c>
      <c r="K5193" t="s">
        <v>300</v>
      </c>
      <c r="L5193" t="s">
        <v>15107</v>
      </c>
      <c r="M5193" t="s">
        <v>15108</v>
      </c>
      <c r="N5193">
        <v>1.0305555550000001</v>
      </c>
      <c r="O5193">
        <v>0</v>
      </c>
      <c r="P5193">
        <v>61</v>
      </c>
      <c r="Q5193">
        <v>0</v>
      </c>
      <c r="R5193">
        <v>0</v>
      </c>
      <c r="S5193">
        <v>0</v>
      </c>
      <c r="T5193">
        <v>1</v>
      </c>
      <c r="U5193">
        <v>0</v>
      </c>
      <c r="V5193">
        <v>0</v>
      </c>
      <c r="W5193">
        <v>0</v>
      </c>
      <c r="X5193">
        <v>13.177720657812445</v>
      </c>
      <c r="Y5193">
        <v>0</v>
      </c>
      <c r="Z5193">
        <v>0</v>
      </c>
      <c r="AA5193">
        <v>0</v>
      </c>
      <c r="AB5193">
        <v>6.0727123252250013E-2</v>
      </c>
      <c r="AC5193">
        <v>0</v>
      </c>
      <c r="AD5193">
        <v>0</v>
      </c>
      <c r="AE5193">
        <v>13.238447781064695</v>
      </c>
    </row>
    <row r="5194" spans="1:31" x14ac:dyDescent="0.25">
      <c r="A5194">
        <v>2301110</v>
      </c>
      <c r="B5194">
        <v>1</v>
      </c>
      <c r="C5194" t="s">
        <v>81</v>
      </c>
      <c r="D5194" t="s">
        <v>123</v>
      </c>
      <c r="E5194" t="s">
        <v>164</v>
      </c>
      <c r="F5194" t="s">
        <v>15109</v>
      </c>
      <c r="G5194" t="s">
        <v>917</v>
      </c>
      <c r="H5194" t="s">
        <v>167</v>
      </c>
      <c r="I5194" t="s">
        <v>136</v>
      </c>
      <c r="J5194" t="s">
        <v>137</v>
      </c>
      <c r="K5194" t="s">
        <v>300</v>
      </c>
      <c r="L5194" t="s">
        <v>15110</v>
      </c>
      <c r="M5194" t="s">
        <v>15111</v>
      </c>
      <c r="N5194">
        <v>8.0908333330000008</v>
      </c>
      <c r="O5194">
        <v>0</v>
      </c>
      <c r="P5194">
        <v>42</v>
      </c>
      <c r="Q5194">
        <v>0</v>
      </c>
      <c r="R5194">
        <v>5</v>
      </c>
      <c r="S5194">
        <v>0</v>
      </c>
      <c r="T5194">
        <v>6</v>
      </c>
      <c r="U5194">
        <v>0</v>
      </c>
      <c r="V5194">
        <v>0</v>
      </c>
      <c r="W5194">
        <v>0</v>
      </c>
      <c r="X5194">
        <v>101.17154332686793</v>
      </c>
      <c r="Y5194">
        <v>0</v>
      </c>
      <c r="Z5194">
        <v>32.372297127221756</v>
      </c>
      <c r="AA5194">
        <v>0</v>
      </c>
      <c r="AB5194">
        <v>39.17565471320431</v>
      </c>
      <c r="AC5194">
        <v>0</v>
      </c>
      <c r="AD5194">
        <v>0</v>
      </c>
      <c r="AE5194">
        <v>172.71949516729399</v>
      </c>
    </row>
    <row r="5195" spans="1:31" x14ac:dyDescent="0.25">
      <c r="A5195">
        <v>2301111</v>
      </c>
      <c r="B5195">
        <v>1</v>
      </c>
      <c r="C5195" t="s">
        <v>81</v>
      </c>
      <c r="D5195" t="s">
        <v>128</v>
      </c>
      <c r="E5195" t="s">
        <v>132</v>
      </c>
      <c r="F5195" t="s">
        <v>15112</v>
      </c>
      <c r="G5195" t="s">
        <v>336</v>
      </c>
      <c r="H5195" t="s">
        <v>135</v>
      </c>
      <c r="I5195" t="s">
        <v>136</v>
      </c>
      <c r="J5195" t="s">
        <v>137</v>
      </c>
      <c r="K5195" t="s">
        <v>138</v>
      </c>
      <c r="L5195" t="s">
        <v>15113</v>
      </c>
      <c r="M5195" t="s">
        <v>15114</v>
      </c>
      <c r="N5195">
        <v>1.869722222</v>
      </c>
      <c r="O5195">
        <v>0</v>
      </c>
      <c r="P5195">
        <v>3</v>
      </c>
      <c r="Q5195">
        <v>0</v>
      </c>
      <c r="R5195">
        <v>2</v>
      </c>
      <c r="S5195">
        <v>0</v>
      </c>
      <c r="T5195">
        <v>1</v>
      </c>
      <c r="U5195">
        <v>0</v>
      </c>
      <c r="V5195">
        <v>0</v>
      </c>
      <c r="W5195">
        <v>0</v>
      </c>
      <c r="X5195">
        <v>0.31167744684315557</v>
      </c>
      <c r="Y5195">
        <v>0</v>
      </c>
      <c r="Z5195">
        <v>0.96603180155390833</v>
      </c>
      <c r="AA5195">
        <v>0</v>
      </c>
      <c r="AB5195">
        <v>0</v>
      </c>
      <c r="AC5195">
        <v>0</v>
      </c>
      <c r="AD5195">
        <v>0</v>
      </c>
      <c r="AE5195">
        <v>1.277709248397064</v>
      </c>
    </row>
    <row r="5196" spans="1:31" x14ac:dyDescent="0.25">
      <c r="A5196">
        <v>2301112</v>
      </c>
      <c r="B5196">
        <v>1</v>
      </c>
      <c r="C5196" t="s">
        <v>80</v>
      </c>
      <c r="D5196" t="s">
        <v>103</v>
      </c>
      <c r="E5196" t="s">
        <v>132</v>
      </c>
      <c r="F5196" t="s">
        <v>15115</v>
      </c>
      <c r="G5196" t="s">
        <v>375</v>
      </c>
      <c r="H5196" t="s">
        <v>135</v>
      </c>
      <c r="I5196" t="s">
        <v>136</v>
      </c>
      <c r="J5196" t="s">
        <v>137</v>
      </c>
      <c r="K5196" t="s">
        <v>138</v>
      </c>
      <c r="L5196" t="s">
        <v>15116</v>
      </c>
      <c r="M5196" t="s">
        <v>15117</v>
      </c>
      <c r="N5196">
        <v>2.5022222219999999</v>
      </c>
      <c r="O5196">
        <v>0</v>
      </c>
      <c r="P5196">
        <v>9</v>
      </c>
      <c r="Q5196">
        <v>0</v>
      </c>
      <c r="R5196">
        <v>2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8.7708906469593249</v>
      </c>
      <c r="Y5196">
        <v>0</v>
      </c>
      <c r="Z5196">
        <v>0.64421288376473795</v>
      </c>
      <c r="AA5196">
        <v>0</v>
      </c>
      <c r="AB5196">
        <v>0</v>
      </c>
      <c r="AC5196">
        <v>0</v>
      </c>
      <c r="AD5196">
        <v>0</v>
      </c>
      <c r="AE5196">
        <v>9.4151035307240623</v>
      </c>
    </row>
    <row r="5197" spans="1:31" x14ac:dyDescent="0.25">
      <c r="A5197">
        <v>2301113</v>
      </c>
      <c r="B5197">
        <v>1</v>
      </c>
      <c r="C5197" t="s">
        <v>80</v>
      </c>
      <c r="D5197" t="s">
        <v>99</v>
      </c>
      <c r="E5197" t="s">
        <v>132</v>
      </c>
      <c r="F5197" t="s">
        <v>10367</v>
      </c>
      <c r="G5197" t="s">
        <v>134</v>
      </c>
      <c r="H5197" t="s">
        <v>135</v>
      </c>
      <c r="I5197" t="s">
        <v>136</v>
      </c>
      <c r="J5197" t="s">
        <v>137</v>
      </c>
      <c r="K5197" t="s">
        <v>138</v>
      </c>
      <c r="L5197" t="s">
        <v>15118</v>
      </c>
      <c r="M5197" t="s">
        <v>15119</v>
      </c>
      <c r="N5197">
        <v>1.22</v>
      </c>
      <c r="O5197">
        <v>0</v>
      </c>
      <c r="P5197">
        <v>95</v>
      </c>
      <c r="Q5197">
        <v>0</v>
      </c>
      <c r="R5197">
        <v>2</v>
      </c>
      <c r="S5197">
        <v>0</v>
      </c>
      <c r="T5197">
        <v>13</v>
      </c>
      <c r="U5197">
        <v>0</v>
      </c>
      <c r="V5197">
        <v>0</v>
      </c>
      <c r="W5197">
        <v>0</v>
      </c>
      <c r="X5197">
        <v>29.888897940084952</v>
      </c>
      <c r="Y5197">
        <v>0</v>
      </c>
      <c r="Z5197">
        <v>0.4026372935410466</v>
      </c>
      <c r="AA5197">
        <v>0</v>
      </c>
      <c r="AB5197">
        <v>16.188635077117134</v>
      </c>
      <c r="AC5197">
        <v>0</v>
      </c>
      <c r="AD5197">
        <v>0</v>
      </c>
      <c r="AE5197">
        <v>46.480170310743134</v>
      </c>
    </row>
    <row r="5198" spans="1:31" x14ac:dyDescent="0.25">
      <c r="A5198">
        <v>2301114</v>
      </c>
      <c r="B5198">
        <v>1</v>
      </c>
      <c r="C5198" t="s">
        <v>80</v>
      </c>
      <c r="D5198" t="s">
        <v>105</v>
      </c>
      <c r="E5198" t="s">
        <v>132</v>
      </c>
      <c r="F5198" t="s">
        <v>15120</v>
      </c>
      <c r="G5198" t="s">
        <v>375</v>
      </c>
      <c r="H5198" t="s">
        <v>135</v>
      </c>
      <c r="I5198" t="s">
        <v>136</v>
      </c>
      <c r="J5198" t="s">
        <v>137</v>
      </c>
      <c r="K5198" t="s">
        <v>138</v>
      </c>
      <c r="L5198" t="s">
        <v>15121</v>
      </c>
      <c r="M5198" t="s">
        <v>15122</v>
      </c>
      <c r="N5198">
        <v>1.695277777</v>
      </c>
      <c r="O5198">
        <v>0</v>
      </c>
      <c r="P5198">
        <v>8</v>
      </c>
      <c r="Q5198">
        <v>0</v>
      </c>
      <c r="R5198">
        <v>9</v>
      </c>
      <c r="S5198">
        <v>0</v>
      </c>
      <c r="T5198">
        <v>2</v>
      </c>
      <c r="U5198">
        <v>0</v>
      </c>
      <c r="V5198">
        <v>0</v>
      </c>
      <c r="W5198">
        <v>0</v>
      </c>
      <c r="X5198">
        <v>0.9134209672503466</v>
      </c>
      <c r="Y5198">
        <v>0</v>
      </c>
      <c r="Z5198">
        <v>1.0479381513307486</v>
      </c>
      <c r="AA5198">
        <v>0</v>
      </c>
      <c r="AB5198">
        <v>0.93666205238136113</v>
      </c>
      <c r="AC5198">
        <v>0</v>
      </c>
      <c r="AD5198">
        <v>0</v>
      </c>
      <c r="AE5198">
        <v>2.8980211709624566</v>
      </c>
    </row>
    <row r="5199" spans="1:31" x14ac:dyDescent="0.25">
      <c r="A5199">
        <v>2301115</v>
      </c>
      <c r="B5199">
        <v>1</v>
      </c>
      <c r="C5199" t="s">
        <v>81</v>
      </c>
      <c r="D5199" t="s">
        <v>120</v>
      </c>
      <c r="E5199" t="s">
        <v>208</v>
      </c>
      <c r="F5199" t="s">
        <v>15123</v>
      </c>
      <c r="G5199" t="s">
        <v>299</v>
      </c>
      <c r="H5199" t="s">
        <v>135</v>
      </c>
      <c r="I5199" t="s">
        <v>136</v>
      </c>
      <c r="J5199" t="s">
        <v>137</v>
      </c>
      <c r="K5199" t="s">
        <v>300</v>
      </c>
      <c r="L5199" t="s">
        <v>15124</v>
      </c>
      <c r="M5199" t="s">
        <v>15125</v>
      </c>
      <c r="N5199">
        <v>7.091111111</v>
      </c>
      <c r="O5199">
        <v>0</v>
      </c>
      <c r="P5199">
        <v>19</v>
      </c>
      <c r="Q5199">
        <v>0</v>
      </c>
      <c r="R5199">
        <v>2</v>
      </c>
      <c r="S5199">
        <v>0</v>
      </c>
      <c r="T5199">
        <v>9</v>
      </c>
      <c r="U5199">
        <v>0</v>
      </c>
      <c r="V5199">
        <v>0</v>
      </c>
      <c r="W5199">
        <v>0</v>
      </c>
      <c r="X5199">
        <v>24.987078457990286</v>
      </c>
      <c r="Y5199">
        <v>0</v>
      </c>
      <c r="Z5199">
        <v>8.3867746907680463</v>
      </c>
      <c r="AA5199">
        <v>0</v>
      </c>
      <c r="AB5199">
        <v>6.3119969042989803</v>
      </c>
      <c r="AC5199">
        <v>0</v>
      </c>
      <c r="AD5199">
        <v>0</v>
      </c>
      <c r="AE5199">
        <v>39.685850053057308</v>
      </c>
    </row>
    <row r="5200" spans="1:31" x14ac:dyDescent="0.25">
      <c r="A5200">
        <v>2301116</v>
      </c>
      <c r="B5200">
        <v>1</v>
      </c>
      <c r="C5200" t="s">
        <v>80</v>
      </c>
      <c r="D5200" t="s">
        <v>93</v>
      </c>
      <c r="E5200" t="s">
        <v>233</v>
      </c>
      <c r="F5200" t="s">
        <v>15126</v>
      </c>
      <c r="G5200" t="s">
        <v>299</v>
      </c>
      <c r="H5200" t="s">
        <v>167</v>
      </c>
      <c r="I5200" t="s">
        <v>136</v>
      </c>
      <c r="J5200" t="s">
        <v>137</v>
      </c>
      <c r="K5200" t="s">
        <v>300</v>
      </c>
      <c r="L5200" t="s">
        <v>15127</v>
      </c>
      <c r="M5200" t="s">
        <v>15128</v>
      </c>
      <c r="N5200">
        <v>2.318888888</v>
      </c>
      <c r="O5200">
        <v>0</v>
      </c>
      <c r="P5200">
        <v>170</v>
      </c>
      <c r="Q5200">
        <v>2</v>
      </c>
      <c r="R5200">
        <v>4</v>
      </c>
      <c r="S5200">
        <v>3</v>
      </c>
      <c r="T5200">
        <v>41</v>
      </c>
      <c r="U5200">
        <v>0</v>
      </c>
      <c r="V5200">
        <v>0</v>
      </c>
      <c r="W5200">
        <v>0</v>
      </c>
      <c r="X5200">
        <v>80.670258590059916</v>
      </c>
      <c r="Y5200">
        <v>78.629438737384348</v>
      </c>
      <c r="Z5200">
        <v>30.892499130133167</v>
      </c>
      <c r="AA5200">
        <v>68.713146709544787</v>
      </c>
      <c r="AB5200">
        <v>153.66293746349848</v>
      </c>
      <c r="AC5200">
        <v>0</v>
      </c>
      <c r="AD5200">
        <v>0</v>
      </c>
      <c r="AE5200">
        <v>412.56828063062073</v>
      </c>
    </row>
    <row r="5201" spans="1:31" x14ac:dyDescent="0.25">
      <c r="A5201">
        <v>2301117</v>
      </c>
      <c r="B5201">
        <v>1</v>
      </c>
      <c r="C5201" t="s">
        <v>81</v>
      </c>
      <c r="D5201" t="s">
        <v>120</v>
      </c>
      <c r="E5201" t="s">
        <v>233</v>
      </c>
      <c r="F5201" t="s">
        <v>15129</v>
      </c>
      <c r="G5201" t="s">
        <v>299</v>
      </c>
      <c r="H5201" t="s">
        <v>167</v>
      </c>
      <c r="I5201" t="s">
        <v>136</v>
      </c>
      <c r="J5201" t="s">
        <v>137</v>
      </c>
      <c r="K5201" t="s">
        <v>300</v>
      </c>
      <c r="L5201" t="s">
        <v>15130</v>
      </c>
      <c r="M5201" t="s">
        <v>15131</v>
      </c>
      <c r="N5201">
        <v>0.89277777700000005</v>
      </c>
      <c r="O5201">
        <v>2</v>
      </c>
      <c r="P5201">
        <v>293</v>
      </c>
      <c r="Q5201">
        <v>94</v>
      </c>
      <c r="R5201">
        <v>7</v>
      </c>
      <c r="S5201">
        <v>8</v>
      </c>
      <c r="T5201">
        <v>23</v>
      </c>
      <c r="U5201">
        <v>0</v>
      </c>
      <c r="V5201">
        <v>0</v>
      </c>
      <c r="W5201">
        <v>0.60338299719278854</v>
      </c>
      <c r="X5201">
        <v>47.010412287730787</v>
      </c>
      <c r="Y5201">
        <v>43.834735704004864</v>
      </c>
      <c r="Z5201">
        <v>3.377826669126466</v>
      </c>
      <c r="AA5201">
        <v>15.025257408414284</v>
      </c>
      <c r="AB5201">
        <v>8.9179421297404353</v>
      </c>
      <c r="AC5201">
        <v>0</v>
      </c>
      <c r="AD5201">
        <v>0</v>
      </c>
      <c r="AE5201">
        <v>118.76955719620962</v>
      </c>
    </row>
    <row r="5202" spans="1:31" x14ac:dyDescent="0.25">
      <c r="A5202">
        <v>2301118</v>
      </c>
      <c r="B5202">
        <v>1</v>
      </c>
      <c r="C5202" t="s">
        <v>80</v>
      </c>
      <c r="D5202" t="s">
        <v>110</v>
      </c>
      <c r="E5202" t="s">
        <v>132</v>
      </c>
      <c r="F5202" t="s">
        <v>15132</v>
      </c>
      <c r="G5202" t="s">
        <v>917</v>
      </c>
      <c r="H5202" t="s">
        <v>135</v>
      </c>
      <c r="I5202" t="s">
        <v>136</v>
      </c>
      <c r="J5202" t="s">
        <v>137</v>
      </c>
      <c r="K5202" t="s">
        <v>300</v>
      </c>
      <c r="L5202" t="s">
        <v>15133</v>
      </c>
      <c r="M5202" t="s">
        <v>15134</v>
      </c>
      <c r="N5202">
        <v>4.9722222220000001</v>
      </c>
      <c r="O5202">
        <v>0</v>
      </c>
      <c r="P5202">
        <v>118</v>
      </c>
      <c r="Q5202">
        <v>0</v>
      </c>
      <c r="R5202">
        <v>0</v>
      </c>
      <c r="S5202">
        <v>0</v>
      </c>
      <c r="T5202">
        <v>14</v>
      </c>
      <c r="U5202">
        <v>0</v>
      </c>
      <c r="V5202">
        <v>0</v>
      </c>
      <c r="W5202">
        <v>0</v>
      </c>
      <c r="X5202">
        <v>135.98869979347606</v>
      </c>
      <c r="Y5202">
        <v>0</v>
      </c>
      <c r="Z5202">
        <v>0</v>
      </c>
      <c r="AA5202">
        <v>0</v>
      </c>
      <c r="AB5202">
        <v>12.721256277845621</v>
      </c>
      <c r="AC5202">
        <v>0</v>
      </c>
      <c r="AD5202">
        <v>0</v>
      </c>
      <c r="AE5202">
        <v>148.70995607132167</v>
      </c>
    </row>
    <row r="5203" spans="1:31" x14ac:dyDescent="0.25">
      <c r="A5203">
        <v>2301119</v>
      </c>
      <c r="B5203">
        <v>1</v>
      </c>
      <c r="C5203" t="s">
        <v>81</v>
      </c>
      <c r="D5203" t="s">
        <v>113</v>
      </c>
      <c r="E5203" t="s">
        <v>132</v>
      </c>
      <c r="F5203" t="s">
        <v>15135</v>
      </c>
      <c r="G5203" t="s">
        <v>1047</v>
      </c>
      <c r="H5203" t="s">
        <v>135</v>
      </c>
      <c r="I5203" t="s">
        <v>136</v>
      </c>
      <c r="J5203" t="s">
        <v>137</v>
      </c>
      <c r="K5203" t="s">
        <v>138</v>
      </c>
      <c r="L5203" t="s">
        <v>15136</v>
      </c>
      <c r="M5203" t="s">
        <v>15137</v>
      </c>
      <c r="N5203">
        <v>1.8277777770000001</v>
      </c>
      <c r="O5203">
        <v>0</v>
      </c>
      <c r="P5203">
        <v>3</v>
      </c>
      <c r="Q5203">
        <v>0</v>
      </c>
      <c r="R5203">
        <v>1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1.6405653735407293</v>
      </c>
      <c r="Y5203">
        <v>0</v>
      </c>
      <c r="Z5203">
        <v>5.4076046259381645</v>
      </c>
      <c r="AA5203">
        <v>0</v>
      </c>
      <c r="AB5203">
        <v>0</v>
      </c>
      <c r="AC5203">
        <v>0</v>
      </c>
      <c r="AD5203">
        <v>0</v>
      </c>
      <c r="AE5203">
        <v>7.048169999478894</v>
      </c>
    </row>
    <row r="5204" spans="1:31" x14ac:dyDescent="0.25">
      <c r="A5204">
        <v>2301120</v>
      </c>
      <c r="B5204">
        <v>1</v>
      </c>
      <c r="C5204" t="s">
        <v>81</v>
      </c>
      <c r="D5204" t="s">
        <v>114</v>
      </c>
      <c r="E5204" t="s">
        <v>164</v>
      </c>
      <c r="F5204" t="s">
        <v>7953</v>
      </c>
      <c r="G5204" t="s">
        <v>917</v>
      </c>
      <c r="H5204" t="s">
        <v>167</v>
      </c>
      <c r="I5204" t="s">
        <v>136</v>
      </c>
      <c r="J5204" t="s">
        <v>137</v>
      </c>
      <c r="K5204" t="s">
        <v>300</v>
      </c>
      <c r="L5204" t="s">
        <v>15138</v>
      </c>
      <c r="M5204" t="s">
        <v>15139</v>
      </c>
      <c r="N5204">
        <v>1.160555555</v>
      </c>
      <c r="O5204">
        <v>0</v>
      </c>
      <c r="P5204">
        <v>497</v>
      </c>
      <c r="Q5204">
        <v>1</v>
      </c>
      <c r="R5204">
        <v>12</v>
      </c>
      <c r="S5204">
        <v>6</v>
      </c>
      <c r="T5204">
        <v>48</v>
      </c>
      <c r="U5204">
        <v>1</v>
      </c>
      <c r="V5204">
        <v>0</v>
      </c>
      <c r="W5204">
        <v>0</v>
      </c>
      <c r="X5204">
        <v>56.352607700406338</v>
      </c>
      <c r="Y5204">
        <v>1.6402356355357151</v>
      </c>
      <c r="Z5204">
        <v>3.5240360915752644</v>
      </c>
      <c r="AA5204">
        <v>8.7577934909758959</v>
      </c>
      <c r="AB5204">
        <v>19.331962118404423</v>
      </c>
      <c r="AC5204">
        <v>183.92573641094185</v>
      </c>
      <c r="AD5204">
        <v>0</v>
      </c>
      <c r="AE5204">
        <v>273.53237144783947</v>
      </c>
    </row>
    <row r="5205" spans="1:31" x14ac:dyDescent="0.25">
      <c r="A5205">
        <v>2301122</v>
      </c>
      <c r="B5205">
        <v>1</v>
      </c>
      <c r="C5205" t="s">
        <v>80</v>
      </c>
      <c r="D5205" t="s">
        <v>88</v>
      </c>
      <c r="E5205" t="s">
        <v>182</v>
      </c>
      <c r="F5205" t="s">
        <v>15140</v>
      </c>
      <c r="G5205" t="s">
        <v>2860</v>
      </c>
      <c r="H5205" t="s">
        <v>167</v>
      </c>
      <c r="I5205" t="s">
        <v>136</v>
      </c>
      <c r="J5205" t="s">
        <v>137</v>
      </c>
      <c r="K5205" t="s">
        <v>138</v>
      </c>
      <c r="L5205" t="s">
        <v>15141</v>
      </c>
      <c r="M5205" t="s">
        <v>15142</v>
      </c>
      <c r="N5205">
        <v>2.9447222219999998</v>
      </c>
      <c r="O5205">
        <v>0</v>
      </c>
      <c r="P5205">
        <v>635</v>
      </c>
      <c r="Q5205">
        <v>0</v>
      </c>
      <c r="R5205">
        <v>0</v>
      </c>
      <c r="S5205">
        <v>1</v>
      </c>
      <c r="T5205">
        <v>103</v>
      </c>
      <c r="U5205">
        <v>0</v>
      </c>
      <c r="V5205">
        <v>0</v>
      </c>
      <c r="W5205">
        <v>0</v>
      </c>
      <c r="X5205">
        <v>572.35081320249401</v>
      </c>
      <c r="Y5205">
        <v>0</v>
      </c>
      <c r="Z5205">
        <v>0</v>
      </c>
      <c r="AA5205">
        <v>195.3248582430825</v>
      </c>
      <c r="AB5205">
        <v>300.48353670196985</v>
      </c>
      <c r="AC5205">
        <v>0</v>
      </c>
      <c r="AD5205">
        <v>0</v>
      </c>
      <c r="AE5205">
        <v>1068.1592081475465</v>
      </c>
    </row>
    <row r="5206" spans="1:31" x14ac:dyDescent="0.25">
      <c r="A5206">
        <v>2301123</v>
      </c>
      <c r="B5206">
        <v>1</v>
      </c>
      <c r="C5206" t="s">
        <v>80</v>
      </c>
      <c r="D5206" t="s">
        <v>96</v>
      </c>
      <c r="E5206" t="s">
        <v>141</v>
      </c>
      <c r="F5206" t="s">
        <v>15143</v>
      </c>
      <c r="G5206" t="s">
        <v>143</v>
      </c>
      <c r="H5206" t="s">
        <v>135</v>
      </c>
      <c r="I5206" t="s">
        <v>136</v>
      </c>
      <c r="J5206" t="s">
        <v>137</v>
      </c>
      <c r="K5206" t="s">
        <v>138</v>
      </c>
      <c r="L5206" t="s">
        <v>15144</v>
      </c>
      <c r="M5206" t="s">
        <v>15145</v>
      </c>
      <c r="N5206">
        <v>1.7108333330000001</v>
      </c>
      <c r="O5206">
        <v>0</v>
      </c>
      <c r="P5206">
        <v>2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0.27063393971869998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0.27063393971869998</v>
      </c>
    </row>
    <row r="5207" spans="1:31" x14ac:dyDescent="0.25">
      <c r="A5207">
        <v>2301124</v>
      </c>
      <c r="B5207">
        <v>1</v>
      </c>
      <c r="C5207" t="s">
        <v>81</v>
      </c>
      <c r="D5207" t="s">
        <v>128</v>
      </c>
      <c r="E5207" t="s">
        <v>141</v>
      </c>
      <c r="F5207" t="s">
        <v>15146</v>
      </c>
      <c r="G5207" t="s">
        <v>143</v>
      </c>
      <c r="H5207" t="s">
        <v>135</v>
      </c>
      <c r="I5207" t="s">
        <v>136</v>
      </c>
      <c r="J5207" t="s">
        <v>137</v>
      </c>
      <c r="K5207" t="s">
        <v>138</v>
      </c>
      <c r="L5207" t="s">
        <v>15147</v>
      </c>
      <c r="M5207" t="s">
        <v>15148</v>
      </c>
      <c r="N5207">
        <v>2.193888888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1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8.927239808364168E-2</v>
      </c>
      <c r="AC5207">
        <v>0</v>
      </c>
      <c r="AD5207">
        <v>0</v>
      </c>
      <c r="AE5207">
        <v>8.927239808364168E-2</v>
      </c>
    </row>
    <row r="5208" spans="1:31" x14ac:dyDescent="0.25">
      <c r="A5208">
        <v>2301125</v>
      </c>
      <c r="B5208">
        <v>1</v>
      </c>
      <c r="C5208" t="s">
        <v>80</v>
      </c>
      <c r="D5208" t="s">
        <v>96</v>
      </c>
      <c r="E5208" t="s">
        <v>141</v>
      </c>
      <c r="F5208" t="s">
        <v>15149</v>
      </c>
      <c r="G5208" t="s">
        <v>188</v>
      </c>
      <c r="H5208" t="s">
        <v>135</v>
      </c>
      <c r="I5208" t="s">
        <v>136</v>
      </c>
      <c r="J5208" t="s">
        <v>137</v>
      </c>
      <c r="K5208" t="s">
        <v>138</v>
      </c>
      <c r="L5208" t="s">
        <v>15150</v>
      </c>
      <c r="M5208" t="s">
        <v>15151</v>
      </c>
      <c r="N5208">
        <v>4.0783333329999998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1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6.0333839281186661</v>
      </c>
      <c r="AC5208">
        <v>0</v>
      </c>
      <c r="AD5208">
        <v>0</v>
      </c>
      <c r="AE5208">
        <v>6.0333839281186661</v>
      </c>
    </row>
    <row r="5209" spans="1:31" x14ac:dyDescent="0.25">
      <c r="A5209">
        <v>2301126</v>
      </c>
      <c r="B5209">
        <v>1</v>
      </c>
      <c r="C5209" t="s">
        <v>80</v>
      </c>
      <c r="D5209" t="s">
        <v>83</v>
      </c>
      <c r="E5209" t="s">
        <v>132</v>
      </c>
      <c r="F5209" t="s">
        <v>14841</v>
      </c>
      <c r="G5209" t="s">
        <v>134</v>
      </c>
      <c r="H5209" t="s">
        <v>135</v>
      </c>
      <c r="I5209" t="s">
        <v>136</v>
      </c>
      <c r="J5209" t="s">
        <v>137</v>
      </c>
      <c r="K5209" t="s">
        <v>138</v>
      </c>
      <c r="L5209" t="s">
        <v>15152</v>
      </c>
      <c r="M5209" t="s">
        <v>15153</v>
      </c>
      <c r="N5209">
        <v>7.2019444439999996</v>
      </c>
      <c r="O5209">
        <v>0</v>
      </c>
      <c r="P5209">
        <v>170</v>
      </c>
      <c r="Q5209">
        <v>0</v>
      </c>
      <c r="R5209">
        <v>0</v>
      </c>
      <c r="S5209">
        <v>0</v>
      </c>
      <c r="T5209">
        <v>25</v>
      </c>
      <c r="U5209">
        <v>0</v>
      </c>
      <c r="V5209">
        <v>0</v>
      </c>
      <c r="W5209">
        <v>0</v>
      </c>
      <c r="X5209">
        <v>306.06702585518741</v>
      </c>
      <c r="Y5209">
        <v>0</v>
      </c>
      <c r="Z5209">
        <v>0</v>
      </c>
      <c r="AA5209">
        <v>0</v>
      </c>
      <c r="AB5209">
        <v>84.618356213410578</v>
      </c>
      <c r="AC5209">
        <v>0</v>
      </c>
      <c r="AD5209">
        <v>0</v>
      </c>
      <c r="AE5209">
        <v>390.68538206859796</v>
      </c>
    </row>
    <row r="5210" spans="1:31" x14ac:dyDescent="0.25">
      <c r="A5210">
        <v>2301127</v>
      </c>
      <c r="B5210">
        <v>1</v>
      </c>
      <c r="C5210" t="s">
        <v>81</v>
      </c>
      <c r="D5210" t="s">
        <v>118</v>
      </c>
      <c r="E5210" t="s">
        <v>182</v>
      </c>
      <c r="F5210" t="s">
        <v>15154</v>
      </c>
      <c r="G5210" t="s">
        <v>184</v>
      </c>
      <c r="H5210" t="s">
        <v>167</v>
      </c>
      <c r="I5210" t="s">
        <v>136</v>
      </c>
      <c r="J5210" t="s">
        <v>137</v>
      </c>
      <c r="K5210" t="s">
        <v>138</v>
      </c>
      <c r="L5210" t="s">
        <v>15155</v>
      </c>
      <c r="M5210" t="s">
        <v>15156</v>
      </c>
      <c r="N5210">
        <v>0.66277777699999996</v>
      </c>
      <c r="O5210">
        <v>0</v>
      </c>
      <c r="P5210">
        <v>0</v>
      </c>
      <c r="Q5210">
        <v>15</v>
      </c>
      <c r="R5210">
        <v>0</v>
      </c>
      <c r="S5210">
        <v>9</v>
      </c>
      <c r="T5210">
        <v>0</v>
      </c>
      <c r="U5210">
        <v>2</v>
      </c>
      <c r="V5210">
        <v>0</v>
      </c>
      <c r="W5210">
        <v>0</v>
      </c>
      <c r="X5210">
        <v>0</v>
      </c>
      <c r="Y5210">
        <v>17.595920892575059</v>
      </c>
      <c r="Z5210">
        <v>0</v>
      </c>
      <c r="AA5210">
        <v>53.26248238771818</v>
      </c>
      <c r="AB5210">
        <v>0</v>
      </c>
      <c r="AC5210">
        <v>698.67777914955059</v>
      </c>
      <c r="AD5210">
        <v>0</v>
      </c>
      <c r="AE5210">
        <v>769.53618242984385</v>
      </c>
    </row>
    <row r="5211" spans="1:31" x14ac:dyDescent="0.25">
      <c r="A5211">
        <v>2301128</v>
      </c>
      <c r="B5211">
        <v>1</v>
      </c>
      <c r="C5211" t="s">
        <v>80</v>
      </c>
      <c r="D5211" t="s">
        <v>84</v>
      </c>
      <c r="E5211" t="s">
        <v>132</v>
      </c>
      <c r="F5211" t="s">
        <v>15157</v>
      </c>
      <c r="G5211" t="s">
        <v>134</v>
      </c>
      <c r="H5211" t="s">
        <v>135</v>
      </c>
      <c r="I5211" t="s">
        <v>136</v>
      </c>
      <c r="J5211" t="s">
        <v>137</v>
      </c>
      <c r="K5211" t="s">
        <v>138</v>
      </c>
      <c r="L5211" t="s">
        <v>15158</v>
      </c>
      <c r="M5211" t="s">
        <v>15159</v>
      </c>
      <c r="N5211">
        <v>2.528611111</v>
      </c>
      <c r="O5211">
        <v>0</v>
      </c>
      <c r="P5211">
        <v>82</v>
      </c>
      <c r="Q5211">
        <v>0</v>
      </c>
      <c r="R5211">
        <v>0</v>
      </c>
      <c r="S5211">
        <v>0</v>
      </c>
      <c r="T5211">
        <v>6</v>
      </c>
      <c r="U5211">
        <v>0</v>
      </c>
      <c r="V5211">
        <v>0</v>
      </c>
      <c r="W5211">
        <v>0</v>
      </c>
      <c r="X5211">
        <v>42.083889569781185</v>
      </c>
      <c r="Y5211">
        <v>0</v>
      </c>
      <c r="Z5211">
        <v>0</v>
      </c>
      <c r="AA5211">
        <v>0</v>
      </c>
      <c r="AB5211">
        <v>20.816730664310519</v>
      </c>
      <c r="AC5211">
        <v>0</v>
      </c>
      <c r="AD5211">
        <v>0</v>
      </c>
      <c r="AE5211">
        <v>62.900620234091704</v>
      </c>
    </row>
    <row r="5212" spans="1:31" x14ac:dyDescent="0.25">
      <c r="A5212">
        <v>2301129</v>
      </c>
      <c r="B5212">
        <v>1</v>
      </c>
      <c r="C5212" t="s">
        <v>80</v>
      </c>
      <c r="D5212" t="s">
        <v>99</v>
      </c>
      <c r="E5212" t="s">
        <v>164</v>
      </c>
      <c r="F5212" t="s">
        <v>15160</v>
      </c>
      <c r="G5212" t="s">
        <v>1394</v>
      </c>
      <c r="H5212" t="s">
        <v>167</v>
      </c>
      <c r="I5212" t="s">
        <v>136</v>
      </c>
      <c r="J5212" t="s">
        <v>137</v>
      </c>
      <c r="K5212" t="s">
        <v>138</v>
      </c>
      <c r="L5212" t="s">
        <v>15161</v>
      </c>
      <c r="M5212" t="s">
        <v>15162</v>
      </c>
      <c r="N5212">
        <v>4.0330555549999998</v>
      </c>
      <c r="O5212">
        <v>0</v>
      </c>
      <c r="P5212">
        <v>33</v>
      </c>
      <c r="Q5212">
        <v>0</v>
      </c>
      <c r="R5212">
        <v>0</v>
      </c>
      <c r="S5212">
        <v>0</v>
      </c>
      <c r="T5212">
        <v>3</v>
      </c>
      <c r="U5212">
        <v>0</v>
      </c>
      <c r="V5212">
        <v>0</v>
      </c>
      <c r="W5212">
        <v>0</v>
      </c>
      <c r="X5212">
        <v>25.051691702782467</v>
      </c>
      <c r="Y5212">
        <v>0</v>
      </c>
      <c r="Z5212">
        <v>0</v>
      </c>
      <c r="AA5212">
        <v>0</v>
      </c>
      <c r="AB5212">
        <v>0.87462284613164498</v>
      </c>
      <c r="AC5212">
        <v>0</v>
      </c>
      <c r="AD5212">
        <v>0</v>
      </c>
      <c r="AE5212">
        <v>25.92631454891411</v>
      </c>
    </row>
    <row r="5213" spans="1:31" x14ac:dyDescent="0.25">
      <c r="A5213">
        <v>2301130</v>
      </c>
      <c r="B5213">
        <v>1</v>
      </c>
      <c r="C5213" t="s">
        <v>80</v>
      </c>
      <c r="D5213" t="s">
        <v>84</v>
      </c>
      <c r="E5213" t="s">
        <v>132</v>
      </c>
      <c r="F5213" t="s">
        <v>15163</v>
      </c>
      <c r="G5213" t="s">
        <v>134</v>
      </c>
      <c r="H5213" t="s">
        <v>135</v>
      </c>
      <c r="I5213" t="s">
        <v>136</v>
      </c>
      <c r="J5213" t="s">
        <v>137</v>
      </c>
      <c r="K5213" t="s">
        <v>138</v>
      </c>
      <c r="L5213" t="s">
        <v>15164</v>
      </c>
      <c r="M5213" t="s">
        <v>15165</v>
      </c>
      <c r="N5213">
        <v>1.433611111</v>
      </c>
      <c r="O5213">
        <v>0</v>
      </c>
      <c r="P5213">
        <v>308</v>
      </c>
      <c r="Q5213">
        <v>0</v>
      </c>
      <c r="R5213">
        <v>0</v>
      </c>
      <c r="S5213">
        <v>0</v>
      </c>
      <c r="T5213">
        <v>29</v>
      </c>
      <c r="U5213">
        <v>0</v>
      </c>
      <c r="V5213">
        <v>0</v>
      </c>
      <c r="W5213">
        <v>0</v>
      </c>
      <c r="X5213">
        <v>87.949897503124632</v>
      </c>
      <c r="Y5213">
        <v>0</v>
      </c>
      <c r="Z5213">
        <v>0</v>
      </c>
      <c r="AA5213">
        <v>0</v>
      </c>
      <c r="AB5213">
        <v>24.60014960399301</v>
      </c>
      <c r="AC5213">
        <v>0</v>
      </c>
      <c r="AD5213">
        <v>0</v>
      </c>
      <c r="AE5213">
        <v>112.55004710711765</v>
      </c>
    </row>
    <row r="5214" spans="1:31" x14ac:dyDescent="0.25">
      <c r="A5214">
        <v>2301131</v>
      </c>
      <c r="B5214">
        <v>1</v>
      </c>
      <c r="C5214" t="s">
        <v>80</v>
      </c>
      <c r="D5214" t="s">
        <v>103</v>
      </c>
      <c r="E5214" t="s">
        <v>233</v>
      </c>
      <c r="F5214" t="s">
        <v>2689</v>
      </c>
      <c r="G5214" t="s">
        <v>184</v>
      </c>
      <c r="H5214" t="s">
        <v>167</v>
      </c>
      <c r="I5214" t="s">
        <v>136</v>
      </c>
      <c r="J5214" t="s">
        <v>137</v>
      </c>
      <c r="K5214" t="s">
        <v>138</v>
      </c>
      <c r="L5214" t="s">
        <v>15166</v>
      </c>
      <c r="M5214" t="s">
        <v>15167</v>
      </c>
      <c r="N5214">
        <v>1.3588888880000001</v>
      </c>
      <c r="O5214">
        <v>1</v>
      </c>
      <c r="P5214">
        <v>284</v>
      </c>
      <c r="Q5214">
        <v>17</v>
      </c>
      <c r="R5214">
        <v>104</v>
      </c>
      <c r="S5214">
        <v>9</v>
      </c>
      <c r="T5214">
        <v>41</v>
      </c>
      <c r="U5214">
        <v>5</v>
      </c>
      <c r="V5214">
        <v>0</v>
      </c>
      <c r="W5214">
        <v>1.07766489358245</v>
      </c>
      <c r="X5214">
        <v>75.792003379984763</v>
      </c>
      <c r="Y5214">
        <v>329.52607296334122</v>
      </c>
      <c r="Z5214">
        <v>200.4152999680297</v>
      </c>
      <c r="AA5214">
        <v>886.93494703044405</v>
      </c>
      <c r="AB5214">
        <v>40.656122646060645</v>
      </c>
      <c r="AC5214">
        <v>67.095348511368826</v>
      </c>
      <c r="AD5214">
        <v>0</v>
      </c>
      <c r="AE5214">
        <v>1601.4974593928116</v>
      </c>
    </row>
    <row r="5215" spans="1:31" x14ac:dyDescent="0.25">
      <c r="A5215">
        <v>2301132</v>
      </c>
      <c r="B5215">
        <v>1</v>
      </c>
      <c r="C5215" t="s">
        <v>80</v>
      </c>
      <c r="D5215" t="s">
        <v>104</v>
      </c>
      <c r="E5215" t="s">
        <v>141</v>
      </c>
      <c r="F5215" t="s">
        <v>15168</v>
      </c>
      <c r="G5215" t="s">
        <v>143</v>
      </c>
      <c r="H5215" t="s">
        <v>135</v>
      </c>
      <c r="I5215" t="s">
        <v>136</v>
      </c>
      <c r="J5215" t="s">
        <v>137</v>
      </c>
      <c r="K5215" t="s">
        <v>138</v>
      </c>
      <c r="L5215" t="s">
        <v>15169</v>
      </c>
      <c r="M5215" t="s">
        <v>15170</v>
      </c>
      <c r="N5215">
        <v>1.771666666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0.67165042373478889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0.67165042373478889</v>
      </c>
    </row>
    <row r="5216" spans="1:31" x14ac:dyDescent="0.25">
      <c r="A5216">
        <v>2301134</v>
      </c>
      <c r="B5216">
        <v>1</v>
      </c>
      <c r="C5216" t="s">
        <v>80</v>
      </c>
      <c r="D5216" t="s">
        <v>98</v>
      </c>
      <c r="E5216" t="s">
        <v>132</v>
      </c>
      <c r="F5216" t="s">
        <v>15171</v>
      </c>
      <c r="G5216" t="s">
        <v>134</v>
      </c>
      <c r="H5216" t="s">
        <v>135</v>
      </c>
      <c r="I5216" t="s">
        <v>136</v>
      </c>
      <c r="J5216" t="s">
        <v>137</v>
      </c>
      <c r="K5216" t="s">
        <v>138</v>
      </c>
      <c r="L5216" t="s">
        <v>15172</v>
      </c>
      <c r="M5216" t="s">
        <v>15173</v>
      </c>
      <c r="N5216">
        <v>0.56333333299999999</v>
      </c>
      <c r="O5216">
        <v>0</v>
      </c>
      <c r="P5216">
        <v>0</v>
      </c>
      <c r="Q5216">
        <v>0</v>
      </c>
      <c r="R5216">
        <v>1</v>
      </c>
      <c r="S5216">
        <v>0</v>
      </c>
      <c r="T5216">
        <v>1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0.32874751480342945</v>
      </c>
      <c r="AA5216">
        <v>0</v>
      </c>
      <c r="AB5216">
        <v>0.82655639005325832</v>
      </c>
      <c r="AC5216">
        <v>0</v>
      </c>
      <c r="AD5216">
        <v>0</v>
      </c>
      <c r="AE5216">
        <v>1.1553039048566878</v>
      </c>
    </row>
    <row r="5217" spans="1:31" x14ac:dyDescent="0.25">
      <c r="A5217">
        <v>2301135</v>
      </c>
      <c r="B5217">
        <v>1</v>
      </c>
      <c r="C5217" t="s">
        <v>80</v>
      </c>
      <c r="D5217" t="s">
        <v>90</v>
      </c>
      <c r="E5217" t="s">
        <v>132</v>
      </c>
      <c r="F5217" t="s">
        <v>15174</v>
      </c>
      <c r="G5217" t="s">
        <v>332</v>
      </c>
      <c r="H5217" t="s">
        <v>135</v>
      </c>
      <c r="I5217" t="s">
        <v>136</v>
      </c>
      <c r="J5217" t="s">
        <v>137</v>
      </c>
      <c r="K5217" t="s">
        <v>138</v>
      </c>
      <c r="L5217" t="s">
        <v>15175</v>
      </c>
      <c r="M5217" t="s">
        <v>15176</v>
      </c>
      <c r="N5217">
        <v>1.77</v>
      </c>
      <c r="O5217">
        <v>0</v>
      </c>
      <c r="P5217">
        <v>4</v>
      </c>
      <c r="Q5217">
        <v>0</v>
      </c>
      <c r="R5217">
        <v>0</v>
      </c>
      <c r="S5217">
        <v>0</v>
      </c>
      <c r="T5217">
        <v>64</v>
      </c>
      <c r="U5217">
        <v>0</v>
      </c>
      <c r="V5217">
        <v>0</v>
      </c>
      <c r="W5217">
        <v>0</v>
      </c>
      <c r="X5217">
        <v>1.2566395431430266</v>
      </c>
      <c r="Y5217">
        <v>0</v>
      </c>
      <c r="Z5217">
        <v>0</v>
      </c>
      <c r="AA5217">
        <v>0</v>
      </c>
      <c r="AB5217">
        <v>41.468480480206175</v>
      </c>
      <c r="AC5217">
        <v>0</v>
      </c>
      <c r="AD5217">
        <v>0</v>
      </c>
      <c r="AE5217">
        <v>42.725120023349199</v>
      </c>
    </row>
    <row r="5218" spans="1:31" x14ac:dyDescent="0.25">
      <c r="A5218">
        <v>2301137</v>
      </c>
      <c r="B5218">
        <v>1</v>
      </c>
      <c r="C5218" t="s">
        <v>81</v>
      </c>
      <c r="D5218" t="s">
        <v>122</v>
      </c>
      <c r="E5218" t="s">
        <v>182</v>
      </c>
      <c r="F5218" t="s">
        <v>2980</v>
      </c>
      <c r="G5218" t="s">
        <v>299</v>
      </c>
      <c r="H5218" t="s">
        <v>167</v>
      </c>
      <c r="I5218" t="s">
        <v>136</v>
      </c>
      <c r="J5218" t="s">
        <v>137</v>
      </c>
      <c r="K5218" t="s">
        <v>300</v>
      </c>
      <c r="L5218" t="s">
        <v>15177</v>
      </c>
      <c r="M5218" t="s">
        <v>15178</v>
      </c>
      <c r="N5218">
        <v>8.8925000000000001</v>
      </c>
      <c r="O5218">
        <v>1</v>
      </c>
      <c r="P5218">
        <v>509</v>
      </c>
      <c r="Q5218">
        <v>3</v>
      </c>
      <c r="R5218">
        <v>0</v>
      </c>
      <c r="S5218">
        <v>3</v>
      </c>
      <c r="T5218">
        <v>20</v>
      </c>
      <c r="U5218">
        <v>1</v>
      </c>
      <c r="V5218">
        <v>0</v>
      </c>
      <c r="W5218">
        <v>1.0260585991352851</v>
      </c>
      <c r="X5218">
        <v>402.4693012827837</v>
      </c>
      <c r="Y5218">
        <v>28.359581814958624</v>
      </c>
      <c r="Z5218">
        <v>0</v>
      </c>
      <c r="AA5218">
        <v>82.457427527324725</v>
      </c>
      <c r="AB5218">
        <v>66.594281410215217</v>
      </c>
      <c r="AC5218">
        <v>1278.0576362744373</v>
      </c>
      <c r="AD5218">
        <v>0</v>
      </c>
      <c r="AE5218">
        <v>1858.9642869088548</v>
      </c>
    </row>
    <row r="5219" spans="1:31" x14ac:dyDescent="0.25">
      <c r="A5219">
        <v>2301138</v>
      </c>
      <c r="B5219">
        <v>1</v>
      </c>
      <c r="C5219" t="s">
        <v>81</v>
      </c>
      <c r="D5219" t="s">
        <v>128</v>
      </c>
      <c r="E5219" t="s">
        <v>164</v>
      </c>
      <c r="F5219" t="s">
        <v>15179</v>
      </c>
      <c r="G5219" t="s">
        <v>917</v>
      </c>
      <c r="H5219" t="s">
        <v>167</v>
      </c>
      <c r="I5219" t="s">
        <v>136</v>
      </c>
      <c r="J5219" t="s">
        <v>137</v>
      </c>
      <c r="K5219" t="s">
        <v>300</v>
      </c>
      <c r="L5219" t="s">
        <v>15180</v>
      </c>
      <c r="M5219" t="s">
        <v>15181</v>
      </c>
      <c r="N5219">
        <v>0.95277777699999999</v>
      </c>
      <c r="O5219">
        <v>0</v>
      </c>
      <c r="P5219">
        <v>542</v>
      </c>
      <c r="Q5219">
        <v>0</v>
      </c>
      <c r="R5219">
        <v>0</v>
      </c>
      <c r="S5219">
        <v>0</v>
      </c>
      <c r="T5219">
        <v>27</v>
      </c>
      <c r="U5219">
        <v>0</v>
      </c>
      <c r="V5219">
        <v>0</v>
      </c>
      <c r="W5219">
        <v>0</v>
      </c>
      <c r="X5219">
        <v>98.302140956186491</v>
      </c>
      <c r="Y5219">
        <v>0</v>
      </c>
      <c r="Z5219">
        <v>0</v>
      </c>
      <c r="AA5219">
        <v>0</v>
      </c>
      <c r="AB5219">
        <v>22.659445193632909</v>
      </c>
      <c r="AC5219">
        <v>0</v>
      </c>
      <c r="AD5219">
        <v>0</v>
      </c>
      <c r="AE5219">
        <v>120.9615861498194</v>
      </c>
    </row>
    <row r="5220" spans="1:31" x14ac:dyDescent="0.25">
      <c r="A5220">
        <v>2301140</v>
      </c>
      <c r="B5220">
        <v>1</v>
      </c>
      <c r="C5220" t="s">
        <v>81</v>
      </c>
      <c r="D5220" t="s">
        <v>115</v>
      </c>
      <c r="E5220" t="s">
        <v>132</v>
      </c>
      <c r="F5220" t="s">
        <v>15182</v>
      </c>
      <c r="G5220" t="s">
        <v>134</v>
      </c>
      <c r="H5220" t="s">
        <v>135</v>
      </c>
      <c r="I5220" t="s">
        <v>136</v>
      </c>
      <c r="J5220" t="s">
        <v>137</v>
      </c>
      <c r="K5220" t="s">
        <v>138</v>
      </c>
      <c r="L5220" t="s">
        <v>15183</v>
      </c>
      <c r="M5220" t="s">
        <v>15184</v>
      </c>
      <c r="N5220">
        <v>1.404722222</v>
      </c>
      <c r="O5220">
        <v>0</v>
      </c>
      <c r="P5220">
        <v>10</v>
      </c>
      <c r="Q5220">
        <v>0</v>
      </c>
      <c r="R5220">
        <v>1</v>
      </c>
      <c r="S5220">
        <v>0</v>
      </c>
      <c r="T5220">
        <v>2</v>
      </c>
      <c r="U5220">
        <v>0</v>
      </c>
      <c r="V5220">
        <v>0</v>
      </c>
      <c r="W5220">
        <v>0</v>
      </c>
      <c r="X5220">
        <v>1.3049752523843465</v>
      </c>
      <c r="Y5220">
        <v>0</v>
      </c>
      <c r="Z5220">
        <v>3.0300395313125001E-3</v>
      </c>
      <c r="AA5220">
        <v>0</v>
      </c>
      <c r="AB5220">
        <v>0.55673118619770678</v>
      </c>
      <c r="AC5220">
        <v>0</v>
      </c>
      <c r="AD5220">
        <v>0</v>
      </c>
      <c r="AE5220">
        <v>1.864736478113366</v>
      </c>
    </row>
    <row r="5221" spans="1:31" x14ac:dyDescent="0.25">
      <c r="A5221">
        <v>2301147</v>
      </c>
      <c r="B5221">
        <v>1</v>
      </c>
      <c r="C5221" t="s">
        <v>81</v>
      </c>
      <c r="D5221" t="s">
        <v>118</v>
      </c>
      <c r="E5221" t="s">
        <v>141</v>
      </c>
      <c r="F5221" t="s">
        <v>15185</v>
      </c>
      <c r="G5221" t="s">
        <v>188</v>
      </c>
      <c r="H5221" t="s">
        <v>135</v>
      </c>
      <c r="I5221" t="s">
        <v>136</v>
      </c>
      <c r="J5221" t="s">
        <v>137</v>
      </c>
      <c r="K5221" t="s">
        <v>138</v>
      </c>
      <c r="L5221" t="s">
        <v>15186</v>
      </c>
      <c r="M5221" t="s">
        <v>15187</v>
      </c>
      <c r="N5221">
        <v>3.3630555549999999</v>
      </c>
      <c r="O5221">
        <v>0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0.3994757314091234</v>
      </c>
      <c r="AA5221">
        <v>0</v>
      </c>
      <c r="AB5221">
        <v>0</v>
      </c>
      <c r="AC5221">
        <v>0</v>
      </c>
      <c r="AD5221">
        <v>0</v>
      </c>
      <c r="AE5221">
        <v>0.3994757314091234</v>
      </c>
    </row>
    <row r="5222" spans="1:31" x14ac:dyDescent="0.25">
      <c r="A5222">
        <v>2301148</v>
      </c>
      <c r="B5222">
        <v>1</v>
      </c>
      <c r="C5222" t="s">
        <v>80</v>
      </c>
      <c r="D5222" t="s">
        <v>100</v>
      </c>
      <c r="E5222" t="s">
        <v>132</v>
      </c>
      <c r="F5222" t="s">
        <v>15188</v>
      </c>
      <c r="G5222" t="s">
        <v>134</v>
      </c>
      <c r="H5222" t="s">
        <v>135</v>
      </c>
      <c r="I5222" t="s">
        <v>136</v>
      </c>
      <c r="J5222" t="s">
        <v>137</v>
      </c>
      <c r="K5222" t="s">
        <v>138</v>
      </c>
      <c r="L5222" t="s">
        <v>15189</v>
      </c>
      <c r="M5222" t="s">
        <v>15190</v>
      </c>
      <c r="N5222">
        <v>0.42861111099999999</v>
      </c>
      <c r="O5222">
        <v>0</v>
      </c>
      <c r="P5222">
        <v>140</v>
      </c>
      <c r="Q5222">
        <v>0</v>
      </c>
      <c r="R5222">
        <v>3</v>
      </c>
      <c r="S5222">
        <v>0</v>
      </c>
      <c r="T5222">
        <v>32</v>
      </c>
      <c r="U5222">
        <v>0</v>
      </c>
      <c r="V5222">
        <v>0</v>
      </c>
      <c r="W5222">
        <v>0</v>
      </c>
      <c r="X5222">
        <v>9.730510835223761</v>
      </c>
      <c r="Y5222">
        <v>0</v>
      </c>
      <c r="Z5222">
        <v>0.21970225478566507</v>
      </c>
      <c r="AA5222">
        <v>0</v>
      </c>
      <c r="AB5222">
        <v>5.8847036957622221</v>
      </c>
      <c r="AC5222">
        <v>0</v>
      </c>
      <c r="AD5222">
        <v>0</v>
      </c>
      <c r="AE5222">
        <v>15.834916785771647</v>
      </c>
    </row>
    <row r="5223" spans="1:31" x14ac:dyDescent="0.25">
      <c r="A5223">
        <v>2301153</v>
      </c>
      <c r="B5223">
        <v>1</v>
      </c>
      <c r="C5223" t="s">
        <v>80</v>
      </c>
      <c r="D5223" t="s">
        <v>93</v>
      </c>
      <c r="E5223" t="s">
        <v>233</v>
      </c>
      <c r="F5223" t="s">
        <v>8172</v>
      </c>
      <c r="G5223" t="s">
        <v>299</v>
      </c>
      <c r="H5223" t="s">
        <v>167</v>
      </c>
      <c r="I5223" t="s">
        <v>136</v>
      </c>
      <c r="J5223" t="s">
        <v>137</v>
      </c>
      <c r="K5223" t="s">
        <v>300</v>
      </c>
      <c r="L5223" t="s">
        <v>15191</v>
      </c>
      <c r="M5223" t="s">
        <v>15192</v>
      </c>
      <c r="N5223">
        <v>1.0252777769999999</v>
      </c>
      <c r="O5223">
        <v>0</v>
      </c>
      <c r="P5223">
        <v>10</v>
      </c>
      <c r="Q5223">
        <v>4</v>
      </c>
      <c r="R5223">
        <v>2</v>
      </c>
      <c r="S5223">
        <v>3</v>
      </c>
      <c r="T5223">
        <v>15</v>
      </c>
      <c r="U5223">
        <v>0</v>
      </c>
      <c r="V5223">
        <v>0</v>
      </c>
      <c r="W5223">
        <v>0</v>
      </c>
      <c r="X5223">
        <v>3.3604568583969563</v>
      </c>
      <c r="Y5223">
        <v>71.802484524941022</v>
      </c>
      <c r="Z5223">
        <v>0.95899310451561492</v>
      </c>
      <c r="AA5223">
        <v>3.7190065130913728</v>
      </c>
      <c r="AB5223">
        <v>19.662763989630747</v>
      </c>
      <c r="AC5223">
        <v>0</v>
      </c>
      <c r="AD5223">
        <v>0</v>
      </c>
      <c r="AE5223">
        <v>99.503704990575713</v>
      </c>
    </row>
    <row r="5224" spans="1:31" x14ac:dyDescent="0.25">
      <c r="A5224">
        <v>2301156</v>
      </c>
      <c r="B5224">
        <v>1</v>
      </c>
      <c r="C5224" t="s">
        <v>80</v>
      </c>
      <c r="D5224" t="s">
        <v>103</v>
      </c>
      <c r="E5224" t="s">
        <v>132</v>
      </c>
      <c r="F5224" t="s">
        <v>15193</v>
      </c>
      <c r="G5224" t="s">
        <v>134</v>
      </c>
      <c r="H5224" t="s">
        <v>135</v>
      </c>
      <c r="I5224" t="s">
        <v>136</v>
      </c>
      <c r="J5224" t="s">
        <v>137</v>
      </c>
      <c r="K5224" t="s">
        <v>138</v>
      </c>
      <c r="L5224" t="s">
        <v>15194</v>
      </c>
      <c r="M5224" t="s">
        <v>15195</v>
      </c>
      <c r="N5224">
        <v>5.3550000000000004</v>
      </c>
      <c r="O5224">
        <v>0</v>
      </c>
      <c r="P5224">
        <v>65</v>
      </c>
      <c r="Q5224">
        <v>0</v>
      </c>
      <c r="R5224">
        <v>0</v>
      </c>
      <c r="S5224">
        <v>0</v>
      </c>
      <c r="T5224">
        <v>4</v>
      </c>
      <c r="U5224">
        <v>0</v>
      </c>
      <c r="V5224">
        <v>0</v>
      </c>
      <c r="W5224">
        <v>0</v>
      </c>
      <c r="X5224">
        <v>82.273788483041741</v>
      </c>
      <c r="Y5224">
        <v>0</v>
      </c>
      <c r="Z5224">
        <v>0</v>
      </c>
      <c r="AA5224">
        <v>0</v>
      </c>
      <c r="AB5224">
        <v>8.7112393290773102</v>
      </c>
      <c r="AC5224">
        <v>0</v>
      </c>
      <c r="AD5224">
        <v>0</v>
      </c>
      <c r="AE5224">
        <v>90.985027812119057</v>
      </c>
    </row>
    <row r="5225" spans="1:31" x14ac:dyDescent="0.25">
      <c r="A5225">
        <v>2301157</v>
      </c>
      <c r="B5225">
        <v>1</v>
      </c>
      <c r="C5225" t="s">
        <v>80</v>
      </c>
      <c r="D5225" t="s">
        <v>94</v>
      </c>
      <c r="E5225" t="s">
        <v>141</v>
      </c>
      <c r="F5225" t="s">
        <v>15196</v>
      </c>
      <c r="G5225" t="s">
        <v>143</v>
      </c>
      <c r="H5225" t="s">
        <v>135</v>
      </c>
      <c r="I5225" t="s">
        <v>136</v>
      </c>
      <c r="J5225" t="s">
        <v>137</v>
      </c>
      <c r="K5225" t="s">
        <v>138</v>
      </c>
      <c r="L5225" t="s">
        <v>15197</v>
      </c>
      <c r="M5225" t="s">
        <v>15198</v>
      </c>
      <c r="N5225">
        <v>2.753055555</v>
      </c>
      <c r="O5225">
        <v>0</v>
      </c>
      <c r="P5225">
        <v>1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0.30743796433537107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0.30743796433537107</v>
      </c>
    </row>
    <row r="5226" spans="1:31" x14ac:dyDescent="0.25">
      <c r="A5226">
        <v>2301159</v>
      </c>
      <c r="B5226">
        <v>1</v>
      </c>
      <c r="C5226" t="s">
        <v>80</v>
      </c>
      <c r="D5226" t="s">
        <v>104</v>
      </c>
      <c r="E5226" t="s">
        <v>141</v>
      </c>
      <c r="F5226" t="s">
        <v>15199</v>
      </c>
      <c r="G5226" t="s">
        <v>143</v>
      </c>
      <c r="H5226" t="s">
        <v>135</v>
      </c>
      <c r="I5226" t="s">
        <v>136</v>
      </c>
      <c r="J5226" t="s">
        <v>137</v>
      </c>
      <c r="K5226" t="s">
        <v>138</v>
      </c>
      <c r="L5226" t="s">
        <v>15200</v>
      </c>
      <c r="M5226" t="s">
        <v>15201</v>
      </c>
      <c r="N5226">
        <v>2.6416666659999999</v>
      </c>
      <c r="O5226">
        <v>0</v>
      </c>
      <c r="P5226">
        <v>1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0.90681241165294402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0.90681241165294402</v>
      </c>
    </row>
    <row r="5227" spans="1:31" x14ac:dyDescent="0.25">
      <c r="A5227">
        <v>2301160</v>
      </c>
      <c r="B5227">
        <v>1</v>
      </c>
      <c r="C5227" t="s">
        <v>81</v>
      </c>
      <c r="D5227" t="s">
        <v>117</v>
      </c>
      <c r="E5227" t="s">
        <v>233</v>
      </c>
      <c r="F5227" t="s">
        <v>8788</v>
      </c>
      <c r="G5227" t="s">
        <v>184</v>
      </c>
      <c r="H5227" t="s">
        <v>167</v>
      </c>
      <c r="I5227" t="s">
        <v>136</v>
      </c>
      <c r="J5227" t="s">
        <v>137</v>
      </c>
      <c r="K5227" t="s">
        <v>138</v>
      </c>
      <c r="L5227" t="s">
        <v>15202</v>
      </c>
      <c r="M5227" t="s">
        <v>15203</v>
      </c>
      <c r="N5227">
        <v>0.53472222199999997</v>
      </c>
      <c r="O5227">
        <v>0</v>
      </c>
      <c r="P5227">
        <v>398</v>
      </c>
      <c r="Q5227">
        <v>34</v>
      </c>
      <c r="R5227">
        <v>42</v>
      </c>
      <c r="S5227">
        <v>5</v>
      </c>
      <c r="T5227">
        <v>31</v>
      </c>
      <c r="U5227">
        <v>1</v>
      </c>
      <c r="V5227">
        <v>0</v>
      </c>
      <c r="W5227">
        <v>0</v>
      </c>
      <c r="X5227">
        <v>27.330089134113273</v>
      </c>
      <c r="Y5227">
        <v>70.42696832096938</v>
      </c>
      <c r="Z5227">
        <v>3.9618674950951256</v>
      </c>
      <c r="AA5227">
        <v>64.781711417696258</v>
      </c>
      <c r="AB5227">
        <v>15.729812923260866</v>
      </c>
      <c r="AC5227">
        <v>44.284254936879222</v>
      </c>
      <c r="AD5227">
        <v>0</v>
      </c>
      <c r="AE5227">
        <v>226.51470422801412</v>
      </c>
    </row>
    <row r="5228" spans="1:31" x14ac:dyDescent="0.25">
      <c r="A5228">
        <v>2301161</v>
      </c>
      <c r="B5228">
        <v>1</v>
      </c>
      <c r="C5228" t="s">
        <v>80</v>
      </c>
      <c r="D5228" t="s">
        <v>104</v>
      </c>
      <c r="E5228" t="s">
        <v>233</v>
      </c>
      <c r="F5228" t="s">
        <v>10685</v>
      </c>
      <c r="G5228" t="s">
        <v>917</v>
      </c>
      <c r="H5228" t="s">
        <v>167</v>
      </c>
      <c r="I5228" t="s">
        <v>136</v>
      </c>
      <c r="J5228" t="s">
        <v>137</v>
      </c>
      <c r="K5228" t="s">
        <v>300</v>
      </c>
      <c r="L5228" t="s">
        <v>15204</v>
      </c>
      <c r="M5228" t="s">
        <v>15205</v>
      </c>
      <c r="N5228">
        <v>2.7669444439999999</v>
      </c>
      <c r="O5228">
        <v>2</v>
      </c>
      <c r="P5228">
        <v>831</v>
      </c>
      <c r="Q5228">
        <v>5</v>
      </c>
      <c r="R5228">
        <v>15</v>
      </c>
      <c r="S5228">
        <v>0</v>
      </c>
      <c r="T5228">
        <v>40</v>
      </c>
      <c r="U5228">
        <v>1</v>
      </c>
      <c r="V5228">
        <v>0</v>
      </c>
      <c r="W5228">
        <v>1.2396351872989806</v>
      </c>
      <c r="X5228">
        <v>553.676600776138</v>
      </c>
      <c r="Y5228">
        <v>3.1580362084522409</v>
      </c>
      <c r="Z5228">
        <v>8.8465958279582697</v>
      </c>
      <c r="AA5228">
        <v>0</v>
      </c>
      <c r="AB5228">
        <v>67.419008244431765</v>
      </c>
      <c r="AC5228">
        <v>397.06966178630654</v>
      </c>
      <c r="AD5228">
        <v>0</v>
      </c>
      <c r="AE5228">
        <v>1031.4095380305857</v>
      </c>
    </row>
    <row r="5229" spans="1:31" x14ac:dyDescent="0.25">
      <c r="A5229">
        <v>2301162</v>
      </c>
      <c r="B5229">
        <v>1</v>
      </c>
      <c r="C5229" t="s">
        <v>80</v>
      </c>
      <c r="D5229" t="s">
        <v>82</v>
      </c>
      <c r="E5229" t="s">
        <v>132</v>
      </c>
      <c r="F5229" t="s">
        <v>15206</v>
      </c>
      <c r="G5229" t="s">
        <v>332</v>
      </c>
      <c r="H5229" t="s">
        <v>135</v>
      </c>
      <c r="I5229" t="s">
        <v>136</v>
      </c>
      <c r="J5229" t="s">
        <v>137</v>
      </c>
      <c r="K5229" t="s">
        <v>138</v>
      </c>
      <c r="L5229" t="s">
        <v>15207</v>
      </c>
      <c r="M5229" t="s">
        <v>15208</v>
      </c>
      <c r="N5229">
        <v>3.278888888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30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164.12835726369039</v>
      </c>
      <c r="AC5229">
        <v>0</v>
      </c>
      <c r="AD5229">
        <v>0</v>
      </c>
      <c r="AE5229">
        <v>164.12835726369039</v>
      </c>
    </row>
    <row r="5230" spans="1:31" x14ac:dyDescent="0.25">
      <c r="A5230">
        <v>2301164</v>
      </c>
      <c r="B5230">
        <v>1</v>
      </c>
      <c r="C5230" t="s">
        <v>80</v>
      </c>
      <c r="D5230" t="s">
        <v>95</v>
      </c>
      <c r="E5230" t="s">
        <v>141</v>
      </c>
      <c r="F5230" t="s">
        <v>15209</v>
      </c>
      <c r="G5230" t="s">
        <v>143</v>
      </c>
      <c r="H5230" t="s">
        <v>135</v>
      </c>
      <c r="I5230" t="s">
        <v>136</v>
      </c>
      <c r="J5230" t="s">
        <v>137</v>
      </c>
      <c r="K5230" t="s">
        <v>138</v>
      </c>
      <c r="L5230" t="s">
        <v>15210</v>
      </c>
      <c r="M5230" t="s">
        <v>15211</v>
      </c>
      <c r="N5230">
        <v>1.85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1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0.77149164602634757</v>
      </c>
      <c r="AC5230">
        <v>0</v>
      </c>
      <c r="AD5230">
        <v>0</v>
      </c>
      <c r="AE5230">
        <v>0.77149164602634757</v>
      </c>
    </row>
    <row r="5231" spans="1:31" x14ac:dyDescent="0.25">
      <c r="A5231">
        <v>2301165</v>
      </c>
      <c r="B5231">
        <v>1</v>
      </c>
      <c r="C5231" t="s">
        <v>80</v>
      </c>
      <c r="D5231" t="s">
        <v>98</v>
      </c>
      <c r="E5231" t="s">
        <v>141</v>
      </c>
      <c r="F5231" t="s">
        <v>15212</v>
      </c>
      <c r="G5231" t="s">
        <v>143</v>
      </c>
      <c r="H5231" t="s">
        <v>135</v>
      </c>
      <c r="I5231" t="s">
        <v>136</v>
      </c>
      <c r="J5231" t="s">
        <v>137</v>
      </c>
      <c r="K5231" t="s">
        <v>138</v>
      </c>
      <c r="L5231" t="s">
        <v>15213</v>
      </c>
      <c r="M5231" t="s">
        <v>15214</v>
      </c>
      <c r="N5231">
        <v>1.1897222220000001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1.5388459599911112E-3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1.5388459599911112E-3</v>
      </c>
    </row>
    <row r="5232" spans="1:31" x14ac:dyDescent="0.25">
      <c r="A5232">
        <v>2301167</v>
      </c>
      <c r="B5232">
        <v>1</v>
      </c>
      <c r="C5232" t="s">
        <v>80</v>
      </c>
      <c r="D5232" t="s">
        <v>100</v>
      </c>
      <c r="E5232" t="s">
        <v>141</v>
      </c>
      <c r="F5232" t="s">
        <v>15215</v>
      </c>
      <c r="G5232" t="s">
        <v>143</v>
      </c>
      <c r="H5232" t="s">
        <v>135</v>
      </c>
      <c r="I5232" t="s">
        <v>136</v>
      </c>
      <c r="J5232" t="s">
        <v>137</v>
      </c>
      <c r="K5232" t="s">
        <v>138</v>
      </c>
      <c r="L5232" t="s">
        <v>15216</v>
      </c>
      <c r="M5232" t="s">
        <v>15217</v>
      </c>
      <c r="N5232">
        <v>8.24</v>
      </c>
      <c r="O5232">
        <v>0</v>
      </c>
      <c r="P5232">
        <v>2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2.5793833666354056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2.5793833666354056</v>
      </c>
    </row>
    <row r="5233" spans="1:31" x14ac:dyDescent="0.25">
      <c r="A5233">
        <v>2301169</v>
      </c>
      <c r="B5233">
        <v>1</v>
      </c>
      <c r="C5233" t="s">
        <v>80</v>
      </c>
      <c r="D5233" t="s">
        <v>83</v>
      </c>
      <c r="E5233" t="s">
        <v>132</v>
      </c>
      <c r="F5233" t="s">
        <v>15218</v>
      </c>
      <c r="G5233" t="s">
        <v>375</v>
      </c>
      <c r="H5233" t="s">
        <v>135</v>
      </c>
      <c r="I5233" t="s">
        <v>136</v>
      </c>
      <c r="J5233" t="s">
        <v>137</v>
      </c>
      <c r="K5233" t="s">
        <v>138</v>
      </c>
      <c r="L5233" t="s">
        <v>15219</v>
      </c>
      <c r="M5233" t="s">
        <v>15220</v>
      </c>
      <c r="N5233">
        <v>4.7074999999999996</v>
      </c>
      <c r="O5233">
        <v>0</v>
      </c>
      <c r="P5233">
        <v>97</v>
      </c>
      <c r="Q5233">
        <v>0</v>
      </c>
      <c r="R5233">
        <v>0</v>
      </c>
      <c r="S5233">
        <v>0</v>
      </c>
      <c r="T5233">
        <v>5</v>
      </c>
      <c r="U5233">
        <v>0</v>
      </c>
      <c r="V5233">
        <v>0</v>
      </c>
      <c r="W5233">
        <v>0</v>
      </c>
      <c r="X5233">
        <v>116.56741346666999</v>
      </c>
      <c r="Y5233">
        <v>0</v>
      </c>
      <c r="Z5233">
        <v>0</v>
      </c>
      <c r="AA5233">
        <v>0</v>
      </c>
      <c r="AB5233">
        <v>13.296803032437875</v>
      </c>
      <c r="AC5233">
        <v>0</v>
      </c>
      <c r="AD5233">
        <v>0</v>
      </c>
      <c r="AE5233">
        <v>129.86421649910787</v>
      </c>
    </row>
    <row r="5234" spans="1:31" x14ac:dyDescent="0.25">
      <c r="A5234">
        <v>2301171</v>
      </c>
      <c r="B5234">
        <v>1</v>
      </c>
      <c r="C5234" t="s">
        <v>80</v>
      </c>
      <c r="D5234" t="s">
        <v>94</v>
      </c>
      <c r="E5234" t="s">
        <v>141</v>
      </c>
      <c r="F5234" t="s">
        <v>15221</v>
      </c>
      <c r="G5234" t="s">
        <v>143</v>
      </c>
      <c r="H5234" t="s">
        <v>135</v>
      </c>
      <c r="I5234" t="s">
        <v>136</v>
      </c>
      <c r="J5234" t="s">
        <v>137</v>
      </c>
      <c r="K5234" t="s">
        <v>138</v>
      </c>
      <c r="L5234" t="s">
        <v>15222</v>
      </c>
      <c r="M5234" t="s">
        <v>15223</v>
      </c>
      <c r="N5234">
        <v>7.7452777770000001</v>
      </c>
      <c r="O5234">
        <v>0</v>
      </c>
      <c r="P5234">
        <v>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</row>
    <row r="5235" spans="1:31" x14ac:dyDescent="0.25">
      <c r="A5235">
        <v>2301172</v>
      </c>
      <c r="B5235">
        <v>1</v>
      </c>
      <c r="C5235" t="s">
        <v>80</v>
      </c>
      <c r="D5235" t="s">
        <v>110</v>
      </c>
      <c r="E5235" t="s">
        <v>208</v>
      </c>
      <c r="F5235" t="s">
        <v>15224</v>
      </c>
      <c r="G5235" t="s">
        <v>453</v>
      </c>
      <c r="H5235" t="s">
        <v>135</v>
      </c>
      <c r="I5235" t="s">
        <v>136</v>
      </c>
      <c r="J5235" t="s">
        <v>3</v>
      </c>
      <c r="K5235" t="s">
        <v>138</v>
      </c>
      <c r="L5235" t="s">
        <v>15225</v>
      </c>
      <c r="M5235" t="s">
        <v>15226</v>
      </c>
      <c r="N5235">
        <v>2.4058333329999999</v>
      </c>
      <c r="O5235">
        <v>0</v>
      </c>
      <c r="P5235">
        <v>444</v>
      </c>
      <c r="Q5235">
        <v>0</v>
      </c>
      <c r="R5235">
        <v>0</v>
      </c>
      <c r="S5235">
        <v>0</v>
      </c>
      <c r="T5235">
        <v>22</v>
      </c>
      <c r="U5235">
        <v>0</v>
      </c>
      <c r="V5235">
        <v>0</v>
      </c>
      <c r="W5235">
        <v>0</v>
      </c>
      <c r="X5235">
        <v>251.60131161338964</v>
      </c>
      <c r="Y5235">
        <v>0</v>
      </c>
      <c r="Z5235">
        <v>0</v>
      </c>
      <c r="AA5235">
        <v>0</v>
      </c>
      <c r="AB5235">
        <v>104.94280367317565</v>
      </c>
      <c r="AC5235">
        <v>0</v>
      </c>
      <c r="AD5235">
        <v>0</v>
      </c>
      <c r="AE5235">
        <v>356.54411528656527</v>
      </c>
    </row>
    <row r="5236" spans="1:31" x14ac:dyDescent="0.25">
      <c r="A5236">
        <v>2301174</v>
      </c>
      <c r="B5236">
        <v>1</v>
      </c>
      <c r="C5236" t="s">
        <v>80</v>
      </c>
      <c r="D5236" t="s">
        <v>102</v>
      </c>
      <c r="E5236" t="s">
        <v>132</v>
      </c>
      <c r="F5236" t="s">
        <v>10416</v>
      </c>
      <c r="G5236" t="s">
        <v>332</v>
      </c>
      <c r="H5236" t="s">
        <v>135</v>
      </c>
      <c r="I5236" t="s">
        <v>136</v>
      </c>
      <c r="J5236" t="s">
        <v>137</v>
      </c>
      <c r="K5236" t="s">
        <v>138</v>
      </c>
      <c r="L5236" t="s">
        <v>15227</v>
      </c>
      <c r="M5236" t="s">
        <v>15228</v>
      </c>
      <c r="N5236">
        <v>1.3425</v>
      </c>
      <c r="O5236">
        <v>0</v>
      </c>
      <c r="P5236">
        <v>2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0.65657339468732245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0.65657339468732245</v>
      </c>
    </row>
    <row r="5237" spans="1:31" x14ac:dyDescent="0.25">
      <c r="A5237">
        <v>2301176</v>
      </c>
      <c r="B5237">
        <v>1</v>
      </c>
      <c r="C5237" t="s">
        <v>80</v>
      </c>
      <c r="D5237" t="s">
        <v>84</v>
      </c>
      <c r="E5237" t="s">
        <v>132</v>
      </c>
      <c r="F5237" t="s">
        <v>15229</v>
      </c>
      <c r="G5237" t="s">
        <v>134</v>
      </c>
      <c r="H5237" t="s">
        <v>135</v>
      </c>
      <c r="I5237" t="s">
        <v>136</v>
      </c>
      <c r="J5237" t="s">
        <v>137</v>
      </c>
      <c r="K5237" t="s">
        <v>138</v>
      </c>
      <c r="L5237" t="s">
        <v>15230</v>
      </c>
      <c r="M5237" t="s">
        <v>15231</v>
      </c>
      <c r="N5237">
        <v>2.0416666659999998</v>
      </c>
      <c r="O5237">
        <v>0</v>
      </c>
      <c r="P5237">
        <v>242</v>
      </c>
      <c r="Q5237">
        <v>0</v>
      </c>
      <c r="R5237">
        <v>0</v>
      </c>
      <c r="S5237">
        <v>0</v>
      </c>
      <c r="T5237">
        <v>25</v>
      </c>
      <c r="U5237">
        <v>0</v>
      </c>
      <c r="V5237">
        <v>0</v>
      </c>
      <c r="W5237">
        <v>0</v>
      </c>
      <c r="X5237">
        <v>118.80634972075207</v>
      </c>
      <c r="Y5237">
        <v>0</v>
      </c>
      <c r="Z5237">
        <v>0</v>
      </c>
      <c r="AA5237">
        <v>0</v>
      </c>
      <c r="AB5237">
        <v>38.42681103033533</v>
      </c>
      <c r="AC5237">
        <v>0</v>
      </c>
      <c r="AD5237">
        <v>0</v>
      </c>
      <c r="AE5237">
        <v>157.23316075108738</v>
      </c>
    </row>
    <row r="5238" spans="1:31" x14ac:dyDescent="0.25">
      <c r="A5238">
        <v>2301181</v>
      </c>
      <c r="B5238">
        <v>1</v>
      </c>
      <c r="C5238" t="s">
        <v>80</v>
      </c>
      <c r="D5238" t="s">
        <v>82</v>
      </c>
      <c r="E5238" t="s">
        <v>141</v>
      </c>
      <c r="F5238" t="s">
        <v>15232</v>
      </c>
      <c r="G5238" t="s">
        <v>143</v>
      </c>
      <c r="H5238" t="s">
        <v>135</v>
      </c>
      <c r="I5238" t="s">
        <v>136</v>
      </c>
      <c r="J5238" t="s">
        <v>137</v>
      </c>
      <c r="K5238" t="s">
        <v>138</v>
      </c>
      <c r="L5238" t="s">
        <v>15233</v>
      </c>
      <c r="M5238" t="s">
        <v>15234</v>
      </c>
      <c r="N5238">
        <v>8.5361111110000003</v>
      </c>
      <c r="O5238">
        <v>0</v>
      </c>
      <c r="P5238">
        <v>1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1.1770427928422499E-2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1.1770427928422499E-2</v>
      </c>
    </row>
    <row r="5239" spans="1:31" x14ac:dyDescent="0.25">
      <c r="A5239">
        <v>2301183</v>
      </c>
      <c r="B5239">
        <v>1</v>
      </c>
      <c r="C5239" t="s">
        <v>80</v>
      </c>
      <c r="D5239" t="s">
        <v>93</v>
      </c>
      <c r="E5239" t="s">
        <v>141</v>
      </c>
      <c r="F5239" t="s">
        <v>15235</v>
      </c>
      <c r="G5239" t="s">
        <v>143</v>
      </c>
      <c r="H5239" t="s">
        <v>135</v>
      </c>
      <c r="I5239" t="s">
        <v>136</v>
      </c>
      <c r="J5239" t="s">
        <v>137</v>
      </c>
      <c r="K5239" t="s">
        <v>138</v>
      </c>
      <c r="L5239" t="s">
        <v>15236</v>
      </c>
      <c r="M5239" t="s">
        <v>15237</v>
      </c>
      <c r="N5239">
        <v>6.1047222220000004</v>
      </c>
      <c r="O5239">
        <v>0</v>
      </c>
      <c r="P5239">
        <v>1</v>
      </c>
      <c r="Q5239">
        <v>0</v>
      </c>
      <c r="R5239">
        <v>0</v>
      </c>
      <c r="S5239">
        <v>0</v>
      </c>
      <c r="T5239">
        <v>1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1.631069904614401</v>
      </c>
      <c r="AC5239">
        <v>0</v>
      </c>
      <c r="AD5239">
        <v>0</v>
      </c>
      <c r="AE5239">
        <v>1.631069904614401</v>
      </c>
    </row>
    <row r="5240" spans="1:31" x14ac:dyDescent="0.25">
      <c r="A5240">
        <v>2301184</v>
      </c>
      <c r="B5240">
        <v>1</v>
      </c>
      <c r="C5240" t="s">
        <v>80</v>
      </c>
      <c r="D5240" t="s">
        <v>82</v>
      </c>
      <c r="E5240" t="s">
        <v>141</v>
      </c>
      <c r="F5240" t="s">
        <v>15238</v>
      </c>
      <c r="G5240" t="s">
        <v>490</v>
      </c>
      <c r="H5240" t="s">
        <v>135</v>
      </c>
      <c r="I5240" t="s">
        <v>136</v>
      </c>
      <c r="J5240" t="s">
        <v>137</v>
      </c>
      <c r="K5240" t="s">
        <v>138</v>
      </c>
      <c r="L5240" t="s">
        <v>15239</v>
      </c>
      <c r="M5240" t="s">
        <v>15240</v>
      </c>
      <c r="N5240">
        <v>4.5072222220000002</v>
      </c>
      <c r="O5240">
        <v>0</v>
      </c>
      <c r="P5240">
        <v>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</row>
    <row r="5241" spans="1:31" x14ac:dyDescent="0.25">
      <c r="A5241">
        <v>2301185</v>
      </c>
      <c r="B5241">
        <v>1</v>
      </c>
      <c r="C5241" t="s">
        <v>80</v>
      </c>
      <c r="D5241" t="s">
        <v>103</v>
      </c>
      <c r="E5241" t="s">
        <v>141</v>
      </c>
      <c r="F5241" t="s">
        <v>15241</v>
      </c>
      <c r="G5241" t="s">
        <v>143</v>
      </c>
      <c r="H5241" t="s">
        <v>135</v>
      </c>
      <c r="I5241" t="s">
        <v>136</v>
      </c>
      <c r="J5241" t="s">
        <v>137</v>
      </c>
      <c r="K5241" t="s">
        <v>138</v>
      </c>
      <c r="L5241" t="s">
        <v>15242</v>
      </c>
      <c r="M5241" t="s">
        <v>15243</v>
      </c>
      <c r="N5241">
        <v>3.9733333329999998</v>
      </c>
      <c r="O5241">
        <v>0</v>
      </c>
      <c r="P5241">
        <v>21</v>
      </c>
      <c r="Q5241">
        <v>0</v>
      </c>
      <c r="R5241">
        <v>0</v>
      </c>
      <c r="S5241">
        <v>0</v>
      </c>
      <c r="T5241">
        <v>2</v>
      </c>
      <c r="U5241">
        <v>0</v>
      </c>
      <c r="V5241">
        <v>0</v>
      </c>
      <c r="W5241">
        <v>0</v>
      </c>
      <c r="X5241">
        <v>16.915339412556403</v>
      </c>
      <c r="Y5241">
        <v>0</v>
      </c>
      <c r="Z5241">
        <v>0</v>
      </c>
      <c r="AA5241">
        <v>0</v>
      </c>
      <c r="AB5241">
        <v>6.0564555823925721</v>
      </c>
      <c r="AC5241">
        <v>0</v>
      </c>
      <c r="AD5241">
        <v>0</v>
      </c>
      <c r="AE5241">
        <v>22.971794994948976</v>
      </c>
    </row>
    <row r="5242" spans="1:31" x14ac:dyDescent="0.25">
      <c r="A5242">
        <v>2301186</v>
      </c>
      <c r="B5242">
        <v>1</v>
      </c>
      <c r="C5242" t="s">
        <v>81</v>
      </c>
      <c r="D5242" t="s">
        <v>112</v>
      </c>
      <c r="E5242" t="s">
        <v>141</v>
      </c>
      <c r="F5242" t="s">
        <v>15244</v>
      </c>
      <c r="G5242" t="s">
        <v>143</v>
      </c>
      <c r="H5242" t="s">
        <v>135</v>
      </c>
      <c r="I5242" t="s">
        <v>136</v>
      </c>
      <c r="J5242" t="s">
        <v>137</v>
      </c>
      <c r="K5242" t="s">
        <v>138</v>
      </c>
      <c r="L5242" t="s">
        <v>15245</v>
      </c>
      <c r="M5242" t="s">
        <v>15246</v>
      </c>
      <c r="N5242">
        <v>0.76777777700000005</v>
      </c>
      <c r="O5242">
        <v>0</v>
      </c>
      <c r="P5242">
        <v>2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0.13485421838204001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0.13485421838204001</v>
      </c>
    </row>
    <row r="5243" spans="1:31" x14ac:dyDescent="0.25">
      <c r="A5243">
        <v>2301187</v>
      </c>
      <c r="B5243">
        <v>1</v>
      </c>
      <c r="C5243" t="s">
        <v>81</v>
      </c>
      <c r="D5243" t="s">
        <v>115</v>
      </c>
      <c r="E5243" t="s">
        <v>208</v>
      </c>
      <c r="F5243" t="s">
        <v>15247</v>
      </c>
      <c r="G5243" t="s">
        <v>310</v>
      </c>
      <c r="H5243" t="s">
        <v>135</v>
      </c>
      <c r="I5243" t="s">
        <v>136</v>
      </c>
      <c r="J5243" t="s">
        <v>137</v>
      </c>
      <c r="K5243" t="s">
        <v>138</v>
      </c>
      <c r="L5243" t="s">
        <v>15248</v>
      </c>
      <c r="M5243" t="s">
        <v>15249</v>
      </c>
      <c r="N5243">
        <v>2.554444444</v>
      </c>
      <c r="O5243">
        <v>0</v>
      </c>
      <c r="P5243">
        <v>59</v>
      </c>
      <c r="Q5243">
        <v>0</v>
      </c>
      <c r="R5243">
        <v>0</v>
      </c>
      <c r="S5243">
        <v>0</v>
      </c>
      <c r="T5243">
        <v>5</v>
      </c>
      <c r="U5243">
        <v>0</v>
      </c>
      <c r="V5243">
        <v>0</v>
      </c>
      <c r="W5243">
        <v>0</v>
      </c>
      <c r="X5243">
        <v>18.421957829418982</v>
      </c>
      <c r="Y5243">
        <v>0</v>
      </c>
      <c r="Z5243">
        <v>0</v>
      </c>
      <c r="AA5243">
        <v>0</v>
      </c>
      <c r="AB5243">
        <v>3.9377416563701657</v>
      </c>
      <c r="AC5243">
        <v>0</v>
      </c>
      <c r="AD5243">
        <v>0</v>
      </c>
      <c r="AE5243">
        <v>22.359699485789147</v>
      </c>
    </row>
    <row r="5244" spans="1:31" x14ac:dyDescent="0.25">
      <c r="A5244">
        <v>2301189</v>
      </c>
      <c r="B5244">
        <v>1</v>
      </c>
      <c r="C5244" t="s">
        <v>81</v>
      </c>
      <c r="D5244" t="s">
        <v>118</v>
      </c>
      <c r="E5244" t="s">
        <v>164</v>
      </c>
      <c r="F5244" t="s">
        <v>15250</v>
      </c>
      <c r="G5244" t="s">
        <v>195</v>
      </c>
      <c r="H5244" t="s">
        <v>167</v>
      </c>
      <c r="I5244" t="s">
        <v>136</v>
      </c>
      <c r="J5244" t="s">
        <v>137</v>
      </c>
      <c r="K5244" t="s">
        <v>138</v>
      </c>
      <c r="L5244" t="s">
        <v>15251</v>
      </c>
      <c r="M5244" t="s">
        <v>15252</v>
      </c>
      <c r="N5244">
        <v>3.4911111109999999</v>
      </c>
      <c r="O5244">
        <v>0</v>
      </c>
      <c r="P5244">
        <v>104</v>
      </c>
      <c r="Q5244">
        <v>0</v>
      </c>
      <c r="R5244">
        <v>1</v>
      </c>
      <c r="S5244">
        <v>0</v>
      </c>
      <c r="T5244">
        <v>6</v>
      </c>
      <c r="U5244">
        <v>0</v>
      </c>
      <c r="V5244">
        <v>0</v>
      </c>
      <c r="W5244">
        <v>0</v>
      </c>
      <c r="X5244">
        <v>65.310123845649954</v>
      </c>
      <c r="Y5244">
        <v>0</v>
      </c>
      <c r="Z5244">
        <v>1.5698776797826943</v>
      </c>
      <c r="AA5244">
        <v>0</v>
      </c>
      <c r="AB5244">
        <v>5.2167730697294026</v>
      </c>
      <c r="AC5244">
        <v>0</v>
      </c>
      <c r="AD5244">
        <v>0</v>
      </c>
      <c r="AE5244">
        <v>72.096774595162046</v>
      </c>
    </row>
    <row r="5245" spans="1:31" x14ac:dyDescent="0.25">
      <c r="A5245">
        <v>2301190</v>
      </c>
      <c r="B5245">
        <v>1</v>
      </c>
      <c r="C5245" t="s">
        <v>80</v>
      </c>
      <c r="D5245" t="s">
        <v>103</v>
      </c>
      <c r="E5245" t="s">
        <v>141</v>
      </c>
      <c r="F5245" t="s">
        <v>15253</v>
      </c>
      <c r="G5245" t="s">
        <v>202</v>
      </c>
      <c r="H5245" t="s">
        <v>135</v>
      </c>
      <c r="I5245" t="s">
        <v>136</v>
      </c>
      <c r="J5245" t="s">
        <v>137</v>
      </c>
      <c r="K5245" t="s">
        <v>138</v>
      </c>
      <c r="L5245" t="s">
        <v>15254</v>
      </c>
      <c r="M5245" t="s">
        <v>15255</v>
      </c>
      <c r="N5245">
        <v>1.183611111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1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22.111738297559178</v>
      </c>
      <c r="AE5245">
        <v>22.111738297559178</v>
      </c>
    </row>
    <row r="5246" spans="1:31" x14ac:dyDescent="0.25">
      <c r="A5246">
        <v>2301192</v>
      </c>
      <c r="B5246">
        <v>1</v>
      </c>
      <c r="C5246" t="s">
        <v>80</v>
      </c>
      <c r="D5246" t="s">
        <v>94</v>
      </c>
      <c r="E5246" t="s">
        <v>132</v>
      </c>
      <c r="F5246" t="s">
        <v>15256</v>
      </c>
      <c r="G5246" t="s">
        <v>134</v>
      </c>
      <c r="H5246" t="s">
        <v>135</v>
      </c>
      <c r="I5246" t="s">
        <v>136</v>
      </c>
      <c r="J5246" t="s">
        <v>137</v>
      </c>
      <c r="K5246" t="s">
        <v>138</v>
      </c>
      <c r="L5246" t="s">
        <v>15257</v>
      </c>
      <c r="M5246" t="s">
        <v>15258</v>
      </c>
      <c r="N5246">
        <v>8.1638888880000007</v>
      </c>
      <c r="O5246">
        <v>0</v>
      </c>
      <c r="P5246">
        <v>0</v>
      </c>
      <c r="Q5246">
        <v>0</v>
      </c>
      <c r="R5246">
        <v>8</v>
      </c>
      <c r="S5246">
        <v>0</v>
      </c>
      <c r="T5246">
        <v>2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127.65747197477663</v>
      </c>
      <c r="AA5246">
        <v>0</v>
      </c>
      <c r="AB5246">
        <v>11.539141843009952</v>
      </c>
      <c r="AC5246">
        <v>0</v>
      </c>
      <c r="AD5246">
        <v>0</v>
      </c>
      <c r="AE5246">
        <v>139.19661381778658</v>
      </c>
    </row>
    <row r="5247" spans="1:31" x14ac:dyDescent="0.25">
      <c r="A5247">
        <v>2301193</v>
      </c>
      <c r="B5247">
        <v>1</v>
      </c>
      <c r="C5247" t="s">
        <v>80</v>
      </c>
      <c r="D5247" t="s">
        <v>99</v>
      </c>
      <c r="E5247" t="s">
        <v>132</v>
      </c>
      <c r="F5247" t="s">
        <v>2683</v>
      </c>
      <c r="G5247" t="s">
        <v>134</v>
      </c>
      <c r="H5247" t="s">
        <v>135</v>
      </c>
      <c r="I5247" t="s">
        <v>136</v>
      </c>
      <c r="J5247" t="s">
        <v>137</v>
      </c>
      <c r="K5247" t="s">
        <v>138</v>
      </c>
      <c r="L5247" t="s">
        <v>15259</v>
      </c>
      <c r="M5247" t="s">
        <v>15260</v>
      </c>
      <c r="N5247">
        <v>4.8958333329999997</v>
      </c>
      <c r="O5247">
        <v>0</v>
      </c>
      <c r="P5247">
        <v>49</v>
      </c>
      <c r="Q5247">
        <v>0</v>
      </c>
      <c r="R5247">
        <v>0</v>
      </c>
      <c r="S5247">
        <v>0</v>
      </c>
      <c r="T5247">
        <v>4</v>
      </c>
      <c r="U5247">
        <v>0</v>
      </c>
      <c r="V5247">
        <v>0</v>
      </c>
      <c r="W5247">
        <v>0</v>
      </c>
      <c r="X5247">
        <v>69.187288745002803</v>
      </c>
      <c r="Y5247">
        <v>0</v>
      </c>
      <c r="Z5247">
        <v>0</v>
      </c>
      <c r="AA5247">
        <v>0</v>
      </c>
      <c r="AB5247">
        <v>12.269110341665296</v>
      </c>
      <c r="AC5247">
        <v>0</v>
      </c>
      <c r="AD5247">
        <v>0</v>
      </c>
      <c r="AE5247">
        <v>81.4563990866681</v>
      </c>
    </row>
    <row r="5248" spans="1:31" x14ac:dyDescent="0.25">
      <c r="A5248">
        <v>2301195</v>
      </c>
      <c r="B5248">
        <v>1</v>
      </c>
      <c r="C5248" t="s">
        <v>80</v>
      </c>
      <c r="D5248" t="s">
        <v>94</v>
      </c>
      <c r="E5248" t="s">
        <v>283</v>
      </c>
      <c r="F5248" t="s">
        <v>892</v>
      </c>
      <c r="G5248" t="s">
        <v>443</v>
      </c>
      <c r="H5248" t="s">
        <v>167</v>
      </c>
      <c r="I5248" t="s">
        <v>136</v>
      </c>
      <c r="J5248" t="s">
        <v>137</v>
      </c>
      <c r="K5248" t="s">
        <v>138</v>
      </c>
      <c r="L5248" t="s">
        <v>15261</v>
      </c>
      <c r="M5248" t="s">
        <v>15262</v>
      </c>
      <c r="N5248">
        <v>0.34444444400000002</v>
      </c>
      <c r="O5248">
        <v>0</v>
      </c>
      <c r="P5248">
        <v>12361</v>
      </c>
      <c r="Q5248">
        <v>17</v>
      </c>
      <c r="R5248">
        <v>187</v>
      </c>
      <c r="S5248">
        <v>35</v>
      </c>
      <c r="T5248">
        <v>877</v>
      </c>
      <c r="U5248">
        <v>0</v>
      </c>
      <c r="V5248">
        <v>1</v>
      </c>
      <c r="W5248">
        <v>0</v>
      </c>
      <c r="X5248">
        <v>934.43435498327585</v>
      </c>
      <c r="Y5248">
        <v>14.6176808952171</v>
      </c>
      <c r="Z5248">
        <v>29.493024253589375</v>
      </c>
      <c r="AA5248">
        <v>50.19026226358347</v>
      </c>
      <c r="AB5248">
        <v>267.43373053484942</v>
      </c>
      <c r="AC5248">
        <v>0</v>
      </c>
      <c r="AD5248">
        <v>2.7220494084746667</v>
      </c>
      <c r="AE5248">
        <v>1298.8911023389901</v>
      </c>
    </row>
    <row r="5249" spans="1:31" x14ac:dyDescent="0.25">
      <c r="A5249">
        <v>2301197</v>
      </c>
      <c r="B5249">
        <v>1</v>
      </c>
      <c r="C5249" t="s">
        <v>80</v>
      </c>
      <c r="D5249" t="s">
        <v>94</v>
      </c>
      <c r="E5249" t="s">
        <v>141</v>
      </c>
      <c r="F5249" t="s">
        <v>15263</v>
      </c>
      <c r="G5249" t="s">
        <v>143</v>
      </c>
      <c r="H5249" t="s">
        <v>135</v>
      </c>
      <c r="I5249" t="s">
        <v>136</v>
      </c>
      <c r="J5249" t="s">
        <v>137</v>
      </c>
      <c r="K5249" t="s">
        <v>138</v>
      </c>
      <c r="L5249" t="s">
        <v>15264</v>
      </c>
      <c r="M5249" t="s">
        <v>15265</v>
      </c>
      <c r="N5249">
        <v>2.3427777769999998</v>
      </c>
      <c r="O5249">
        <v>0</v>
      </c>
      <c r="P5249">
        <v>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1.2626248053055444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1.2626248053055444</v>
      </c>
    </row>
    <row r="5250" spans="1:31" x14ac:dyDescent="0.25">
      <c r="A5250">
        <v>2301201</v>
      </c>
      <c r="B5250">
        <v>1</v>
      </c>
      <c r="C5250" t="s">
        <v>80</v>
      </c>
      <c r="D5250" t="s">
        <v>83</v>
      </c>
      <c r="E5250" t="s">
        <v>141</v>
      </c>
      <c r="F5250" t="s">
        <v>11385</v>
      </c>
      <c r="G5250" t="s">
        <v>202</v>
      </c>
      <c r="H5250" t="s">
        <v>135</v>
      </c>
      <c r="I5250" t="s">
        <v>136</v>
      </c>
      <c r="J5250" t="s">
        <v>137</v>
      </c>
      <c r="K5250" t="s">
        <v>138</v>
      </c>
      <c r="L5250" t="s">
        <v>15266</v>
      </c>
      <c r="M5250" t="s">
        <v>15267</v>
      </c>
      <c r="N5250">
        <v>4.2366666659999996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22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84.251180425642772</v>
      </c>
      <c r="AC5250">
        <v>0</v>
      </c>
      <c r="AD5250">
        <v>0</v>
      </c>
      <c r="AE5250">
        <v>84.251180425642772</v>
      </c>
    </row>
    <row r="5251" spans="1:31" x14ac:dyDescent="0.25">
      <c r="A5251">
        <v>2301202</v>
      </c>
      <c r="B5251">
        <v>1</v>
      </c>
      <c r="C5251" t="s">
        <v>80</v>
      </c>
      <c r="D5251" t="s">
        <v>108</v>
      </c>
      <c r="E5251" t="s">
        <v>141</v>
      </c>
      <c r="F5251" t="s">
        <v>15268</v>
      </c>
      <c r="G5251" t="s">
        <v>143</v>
      </c>
      <c r="H5251" t="s">
        <v>135</v>
      </c>
      <c r="I5251" t="s">
        <v>136</v>
      </c>
      <c r="J5251" t="s">
        <v>137</v>
      </c>
      <c r="K5251" t="s">
        <v>138</v>
      </c>
      <c r="L5251" t="s">
        <v>15269</v>
      </c>
      <c r="M5251" t="s">
        <v>15270</v>
      </c>
      <c r="N5251">
        <v>1.846944444</v>
      </c>
      <c r="O5251">
        <v>0</v>
      </c>
      <c r="P5251">
        <v>1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0.21230821374486086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0.21230821374486086</v>
      </c>
    </row>
    <row r="5252" spans="1:31" x14ac:dyDescent="0.25">
      <c r="A5252">
        <v>2301205</v>
      </c>
      <c r="B5252">
        <v>1</v>
      </c>
      <c r="C5252" t="s">
        <v>80</v>
      </c>
      <c r="D5252" t="s">
        <v>92</v>
      </c>
      <c r="E5252" t="s">
        <v>164</v>
      </c>
      <c r="F5252" t="s">
        <v>15271</v>
      </c>
      <c r="G5252" t="s">
        <v>1171</v>
      </c>
      <c r="H5252" t="s">
        <v>167</v>
      </c>
      <c r="I5252" t="s">
        <v>136</v>
      </c>
      <c r="J5252" t="s">
        <v>137</v>
      </c>
      <c r="K5252" t="s">
        <v>138</v>
      </c>
      <c r="L5252" t="s">
        <v>15272</v>
      </c>
      <c r="M5252" t="s">
        <v>15273</v>
      </c>
      <c r="N5252">
        <v>2.0011111110000002</v>
      </c>
      <c r="O5252">
        <v>0</v>
      </c>
      <c r="P5252">
        <v>78</v>
      </c>
      <c r="Q5252">
        <v>0</v>
      </c>
      <c r="R5252">
        <v>60</v>
      </c>
      <c r="S5252">
        <v>0</v>
      </c>
      <c r="T5252">
        <v>8</v>
      </c>
      <c r="U5252">
        <v>0</v>
      </c>
      <c r="V5252">
        <v>0</v>
      </c>
      <c r="W5252">
        <v>0</v>
      </c>
      <c r="X5252">
        <v>31.73460593623825</v>
      </c>
      <c r="Y5252">
        <v>0</v>
      </c>
      <c r="Z5252">
        <v>40.501675457544756</v>
      </c>
      <c r="AA5252">
        <v>0</v>
      </c>
      <c r="AB5252">
        <v>6.5548295632852449</v>
      </c>
      <c r="AC5252">
        <v>0</v>
      </c>
      <c r="AD5252">
        <v>0</v>
      </c>
      <c r="AE5252">
        <v>78.791110957068241</v>
      </c>
    </row>
    <row r="5253" spans="1:31" x14ac:dyDescent="0.25">
      <c r="A5253">
        <v>2301207</v>
      </c>
      <c r="B5253">
        <v>1</v>
      </c>
      <c r="C5253" t="s">
        <v>80</v>
      </c>
      <c r="D5253" t="s">
        <v>82</v>
      </c>
      <c r="E5253" t="s">
        <v>748</v>
      </c>
      <c r="F5253" t="s">
        <v>15274</v>
      </c>
      <c r="G5253" t="s">
        <v>490</v>
      </c>
      <c r="H5253" t="s">
        <v>135</v>
      </c>
      <c r="I5253" t="s">
        <v>136</v>
      </c>
      <c r="J5253" t="s">
        <v>137</v>
      </c>
      <c r="K5253" t="s">
        <v>138</v>
      </c>
      <c r="L5253" t="s">
        <v>15275</v>
      </c>
      <c r="M5253" t="s">
        <v>15276</v>
      </c>
      <c r="N5253">
        <v>1.3225</v>
      </c>
      <c r="O5253">
        <v>0</v>
      </c>
      <c r="P5253">
        <v>19</v>
      </c>
      <c r="Q5253">
        <v>0</v>
      </c>
      <c r="R5253">
        <v>0</v>
      </c>
      <c r="S5253">
        <v>0</v>
      </c>
      <c r="T5253">
        <v>21</v>
      </c>
      <c r="U5253">
        <v>0</v>
      </c>
      <c r="V5253">
        <v>0</v>
      </c>
      <c r="W5253">
        <v>0</v>
      </c>
      <c r="X5253">
        <v>6.9233552928839881</v>
      </c>
      <c r="Y5253">
        <v>0</v>
      </c>
      <c r="Z5253">
        <v>0</v>
      </c>
      <c r="AA5253">
        <v>0</v>
      </c>
      <c r="AB5253">
        <v>10.403275223183218</v>
      </c>
      <c r="AC5253">
        <v>0</v>
      </c>
      <c r="AD5253">
        <v>0</v>
      </c>
      <c r="AE5253">
        <v>17.326630516067205</v>
      </c>
    </row>
    <row r="5254" spans="1:31" x14ac:dyDescent="0.25">
      <c r="A5254">
        <v>2301209</v>
      </c>
      <c r="B5254">
        <v>1</v>
      </c>
      <c r="C5254" t="s">
        <v>80</v>
      </c>
      <c r="D5254" t="s">
        <v>94</v>
      </c>
      <c r="E5254" t="s">
        <v>233</v>
      </c>
      <c r="F5254" t="s">
        <v>4176</v>
      </c>
      <c r="G5254" t="s">
        <v>184</v>
      </c>
      <c r="H5254" t="s">
        <v>167</v>
      </c>
      <c r="I5254" t="s">
        <v>136</v>
      </c>
      <c r="J5254" t="s">
        <v>137</v>
      </c>
      <c r="K5254" t="s">
        <v>138</v>
      </c>
      <c r="L5254" t="s">
        <v>15277</v>
      </c>
      <c r="M5254" t="s">
        <v>15278</v>
      </c>
      <c r="N5254">
        <v>1.605555555</v>
      </c>
      <c r="O5254">
        <v>0</v>
      </c>
      <c r="P5254">
        <v>6</v>
      </c>
      <c r="Q5254">
        <v>0</v>
      </c>
      <c r="R5254">
        <v>0</v>
      </c>
      <c r="S5254">
        <v>0</v>
      </c>
      <c r="T5254">
        <v>6</v>
      </c>
      <c r="U5254">
        <v>0</v>
      </c>
      <c r="V5254">
        <v>0</v>
      </c>
      <c r="W5254">
        <v>0</v>
      </c>
      <c r="X5254">
        <v>1.454623578055626</v>
      </c>
      <c r="Y5254">
        <v>0</v>
      </c>
      <c r="Z5254">
        <v>0</v>
      </c>
      <c r="AA5254">
        <v>0</v>
      </c>
      <c r="AB5254">
        <v>0.30849386872857665</v>
      </c>
      <c r="AC5254">
        <v>0</v>
      </c>
      <c r="AD5254">
        <v>0</v>
      </c>
      <c r="AE5254">
        <v>1.7631174467842028</v>
      </c>
    </row>
    <row r="5255" spans="1:31" x14ac:dyDescent="0.25">
      <c r="A5255">
        <v>2301210</v>
      </c>
      <c r="B5255">
        <v>1</v>
      </c>
      <c r="C5255" t="s">
        <v>80</v>
      </c>
      <c r="D5255" t="s">
        <v>107</v>
      </c>
      <c r="E5255" t="s">
        <v>141</v>
      </c>
      <c r="F5255" t="s">
        <v>15279</v>
      </c>
      <c r="G5255" t="s">
        <v>202</v>
      </c>
      <c r="H5255" t="s">
        <v>135</v>
      </c>
      <c r="I5255" t="s">
        <v>136</v>
      </c>
      <c r="J5255" t="s">
        <v>137</v>
      </c>
      <c r="K5255" t="s">
        <v>138</v>
      </c>
      <c r="L5255" t="s">
        <v>15280</v>
      </c>
      <c r="M5255" t="s">
        <v>15281</v>
      </c>
      <c r="N5255">
        <v>0.86388888799999997</v>
      </c>
      <c r="O5255">
        <v>0</v>
      </c>
      <c r="P5255">
        <v>31</v>
      </c>
      <c r="Q5255">
        <v>0</v>
      </c>
      <c r="R5255">
        <v>0</v>
      </c>
      <c r="S5255">
        <v>0</v>
      </c>
      <c r="T5255">
        <v>13</v>
      </c>
      <c r="U5255">
        <v>0</v>
      </c>
      <c r="V5255">
        <v>0</v>
      </c>
      <c r="W5255">
        <v>0</v>
      </c>
      <c r="X5255">
        <v>4.406732487429327</v>
      </c>
      <c r="Y5255">
        <v>0</v>
      </c>
      <c r="Z5255">
        <v>0</v>
      </c>
      <c r="AA5255">
        <v>0</v>
      </c>
      <c r="AB5255">
        <v>3.8703113691679616</v>
      </c>
      <c r="AC5255">
        <v>0</v>
      </c>
      <c r="AD5255">
        <v>0</v>
      </c>
      <c r="AE5255">
        <v>8.2770438565972881</v>
      </c>
    </row>
    <row r="5256" spans="1:31" x14ac:dyDescent="0.25">
      <c r="A5256">
        <v>2301211</v>
      </c>
      <c r="B5256">
        <v>1</v>
      </c>
      <c r="C5256" t="s">
        <v>80</v>
      </c>
      <c r="D5256" t="s">
        <v>89</v>
      </c>
      <c r="E5256" t="s">
        <v>141</v>
      </c>
      <c r="F5256" t="s">
        <v>15282</v>
      </c>
      <c r="G5256" t="s">
        <v>188</v>
      </c>
      <c r="H5256" t="s">
        <v>135</v>
      </c>
      <c r="I5256" t="s">
        <v>136</v>
      </c>
      <c r="J5256" t="s">
        <v>137</v>
      </c>
      <c r="K5256" t="s">
        <v>138</v>
      </c>
      <c r="L5256" t="s">
        <v>15283</v>
      </c>
      <c r="M5256" t="s">
        <v>15284</v>
      </c>
      <c r="N5256">
        <v>3.1241666659999998</v>
      </c>
      <c r="O5256">
        <v>0</v>
      </c>
      <c r="P5256">
        <v>7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5.1089168833910188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5.1089168833910188</v>
      </c>
    </row>
    <row r="5257" spans="1:31" x14ac:dyDescent="0.25">
      <c r="A5257">
        <v>2301213</v>
      </c>
      <c r="B5257">
        <v>1</v>
      </c>
      <c r="C5257" t="s">
        <v>80</v>
      </c>
      <c r="D5257" t="s">
        <v>84</v>
      </c>
      <c r="E5257" t="s">
        <v>164</v>
      </c>
      <c r="F5257" t="s">
        <v>2928</v>
      </c>
      <c r="G5257" t="s">
        <v>6052</v>
      </c>
      <c r="H5257" t="s">
        <v>167</v>
      </c>
      <c r="I5257" t="s">
        <v>136</v>
      </c>
      <c r="J5257" t="s">
        <v>137</v>
      </c>
      <c r="K5257" t="s">
        <v>138</v>
      </c>
      <c r="L5257" t="s">
        <v>15285</v>
      </c>
      <c r="M5257" t="s">
        <v>15286</v>
      </c>
      <c r="N5257">
        <v>1.4055555550000001</v>
      </c>
      <c r="O5257">
        <v>0</v>
      </c>
      <c r="P5257">
        <v>123</v>
      </c>
      <c r="Q5257">
        <v>0</v>
      </c>
      <c r="R5257">
        <v>2</v>
      </c>
      <c r="S5257">
        <v>0</v>
      </c>
      <c r="T5257">
        <v>4</v>
      </c>
      <c r="U5257">
        <v>0</v>
      </c>
      <c r="V5257">
        <v>0</v>
      </c>
      <c r="W5257">
        <v>0</v>
      </c>
      <c r="X5257">
        <v>44.755382816763372</v>
      </c>
      <c r="Y5257">
        <v>0</v>
      </c>
      <c r="Z5257">
        <v>1.2739543177666943</v>
      </c>
      <c r="AA5257">
        <v>0</v>
      </c>
      <c r="AB5257">
        <v>4.9985487897439977</v>
      </c>
      <c r="AC5257">
        <v>0</v>
      </c>
      <c r="AD5257">
        <v>0</v>
      </c>
      <c r="AE5257">
        <v>51.027885924274067</v>
      </c>
    </row>
    <row r="5258" spans="1:31" x14ac:dyDescent="0.25">
      <c r="A5258">
        <v>2301214</v>
      </c>
      <c r="B5258">
        <v>1</v>
      </c>
      <c r="C5258" t="s">
        <v>80</v>
      </c>
      <c r="D5258" t="s">
        <v>97</v>
      </c>
      <c r="E5258" t="s">
        <v>141</v>
      </c>
      <c r="F5258" t="s">
        <v>15287</v>
      </c>
      <c r="G5258" t="s">
        <v>143</v>
      </c>
      <c r="H5258" t="s">
        <v>135</v>
      </c>
      <c r="I5258" t="s">
        <v>136</v>
      </c>
      <c r="J5258" t="s">
        <v>137</v>
      </c>
      <c r="K5258" t="s">
        <v>138</v>
      </c>
      <c r="L5258" t="s">
        <v>15288</v>
      </c>
      <c r="M5258" t="s">
        <v>15289</v>
      </c>
      <c r="N5258">
        <v>3.9136111109999998</v>
      </c>
      <c r="O5258">
        <v>0</v>
      </c>
      <c r="P5258">
        <v>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0.64858258856117779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0.64858258856117779</v>
      </c>
    </row>
    <row r="5259" spans="1:31" x14ac:dyDescent="0.25">
      <c r="A5259">
        <v>2301215</v>
      </c>
      <c r="B5259">
        <v>1</v>
      </c>
      <c r="C5259" t="s">
        <v>81</v>
      </c>
      <c r="D5259" t="s">
        <v>123</v>
      </c>
      <c r="E5259" t="s">
        <v>141</v>
      </c>
      <c r="F5259" t="s">
        <v>15290</v>
      </c>
      <c r="G5259" t="s">
        <v>143</v>
      </c>
      <c r="H5259" t="s">
        <v>135</v>
      </c>
      <c r="I5259" t="s">
        <v>136</v>
      </c>
      <c r="J5259" t="s">
        <v>137</v>
      </c>
      <c r="K5259" t="s">
        <v>138</v>
      </c>
      <c r="L5259" t="s">
        <v>15291</v>
      </c>
      <c r="M5259" t="s">
        <v>15292</v>
      </c>
      <c r="N5259">
        <v>1.456388888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1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1.8650480678655552E-2</v>
      </c>
      <c r="AC5259">
        <v>0</v>
      </c>
      <c r="AD5259">
        <v>0</v>
      </c>
      <c r="AE5259">
        <v>1.8650480678655552E-2</v>
      </c>
    </row>
    <row r="5260" spans="1:31" x14ac:dyDescent="0.25">
      <c r="A5260">
        <v>2301216</v>
      </c>
      <c r="B5260">
        <v>1</v>
      </c>
      <c r="C5260" t="s">
        <v>80</v>
      </c>
      <c r="D5260" t="s">
        <v>96</v>
      </c>
      <c r="E5260" t="s">
        <v>141</v>
      </c>
      <c r="F5260" t="s">
        <v>15293</v>
      </c>
      <c r="G5260" t="s">
        <v>143</v>
      </c>
      <c r="H5260" t="s">
        <v>135</v>
      </c>
      <c r="I5260" t="s">
        <v>136</v>
      </c>
      <c r="J5260" t="s">
        <v>137</v>
      </c>
      <c r="K5260" t="s">
        <v>138</v>
      </c>
      <c r="L5260" t="s">
        <v>15294</v>
      </c>
      <c r="M5260" t="s">
        <v>15295</v>
      </c>
      <c r="N5260">
        <v>2.7922222219999999</v>
      </c>
      <c r="O5260">
        <v>0</v>
      </c>
      <c r="P5260">
        <v>1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0.63790595427600005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0.63790595427600005</v>
      </c>
    </row>
    <row r="5261" spans="1:31" x14ac:dyDescent="0.25">
      <c r="A5261">
        <v>2301218</v>
      </c>
      <c r="B5261">
        <v>1</v>
      </c>
      <c r="C5261" t="s">
        <v>80</v>
      </c>
      <c r="D5261" t="s">
        <v>96</v>
      </c>
      <c r="E5261" t="s">
        <v>141</v>
      </c>
      <c r="F5261" t="s">
        <v>15296</v>
      </c>
      <c r="G5261" t="s">
        <v>188</v>
      </c>
      <c r="H5261" t="s">
        <v>135</v>
      </c>
      <c r="I5261" t="s">
        <v>136</v>
      </c>
      <c r="J5261" t="s">
        <v>137</v>
      </c>
      <c r="K5261" t="s">
        <v>138</v>
      </c>
      <c r="L5261" t="s">
        <v>15297</v>
      </c>
      <c r="M5261" t="s">
        <v>15298</v>
      </c>
      <c r="N5261">
        <v>3.8394444440000002</v>
      </c>
      <c r="O5261">
        <v>0</v>
      </c>
      <c r="P5261">
        <v>1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1.5723816332609841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1.5723816332609841</v>
      </c>
    </row>
    <row r="5262" spans="1:31" x14ac:dyDescent="0.25">
      <c r="A5262">
        <v>2301219</v>
      </c>
      <c r="B5262">
        <v>1</v>
      </c>
      <c r="C5262" t="s">
        <v>80</v>
      </c>
      <c r="D5262" t="s">
        <v>96</v>
      </c>
      <c r="E5262" t="s">
        <v>141</v>
      </c>
      <c r="F5262" t="s">
        <v>15299</v>
      </c>
      <c r="G5262" t="s">
        <v>490</v>
      </c>
      <c r="H5262" t="s">
        <v>135</v>
      </c>
      <c r="I5262" t="s">
        <v>136</v>
      </c>
      <c r="J5262" t="s">
        <v>137</v>
      </c>
      <c r="K5262" t="s">
        <v>138</v>
      </c>
      <c r="L5262" t="s">
        <v>15300</v>
      </c>
      <c r="M5262" t="s">
        <v>15301</v>
      </c>
      <c r="N5262">
        <v>5.1550000000000002</v>
      </c>
      <c r="O5262">
        <v>0</v>
      </c>
      <c r="P5262">
        <v>1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1.4753020251516857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1.4753020251516857</v>
      </c>
    </row>
    <row r="5263" spans="1:31" x14ac:dyDescent="0.25">
      <c r="A5263">
        <v>2301220</v>
      </c>
      <c r="B5263">
        <v>1</v>
      </c>
      <c r="C5263" t="s">
        <v>80</v>
      </c>
      <c r="D5263" t="s">
        <v>103</v>
      </c>
      <c r="E5263" t="s">
        <v>141</v>
      </c>
      <c r="F5263" t="s">
        <v>15302</v>
      </c>
      <c r="G5263" t="s">
        <v>143</v>
      </c>
      <c r="H5263" t="s">
        <v>135</v>
      </c>
      <c r="I5263" t="s">
        <v>136</v>
      </c>
      <c r="J5263" t="s">
        <v>137</v>
      </c>
      <c r="K5263" t="s">
        <v>138</v>
      </c>
      <c r="L5263" t="s">
        <v>15303</v>
      </c>
      <c r="M5263" t="s">
        <v>15304</v>
      </c>
      <c r="N5263">
        <v>3.0980555550000002</v>
      </c>
      <c r="O5263">
        <v>0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7.4116900974995712</v>
      </c>
      <c r="AA5263">
        <v>0</v>
      </c>
      <c r="AB5263">
        <v>0</v>
      </c>
      <c r="AC5263">
        <v>0</v>
      </c>
      <c r="AD5263">
        <v>0</v>
      </c>
      <c r="AE5263">
        <v>7.4116900974995712</v>
      </c>
    </row>
    <row r="5264" spans="1:31" x14ac:dyDescent="0.25">
      <c r="A5264">
        <v>2301221</v>
      </c>
      <c r="B5264">
        <v>1</v>
      </c>
      <c r="C5264" t="s">
        <v>80</v>
      </c>
      <c r="D5264" t="s">
        <v>104</v>
      </c>
      <c r="E5264" t="s">
        <v>132</v>
      </c>
      <c r="F5264" t="s">
        <v>15305</v>
      </c>
      <c r="G5264" t="s">
        <v>134</v>
      </c>
      <c r="H5264" t="s">
        <v>135</v>
      </c>
      <c r="I5264" t="s">
        <v>136</v>
      </c>
      <c r="J5264" t="s">
        <v>137</v>
      </c>
      <c r="K5264" t="s">
        <v>138</v>
      </c>
      <c r="L5264" t="s">
        <v>15306</v>
      </c>
      <c r="M5264" t="s">
        <v>15307</v>
      </c>
      <c r="N5264">
        <v>4.9869444439999997</v>
      </c>
      <c r="O5264">
        <v>0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0.21524419352006746</v>
      </c>
      <c r="AA5264">
        <v>0</v>
      </c>
      <c r="AB5264">
        <v>0</v>
      </c>
      <c r="AC5264">
        <v>0</v>
      </c>
      <c r="AD5264">
        <v>0</v>
      </c>
      <c r="AE5264">
        <v>0.21524419352006746</v>
      </c>
    </row>
    <row r="5265" spans="1:31" x14ac:dyDescent="0.25">
      <c r="A5265">
        <v>2301222</v>
      </c>
      <c r="B5265">
        <v>1</v>
      </c>
      <c r="C5265" t="s">
        <v>80</v>
      </c>
      <c r="D5265" t="s">
        <v>82</v>
      </c>
      <c r="E5265" t="s">
        <v>748</v>
      </c>
      <c r="F5265" t="s">
        <v>15308</v>
      </c>
      <c r="G5265" t="s">
        <v>1517</v>
      </c>
      <c r="H5265" t="s">
        <v>135</v>
      </c>
      <c r="I5265" t="s">
        <v>136</v>
      </c>
      <c r="J5265" t="s">
        <v>137</v>
      </c>
      <c r="K5265" t="s">
        <v>138</v>
      </c>
      <c r="L5265" t="s">
        <v>15309</v>
      </c>
      <c r="M5265" t="s">
        <v>15310</v>
      </c>
      <c r="N5265">
        <v>3.3624999999999998</v>
      </c>
      <c r="O5265">
        <v>0</v>
      </c>
      <c r="P5265">
        <v>35</v>
      </c>
      <c r="Q5265">
        <v>0</v>
      </c>
      <c r="R5265">
        <v>0</v>
      </c>
      <c r="S5265">
        <v>0</v>
      </c>
      <c r="T5265">
        <v>2</v>
      </c>
      <c r="U5265">
        <v>0</v>
      </c>
      <c r="V5265">
        <v>0</v>
      </c>
      <c r="W5265">
        <v>0</v>
      </c>
      <c r="X5265">
        <v>20.866073524761454</v>
      </c>
      <c r="Y5265">
        <v>0</v>
      </c>
      <c r="Z5265">
        <v>0</v>
      </c>
      <c r="AA5265">
        <v>0</v>
      </c>
      <c r="AB5265">
        <v>0.38463674752265997</v>
      </c>
      <c r="AC5265">
        <v>0</v>
      </c>
      <c r="AD5265">
        <v>0</v>
      </c>
      <c r="AE5265">
        <v>21.250710272284113</v>
      </c>
    </row>
    <row r="5266" spans="1:31" x14ac:dyDescent="0.25">
      <c r="A5266">
        <v>2301223</v>
      </c>
      <c r="B5266">
        <v>1</v>
      </c>
      <c r="C5266" t="s">
        <v>81</v>
      </c>
      <c r="D5266" t="s">
        <v>112</v>
      </c>
      <c r="E5266" t="s">
        <v>141</v>
      </c>
      <c r="F5266" t="s">
        <v>15311</v>
      </c>
      <c r="G5266" t="s">
        <v>143</v>
      </c>
      <c r="H5266" t="s">
        <v>135</v>
      </c>
      <c r="I5266" t="s">
        <v>136</v>
      </c>
      <c r="J5266" t="s">
        <v>137</v>
      </c>
      <c r="K5266" t="s">
        <v>138</v>
      </c>
      <c r="L5266" t="s">
        <v>15312</v>
      </c>
      <c r="M5266" t="s">
        <v>15313</v>
      </c>
      <c r="N5266">
        <v>3.2880555550000001</v>
      </c>
      <c r="O5266">
        <v>0</v>
      </c>
      <c r="P5266">
        <v>1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0.70881351532853887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0.70881351532853887</v>
      </c>
    </row>
    <row r="5267" spans="1:31" x14ac:dyDescent="0.25">
      <c r="A5267">
        <v>2301228</v>
      </c>
      <c r="B5267">
        <v>1</v>
      </c>
      <c r="C5267" t="s">
        <v>81</v>
      </c>
      <c r="D5267" t="s">
        <v>128</v>
      </c>
      <c r="E5267" t="s">
        <v>233</v>
      </c>
      <c r="F5267" t="s">
        <v>3752</v>
      </c>
      <c r="G5267" t="s">
        <v>184</v>
      </c>
      <c r="H5267" t="s">
        <v>167</v>
      </c>
      <c r="I5267" t="s">
        <v>136</v>
      </c>
      <c r="J5267" t="s">
        <v>137</v>
      </c>
      <c r="K5267" t="s">
        <v>138</v>
      </c>
      <c r="L5267" t="s">
        <v>15314</v>
      </c>
      <c r="M5267" t="s">
        <v>15315</v>
      </c>
      <c r="N5267">
        <v>7.1666666000000004E-2</v>
      </c>
      <c r="O5267">
        <v>0</v>
      </c>
      <c r="P5267">
        <v>545</v>
      </c>
      <c r="Q5267">
        <v>1</v>
      </c>
      <c r="R5267">
        <v>70</v>
      </c>
      <c r="S5267">
        <v>2</v>
      </c>
      <c r="T5267">
        <v>120</v>
      </c>
      <c r="U5267">
        <v>1</v>
      </c>
      <c r="V5267">
        <v>0</v>
      </c>
      <c r="W5267">
        <v>0</v>
      </c>
      <c r="X5267">
        <v>8.1938059895854423</v>
      </c>
      <c r="Y5267">
        <v>1.9774841799154195</v>
      </c>
      <c r="Z5267">
        <v>1.1347611917964628</v>
      </c>
      <c r="AA5267">
        <v>0.42051993002902777</v>
      </c>
      <c r="AB5267">
        <v>4.2135091268163229</v>
      </c>
      <c r="AC5267">
        <v>2.4552007026800222</v>
      </c>
      <c r="AD5267">
        <v>0</v>
      </c>
      <c r="AE5267">
        <v>18.395281120822698</v>
      </c>
    </row>
    <row r="5268" spans="1:31" x14ac:dyDescent="0.25">
      <c r="A5268">
        <v>2301232</v>
      </c>
      <c r="B5268">
        <v>1</v>
      </c>
      <c r="C5268" t="s">
        <v>80</v>
      </c>
      <c r="D5268" t="s">
        <v>100</v>
      </c>
      <c r="E5268" t="s">
        <v>182</v>
      </c>
      <c r="F5268" t="s">
        <v>15316</v>
      </c>
      <c r="G5268" t="s">
        <v>917</v>
      </c>
      <c r="H5268" t="s">
        <v>167</v>
      </c>
      <c r="I5268" t="s">
        <v>136</v>
      </c>
      <c r="J5268" t="s">
        <v>137</v>
      </c>
      <c r="K5268" t="s">
        <v>300</v>
      </c>
      <c r="L5268" t="s">
        <v>15317</v>
      </c>
      <c r="M5268" t="s">
        <v>15318</v>
      </c>
      <c r="N5268">
        <v>2.676666666</v>
      </c>
      <c r="O5268">
        <v>1</v>
      </c>
      <c r="P5268">
        <v>13</v>
      </c>
      <c r="Q5268">
        <v>4</v>
      </c>
      <c r="R5268">
        <v>30</v>
      </c>
      <c r="S5268">
        <v>15</v>
      </c>
      <c r="T5268">
        <v>11</v>
      </c>
      <c r="U5268">
        <v>1</v>
      </c>
      <c r="V5268">
        <v>0</v>
      </c>
      <c r="W5268">
        <v>1.8809688243268807</v>
      </c>
      <c r="X5268">
        <v>8.8171359610722515</v>
      </c>
      <c r="Y5268">
        <v>10.623560054724447</v>
      </c>
      <c r="Z5268">
        <v>97.185228198921095</v>
      </c>
      <c r="AA5268">
        <v>283.93128003224587</v>
      </c>
      <c r="AB5268">
        <v>26.310636293528333</v>
      </c>
      <c r="AC5268">
        <v>61.391879195369327</v>
      </c>
      <c r="AD5268">
        <v>0</v>
      </c>
      <c r="AE5268">
        <v>490.14068856018815</v>
      </c>
    </row>
    <row r="5269" spans="1:31" x14ac:dyDescent="0.25">
      <c r="A5269">
        <v>2301234</v>
      </c>
      <c r="B5269">
        <v>1</v>
      </c>
      <c r="C5269" t="s">
        <v>80</v>
      </c>
      <c r="D5269" t="s">
        <v>92</v>
      </c>
      <c r="E5269" t="s">
        <v>141</v>
      </c>
      <c r="F5269" t="s">
        <v>15319</v>
      </c>
      <c r="G5269" t="s">
        <v>202</v>
      </c>
      <c r="H5269" t="s">
        <v>135</v>
      </c>
      <c r="I5269" t="s">
        <v>136</v>
      </c>
      <c r="J5269" t="s">
        <v>137</v>
      </c>
      <c r="K5269" t="s">
        <v>138</v>
      </c>
      <c r="L5269" t="s">
        <v>15320</v>
      </c>
      <c r="M5269" t="s">
        <v>15321</v>
      </c>
      <c r="N5269">
        <v>2.2136111110000001</v>
      </c>
      <c r="O5269">
        <v>0</v>
      </c>
      <c r="P5269">
        <v>2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1.0292673972102222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1.0292673972102222</v>
      </c>
    </row>
    <row r="5270" spans="1:31" x14ac:dyDescent="0.25">
      <c r="A5270">
        <v>2301235</v>
      </c>
      <c r="B5270">
        <v>1</v>
      </c>
      <c r="C5270" t="s">
        <v>81</v>
      </c>
      <c r="D5270" t="s">
        <v>112</v>
      </c>
      <c r="E5270" t="s">
        <v>164</v>
      </c>
      <c r="F5270" t="s">
        <v>15322</v>
      </c>
      <c r="G5270" t="s">
        <v>195</v>
      </c>
      <c r="H5270" t="s">
        <v>167</v>
      </c>
      <c r="I5270" t="s">
        <v>136</v>
      </c>
      <c r="J5270" t="s">
        <v>137</v>
      </c>
      <c r="K5270" t="s">
        <v>138</v>
      </c>
      <c r="L5270" t="s">
        <v>15323</v>
      </c>
      <c r="M5270" t="s">
        <v>15324</v>
      </c>
      <c r="N5270">
        <v>5.9872222219999998</v>
      </c>
      <c r="O5270">
        <v>0</v>
      </c>
      <c r="P5270">
        <v>15</v>
      </c>
      <c r="Q5270">
        <v>0</v>
      </c>
      <c r="R5270">
        <v>1</v>
      </c>
      <c r="S5270">
        <v>0</v>
      </c>
      <c r="T5270">
        <v>1</v>
      </c>
      <c r="U5270">
        <v>0</v>
      </c>
      <c r="V5270">
        <v>0</v>
      </c>
      <c r="W5270">
        <v>0</v>
      </c>
      <c r="X5270">
        <v>5.2144729590278729</v>
      </c>
      <c r="Y5270">
        <v>0</v>
      </c>
      <c r="Z5270">
        <v>0.2364774576754636</v>
      </c>
      <c r="AA5270">
        <v>0</v>
      </c>
      <c r="AB5270">
        <v>0</v>
      </c>
      <c r="AC5270">
        <v>0</v>
      </c>
      <c r="AD5270">
        <v>0</v>
      </c>
      <c r="AE5270">
        <v>5.4509504167033365</v>
      </c>
    </row>
    <row r="5271" spans="1:31" x14ac:dyDescent="0.25">
      <c r="A5271">
        <v>2301237</v>
      </c>
      <c r="B5271">
        <v>1</v>
      </c>
      <c r="C5271" t="s">
        <v>80</v>
      </c>
      <c r="D5271" t="s">
        <v>96</v>
      </c>
      <c r="E5271" t="s">
        <v>141</v>
      </c>
      <c r="F5271" t="s">
        <v>15325</v>
      </c>
      <c r="G5271" t="s">
        <v>188</v>
      </c>
      <c r="H5271" t="s">
        <v>135</v>
      </c>
      <c r="I5271" t="s">
        <v>136</v>
      </c>
      <c r="J5271" t="s">
        <v>137</v>
      </c>
      <c r="K5271" t="s">
        <v>138</v>
      </c>
      <c r="L5271" t="s">
        <v>15326</v>
      </c>
      <c r="M5271" t="s">
        <v>15327</v>
      </c>
      <c r="N5271">
        <v>7.2466666660000003</v>
      </c>
      <c r="O5271">
        <v>0</v>
      </c>
      <c r="P5271">
        <v>1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0.31026771931080005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0.31026771931080005</v>
      </c>
    </row>
    <row r="5272" spans="1:31" x14ac:dyDescent="0.25">
      <c r="A5272">
        <v>2301240</v>
      </c>
      <c r="B5272">
        <v>1</v>
      </c>
      <c r="C5272" t="s">
        <v>81</v>
      </c>
      <c r="D5272" t="s">
        <v>116</v>
      </c>
      <c r="E5272" t="s">
        <v>141</v>
      </c>
      <c r="F5272" t="s">
        <v>15328</v>
      </c>
      <c r="G5272" t="s">
        <v>143</v>
      </c>
      <c r="H5272" t="s">
        <v>135</v>
      </c>
      <c r="I5272" t="s">
        <v>136</v>
      </c>
      <c r="J5272" t="s">
        <v>137</v>
      </c>
      <c r="K5272" t="s">
        <v>138</v>
      </c>
      <c r="L5272" t="s">
        <v>15329</v>
      </c>
      <c r="M5272" t="s">
        <v>15330</v>
      </c>
      <c r="N5272">
        <v>2.9144444439999999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2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2.9150330592915417</v>
      </c>
      <c r="AC5272">
        <v>0</v>
      </c>
      <c r="AD5272">
        <v>0</v>
      </c>
      <c r="AE5272">
        <v>2.9150330592915417</v>
      </c>
    </row>
    <row r="5273" spans="1:31" x14ac:dyDescent="0.25">
      <c r="A5273">
        <v>2301241</v>
      </c>
      <c r="B5273">
        <v>1</v>
      </c>
      <c r="C5273" t="s">
        <v>81</v>
      </c>
      <c r="D5273" t="s">
        <v>128</v>
      </c>
      <c r="E5273" t="s">
        <v>164</v>
      </c>
      <c r="F5273" t="s">
        <v>4058</v>
      </c>
      <c r="G5273" t="s">
        <v>184</v>
      </c>
      <c r="H5273" t="s">
        <v>167</v>
      </c>
      <c r="I5273" t="s">
        <v>136</v>
      </c>
      <c r="J5273" t="s">
        <v>137</v>
      </c>
      <c r="K5273" t="s">
        <v>138</v>
      </c>
      <c r="L5273" t="s">
        <v>15331</v>
      </c>
      <c r="M5273" t="s">
        <v>15332</v>
      </c>
      <c r="N5273">
        <v>2.5708333329999999</v>
      </c>
      <c r="O5273">
        <v>0</v>
      </c>
      <c r="P5273">
        <v>15</v>
      </c>
      <c r="Q5273">
        <v>0</v>
      </c>
      <c r="R5273">
        <v>20</v>
      </c>
      <c r="S5273">
        <v>10</v>
      </c>
      <c r="T5273">
        <v>5</v>
      </c>
      <c r="U5273">
        <v>2</v>
      </c>
      <c r="V5273">
        <v>0</v>
      </c>
      <c r="W5273">
        <v>0</v>
      </c>
      <c r="X5273">
        <v>11.576884183995242</v>
      </c>
      <c r="Y5273">
        <v>0</v>
      </c>
      <c r="Z5273">
        <v>31.111296458447004</v>
      </c>
      <c r="AA5273">
        <v>2277.3860216660487</v>
      </c>
      <c r="AB5273">
        <v>35.911543645998748</v>
      </c>
      <c r="AC5273">
        <v>158.77409026297397</v>
      </c>
      <c r="AD5273">
        <v>0</v>
      </c>
      <c r="AE5273">
        <v>2514.7598362174635</v>
      </c>
    </row>
    <row r="5274" spans="1:31" x14ac:dyDescent="0.25">
      <c r="A5274">
        <v>2301242</v>
      </c>
      <c r="B5274">
        <v>1</v>
      </c>
      <c r="C5274" t="s">
        <v>80</v>
      </c>
      <c r="D5274" t="s">
        <v>104</v>
      </c>
      <c r="E5274" t="s">
        <v>141</v>
      </c>
      <c r="F5274" t="s">
        <v>15333</v>
      </c>
      <c r="G5274" t="s">
        <v>490</v>
      </c>
      <c r="H5274" t="s">
        <v>135</v>
      </c>
      <c r="I5274" t="s">
        <v>136</v>
      </c>
      <c r="J5274" t="s">
        <v>137</v>
      </c>
      <c r="K5274" t="s">
        <v>138</v>
      </c>
      <c r="L5274" t="s">
        <v>15334</v>
      </c>
      <c r="M5274" t="s">
        <v>15335</v>
      </c>
      <c r="N5274">
        <v>3.8186111110000001</v>
      </c>
      <c r="O5274">
        <v>0</v>
      </c>
      <c r="P5274">
        <v>2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1.6337069579006755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1.6337069579006755</v>
      </c>
    </row>
    <row r="5275" spans="1:31" x14ac:dyDescent="0.25">
      <c r="A5275">
        <v>2301248</v>
      </c>
      <c r="B5275">
        <v>1</v>
      </c>
      <c r="C5275" t="s">
        <v>81</v>
      </c>
      <c r="D5275" t="s">
        <v>128</v>
      </c>
      <c r="E5275" t="s">
        <v>233</v>
      </c>
      <c r="F5275" t="s">
        <v>8317</v>
      </c>
      <c r="G5275" t="s">
        <v>184</v>
      </c>
      <c r="H5275" t="s">
        <v>167</v>
      </c>
      <c r="I5275" t="s">
        <v>136</v>
      </c>
      <c r="J5275" t="s">
        <v>137</v>
      </c>
      <c r="K5275" t="s">
        <v>138</v>
      </c>
      <c r="L5275" t="s">
        <v>15336</v>
      </c>
      <c r="M5275" t="s">
        <v>15337</v>
      </c>
      <c r="N5275">
        <v>1.826944444</v>
      </c>
      <c r="O5275">
        <v>0</v>
      </c>
      <c r="P5275">
        <v>545</v>
      </c>
      <c r="Q5275">
        <v>1</v>
      </c>
      <c r="R5275">
        <v>70</v>
      </c>
      <c r="S5275">
        <v>2</v>
      </c>
      <c r="T5275">
        <v>120</v>
      </c>
      <c r="U5275">
        <v>1</v>
      </c>
      <c r="V5275">
        <v>0</v>
      </c>
      <c r="W5275">
        <v>0</v>
      </c>
      <c r="X5275">
        <v>208.88006049729989</v>
      </c>
      <c r="Y5275">
        <v>51.042454840328851</v>
      </c>
      <c r="Z5275">
        <v>28.869588375227593</v>
      </c>
      <c r="AA5275">
        <v>10.667592819293954</v>
      </c>
      <c r="AB5275">
        <v>107.5477953845476</v>
      </c>
      <c r="AC5275">
        <v>67.873764506880889</v>
      </c>
      <c r="AD5275">
        <v>0</v>
      </c>
      <c r="AE5275">
        <v>474.88125642357875</v>
      </c>
    </row>
    <row r="5276" spans="1:31" x14ac:dyDescent="0.25">
      <c r="A5276">
        <v>2301252</v>
      </c>
      <c r="B5276">
        <v>1</v>
      </c>
      <c r="C5276" t="s">
        <v>80</v>
      </c>
      <c r="D5276" t="s">
        <v>103</v>
      </c>
      <c r="E5276" t="s">
        <v>141</v>
      </c>
      <c r="F5276" t="s">
        <v>15338</v>
      </c>
      <c r="G5276" t="s">
        <v>202</v>
      </c>
      <c r="H5276" t="s">
        <v>135</v>
      </c>
      <c r="I5276" t="s">
        <v>136</v>
      </c>
      <c r="J5276" t="s">
        <v>137</v>
      </c>
      <c r="K5276" t="s">
        <v>138</v>
      </c>
      <c r="L5276" t="s">
        <v>15339</v>
      </c>
      <c r="M5276" t="s">
        <v>15340</v>
      </c>
      <c r="N5276">
        <v>2.383888888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1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2.4261870944906803</v>
      </c>
      <c r="AC5276">
        <v>0</v>
      </c>
      <c r="AD5276">
        <v>0</v>
      </c>
      <c r="AE5276">
        <v>2.4261870944906803</v>
      </c>
    </row>
    <row r="5277" spans="1:31" x14ac:dyDescent="0.25">
      <c r="A5277">
        <v>2301253</v>
      </c>
      <c r="B5277">
        <v>1</v>
      </c>
      <c r="C5277" t="s">
        <v>81</v>
      </c>
      <c r="D5277" t="s">
        <v>112</v>
      </c>
      <c r="E5277" t="s">
        <v>132</v>
      </c>
      <c r="F5277" t="s">
        <v>15341</v>
      </c>
      <c r="G5277" t="s">
        <v>453</v>
      </c>
      <c r="H5277" t="s">
        <v>135</v>
      </c>
      <c r="I5277" t="s">
        <v>136</v>
      </c>
      <c r="J5277" t="s">
        <v>137</v>
      </c>
      <c r="K5277" t="s">
        <v>138</v>
      </c>
      <c r="L5277" t="s">
        <v>15342</v>
      </c>
      <c r="M5277" t="s">
        <v>15343</v>
      </c>
      <c r="N5277">
        <v>3.7261111109999998</v>
      </c>
      <c r="O5277">
        <v>0</v>
      </c>
      <c r="P5277">
        <v>61</v>
      </c>
      <c r="Q5277">
        <v>0</v>
      </c>
      <c r="R5277">
        <v>0</v>
      </c>
      <c r="S5277">
        <v>0</v>
      </c>
      <c r="T5277">
        <v>3</v>
      </c>
      <c r="U5277">
        <v>0</v>
      </c>
      <c r="V5277">
        <v>0</v>
      </c>
      <c r="W5277">
        <v>0</v>
      </c>
      <c r="X5277">
        <v>52.459669744060236</v>
      </c>
      <c r="Y5277">
        <v>0</v>
      </c>
      <c r="Z5277">
        <v>0</v>
      </c>
      <c r="AA5277">
        <v>0</v>
      </c>
      <c r="AB5277">
        <v>3.7738853376570134</v>
      </c>
      <c r="AC5277">
        <v>0</v>
      </c>
      <c r="AD5277">
        <v>0</v>
      </c>
      <c r="AE5277">
        <v>56.233555081717249</v>
      </c>
    </row>
    <row r="5278" spans="1:31" x14ac:dyDescent="0.25">
      <c r="A5278">
        <v>2301255</v>
      </c>
      <c r="B5278">
        <v>1</v>
      </c>
      <c r="C5278" t="s">
        <v>80</v>
      </c>
      <c r="D5278" t="s">
        <v>85</v>
      </c>
      <c r="E5278" t="s">
        <v>141</v>
      </c>
      <c r="F5278" t="s">
        <v>15344</v>
      </c>
      <c r="G5278" t="s">
        <v>143</v>
      </c>
      <c r="H5278" t="s">
        <v>135</v>
      </c>
      <c r="I5278" t="s">
        <v>136</v>
      </c>
      <c r="J5278" t="s">
        <v>137</v>
      </c>
      <c r="K5278" t="s">
        <v>138</v>
      </c>
      <c r="L5278" t="s">
        <v>15345</v>
      </c>
      <c r="M5278" t="s">
        <v>15346</v>
      </c>
      <c r="N5278">
        <v>5.0955555549999998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1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6.6689117028075051</v>
      </c>
      <c r="AC5278">
        <v>0</v>
      </c>
      <c r="AD5278">
        <v>0</v>
      </c>
      <c r="AE5278">
        <v>6.6689117028075051</v>
      </c>
    </row>
    <row r="5279" spans="1:31" x14ac:dyDescent="0.25">
      <c r="A5279">
        <v>2301256</v>
      </c>
      <c r="B5279">
        <v>1</v>
      </c>
      <c r="C5279" t="s">
        <v>80</v>
      </c>
      <c r="D5279" t="s">
        <v>92</v>
      </c>
      <c r="E5279" t="s">
        <v>141</v>
      </c>
      <c r="F5279" t="s">
        <v>15347</v>
      </c>
      <c r="G5279" t="s">
        <v>490</v>
      </c>
      <c r="H5279" t="s">
        <v>135</v>
      </c>
      <c r="I5279" t="s">
        <v>136</v>
      </c>
      <c r="J5279" t="s">
        <v>137</v>
      </c>
      <c r="K5279" t="s">
        <v>138</v>
      </c>
      <c r="L5279" t="s">
        <v>15348</v>
      </c>
      <c r="M5279" t="s">
        <v>15349</v>
      </c>
      <c r="N5279">
        <v>2.0813888880000002</v>
      </c>
      <c r="O5279">
        <v>0</v>
      </c>
      <c r="P5279">
        <v>1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0.40578382441783895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0.40578382441783895</v>
      </c>
    </row>
    <row r="5280" spans="1:31" x14ac:dyDescent="0.25">
      <c r="A5280">
        <v>2301257</v>
      </c>
      <c r="B5280">
        <v>1</v>
      </c>
      <c r="C5280" t="s">
        <v>80</v>
      </c>
      <c r="D5280" t="s">
        <v>96</v>
      </c>
      <c r="E5280" t="s">
        <v>141</v>
      </c>
      <c r="F5280" t="s">
        <v>15350</v>
      </c>
      <c r="G5280" t="s">
        <v>188</v>
      </c>
      <c r="H5280" t="s">
        <v>135</v>
      </c>
      <c r="I5280" t="s">
        <v>136</v>
      </c>
      <c r="J5280" t="s">
        <v>137</v>
      </c>
      <c r="K5280" t="s">
        <v>138</v>
      </c>
      <c r="L5280" t="s">
        <v>15351</v>
      </c>
      <c r="M5280" t="s">
        <v>15352</v>
      </c>
      <c r="N5280">
        <v>3.215833333</v>
      </c>
      <c r="O5280">
        <v>0</v>
      </c>
      <c r="P5280">
        <v>1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2.1179120936244784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2.1179120936244784</v>
      </c>
    </row>
    <row r="5281" spans="1:31" x14ac:dyDescent="0.25">
      <c r="A5281">
        <v>2301262</v>
      </c>
      <c r="B5281">
        <v>1</v>
      </c>
      <c r="C5281" t="s">
        <v>80</v>
      </c>
      <c r="D5281" t="s">
        <v>110</v>
      </c>
      <c r="E5281" t="s">
        <v>132</v>
      </c>
      <c r="F5281" t="s">
        <v>15353</v>
      </c>
      <c r="G5281" t="s">
        <v>317</v>
      </c>
      <c r="H5281" t="s">
        <v>135</v>
      </c>
      <c r="I5281" t="s">
        <v>136</v>
      </c>
      <c r="J5281" t="s">
        <v>137</v>
      </c>
      <c r="K5281" t="s">
        <v>138</v>
      </c>
      <c r="L5281" t="s">
        <v>15354</v>
      </c>
      <c r="M5281" t="s">
        <v>15355</v>
      </c>
      <c r="N5281">
        <v>1.7513888879999999</v>
      </c>
      <c r="O5281">
        <v>0</v>
      </c>
      <c r="P5281">
        <v>276</v>
      </c>
      <c r="Q5281">
        <v>0</v>
      </c>
      <c r="R5281">
        <v>0</v>
      </c>
      <c r="S5281">
        <v>0</v>
      </c>
      <c r="T5281">
        <v>32</v>
      </c>
      <c r="U5281">
        <v>0</v>
      </c>
      <c r="V5281">
        <v>0</v>
      </c>
      <c r="W5281">
        <v>0</v>
      </c>
      <c r="X5281">
        <v>123.00839126114843</v>
      </c>
      <c r="Y5281">
        <v>0</v>
      </c>
      <c r="Z5281">
        <v>0</v>
      </c>
      <c r="AA5281">
        <v>0</v>
      </c>
      <c r="AB5281">
        <v>73.67750905420877</v>
      </c>
      <c r="AC5281">
        <v>0</v>
      </c>
      <c r="AD5281">
        <v>0</v>
      </c>
      <c r="AE5281">
        <v>196.6859003153572</v>
      </c>
    </row>
    <row r="5282" spans="1:31" x14ac:dyDescent="0.25">
      <c r="A5282">
        <v>2301264</v>
      </c>
      <c r="B5282">
        <v>1</v>
      </c>
      <c r="C5282" t="s">
        <v>81</v>
      </c>
      <c r="D5282" t="s">
        <v>121</v>
      </c>
      <c r="E5282" t="s">
        <v>182</v>
      </c>
      <c r="F5282" t="s">
        <v>8019</v>
      </c>
      <c r="G5282" t="s">
        <v>184</v>
      </c>
      <c r="H5282" t="s">
        <v>167</v>
      </c>
      <c r="I5282" t="s">
        <v>280</v>
      </c>
      <c r="J5282" t="s">
        <v>137</v>
      </c>
      <c r="K5282" t="s">
        <v>138</v>
      </c>
      <c r="L5282" t="s">
        <v>15356</v>
      </c>
      <c r="M5282" t="s">
        <v>15357</v>
      </c>
      <c r="N5282">
        <v>1.1111111E-2</v>
      </c>
      <c r="O5282">
        <v>0</v>
      </c>
      <c r="P5282">
        <v>972</v>
      </c>
      <c r="Q5282">
        <v>6</v>
      </c>
      <c r="R5282">
        <v>27</v>
      </c>
      <c r="S5282">
        <v>9</v>
      </c>
      <c r="T5282">
        <v>44</v>
      </c>
      <c r="U5282">
        <v>0</v>
      </c>
      <c r="V5282">
        <v>0</v>
      </c>
      <c r="W5282">
        <v>0</v>
      </c>
      <c r="X5282">
        <v>1.262077513102001</v>
      </c>
      <c r="Y5282">
        <v>4.2782065885466673E-2</v>
      </c>
      <c r="Z5282">
        <v>5.8023749007699986E-2</v>
      </c>
      <c r="AA5282">
        <v>0.22313317578236663</v>
      </c>
      <c r="AB5282">
        <v>0.45011131942842231</v>
      </c>
      <c r="AC5282">
        <v>0</v>
      </c>
      <c r="AD5282">
        <v>0</v>
      </c>
      <c r="AE5282">
        <v>2.0361278232059568</v>
      </c>
    </row>
    <row r="5283" spans="1:31" x14ac:dyDescent="0.25">
      <c r="A5283">
        <v>2301266</v>
      </c>
      <c r="B5283">
        <v>1</v>
      </c>
      <c r="C5283" t="s">
        <v>80</v>
      </c>
      <c r="D5283" t="s">
        <v>84</v>
      </c>
      <c r="E5283" t="s">
        <v>208</v>
      </c>
      <c r="F5283" t="s">
        <v>15358</v>
      </c>
      <c r="G5283" t="s">
        <v>310</v>
      </c>
      <c r="H5283" t="s">
        <v>135</v>
      </c>
      <c r="I5283" t="s">
        <v>136</v>
      </c>
      <c r="J5283" t="s">
        <v>137</v>
      </c>
      <c r="K5283" t="s">
        <v>138</v>
      </c>
      <c r="L5283" t="s">
        <v>15359</v>
      </c>
      <c r="M5283" t="s">
        <v>15360</v>
      </c>
      <c r="N5283">
        <v>3.3372222219999998</v>
      </c>
      <c r="O5283">
        <v>0</v>
      </c>
      <c r="P5283">
        <v>709</v>
      </c>
      <c r="Q5283">
        <v>0</v>
      </c>
      <c r="R5283">
        <v>0</v>
      </c>
      <c r="S5283">
        <v>0</v>
      </c>
      <c r="T5283">
        <v>79</v>
      </c>
      <c r="U5283">
        <v>0</v>
      </c>
      <c r="V5283">
        <v>0</v>
      </c>
      <c r="W5283">
        <v>0</v>
      </c>
      <c r="X5283">
        <v>552.23591196872212</v>
      </c>
      <c r="Y5283">
        <v>0</v>
      </c>
      <c r="Z5283">
        <v>0</v>
      </c>
      <c r="AA5283">
        <v>0</v>
      </c>
      <c r="AB5283">
        <v>174.41134395903657</v>
      </c>
      <c r="AC5283">
        <v>0</v>
      </c>
      <c r="AD5283">
        <v>0</v>
      </c>
      <c r="AE5283">
        <v>726.64725592775869</v>
      </c>
    </row>
    <row r="5284" spans="1:31" x14ac:dyDescent="0.25">
      <c r="A5284">
        <v>2301267</v>
      </c>
      <c r="B5284">
        <v>1</v>
      </c>
      <c r="C5284" t="s">
        <v>80</v>
      </c>
      <c r="D5284" t="s">
        <v>82</v>
      </c>
      <c r="E5284" t="s">
        <v>141</v>
      </c>
      <c r="F5284" t="s">
        <v>15361</v>
      </c>
      <c r="G5284" t="s">
        <v>143</v>
      </c>
      <c r="H5284" t="s">
        <v>135</v>
      </c>
      <c r="I5284" t="s">
        <v>136</v>
      </c>
      <c r="J5284" t="s">
        <v>137</v>
      </c>
      <c r="K5284" t="s">
        <v>138</v>
      </c>
      <c r="L5284" t="s">
        <v>15362</v>
      </c>
      <c r="M5284" t="s">
        <v>15363</v>
      </c>
      <c r="N5284">
        <v>5.3986111110000001</v>
      </c>
      <c r="O5284">
        <v>0</v>
      </c>
      <c r="P5284">
        <v>2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2.7045205104744112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2.7045205104744112</v>
      </c>
    </row>
    <row r="5285" spans="1:31" x14ac:dyDescent="0.25">
      <c r="A5285">
        <v>2301269</v>
      </c>
      <c r="B5285">
        <v>1</v>
      </c>
      <c r="C5285" t="s">
        <v>80</v>
      </c>
      <c r="D5285" t="s">
        <v>92</v>
      </c>
      <c r="E5285" t="s">
        <v>141</v>
      </c>
      <c r="F5285" t="s">
        <v>15364</v>
      </c>
      <c r="G5285" t="s">
        <v>188</v>
      </c>
      <c r="H5285" t="s">
        <v>135</v>
      </c>
      <c r="I5285" t="s">
        <v>136</v>
      </c>
      <c r="J5285" t="s">
        <v>137</v>
      </c>
      <c r="K5285" t="s">
        <v>138</v>
      </c>
      <c r="L5285" t="s">
        <v>15365</v>
      </c>
      <c r="M5285" t="s">
        <v>15366</v>
      </c>
      <c r="N5285">
        <v>5.1122222219999998</v>
      </c>
      <c r="O5285">
        <v>0</v>
      </c>
      <c r="P5285">
        <v>13</v>
      </c>
      <c r="Q5285">
        <v>0</v>
      </c>
      <c r="R5285">
        <v>0</v>
      </c>
      <c r="S5285">
        <v>0</v>
      </c>
      <c r="T5285">
        <v>1</v>
      </c>
      <c r="U5285">
        <v>0</v>
      </c>
      <c r="V5285">
        <v>0</v>
      </c>
      <c r="W5285">
        <v>0</v>
      </c>
      <c r="X5285">
        <v>13.56508376347147</v>
      </c>
      <c r="Y5285">
        <v>0</v>
      </c>
      <c r="Z5285">
        <v>0</v>
      </c>
      <c r="AA5285">
        <v>0</v>
      </c>
      <c r="AB5285">
        <v>0.10214661067307085</v>
      </c>
      <c r="AC5285">
        <v>0</v>
      </c>
      <c r="AD5285">
        <v>0</v>
      </c>
      <c r="AE5285">
        <v>13.667230374144541</v>
      </c>
    </row>
    <row r="5286" spans="1:31" x14ac:dyDescent="0.25">
      <c r="A5286">
        <v>2301271</v>
      </c>
      <c r="B5286">
        <v>1</v>
      </c>
      <c r="C5286" t="s">
        <v>80</v>
      </c>
      <c r="D5286" t="s">
        <v>96</v>
      </c>
      <c r="E5286" t="s">
        <v>141</v>
      </c>
      <c r="F5286" t="s">
        <v>15367</v>
      </c>
      <c r="G5286" t="s">
        <v>188</v>
      </c>
      <c r="H5286" t="s">
        <v>135</v>
      </c>
      <c r="I5286" t="s">
        <v>136</v>
      </c>
      <c r="J5286" t="s">
        <v>137</v>
      </c>
      <c r="K5286" t="s">
        <v>138</v>
      </c>
      <c r="L5286" t="s">
        <v>15368</v>
      </c>
      <c r="M5286" t="s">
        <v>15369</v>
      </c>
      <c r="N5286">
        <v>2.1475</v>
      </c>
      <c r="O5286">
        <v>0</v>
      </c>
      <c r="P5286">
        <v>1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1.8271471920000002E-3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1.8271471920000002E-3</v>
      </c>
    </row>
    <row r="5287" spans="1:31" x14ac:dyDescent="0.25">
      <c r="A5287">
        <v>2301273</v>
      </c>
      <c r="B5287">
        <v>1</v>
      </c>
      <c r="C5287" t="s">
        <v>80</v>
      </c>
      <c r="D5287" t="s">
        <v>103</v>
      </c>
      <c r="E5287" t="s">
        <v>208</v>
      </c>
      <c r="F5287" t="s">
        <v>15370</v>
      </c>
      <c r="G5287" t="s">
        <v>134</v>
      </c>
      <c r="H5287" t="s">
        <v>135</v>
      </c>
      <c r="I5287" t="s">
        <v>136</v>
      </c>
      <c r="J5287" t="s">
        <v>137</v>
      </c>
      <c r="K5287" t="s">
        <v>138</v>
      </c>
      <c r="L5287" t="s">
        <v>15371</v>
      </c>
      <c r="M5287" t="s">
        <v>15372</v>
      </c>
      <c r="N5287">
        <v>2.787222222</v>
      </c>
      <c r="O5287">
        <v>0</v>
      </c>
      <c r="P5287">
        <v>0</v>
      </c>
      <c r="Q5287">
        <v>0</v>
      </c>
      <c r="R5287">
        <v>5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37.506010156379816</v>
      </c>
      <c r="AA5287">
        <v>0</v>
      </c>
      <c r="AB5287">
        <v>0</v>
      </c>
      <c r="AC5287">
        <v>0</v>
      </c>
      <c r="AD5287">
        <v>0</v>
      </c>
      <c r="AE5287">
        <v>37.506010156379816</v>
      </c>
    </row>
    <row r="5288" spans="1:31" x14ac:dyDescent="0.25">
      <c r="A5288">
        <v>2301274</v>
      </c>
      <c r="B5288">
        <v>1</v>
      </c>
      <c r="C5288" t="s">
        <v>80</v>
      </c>
      <c r="D5288" t="s">
        <v>104</v>
      </c>
      <c r="E5288" t="s">
        <v>141</v>
      </c>
      <c r="F5288" t="s">
        <v>15373</v>
      </c>
      <c r="G5288" t="s">
        <v>490</v>
      </c>
      <c r="H5288" t="s">
        <v>135</v>
      </c>
      <c r="I5288" t="s">
        <v>136</v>
      </c>
      <c r="J5288" t="s">
        <v>137</v>
      </c>
      <c r="K5288" t="s">
        <v>138</v>
      </c>
      <c r="L5288" t="s">
        <v>15374</v>
      </c>
      <c r="M5288" t="s">
        <v>15375</v>
      </c>
      <c r="N5288">
        <v>1.896666666</v>
      </c>
      <c r="O5288">
        <v>0</v>
      </c>
      <c r="P5288">
        <v>6</v>
      </c>
      <c r="Q5288">
        <v>0</v>
      </c>
      <c r="R5288">
        <v>0</v>
      </c>
      <c r="S5288">
        <v>0</v>
      </c>
      <c r="T5288">
        <v>1</v>
      </c>
      <c r="U5288">
        <v>0</v>
      </c>
      <c r="V5288">
        <v>0</v>
      </c>
      <c r="W5288">
        <v>0</v>
      </c>
      <c r="X5288">
        <v>3.2321031453248197</v>
      </c>
      <c r="Y5288">
        <v>0</v>
      </c>
      <c r="Z5288">
        <v>0</v>
      </c>
      <c r="AA5288">
        <v>0</v>
      </c>
      <c r="AB5288">
        <v>7.0277647171982233E-2</v>
      </c>
      <c r="AC5288">
        <v>0</v>
      </c>
      <c r="AD5288">
        <v>0</v>
      </c>
      <c r="AE5288">
        <v>3.3023807924968018</v>
      </c>
    </row>
    <row r="5289" spans="1:31" x14ac:dyDescent="0.25">
      <c r="A5289">
        <v>2301278</v>
      </c>
      <c r="B5289">
        <v>1</v>
      </c>
      <c r="C5289" t="s">
        <v>80</v>
      </c>
      <c r="D5289" t="s">
        <v>99</v>
      </c>
      <c r="E5289" t="s">
        <v>141</v>
      </c>
      <c r="F5289" t="s">
        <v>15376</v>
      </c>
      <c r="G5289" t="s">
        <v>210</v>
      </c>
      <c r="H5289" t="s">
        <v>135</v>
      </c>
      <c r="I5289" t="s">
        <v>136</v>
      </c>
      <c r="J5289" t="s">
        <v>137</v>
      </c>
      <c r="K5289" t="s">
        <v>138</v>
      </c>
      <c r="L5289" t="s">
        <v>15377</v>
      </c>
      <c r="M5289" t="s">
        <v>15378</v>
      </c>
      <c r="N5289">
        <v>3.8447222220000001</v>
      </c>
      <c r="O5289">
        <v>0</v>
      </c>
      <c r="P5289">
        <v>1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1.3103679264106889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1.3103679264106889</v>
      </c>
    </row>
    <row r="5290" spans="1:31" x14ac:dyDescent="0.25">
      <c r="A5290">
        <v>2301280</v>
      </c>
      <c r="B5290">
        <v>1</v>
      </c>
      <c r="C5290" t="s">
        <v>80</v>
      </c>
      <c r="D5290" t="s">
        <v>106</v>
      </c>
      <c r="E5290" t="s">
        <v>141</v>
      </c>
      <c r="F5290" t="s">
        <v>15379</v>
      </c>
      <c r="G5290" t="s">
        <v>143</v>
      </c>
      <c r="H5290" t="s">
        <v>135</v>
      </c>
      <c r="I5290" t="s">
        <v>136</v>
      </c>
      <c r="J5290" t="s">
        <v>137</v>
      </c>
      <c r="K5290" t="s">
        <v>138</v>
      </c>
      <c r="L5290" t="s">
        <v>15380</v>
      </c>
      <c r="M5290" t="s">
        <v>15381</v>
      </c>
      <c r="N5290">
        <v>3.9483333329999999</v>
      </c>
      <c r="O5290">
        <v>0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3.7325432733619333</v>
      </c>
      <c r="AA5290">
        <v>0</v>
      </c>
      <c r="AB5290">
        <v>0</v>
      </c>
      <c r="AC5290">
        <v>0</v>
      </c>
      <c r="AD5290">
        <v>0</v>
      </c>
      <c r="AE5290">
        <v>3.7325432733619333</v>
      </c>
    </row>
    <row r="5291" spans="1:31" x14ac:dyDescent="0.25">
      <c r="A5291">
        <v>2301283</v>
      </c>
      <c r="B5291">
        <v>1</v>
      </c>
      <c r="C5291" t="s">
        <v>80</v>
      </c>
      <c r="D5291" t="s">
        <v>87</v>
      </c>
      <c r="E5291" t="s">
        <v>208</v>
      </c>
      <c r="F5291" t="s">
        <v>15382</v>
      </c>
      <c r="G5291" t="s">
        <v>299</v>
      </c>
      <c r="H5291" t="s">
        <v>135</v>
      </c>
      <c r="I5291" t="s">
        <v>136</v>
      </c>
      <c r="J5291" t="s">
        <v>137</v>
      </c>
      <c r="K5291" t="s">
        <v>300</v>
      </c>
      <c r="L5291" t="s">
        <v>15383</v>
      </c>
      <c r="M5291" t="s">
        <v>15384</v>
      </c>
      <c r="N5291">
        <v>6.0705555550000003</v>
      </c>
      <c r="O5291">
        <v>0</v>
      </c>
      <c r="P5291">
        <v>210</v>
      </c>
      <c r="Q5291">
        <v>0</v>
      </c>
      <c r="R5291">
        <v>2</v>
      </c>
      <c r="S5291">
        <v>0</v>
      </c>
      <c r="T5291">
        <v>6</v>
      </c>
      <c r="U5291">
        <v>0</v>
      </c>
      <c r="V5291">
        <v>0</v>
      </c>
      <c r="W5291">
        <v>0</v>
      </c>
      <c r="X5291">
        <v>466.80870396615734</v>
      </c>
      <c r="Y5291">
        <v>0</v>
      </c>
      <c r="Z5291">
        <v>10.460314931150799</v>
      </c>
      <c r="AA5291">
        <v>0</v>
      </c>
      <c r="AB5291">
        <v>21.817347140827472</v>
      </c>
      <c r="AC5291">
        <v>0</v>
      </c>
      <c r="AD5291">
        <v>0</v>
      </c>
      <c r="AE5291">
        <v>499.08636603813557</v>
      </c>
    </row>
    <row r="5292" spans="1:31" x14ac:dyDescent="0.25">
      <c r="A5292">
        <v>2301285</v>
      </c>
      <c r="B5292">
        <v>1</v>
      </c>
      <c r="C5292" t="s">
        <v>80</v>
      </c>
      <c r="D5292" t="s">
        <v>103</v>
      </c>
      <c r="E5292" t="s">
        <v>132</v>
      </c>
      <c r="F5292" t="s">
        <v>15385</v>
      </c>
      <c r="G5292" t="s">
        <v>332</v>
      </c>
      <c r="H5292" t="s">
        <v>135</v>
      </c>
      <c r="I5292" t="s">
        <v>136</v>
      </c>
      <c r="J5292" t="s">
        <v>137</v>
      </c>
      <c r="K5292" t="s">
        <v>138</v>
      </c>
      <c r="L5292" t="s">
        <v>15386</v>
      </c>
      <c r="M5292" t="s">
        <v>15387</v>
      </c>
      <c r="N5292">
        <v>2.983055555</v>
      </c>
      <c r="O5292">
        <v>0</v>
      </c>
      <c r="P5292">
        <v>1</v>
      </c>
      <c r="Q5292">
        <v>0</v>
      </c>
      <c r="R5292">
        <v>6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0.41761020627167222</v>
      </c>
      <c r="Y5292">
        <v>0</v>
      </c>
      <c r="Z5292">
        <v>61.696034132845412</v>
      </c>
      <c r="AA5292">
        <v>0</v>
      </c>
      <c r="AB5292">
        <v>0</v>
      </c>
      <c r="AC5292">
        <v>0</v>
      </c>
      <c r="AD5292">
        <v>0</v>
      </c>
      <c r="AE5292">
        <v>62.113644339117087</v>
      </c>
    </row>
    <row r="5293" spans="1:31" x14ac:dyDescent="0.25">
      <c r="A5293">
        <v>2301286</v>
      </c>
      <c r="B5293">
        <v>1</v>
      </c>
      <c r="C5293" t="s">
        <v>81</v>
      </c>
      <c r="D5293" t="s">
        <v>120</v>
      </c>
      <c r="E5293" t="s">
        <v>132</v>
      </c>
      <c r="F5293" t="s">
        <v>15388</v>
      </c>
      <c r="G5293" t="s">
        <v>134</v>
      </c>
      <c r="H5293" t="s">
        <v>135</v>
      </c>
      <c r="I5293" t="s">
        <v>136</v>
      </c>
      <c r="J5293" t="s">
        <v>137</v>
      </c>
      <c r="K5293" t="s">
        <v>138</v>
      </c>
      <c r="L5293" t="s">
        <v>15389</v>
      </c>
      <c r="M5293" t="s">
        <v>15390</v>
      </c>
      <c r="N5293">
        <v>1.9069444440000001</v>
      </c>
      <c r="O5293">
        <v>0</v>
      </c>
      <c r="P5293">
        <v>43</v>
      </c>
      <c r="Q5293">
        <v>0</v>
      </c>
      <c r="R5293">
        <v>1</v>
      </c>
      <c r="S5293">
        <v>0</v>
      </c>
      <c r="T5293">
        <v>1</v>
      </c>
      <c r="U5293">
        <v>0</v>
      </c>
      <c r="V5293">
        <v>0</v>
      </c>
      <c r="W5293">
        <v>0</v>
      </c>
      <c r="X5293">
        <v>16.023852018228421</v>
      </c>
      <c r="Y5293">
        <v>0</v>
      </c>
      <c r="Z5293">
        <v>5.5884578090629161E-2</v>
      </c>
      <c r="AA5293">
        <v>0</v>
      </c>
      <c r="AB5293">
        <v>0</v>
      </c>
      <c r="AC5293">
        <v>0</v>
      </c>
      <c r="AD5293">
        <v>0</v>
      </c>
      <c r="AE5293">
        <v>16.079736596319052</v>
      </c>
    </row>
    <row r="5294" spans="1:31" x14ac:dyDescent="0.25">
      <c r="A5294">
        <v>2301287</v>
      </c>
      <c r="B5294">
        <v>1</v>
      </c>
      <c r="C5294" t="s">
        <v>80</v>
      </c>
      <c r="D5294" t="s">
        <v>98</v>
      </c>
      <c r="E5294" t="s">
        <v>164</v>
      </c>
      <c r="F5294" t="s">
        <v>15391</v>
      </c>
      <c r="G5294" t="s">
        <v>421</v>
      </c>
      <c r="H5294" t="s">
        <v>167</v>
      </c>
      <c r="I5294" t="s">
        <v>136</v>
      </c>
      <c r="J5294" t="s">
        <v>137</v>
      </c>
      <c r="K5294" t="s">
        <v>138</v>
      </c>
      <c r="L5294" t="s">
        <v>15392</v>
      </c>
      <c r="M5294" t="s">
        <v>15393</v>
      </c>
      <c r="N5294">
        <v>3.8988888880000001</v>
      </c>
      <c r="O5294">
        <v>0</v>
      </c>
      <c r="P5294">
        <v>0</v>
      </c>
      <c r="Q5294">
        <v>0</v>
      </c>
      <c r="R5294">
        <v>6</v>
      </c>
      <c r="S5294">
        <v>0</v>
      </c>
      <c r="T5294">
        <v>4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41.408130076482813</v>
      </c>
      <c r="AA5294">
        <v>0</v>
      </c>
      <c r="AB5294">
        <v>42.689110347574228</v>
      </c>
      <c r="AC5294">
        <v>0</v>
      </c>
      <c r="AD5294">
        <v>0</v>
      </c>
      <c r="AE5294">
        <v>84.097240424057048</v>
      </c>
    </row>
    <row r="5295" spans="1:31" x14ac:dyDescent="0.25">
      <c r="A5295">
        <v>2301288</v>
      </c>
      <c r="B5295">
        <v>1</v>
      </c>
      <c r="C5295" t="s">
        <v>80</v>
      </c>
      <c r="D5295" t="s">
        <v>101</v>
      </c>
      <c r="E5295" t="s">
        <v>141</v>
      </c>
      <c r="F5295" t="s">
        <v>15394</v>
      </c>
      <c r="G5295" t="s">
        <v>188</v>
      </c>
      <c r="H5295" t="s">
        <v>135</v>
      </c>
      <c r="I5295" t="s">
        <v>136</v>
      </c>
      <c r="J5295" t="s">
        <v>137</v>
      </c>
      <c r="K5295" t="s">
        <v>138</v>
      </c>
      <c r="L5295" t="s">
        <v>15395</v>
      </c>
      <c r="M5295" t="s">
        <v>15396</v>
      </c>
      <c r="N5295">
        <v>5.6205555550000001</v>
      </c>
      <c r="O5295">
        <v>0</v>
      </c>
      <c r="P5295">
        <v>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6.4277352145670141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6.4277352145670141</v>
      </c>
    </row>
    <row r="5296" spans="1:31" x14ac:dyDescent="0.25">
      <c r="A5296">
        <v>2301289</v>
      </c>
      <c r="B5296">
        <v>1</v>
      </c>
      <c r="C5296" t="s">
        <v>80</v>
      </c>
      <c r="D5296" t="s">
        <v>100</v>
      </c>
      <c r="E5296" t="s">
        <v>132</v>
      </c>
      <c r="F5296" t="s">
        <v>15397</v>
      </c>
      <c r="G5296" t="s">
        <v>375</v>
      </c>
      <c r="H5296" t="s">
        <v>135</v>
      </c>
      <c r="I5296" t="s">
        <v>136</v>
      </c>
      <c r="J5296" t="s">
        <v>137</v>
      </c>
      <c r="K5296" t="s">
        <v>138</v>
      </c>
      <c r="L5296" t="s">
        <v>15398</v>
      </c>
      <c r="M5296" t="s">
        <v>15399</v>
      </c>
      <c r="N5296">
        <v>1.6205555549999999</v>
      </c>
      <c r="O5296">
        <v>0</v>
      </c>
      <c r="P5296">
        <v>101</v>
      </c>
      <c r="Q5296">
        <v>0</v>
      </c>
      <c r="R5296">
        <v>0</v>
      </c>
      <c r="S5296">
        <v>0</v>
      </c>
      <c r="T5296">
        <v>4</v>
      </c>
      <c r="U5296">
        <v>0</v>
      </c>
      <c r="V5296">
        <v>0</v>
      </c>
      <c r="W5296">
        <v>0</v>
      </c>
      <c r="X5296">
        <v>40.023396364071154</v>
      </c>
      <c r="Y5296">
        <v>0</v>
      </c>
      <c r="Z5296">
        <v>0</v>
      </c>
      <c r="AA5296">
        <v>0</v>
      </c>
      <c r="AB5296">
        <v>16.444806736585196</v>
      </c>
      <c r="AC5296">
        <v>0</v>
      </c>
      <c r="AD5296">
        <v>0</v>
      </c>
      <c r="AE5296">
        <v>56.468203100656353</v>
      </c>
    </row>
    <row r="5297" spans="1:31" x14ac:dyDescent="0.25">
      <c r="A5297">
        <v>2301290</v>
      </c>
      <c r="B5297">
        <v>1</v>
      </c>
      <c r="C5297" t="s">
        <v>80</v>
      </c>
      <c r="D5297" t="s">
        <v>108</v>
      </c>
      <c r="E5297" t="s">
        <v>132</v>
      </c>
      <c r="F5297" t="s">
        <v>6262</v>
      </c>
      <c r="G5297" t="s">
        <v>1047</v>
      </c>
      <c r="H5297" t="s">
        <v>135</v>
      </c>
      <c r="I5297" t="s">
        <v>136</v>
      </c>
      <c r="J5297" t="s">
        <v>137</v>
      </c>
      <c r="K5297" t="s">
        <v>138</v>
      </c>
      <c r="L5297" t="s">
        <v>15400</v>
      </c>
      <c r="M5297" t="s">
        <v>15401</v>
      </c>
      <c r="N5297">
        <v>4.4116666660000003</v>
      </c>
      <c r="O5297">
        <v>0</v>
      </c>
      <c r="P5297">
        <v>6</v>
      </c>
      <c r="Q5297">
        <v>0</v>
      </c>
      <c r="R5297">
        <v>1</v>
      </c>
      <c r="S5297">
        <v>0</v>
      </c>
      <c r="T5297">
        <v>2</v>
      </c>
      <c r="U5297">
        <v>0</v>
      </c>
      <c r="V5297">
        <v>0</v>
      </c>
      <c r="W5297">
        <v>0</v>
      </c>
      <c r="X5297">
        <v>4.8825430044074505</v>
      </c>
      <c r="Y5297">
        <v>0</v>
      </c>
      <c r="Z5297">
        <v>0</v>
      </c>
      <c r="AA5297">
        <v>0</v>
      </c>
      <c r="AB5297">
        <v>11.634663573605978</v>
      </c>
      <c r="AC5297">
        <v>0</v>
      </c>
      <c r="AD5297">
        <v>0</v>
      </c>
      <c r="AE5297">
        <v>16.517206578013429</v>
      </c>
    </row>
    <row r="5298" spans="1:31" x14ac:dyDescent="0.25">
      <c r="A5298">
        <v>2301291</v>
      </c>
      <c r="B5298">
        <v>1</v>
      </c>
      <c r="C5298" t="s">
        <v>80</v>
      </c>
      <c r="D5298" t="s">
        <v>105</v>
      </c>
      <c r="E5298" t="s">
        <v>141</v>
      </c>
      <c r="F5298" t="s">
        <v>15402</v>
      </c>
      <c r="G5298" t="s">
        <v>188</v>
      </c>
      <c r="H5298" t="s">
        <v>135</v>
      </c>
      <c r="I5298" t="s">
        <v>136</v>
      </c>
      <c r="J5298" t="s">
        <v>137</v>
      </c>
      <c r="K5298" t="s">
        <v>138</v>
      </c>
      <c r="L5298" t="s">
        <v>15403</v>
      </c>
      <c r="M5298" t="s">
        <v>15404</v>
      </c>
      <c r="N5298">
        <v>1.5844444440000001</v>
      </c>
      <c r="O5298">
        <v>0</v>
      </c>
      <c r="P5298">
        <v>1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0.35768597217449999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0.35768597217449999</v>
      </c>
    </row>
    <row r="5299" spans="1:31" x14ac:dyDescent="0.25">
      <c r="A5299">
        <v>2301292</v>
      </c>
      <c r="B5299">
        <v>1</v>
      </c>
      <c r="C5299" t="s">
        <v>80</v>
      </c>
      <c r="D5299" t="s">
        <v>90</v>
      </c>
      <c r="E5299" t="s">
        <v>748</v>
      </c>
      <c r="F5299" t="s">
        <v>15405</v>
      </c>
      <c r="G5299" t="s">
        <v>750</v>
      </c>
      <c r="H5299" t="s">
        <v>135</v>
      </c>
      <c r="I5299" t="s">
        <v>136</v>
      </c>
      <c r="J5299" t="s">
        <v>137</v>
      </c>
      <c r="K5299" t="s">
        <v>138</v>
      </c>
      <c r="L5299" t="s">
        <v>15406</v>
      </c>
      <c r="M5299" t="s">
        <v>15407</v>
      </c>
      <c r="N5299">
        <v>2.5508333329999999</v>
      </c>
      <c r="O5299">
        <v>0</v>
      </c>
      <c r="P5299">
        <v>102</v>
      </c>
      <c r="Q5299">
        <v>0</v>
      </c>
      <c r="R5299">
        <v>0</v>
      </c>
      <c r="S5299">
        <v>0</v>
      </c>
      <c r="T5299">
        <v>1</v>
      </c>
      <c r="U5299">
        <v>0</v>
      </c>
      <c r="V5299">
        <v>0</v>
      </c>
      <c r="W5299">
        <v>0</v>
      </c>
      <c r="X5299">
        <v>58.980962416143505</v>
      </c>
      <c r="Y5299">
        <v>0</v>
      </c>
      <c r="Z5299">
        <v>0</v>
      </c>
      <c r="AA5299">
        <v>0</v>
      </c>
      <c r="AB5299">
        <v>2.3858606914390967</v>
      </c>
      <c r="AC5299">
        <v>0</v>
      </c>
      <c r="AD5299">
        <v>0</v>
      </c>
      <c r="AE5299">
        <v>61.366823107582604</v>
      </c>
    </row>
    <row r="5300" spans="1:31" x14ac:dyDescent="0.25">
      <c r="A5300">
        <v>2301294</v>
      </c>
      <c r="B5300">
        <v>1</v>
      </c>
      <c r="C5300" t="s">
        <v>80</v>
      </c>
      <c r="D5300" t="s">
        <v>100</v>
      </c>
      <c r="E5300" t="s">
        <v>141</v>
      </c>
      <c r="F5300" t="s">
        <v>15408</v>
      </c>
      <c r="G5300" t="s">
        <v>188</v>
      </c>
      <c r="H5300" t="s">
        <v>135</v>
      </c>
      <c r="I5300" t="s">
        <v>136</v>
      </c>
      <c r="J5300" t="s">
        <v>137</v>
      </c>
      <c r="K5300" t="s">
        <v>138</v>
      </c>
      <c r="L5300" t="s">
        <v>15409</v>
      </c>
      <c r="M5300" t="s">
        <v>15410</v>
      </c>
      <c r="N5300">
        <v>2.707222222</v>
      </c>
      <c r="O5300">
        <v>0</v>
      </c>
      <c r="P5300">
        <v>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1.1890176296833919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1.1890176296833919</v>
      </c>
    </row>
    <row r="5301" spans="1:31" x14ac:dyDescent="0.25">
      <c r="A5301">
        <v>2301296</v>
      </c>
      <c r="B5301">
        <v>1</v>
      </c>
      <c r="C5301" t="s">
        <v>80</v>
      </c>
      <c r="D5301" t="s">
        <v>87</v>
      </c>
      <c r="E5301" t="s">
        <v>233</v>
      </c>
      <c r="F5301" t="s">
        <v>15411</v>
      </c>
      <c r="G5301" t="s">
        <v>184</v>
      </c>
      <c r="H5301" t="s">
        <v>167</v>
      </c>
      <c r="I5301" t="s">
        <v>136</v>
      </c>
      <c r="J5301" t="s">
        <v>137</v>
      </c>
      <c r="K5301" t="s">
        <v>138</v>
      </c>
      <c r="L5301" t="s">
        <v>15412</v>
      </c>
      <c r="M5301" t="s">
        <v>15413</v>
      </c>
      <c r="N5301">
        <v>0.23499999999999999</v>
      </c>
      <c r="O5301">
        <v>0</v>
      </c>
      <c r="P5301">
        <v>2342</v>
      </c>
      <c r="Q5301">
        <v>0</v>
      </c>
      <c r="R5301">
        <v>2</v>
      </c>
      <c r="S5301">
        <v>0</v>
      </c>
      <c r="T5301">
        <v>179</v>
      </c>
      <c r="U5301">
        <v>0</v>
      </c>
      <c r="V5301">
        <v>2</v>
      </c>
      <c r="W5301">
        <v>0</v>
      </c>
      <c r="X5301">
        <v>137.67055712199286</v>
      </c>
      <c r="Y5301">
        <v>0</v>
      </c>
      <c r="Z5301">
        <v>0.40331224106517499</v>
      </c>
      <c r="AA5301">
        <v>0</v>
      </c>
      <c r="AB5301">
        <v>52.78697480308675</v>
      </c>
      <c r="AC5301">
        <v>0</v>
      </c>
      <c r="AD5301">
        <v>9.9596097999900497</v>
      </c>
      <c r="AE5301">
        <v>200.82045396613483</v>
      </c>
    </row>
    <row r="5302" spans="1:31" x14ac:dyDescent="0.25">
      <c r="A5302">
        <v>2301297</v>
      </c>
      <c r="B5302">
        <v>1</v>
      </c>
      <c r="C5302" t="s">
        <v>80</v>
      </c>
      <c r="D5302" t="s">
        <v>102</v>
      </c>
      <c r="E5302" t="s">
        <v>141</v>
      </c>
      <c r="F5302" t="s">
        <v>15414</v>
      </c>
      <c r="G5302" t="s">
        <v>490</v>
      </c>
      <c r="H5302" t="s">
        <v>135</v>
      </c>
      <c r="I5302" t="s">
        <v>136</v>
      </c>
      <c r="J5302" t="s">
        <v>137</v>
      </c>
      <c r="K5302" t="s">
        <v>138</v>
      </c>
      <c r="L5302" t="s">
        <v>15415</v>
      </c>
      <c r="M5302" t="s">
        <v>15416</v>
      </c>
      <c r="N5302">
        <v>1.628055555</v>
      </c>
      <c r="O5302">
        <v>0</v>
      </c>
      <c r="P5302">
        <v>1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0.1552280349305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0.1552280349305</v>
      </c>
    </row>
    <row r="5303" spans="1:31" x14ac:dyDescent="0.25">
      <c r="A5303">
        <v>2301300</v>
      </c>
      <c r="B5303">
        <v>1</v>
      </c>
      <c r="C5303" t="s">
        <v>80</v>
      </c>
      <c r="D5303" t="s">
        <v>100</v>
      </c>
      <c r="E5303" t="s">
        <v>141</v>
      </c>
      <c r="F5303" t="s">
        <v>15417</v>
      </c>
      <c r="G5303" t="s">
        <v>143</v>
      </c>
      <c r="H5303" t="s">
        <v>135</v>
      </c>
      <c r="I5303" t="s">
        <v>136</v>
      </c>
      <c r="J5303" t="s">
        <v>137</v>
      </c>
      <c r="K5303" t="s">
        <v>138</v>
      </c>
      <c r="L5303" t="s">
        <v>15418</v>
      </c>
      <c r="M5303" t="s">
        <v>15419</v>
      </c>
      <c r="N5303">
        <v>2.332777777</v>
      </c>
      <c r="O5303">
        <v>0</v>
      </c>
      <c r="P5303">
        <v>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0.52504994862525001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0.52504994862525001</v>
      </c>
    </row>
    <row r="5304" spans="1:31" x14ac:dyDescent="0.25">
      <c r="A5304">
        <v>2301301</v>
      </c>
      <c r="B5304">
        <v>1</v>
      </c>
      <c r="C5304" t="s">
        <v>80</v>
      </c>
      <c r="D5304" t="s">
        <v>82</v>
      </c>
      <c r="E5304" t="s">
        <v>141</v>
      </c>
      <c r="F5304" t="s">
        <v>15420</v>
      </c>
      <c r="G5304" t="s">
        <v>188</v>
      </c>
      <c r="H5304" t="s">
        <v>135</v>
      </c>
      <c r="I5304" t="s">
        <v>136</v>
      </c>
      <c r="J5304" t="s">
        <v>137</v>
      </c>
      <c r="K5304" t="s">
        <v>138</v>
      </c>
      <c r="L5304" t="s">
        <v>15421</v>
      </c>
      <c r="M5304" t="s">
        <v>15422</v>
      </c>
      <c r="N5304">
        <v>4.7011111110000003</v>
      </c>
      <c r="O5304">
        <v>0</v>
      </c>
      <c r="P5304">
        <v>15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16.171235684275132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16.171235684275132</v>
      </c>
    </row>
    <row r="5305" spans="1:31" x14ac:dyDescent="0.25">
      <c r="A5305">
        <v>2301302</v>
      </c>
      <c r="B5305">
        <v>1</v>
      </c>
      <c r="C5305" t="s">
        <v>80</v>
      </c>
      <c r="D5305" t="s">
        <v>85</v>
      </c>
      <c r="E5305" t="s">
        <v>141</v>
      </c>
      <c r="F5305" t="s">
        <v>15423</v>
      </c>
      <c r="G5305" t="s">
        <v>490</v>
      </c>
      <c r="H5305" t="s">
        <v>135</v>
      </c>
      <c r="I5305" t="s">
        <v>136</v>
      </c>
      <c r="J5305" t="s">
        <v>137</v>
      </c>
      <c r="K5305" t="s">
        <v>138</v>
      </c>
      <c r="L5305" t="s">
        <v>15424</v>
      </c>
      <c r="M5305" t="s">
        <v>15425</v>
      </c>
      <c r="N5305">
        <v>1.4469444440000001</v>
      </c>
      <c r="O5305">
        <v>0</v>
      </c>
      <c r="P5305">
        <v>10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2.6731863350507368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2.6731863350507368</v>
      </c>
    </row>
    <row r="5306" spans="1:31" x14ac:dyDescent="0.25">
      <c r="A5306">
        <v>2301304</v>
      </c>
      <c r="B5306">
        <v>1</v>
      </c>
      <c r="C5306" t="s">
        <v>80</v>
      </c>
      <c r="D5306" t="s">
        <v>100</v>
      </c>
      <c r="E5306" t="s">
        <v>141</v>
      </c>
      <c r="F5306" t="s">
        <v>15426</v>
      </c>
      <c r="G5306" t="s">
        <v>143</v>
      </c>
      <c r="H5306" t="s">
        <v>135</v>
      </c>
      <c r="I5306" t="s">
        <v>136</v>
      </c>
      <c r="J5306" t="s">
        <v>137</v>
      </c>
      <c r="K5306" t="s">
        <v>138</v>
      </c>
      <c r="L5306" t="s">
        <v>15427</v>
      </c>
      <c r="M5306" t="s">
        <v>15428</v>
      </c>
      <c r="N5306">
        <v>3.769722222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1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0.26254465872058197</v>
      </c>
      <c r="AC5306">
        <v>0</v>
      </c>
      <c r="AD5306">
        <v>0</v>
      </c>
      <c r="AE5306">
        <v>0.26254465872058197</v>
      </c>
    </row>
    <row r="5307" spans="1:31" x14ac:dyDescent="0.25">
      <c r="A5307">
        <v>2301305</v>
      </c>
      <c r="B5307">
        <v>1</v>
      </c>
      <c r="C5307" t="s">
        <v>81</v>
      </c>
      <c r="D5307" t="s">
        <v>123</v>
      </c>
      <c r="E5307" t="s">
        <v>182</v>
      </c>
      <c r="F5307" t="s">
        <v>2771</v>
      </c>
      <c r="G5307" t="s">
        <v>184</v>
      </c>
      <c r="H5307" t="s">
        <v>167</v>
      </c>
      <c r="I5307" t="s">
        <v>136</v>
      </c>
      <c r="J5307" t="s">
        <v>137</v>
      </c>
      <c r="K5307" t="s">
        <v>138</v>
      </c>
      <c r="L5307" t="s">
        <v>15429</v>
      </c>
      <c r="M5307" t="s">
        <v>15430</v>
      </c>
      <c r="N5307">
        <v>1.238888888</v>
      </c>
      <c r="O5307">
        <v>3</v>
      </c>
      <c r="P5307">
        <v>36</v>
      </c>
      <c r="Q5307">
        <v>120</v>
      </c>
      <c r="R5307">
        <v>286</v>
      </c>
      <c r="S5307">
        <v>19</v>
      </c>
      <c r="T5307">
        <v>67</v>
      </c>
      <c r="U5307">
        <v>0</v>
      </c>
      <c r="V5307">
        <v>0</v>
      </c>
      <c r="W5307">
        <v>0.51432621141075774</v>
      </c>
      <c r="X5307">
        <v>7.465697953139828</v>
      </c>
      <c r="Y5307">
        <v>52.089329686481918</v>
      </c>
      <c r="Z5307">
        <v>108.80171603752088</v>
      </c>
      <c r="AA5307">
        <v>18.742528642436881</v>
      </c>
      <c r="AB5307">
        <v>38.374331905324318</v>
      </c>
      <c r="AC5307">
        <v>0</v>
      </c>
      <c r="AD5307">
        <v>0</v>
      </c>
      <c r="AE5307">
        <v>225.98793043631457</v>
      </c>
    </row>
    <row r="5308" spans="1:31" x14ac:dyDescent="0.25">
      <c r="A5308">
        <v>2301306</v>
      </c>
      <c r="B5308">
        <v>1</v>
      </c>
      <c r="C5308" t="s">
        <v>80</v>
      </c>
      <c r="D5308" t="s">
        <v>99</v>
      </c>
      <c r="E5308" t="s">
        <v>132</v>
      </c>
      <c r="F5308" t="s">
        <v>15431</v>
      </c>
      <c r="G5308" t="s">
        <v>490</v>
      </c>
      <c r="H5308" t="s">
        <v>135</v>
      </c>
      <c r="I5308" t="s">
        <v>136</v>
      </c>
      <c r="J5308" t="s">
        <v>137</v>
      </c>
      <c r="K5308" t="s">
        <v>138</v>
      </c>
      <c r="L5308" t="s">
        <v>15432</v>
      </c>
      <c r="M5308" t="s">
        <v>15433</v>
      </c>
      <c r="N5308">
        <v>2.605555555</v>
      </c>
      <c r="O5308">
        <v>0</v>
      </c>
      <c r="P5308">
        <v>57</v>
      </c>
      <c r="Q5308">
        <v>0</v>
      </c>
      <c r="R5308">
        <v>3</v>
      </c>
      <c r="S5308">
        <v>0</v>
      </c>
      <c r="T5308">
        <v>5</v>
      </c>
      <c r="U5308">
        <v>0</v>
      </c>
      <c r="V5308">
        <v>0</v>
      </c>
      <c r="W5308">
        <v>0</v>
      </c>
      <c r="X5308">
        <v>30.578909349695703</v>
      </c>
      <c r="Y5308">
        <v>0</v>
      </c>
      <c r="Z5308">
        <v>1.7721026687160639</v>
      </c>
      <c r="AA5308">
        <v>0</v>
      </c>
      <c r="AB5308">
        <v>3.6356493311492328</v>
      </c>
      <c r="AC5308">
        <v>0</v>
      </c>
      <c r="AD5308">
        <v>0</v>
      </c>
      <c r="AE5308">
        <v>35.986661349560997</v>
      </c>
    </row>
    <row r="5309" spans="1:31" x14ac:dyDescent="0.25">
      <c r="A5309">
        <v>2301307</v>
      </c>
      <c r="B5309">
        <v>1</v>
      </c>
      <c r="C5309" t="s">
        <v>80</v>
      </c>
      <c r="D5309" t="s">
        <v>98</v>
      </c>
      <c r="E5309" t="s">
        <v>141</v>
      </c>
      <c r="F5309" t="s">
        <v>15434</v>
      </c>
      <c r="G5309" t="s">
        <v>143</v>
      </c>
      <c r="H5309" t="s">
        <v>135</v>
      </c>
      <c r="I5309" t="s">
        <v>136</v>
      </c>
      <c r="J5309" t="s">
        <v>137</v>
      </c>
      <c r="K5309" t="s">
        <v>138</v>
      </c>
      <c r="L5309" t="s">
        <v>15435</v>
      </c>
      <c r="M5309" t="s">
        <v>15436</v>
      </c>
      <c r="N5309">
        <v>6.7144444439999997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0.92212699815401655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0.92212699815401655</v>
      </c>
    </row>
    <row r="5310" spans="1:31" x14ac:dyDescent="0.25">
      <c r="A5310">
        <v>2301308</v>
      </c>
      <c r="B5310">
        <v>1</v>
      </c>
      <c r="C5310" t="s">
        <v>80</v>
      </c>
      <c r="D5310" t="s">
        <v>103</v>
      </c>
      <c r="E5310" t="s">
        <v>141</v>
      </c>
      <c r="F5310" t="s">
        <v>15437</v>
      </c>
      <c r="G5310" t="s">
        <v>143</v>
      </c>
      <c r="H5310" t="s">
        <v>135</v>
      </c>
      <c r="I5310" t="s">
        <v>136</v>
      </c>
      <c r="J5310" t="s">
        <v>137</v>
      </c>
      <c r="K5310" t="s">
        <v>138</v>
      </c>
      <c r="L5310" t="s">
        <v>15438</v>
      </c>
      <c r="M5310" t="s">
        <v>15439</v>
      </c>
      <c r="N5310">
        <v>2.355277777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1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0.13326046670814584</v>
      </c>
      <c r="AC5310">
        <v>0</v>
      </c>
      <c r="AD5310">
        <v>0</v>
      </c>
      <c r="AE5310">
        <v>0.13326046670814584</v>
      </c>
    </row>
    <row r="5311" spans="1:31" x14ac:dyDescent="0.25">
      <c r="A5311">
        <v>2301311</v>
      </c>
      <c r="B5311">
        <v>1</v>
      </c>
      <c r="C5311" t="s">
        <v>80</v>
      </c>
      <c r="D5311" t="s">
        <v>87</v>
      </c>
      <c r="E5311" t="s">
        <v>164</v>
      </c>
      <c r="F5311" t="s">
        <v>3498</v>
      </c>
      <c r="G5311" t="s">
        <v>184</v>
      </c>
      <c r="H5311" t="s">
        <v>167</v>
      </c>
      <c r="I5311" t="s">
        <v>136</v>
      </c>
      <c r="J5311" t="s">
        <v>137</v>
      </c>
      <c r="K5311" t="s">
        <v>138</v>
      </c>
      <c r="L5311" t="s">
        <v>15440</v>
      </c>
      <c r="M5311" t="s">
        <v>15441</v>
      </c>
      <c r="N5311">
        <v>5.9541666659999999</v>
      </c>
      <c r="O5311">
        <v>0</v>
      </c>
      <c r="P5311">
        <v>210</v>
      </c>
      <c r="Q5311">
        <v>0</v>
      </c>
      <c r="R5311">
        <v>2</v>
      </c>
      <c r="S5311">
        <v>0</v>
      </c>
      <c r="T5311">
        <v>6</v>
      </c>
      <c r="U5311">
        <v>0</v>
      </c>
      <c r="V5311">
        <v>0</v>
      </c>
      <c r="W5311">
        <v>0</v>
      </c>
      <c r="X5311">
        <v>460.60859369099006</v>
      </c>
      <c r="Y5311">
        <v>0</v>
      </c>
      <c r="Z5311">
        <v>10.017194096583168</v>
      </c>
      <c r="AA5311">
        <v>0</v>
      </c>
      <c r="AB5311">
        <v>20.054161870232761</v>
      </c>
      <c r="AC5311">
        <v>0</v>
      </c>
      <c r="AD5311">
        <v>0</v>
      </c>
      <c r="AE5311">
        <v>490.67994965780599</v>
      </c>
    </row>
    <row r="5312" spans="1:31" x14ac:dyDescent="0.25">
      <c r="A5312">
        <v>2301312</v>
      </c>
      <c r="B5312">
        <v>1</v>
      </c>
      <c r="C5312" t="s">
        <v>80</v>
      </c>
      <c r="D5312" t="s">
        <v>82</v>
      </c>
      <c r="E5312" t="s">
        <v>141</v>
      </c>
      <c r="F5312" t="s">
        <v>15442</v>
      </c>
      <c r="G5312" t="s">
        <v>143</v>
      </c>
      <c r="H5312" t="s">
        <v>135</v>
      </c>
      <c r="I5312" t="s">
        <v>136</v>
      </c>
      <c r="J5312" t="s">
        <v>137</v>
      </c>
      <c r="K5312" t="s">
        <v>138</v>
      </c>
      <c r="L5312" t="s">
        <v>15443</v>
      </c>
      <c r="M5312" t="s">
        <v>15444</v>
      </c>
      <c r="N5312">
        <v>2.8633333329999999</v>
      </c>
      <c r="O5312">
        <v>0</v>
      </c>
      <c r="P5312">
        <v>2</v>
      </c>
      <c r="Q5312">
        <v>0</v>
      </c>
      <c r="R5312">
        <v>0</v>
      </c>
      <c r="S5312">
        <v>0</v>
      </c>
      <c r="T5312">
        <v>1</v>
      </c>
      <c r="U5312">
        <v>0</v>
      </c>
      <c r="V5312">
        <v>0</v>
      </c>
      <c r="W5312">
        <v>0</v>
      </c>
      <c r="X5312">
        <v>1.7724325727624599</v>
      </c>
      <c r="Y5312">
        <v>0</v>
      </c>
      <c r="Z5312">
        <v>0</v>
      </c>
      <c r="AA5312">
        <v>0</v>
      </c>
      <c r="AB5312">
        <v>3.3843019981611833</v>
      </c>
      <c r="AC5312">
        <v>0</v>
      </c>
      <c r="AD5312">
        <v>0</v>
      </c>
      <c r="AE5312">
        <v>5.1567345709236427</v>
      </c>
    </row>
    <row r="5313" spans="1:31" x14ac:dyDescent="0.25">
      <c r="A5313">
        <v>2301313</v>
      </c>
      <c r="B5313">
        <v>1</v>
      </c>
      <c r="C5313" t="s">
        <v>80</v>
      </c>
      <c r="D5313" t="s">
        <v>87</v>
      </c>
      <c r="E5313" t="s">
        <v>233</v>
      </c>
      <c r="F5313" t="s">
        <v>15445</v>
      </c>
      <c r="G5313" t="s">
        <v>184</v>
      </c>
      <c r="H5313" t="s">
        <v>167</v>
      </c>
      <c r="I5313" t="s">
        <v>136</v>
      </c>
      <c r="J5313" t="s">
        <v>137</v>
      </c>
      <c r="K5313" t="s">
        <v>138</v>
      </c>
      <c r="L5313" t="s">
        <v>15446</v>
      </c>
      <c r="M5313" t="s">
        <v>15447</v>
      </c>
      <c r="N5313">
        <v>1.8363888880000001</v>
      </c>
      <c r="O5313">
        <v>0</v>
      </c>
      <c r="P5313">
        <v>2389</v>
      </c>
      <c r="Q5313">
        <v>0</v>
      </c>
      <c r="R5313">
        <v>2</v>
      </c>
      <c r="S5313">
        <v>0</v>
      </c>
      <c r="T5313">
        <v>190</v>
      </c>
      <c r="U5313">
        <v>0</v>
      </c>
      <c r="V5313">
        <v>2</v>
      </c>
      <c r="W5313">
        <v>0</v>
      </c>
      <c r="X5313">
        <v>1096.5789059621682</v>
      </c>
      <c r="Y5313">
        <v>0</v>
      </c>
      <c r="Z5313">
        <v>3.2619703063988443</v>
      </c>
      <c r="AA5313">
        <v>0</v>
      </c>
      <c r="AB5313">
        <v>371.91995252619853</v>
      </c>
      <c r="AC5313">
        <v>0</v>
      </c>
      <c r="AD5313">
        <v>55.786051389107655</v>
      </c>
      <c r="AE5313">
        <v>1527.5468801838731</v>
      </c>
    </row>
    <row r="5314" spans="1:31" x14ac:dyDescent="0.25">
      <c r="A5314">
        <v>2301314</v>
      </c>
      <c r="B5314">
        <v>1</v>
      </c>
      <c r="C5314" t="s">
        <v>80</v>
      </c>
      <c r="D5314" t="s">
        <v>96</v>
      </c>
      <c r="E5314" t="s">
        <v>141</v>
      </c>
      <c r="F5314" t="s">
        <v>15448</v>
      </c>
      <c r="G5314" t="s">
        <v>143</v>
      </c>
      <c r="H5314" t="s">
        <v>135</v>
      </c>
      <c r="I5314" t="s">
        <v>136</v>
      </c>
      <c r="J5314" t="s">
        <v>137</v>
      </c>
      <c r="K5314" t="s">
        <v>138</v>
      </c>
      <c r="L5314" t="s">
        <v>15449</v>
      </c>
      <c r="M5314" t="s">
        <v>15450</v>
      </c>
      <c r="N5314">
        <v>1.6972222219999999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0.7166700215416667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0.7166700215416667</v>
      </c>
    </row>
    <row r="5315" spans="1:31" x14ac:dyDescent="0.25">
      <c r="A5315">
        <v>2301318</v>
      </c>
      <c r="B5315">
        <v>1</v>
      </c>
      <c r="C5315" t="s">
        <v>80</v>
      </c>
      <c r="D5315" t="s">
        <v>110</v>
      </c>
      <c r="E5315" t="s">
        <v>141</v>
      </c>
      <c r="F5315" t="s">
        <v>15451</v>
      </c>
      <c r="G5315" t="s">
        <v>143</v>
      </c>
      <c r="H5315" t="s">
        <v>135</v>
      </c>
      <c r="I5315" t="s">
        <v>136</v>
      </c>
      <c r="J5315" t="s">
        <v>137</v>
      </c>
      <c r="K5315" t="s">
        <v>138</v>
      </c>
      <c r="L5315" t="s">
        <v>15452</v>
      </c>
      <c r="M5315" t="s">
        <v>15453</v>
      </c>
      <c r="N5315">
        <v>3.5208333330000001</v>
      </c>
      <c r="O5315">
        <v>0</v>
      </c>
      <c r="P5315">
        <v>1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0.36291993156382496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0.36291993156382496</v>
      </c>
    </row>
    <row r="5316" spans="1:31" x14ac:dyDescent="0.25">
      <c r="A5316">
        <v>2301319</v>
      </c>
      <c r="B5316">
        <v>1</v>
      </c>
      <c r="C5316" t="s">
        <v>80</v>
      </c>
      <c r="D5316" t="s">
        <v>96</v>
      </c>
      <c r="E5316" t="s">
        <v>141</v>
      </c>
      <c r="F5316" t="s">
        <v>15454</v>
      </c>
      <c r="G5316" t="s">
        <v>143</v>
      </c>
      <c r="H5316" t="s">
        <v>135</v>
      </c>
      <c r="I5316" t="s">
        <v>136</v>
      </c>
      <c r="J5316" t="s">
        <v>137</v>
      </c>
      <c r="K5316" t="s">
        <v>138</v>
      </c>
      <c r="L5316" t="s">
        <v>15455</v>
      </c>
      <c r="M5316" t="s">
        <v>15456</v>
      </c>
      <c r="N5316">
        <v>2.4483333329999999</v>
      </c>
      <c r="O5316">
        <v>0</v>
      </c>
      <c r="P5316">
        <v>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1.8012538857406502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1.8012538857406502</v>
      </c>
    </row>
    <row r="5317" spans="1:31" x14ac:dyDescent="0.25">
      <c r="A5317">
        <v>2301324</v>
      </c>
      <c r="B5317">
        <v>1</v>
      </c>
      <c r="C5317" t="s">
        <v>80</v>
      </c>
      <c r="D5317" t="s">
        <v>104</v>
      </c>
      <c r="E5317" t="s">
        <v>141</v>
      </c>
      <c r="F5317" t="s">
        <v>15457</v>
      </c>
      <c r="G5317" t="s">
        <v>143</v>
      </c>
      <c r="H5317" t="s">
        <v>135</v>
      </c>
      <c r="I5317" t="s">
        <v>136</v>
      </c>
      <c r="J5317" t="s">
        <v>137</v>
      </c>
      <c r="K5317" t="s">
        <v>138</v>
      </c>
      <c r="L5317" t="s">
        <v>15458</v>
      </c>
      <c r="M5317" t="s">
        <v>15459</v>
      </c>
      <c r="N5317">
        <v>3.4855555549999999</v>
      </c>
      <c r="O5317">
        <v>0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</row>
    <row r="5318" spans="1:31" x14ac:dyDescent="0.25">
      <c r="A5318">
        <v>2301327</v>
      </c>
      <c r="B5318">
        <v>1</v>
      </c>
      <c r="C5318" t="s">
        <v>80</v>
      </c>
      <c r="D5318" t="s">
        <v>91</v>
      </c>
      <c r="E5318" t="s">
        <v>208</v>
      </c>
      <c r="F5318" t="s">
        <v>15460</v>
      </c>
      <c r="G5318" t="s">
        <v>1601</v>
      </c>
      <c r="H5318" t="s">
        <v>135</v>
      </c>
      <c r="I5318" t="s">
        <v>136</v>
      </c>
      <c r="J5318" t="s">
        <v>137</v>
      </c>
      <c r="K5318" t="s">
        <v>138</v>
      </c>
      <c r="L5318" t="s">
        <v>15461</v>
      </c>
      <c r="M5318" t="s">
        <v>15462</v>
      </c>
      <c r="N5318">
        <v>0.64138888800000005</v>
      </c>
      <c r="O5318">
        <v>0</v>
      </c>
      <c r="P5318">
        <v>395</v>
      </c>
      <c r="Q5318">
        <v>0</v>
      </c>
      <c r="R5318">
        <v>0</v>
      </c>
      <c r="S5318">
        <v>0</v>
      </c>
      <c r="T5318">
        <v>14</v>
      </c>
      <c r="U5318">
        <v>0</v>
      </c>
      <c r="V5318">
        <v>0</v>
      </c>
      <c r="W5318">
        <v>0</v>
      </c>
      <c r="X5318">
        <v>59.614906454768658</v>
      </c>
      <c r="Y5318">
        <v>0</v>
      </c>
      <c r="Z5318">
        <v>0</v>
      </c>
      <c r="AA5318">
        <v>0</v>
      </c>
      <c r="AB5318">
        <v>12.18174195770681</v>
      </c>
      <c r="AC5318">
        <v>0</v>
      </c>
      <c r="AD5318">
        <v>0</v>
      </c>
      <c r="AE5318">
        <v>71.796648412475463</v>
      </c>
    </row>
    <row r="5319" spans="1:31" x14ac:dyDescent="0.25">
      <c r="A5319">
        <v>2301333</v>
      </c>
      <c r="B5319">
        <v>1</v>
      </c>
      <c r="C5319" t="s">
        <v>80</v>
      </c>
      <c r="D5319" t="s">
        <v>106</v>
      </c>
      <c r="E5319" t="s">
        <v>141</v>
      </c>
      <c r="F5319" t="s">
        <v>15463</v>
      </c>
      <c r="G5319" t="s">
        <v>143</v>
      </c>
      <c r="H5319" t="s">
        <v>135</v>
      </c>
      <c r="I5319" t="s">
        <v>136</v>
      </c>
      <c r="J5319" t="s">
        <v>137</v>
      </c>
      <c r="K5319" t="s">
        <v>138</v>
      </c>
      <c r="L5319" t="s">
        <v>15464</v>
      </c>
      <c r="M5319" t="s">
        <v>15465</v>
      </c>
      <c r="N5319">
        <v>2.6830555550000001</v>
      </c>
      <c r="O5319">
        <v>0</v>
      </c>
      <c r="P5319">
        <v>5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2.2560666232351378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2.2560666232351378</v>
      </c>
    </row>
    <row r="5320" spans="1:31" x14ac:dyDescent="0.25">
      <c r="A5320">
        <v>2301335</v>
      </c>
      <c r="B5320">
        <v>1</v>
      </c>
      <c r="C5320" t="s">
        <v>80</v>
      </c>
      <c r="D5320" t="s">
        <v>86</v>
      </c>
      <c r="E5320" t="s">
        <v>132</v>
      </c>
      <c r="F5320" t="s">
        <v>1381</v>
      </c>
      <c r="G5320" t="s">
        <v>317</v>
      </c>
      <c r="H5320" t="s">
        <v>135</v>
      </c>
      <c r="I5320" t="s">
        <v>136</v>
      </c>
      <c r="J5320" t="s">
        <v>137</v>
      </c>
      <c r="K5320" t="s">
        <v>138</v>
      </c>
      <c r="L5320" t="s">
        <v>15466</v>
      </c>
      <c r="M5320" t="s">
        <v>15467</v>
      </c>
      <c r="N5320">
        <v>1.788611111</v>
      </c>
      <c r="O5320">
        <v>0</v>
      </c>
      <c r="P5320">
        <v>60</v>
      </c>
      <c r="Q5320">
        <v>0</v>
      </c>
      <c r="R5320">
        <v>4</v>
      </c>
      <c r="S5320">
        <v>0</v>
      </c>
      <c r="T5320">
        <v>3</v>
      </c>
      <c r="U5320">
        <v>0</v>
      </c>
      <c r="V5320">
        <v>0</v>
      </c>
      <c r="W5320">
        <v>0</v>
      </c>
      <c r="X5320">
        <v>65.598943615017603</v>
      </c>
      <c r="Y5320">
        <v>0</v>
      </c>
      <c r="Z5320">
        <v>2.2997127983495265</v>
      </c>
      <c r="AA5320">
        <v>0</v>
      </c>
      <c r="AB5320">
        <v>2.1443505664431037</v>
      </c>
      <c r="AC5320">
        <v>0</v>
      </c>
      <c r="AD5320">
        <v>0</v>
      </c>
      <c r="AE5320">
        <v>70.043006979810244</v>
      </c>
    </row>
    <row r="5321" spans="1:31" x14ac:dyDescent="0.25">
      <c r="A5321">
        <v>2301338</v>
      </c>
      <c r="B5321">
        <v>1</v>
      </c>
      <c r="C5321" t="s">
        <v>80</v>
      </c>
      <c r="D5321" t="s">
        <v>105</v>
      </c>
      <c r="E5321" t="s">
        <v>141</v>
      </c>
      <c r="F5321" t="s">
        <v>15468</v>
      </c>
      <c r="G5321" t="s">
        <v>188</v>
      </c>
      <c r="H5321" t="s">
        <v>135</v>
      </c>
      <c r="I5321" t="s">
        <v>136</v>
      </c>
      <c r="J5321" t="s">
        <v>137</v>
      </c>
      <c r="K5321" t="s">
        <v>138</v>
      </c>
      <c r="L5321" t="s">
        <v>15469</v>
      </c>
      <c r="M5321" t="s">
        <v>15470</v>
      </c>
      <c r="N5321">
        <v>3.0555555550000002</v>
      </c>
      <c r="O5321">
        <v>0</v>
      </c>
      <c r="P5321">
        <v>3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2.8898388595776252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2.8898388595776252</v>
      </c>
    </row>
    <row r="5322" spans="1:31" x14ac:dyDescent="0.25">
      <c r="A5322">
        <v>2301339</v>
      </c>
      <c r="B5322">
        <v>1</v>
      </c>
      <c r="C5322" t="s">
        <v>80</v>
      </c>
      <c r="D5322" t="s">
        <v>108</v>
      </c>
      <c r="E5322" t="s">
        <v>132</v>
      </c>
      <c r="F5322" t="s">
        <v>4601</v>
      </c>
      <c r="G5322" t="s">
        <v>134</v>
      </c>
      <c r="H5322" t="s">
        <v>135</v>
      </c>
      <c r="I5322" t="s">
        <v>136</v>
      </c>
      <c r="J5322" t="s">
        <v>137</v>
      </c>
      <c r="K5322" t="s">
        <v>138</v>
      </c>
      <c r="L5322" t="s">
        <v>15471</v>
      </c>
      <c r="M5322" t="s">
        <v>15472</v>
      </c>
      <c r="N5322">
        <v>1.481944444</v>
      </c>
      <c r="O5322">
        <v>0</v>
      </c>
      <c r="P5322">
        <v>13</v>
      </c>
      <c r="Q5322">
        <v>0</v>
      </c>
      <c r="R5322">
        <v>11</v>
      </c>
      <c r="S5322">
        <v>0</v>
      </c>
      <c r="T5322">
        <v>4</v>
      </c>
      <c r="U5322">
        <v>0</v>
      </c>
      <c r="V5322">
        <v>0</v>
      </c>
      <c r="W5322">
        <v>0</v>
      </c>
      <c r="X5322">
        <v>4.351524248030473</v>
      </c>
      <c r="Y5322">
        <v>0</v>
      </c>
      <c r="Z5322">
        <v>4.1015537870322598</v>
      </c>
      <c r="AA5322">
        <v>0</v>
      </c>
      <c r="AB5322">
        <v>4.5516479973017789</v>
      </c>
      <c r="AC5322">
        <v>0</v>
      </c>
      <c r="AD5322">
        <v>0</v>
      </c>
      <c r="AE5322">
        <v>13.004726032364513</v>
      </c>
    </row>
    <row r="5323" spans="1:31" x14ac:dyDescent="0.25">
      <c r="A5323">
        <v>2301340</v>
      </c>
      <c r="B5323">
        <v>1</v>
      </c>
      <c r="C5323" t="s">
        <v>81</v>
      </c>
      <c r="D5323" t="s">
        <v>116</v>
      </c>
      <c r="E5323" t="s">
        <v>164</v>
      </c>
      <c r="F5323" t="s">
        <v>15473</v>
      </c>
      <c r="G5323" t="s">
        <v>195</v>
      </c>
      <c r="H5323" t="s">
        <v>167</v>
      </c>
      <c r="I5323" t="s">
        <v>136</v>
      </c>
      <c r="J5323" t="s">
        <v>137</v>
      </c>
      <c r="K5323" t="s">
        <v>138</v>
      </c>
      <c r="L5323" t="s">
        <v>15474</v>
      </c>
      <c r="M5323" t="s">
        <v>15475</v>
      </c>
      <c r="N5323">
        <v>2.003333333</v>
      </c>
      <c r="O5323">
        <v>0</v>
      </c>
      <c r="P5323">
        <v>79</v>
      </c>
      <c r="Q5323">
        <v>0</v>
      </c>
      <c r="R5323">
        <v>11</v>
      </c>
      <c r="S5323">
        <v>0</v>
      </c>
      <c r="T5323">
        <v>10</v>
      </c>
      <c r="U5323">
        <v>0</v>
      </c>
      <c r="V5323">
        <v>0</v>
      </c>
      <c r="W5323">
        <v>0</v>
      </c>
      <c r="X5323">
        <v>16.245382421031241</v>
      </c>
      <c r="Y5323">
        <v>0</v>
      </c>
      <c r="Z5323">
        <v>2.3460554029544665</v>
      </c>
      <c r="AA5323">
        <v>0</v>
      </c>
      <c r="AB5323">
        <v>0.84564883951145009</v>
      </c>
      <c r="AC5323">
        <v>0</v>
      </c>
      <c r="AD5323">
        <v>0</v>
      </c>
      <c r="AE5323">
        <v>19.437086663497158</v>
      </c>
    </row>
    <row r="5324" spans="1:31" x14ac:dyDescent="0.25">
      <c r="A5324">
        <v>2301341</v>
      </c>
      <c r="B5324">
        <v>1</v>
      </c>
      <c r="C5324" t="s">
        <v>81</v>
      </c>
      <c r="D5324" t="s">
        <v>127</v>
      </c>
      <c r="E5324" t="s">
        <v>141</v>
      </c>
      <c r="F5324" t="s">
        <v>15476</v>
      </c>
      <c r="G5324" t="s">
        <v>143</v>
      </c>
      <c r="H5324" t="s">
        <v>135</v>
      </c>
      <c r="I5324" t="s">
        <v>136</v>
      </c>
      <c r="J5324" t="s">
        <v>137</v>
      </c>
      <c r="K5324" t="s">
        <v>138</v>
      </c>
      <c r="L5324" t="s">
        <v>15477</v>
      </c>
      <c r="M5324" t="s">
        <v>15478</v>
      </c>
      <c r="N5324">
        <v>1.8725000000000001</v>
      </c>
      <c r="O5324">
        <v>0</v>
      </c>
      <c r="P5324">
        <v>9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4.3034205015015754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4.3034205015015754</v>
      </c>
    </row>
    <row r="5325" spans="1:31" x14ac:dyDescent="0.25">
      <c r="A5325">
        <v>2301347</v>
      </c>
      <c r="B5325">
        <v>1</v>
      </c>
      <c r="C5325" t="s">
        <v>80</v>
      </c>
      <c r="D5325" t="s">
        <v>94</v>
      </c>
      <c r="E5325" t="s">
        <v>141</v>
      </c>
      <c r="F5325" t="s">
        <v>15479</v>
      </c>
      <c r="G5325" t="s">
        <v>143</v>
      </c>
      <c r="H5325" t="s">
        <v>135</v>
      </c>
      <c r="I5325" t="s">
        <v>136</v>
      </c>
      <c r="J5325" t="s">
        <v>137</v>
      </c>
      <c r="K5325" t="s">
        <v>138</v>
      </c>
      <c r="L5325" t="s">
        <v>15480</v>
      </c>
      <c r="M5325" t="s">
        <v>15481</v>
      </c>
      <c r="N5325">
        <v>6.5355555550000002</v>
      </c>
      <c r="O5325">
        <v>0</v>
      </c>
      <c r="P5325">
        <v>1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1.08374693704795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1.08374693704795</v>
      </c>
    </row>
    <row r="5326" spans="1:31" x14ac:dyDescent="0.25">
      <c r="A5326">
        <v>2301349</v>
      </c>
      <c r="B5326">
        <v>1</v>
      </c>
      <c r="C5326" t="s">
        <v>80</v>
      </c>
      <c r="D5326" t="s">
        <v>90</v>
      </c>
      <c r="E5326" t="s">
        <v>132</v>
      </c>
      <c r="F5326" t="s">
        <v>15482</v>
      </c>
      <c r="G5326" t="s">
        <v>317</v>
      </c>
      <c r="H5326" t="s">
        <v>135</v>
      </c>
      <c r="I5326" t="s">
        <v>136</v>
      </c>
      <c r="J5326" t="s">
        <v>137</v>
      </c>
      <c r="K5326" t="s">
        <v>138</v>
      </c>
      <c r="L5326" t="s">
        <v>15483</v>
      </c>
      <c r="M5326" t="s">
        <v>15484</v>
      </c>
      <c r="N5326">
        <v>1.590833333</v>
      </c>
      <c r="O5326">
        <v>0</v>
      </c>
      <c r="P5326">
        <v>230</v>
      </c>
      <c r="Q5326">
        <v>0</v>
      </c>
      <c r="R5326">
        <v>0</v>
      </c>
      <c r="S5326">
        <v>0</v>
      </c>
      <c r="T5326">
        <v>84</v>
      </c>
      <c r="U5326">
        <v>0</v>
      </c>
      <c r="V5326">
        <v>1</v>
      </c>
      <c r="W5326">
        <v>0</v>
      </c>
      <c r="X5326">
        <v>87.470994843445396</v>
      </c>
      <c r="Y5326">
        <v>0</v>
      </c>
      <c r="Z5326">
        <v>0</v>
      </c>
      <c r="AA5326">
        <v>0</v>
      </c>
      <c r="AB5326">
        <v>61.803952507733065</v>
      </c>
      <c r="AC5326">
        <v>0</v>
      </c>
      <c r="AD5326">
        <v>0.85588687753363824</v>
      </c>
      <c r="AE5326">
        <v>150.1308342287121</v>
      </c>
    </row>
    <row r="5327" spans="1:31" x14ac:dyDescent="0.25">
      <c r="A5327">
        <v>2301350</v>
      </c>
      <c r="B5327">
        <v>1</v>
      </c>
      <c r="C5327" t="s">
        <v>80</v>
      </c>
      <c r="D5327" t="s">
        <v>94</v>
      </c>
      <c r="E5327" t="s">
        <v>132</v>
      </c>
      <c r="F5327" t="s">
        <v>15485</v>
      </c>
      <c r="G5327" t="s">
        <v>134</v>
      </c>
      <c r="H5327" t="s">
        <v>135</v>
      </c>
      <c r="I5327" t="s">
        <v>136</v>
      </c>
      <c r="J5327" t="s">
        <v>137</v>
      </c>
      <c r="K5327" t="s">
        <v>138</v>
      </c>
      <c r="L5327" t="s">
        <v>15486</v>
      </c>
      <c r="M5327" t="s">
        <v>15487</v>
      </c>
      <c r="N5327">
        <v>4.5011111110000002</v>
      </c>
      <c r="O5327">
        <v>0</v>
      </c>
      <c r="P5327">
        <v>1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4.0480459595879088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4.0480459595879088</v>
      </c>
    </row>
    <row r="5328" spans="1:31" x14ac:dyDescent="0.25">
      <c r="A5328">
        <v>2301352</v>
      </c>
      <c r="B5328">
        <v>1</v>
      </c>
      <c r="C5328" t="s">
        <v>80</v>
      </c>
      <c r="D5328" t="s">
        <v>91</v>
      </c>
      <c r="E5328" t="s">
        <v>208</v>
      </c>
      <c r="F5328" t="s">
        <v>15488</v>
      </c>
      <c r="G5328" t="s">
        <v>310</v>
      </c>
      <c r="H5328" t="s">
        <v>135</v>
      </c>
      <c r="I5328" t="s">
        <v>136</v>
      </c>
      <c r="J5328" t="s">
        <v>137</v>
      </c>
      <c r="K5328" t="s">
        <v>138</v>
      </c>
      <c r="L5328" t="s">
        <v>15489</v>
      </c>
      <c r="M5328" t="s">
        <v>15490</v>
      </c>
      <c r="N5328">
        <v>0.50694444400000005</v>
      </c>
      <c r="O5328">
        <v>0</v>
      </c>
      <c r="P5328">
        <v>67</v>
      </c>
      <c r="Q5328">
        <v>0</v>
      </c>
      <c r="R5328">
        <v>1</v>
      </c>
      <c r="S5328">
        <v>0</v>
      </c>
      <c r="T5328">
        <v>5</v>
      </c>
      <c r="U5328">
        <v>0</v>
      </c>
      <c r="V5328">
        <v>0</v>
      </c>
      <c r="W5328">
        <v>0</v>
      </c>
      <c r="X5328">
        <v>9.9104908168569654</v>
      </c>
      <c r="Y5328">
        <v>0</v>
      </c>
      <c r="Z5328">
        <v>0.56543771857525327</v>
      </c>
      <c r="AA5328">
        <v>0</v>
      </c>
      <c r="AB5328">
        <v>7.59467701328236</v>
      </c>
      <c r="AC5328">
        <v>0</v>
      </c>
      <c r="AD5328">
        <v>0</v>
      </c>
      <c r="AE5328">
        <v>18.070605548714578</v>
      </c>
    </row>
    <row r="5329" spans="1:31" x14ac:dyDescent="0.25">
      <c r="A5329">
        <v>2301353</v>
      </c>
      <c r="B5329">
        <v>1</v>
      </c>
      <c r="C5329" t="s">
        <v>80</v>
      </c>
      <c r="D5329" t="s">
        <v>96</v>
      </c>
      <c r="E5329" t="s">
        <v>141</v>
      </c>
      <c r="F5329" t="s">
        <v>15491</v>
      </c>
      <c r="G5329" t="s">
        <v>143</v>
      </c>
      <c r="H5329" t="s">
        <v>135</v>
      </c>
      <c r="I5329" t="s">
        <v>136</v>
      </c>
      <c r="J5329" t="s">
        <v>137</v>
      </c>
      <c r="K5329" t="s">
        <v>138</v>
      </c>
      <c r="L5329" t="s">
        <v>15492</v>
      </c>
      <c r="M5329" t="s">
        <v>15493</v>
      </c>
      <c r="N5329">
        <v>5.0547222219999997</v>
      </c>
      <c r="O5329">
        <v>0</v>
      </c>
      <c r="P5329">
        <v>1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1.7912663790194316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1.7912663790194316</v>
      </c>
    </row>
    <row r="5330" spans="1:31" x14ac:dyDescent="0.25">
      <c r="A5330">
        <v>2301354</v>
      </c>
      <c r="B5330">
        <v>1</v>
      </c>
      <c r="C5330" t="s">
        <v>80</v>
      </c>
      <c r="D5330" t="s">
        <v>96</v>
      </c>
      <c r="E5330" t="s">
        <v>141</v>
      </c>
      <c r="F5330" t="s">
        <v>15494</v>
      </c>
      <c r="G5330" t="s">
        <v>143</v>
      </c>
      <c r="H5330" t="s">
        <v>135</v>
      </c>
      <c r="I5330" t="s">
        <v>136</v>
      </c>
      <c r="J5330" t="s">
        <v>137</v>
      </c>
      <c r="K5330" t="s">
        <v>138</v>
      </c>
      <c r="L5330" t="s">
        <v>15495</v>
      </c>
      <c r="M5330" t="s">
        <v>15496</v>
      </c>
      <c r="N5330">
        <v>1.904722222</v>
      </c>
      <c r="O5330">
        <v>0</v>
      </c>
      <c r="P5330">
        <v>1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0.54638915933152998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0.54638915933152998</v>
      </c>
    </row>
    <row r="5331" spans="1:31" x14ac:dyDescent="0.25">
      <c r="A5331">
        <v>2301357</v>
      </c>
      <c r="B5331">
        <v>1</v>
      </c>
      <c r="C5331" t="s">
        <v>81</v>
      </c>
      <c r="D5331" t="s">
        <v>113</v>
      </c>
      <c r="E5331" t="s">
        <v>182</v>
      </c>
      <c r="F5331" t="s">
        <v>15497</v>
      </c>
      <c r="G5331" t="s">
        <v>184</v>
      </c>
      <c r="H5331" t="s">
        <v>167</v>
      </c>
      <c r="I5331" t="s">
        <v>280</v>
      </c>
      <c r="J5331" t="s">
        <v>137</v>
      </c>
      <c r="K5331" t="s">
        <v>138</v>
      </c>
      <c r="L5331" t="s">
        <v>15498</v>
      </c>
      <c r="M5331" t="s">
        <v>15499</v>
      </c>
      <c r="N5331">
        <v>4.9722222000000003E-2</v>
      </c>
      <c r="O5331">
        <v>2</v>
      </c>
      <c r="P5331">
        <v>406</v>
      </c>
      <c r="Q5331">
        <v>27</v>
      </c>
      <c r="R5331">
        <v>88</v>
      </c>
      <c r="S5331">
        <v>8</v>
      </c>
      <c r="T5331">
        <v>10</v>
      </c>
      <c r="U5331">
        <v>0</v>
      </c>
      <c r="V5331">
        <v>0</v>
      </c>
      <c r="W5331">
        <v>3.9251302965098614E-2</v>
      </c>
      <c r="X5331">
        <v>2.8297091723431911</v>
      </c>
      <c r="Y5331">
        <v>4.2582747753780161</v>
      </c>
      <c r="Z5331">
        <v>4.126441579417075</v>
      </c>
      <c r="AA5331">
        <v>0.6508683604405533</v>
      </c>
      <c r="AB5331">
        <v>0.35076637400028415</v>
      </c>
      <c r="AC5331">
        <v>0</v>
      </c>
      <c r="AD5331">
        <v>0</v>
      </c>
      <c r="AE5331">
        <v>12.255311564544217</v>
      </c>
    </row>
    <row r="5332" spans="1:31" x14ac:dyDescent="0.25">
      <c r="A5332">
        <v>2301358</v>
      </c>
      <c r="B5332">
        <v>1</v>
      </c>
      <c r="C5332" t="s">
        <v>81</v>
      </c>
      <c r="D5332" t="s">
        <v>116</v>
      </c>
      <c r="E5332" t="s">
        <v>164</v>
      </c>
      <c r="F5332" t="s">
        <v>15500</v>
      </c>
      <c r="G5332" t="s">
        <v>195</v>
      </c>
      <c r="H5332" t="s">
        <v>167</v>
      </c>
      <c r="I5332" t="s">
        <v>136</v>
      </c>
      <c r="J5332" t="s">
        <v>137</v>
      </c>
      <c r="K5332" t="s">
        <v>138</v>
      </c>
      <c r="L5332" t="s">
        <v>15501</v>
      </c>
      <c r="M5332" t="s">
        <v>15502</v>
      </c>
      <c r="N5332">
        <v>2.1922222219999998</v>
      </c>
      <c r="O5332">
        <v>0</v>
      </c>
      <c r="P5332">
        <v>46</v>
      </c>
      <c r="Q5332">
        <v>0</v>
      </c>
      <c r="R5332">
        <v>26</v>
      </c>
      <c r="S5332">
        <v>0</v>
      </c>
      <c r="T5332">
        <v>1</v>
      </c>
      <c r="U5332">
        <v>0</v>
      </c>
      <c r="V5332">
        <v>0</v>
      </c>
      <c r="W5332">
        <v>0</v>
      </c>
      <c r="X5332">
        <v>6.4790852606663183</v>
      </c>
      <c r="Y5332">
        <v>0</v>
      </c>
      <c r="Z5332">
        <v>24.336567408221395</v>
      </c>
      <c r="AA5332">
        <v>0</v>
      </c>
      <c r="AB5332">
        <v>2.3274003638036196</v>
      </c>
      <c r="AC5332">
        <v>0</v>
      </c>
      <c r="AD5332">
        <v>0</v>
      </c>
      <c r="AE5332">
        <v>33.143053032691334</v>
      </c>
    </row>
    <row r="5333" spans="1:31" x14ac:dyDescent="0.25">
      <c r="A5333">
        <v>2301359</v>
      </c>
      <c r="B5333">
        <v>1</v>
      </c>
      <c r="C5333" t="s">
        <v>80</v>
      </c>
      <c r="D5333" t="s">
        <v>107</v>
      </c>
      <c r="E5333" t="s">
        <v>141</v>
      </c>
      <c r="F5333" t="s">
        <v>15503</v>
      </c>
      <c r="G5333" t="s">
        <v>143</v>
      </c>
      <c r="H5333" t="s">
        <v>135</v>
      </c>
      <c r="I5333" t="s">
        <v>136</v>
      </c>
      <c r="J5333" t="s">
        <v>137</v>
      </c>
      <c r="K5333" t="s">
        <v>138</v>
      </c>
      <c r="L5333" t="s">
        <v>15504</v>
      </c>
      <c r="M5333" t="s">
        <v>15505</v>
      </c>
      <c r="N5333">
        <v>2.565833333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1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0.66692396245528507</v>
      </c>
      <c r="AC5333">
        <v>0</v>
      </c>
      <c r="AD5333">
        <v>0</v>
      </c>
      <c r="AE5333">
        <v>0.66692396245528507</v>
      </c>
    </row>
    <row r="5334" spans="1:31" x14ac:dyDescent="0.25">
      <c r="A5334">
        <v>2301360</v>
      </c>
      <c r="B5334">
        <v>1</v>
      </c>
      <c r="C5334" t="s">
        <v>80</v>
      </c>
      <c r="D5334" t="s">
        <v>96</v>
      </c>
      <c r="E5334" t="s">
        <v>141</v>
      </c>
      <c r="F5334" t="s">
        <v>15506</v>
      </c>
      <c r="G5334" t="s">
        <v>188</v>
      </c>
      <c r="H5334" t="s">
        <v>135</v>
      </c>
      <c r="I5334" t="s">
        <v>136</v>
      </c>
      <c r="J5334" t="s">
        <v>137</v>
      </c>
      <c r="K5334" t="s">
        <v>138</v>
      </c>
      <c r="L5334" t="s">
        <v>15507</v>
      </c>
      <c r="M5334" t="s">
        <v>15508</v>
      </c>
      <c r="N5334">
        <v>1.351388888</v>
      </c>
      <c r="O5334">
        <v>0</v>
      </c>
      <c r="P5334">
        <v>1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0.55901831418458059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0.55901831418458059</v>
      </c>
    </row>
    <row r="5335" spans="1:31" x14ac:dyDescent="0.25">
      <c r="A5335">
        <v>2301361</v>
      </c>
      <c r="B5335">
        <v>1</v>
      </c>
      <c r="C5335" t="s">
        <v>80</v>
      </c>
      <c r="D5335" t="s">
        <v>110</v>
      </c>
      <c r="E5335" t="s">
        <v>132</v>
      </c>
      <c r="F5335" t="s">
        <v>15509</v>
      </c>
      <c r="G5335" t="s">
        <v>317</v>
      </c>
      <c r="H5335" t="s">
        <v>135</v>
      </c>
      <c r="I5335" t="s">
        <v>136</v>
      </c>
      <c r="J5335" t="s">
        <v>137</v>
      </c>
      <c r="K5335" t="s">
        <v>138</v>
      </c>
      <c r="L5335" t="s">
        <v>15510</v>
      </c>
      <c r="M5335" t="s">
        <v>15511</v>
      </c>
      <c r="N5335">
        <v>2.4391666660000002</v>
      </c>
      <c r="O5335">
        <v>0</v>
      </c>
      <c r="P5335">
        <v>115</v>
      </c>
      <c r="Q5335">
        <v>0</v>
      </c>
      <c r="R5335">
        <v>0</v>
      </c>
      <c r="S5335">
        <v>0</v>
      </c>
      <c r="T5335">
        <v>8</v>
      </c>
      <c r="U5335">
        <v>0</v>
      </c>
      <c r="V5335">
        <v>0</v>
      </c>
      <c r="W5335">
        <v>0</v>
      </c>
      <c r="X5335">
        <v>88.873830067447017</v>
      </c>
      <c r="Y5335">
        <v>0</v>
      </c>
      <c r="Z5335">
        <v>0</v>
      </c>
      <c r="AA5335">
        <v>0</v>
      </c>
      <c r="AB5335">
        <v>9.1414152981163319</v>
      </c>
      <c r="AC5335">
        <v>0</v>
      </c>
      <c r="AD5335">
        <v>0</v>
      </c>
      <c r="AE5335">
        <v>98.015245365563345</v>
      </c>
    </row>
    <row r="5336" spans="1:31" x14ac:dyDescent="0.25">
      <c r="A5336">
        <v>2301362</v>
      </c>
      <c r="B5336">
        <v>1</v>
      </c>
      <c r="C5336" t="s">
        <v>80</v>
      </c>
      <c r="D5336" t="s">
        <v>100</v>
      </c>
      <c r="E5336" t="s">
        <v>141</v>
      </c>
      <c r="F5336" t="s">
        <v>15512</v>
      </c>
      <c r="G5336" t="s">
        <v>453</v>
      </c>
      <c r="H5336" t="s">
        <v>135</v>
      </c>
      <c r="I5336" t="s">
        <v>136</v>
      </c>
      <c r="J5336" t="s">
        <v>137</v>
      </c>
      <c r="K5336" t="s">
        <v>138</v>
      </c>
      <c r="L5336" t="s">
        <v>15513</v>
      </c>
      <c r="M5336" t="s">
        <v>15514</v>
      </c>
      <c r="N5336">
        <v>3.8661111109999999</v>
      </c>
      <c r="O5336">
        <v>0</v>
      </c>
      <c r="P5336">
        <v>15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16.057391441497202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16.057391441497202</v>
      </c>
    </row>
    <row r="5337" spans="1:31" x14ac:dyDescent="0.25">
      <c r="A5337">
        <v>2301366</v>
      </c>
      <c r="B5337">
        <v>1</v>
      </c>
      <c r="C5337" t="s">
        <v>80</v>
      </c>
      <c r="D5337" t="s">
        <v>101</v>
      </c>
      <c r="E5337" t="s">
        <v>182</v>
      </c>
      <c r="F5337" t="s">
        <v>15515</v>
      </c>
      <c r="G5337" t="s">
        <v>184</v>
      </c>
      <c r="H5337" t="s">
        <v>167</v>
      </c>
      <c r="I5337" t="s">
        <v>136</v>
      </c>
      <c r="J5337" t="s">
        <v>137</v>
      </c>
      <c r="K5337" t="s">
        <v>138</v>
      </c>
      <c r="L5337" t="s">
        <v>15516</v>
      </c>
      <c r="M5337" t="s">
        <v>15517</v>
      </c>
      <c r="N5337">
        <v>0.325833333</v>
      </c>
      <c r="O5337">
        <v>14</v>
      </c>
      <c r="P5337">
        <v>3507</v>
      </c>
      <c r="Q5337">
        <v>10</v>
      </c>
      <c r="R5337">
        <v>109</v>
      </c>
      <c r="S5337">
        <v>30</v>
      </c>
      <c r="T5337">
        <v>366</v>
      </c>
      <c r="U5337">
        <v>2</v>
      </c>
      <c r="V5337">
        <v>1</v>
      </c>
      <c r="W5337">
        <v>3.0465207553164273</v>
      </c>
      <c r="X5337">
        <v>343.29483683049136</v>
      </c>
      <c r="Y5337">
        <v>15.502023017480761</v>
      </c>
      <c r="Z5337">
        <v>11.681818540408276</v>
      </c>
      <c r="AA5337">
        <v>21.494520987679184</v>
      </c>
      <c r="AB5337">
        <v>94.237282272836566</v>
      </c>
      <c r="AC5337">
        <v>31.757858440417941</v>
      </c>
      <c r="AD5337">
        <v>0.18031674177553331</v>
      </c>
      <c r="AE5337">
        <v>521.19517758640609</v>
      </c>
    </row>
    <row r="5338" spans="1:31" x14ac:dyDescent="0.25">
      <c r="A5338">
        <v>2301368</v>
      </c>
      <c r="B5338">
        <v>1</v>
      </c>
      <c r="C5338" t="s">
        <v>80</v>
      </c>
      <c r="D5338" t="s">
        <v>96</v>
      </c>
      <c r="E5338" t="s">
        <v>141</v>
      </c>
      <c r="F5338" t="s">
        <v>15518</v>
      </c>
      <c r="G5338" t="s">
        <v>202</v>
      </c>
      <c r="H5338" t="s">
        <v>135</v>
      </c>
      <c r="I5338" t="s">
        <v>136</v>
      </c>
      <c r="J5338" t="s">
        <v>137</v>
      </c>
      <c r="K5338" t="s">
        <v>138</v>
      </c>
      <c r="L5338" t="s">
        <v>15519</v>
      </c>
      <c r="M5338" t="s">
        <v>15520</v>
      </c>
      <c r="N5338">
        <v>2.9652777769999998</v>
      </c>
      <c r="O5338">
        <v>0</v>
      </c>
      <c r="P5338">
        <v>1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4.0753600002739558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4.0753600002739558</v>
      </c>
    </row>
    <row r="5339" spans="1:31" x14ac:dyDescent="0.25">
      <c r="A5339">
        <v>2301370</v>
      </c>
      <c r="B5339">
        <v>1</v>
      </c>
      <c r="C5339" t="s">
        <v>80</v>
      </c>
      <c r="D5339" t="s">
        <v>93</v>
      </c>
      <c r="E5339" t="s">
        <v>132</v>
      </c>
      <c r="F5339" t="s">
        <v>15521</v>
      </c>
      <c r="G5339" t="s">
        <v>134</v>
      </c>
      <c r="H5339" t="s">
        <v>135</v>
      </c>
      <c r="I5339" t="s">
        <v>136</v>
      </c>
      <c r="J5339" t="s">
        <v>137</v>
      </c>
      <c r="K5339" t="s">
        <v>138</v>
      </c>
      <c r="L5339" t="s">
        <v>15522</v>
      </c>
      <c r="M5339" t="s">
        <v>15523</v>
      </c>
      <c r="N5339">
        <v>3.446666666</v>
      </c>
      <c r="O5339">
        <v>0</v>
      </c>
      <c r="P5339">
        <v>0</v>
      </c>
      <c r="Q5339">
        <v>0</v>
      </c>
      <c r="R5339">
        <v>1</v>
      </c>
      <c r="S5339">
        <v>0</v>
      </c>
      <c r="T5339">
        <v>1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3.6287575775640537</v>
      </c>
      <c r="AA5339">
        <v>0</v>
      </c>
      <c r="AB5339">
        <v>1.9562394178500001E-3</v>
      </c>
      <c r="AC5339">
        <v>0</v>
      </c>
      <c r="AD5339">
        <v>0</v>
      </c>
      <c r="AE5339">
        <v>3.6307138169819035</v>
      </c>
    </row>
    <row r="5340" spans="1:31" x14ac:dyDescent="0.25">
      <c r="A5340">
        <v>2301371</v>
      </c>
      <c r="B5340">
        <v>1</v>
      </c>
      <c r="C5340" t="s">
        <v>80</v>
      </c>
      <c r="D5340" t="s">
        <v>104</v>
      </c>
      <c r="E5340" t="s">
        <v>283</v>
      </c>
      <c r="F5340" t="s">
        <v>15524</v>
      </c>
      <c r="G5340" t="s">
        <v>184</v>
      </c>
      <c r="H5340" t="s">
        <v>167</v>
      </c>
      <c r="I5340" t="s">
        <v>136</v>
      </c>
      <c r="J5340" t="s">
        <v>137</v>
      </c>
      <c r="K5340" t="s">
        <v>138</v>
      </c>
      <c r="L5340" t="s">
        <v>15525</v>
      </c>
      <c r="M5340" t="s">
        <v>15526</v>
      </c>
      <c r="N5340">
        <v>0.66694444399999997</v>
      </c>
      <c r="O5340">
        <v>1</v>
      </c>
      <c r="P5340">
        <v>468</v>
      </c>
      <c r="Q5340">
        <v>23</v>
      </c>
      <c r="R5340">
        <v>29</v>
      </c>
      <c r="S5340">
        <v>29</v>
      </c>
      <c r="T5340">
        <v>70</v>
      </c>
      <c r="U5340">
        <v>4</v>
      </c>
      <c r="V5340">
        <v>0</v>
      </c>
      <c r="W5340">
        <v>2.0059781895777382</v>
      </c>
      <c r="X5340">
        <v>72.654529234793515</v>
      </c>
      <c r="Y5340">
        <v>20.537087078455663</v>
      </c>
      <c r="Z5340">
        <v>7.6051106215467374</v>
      </c>
      <c r="AA5340">
        <v>269.33880816554455</v>
      </c>
      <c r="AB5340">
        <v>29.455102787637983</v>
      </c>
      <c r="AC5340">
        <v>106.67606767919375</v>
      </c>
      <c r="AD5340">
        <v>0</v>
      </c>
      <c r="AE5340">
        <v>508.27268375674993</v>
      </c>
    </row>
    <row r="5341" spans="1:31" x14ac:dyDescent="0.25">
      <c r="A5341">
        <v>2301372</v>
      </c>
      <c r="B5341">
        <v>1</v>
      </c>
      <c r="C5341" t="s">
        <v>80</v>
      </c>
      <c r="D5341" t="s">
        <v>82</v>
      </c>
      <c r="E5341" t="s">
        <v>141</v>
      </c>
      <c r="F5341" t="s">
        <v>15527</v>
      </c>
      <c r="G5341" t="s">
        <v>143</v>
      </c>
      <c r="H5341" t="s">
        <v>135</v>
      </c>
      <c r="I5341" t="s">
        <v>136</v>
      </c>
      <c r="J5341" t="s">
        <v>137</v>
      </c>
      <c r="K5341" t="s">
        <v>138</v>
      </c>
      <c r="L5341" t="s">
        <v>15528</v>
      </c>
      <c r="M5341" t="s">
        <v>15529</v>
      </c>
      <c r="N5341">
        <v>3.0322222220000001</v>
      </c>
      <c r="O5341">
        <v>0</v>
      </c>
      <c r="P5341">
        <v>1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0.77492651713228755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0.77492651713228755</v>
      </c>
    </row>
    <row r="5342" spans="1:31" x14ac:dyDescent="0.25">
      <c r="A5342">
        <v>2301377</v>
      </c>
      <c r="B5342">
        <v>1</v>
      </c>
      <c r="C5342" t="s">
        <v>80</v>
      </c>
      <c r="D5342" t="s">
        <v>106</v>
      </c>
      <c r="E5342" t="s">
        <v>182</v>
      </c>
      <c r="F5342" t="s">
        <v>15530</v>
      </c>
      <c r="G5342" t="s">
        <v>184</v>
      </c>
      <c r="H5342" t="s">
        <v>167</v>
      </c>
      <c r="I5342" t="s">
        <v>280</v>
      </c>
      <c r="J5342" t="s">
        <v>137</v>
      </c>
      <c r="K5342" t="s">
        <v>138</v>
      </c>
      <c r="L5342" t="s">
        <v>15531</v>
      </c>
      <c r="M5342" t="s">
        <v>15532</v>
      </c>
      <c r="N5342">
        <v>1.5277776999999999E-2</v>
      </c>
      <c r="O5342">
        <v>0</v>
      </c>
      <c r="P5342">
        <v>784</v>
      </c>
      <c r="Q5342">
        <v>1</v>
      </c>
      <c r="R5342">
        <v>88</v>
      </c>
      <c r="S5342">
        <v>2</v>
      </c>
      <c r="T5342">
        <v>109</v>
      </c>
      <c r="U5342">
        <v>0</v>
      </c>
      <c r="V5342">
        <v>0</v>
      </c>
      <c r="W5342">
        <v>0</v>
      </c>
      <c r="X5342">
        <v>1.7712398353701178</v>
      </c>
      <c r="Y5342">
        <v>4.199596071E-3</v>
      </c>
      <c r="Z5342">
        <v>0.47564656329153343</v>
      </c>
      <c r="AA5342">
        <v>0.12129993532054444</v>
      </c>
      <c r="AB5342">
        <v>0.40495985024971659</v>
      </c>
      <c r="AC5342">
        <v>0</v>
      </c>
      <c r="AD5342">
        <v>0</v>
      </c>
      <c r="AE5342">
        <v>2.7773457803029125</v>
      </c>
    </row>
    <row r="5343" spans="1:31" x14ac:dyDescent="0.25">
      <c r="A5343">
        <v>2301379</v>
      </c>
      <c r="B5343">
        <v>1</v>
      </c>
      <c r="C5343" t="s">
        <v>80</v>
      </c>
      <c r="D5343" t="s">
        <v>99</v>
      </c>
      <c r="E5343" t="s">
        <v>141</v>
      </c>
      <c r="F5343" t="s">
        <v>15533</v>
      </c>
      <c r="G5343" t="s">
        <v>188</v>
      </c>
      <c r="H5343" t="s">
        <v>135</v>
      </c>
      <c r="I5343" t="s">
        <v>136</v>
      </c>
      <c r="J5343" t="s">
        <v>137</v>
      </c>
      <c r="K5343" t="s">
        <v>138</v>
      </c>
      <c r="L5343" t="s">
        <v>15534</v>
      </c>
      <c r="M5343" t="s">
        <v>15535</v>
      </c>
      <c r="N5343">
        <v>0.44861111100000001</v>
      </c>
      <c r="O5343">
        <v>0</v>
      </c>
      <c r="P5343">
        <v>2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0.29165735057253894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0.29165735057253894</v>
      </c>
    </row>
    <row r="5344" spans="1:31" x14ac:dyDescent="0.25">
      <c r="A5344">
        <v>2301380</v>
      </c>
      <c r="B5344">
        <v>1</v>
      </c>
      <c r="C5344" t="s">
        <v>80</v>
      </c>
      <c r="D5344" t="s">
        <v>92</v>
      </c>
      <c r="E5344" t="s">
        <v>132</v>
      </c>
      <c r="F5344" t="s">
        <v>15536</v>
      </c>
      <c r="G5344" t="s">
        <v>134</v>
      </c>
      <c r="H5344" t="s">
        <v>135</v>
      </c>
      <c r="I5344" t="s">
        <v>136</v>
      </c>
      <c r="J5344" t="s">
        <v>137</v>
      </c>
      <c r="K5344" t="s">
        <v>138</v>
      </c>
      <c r="L5344" t="s">
        <v>15537</v>
      </c>
      <c r="M5344" t="s">
        <v>15538</v>
      </c>
      <c r="N5344">
        <v>0.99305555499999998</v>
      </c>
      <c r="O5344">
        <v>0</v>
      </c>
      <c r="P5344">
        <v>9</v>
      </c>
      <c r="Q5344">
        <v>0</v>
      </c>
      <c r="R5344">
        <v>2</v>
      </c>
      <c r="S5344">
        <v>0</v>
      </c>
      <c r="T5344">
        <v>2</v>
      </c>
      <c r="U5344">
        <v>0</v>
      </c>
      <c r="V5344">
        <v>0</v>
      </c>
      <c r="W5344">
        <v>0</v>
      </c>
      <c r="X5344">
        <v>2.5761129487155001</v>
      </c>
      <c r="Y5344">
        <v>0</v>
      </c>
      <c r="Z5344">
        <v>0.31805875758781255</v>
      </c>
      <c r="AA5344">
        <v>0</v>
      </c>
      <c r="AB5344">
        <v>1.7707718667961458</v>
      </c>
      <c r="AC5344">
        <v>0</v>
      </c>
      <c r="AD5344">
        <v>0</v>
      </c>
      <c r="AE5344">
        <v>4.6649435730994586</v>
      </c>
    </row>
    <row r="5345" spans="1:31" x14ac:dyDescent="0.25">
      <c r="A5345">
        <v>2301382</v>
      </c>
      <c r="B5345">
        <v>1</v>
      </c>
      <c r="C5345" t="s">
        <v>80</v>
      </c>
      <c r="D5345" t="s">
        <v>101</v>
      </c>
      <c r="E5345" t="s">
        <v>164</v>
      </c>
      <c r="F5345" t="s">
        <v>15539</v>
      </c>
      <c r="G5345" t="s">
        <v>195</v>
      </c>
      <c r="H5345" t="s">
        <v>167</v>
      </c>
      <c r="I5345" t="s">
        <v>136</v>
      </c>
      <c r="J5345" t="s">
        <v>137</v>
      </c>
      <c r="K5345" t="s">
        <v>138</v>
      </c>
      <c r="L5345" t="s">
        <v>15540</v>
      </c>
      <c r="M5345" t="s">
        <v>15541</v>
      </c>
      <c r="N5345">
        <v>0.98611111100000004</v>
      </c>
      <c r="O5345">
        <v>3</v>
      </c>
      <c r="P5345">
        <v>94</v>
      </c>
      <c r="Q5345">
        <v>5</v>
      </c>
      <c r="R5345">
        <v>29</v>
      </c>
      <c r="S5345">
        <v>4</v>
      </c>
      <c r="T5345">
        <v>26</v>
      </c>
      <c r="U5345">
        <v>0</v>
      </c>
      <c r="V5345">
        <v>0</v>
      </c>
      <c r="W5345">
        <v>2.569299210077038</v>
      </c>
      <c r="X5345">
        <v>21.876327228561625</v>
      </c>
      <c r="Y5345">
        <v>25.897977870925661</v>
      </c>
      <c r="Z5345">
        <v>8.2014392178845998</v>
      </c>
      <c r="AA5345">
        <v>11.016121999038104</v>
      </c>
      <c r="AB5345">
        <v>18.044031515037133</v>
      </c>
      <c r="AC5345">
        <v>0</v>
      </c>
      <c r="AD5345">
        <v>0</v>
      </c>
      <c r="AE5345">
        <v>87.605197041524164</v>
      </c>
    </row>
    <row r="5346" spans="1:31" x14ac:dyDescent="0.25">
      <c r="A5346">
        <v>2301383</v>
      </c>
      <c r="B5346">
        <v>1</v>
      </c>
      <c r="C5346" t="s">
        <v>80</v>
      </c>
      <c r="D5346" t="s">
        <v>103</v>
      </c>
      <c r="E5346" t="s">
        <v>182</v>
      </c>
      <c r="F5346" t="s">
        <v>15542</v>
      </c>
      <c r="G5346" t="s">
        <v>837</v>
      </c>
      <c r="H5346" t="s">
        <v>167</v>
      </c>
      <c r="I5346" t="s">
        <v>136</v>
      </c>
      <c r="J5346" t="s">
        <v>137</v>
      </c>
      <c r="K5346" t="s">
        <v>138</v>
      </c>
      <c r="L5346" t="s">
        <v>15543</v>
      </c>
      <c r="M5346" t="s">
        <v>15544</v>
      </c>
      <c r="N5346">
        <v>0.707777777</v>
      </c>
      <c r="O5346">
        <v>2</v>
      </c>
      <c r="P5346">
        <v>0</v>
      </c>
      <c r="Q5346">
        <v>3</v>
      </c>
      <c r="R5346">
        <v>0</v>
      </c>
      <c r="S5346">
        <v>6</v>
      </c>
      <c r="T5346">
        <v>0</v>
      </c>
      <c r="U5346">
        <v>2</v>
      </c>
      <c r="V5346">
        <v>0</v>
      </c>
      <c r="W5346">
        <v>7.0225262744059656</v>
      </c>
      <c r="X5346">
        <v>0</v>
      </c>
      <c r="Y5346">
        <v>2.4707475669442225</v>
      </c>
      <c r="Z5346">
        <v>0</v>
      </c>
      <c r="AA5346">
        <v>26.283678149732332</v>
      </c>
      <c r="AB5346">
        <v>0</v>
      </c>
      <c r="AC5346">
        <v>58.973692988470262</v>
      </c>
      <c r="AD5346">
        <v>0</v>
      </c>
      <c r="AE5346">
        <v>94.750644979552789</v>
      </c>
    </row>
    <row r="5347" spans="1:31" x14ac:dyDescent="0.25">
      <c r="A5347">
        <v>2301384</v>
      </c>
      <c r="B5347">
        <v>1</v>
      </c>
      <c r="C5347" t="s">
        <v>80</v>
      </c>
      <c r="D5347" t="s">
        <v>91</v>
      </c>
      <c r="E5347" t="s">
        <v>141</v>
      </c>
      <c r="F5347" t="s">
        <v>15545</v>
      </c>
      <c r="G5347" t="s">
        <v>202</v>
      </c>
      <c r="H5347" t="s">
        <v>135</v>
      </c>
      <c r="I5347" t="s">
        <v>136</v>
      </c>
      <c r="J5347" t="s">
        <v>137</v>
      </c>
      <c r="K5347" t="s">
        <v>138</v>
      </c>
      <c r="L5347" t="s">
        <v>15546</v>
      </c>
      <c r="M5347" t="s">
        <v>15547</v>
      </c>
      <c r="N5347">
        <v>1.493055555</v>
      </c>
      <c r="O5347">
        <v>0</v>
      </c>
      <c r="P5347">
        <v>1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0.32639216691025003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0.32639216691025003</v>
      </c>
    </row>
    <row r="5348" spans="1:31" x14ac:dyDescent="0.25">
      <c r="A5348">
        <v>2301385</v>
      </c>
      <c r="B5348">
        <v>1</v>
      </c>
      <c r="C5348" t="s">
        <v>81</v>
      </c>
      <c r="D5348" t="s">
        <v>127</v>
      </c>
      <c r="E5348" t="s">
        <v>164</v>
      </c>
      <c r="F5348" t="s">
        <v>15548</v>
      </c>
      <c r="G5348" t="s">
        <v>184</v>
      </c>
      <c r="H5348" t="s">
        <v>167</v>
      </c>
      <c r="I5348" t="s">
        <v>136</v>
      </c>
      <c r="J5348" t="s">
        <v>137</v>
      </c>
      <c r="K5348" t="s">
        <v>138</v>
      </c>
      <c r="L5348" t="s">
        <v>15549</v>
      </c>
      <c r="M5348" t="s">
        <v>15550</v>
      </c>
      <c r="N5348">
        <v>1.224444444</v>
      </c>
      <c r="O5348">
        <v>0</v>
      </c>
      <c r="P5348">
        <v>402</v>
      </c>
      <c r="Q5348">
        <v>28</v>
      </c>
      <c r="R5348">
        <v>59</v>
      </c>
      <c r="S5348">
        <v>2</v>
      </c>
      <c r="T5348">
        <v>25</v>
      </c>
      <c r="U5348">
        <v>0</v>
      </c>
      <c r="V5348">
        <v>0</v>
      </c>
      <c r="W5348">
        <v>0</v>
      </c>
      <c r="X5348">
        <v>102.34670586986788</v>
      </c>
      <c r="Y5348">
        <v>20.070144535258631</v>
      </c>
      <c r="Z5348">
        <v>39.652090598002552</v>
      </c>
      <c r="AA5348">
        <v>16.938152919308447</v>
      </c>
      <c r="AB5348">
        <v>11.532828081336991</v>
      </c>
      <c r="AC5348">
        <v>0</v>
      </c>
      <c r="AD5348">
        <v>0</v>
      </c>
      <c r="AE5348">
        <v>190.53992200377448</v>
      </c>
    </row>
    <row r="5349" spans="1:31" x14ac:dyDescent="0.25">
      <c r="A5349">
        <v>2301388</v>
      </c>
      <c r="B5349">
        <v>1</v>
      </c>
      <c r="C5349" t="s">
        <v>80</v>
      </c>
      <c r="D5349" t="s">
        <v>103</v>
      </c>
      <c r="E5349" t="s">
        <v>182</v>
      </c>
      <c r="F5349" t="s">
        <v>15551</v>
      </c>
      <c r="G5349" t="s">
        <v>184</v>
      </c>
      <c r="H5349" t="s">
        <v>167</v>
      </c>
      <c r="I5349" t="s">
        <v>136</v>
      </c>
      <c r="J5349" t="s">
        <v>137</v>
      </c>
      <c r="K5349" t="s">
        <v>138</v>
      </c>
      <c r="L5349" t="s">
        <v>15552</v>
      </c>
      <c r="M5349" t="s">
        <v>15553</v>
      </c>
      <c r="N5349">
        <v>0.62166666599999998</v>
      </c>
      <c r="O5349">
        <v>1</v>
      </c>
      <c r="P5349">
        <v>0</v>
      </c>
      <c r="Q5349">
        <v>3</v>
      </c>
      <c r="R5349">
        <v>0</v>
      </c>
      <c r="S5349">
        <v>11</v>
      </c>
      <c r="T5349">
        <v>1</v>
      </c>
      <c r="U5349">
        <v>2</v>
      </c>
      <c r="V5349">
        <v>0</v>
      </c>
      <c r="W5349">
        <v>0.36255362322908008</v>
      </c>
      <c r="X5349">
        <v>0</v>
      </c>
      <c r="Y5349">
        <v>23.1356314540398</v>
      </c>
      <c r="Z5349">
        <v>0</v>
      </c>
      <c r="AA5349">
        <v>149.27291170573244</v>
      </c>
      <c r="AB5349">
        <v>0</v>
      </c>
      <c r="AC5349">
        <v>16.17933150715794</v>
      </c>
      <c r="AD5349">
        <v>0</v>
      </c>
      <c r="AE5349">
        <v>188.95042829015927</v>
      </c>
    </row>
    <row r="5350" spans="1:31" x14ac:dyDescent="0.25">
      <c r="A5350">
        <v>2301389</v>
      </c>
      <c r="B5350">
        <v>1</v>
      </c>
      <c r="C5350" t="s">
        <v>80</v>
      </c>
      <c r="D5350" t="s">
        <v>96</v>
      </c>
      <c r="E5350" t="s">
        <v>141</v>
      </c>
      <c r="F5350" t="s">
        <v>15554</v>
      </c>
      <c r="G5350" t="s">
        <v>143</v>
      </c>
      <c r="H5350" t="s">
        <v>135</v>
      </c>
      <c r="I5350" t="s">
        <v>136</v>
      </c>
      <c r="J5350" t="s">
        <v>137</v>
      </c>
      <c r="K5350" t="s">
        <v>138</v>
      </c>
      <c r="L5350" t="s">
        <v>15555</v>
      </c>
      <c r="M5350" t="s">
        <v>15556</v>
      </c>
      <c r="N5350">
        <v>1.735833333</v>
      </c>
      <c r="O5350">
        <v>0</v>
      </c>
      <c r="P5350">
        <v>5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2.8518316773919494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2.8518316773919494</v>
      </c>
    </row>
    <row r="5351" spans="1:31" x14ac:dyDescent="0.25">
      <c r="A5351">
        <v>2301390</v>
      </c>
      <c r="B5351">
        <v>1</v>
      </c>
      <c r="C5351" t="s">
        <v>80</v>
      </c>
      <c r="D5351" t="s">
        <v>111</v>
      </c>
      <c r="E5351" t="s">
        <v>141</v>
      </c>
      <c r="F5351" t="s">
        <v>15557</v>
      </c>
      <c r="G5351" t="s">
        <v>188</v>
      </c>
      <c r="H5351" t="s">
        <v>135</v>
      </c>
      <c r="I5351" t="s">
        <v>136</v>
      </c>
      <c r="J5351" t="s">
        <v>137</v>
      </c>
      <c r="K5351" t="s">
        <v>138</v>
      </c>
      <c r="L5351" t="s">
        <v>15558</v>
      </c>
      <c r="M5351" t="s">
        <v>15559</v>
      </c>
      <c r="N5351">
        <v>4.9211111110000001</v>
      </c>
      <c r="O5351">
        <v>0</v>
      </c>
      <c r="P5351">
        <v>14</v>
      </c>
      <c r="Q5351">
        <v>0</v>
      </c>
      <c r="R5351">
        <v>0</v>
      </c>
      <c r="S5351">
        <v>0</v>
      </c>
      <c r="T5351">
        <v>2</v>
      </c>
      <c r="U5351">
        <v>0</v>
      </c>
      <c r="V5351">
        <v>0</v>
      </c>
      <c r="W5351">
        <v>0</v>
      </c>
      <c r="X5351">
        <v>14.267982425462394</v>
      </c>
      <c r="Y5351">
        <v>0</v>
      </c>
      <c r="Z5351">
        <v>0</v>
      </c>
      <c r="AA5351">
        <v>0</v>
      </c>
      <c r="AB5351">
        <v>0.17615468903538889</v>
      </c>
      <c r="AC5351">
        <v>0</v>
      </c>
      <c r="AD5351">
        <v>0</v>
      </c>
      <c r="AE5351">
        <v>14.444137114497783</v>
      </c>
    </row>
    <row r="5352" spans="1:31" x14ac:dyDescent="0.25">
      <c r="A5352">
        <v>2301391</v>
      </c>
      <c r="B5352">
        <v>1</v>
      </c>
      <c r="C5352" t="s">
        <v>80</v>
      </c>
      <c r="D5352" t="s">
        <v>84</v>
      </c>
      <c r="E5352" t="s">
        <v>132</v>
      </c>
      <c r="F5352" t="s">
        <v>15560</v>
      </c>
      <c r="G5352" t="s">
        <v>134</v>
      </c>
      <c r="H5352" t="s">
        <v>135</v>
      </c>
      <c r="I5352" t="s">
        <v>136</v>
      </c>
      <c r="J5352" t="s">
        <v>137</v>
      </c>
      <c r="K5352" t="s">
        <v>138</v>
      </c>
      <c r="L5352" t="s">
        <v>15561</v>
      </c>
      <c r="M5352" t="s">
        <v>15562</v>
      </c>
      <c r="N5352">
        <v>0.90666666600000001</v>
      </c>
      <c r="O5352">
        <v>0</v>
      </c>
      <c r="P5352">
        <v>141</v>
      </c>
      <c r="Q5352">
        <v>0</v>
      </c>
      <c r="R5352">
        <v>0</v>
      </c>
      <c r="S5352">
        <v>0</v>
      </c>
      <c r="T5352">
        <v>9</v>
      </c>
      <c r="U5352">
        <v>0</v>
      </c>
      <c r="V5352">
        <v>0</v>
      </c>
      <c r="W5352">
        <v>0</v>
      </c>
      <c r="X5352">
        <v>33.213721966972066</v>
      </c>
      <c r="Y5352">
        <v>0</v>
      </c>
      <c r="Z5352">
        <v>0</v>
      </c>
      <c r="AA5352">
        <v>0</v>
      </c>
      <c r="AB5352">
        <v>4.3132892901935911</v>
      </c>
      <c r="AC5352">
        <v>0</v>
      </c>
      <c r="AD5352">
        <v>0</v>
      </c>
      <c r="AE5352">
        <v>37.527011257165654</v>
      </c>
    </row>
    <row r="5353" spans="1:31" x14ac:dyDescent="0.25">
      <c r="A5353">
        <v>2301395</v>
      </c>
      <c r="B5353">
        <v>1</v>
      </c>
      <c r="C5353" t="s">
        <v>80</v>
      </c>
      <c r="D5353" t="s">
        <v>92</v>
      </c>
      <c r="E5353" t="s">
        <v>141</v>
      </c>
      <c r="F5353" t="s">
        <v>15563</v>
      </c>
      <c r="G5353" t="s">
        <v>143</v>
      </c>
      <c r="H5353" t="s">
        <v>135</v>
      </c>
      <c r="I5353" t="s">
        <v>136</v>
      </c>
      <c r="J5353" t="s">
        <v>137</v>
      </c>
      <c r="K5353" t="s">
        <v>138</v>
      </c>
      <c r="L5353" t="s">
        <v>15564</v>
      </c>
      <c r="M5353" t="s">
        <v>15565</v>
      </c>
      <c r="N5353">
        <v>1.7866666659999999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0.72750945283222235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0.72750945283222235</v>
      </c>
    </row>
    <row r="5354" spans="1:31" x14ac:dyDescent="0.25">
      <c r="A5354">
        <v>2301396</v>
      </c>
      <c r="B5354">
        <v>1</v>
      </c>
      <c r="C5354" t="s">
        <v>81</v>
      </c>
      <c r="D5354" t="s">
        <v>126</v>
      </c>
      <c r="E5354" t="s">
        <v>164</v>
      </c>
      <c r="F5354" t="s">
        <v>15566</v>
      </c>
      <c r="G5354" t="s">
        <v>500</v>
      </c>
      <c r="H5354" t="s">
        <v>167</v>
      </c>
      <c r="I5354" t="s">
        <v>136</v>
      </c>
      <c r="J5354" t="s">
        <v>137</v>
      </c>
      <c r="K5354" t="s">
        <v>138</v>
      </c>
      <c r="L5354" t="s">
        <v>15567</v>
      </c>
      <c r="M5354" t="s">
        <v>15568</v>
      </c>
      <c r="N5354">
        <v>2.7625000000000002</v>
      </c>
      <c r="O5354">
        <v>0</v>
      </c>
      <c r="P5354">
        <v>19</v>
      </c>
      <c r="Q5354">
        <v>0</v>
      </c>
      <c r="R5354">
        <v>7</v>
      </c>
      <c r="S5354">
        <v>0</v>
      </c>
      <c r="T5354">
        <v>1</v>
      </c>
      <c r="U5354">
        <v>0</v>
      </c>
      <c r="V5354">
        <v>0</v>
      </c>
      <c r="W5354">
        <v>0</v>
      </c>
      <c r="X5354">
        <v>5.4512363486253754</v>
      </c>
      <c r="Y5354">
        <v>0</v>
      </c>
      <c r="Z5354">
        <v>3.2929576881739999</v>
      </c>
      <c r="AA5354">
        <v>0</v>
      </c>
      <c r="AB5354">
        <v>2.5134158580730137</v>
      </c>
      <c r="AC5354">
        <v>0</v>
      </c>
      <c r="AD5354">
        <v>0</v>
      </c>
      <c r="AE5354">
        <v>11.257609894872388</v>
      </c>
    </row>
    <row r="5355" spans="1:31" x14ac:dyDescent="0.25">
      <c r="A5355">
        <v>2301397</v>
      </c>
      <c r="B5355">
        <v>1</v>
      </c>
      <c r="C5355" t="s">
        <v>80</v>
      </c>
      <c r="D5355" t="s">
        <v>109</v>
      </c>
      <c r="E5355" t="s">
        <v>132</v>
      </c>
      <c r="F5355" t="s">
        <v>15569</v>
      </c>
      <c r="G5355" t="s">
        <v>134</v>
      </c>
      <c r="H5355" t="s">
        <v>135</v>
      </c>
      <c r="I5355" t="s">
        <v>136</v>
      </c>
      <c r="J5355" t="s">
        <v>137</v>
      </c>
      <c r="K5355" t="s">
        <v>138</v>
      </c>
      <c r="L5355" t="s">
        <v>15570</v>
      </c>
      <c r="M5355" t="s">
        <v>15571</v>
      </c>
      <c r="N5355">
        <v>1.7947222220000001</v>
      </c>
      <c r="O5355">
        <v>0</v>
      </c>
      <c r="P5355">
        <v>1</v>
      </c>
      <c r="Q5355">
        <v>0</v>
      </c>
      <c r="R5355">
        <v>1</v>
      </c>
      <c r="S5355">
        <v>0</v>
      </c>
      <c r="T5355">
        <v>3</v>
      </c>
      <c r="U5355">
        <v>0</v>
      </c>
      <c r="V5355">
        <v>0</v>
      </c>
      <c r="W5355">
        <v>0</v>
      </c>
      <c r="X5355">
        <v>0.36249429524128884</v>
      </c>
      <c r="Y5355">
        <v>0</v>
      </c>
      <c r="Z5355">
        <v>0</v>
      </c>
      <c r="AA5355">
        <v>0</v>
      </c>
      <c r="AB5355">
        <v>0.72182092651739005</v>
      </c>
      <c r="AC5355">
        <v>0</v>
      </c>
      <c r="AD5355">
        <v>0</v>
      </c>
      <c r="AE5355">
        <v>1.0843152217586789</v>
      </c>
    </row>
    <row r="5356" spans="1:31" x14ac:dyDescent="0.25">
      <c r="A5356">
        <v>2301398</v>
      </c>
      <c r="B5356">
        <v>1</v>
      </c>
      <c r="C5356" t="s">
        <v>81</v>
      </c>
      <c r="D5356" t="s">
        <v>114</v>
      </c>
      <c r="E5356" t="s">
        <v>132</v>
      </c>
      <c r="F5356" t="s">
        <v>15572</v>
      </c>
      <c r="G5356" t="s">
        <v>317</v>
      </c>
      <c r="H5356" t="s">
        <v>135</v>
      </c>
      <c r="I5356" t="s">
        <v>136</v>
      </c>
      <c r="J5356" t="s">
        <v>137</v>
      </c>
      <c r="K5356" t="s">
        <v>138</v>
      </c>
      <c r="L5356" t="s">
        <v>15573</v>
      </c>
      <c r="M5356" t="s">
        <v>15574</v>
      </c>
      <c r="N5356">
        <v>2.54</v>
      </c>
      <c r="O5356">
        <v>0</v>
      </c>
      <c r="P5356">
        <v>45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7.6026656529971737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7.6026656529971737</v>
      </c>
    </row>
    <row r="5357" spans="1:31" x14ac:dyDescent="0.25">
      <c r="A5357">
        <v>2301400</v>
      </c>
      <c r="B5357">
        <v>1</v>
      </c>
      <c r="C5357" t="s">
        <v>80</v>
      </c>
      <c r="D5357" t="s">
        <v>83</v>
      </c>
      <c r="E5357" t="s">
        <v>208</v>
      </c>
      <c r="F5357" t="s">
        <v>15575</v>
      </c>
      <c r="G5357" t="s">
        <v>210</v>
      </c>
      <c r="H5357" t="s">
        <v>135</v>
      </c>
      <c r="I5357" t="s">
        <v>136</v>
      </c>
      <c r="J5357" t="s">
        <v>137</v>
      </c>
      <c r="K5357" t="s">
        <v>138</v>
      </c>
      <c r="L5357" t="s">
        <v>15576</v>
      </c>
      <c r="M5357" t="s">
        <v>15577</v>
      </c>
      <c r="N5357">
        <v>1.098055555</v>
      </c>
      <c r="O5357">
        <v>0</v>
      </c>
      <c r="P5357">
        <v>108</v>
      </c>
      <c r="Q5357">
        <v>0</v>
      </c>
      <c r="R5357">
        <v>0</v>
      </c>
      <c r="S5357">
        <v>0</v>
      </c>
      <c r="T5357">
        <v>10</v>
      </c>
      <c r="U5357">
        <v>0</v>
      </c>
      <c r="V5357">
        <v>2</v>
      </c>
      <c r="W5357">
        <v>0</v>
      </c>
      <c r="X5357">
        <v>41.722143041319157</v>
      </c>
      <c r="Y5357">
        <v>0</v>
      </c>
      <c r="Z5357">
        <v>0</v>
      </c>
      <c r="AA5357">
        <v>0</v>
      </c>
      <c r="AB5357">
        <v>8.860629008136419</v>
      </c>
      <c r="AC5357">
        <v>0</v>
      </c>
      <c r="AD5357">
        <v>13.766278193663648</v>
      </c>
      <c r="AE5357">
        <v>64.349050243119223</v>
      </c>
    </row>
    <row r="5358" spans="1:31" x14ac:dyDescent="0.25">
      <c r="A5358">
        <v>2301401</v>
      </c>
      <c r="B5358">
        <v>1</v>
      </c>
      <c r="C5358" t="s">
        <v>80</v>
      </c>
      <c r="D5358" t="s">
        <v>84</v>
      </c>
      <c r="E5358" t="s">
        <v>141</v>
      </c>
      <c r="F5358" t="s">
        <v>15578</v>
      </c>
      <c r="G5358" t="s">
        <v>143</v>
      </c>
      <c r="H5358" t="s">
        <v>135</v>
      </c>
      <c r="I5358" t="s">
        <v>136</v>
      </c>
      <c r="J5358" t="s">
        <v>137</v>
      </c>
      <c r="K5358" t="s">
        <v>138</v>
      </c>
      <c r="L5358" t="s">
        <v>15579</v>
      </c>
      <c r="M5358" t="s">
        <v>15580</v>
      </c>
      <c r="N5358">
        <v>0.85972222200000004</v>
      </c>
      <c r="O5358">
        <v>0</v>
      </c>
      <c r="P5358">
        <v>1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2.6559367469161113E-2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2.6559367469161113E-2</v>
      </c>
    </row>
    <row r="5359" spans="1:31" x14ac:dyDescent="0.25">
      <c r="A5359">
        <v>2301408</v>
      </c>
      <c r="B5359">
        <v>1</v>
      </c>
      <c r="C5359" t="s">
        <v>80</v>
      </c>
      <c r="D5359" t="s">
        <v>98</v>
      </c>
      <c r="E5359" t="s">
        <v>208</v>
      </c>
      <c r="F5359" t="s">
        <v>15581</v>
      </c>
      <c r="G5359" t="s">
        <v>490</v>
      </c>
      <c r="H5359" t="s">
        <v>135</v>
      </c>
      <c r="I5359" t="s">
        <v>136</v>
      </c>
      <c r="J5359" t="s">
        <v>137</v>
      </c>
      <c r="K5359" t="s">
        <v>138</v>
      </c>
      <c r="L5359" t="s">
        <v>15582</v>
      </c>
      <c r="M5359" t="s">
        <v>15583</v>
      </c>
      <c r="N5359">
        <v>0.20111111100000001</v>
      </c>
      <c r="O5359">
        <v>0</v>
      </c>
      <c r="P5359">
        <v>13</v>
      </c>
      <c r="Q5359">
        <v>0</v>
      </c>
      <c r="R5359">
        <v>37</v>
      </c>
      <c r="S5359">
        <v>0</v>
      </c>
      <c r="T5359">
        <v>11</v>
      </c>
      <c r="U5359">
        <v>0</v>
      </c>
      <c r="V5359">
        <v>0</v>
      </c>
      <c r="W5359">
        <v>0</v>
      </c>
      <c r="X5359">
        <v>0.51434858156954999</v>
      </c>
      <c r="Y5359">
        <v>0</v>
      </c>
      <c r="Z5359">
        <v>3.9891914951996772</v>
      </c>
      <c r="AA5359">
        <v>0</v>
      </c>
      <c r="AB5359">
        <v>0.88200725919645351</v>
      </c>
      <c r="AC5359">
        <v>0</v>
      </c>
      <c r="AD5359">
        <v>0</v>
      </c>
      <c r="AE5359">
        <v>5.3855473359656809</v>
      </c>
    </row>
    <row r="5360" spans="1:31" x14ac:dyDescent="0.25">
      <c r="A5360">
        <v>2301411</v>
      </c>
      <c r="B5360">
        <v>1</v>
      </c>
      <c r="C5360" t="s">
        <v>80</v>
      </c>
      <c r="D5360" t="s">
        <v>96</v>
      </c>
      <c r="E5360" t="s">
        <v>748</v>
      </c>
      <c r="F5360" t="s">
        <v>15584</v>
      </c>
      <c r="G5360" t="s">
        <v>332</v>
      </c>
      <c r="H5360" t="s">
        <v>135</v>
      </c>
      <c r="I5360" t="s">
        <v>136</v>
      </c>
      <c r="J5360" t="s">
        <v>137</v>
      </c>
      <c r="K5360" t="s">
        <v>138</v>
      </c>
      <c r="L5360" t="s">
        <v>15585</v>
      </c>
      <c r="M5360" t="s">
        <v>15586</v>
      </c>
      <c r="N5360">
        <v>3.0130555550000002</v>
      </c>
      <c r="O5360">
        <v>0</v>
      </c>
      <c r="P5360">
        <v>5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2.711461739501221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2.711461739501221</v>
      </c>
    </row>
    <row r="5361" spans="1:31" x14ac:dyDescent="0.25">
      <c r="A5361">
        <v>2301412</v>
      </c>
      <c r="B5361">
        <v>1</v>
      </c>
      <c r="C5361" t="s">
        <v>80</v>
      </c>
      <c r="D5361" t="s">
        <v>91</v>
      </c>
      <c r="E5361" t="s">
        <v>132</v>
      </c>
      <c r="F5361" t="s">
        <v>15587</v>
      </c>
      <c r="G5361" t="s">
        <v>134</v>
      </c>
      <c r="H5361" t="s">
        <v>135</v>
      </c>
      <c r="I5361" t="s">
        <v>136</v>
      </c>
      <c r="J5361" t="s">
        <v>137</v>
      </c>
      <c r="K5361" t="s">
        <v>138</v>
      </c>
      <c r="L5361" t="s">
        <v>15588</v>
      </c>
      <c r="M5361" t="s">
        <v>15589</v>
      </c>
      <c r="N5361">
        <v>0.81916666599999999</v>
      </c>
      <c r="O5361">
        <v>0</v>
      </c>
      <c r="P5361">
        <v>48</v>
      </c>
      <c r="Q5361">
        <v>0</v>
      </c>
      <c r="R5361">
        <v>0</v>
      </c>
      <c r="S5361">
        <v>0</v>
      </c>
      <c r="T5361">
        <v>1</v>
      </c>
      <c r="U5361">
        <v>0</v>
      </c>
      <c r="V5361">
        <v>0</v>
      </c>
      <c r="W5361">
        <v>0</v>
      </c>
      <c r="X5361">
        <v>6.1257105703060404</v>
      </c>
      <c r="Y5361">
        <v>0</v>
      </c>
      <c r="Z5361">
        <v>0</v>
      </c>
      <c r="AA5361">
        <v>0</v>
      </c>
      <c r="AB5361">
        <v>2.3991612533837497E-2</v>
      </c>
      <c r="AC5361">
        <v>0</v>
      </c>
      <c r="AD5361">
        <v>0</v>
      </c>
      <c r="AE5361">
        <v>6.1497021828398779</v>
      </c>
    </row>
    <row r="5362" spans="1:31" x14ac:dyDescent="0.25">
      <c r="A5362">
        <v>2301415</v>
      </c>
      <c r="B5362">
        <v>1</v>
      </c>
      <c r="C5362" t="s">
        <v>80</v>
      </c>
      <c r="D5362" t="s">
        <v>94</v>
      </c>
      <c r="E5362" t="s">
        <v>132</v>
      </c>
      <c r="F5362" t="s">
        <v>15590</v>
      </c>
      <c r="G5362" t="s">
        <v>134</v>
      </c>
      <c r="H5362" t="s">
        <v>135</v>
      </c>
      <c r="I5362" t="s">
        <v>136</v>
      </c>
      <c r="J5362" t="s">
        <v>137</v>
      </c>
      <c r="K5362" t="s">
        <v>138</v>
      </c>
      <c r="L5362" t="s">
        <v>15591</v>
      </c>
      <c r="M5362" t="s">
        <v>15592</v>
      </c>
      <c r="N5362">
        <v>1.5061111110000001</v>
      </c>
      <c r="O5362">
        <v>0</v>
      </c>
      <c r="P5362">
        <v>1</v>
      </c>
      <c r="Q5362">
        <v>0</v>
      </c>
      <c r="R5362">
        <v>1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0.26989404799220168</v>
      </c>
      <c r="Y5362">
        <v>0</v>
      </c>
      <c r="Z5362">
        <v>1.1803142966038664</v>
      </c>
      <c r="AA5362">
        <v>0</v>
      </c>
      <c r="AB5362">
        <v>0</v>
      </c>
      <c r="AC5362">
        <v>0</v>
      </c>
      <c r="AD5362">
        <v>0</v>
      </c>
      <c r="AE5362">
        <v>1.4502083445960681</v>
      </c>
    </row>
    <row r="5363" spans="1:31" x14ac:dyDescent="0.25">
      <c r="A5363">
        <v>2301419</v>
      </c>
      <c r="B5363">
        <v>1</v>
      </c>
      <c r="C5363" t="s">
        <v>80</v>
      </c>
      <c r="D5363" t="s">
        <v>92</v>
      </c>
      <c r="E5363" t="s">
        <v>164</v>
      </c>
      <c r="F5363" t="s">
        <v>15593</v>
      </c>
      <c r="G5363" t="s">
        <v>195</v>
      </c>
      <c r="H5363" t="s">
        <v>167</v>
      </c>
      <c r="I5363" t="s">
        <v>136</v>
      </c>
      <c r="J5363" t="s">
        <v>137</v>
      </c>
      <c r="K5363" t="s">
        <v>138</v>
      </c>
      <c r="L5363" t="s">
        <v>15594</v>
      </c>
      <c r="M5363" t="s">
        <v>15595</v>
      </c>
      <c r="N5363">
        <v>1.1688888879999999</v>
      </c>
      <c r="O5363">
        <v>0</v>
      </c>
      <c r="P5363">
        <v>181</v>
      </c>
      <c r="Q5363">
        <v>0</v>
      </c>
      <c r="R5363">
        <v>7</v>
      </c>
      <c r="S5363">
        <v>0</v>
      </c>
      <c r="T5363">
        <v>17</v>
      </c>
      <c r="U5363">
        <v>0</v>
      </c>
      <c r="V5363">
        <v>0</v>
      </c>
      <c r="W5363">
        <v>0</v>
      </c>
      <c r="X5363">
        <v>48.408955682060068</v>
      </c>
      <c r="Y5363">
        <v>0</v>
      </c>
      <c r="Z5363">
        <v>5.8040534569384921</v>
      </c>
      <c r="AA5363">
        <v>0</v>
      </c>
      <c r="AB5363">
        <v>6.1356578987273549</v>
      </c>
      <c r="AC5363">
        <v>0</v>
      </c>
      <c r="AD5363">
        <v>0</v>
      </c>
      <c r="AE5363">
        <v>60.34866703772591</v>
      </c>
    </row>
    <row r="5364" spans="1:31" x14ac:dyDescent="0.25">
      <c r="A5364">
        <v>2301420</v>
      </c>
      <c r="B5364">
        <v>1</v>
      </c>
      <c r="C5364" t="s">
        <v>80</v>
      </c>
      <c r="D5364" t="s">
        <v>84</v>
      </c>
      <c r="E5364" t="s">
        <v>141</v>
      </c>
      <c r="F5364" t="s">
        <v>15596</v>
      </c>
      <c r="G5364" t="s">
        <v>143</v>
      </c>
      <c r="H5364" t="s">
        <v>135</v>
      </c>
      <c r="I5364" t="s">
        <v>136</v>
      </c>
      <c r="J5364" t="s">
        <v>137</v>
      </c>
      <c r="K5364" t="s">
        <v>138</v>
      </c>
      <c r="L5364" t="s">
        <v>15597</v>
      </c>
      <c r="M5364" t="s">
        <v>15598</v>
      </c>
      <c r="N5364">
        <v>2.0633333330000001</v>
      </c>
      <c r="O5364">
        <v>0</v>
      </c>
      <c r="P5364">
        <v>1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0.77279974799125006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0.77279974799125006</v>
      </c>
    </row>
    <row r="5365" spans="1:31" x14ac:dyDescent="0.25">
      <c r="A5365">
        <v>2301423</v>
      </c>
      <c r="B5365">
        <v>1</v>
      </c>
      <c r="C5365" t="s">
        <v>80</v>
      </c>
      <c r="D5365" t="s">
        <v>96</v>
      </c>
      <c r="E5365" t="s">
        <v>141</v>
      </c>
      <c r="F5365" t="s">
        <v>15599</v>
      </c>
      <c r="G5365" t="s">
        <v>188</v>
      </c>
      <c r="H5365" t="s">
        <v>135</v>
      </c>
      <c r="I5365" t="s">
        <v>136</v>
      </c>
      <c r="J5365" t="s">
        <v>137</v>
      </c>
      <c r="K5365" t="s">
        <v>138</v>
      </c>
      <c r="L5365" t="s">
        <v>15600</v>
      </c>
      <c r="M5365" t="s">
        <v>15601</v>
      </c>
      <c r="N5365">
        <v>4.1772222220000002</v>
      </c>
      <c r="O5365">
        <v>0</v>
      </c>
      <c r="P5365">
        <v>1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0.63991583023201681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0.63991583023201681</v>
      </c>
    </row>
    <row r="5366" spans="1:31" x14ac:dyDescent="0.25">
      <c r="A5366">
        <v>2301429</v>
      </c>
      <c r="B5366">
        <v>1</v>
      </c>
      <c r="C5366" t="s">
        <v>80</v>
      </c>
      <c r="D5366" t="s">
        <v>87</v>
      </c>
      <c r="E5366" t="s">
        <v>164</v>
      </c>
      <c r="F5366" t="s">
        <v>3498</v>
      </c>
      <c r="G5366" t="s">
        <v>184</v>
      </c>
      <c r="H5366" t="s">
        <v>167</v>
      </c>
      <c r="I5366" t="s">
        <v>136</v>
      </c>
      <c r="J5366" t="s">
        <v>137</v>
      </c>
      <c r="K5366" t="s">
        <v>138</v>
      </c>
      <c r="L5366" t="s">
        <v>15602</v>
      </c>
      <c r="M5366" t="s">
        <v>15603</v>
      </c>
      <c r="N5366">
        <v>0.8075</v>
      </c>
      <c r="O5366">
        <v>0</v>
      </c>
      <c r="P5366">
        <v>210</v>
      </c>
      <c r="Q5366">
        <v>0</v>
      </c>
      <c r="R5366">
        <v>2</v>
      </c>
      <c r="S5366">
        <v>0</v>
      </c>
      <c r="T5366">
        <v>6</v>
      </c>
      <c r="U5366">
        <v>0</v>
      </c>
      <c r="V5366">
        <v>0</v>
      </c>
      <c r="W5366">
        <v>0</v>
      </c>
      <c r="X5366">
        <v>59.102931531371738</v>
      </c>
      <c r="Y5366">
        <v>0</v>
      </c>
      <c r="Z5366">
        <v>1.0848693621416197</v>
      </c>
      <c r="AA5366">
        <v>0</v>
      </c>
      <c r="AB5366">
        <v>2.2226564298793048</v>
      </c>
      <c r="AC5366">
        <v>0</v>
      </c>
      <c r="AD5366">
        <v>0</v>
      </c>
      <c r="AE5366">
        <v>62.410457323392663</v>
      </c>
    </row>
    <row r="5367" spans="1:31" x14ac:dyDescent="0.25">
      <c r="A5367">
        <v>2301430</v>
      </c>
      <c r="B5367">
        <v>1</v>
      </c>
      <c r="C5367" t="s">
        <v>81</v>
      </c>
      <c r="D5367" t="s">
        <v>127</v>
      </c>
      <c r="E5367" t="s">
        <v>208</v>
      </c>
      <c r="F5367" t="s">
        <v>15604</v>
      </c>
      <c r="G5367" t="s">
        <v>310</v>
      </c>
      <c r="H5367" t="s">
        <v>135</v>
      </c>
      <c r="I5367" t="s">
        <v>136</v>
      </c>
      <c r="J5367" t="s">
        <v>137</v>
      </c>
      <c r="K5367" t="s">
        <v>138</v>
      </c>
      <c r="L5367" t="s">
        <v>15605</v>
      </c>
      <c r="M5367" t="s">
        <v>15606</v>
      </c>
      <c r="N5367">
        <v>1.3416666660000001</v>
      </c>
      <c r="O5367">
        <v>0</v>
      </c>
      <c r="P5367">
        <v>103</v>
      </c>
      <c r="Q5367">
        <v>0</v>
      </c>
      <c r="R5367">
        <v>5</v>
      </c>
      <c r="S5367">
        <v>0</v>
      </c>
      <c r="T5367">
        <v>7</v>
      </c>
      <c r="U5367">
        <v>0</v>
      </c>
      <c r="V5367">
        <v>0</v>
      </c>
      <c r="W5367">
        <v>0</v>
      </c>
      <c r="X5367">
        <v>28.657291531379467</v>
      </c>
      <c r="Y5367">
        <v>0</v>
      </c>
      <c r="Z5367">
        <v>0.7208196702468167</v>
      </c>
      <c r="AA5367">
        <v>0</v>
      </c>
      <c r="AB5367">
        <v>3.7018188415582332</v>
      </c>
      <c r="AC5367">
        <v>0</v>
      </c>
      <c r="AD5367">
        <v>0</v>
      </c>
      <c r="AE5367">
        <v>33.079930043184518</v>
      </c>
    </row>
    <row r="5368" spans="1:31" x14ac:dyDescent="0.25">
      <c r="A5368">
        <v>2301575</v>
      </c>
      <c r="B5368">
        <v>1</v>
      </c>
      <c r="C5368" t="s">
        <v>80</v>
      </c>
      <c r="D5368" t="s">
        <v>106</v>
      </c>
      <c r="E5368" t="s">
        <v>164</v>
      </c>
      <c r="F5368" t="s">
        <v>15607</v>
      </c>
      <c r="G5368" t="s">
        <v>299</v>
      </c>
      <c r="H5368" t="s">
        <v>167</v>
      </c>
      <c r="I5368" t="s">
        <v>136</v>
      </c>
      <c r="J5368" t="s">
        <v>137</v>
      </c>
      <c r="K5368" t="s">
        <v>300</v>
      </c>
      <c r="L5368" t="s">
        <v>15608</v>
      </c>
      <c r="M5368" t="s">
        <v>15609</v>
      </c>
      <c r="N5368">
        <v>4.4024999999999999</v>
      </c>
      <c r="O5368">
        <v>0</v>
      </c>
      <c r="P5368">
        <v>34</v>
      </c>
      <c r="Q5368">
        <v>0</v>
      </c>
      <c r="R5368">
        <v>0</v>
      </c>
      <c r="S5368">
        <v>0</v>
      </c>
      <c r="T5368">
        <v>6</v>
      </c>
      <c r="U5368">
        <v>0</v>
      </c>
      <c r="V5368">
        <v>0</v>
      </c>
      <c r="W5368">
        <v>0</v>
      </c>
      <c r="X5368">
        <v>20.374051027279993</v>
      </c>
      <c r="Y5368">
        <v>0</v>
      </c>
      <c r="Z5368">
        <v>0</v>
      </c>
      <c r="AA5368">
        <v>0</v>
      </c>
      <c r="AB5368">
        <v>5.8495752266717886</v>
      </c>
      <c r="AC5368">
        <v>0</v>
      </c>
      <c r="AD5368">
        <v>0</v>
      </c>
      <c r="AE5368">
        <v>26.223626253951782</v>
      </c>
    </row>
    <row r="5369" spans="1:31" x14ac:dyDescent="0.25">
      <c r="A5369">
        <v>2301907</v>
      </c>
      <c r="B5369">
        <v>1</v>
      </c>
      <c r="C5369" t="s">
        <v>80</v>
      </c>
      <c r="D5369" t="s">
        <v>84</v>
      </c>
      <c r="E5369" t="s">
        <v>141</v>
      </c>
      <c r="F5369" t="s">
        <v>15610</v>
      </c>
      <c r="G5369" t="s">
        <v>134</v>
      </c>
      <c r="H5369" t="s">
        <v>135</v>
      </c>
      <c r="I5369" t="s">
        <v>136</v>
      </c>
      <c r="J5369" t="s">
        <v>137</v>
      </c>
      <c r="K5369" t="s">
        <v>138</v>
      </c>
      <c r="L5369" t="s">
        <v>15611</v>
      </c>
      <c r="M5369" t="s">
        <v>15612</v>
      </c>
      <c r="N5369">
        <v>6.8536111110000002</v>
      </c>
      <c r="O5369">
        <v>0</v>
      </c>
      <c r="P5369">
        <v>5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7.8944354388832023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7.8944354388832023</v>
      </c>
    </row>
    <row r="5370" spans="1:31" x14ac:dyDescent="0.25">
      <c r="A5370">
        <v>2301884</v>
      </c>
      <c r="B5370">
        <v>1</v>
      </c>
      <c r="C5370" t="s">
        <v>81</v>
      </c>
      <c r="D5370" t="s">
        <v>120</v>
      </c>
      <c r="E5370" t="s">
        <v>182</v>
      </c>
      <c r="F5370" t="s">
        <v>15613</v>
      </c>
      <c r="G5370" t="s">
        <v>1455</v>
      </c>
      <c r="H5370" t="s">
        <v>167</v>
      </c>
      <c r="I5370" t="s">
        <v>136</v>
      </c>
      <c r="J5370" t="s">
        <v>137</v>
      </c>
      <c r="K5370" t="s">
        <v>138</v>
      </c>
      <c r="L5370" t="s">
        <v>15614</v>
      </c>
      <c r="M5370" t="s">
        <v>15615</v>
      </c>
      <c r="N5370">
        <v>3.3197222219999998</v>
      </c>
      <c r="O5370">
        <v>0</v>
      </c>
      <c r="P5370">
        <v>203</v>
      </c>
      <c r="Q5370">
        <v>46</v>
      </c>
      <c r="R5370">
        <v>15</v>
      </c>
      <c r="S5370">
        <v>6</v>
      </c>
      <c r="T5370">
        <v>14</v>
      </c>
      <c r="U5370">
        <v>0</v>
      </c>
      <c r="V5370">
        <v>0</v>
      </c>
      <c r="W5370">
        <v>0</v>
      </c>
      <c r="X5370">
        <v>110.0227564691665</v>
      </c>
      <c r="Y5370">
        <v>76.127900042870124</v>
      </c>
      <c r="Z5370">
        <v>18.291862158726268</v>
      </c>
      <c r="AA5370">
        <v>15.455011468420015</v>
      </c>
      <c r="AB5370">
        <v>11.388661682427088</v>
      </c>
      <c r="AC5370">
        <v>0</v>
      </c>
      <c r="AD5370">
        <v>0</v>
      </c>
      <c r="AE5370">
        <v>231.28619182161</v>
      </c>
    </row>
    <row r="5371" spans="1:31" x14ac:dyDescent="0.25">
      <c r="A5371">
        <v>2301930</v>
      </c>
      <c r="B5371">
        <v>1</v>
      </c>
      <c r="C5371" t="s">
        <v>80</v>
      </c>
      <c r="D5371" t="s">
        <v>90</v>
      </c>
      <c r="E5371" t="s">
        <v>141</v>
      </c>
      <c r="F5371" t="s">
        <v>15616</v>
      </c>
      <c r="G5371" t="s">
        <v>202</v>
      </c>
      <c r="H5371" t="s">
        <v>135</v>
      </c>
      <c r="I5371" t="s">
        <v>136</v>
      </c>
      <c r="J5371" t="s">
        <v>137</v>
      </c>
      <c r="K5371" t="s">
        <v>138</v>
      </c>
      <c r="L5371" t="s">
        <v>15617</v>
      </c>
      <c r="M5371" t="s">
        <v>15618</v>
      </c>
      <c r="N5371">
        <v>1.4722222220000001</v>
      </c>
      <c r="O5371">
        <v>0</v>
      </c>
      <c r="P5371">
        <v>2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0.75889017631893285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0.75889017631893285</v>
      </c>
    </row>
    <row r="5372" spans="1:31" x14ac:dyDescent="0.25">
      <c r="A5372">
        <v>2301535</v>
      </c>
      <c r="B5372">
        <v>1</v>
      </c>
      <c r="C5372" t="s">
        <v>80</v>
      </c>
      <c r="D5372" t="s">
        <v>92</v>
      </c>
      <c r="E5372" t="s">
        <v>233</v>
      </c>
      <c r="F5372" t="s">
        <v>13694</v>
      </c>
      <c r="G5372" t="s">
        <v>184</v>
      </c>
      <c r="H5372" t="s">
        <v>167</v>
      </c>
      <c r="I5372" t="s">
        <v>136</v>
      </c>
      <c r="J5372" t="s">
        <v>137</v>
      </c>
      <c r="K5372" t="s">
        <v>138</v>
      </c>
      <c r="L5372" t="s">
        <v>15619</v>
      </c>
      <c r="M5372" t="s">
        <v>15620</v>
      </c>
      <c r="N5372">
        <v>0.401388888</v>
      </c>
      <c r="O5372">
        <v>1</v>
      </c>
      <c r="P5372">
        <v>3520</v>
      </c>
      <c r="Q5372">
        <v>0</v>
      </c>
      <c r="R5372">
        <v>7</v>
      </c>
      <c r="S5372">
        <v>4</v>
      </c>
      <c r="T5372">
        <v>188</v>
      </c>
      <c r="U5372">
        <v>0</v>
      </c>
      <c r="V5372">
        <v>0</v>
      </c>
      <c r="W5372">
        <v>5.6825319011319246</v>
      </c>
      <c r="X5372">
        <v>240.1652188653517</v>
      </c>
      <c r="Y5372">
        <v>0</v>
      </c>
      <c r="Z5372">
        <v>0.36517278662614583</v>
      </c>
      <c r="AA5372">
        <v>25.00780273512289</v>
      </c>
      <c r="AB5372">
        <v>39.376371113499054</v>
      </c>
      <c r="AC5372">
        <v>0</v>
      </c>
      <c r="AD5372">
        <v>0</v>
      </c>
      <c r="AE5372">
        <v>310.59709740173173</v>
      </c>
    </row>
    <row r="5373" spans="1:31" x14ac:dyDescent="0.25">
      <c r="A5373">
        <v>2301784</v>
      </c>
      <c r="B5373">
        <v>1</v>
      </c>
      <c r="C5373" t="s">
        <v>80</v>
      </c>
      <c r="D5373" t="s">
        <v>93</v>
      </c>
      <c r="E5373" t="s">
        <v>233</v>
      </c>
      <c r="F5373" t="s">
        <v>6673</v>
      </c>
      <c r="G5373" t="s">
        <v>184</v>
      </c>
      <c r="H5373" t="s">
        <v>167</v>
      </c>
      <c r="I5373" t="s">
        <v>136</v>
      </c>
      <c r="J5373" t="s">
        <v>137</v>
      </c>
      <c r="K5373" t="s">
        <v>138</v>
      </c>
      <c r="L5373" t="s">
        <v>15621</v>
      </c>
      <c r="M5373" t="s">
        <v>15622</v>
      </c>
      <c r="N5373">
        <v>0.38638888799999999</v>
      </c>
      <c r="O5373">
        <v>3</v>
      </c>
      <c r="P5373">
        <v>4</v>
      </c>
      <c r="Q5373">
        <v>38</v>
      </c>
      <c r="R5373">
        <v>1</v>
      </c>
      <c r="S5373">
        <v>8</v>
      </c>
      <c r="T5373">
        <v>12</v>
      </c>
      <c r="U5373">
        <v>1</v>
      </c>
      <c r="V5373">
        <v>0</v>
      </c>
      <c r="W5373">
        <v>0.94548011990411762</v>
      </c>
      <c r="X5373">
        <v>1.1490305526501243</v>
      </c>
      <c r="Y5373">
        <v>78.470351391762563</v>
      </c>
      <c r="Z5373">
        <v>0.39476100463568886</v>
      </c>
      <c r="AA5373">
        <v>8.8055913380078827</v>
      </c>
      <c r="AB5373">
        <v>5.638460338317171</v>
      </c>
      <c r="AC5373">
        <v>8.8999710011177342</v>
      </c>
      <c r="AD5373">
        <v>0</v>
      </c>
      <c r="AE5373">
        <v>104.30364574639528</v>
      </c>
    </row>
    <row r="5374" spans="1:31" x14ac:dyDescent="0.25">
      <c r="A5374">
        <v>2301721</v>
      </c>
      <c r="B5374">
        <v>1</v>
      </c>
      <c r="C5374" t="s">
        <v>80</v>
      </c>
      <c r="D5374" t="s">
        <v>96</v>
      </c>
      <c r="E5374" t="s">
        <v>141</v>
      </c>
      <c r="F5374" t="s">
        <v>15623</v>
      </c>
      <c r="G5374" t="s">
        <v>490</v>
      </c>
      <c r="H5374" t="s">
        <v>135</v>
      </c>
      <c r="I5374" t="s">
        <v>136</v>
      </c>
      <c r="J5374" t="s">
        <v>137</v>
      </c>
      <c r="K5374" t="s">
        <v>138</v>
      </c>
      <c r="L5374" t="s">
        <v>15624</v>
      </c>
      <c r="M5374" t="s">
        <v>15625</v>
      </c>
      <c r="N5374">
        <v>1.8869444440000001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1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2.2395316321662055</v>
      </c>
      <c r="AC5374">
        <v>0</v>
      </c>
      <c r="AD5374">
        <v>0</v>
      </c>
      <c r="AE5374">
        <v>2.2395316321662055</v>
      </c>
    </row>
    <row r="5375" spans="1:31" x14ac:dyDescent="0.25">
      <c r="A5375">
        <v>2301821</v>
      </c>
      <c r="B5375">
        <v>1</v>
      </c>
      <c r="C5375" t="s">
        <v>81</v>
      </c>
      <c r="D5375" t="s">
        <v>126</v>
      </c>
      <c r="E5375" t="s">
        <v>164</v>
      </c>
      <c r="F5375" t="s">
        <v>15626</v>
      </c>
      <c r="G5375" t="s">
        <v>184</v>
      </c>
      <c r="H5375" t="s">
        <v>167</v>
      </c>
      <c r="I5375" t="s">
        <v>136</v>
      </c>
      <c r="J5375" t="s">
        <v>137</v>
      </c>
      <c r="K5375" t="s">
        <v>138</v>
      </c>
      <c r="L5375" t="s">
        <v>15627</v>
      </c>
      <c r="M5375" t="s">
        <v>15628</v>
      </c>
      <c r="N5375">
        <v>1.980555555</v>
      </c>
      <c r="O5375">
        <v>0</v>
      </c>
      <c r="P5375">
        <v>63</v>
      </c>
      <c r="Q5375">
        <v>3</v>
      </c>
      <c r="R5375">
        <v>92</v>
      </c>
      <c r="S5375">
        <v>1</v>
      </c>
      <c r="T5375">
        <v>15</v>
      </c>
      <c r="U5375">
        <v>0</v>
      </c>
      <c r="V5375">
        <v>0</v>
      </c>
      <c r="W5375">
        <v>0</v>
      </c>
      <c r="X5375">
        <v>17.876814094974428</v>
      </c>
      <c r="Y5375">
        <v>46.435116674628759</v>
      </c>
      <c r="Z5375">
        <v>105.5704777642283</v>
      </c>
      <c r="AA5375">
        <v>2.0599987777187696</v>
      </c>
      <c r="AB5375">
        <v>54.644088389398718</v>
      </c>
      <c r="AC5375">
        <v>0</v>
      </c>
      <c r="AD5375">
        <v>0</v>
      </c>
      <c r="AE5375">
        <v>226.58649570094897</v>
      </c>
    </row>
    <row r="5376" spans="1:31" x14ac:dyDescent="0.25">
      <c r="A5376">
        <v>2301529</v>
      </c>
      <c r="B5376">
        <v>1</v>
      </c>
      <c r="C5376" t="s">
        <v>80</v>
      </c>
      <c r="D5376" t="s">
        <v>110</v>
      </c>
      <c r="E5376" t="s">
        <v>208</v>
      </c>
      <c r="F5376" t="s">
        <v>15629</v>
      </c>
      <c r="G5376" t="s">
        <v>917</v>
      </c>
      <c r="H5376" t="s">
        <v>135</v>
      </c>
      <c r="I5376" t="s">
        <v>136</v>
      </c>
      <c r="J5376" t="s">
        <v>137</v>
      </c>
      <c r="K5376" t="s">
        <v>300</v>
      </c>
      <c r="L5376" t="s">
        <v>15630</v>
      </c>
      <c r="M5376" t="s">
        <v>15631</v>
      </c>
      <c r="N5376">
        <v>3.2777777769999998</v>
      </c>
      <c r="O5376">
        <v>0</v>
      </c>
      <c r="P5376">
        <v>14</v>
      </c>
      <c r="Q5376">
        <v>0</v>
      </c>
      <c r="R5376">
        <v>0</v>
      </c>
      <c r="S5376">
        <v>0</v>
      </c>
      <c r="T5376">
        <v>193</v>
      </c>
      <c r="U5376">
        <v>0</v>
      </c>
      <c r="V5376">
        <v>1</v>
      </c>
      <c r="W5376">
        <v>0</v>
      </c>
      <c r="X5376">
        <v>16.537630683433221</v>
      </c>
      <c r="Y5376">
        <v>0</v>
      </c>
      <c r="Z5376">
        <v>0</v>
      </c>
      <c r="AA5376">
        <v>0</v>
      </c>
      <c r="AB5376">
        <v>289.90712701352027</v>
      </c>
      <c r="AC5376">
        <v>0</v>
      </c>
      <c r="AD5376">
        <v>1.8076675801667332</v>
      </c>
      <c r="AE5376">
        <v>308.25242527712021</v>
      </c>
    </row>
    <row r="5377" spans="1:31" x14ac:dyDescent="0.25">
      <c r="A5377">
        <v>2301515</v>
      </c>
      <c r="B5377">
        <v>1</v>
      </c>
      <c r="C5377" t="s">
        <v>80</v>
      </c>
      <c r="D5377" t="s">
        <v>104</v>
      </c>
      <c r="E5377" t="s">
        <v>182</v>
      </c>
      <c r="F5377" t="s">
        <v>3239</v>
      </c>
      <c r="G5377" t="s">
        <v>184</v>
      </c>
      <c r="H5377" t="s">
        <v>167</v>
      </c>
      <c r="I5377" t="s">
        <v>136</v>
      </c>
      <c r="J5377" t="s">
        <v>137</v>
      </c>
      <c r="K5377" t="s">
        <v>138</v>
      </c>
      <c r="L5377" t="s">
        <v>15632</v>
      </c>
      <c r="M5377" t="s">
        <v>15633</v>
      </c>
      <c r="N5377">
        <v>1.446388888</v>
      </c>
      <c r="O5377">
        <v>7</v>
      </c>
      <c r="P5377">
        <v>375</v>
      </c>
      <c r="Q5377">
        <v>13</v>
      </c>
      <c r="R5377">
        <v>19</v>
      </c>
      <c r="S5377">
        <v>15</v>
      </c>
      <c r="T5377">
        <v>51</v>
      </c>
      <c r="U5377">
        <v>0</v>
      </c>
      <c r="V5377">
        <v>0</v>
      </c>
      <c r="W5377">
        <v>4.9961814860544438</v>
      </c>
      <c r="X5377">
        <v>85.546847525334002</v>
      </c>
      <c r="Y5377">
        <v>22.004578483016186</v>
      </c>
      <c r="Z5377">
        <v>6.5444192367730203</v>
      </c>
      <c r="AA5377">
        <v>28.141612248327835</v>
      </c>
      <c r="AB5377">
        <v>20.085120569775992</v>
      </c>
      <c r="AC5377">
        <v>0</v>
      </c>
      <c r="AD5377">
        <v>0</v>
      </c>
      <c r="AE5377">
        <v>167.31875954928148</v>
      </c>
    </row>
    <row r="5378" spans="1:31" x14ac:dyDescent="0.25">
      <c r="A5378">
        <v>2301681</v>
      </c>
      <c r="B5378">
        <v>1</v>
      </c>
      <c r="C5378" t="s">
        <v>80</v>
      </c>
      <c r="D5378" t="s">
        <v>89</v>
      </c>
      <c r="E5378" t="s">
        <v>141</v>
      </c>
      <c r="F5378" t="s">
        <v>15634</v>
      </c>
      <c r="G5378" t="s">
        <v>202</v>
      </c>
      <c r="H5378" t="s">
        <v>135</v>
      </c>
      <c r="I5378" t="s">
        <v>136</v>
      </c>
      <c r="J5378" t="s">
        <v>137</v>
      </c>
      <c r="K5378" t="s">
        <v>138</v>
      </c>
      <c r="L5378" t="s">
        <v>15635</v>
      </c>
      <c r="M5378" t="s">
        <v>15636</v>
      </c>
      <c r="N5378">
        <v>2.1008333330000002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1.1956351745769913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1.1956351745769913</v>
      </c>
    </row>
    <row r="5379" spans="1:31" x14ac:dyDescent="0.25">
      <c r="A5379">
        <v>2301489</v>
      </c>
      <c r="B5379">
        <v>1</v>
      </c>
      <c r="C5379" t="s">
        <v>81</v>
      </c>
      <c r="D5379" t="s">
        <v>127</v>
      </c>
      <c r="E5379" t="s">
        <v>132</v>
      </c>
      <c r="F5379" t="s">
        <v>15637</v>
      </c>
      <c r="G5379" t="s">
        <v>214</v>
      </c>
      <c r="H5379" t="s">
        <v>135</v>
      </c>
      <c r="I5379" t="s">
        <v>136</v>
      </c>
      <c r="J5379" t="s">
        <v>137</v>
      </c>
      <c r="K5379" t="s">
        <v>138</v>
      </c>
      <c r="L5379" t="s">
        <v>15638</v>
      </c>
      <c r="M5379" t="s">
        <v>15639</v>
      </c>
      <c r="N5379">
        <v>3.693333333</v>
      </c>
      <c r="O5379">
        <v>0</v>
      </c>
      <c r="P5379">
        <v>14</v>
      </c>
      <c r="Q5379">
        <v>0</v>
      </c>
      <c r="R5379">
        <v>4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11.461146030815005</v>
      </c>
      <c r="Y5379">
        <v>0</v>
      </c>
      <c r="Z5379">
        <v>5.1406975277075828</v>
      </c>
      <c r="AA5379">
        <v>0</v>
      </c>
      <c r="AB5379">
        <v>0</v>
      </c>
      <c r="AC5379">
        <v>0</v>
      </c>
      <c r="AD5379">
        <v>0</v>
      </c>
      <c r="AE5379">
        <v>16.601843558522589</v>
      </c>
    </row>
    <row r="5380" spans="1:31" x14ac:dyDescent="0.25">
      <c r="A5380">
        <v>2301472</v>
      </c>
      <c r="B5380">
        <v>1</v>
      </c>
      <c r="C5380" t="s">
        <v>80</v>
      </c>
      <c r="D5380" t="s">
        <v>82</v>
      </c>
      <c r="E5380" t="s">
        <v>141</v>
      </c>
      <c r="F5380" t="s">
        <v>15640</v>
      </c>
      <c r="G5380" t="s">
        <v>202</v>
      </c>
      <c r="H5380" t="s">
        <v>135</v>
      </c>
      <c r="I5380" t="s">
        <v>136</v>
      </c>
      <c r="J5380" t="s">
        <v>137</v>
      </c>
      <c r="K5380" t="s">
        <v>138</v>
      </c>
      <c r="L5380" t="s">
        <v>15641</v>
      </c>
      <c r="M5380" t="s">
        <v>15642</v>
      </c>
      <c r="N5380">
        <v>3.111111111</v>
      </c>
      <c r="O5380">
        <v>0</v>
      </c>
      <c r="P5380">
        <v>2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0.82470677770303347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0.82470677770303347</v>
      </c>
    </row>
    <row r="5381" spans="1:31" x14ac:dyDescent="0.25">
      <c r="A5381">
        <v>2301638</v>
      </c>
      <c r="B5381">
        <v>1</v>
      </c>
      <c r="C5381" t="s">
        <v>80</v>
      </c>
      <c r="D5381" t="s">
        <v>85</v>
      </c>
      <c r="E5381" t="s">
        <v>141</v>
      </c>
      <c r="F5381" t="s">
        <v>15643</v>
      </c>
      <c r="G5381" t="s">
        <v>453</v>
      </c>
      <c r="H5381" t="s">
        <v>135</v>
      </c>
      <c r="I5381" t="s">
        <v>136</v>
      </c>
      <c r="J5381" t="s">
        <v>3</v>
      </c>
      <c r="K5381" t="s">
        <v>138</v>
      </c>
      <c r="L5381" t="s">
        <v>15644</v>
      </c>
      <c r="M5381" t="s">
        <v>15645</v>
      </c>
      <c r="N5381">
        <v>5.9327777770000001</v>
      </c>
      <c r="O5381">
        <v>0</v>
      </c>
      <c r="P5381">
        <v>10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19.130356319232138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19.130356319232138</v>
      </c>
    </row>
    <row r="5382" spans="1:31" x14ac:dyDescent="0.25">
      <c r="A5382">
        <v>2301509</v>
      </c>
      <c r="B5382">
        <v>1</v>
      </c>
      <c r="C5382" t="s">
        <v>80</v>
      </c>
      <c r="D5382" t="s">
        <v>96</v>
      </c>
      <c r="E5382" t="s">
        <v>164</v>
      </c>
      <c r="F5382" t="s">
        <v>15646</v>
      </c>
      <c r="G5382" t="s">
        <v>500</v>
      </c>
      <c r="H5382" t="s">
        <v>167</v>
      </c>
      <c r="I5382" t="s">
        <v>136</v>
      </c>
      <c r="J5382" t="s">
        <v>137</v>
      </c>
      <c r="K5382" t="s">
        <v>138</v>
      </c>
      <c r="L5382" t="s">
        <v>15647</v>
      </c>
      <c r="M5382" t="s">
        <v>15648</v>
      </c>
      <c r="N5382">
        <v>0.42361111099999998</v>
      </c>
      <c r="O5382">
        <v>1</v>
      </c>
      <c r="P5382">
        <v>0</v>
      </c>
      <c r="Q5382">
        <v>1</v>
      </c>
      <c r="R5382">
        <v>0</v>
      </c>
      <c r="S5382">
        <v>2</v>
      </c>
      <c r="T5382">
        <v>4</v>
      </c>
      <c r="U5382">
        <v>0</v>
      </c>
      <c r="V5382">
        <v>0</v>
      </c>
      <c r="W5382">
        <v>4.6329658694430345</v>
      </c>
      <c r="X5382">
        <v>0</v>
      </c>
      <c r="Y5382">
        <v>1.577794330317007</v>
      </c>
      <c r="Z5382">
        <v>0</v>
      </c>
      <c r="AA5382">
        <v>10.620483886954419</v>
      </c>
      <c r="AB5382">
        <v>11.928695194802279</v>
      </c>
      <c r="AC5382">
        <v>0</v>
      </c>
      <c r="AD5382">
        <v>0</v>
      </c>
      <c r="AE5382">
        <v>28.759939281516743</v>
      </c>
    </row>
    <row r="5383" spans="1:31" x14ac:dyDescent="0.25">
      <c r="A5383">
        <v>2301758</v>
      </c>
      <c r="B5383">
        <v>1</v>
      </c>
      <c r="C5383" t="s">
        <v>80</v>
      </c>
      <c r="D5383" t="s">
        <v>84</v>
      </c>
      <c r="E5383" t="s">
        <v>141</v>
      </c>
      <c r="F5383" t="s">
        <v>15649</v>
      </c>
      <c r="G5383" t="s">
        <v>143</v>
      </c>
      <c r="H5383" t="s">
        <v>135</v>
      </c>
      <c r="I5383" t="s">
        <v>136</v>
      </c>
      <c r="J5383" t="s">
        <v>137</v>
      </c>
      <c r="K5383" t="s">
        <v>138</v>
      </c>
      <c r="L5383" t="s">
        <v>15650</v>
      </c>
      <c r="M5383" t="s">
        <v>15651</v>
      </c>
      <c r="N5383">
        <v>2.6883333330000001</v>
      </c>
      <c r="O5383">
        <v>0</v>
      </c>
      <c r="P5383">
        <v>2</v>
      </c>
      <c r="Q5383">
        <v>0</v>
      </c>
      <c r="R5383">
        <v>0</v>
      </c>
      <c r="S5383">
        <v>0</v>
      </c>
      <c r="T5383">
        <v>1</v>
      </c>
      <c r="U5383">
        <v>0</v>
      </c>
      <c r="V5383">
        <v>0</v>
      </c>
      <c r="W5383">
        <v>0</v>
      </c>
      <c r="X5383">
        <v>0.93327714090996894</v>
      </c>
      <c r="Y5383">
        <v>0</v>
      </c>
      <c r="Z5383">
        <v>0</v>
      </c>
      <c r="AA5383">
        <v>0</v>
      </c>
      <c r="AB5383">
        <v>1.1734924041961468</v>
      </c>
      <c r="AC5383">
        <v>0</v>
      </c>
      <c r="AD5383">
        <v>0</v>
      </c>
      <c r="AE5383">
        <v>2.1067695451061157</v>
      </c>
    </row>
    <row r="5384" spans="1:31" x14ac:dyDescent="0.25">
      <c r="A5384">
        <v>2301950</v>
      </c>
      <c r="B5384">
        <v>1</v>
      </c>
      <c r="C5384" t="s">
        <v>81</v>
      </c>
      <c r="D5384" t="s">
        <v>128</v>
      </c>
      <c r="E5384" t="s">
        <v>141</v>
      </c>
      <c r="F5384" t="s">
        <v>12749</v>
      </c>
      <c r="G5384" t="s">
        <v>202</v>
      </c>
      <c r="H5384" t="s">
        <v>135</v>
      </c>
      <c r="I5384" t="s">
        <v>136</v>
      </c>
      <c r="J5384" t="s">
        <v>137</v>
      </c>
      <c r="K5384" t="s">
        <v>138</v>
      </c>
      <c r="L5384" t="s">
        <v>15652</v>
      </c>
      <c r="M5384" t="s">
        <v>15653</v>
      </c>
      <c r="N5384">
        <v>0.85027777699999996</v>
      </c>
      <c r="O5384">
        <v>0</v>
      </c>
      <c r="P5384">
        <v>5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1.0285596305068183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1.0285596305068183</v>
      </c>
    </row>
    <row r="5385" spans="1:31" x14ac:dyDescent="0.25">
      <c r="A5385">
        <v>2301910</v>
      </c>
      <c r="B5385">
        <v>1</v>
      </c>
      <c r="C5385" t="s">
        <v>80</v>
      </c>
      <c r="D5385" t="s">
        <v>94</v>
      </c>
      <c r="E5385" t="s">
        <v>164</v>
      </c>
      <c r="F5385" t="s">
        <v>15654</v>
      </c>
      <c r="G5385" t="s">
        <v>184</v>
      </c>
      <c r="H5385" t="s">
        <v>167</v>
      </c>
      <c r="I5385" t="s">
        <v>136</v>
      </c>
      <c r="J5385" t="s">
        <v>137</v>
      </c>
      <c r="K5385" t="s">
        <v>138</v>
      </c>
      <c r="L5385" t="s">
        <v>15655</v>
      </c>
      <c r="M5385" t="s">
        <v>15656</v>
      </c>
      <c r="N5385">
        <v>1.1258333330000001</v>
      </c>
      <c r="O5385">
        <v>0</v>
      </c>
      <c r="P5385">
        <v>27</v>
      </c>
      <c r="Q5385">
        <v>0</v>
      </c>
      <c r="R5385">
        <v>0</v>
      </c>
      <c r="S5385">
        <v>0</v>
      </c>
      <c r="T5385">
        <v>9</v>
      </c>
      <c r="U5385">
        <v>0</v>
      </c>
      <c r="V5385">
        <v>0</v>
      </c>
      <c r="W5385">
        <v>0</v>
      </c>
      <c r="X5385">
        <v>15.97955999597105</v>
      </c>
      <c r="Y5385">
        <v>0</v>
      </c>
      <c r="Z5385">
        <v>0</v>
      </c>
      <c r="AA5385">
        <v>0</v>
      </c>
      <c r="AB5385">
        <v>5.2022288704990833</v>
      </c>
      <c r="AC5385">
        <v>0</v>
      </c>
      <c r="AD5385">
        <v>0</v>
      </c>
      <c r="AE5385">
        <v>21.181788866470132</v>
      </c>
    </row>
    <row r="5386" spans="1:31" x14ac:dyDescent="0.25">
      <c r="A5386">
        <v>2301572</v>
      </c>
      <c r="B5386">
        <v>1</v>
      </c>
      <c r="C5386" t="s">
        <v>80</v>
      </c>
      <c r="D5386" t="s">
        <v>90</v>
      </c>
      <c r="E5386" t="s">
        <v>132</v>
      </c>
      <c r="F5386" t="s">
        <v>15657</v>
      </c>
      <c r="G5386" t="s">
        <v>134</v>
      </c>
      <c r="H5386" t="s">
        <v>135</v>
      </c>
      <c r="I5386" t="s">
        <v>136</v>
      </c>
      <c r="J5386" t="s">
        <v>137</v>
      </c>
      <c r="K5386" t="s">
        <v>138</v>
      </c>
      <c r="L5386" t="s">
        <v>15658</v>
      </c>
      <c r="M5386" t="s">
        <v>15659</v>
      </c>
      <c r="N5386">
        <v>3.113888888</v>
      </c>
      <c r="O5386">
        <v>0</v>
      </c>
      <c r="P5386">
        <v>204</v>
      </c>
      <c r="Q5386">
        <v>0</v>
      </c>
      <c r="R5386">
        <v>0</v>
      </c>
      <c r="S5386">
        <v>0</v>
      </c>
      <c r="T5386">
        <v>9</v>
      </c>
      <c r="U5386">
        <v>0</v>
      </c>
      <c r="V5386">
        <v>0</v>
      </c>
      <c r="W5386">
        <v>0</v>
      </c>
      <c r="X5386">
        <v>121.50715373401539</v>
      </c>
      <c r="Y5386">
        <v>0</v>
      </c>
      <c r="Z5386">
        <v>0</v>
      </c>
      <c r="AA5386">
        <v>0</v>
      </c>
      <c r="AB5386">
        <v>14.73115707785688</v>
      </c>
      <c r="AC5386">
        <v>0</v>
      </c>
      <c r="AD5386">
        <v>0</v>
      </c>
      <c r="AE5386">
        <v>136.23831081187228</v>
      </c>
    </row>
    <row r="5387" spans="1:31" x14ac:dyDescent="0.25">
      <c r="A5387">
        <v>2301595</v>
      </c>
      <c r="B5387">
        <v>1</v>
      </c>
      <c r="C5387" t="s">
        <v>80</v>
      </c>
      <c r="D5387" t="s">
        <v>94</v>
      </c>
      <c r="E5387" t="s">
        <v>164</v>
      </c>
      <c r="F5387" t="s">
        <v>15660</v>
      </c>
      <c r="G5387" t="s">
        <v>299</v>
      </c>
      <c r="H5387" t="s">
        <v>167</v>
      </c>
      <c r="I5387" t="s">
        <v>136</v>
      </c>
      <c r="J5387" t="s">
        <v>137</v>
      </c>
      <c r="K5387" t="s">
        <v>300</v>
      </c>
      <c r="L5387" t="s">
        <v>15661</v>
      </c>
      <c r="M5387" t="s">
        <v>15662</v>
      </c>
      <c r="N5387">
        <v>1.233333333</v>
      </c>
      <c r="O5387">
        <v>0</v>
      </c>
      <c r="P5387">
        <v>361</v>
      </c>
      <c r="Q5387">
        <v>0</v>
      </c>
      <c r="R5387">
        <v>0</v>
      </c>
      <c r="S5387">
        <v>0</v>
      </c>
      <c r="T5387">
        <v>5</v>
      </c>
      <c r="U5387">
        <v>0</v>
      </c>
      <c r="V5387">
        <v>0</v>
      </c>
      <c r="W5387">
        <v>0</v>
      </c>
      <c r="X5387">
        <v>93.235331851052734</v>
      </c>
      <c r="Y5387">
        <v>0</v>
      </c>
      <c r="Z5387">
        <v>0</v>
      </c>
      <c r="AA5387">
        <v>0</v>
      </c>
      <c r="AB5387">
        <v>2.7206461140386136</v>
      </c>
      <c r="AC5387">
        <v>0</v>
      </c>
      <c r="AD5387">
        <v>0</v>
      </c>
      <c r="AE5387">
        <v>95.95597796509135</v>
      </c>
    </row>
    <row r="5388" spans="1:31" x14ac:dyDescent="0.25">
      <c r="A5388">
        <v>2301887</v>
      </c>
      <c r="B5388">
        <v>1</v>
      </c>
      <c r="C5388" t="s">
        <v>80</v>
      </c>
      <c r="D5388" t="s">
        <v>82</v>
      </c>
      <c r="E5388" t="s">
        <v>141</v>
      </c>
      <c r="F5388" t="s">
        <v>15663</v>
      </c>
      <c r="G5388" t="s">
        <v>202</v>
      </c>
      <c r="H5388" t="s">
        <v>135</v>
      </c>
      <c r="I5388" t="s">
        <v>136</v>
      </c>
      <c r="J5388" t="s">
        <v>137</v>
      </c>
      <c r="K5388" t="s">
        <v>138</v>
      </c>
      <c r="L5388" t="s">
        <v>15664</v>
      </c>
      <c r="M5388" t="s">
        <v>15665</v>
      </c>
      <c r="N5388">
        <v>2.2761111110000001</v>
      </c>
      <c r="O5388">
        <v>0</v>
      </c>
      <c r="P5388">
        <v>11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4.4832753585697906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4.4832753585697906</v>
      </c>
    </row>
    <row r="5389" spans="1:31" x14ac:dyDescent="0.25">
      <c r="A5389">
        <v>2301764</v>
      </c>
      <c r="B5389">
        <v>1</v>
      </c>
      <c r="C5389" t="s">
        <v>81</v>
      </c>
      <c r="D5389" t="s">
        <v>128</v>
      </c>
      <c r="E5389" t="s">
        <v>141</v>
      </c>
      <c r="F5389" t="s">
        <v>15666</v>
      </c>
      <c r="G5389" t="s">
        <v>188</v>
      </c>
      <c r="H5389" t="s">
        <v>135</v>
      </c>
      <c r="I5389" t="s">
        <v>136</v>
      </c>
      <c r="J5389" t="s">
        <v>137</v>
      </c>
      <c r="K5389" t="s">
        <v>138</v>
      </c>
      <c r="L5389" t="s">
        <v>15667</v>
      </c>
      <c r="M5389" t="s">
        <v>15668</v>
      </c>
      <c r="N5389">
        <v>6.8030555550000003</v>
      </c>
      <c r="O5389">
        <v>0</v>
      </c>
      <c r="P5389">
        <v>3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2.5455259360719555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2.5455259360719555</v>
      </c>
    </row>
    <row r="5390" spans="1:31" x14ac:dyDescent="0.25">
      <c r="A5390">
        <v>2301578</v>
      </c>
      <c r="B5390">
        <v>1</v>
      </c>
      <c r="C5390" t="s">
        <v>80</v>
      </c>
      <c r="D5390" t="s">
        <v>105</v>
      </c>
      <c r="E5390" t="s">
        <v>164</v>
      </c>
      <c r="F5390" t="s">
        <v>15669</v>
      </c>
      <c r="G5390" t="s">
        <v>299</v>
      </c>
      <c r="H5390" t="s">
        <v>167</v>
      </c>
      <c r="I5390" t="s">
        <v>136</v>
      </c>
      <c r="J5390" t="s">
        <v>137</v>
      </c>
      <c r="K5390" t="s">
        <v>300</v>
      </c>
      <c r="L5390" t="s">
        <v>15670</v>
      </c>
      <c r="M5390" t="s">
        <v>15671</v>
      </c>
      <c r="N5390">
        <v>4.7252777769999996</v>
      </c>
      <c r="O5390">
        <v>0</v>
      </c>
      <c r="P5390">
        <v>131</v>
      </c>
      <c r="Q5390">
        <v>0</v>
      </c>
      <c r="R5390">
        <v>6</v>
      </c>
      <c r="S5390">
        <v>0</v>
      </c>
      <c r="T5390">
        <v>10</v>
      </c>
      <c r="U5390">
        <v>0</v>
      </c>
      <c r="V5390">
        <v>0</v>
      </c>
      <c r="W5390">
        <v>0</v>
      </c>
      <c r="X5390">
        <v>97.800045084672135</v>
      </c>
      <c r="Y5390">
        <v>0</v>
      </c>
      <c r="Z5390">
        <v>1.9832294745985557</v>
      </c>
      <c r="AA5390">
        <v>0</v>
      </c>
      <c r="AB5390">
        <v>17.508270563645716</v>
      </c>
      <c r="AC5390">
        <v>0</v>
      </c>
      <c r="AD5390">
        <v>0</v>
      </c>
      <c r="AE5390">
        <v>117.2915451229164</v>
      </c>
    </row>
    <row r="5391" spans="1:31" x14ac:dyDescent="0.25">
      <c r="A5391">
        <v>2301927</v>
      </c>
      <c r="B5391">
        <v>1</v>
      </c>
      <c r="C5391" t="s">
        <v>80</v>
      </c>
      <c r="D5391" t="s">
        <v>88</v>
      </c>
      <c r="E5391" t="s">
        <v>164</v>
      </c>
      <c r="F5391" t="s">
        <v>15672</v>
      </c>
      <c r="G5391" t="s">
        <v>443</v>
      </c>
      <c r="H5391" t="s">
        <v>167</v>
      </c>
      <c r="I5391" t="s">
        <v>136</v>
      </c>
      <c r="J5391" t="s">
        <v>137</v>
      </c>
      <c r="K5391" t="s">
        <v>138</v>
      </c>
      <c r="L5391" t="s">
        <v>15673</v>
      </c>
      <c r="M5391" t="s">
        <v>15674</v>
      </c>
      <c r="N5391">
        <v>1.2450000000000001</v>
      </c>
      <c r="O5391">
        <v>0</v>
      </c>
      <c r="P5391">
        <v>350</v>
      </c>
      <c r="Q5391">
        <v>0</v>
      </c>
      <c r="R5391">
        <v>0</v>
      </c>
      <c r="S5391">
        <v>0</v>
      </c>
      <c r="T5391">
        <v>11</v>
      </c>
      <c r="U5391">
        <v>0</v>
      </c>
      <c r="V5391">
        <v>0</v>
      </c>
      <c r="W5391">
        <v>0</v>
      </c>
      <c r="X5391">
        <v>102.92114686538227</v>
      </c>
      <c r="Y5391">
        <v>0</v>
      </c>
      <c r="Z5391">
        <v>0</v>
      </c>
      <c r="AA5391">
        <v>0</v>
      </c>
      <c r="AB5391">
        <v>6.5347063707960551</v>
      </c>
      <c r="AC5391">
        <v>0</v>
      </c>
      <c r="AD5391">
        <v>0</v>
      </c>
      <c r="AE5391">
        <v>109.45585323617833</v>
      </c>
    </row>
    <row r="5392" spans="1:31" x14ac:dyDescent="0.25">
      <c r="A5392">
        <v>2301532</v>
      </c>
      <c r="B5392">
        <v>1</v>
      </c>
      <c r="C5392" t="s">
        <v>81</v>
      </c>
      <c r="D5392" t="s">
        <v>120</v>
      </c>
      <c r="E5392" t="s">
        <v>233</v>
      </c>
      <c r="F5392" t="s">
        <v>15675</v>
      </c>
      <c r="G5392" t="s">
        <v>299</v>
      </c>
      <c r="H5392" t="s">
        <v>167</v>
      </c>
      <c r="I5392" t="s">
        <v>136</v>
      </c>
      <c r="J5392" t="s">
        <v>137</v>
      </c>
      <c r="K5392" t="s">
        <v>300</v>
      </c>
      <c r="L5392" t="s">
        <v>15676</v>
      </c>
      <c r="M5392" t="s">
        <v>15677</v>
      </c>
      <c r="N5392">
        <v>0.85333333300000003</v>
      </c>
      <c r="O5392">
        <v>0</v>
      </c>
      <c r="P5392">
        <v>3776</v>
      </c>
      <c r="Q5392">
        <v>6</v>
      </c>
      <c r="R5392">
        <v>29</v>
      </c>
      <c r="S5392">
        <v>4</v>
      </c>
      <c r="T5392">
        <v>686</v>
      </c>
      <c r="U5392">
        <v>3</v>
      </c>
      <c r="V5392">
        <v>1</v>
      </c>
      <c r="W5392">
        <v>0</v>
      </c>
      <c r="X5392">
        <v>561.19503369490951</v>
      </c>
      <c r="Y5392">
        <v>3.2857170198314667</v>
      </c>
      <c r="Z5392">
        <v>3.1354574771106138</v>
      </c>
      <c r="AA5392">
        <v>8.627119671330135</v>
      </c>
      <c r="AB5392">
        <v>300.29991967474461</v>
      </c>
      <c r="AC5392">
        <v>111.38773528343039</v>
      </c>
      <c r="AD5392">
        <v>37.904972995136852</v>
      </c>
      <c r="AE5392">
        <v>1025.8359558164937</v>
      </c>
    </row>
    <row r="5393" spans="1:31" x14ac:dyDescent="0.25">
      <c r="A5393">
        <v>2301678</v>
      </c>
      <c r="B5393">
        <v>1</v>
      </c>
      <c r="C5393" t="s">
        <v>81</v>
      </c>
      <c r="D5393" t="s">
        <v>112</v>
      </c>
      <c r="E5393" t="s">
        <v>141</v>
      </c>
      <c r="F5393" t="s">
        <v>15678</v>
      </c>
      <c r="G5393" t="s">
        <v>143</v>
      </c>
      <c r="H5393" t="s">
        <v>135</v>
      </c>
      <c r="I5393" t="s">
        <v>136</v>
      </c>
      <c r="J5393" t="s">
        <v>137</v>
      </c>
      <c r="K5393" t="s">
        <v>138</v>
      </c>
      <c r="L5393" t="s">
        <v>15679</v>
      </c>
      <c r="M5393" t="s">
        <v>15680</v>
      </c>
      <c r="N5393">
        <v>1.133888888</v>
      </c>
      <c r="O5393">
        <v>0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2.2118795506423615E-2</v>
      </c>
      <c r="AA5393">
        <v>0</v>
      </c>
      <c r="AB5393">
        <v>0</v>
      </c>
      <c r="AC5393">
        <v>0</v>
      </c>
      <c r="AD5393">
        <v>0</v>
      </c>
      <c r="AE5393">
        <v>2.2118795506423615E-2</v>
      </c>
    </row>
    <row r="5394" spans="1:31" x14ac:dyDescent="0.25">
      <c r="A5394">
        <v>2301973</v>
      </c>
      <c r="B5394">
        <v>1</v>
      </c>
      <c r="C5394" t="s">
        <v>81</v>
      </c>
      <c r="D5394" t="s">
        <v>119</v>
      </c>
      <c r="E5394" t="s">
        <v>182</v>
      </c>
      <c r="F5394" t="s">
        <v>5868</v>
      </c>
      <c r="G5394" t="s">
        <v>184</v>
      </c>
      <c r="H5394" t="s">
        <v>167</v>
      </c>
      <c r="I5394" t="s">
        <v>280</v>
      </c>
      <c r="J5394" t="s">
        <v>137</v>
      </c>
      <c r="K5394" t="s">
        <v>138</v>
      </c>
      <c r="L5394" t="s">
        <v>15681</v>
      </c>
      <c r="M5394" t="s">
        <v>15682</v>
      </c>
      <c r="N5394">
        <v>2.4166666E-2</v>
      </c>
      <c r="O5394">
        <v>0</v>
      </c>
      <c r="P5394">
        <v>1648</v>
      </c>
      <c r="Q5394">
        <v>107</v>
      </c>
      <c r="R5394">
        <v>380</v>
      </c>
      <c r="S5394">
        <v>10</v>
      </c>
      <c r="T5394">
        <v>93</v>
      </c>
      <c r="U5394">
        <v>0</v>
      </c>
      <c r="V5394">
        <v>0</v>
      </c>
      <c r="W5394">
        <v>0</v>
      </c>
      <c r="X5394">
        <v>5.2306346997729705</v>
      </c>
      <c r="Y5394">
        <v>5.9927991489066788</v>
      </c>
      <c r="Z5394">
        <v>9.202179646773919</v>
      </c>
      <c r="AA5394">
        <v>0.85829629469872171</v>
      </c>
      <c r="AB5394">
        <v>0.81536920052384154</v>
      </c>
      <c r="AC5394">
        <v>0</v>
      </c>
      <c r="AD5394">
        <v>0</v>
      </c>
      <c r="AE5394">
        <v>22.099278990676133</v>
      </c>
    </row>
    <row r="5395" spans="1:31" x14ac:dyDescent="0.25">
      <c r="A5395">
        <v>2301432</v>
      </c>
      <c r="B5395">
        <v>1</v>
      </c>
      <c r="C5395" t="s">
        <v>80</v>
      </c>
      <c r="D5395" t="s">
        <v>91</v>
      </c>
      <c r="E5395" t="s">
        <v>132</v>
      </c>
      <c r="F5395" t="s">
        <v>15587</v>
      </c>
      <c r="G5395" t="s">
        <v>134</v>
      </c>
      <c r="H5395" t="s">
        <v>135</v>
      </c>
      <c r="I5395" t="s">
        <v>136</v>
      </c>
      <c r="J5395" t="s">
        <v>137</v>
      </c>
      <c r="K5395" t="s">
        <v>138</v>
      </c>
      <c r="L5395" t="s">
        <v>15683</v>
      </c>
      <c r="M5395" t="s">
        <v>15684</v>
      </c>
      <c r="N5395">
        <v>1.281111111</v>
      </c>
      <c r="O5395">
        <v>0</v>
      </c>
      <c r="P5395">
        <v>48</v>
      </c>
      <c r="Q5395">
        <v>0</v>
      </c>
      <c r="R5395">
        <v>0</v>
      </c>
      <c r="S5395">
        <v>0</v>
      </c>
      <c r="T5395">
        <v>1</v>
      </c>
      <c r="U5395">
        <v>0</v>
      </c>
      <c r="V5395">
        <v>0</v>
      </c>
      <c r="W5395">
        <v>0</v>
      </c>
      <c r="X5395">
        <v>8.5278056860313285</v>
      </c>
      <c r="Y5395">
        <v>0</v>
      </c>
      <c r="Z5395">
        <v>0</v>
      </c>
      <c r="AA5395">
        <v>0</v>
      </c>
      <c r="AB5395">
        <v>3.3963428220087501E-2</v>
      </c>
      <c r="AC5395">
        <v>0</v>
      </c>
      <c r="AD5395">
        <v>0</v>
      </c>
      <c r="AE5395">
        <v>8.5617691142514154</v>
      </c>
    </row>
    <row r="5396" spans="1:31" x14ac:dyDescent="0.25">
      <c r="A5396">
        <v>2301847</v>
      </c>
      <c r="B5396">
        <v>1</v>
      </c>
      <c r="C5396" t="s">
        <v>81</v>
      </c>
      <c r="D5396" t="s">
        <v>112</v>
      </c>
      <c r="E5396" t="s">
        <v>141</v>
      </c>
      <c r="F5396" t="s">
        <v>15685</v>
      </c>
      <c r="G5396" t="s">
        <v>143</v>
      </c>
      <c r="H5396" t="s">
        <v>135</v>
      </c>
      <c r="I5396" t="s">
        <v>136</v>
      </c>
      <c r="J5396" t="s">
        <v>137</v>
      </c>
      <c r="K5396" t="s">
        <v>138</v>
      </c>
      <c r="L5396" t="s">
        <v>15686</v>
      </c>
      <c r="M5396" t="s">
        <v>15687</v>
      </c>
      <c r="N5396">
        <v>1.777222222</v>
      </c>
      <c r="O5396">
        <v>0</v>
      </c>
      <c r="P5396">
        <v>1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0.39560602708320003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0.39560602708320003</v>
      </c>
    </row>
    <row r="5397" spans="1:31" x14ac:dyDescent="0.25">
      <c r="A5397">
        <v>2301635</v>
      </c>
      <c r="B5397">
        <v>1</v>
      </c>
      <c r="C5397" t="s">
        <v>80</v>
      </c>
      <c r="D5397" t="s">
        <v>94</v>
      </c>
      <c r="E5397" t="s">
        <v>132</v>
      </c>
      <c r="F5397" t="s">
        <v>15688</v>
      </c>
      <c r="G5397" t="s">
        <v>134</v>
      </c>
      <c r="H5397" t="s">
        <v>135</v>
      </c>
      <c r="I5397" t="s">
        <v>136</v>
      </c>
      <c r="J5397" t="s">
        <v>137</v>
      </c>
      <c r="K5397" t="s">
        <v>138</v>
      </c>
      <c r="L5397" t="s">
        <v>15689</v>
      </c>
      <c r="M5397" t="s">
        <v>15690</v>
      </c>
      <c r="N5397">
        <v>3.6936111110000001</v>
      </c>
      <c r="O5397">
        <v>0</v>
      </c>
      <c r="P5397">
        <v>0</v>
      </c>
      <c r="Q5397">
        <v>0</v>
      </c>
      <c r="R5397">
        <v>2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4.1283744632962506E-2</v>
      </c>
      <c r="AA5397">
        <v>0</v>
      </c>
      <c r="AB5397">
        <v>0</v>
      </c>
      <c r="AC5397">
        <v>0</v>
      </c>
      <c r="AD5397">
        <v>0</v>
      </c>
      <c r="AE5397">
        <v>4.1283744632962506E-2</v>
      </c>
    </row>
    <row r="5398" spans="1:31" x14ac:dyDescent="0.25">
      <c r="A5398">
        <v>2301469</v>
      </c>
      <c r="B5398">
        <v>1</v>
      </c>
      <c r="C5398" t="s">
        <v>80</v>
      </c>
      <c r="D5398" t="s">
        <v>97</v>
      </c>
      <c r="E5398" t="s">
        <v>164</v>
      </c>
      <c r="F5398" t="s">
        <v>15691</v>
      </c>
      <c r="G5398" t="s">
        <v>184</v>
      </c>
      <c r="H5398" t="s">
        <v>167</v>
      </c>
      <c r="I5398" t="s">
        <v>136</v>
      </c>
      <c r="J5398" t="s">
        <v>137</v>
      </c>
      <c r="K5398" t="s">
        <v>138</v>
      </c>
      <c r="L5398" t="s">
        <v>15692</v>
      </c>
      <c r="M5398" t="s">
        <v>15693</v>
      </c>
      <c r="N5398">
        <v>0.521666666</v>
      </c>
      <c r="O5398">
        <v>4</v>
      </c>
      <c r="P5398">
        <v>1895</v>
      </c>
      <c r="Q5398">
        <v>0</v>
      </c>
      <c r="R5398">
        <v>66</v>
      </c>
      <c r="S5398">
        <v>5</v>
      </c>
      <c r="T5398">
        <v>504</v>
      </c>
      <c r="U5398">
        <v>0</v>
      </c>
      <c r="V5398">
        <v>1</v>
      </c>
      <c r="W5398">
        <v>5.4712907147968641</v>
      </c>
      <c r="X5398">
        <v>254.13434555498029</v>
      </c>
      <c r="Y5398">
        <v>0</v>
      </c>
      <c r="Z5398">
        <v>9.4029700130321174</v>
      </c>
      <c r="AA5398">
        <v>19.046157509048026</v>
      </c>
      <c r="AB5398">
        <v>104.86498136994402</v>
      </c>
      <c r="AC5398">
        <v>0</v>
      </c>
      <c r="AD5398">
        <v>1.3340035548173952</v>
      </c>
      <c r="AE5398">
        <v>394.25374871661876</v>
      </c>
    </row>
    <row r="5399" spans="1:31" x14ac:dyDescent="0.25">
      <c r="A5399">
        <v>2301841</v>
      </c>
      <c r="B5399">
        <v>1</v>
      </c>
      <c r="C5399" t="s">
        <v>81</v>
      </c>
      <c r="D5399" t="s">
        <v>128</v>
      </c>
      <c r="E5399" t="s">
        <v>182</v>
      </c>
      <c r="F5399" t="s">
        <v>15694</v>
      </c>
      <c r="G5399" t="s">
        <v>184</v>
      </c>
      <c r="H5399" t="s">
        <v>167</v>
      </c>
      <c r="I5399" t="s">
        <v>136</v>
      </c>
      <c r="J5399" t="s">
        <v>137</v>
      </c>
      <c r="K5399" t="s">
        <v>138</v>
      </c>
      <c r="L5399" t="s">
        <v>15695</v>
      </c>
      <c r="M5399" t="s">
        <v>15696</v>
      </c>
      <c r="N5399">
        <v>3.360833333</v>
      </c>
      <c r="O5399">
        <v>6</v>
      </c>
      <c r="P5399">
        <v>543</v>
      </c>
      <c r="Q5399">
        <v>123</v>
      </c>
      <c r="R5399">
        <v>34</v>
      </c>
      <c r="S5399">
        <v>19</v>
      </c>
      <c r="T5399">
        <v>69</v>
      </c>
      <c r="U5399">
        <v>0</v>
      </c>
      <c r="V5399">
        <v>0</v>
      </c>
      <c r="W5399">
        <v>16.592058909636712</v>
      </c>
      <c r="X5399">
        <v>313.04719155680743</v>
      </c>
      <c r="Y5399">
        <v>361.21920243835774</v>
      </c>
      <c r="Z5399">
        <v>34.744832672615416</v>
      </c>
      <c r="AA5399">
        <v>156.98482613180931</v>
      </c>
      <c r="AB5399">
        <v>93.623809100310112</v>
      </c>
      <c r="AC5399">
        <v>0</v>
      </c>
      <c r="AD5399">
        <v>0</v>
      </c>
      <c r="AE5399">
        <v>976.21192080953676</v>
      </c>
    </row>
    <row r="5400" spans="1:31" x14ac:dyDescent="0.25">
      <c r="A5400">
        <v>2301890</v>
      </c>
      <c r="B5400">
        <v>1</v>
      </c>
      <c r="C5400" t="s">
        <v>80</v>
      </c>
      <c r="D5400" t="s">
        <v>104</v>
      </c>
      <c r="E5400" t="s">
        <v>141</v>
      </c>
      <c r="F5400" t="s">
        <v>15697</v>
      </c>
      <c r="G5400" t="s">
        <v>143</v>
      </c>
      <c r="H5400" t="s">
        <v>135</v>
      </c>
      <c r="I5400" t="s">
        <v>136</v>
      </c>
      <c r="J5400" t="s">
        <v>137</v>
      </c>
      <c r="K5400" t="s">
        <v>138</v>
      </c>
      <c r="L5400" t="s">
        <v>15698</v>
      </c>
      <c r="M5400" t="s">
        <v>15699</v>
      </c>
      <c r="N5400">
        <v>3.866666666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0.63546249960876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0.63546249960876</v>
      </c>
    </row>
    <row r="5401" spans="1:31" x14ac:dyDescent="0.25">
      <c r="A5401">
        <v>2301698</v>
      </c>
      <c r="B5401">
        <v>1</v>
      </c>
      <c r="C5401" t="s">
        <v>80</v>
      </c>
      <c r="D5401" t="s">
        <v>111</v>
      </c>
      <c r="E5401" t="s">
        <v>141</v>
      </c>
      <c r="F5401" t="s">
        <v>15557</v>
      </c>
      <c r="G5401" t="s">
        <v>202</v>
      </c>
      <c r="H5401" t="s">
        <v>135</v>
      </c>
      <c r="I5401" t="s">
        <v>136</v>
      </c>
      <c r="J5401" t="s">
        <v>137</v>
      </c>
      <c r="K5401" t="s">
        <v>138</v>
      </c>
      <c r="L5401" t="s">
        <v>15700</v>
      </c>
      <c r="M5401" t="s">
        <v>15701</v>
      </c>
      <c r="N5401">
        <v>3.2791666660000001</v>
      </c>
      <c r="O5401">
        <v>0</v>
      </c>
      <c r="P5401">
        <v>14</v>
      </c>
      <c r="Q5401">
        <v>0</v>
      </c>
      <c r="R5401">
        <v>0</v>
      </c>
      <c r="S5401">
        <v>0</v>
      </c>
      <c r="T5401">
        <v>2</v>
      </c>
      <c r="U5401">
        <v>0</v>
      </c>
      <c r="V5401">
        <v>0</v>
      </c>
      <c r="W5401">
        <v>0</v>
      </c>
      <c r="X5401">
        <v>8.7801905063115342</v>
      </c>
      <c r="Y5401">
        <v>0</v>
      </c>
      <c r="Z5401">
        <v>0</v>
      </c>
      <c r="AA5401">
        <v>0</v>
      </c>
      <c r="AB5401">
        <v>0.15627989338591669</v>
      </c>
      <c r="AC5401">
        <v>0</v>
      </c>
      <c r="AD5401">
        <v>0</v>
      </c>
      <c r="AE5401">
        <v>8.9364703996974502</v>
      </c>
    </row>
    <row r="5402" spans="1:31" x14ac:dyDescent="0.25">
      <c r="A5402">
        <v>2301512</v>
      </c>
      <c r="B5402">
        <v>1</v>
      </c>
      <c r="C5402" t="s">
        <v>80</v>
      </c>
      <c r="D5402" t="s">
        <v>96</v>
      </c>
      <c r="E5402" t="s">
        <v>132</v>
      </c>
      <c r="F5402" t="s">
        <v>15702</v>
      </c>
      <c r="G5402" t="s">
        <v>375</v>
      </c>
      <c r="H5402" t="s">
        <v>135</v>
      </c>
      <c r="I5402" t="s">
        <v>136</v>
      </c>
      <c r="J5402" t="s">
        <v>137</v>
      </c>
      <c r="K5402" t="s">
        <v>138</v>
      </c>
      <c r="L5402" t="s">
        <v>15703</v>
      </c>
      <c r="M5402" t="s">
        <v>15704</v>
      </c>
      <c r="N5402">
        <v>3.6277777769999999</v>
      </c>
      <c r="O5402">
        <v>0</v>
      </c>
      <c r="P5402">
        <v>6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4.257333144741259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4.257333144741259</v>
      </c>
    </row>
    <row r="5403" spans="1:31" x14ac:dyDescent="0.25">
      <c r="A5403">
        <v>2301904</v>
      </c>
      <c r="B5403">
        <v>1</v>
      </c>
      <c r="C5403" t="s">
        <v>80</v>
      </c>
      <c r="D5403" t="s">
        <v>100</v>
      </c>
      <c r="E5403" t="s">
        <v>233</v>
      </c>
      <c r="F5403" t="s">
        <v>15705</v>
      </c>
      <c r="G5403" t="s">
        <v>184</v>
      </c>
      <c r="H5403" t="s">
        <v>167</v>
      </c>
      <c r="I5403" t="s">
        <v>280</v>
      </c>
      <c r="J5403" t="s">
        <v>137</v>
      </c>
      <c r="K5403" t="s">
        <v>138</v>
      </c>
      <c r="L5403" t="s">
        <v>15706</v>
      </c>
      <c r="M5403" t="s">
        <v>15707</v>
      </c>
      <c r="N5403">
        <v>1.4166666E-2</v>
      </c>
      <c r="O5403">
        <v>0</v>
      </c>
      <c r="P5403">
        <v>253</v>
      </c>
      <c r="Q5403">
        <v>0</v>
      </c>
      <c r="R5403">
        <v>24</v>
      </c>
      <c r="S5403">
        <v>8</v>
      </c>
      <c r="T5403">
        <v>233</v>
      </c>
      <c r="U5403">
        <v>6</v>
      </c>
      <c r="V5403">
        <v>22</v>
      </c>
      <c r="W5403">
        <v>0</v>
      </c>
      <c r="X5403">
        <v>0.84220437338535026</v>
      </c>
      <c r="Y5403">
        <v>0</v>
      </c>
      <c r="Z5403">
        <v>0.17482930416036915</v>
      </c>
      <c r="AA5403">
        <v>0.91401160961728334</v>
      </c>
      <c r="AB5403">
        <v>2.3291455339469427</v>
      </c>
      <c r="AC5403">
        <v>1.881441556772709</v>
      </c>
      <c r="AD5403">
        <v>3.9813473122593792</v>
      </c>
      <c r="AE5403">
        <v>10.122979690142033</v>
      </c>
    </row>
    <row r="5404" spans="1:31" x14ac:dyDescent="0.25">
      <c r="A5404">
        <v>2301947</v>
      </c>
      <c r="B5404">
        <v>1</v>
      </c>
      <c r="C5404" t="s">
        <v>80</v>
      </c>
      <c r="D5404" t="s">
        <v>108</v>
      </c>
      <c r="E5404" t="s">
        <v>182</v>
      </c>
      <c r="F5404" t="s">
        <v>8016</v>
      </c>
      <c r="G5404" t="s">
        <v>837</v>
      </c>
      <c r="H5404" t="s">
        <v>167</v>
      </c>
      <c r="I5404" t="s">
        <v>136</v>
      </c>
      <c r="J5404" t="s">
        <v>137</v>
      </c>
      <c r="K5404" t="s">
        <v>138</v>
      </c>
      <c r="L5404" t="s">
        <v>15708</v>
      </c>
      <c r="M5404" t="s">
        <v>15709</v>
      </c>
      <c r="N5404">
        <v>0.86750000000000005</v>
      </c>
      <c r="O5404">
        <v>0</v>
      </c>
      <c r="P5404">
        <v>513</v>
      </c>
      <c r="Q5404">
        <v>0</v>
      </c>
      <c r="R5404">
        <v>75</v>
      </c>
      <c r="S5404">
        <v>0</v>
      </c>
      <c r="T5404">
        <v>70</v>
      </c>
      <c r="U5404">
        <v>0</v>
      </c>
      <c r="V5404">
        <v>0</v>
      </c>
      <c r="W5404">
        <v>0</v>
      </c>
      <c r="X5404">
        <v>62.429969515066034</v>
      </c>
      <c r="Y5404">
        <v>0</v>
      </c>
      <c r="Z5404">
        <v>6.3987077262506995</v>
      </c>
      <c r="AA5404">
        <v>0</v>
      </c>
      <c r="AB5404">
        <v>17.042364726694483</v>
      </c>
      <c r="AC5404">
        <v>0</v>
      </c>
      <c r="AD5404">
        <v>0</v>
      </c>
      <c r="AE5404">
        <v>85.871041968011227</v>
      </c>
    </row>
    <row r="5405" spans="1:31" x14ac:dyDescent="0.25">
      <c r="A5405">
        <v>2301555</v>
      </c>
      <c r="B5405">
        <v>1</v>
      </c>
      <c r="C5405" t="s">
        <v>80</v>
      </c>
      <c r="D5405" t="s">
        <v>99</v>
      </c>
      <c r="E5405" t="s">
        <v>132</v>
      </c>
      <c r="F5405" t="s">
        <v>10367</v>
      </c>
      <c r="G5405" t="s">
        <v>299</v>
      </c>
      <c r="H5405" t="s">
        <v>135</v>
      </c>
      <c r="I5405" t="s">
        <v>136</v>
      </c>
      <c r="J5405" t="s">
        <v>137</v>
      </c>
      <c r="K5405" t="s">
        <v>300</v>
      </c>
      <c r="L5405" t="s">
        <v>15710</v>
      </c>
      <c r="M5405" t="s">
        <v>15711</v>
      </c>
      <c r="N5405">
        <v>6.1369444440000001</v>
      </c>
      <c r="O5405">
        <v>0</v>
      </c>
      <c r="P5405">
        <v>95</v>
      </c>
      <c r="Q5405">
        <v>0</v>
      </c>
      <c r="R5405">
        <v>2</v>
      </c>
      <c r="S5405">
        <v>0</v>
      </c>
      <c r="T5405">
        <v>13</v>
      </c>
      <c r="U5405">
        <v>0</v>
      </c>
      <c r="V5405">
        <v>0</v>
      </c>
      <c r="W5405">
        <v>0</v>
      </c>
      <c r="X5405">
        <v>144.55099217370162</v>
      </c>
      <c r="Y5405">
        <v>0</v>
      </c>
      <c r="Z5405">
        <v>2.2852055593161453</v>
      </c>
      <c r="AA5405">
        <v>0</v>
      </c>
      <c r="AB5405">
        <v>66.537987041579072</v>
      </c>
      <c r="AC5405">
        <v>0</v>
      </c>
      <c r="AD5405">
        <v>0</v>
      </c>
      <c r="AE5405">
        <v>213.37418477459684</v>
      </c>
    </row>
    <row r="5406" spans="1:31" x14ac:dyDescent="0.25">
      <c r="A5406">
        <v>2301621</v>
      </c>
      <c r="B5406">
        <v>1</v>
      </c>
      <c r="C5406" t="s">
        <v>80</v>
      </c>
      <c r="D5406" t="s">
        <v>110</v>
      </c>
      <c r="E5406" t="s">
        <v>132</v>
      </c>
      <c r="F5406" t="s">
        <v>15712</v>
      </c>
      <c r="G5406" t="s">
        <v>299</v>
      </c>
      <c r="H5406" t="s">
        <v>135</v>
      </c>
      <c r="I5406" t="s">
        <v>136</v>
      </c>
      <c r="J5406" t="s">
        <v>137</v>
      </c>
      <c r="K5406" t="s">
        <v>300</v>
      </c>
      <c r="L5406" t="s">
        <v>15713</v>
      </c>
      <c r="M5406" t="s">
        <v>15714</v>
      </c>
      <c r="N5406">
        <v>2.7991666660000001</v>
      </c>
      <c r="O5406">
        <v>0</v>
      </c>
      <c r="P5406">
        <v>14</v>
      </c>
      <c r="Q5406">
        <v>0</v>
      </c>
      <c r="R5406">
        <v>0</v>
      </c>
      <c r="S5406">
        <v>0</v>
      </c>
      <c r="T5406">
        <v>22</v>
      </c>
      <c r="U5406">
        <v>0</v>
      </c>
      <c r="V5406">
        <v>0</v>
      </c>
      <c r="W5406">
        <v>0</v>
      </c>
      <c r="X5406">
        <v>4.9034077489616399</v>
      </c>
      <c r="Y5406">
        <v>0</v>
      </c>
      <c r="Z5406">
        <v>0</v>
      </c>
      <c r="AA5406">
        <v>0</v>
      </c>
      <c r="AB5406">
        <v>31.825323344850872</v>
      </c>
      <c r="AC5406">
        <v>0</v>
      </c>
      <c r="AD5406">
        <v>0</v>
      </c>
      <c r="AE5406">
        <v>36.728731093812513</v>
      </c>
    </row>
    <row r="5407" spans="1:31" x14ac:dyDescent="0.25">
      <c r="A5407">
        <v>2301953</v>
      </c>
      <c r="B5407">
        <v>1</v>
      </c>
      <c r="C5407" t="s">
        <v>80</v>
      </c>
      <c r="D5407" t="s">
        <v>111</v>
      </c>
      <c r="E5407" t="s">
        <v>141</v>
      </c>
      <c r="F5407" t="s">
        <v>15715</v>
      </c>
      <c r="G5407" t="s">
        <v>188</v>
      </c>
      <c r="H5407" t="s">
        <v>135</v>
      </c>
      <c r="I5407" t="s">
        <v>136</v>
      </c>
      <c r="J5407" t="s">
        <v>137</v>
      </c>
      <c r="K5407" t="s">
        <v>138</v>
      </c>
      <c r="L5407" t="s">
        <v>15716</v>
      </c>
      <c r="M5407" t="s">
        <v>15717</v>
      </c>
      <c r="N5407">
        <v>0.69194444399999999</v>
      </c>
      <c r="O5407">
        <v>0</v>
      </c>
      <c r="P5407">
        <v>1</v>
      </c>
      <c r="Q5407">
        <v>0</v>
      </c>
      <c r="R5407">
        <v>0</v>
      </c>
      <c r="S5407">
        <v>0</v>
      </c>
      <c r="T5407">
        <v>1</v>
      </c>
      <c r="U5407">
        <v>0</v>
      </c>
      <c r="V5407">
        <v>0</v>
      </c>
      <c r="W5407">
        <v>0</v>
      </c>
      <c r="X5407">
        <v>1.6151471289199746</v>
      </c>
      <c r="Y5407">
        <v>0</v>
      </c>
      <c r="Z5407">
        <v>0</v>
      </c>
      <c r="AA5407">
        <v>0</v>
      </c>
      <c r="AB5407">
        <v>1.0797784867251068</v>
      </c>
      <c r="AC5407">
        <v>0</v>
      </c>
      <c r="AD5407">
        <v>0</v>
      </c>
      <c r="AE5407">
        <v>2.6949256156450812</v>
      </c>
    </row>
    <row r="5408" spans="1:31" x14ac:dyDescent="0.25">
      <c r="A5408">
        <v>2301767</v>
      </c>
      <c r="B5408">
        <v>1</v>
      </c>
      <c r="C5408" t="s">
        <v>80</v>
      </c>
      <c r="D5408" t="s">
        <v>87</v>
      </c>
      <c r="E5408" t="s">
        <v>141</v>
      </c>
      <c r="F5408" t="s">
        <v>15718</v>
      </c>
      <c r="G5408" t="s">
        <v>202</v>
      </c>
      <c r="H5408" t="s">
        <v>135</v>
      </c>
      <c r="I5408" t="s">
        <v>136</v>
      </c>
      <c r="J5408" t="s">
        <v>137</v>
      </c>
      <c r="K5408" t="s">
        <v>138</v>
      </c>
      <c r="L5408" t="s">
        <v>15719</v>
      </c>
      <c r="M5408" t="s">
        <v>15720</v>
      </c>
      <c r="N5408">
        <v>3.8958333330000001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2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2.4197348319319349</v>
      </c>
      <c r="AC5408">
        <v>0</v>
      </c>
      <c r="AD5408">
        <v>0</v>
      </c>
      <c r="AE5408">
        <v>2.4197348319319349</v>
      </c>
    </row>
    <row r="5409" spans="1:31" x14ac:dyDescent="0.25">
      <c r="A5409">
        <v>2301644</v>
      </c>
      <c r="B5409">
        <v>1</v>
      </c>
      <c r="C5409" t="s">
        <v>80</v>
      </c>
      <c r="D5409" t="s">
        <v>96</v>
      </c>
      <c r="E5409" t="s">
        <v>141</v>
      </c>
      <c r="F5409" t="s">
        <v>15721</v>
      </c>
      <c r="G5409" t="s">
        <v>202</v>
      </c>
      <c r="H5409" t="s">
        <v>135</v>
      </c>
      <c r="I5409" t="s">
        <v>136</v>
      </c>
      <c r="J5409" t="s">
        <v>137</v>
      </c>
      <c r="K5409" t="s">
        <v>138</v>
      </c>
      <c r="L5409" t="s">
        <v>15722</v>
      </c>
      <c r="M5409" t="s">
        <v>15723</v>
      </c>
      <c r="N5409">
        <v>3.278888888</v>
      </c>
      <c r="O5409">
        <v>0</v>
      </c>
      <c r="P5409">
        <v>1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2.7254728986973404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2.7254728986973404</v>
      </c>
    </row>
    <row r="5410" spans="1:31" x14ac:dyDescent="0.25">
      <c r="A5410">
        <v>2301959</v>
      </c>
      <c r="B5410">
        <v>1</v>
      </c>
      <c r="C5410" t="s">
        <v>80</v>
      </c>
      <c r="D5410" t="s">
        <v>86</v>
      </c>
      <c r="E5410" t="s">
        <v>141</v>
      </c>
      <c r="F5410" t="s">
        <v>3049</v>
      </c>
      <c r="G5410" t="s">
        <v>202</v>
      </c>
      <c r="H5410" t="s">
        <v>135</v>
      </c>
      <c r="I5410" t="s">
        <v>136</v>
      </c>
      <c r="J5410" t="s">
        <v>137</v>
      </c>
      <c r="K5410" t="s">
        <v>138</v>
      </c>
      <c r="L5410" t="s">
        <v>15724</v>
      </c>
      <c r="M5410" t="s">
        <v>15725</v>
      </c>
      <c r="N5410">
        <v>1.8208333329999999</v>
      </c>
      <c r="O5410">
        <v>0</v>
      </c>
      <c r="P5410">
        <v>3</v>
      </c>
      <c r="Q5410">
        <v>0</v>
      </c>
      <c r="R5410">
        <v>0</v>
      </c>
      <c r="S5410">
        <v>0</v>
      </c>
      <c r="T5410">
        <v>1</v>
      </c>
      <c r="U5410">
        <v>0</v>
      </c>
      <c r="V5410">
        <v>0</v>
      </c>
      <c r="W5410">
        <v>0</v>
      </c>
      <c r="X5410">
        <v>0.55746076192539995</v>
      </c>
      <c r="Y5410">
        <v>0</v>
      </c>
      <c r="Z5410">
        <v>0</v>
      </c>
      <c r="AA5410">
        <v>0</v>
      </c>
      <c r="AB5410">
        <v>1.5616896619574638</v>
      </c>
      <c r="AC5410">
        <v>0</v>
      </c>
      <c r="AD5410">
        <v>0</v>
      </c>
      <c r="AE5410">
        <v>2.1191504238828638</v>
      </c>
    </row>
    <row r="5411" spans="1:31" x14ac:dyDescent="0.25">
      <c r="A5411">
        <v>2301813</v>
      </c>
      <c r="B5411">
        <v>1</v>
      </c>
      <c r="C5411" t="s">
        <v>80</v>
      </c>
      <c r="D5411" t="s">
        <v>100</v>
      </c>
      <c r="E5411" t="s">
        <v>233</v>
      </c>
      <c r="F5411" t="s">
        <v>15705</v>
      </c>
      <c r="G5411" t="s">
        <v>184</v>
      </c>
      <c r="H5411" t="s">
        <v>167</v>
      </c>
      <c r="I5411" t="s">
        <v>136</v>
      </c>
      <c r="J5411" t="s">
        <v>137</v>
      </c>
      <c r="K5411" t="s">
        <v>138</v>
      </c>
      <c r="L5411" t="s">
        <v>15726</v>
      </c>
      <c r="M5411" t="s">
        <v>15727</v>
      </c>
      <c r="N5411">
        <v>0.15</v>
      </c>
      <c r="O5411">
        <v>0</v>
      </c>
      <c r="P5411">
        <v>253</v>
      </c>
      <c r="Q5411">
        <v>0</v>
      </c>
      <c r="R5411">
        <v>24</v>
      </c>
      <c r="S5411">
        <v>8</v>
      </c>
      <c r="T5411">
        <v>233</v>
      </c>
      <c r="U5411">
        <v>5</v>
      </c>
      <c r="V5411">
        <v>22</v>
      </c>
      <c r="W5411">
        <v>0</v>
      </c>
      <c r="X5411">
        <v>8.6845847856193554</v>
      </c>
      <c r="Y5411">
        <v>0</v>
      </c>
      <c r="Z5411">
        <v>1.9023919435552501</v>
      </c>
      <c r="AA5411">
        <v>10.285807802302651</v>
      </c>
      <c r="AB5411">
        <v>30.987851985393288</v>
      </c>
      <c r="AC5411">
        <v>31.977251132683499</v>
      </c>
      <c r="AD5411">
        <v>70.021511803432332</v>
      </c>
      <c r="AE5411">
        <v>153.85939945298637</v>
      </c>
    </row>
    <row r="5412" spans="1:31" x14ac:dyDescent="0.25">
      <c r="A5412">
        <v>2301913</v>
      </c>
      <c r="B5412">
        <v>1</v>
      </c>
      <c r="C5412" t="s">
        <v>81</v>
      </c>
      <c r="D5412" t="s">
        <v>118</v>
      </c>
      <c r="E5412" t="s">
        <v>132</v>
      </c>
      <c r="F5412" t="s">
        <v>15728</v>
      </c>
      <c r="G5412" t="s">
        <v>134</v>
      </c>
      <c r="H5412" t="s">
        <v>135</v>
      </c>
      <c r="I5412" t="s">
        <v>136</v>
      </c>
      <c r="J5412" t="s">
        <v>137</v>
      </c>
      <c r="K5412" t="s">
        <v>138</v>
      </c>
      <c r="L5412" t="s">
        <v>15729</v>
      </c>
      <c r="M5412" t="s">
        <v>15730</v>
      </c>
      <c r="N5412">
        <v>0.436111111</v>
      </c>
      <c r="O5412">
        <v>0</v>
      </c>
      <c r="P5412">
        <v>24</v>
      </c>
      <c r="Q5412">
        <v>0</v>
      </c>
      <c r="R5412">
        <v>0</v>
      </c>
      <c r="S5412">
        <v>0</v>
      </c>
      <c r="T5412">
        <v>17</v>
      </c>
      <c r="U5412">
        <v>0</v>
      </c>
      <c r="V5412">
        <v>0</v>
      </c>
      <c r="W5412">
        <v>0</v>
      </c>
      <c r="X5412">
        <v>1.4681114380074578</v>
      </c>
      <c r="Y5412">
        <v>0</v>
      </c>
      <c r="Z5412">
        <v>0</v>
      </c>
      <c r="AA5412">
        <v>0</v>
      </c>
      <c r="AB5412">
        <v>4.7646920245301603</v>
      </c>
      <c r="AC5412">
        <v>0</v>
      </c>
      <c r="AD5412">
        <v>0</v>
      </c>
      <c r="AE5412">
        <v>6.2328034625376176</v>
      </c>
    </row>
    <row r="5413" spans="1:31" x14ac:dyDescent="0.25">
      <c r="A5413">
        <v>2301830</v>
      </c>
      <c r="B5413">
        <v>1</v>
      </c>
      <c r="C5413" t="s">
        <v>80</v>
      </c>
      <c r="D5413" t="s">
        <v>98</v>
      </c>
      <c r="E5413" t="s">
        <v>141</v>
      </c>
      <c r="F5413" t="s">
        <v>15731</v>
      </c>
      <c r="G5413" t="s">
        <v>143</v>
      </c>
      <c r="H5413" t="s">
        <v>135</v>
      </c>
      <c r="I5413" t="s">
        <v>136</v>
      </c>
      <c r="J5413" t="s">
        <v>137</v>
      </c>
      <c r="K5413" t="s">
        <v>138</v>
      </c>
      <c r="L5413" t="s">
        <v>15732</v>
      </c>
      <c r="M5413" t="s">
        <v>15733</v>
      </c>
      <c r="N5413">
        <v>0.96833333300000002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1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2.3549256950430555E-2</v>
      </c>
      <c r="AC5413">
        <v>0</v>
      </c>
      <c r="AD5413">
        <v>0</v>
      </c>
      <c r="AE5413">
        <v>2.3549256950430555E-2</v>
      </c>
    </row>
    <row r="5414" spans="1:31" x14ac:dyDescent="0.25">
      <c r="A5414">
        <v>2301521</v>
      </c>
      <c r="B5414">
        <v>1</v>
      </c>
      <c r="C5414" t="s">
        <v>80</v>
      </c>
      <c r="D5414" t="s">
        <v>94</v>
      </c>
      <c r="E5414" t="s">
        <v>208</v>
      </c>
      <c r="F5414" t="s">
        <v>15734</v>
      </c>
      <c r="G5414" t="s">
        <v>299</v>
      </c>
      <c r="H5414" t="s">
        <v>135</v>
      </c>
      <c r="I5414" t="s">
        <v>136</v>
      </c>
      <c r="J5414" t="s">
        <v>137</v>
      </c>
      <c r="K5414" t="s">
        <v>300</v>
      </c>
      <c r="L5414" t="s">
        <v>15735</v>
      </c>
      <c r="M5414" t="s">
        <v>15736</v>
      </c>
      <c r="N5414">
        <v>5.9127777769999996</v>
      </c>
      <c r="O5414">
        <v>0</v>
      </c>
      <c r="P5414">
        <v>96</v>
      </c>
      <c r="Q5414">
        <v>0</v>
      </c>
      <c r="R5414">
        <v>2</v>
      </c>
      <c r="S5414">
        <v>0</v>
      </c>
      <c r="T5414">
        <v>7</v>
      </c>
      <c r="U5414">
        <v>0</v>
      </c>
      <c r="V5414">
        <v>0</v>
      </c>
      <c r="W5414">
        <v>0</v>
      </c>
      <c r="X5414">
        <v>107.13718292770368</v>
      </c>
      <c r="Y5414">
        <v>0</v>
      </c>
      <c r="Z5414">
        <v>3.7753061029366934</v>
      </c>
      <c r="AA5414">
        <v>0</v>
      </c>
      <c r="AB5414">
        <v>4.7742790421468007</v>
      </c>
      <c r="AC5414">
        <v>0</v>
      </c>
      <c r="AD5414">
        <v>0</v>
      </c>
      <c r="AE5414">
        <v>115.68676807278717</v>
      </c>
    </row>
    <row r="5415" spans="1:31" x14ac:dyDescent="0.25">
      <c r="A5415">
        <v>2301475</v>
      </c>
      <c r="B5415">
        <v>1</v>
      </c>
      <c r="C5415" t="s">
        <v>81</v>
      </c>
      <c r="D5415" t="s">
        <v>128</v>
      </c>
      <c r="E5415" t="s">
        <v>141</v>
      </c>
      <c r="F5415" t="s">
        <v>15737</v>
      </c>
      <c r="G5415" t="s">
        <v>188</v>
      </c>
      <c r="H5415" t="s">
        <v>135</v>
      </c>
      <c r="I5415" t="s">
        <v>136</v>
      </c>
      <c r="J5415" t="s">
        <v>137</v>
      </c>
      <c r="K5415" t="s">
        <v>138</v>
      </c>
      <c r="L5415" t="s">
        <v>15738</v>
      </c>
      <c r="M5415" t="s">
        <v>15739</v>
      </c>
      <c r="N5415">
        <v>4.5419444440000003</v>
      </c>
      <c r="O5415">
        <v>0</v>
      </c>
      <c r="P5415">
        <v>6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5.7800862842980125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5.7800862842980125</v>
      </c>
    </row>
    <row r="5416" spans="1:31" x14ac:dyDescent="0.25">
      <c r="A5416">
        <v>2301976</v>
      </c>
      <c r="B5416">
        <v>1</v>
      </c>
      <c r="C5416" t="s">
        <v>80</v>
      </c>
      <c r="D5416" t="s">
        <v>100</v>
      </c>
      <c r="E5416" t="s">
        <v>233</v>
      </c>
      <c r="F5416" t="s">
        <v>15705</v>
      </c>
      <c r="G5416" t="s">
        <v>184</v>
      </c>
      <c r="H5416" t="s">
        <v>167</v>
      </c>
      <c r="I5416" t="s">
        <v>280</v>
      </c>
      <c r="J5416" t="s">
        <v>137</v>
      </c>
      <c r="K5416" t="s">
        <v>138</v>
      </c>
      <c r="L5416" t="s">
        <v>15740</v>
      </c>
      <c r="M5416" t="s">
        <v>15741</v>
      </c>
      <c r="N5416">
        <v>1.7222221999999999E-2</v>
      </c>
      <c r="O5416">
        <v>0</v>
      </c>
      <c r="P5416">
        <v>253</v>
      </c>
      <c r="Q5416">
        <v>0</v>
      </c>
      <c r="R5416">
        <v>24</v>
      </c>
      <c r="S5416">
        <v>8</v>
      </c>
      <c r="T5416">
        <v>233</v>
      </c>
      <c r="U5416">
        <v>5</v>
      </c>
      <c r="V5416">
        <v>22</v>
      </c>
      <c r="W5416">
        <v>0</v>
      </c>
      <c r="X5416">
        <v>1.0501884678063425</v>
      </c>
      <c r="Y5416">
        <v>0</v>
      </c>
      <c r="Z5416">
        <v>0.17013129421677387</v>
      </c>
      <c r="AA5416">
        <v>1.0997480237062691</v>
      </c>
      <c r="AB5416">
        <v>2.6524143390332751</v>
      </c>
      <c r="AC5416">
        <v>3.3133117330119468</v>
      </c>
      <c r="AD5416">
        <v>4.5749564800913012</v>
      </c>
      <c r="AE5416">
        <v>12.860750337865909</v>
      </c>
    </row>
    <row r="5417" spans="1:31" x14ac:dyDescent="0.25">
      <c r="A5417">
        <v>2301435</v>
      </c>
      <c r="B5417">
        <v>1</v>
      </c>
      <c r="C5417" t="s">
        <v>80</v>
      </c>
      <c r="D5417" t="s">
        <v>103</v>
      </c>
      <c r="E5417" t="s">
        <v>748</v>
      </c>
      <c r="F5417" t="s">
        <v>15742</v>
      </c>
      <c r="G5417" t="s">
        <v>750</v>
      </c>
      <c r="H5417" t="s">
        <v>135</v>
      </c>
      <c r="I5417" t="s">
        <v>136</v>
      </c>
      <c r="J5417" t="s">
        <v>137</v>
      </c>
      <c r="K5417" t="s">
        <v>138</v>
      </c>
      <c r="L5417" t="s">
        <v>15743</v>
      </c>
      <c r="M5417" t="s">
        <v>15744</v>
      </c>
      <c r="N5417">
        <v>1.198611111</v>
      </c>
      <c r="O5417">
        <v>0</v>
      </c>
      <c r="P5417">
        <v>20</v>
      </c>
      <c r="Q5417">
        <v>0</v>
      </c>
      <c r="R5417">
        <v>0</v>
      </c>
      <c r="S5417">
        <v>0</v>
      </c>
      <c r="T5417">
        <v>2</v>
      </c>
      <c r="U5417">
        <v>0</v>
      </c>
      <c r="V5417">
        <v>0</v>
      </c>
      <c r="W5417">
        <v>0</v>
      </c>
      <c r="X5417">
        <v>5.2025288621158694</v>
      </c>
      <c r="Y5417">
        <v>0</v>
      </c>
      <c r="Z5417">
        <v>0</v>
      </c>
      <c r="AA5417">
        <v>0</v>
      </c>
      <c r="AB5417">
        <v>0.99203237222281326</v>
      </c>
      <c r="AC5417">
        <v>0</v>
      </c>
      <c r="AD5417">
        <v>0</v>
      </c>
      <c r="AE5417">
        <v>6.1945612343386829</v>
      </c>
    </row>
    <row r="5418" spans="1:31" x14ac:dyDescent="0.25">
      <c r="A5418">
        <v>2301773</v>
      </c>
      <c r="B5418">
        <v>1</v>
      </c>
      <c r="C5418" t="s">
        <v>80</v>
      </c>
      <c r="D5418" t="s">
        <v>84</v>
      </c>
      <c r="E5418" t="s">
        <v>141</v>
      </c>
      <c r="F5418" t="s">
        <v>12695</v>
      </c>
      <c r="G5418" t="s">
        <v>143</v>
      </c>
      <c r="H5418" t="s">
        <v>135</v>
      </c>
      <c r="I5418" t="s">
        <v>136</v>
      </c>
      <c r="J5418" t="s">
        <v>137</v>
      </c>
      <c r="K5418" t="s">
        <v>138</v>
      </c>
      <c r="L5418" t="s">
        <v>15745</v>
      </c>
      <c r="M5418" t="s">
        <v>15746</v>
      </c>
      <c r="N5418">
        <v>5.1994444440000001</v>
      </c>
      <c r="O5418">
        <v>0</v>
      </c>
      <c r="P5418">
        <v>3</v>
      </c>
      <c r="Q5418">
        <v>0</v>
      </c>
      <c r="R5418">
        <v>0</v>
      </c>
      <c r="S5418">
        <v>0</v>
      </c>
      <c r="T5418">
        <v>2</v>
      </c>
      <c r="U5418">
        <v>0</v>
      </c>
      <c r="V5418">
        <v>0</v>
      </c>
      <c r="W5418">
        <v>0</v>
      </c>
      <c r="X5418">
        <v>4.2858228690933124</v>
      </c>
      <c r="Y5418">
        <v>0</v>
      </c>
      <c r="Z5418">
        <v>0</v>
      </c>
      <c r="AA5418">
        <v>0</v>
      </c>
      <c r="AB5418">
        <v>7.7378358433637793</v>
      </c>
      <c r="AC5418">
        <v>0</v>
      </c>
      <c r="AD5418">
        <v>0</v>
      </c>
      <c r="AE5418">
        <v>12.023658712457092</v>
      </c>
    </row>
    <row r="5419" spans="1:31" x14ac:dyDescent="0.25">
      <c r="A5419">
        <v>2301727</v>
      </c>
      <c r="B5419">
        <v>1</v>
      </c>
      <c r="C5419" t="s">
        <v>80</v>
      </c>
      <c r="D5419" t="s">
        <v>96</v>
      </c>
      <c r="E5419" t="s">
        <v>132</v>
      </c>
      <c r="F5419" t="s">
        <v>15747</v>
      </c>
      <c r="G5419" t="s">
        <v>375</v>
      </c>
      <c r="H5419" t="s">
        <v>135</v>
      </c>
      <c r="I5419" t="s">
        <v>136</v>
      </c>
      <c r="J5419" t="s">
        <v>137</v>
      </c>
      <c r="K5419" t="s">
        <v>138</v>
      </c>
      <c r="L5419" t="s">
        <v>15748</v>
      </c>
      <c r="M5419" t="s">
        <v>15749</v>
      </c>
      <c r="N5419">
        <v>6.5591666660000003</v>
      </c>
      <c r="O5419">
        <v>0</v>
      </c>
      <c r="P5419">
        <v>54</v>
      </c>
      <c r="Q5419">
        <v>0</v>
      </c>
      <c r="R5419">
        <v>0</v>
      </c>
      <c r="S5419">
        <v>0</v>
      </c>
      <c r="T5419">
        <v>1</v>
      </c>
      <c r="U5419">
        <v>0</v>
      </c>
      <c r="V5419">
        <v>0</v>
      </c>
      <c r="W5419">
        <v>0</v>
      </c>
      <c r="X5419">
        <v>102.92115627796687</v>
      </c>
      <c r="Y5419">
        <v>0</v>
      </c>
      <c r="Z5419">
        <v>0</v>
      </c>
      <c r="AA5419">
        <v>0</v>
      </c>
      <c r="AB5419">
        <v>4.4940965897333337E-3</v>
      </c>
      <c r="AC5419">
        <v>0</v>
      </c>
      <c r="AD5419">
        <v>0</v>
      </c>
      <c r="AE5419">
        <v>102.92565037455661</v>
      </c>
    </row>
    <row r="5420" spans="1:31" x14ac:dyDescent="0.25">
      <c r="A5420">
        <v>2301919</v>
      </c>
      <c r="B5420">
        <v>1</v>
      </c>
      <c r="C5420" t="s">
        <v>80</v>
      </c>
      <c r="D5420" t="s">
        <v>96</v>
      </c>
      <c r="E5420" t="s">
        <v>233</v>
      </c>
      <c r="F5420" t="s">
        <v>13624</v>
      </c>
      <c r="G5420" t="s">
        <v>184</v>
      </c>
      <c r="H5420" t="s">
        <v>167</v>
      </c>
      <c r="I5420" t="s">
        <v>136</v>
      </c>
      <c r="J5420" t="s">
        <v>137</v>
      </c>
      <c r="K5420" t="s">
        <v>138</v>
      </c>
      <c r="L5420" t="s">
        <v>15750</v>
      </c>
      <c r="M5420" t="s">
        <v>15751</v>
      </c>
      <c r="N5420">
        <v>0.20499999999999999</v>
      </c>
      <c r="O5420">
        <v>3</v>
      </c>
      <c r="P5420">
        <v>1599</v>
      </c>
      <c r="Q5420">
        <v>0</v>
      </c>
      <c r="R5420">
        <v>1</v>
      </c>
      <c r="S5420">
        <v>4</v>
      </c>
      <c r="T5420">
        <v>96</v>
      </c>
      <c r="U5420">
        <v>0</v>
      </c>
      <c r="V5420">
        <v>0</v>
      </c>
      <c r="W5420">
        <v>16.97627874771235</v>
      </c>
      <c r="X5420">
        <v>86.911795598219655</v>
      </c>
      <c r="Y5420">
        <v>0</v>
      </c>
      <c r="Z5420">
        <v>0.26655254189849997</v>
      </c>
      <c r="AA5420">
        <v>9.1262453003696979</v>
      </c>
      <c r="AB5420">
        <v>25.22510196437176</v>
      </c>
      <c r="AC5420">
        <v>0</v>
      </c>
      <c r="AD5420">
        <v>0</v>
      </c>
      <c r="AE5420">
        <v>138.50597415257198</v>
      </c>
    </row>
    <row r="5421" spans="1:31" x14ac:dyDescent="0.25">
      <c r="A5421">
        <v>2301730</v>
      </c>
      <c r="B5421">
        <v>1</v>
      </c>
      <c r="C5421" t="s">
        <v>81</v>
      </c>
      <c r="D5421" t="s">
        <v>127</v>
      </c>
      <c r="E5421" t="s">
        <v>132</v>
      </c>
      <c r="F5421" t="s">
        <v>15752</v>
      </c>
      <c r="G5421" t="s">
        <v>1047</v>
      </c>
      <c r="H5421" t="s">
        <v>135</v>
      </c>
      <c r="I5421" t="s">
        <v>136</v>
      </c>
      <c r="J5421" t="s">
        <v>137</v>
      </c>
      <c r="K5421" t="s">
        <v>138</v>
      </c>
      <c r="L5421" t="s">
        <v>15753</v>
      </c>
      <c r="M5421" t="s">
        <v>15754</v>
      </c>
      <c r="N5421">
        <v>1.5219444440000001</v>
      </c>
      <c r="O5421">
        <v>0</v>
      </c>
      <c r="P5421">
        <v>5</v>
      </c>
      <c r="Q5421">
        <v>0</v>
      </c>
      <c r="R5421">
        <v>7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2.0037461049176426</v>
      </c>
      <c r="Y5421">
        <v>0</v>
      </c>
      <c r="Z5421">
        <v>6.2653330607767597</v>
      </c>
      <c r="AA5421">
        <v>0</v>
      </c>
      <c r="AB5421">
        <v>0</v>
      </c>
      <c r="AC5421">
        <v>0</v>
      </c>
      <c r="AD5421">
        <v>0</v>
      </c>
      <c r="AE5421">
        <v>8.2690791656944018</v>
      </c>
    </row>
    <row r="5422" spans="1:31" x14ac:dyDescent="0.25">
      <c r="A5422">
        <v>2301564</v>
      </c>
      <c r="B5422">
        <v>1</v>
      </c>
      <c r="C5422" t="s">
        <v>81</v>
      </c>
      <c r="D5422" t="s">
        <v>122</v>
      </c>
      <c r="E5422" t="s">
        <v>141</v>
      </c>
      <c r="F5422" t="s">
        <v>15755</v>
      </c>
      <c r="G5422" t="s">
        <v>490</v>
      </c>
      <c r="H5422" t="s">
        <v>135</v>
      </c>
      <c r="I5422" t="s">
        <v>136</v>
      </c>
      <c r="J5422" t="s">
        <v>137</v>
      </c>
      <c r="K5422" t="s">
        <v>138</v>
      </c>
      <c r="L5422" t="s">
        <v>15756</v>
      </c>
      <c r="M5422" t="s">
        <v>15757</v>
      </c>
      <c r="N5422">
        <v>0.58138888799999999</v>
      </c>
      <c r="O5422">
        <v>0</v>
      </c>
      <c r="P5422">
        <v>2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0.28859378537374858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0.28859378537374858</v>
      </c>
    </row>
    <row r="5423" spans="1:31" x14ac:dyDescent="0.25">
      <c r="A5423">
        <v>2301870</v>
      </c>
      <c r="B5423">
        <v>1</v>
      </c>
      <c r="C5423" t="s">
        <v>80</v>
      </c>
      <c r="D5423" t="s">
        <v>88</v>
      </c>
      <c r="E5423" t="s">
        <v>283</v>
      </c>
      <c r="F5423" t="s">
        <v>15758</v>
      </c>
      <c r="G5423" t="s">
        <v>184</v>
      </c>
      <c r="H5423" t="s">
        <v>167</v>
      </c>
      <c r="I5423" t="s">
        <v>136</v>
      </c>
      <c r="J5423" t="s">
        <v>137</v>
      </c>
      <c r="K5423" t="s">
        <v>138</v>
      </c>
      <c r="L5423" t="s">
        <v>15759</v>
      </c>
      <c r="M5423" t="s">
        <v>15760</v>
      </c>
      <c r="N5423">
        <v>0.99361111099999999</v>
      </c>
      <c r="O5423">
        <v>0</v>
      </c>
      <c r="P5423">
        <v>11064</v>
      </c>
      <c r="Q5423">
        <v>0</v>
      </c>
      <c r="R5423">
        <v>1</v>
      </c>
      <c r="S5423">
        <v>1</v>
      </c>
      <c r="T5423">
        <v>582</v>
      </c>
      <c r="U5423">
        <v>0</v>
      </c>
      <c r="V5423">
        <v>0</v>
      </c>
      <c r="W5423">
        <v>0</v>
      </c>
      <c r="X5423">
        <v>2537.426571465136</v>
      </c>
      <c r="Y5423">
        <v>0</v>
      </c>
      <c r="Z5423">
        <v>6.4016897218522481E-2</v>
      </c>
      <c r="AA5423">
        <v>13.931544926605078</v>
      </c>
      <c r="AB5423">
        <v>282.91475798279532</v>
      </c>
      <c r="AC5423">
        <v>0</v>
      </c>
      <c r="AD5423">
        <v>0</v>
      </c>
      <c r="AE5423">
        <v>2834.3368912717551</v>
      </c>
    </row>
    <row r="5424" spans="1:31" x14ac:dyDescent="0.25">
      <c r="A5424">
        <v>2301544</v>
      </c>
      <c r="B5424">
        <v>1</v>
      </c>
      <c r="C5424" t="s">
        <v>80</v>
      </c>
      <c r="D5424" t="s">
        <v>105</v>
      </c>
      <c r="E5424" t="s">
        <v>748</v>
      </c>
      <c r="F5424" t="s">
        <v>15761</v>
      </c>
      <c r="G5424" t="s">
        <v>299</v>
      </c>
      <c r="H5424" t="s">
        <v>135</v>
      </c>
      <c r="I5424" t="s">
        <v>136</v>
      </c>
      <c r="J5424" t="s">
        <v>137</v>
      </c>
      <c r="K5424" t="s">
        <v>300</v>
      </c>
      <c r="L5424" t="s">
        <v>15762</v>
      </c>
      <c r="M5424" t="s">
        <v>15763</v>
      </c>
      <c r="N5424">
        <v>3.903888888</v>
      </c>
      <c r="O5424">
        <v>0</v>
      </c>
      <c r="P5424">
        <v>117</v>
      </c>
      <c r="Q5424">
        <v>0</v>
      </c>
      <c r="R5424">
        <v>0</v>
      </c>
      <c r="S5424">
        <v>0</v>
      </c>
      <c r="T5424">
        <v>30</v>
      </c>
      <c r="U5424">
        <v>0</v>
      </c>
      <c r="V5424">
        <v>0</v>
      </c>
      <c r="W5424">
        <v>0</v>
      </c>
      <c r="X5424">
        <v>88.761218647269956</v>
      </c>
      <c r="Y5424">
        <v>0</v>
      </c>
      <c r="Z5424">
        <v>0</v>
      </c>
      <c r="AA5424">
        <v>0</v>
      </c>
      <c r="AB5424">
        <v>64.642336762992343</v>
      </c>
      <c r="AC5424">
        <v>0</v>
      </c>
      <c r="AD5424">
        <v>0</v>
      </c>
      <c r="AE5424">
        <v>153.4035554102623</v>
      </c>
    </row>
    <row r="5425" spans="1:31" x14ac:dyDescent="0.25">
      <c r="A5425">
        <v>2301664</v>
      </c>
      <c r="B5425">
        <v>1</v>
      </c>
      <c r="C5425" t="s">
        <v>80</v>
      </c>
      <c r="D5425" t="s">
        <v>96</v>
      </c>
      <c r="E5425" t="s">
        <v>141</v>
      </c>
      <c r="F5425" t="s">
        <v>15764</v>
      </c>
      <c r="G5425" t="s">
        <v>188</v>
      </c>
      <c r="H5425" t="s">
        <v>135</v>
      </c>
      <c r="I5425" t="s">
        <v>136</v>
      </c>
      <c r="J5425" t="s">
        <v>137</v>
      </c>
      <c r="K5425" t="s">
        <v>138</v>
      </c>
      <c r="L5425" t="s">
        <v>15765</v>
      </c>
      <c r="M5425" t="s">
        <v>15766</v>
      </c>
      <c r="N5425">
        <v>3.258611111</v>
      </c>
      <c r="O5425">
        <v>0</v>
      </c>
      <c r="P5425">
        <v>1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0.54083782075790454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0.54083782075790454</v>
      </c>
    </row>
    <row r="5426" spans="1:31" x14ac:dyDescent="0.25">
      <c r="A5426">
        <v>2301558</v>
      </c>
      <c r="B5426">
        <v>1</v>
      </c>
      <c r="C5426" t="s">
        <v>80</v>
      </c>
      <c r="D5426" t="s">
        <v>94</v>
      </c>
      <c r="E5426" t="s">
        <v>164</v>
      </c>
      <c r="F5426" t="s">
        <v>15767</v>
      </c>
      <c r="G5426" t="s">
        <v>299</v>
      </c>
      <c r="H5426" t="s">
        <v>167</v>
      </c>
      <c r="I5426" t="s">
        <v>136</v>
      </c>
      <c r="J5426" t="s">
        <v>137</v>
      </c>
      <c r="K5426" t="s">
        <v>300</v>
      </c>
      <c r="L5426" t="s">
        <v>15768</v>
      </c>
      <c r="M5426" t="s">
        <v>15769</v>
      </c>
      <c r="N5426">
        <v>7.5877777770000003</v>
      </c>
      <c r="O5426">
        <v>0</v>
      </c>
      <c r="P5426">
        <v>163</v>
      </c>
      <c r="Q5426">
        <v>0</v>
      </c>
      <c r="R5426">
        <v>4</v>
      </c>
      <c r="S5426">
        <v>0</v>
      </c>
      <c r="T5426">
        <v>10</v>
      </c>
      <c r="U5426">
        <v>0</v>
      </c>
      <c r="V5426">
        <v>0</v>
      </c>
      <c r="W5426">
        <v>0</v>
      </c>
      <c r="X5426">
        <v>155.82748089754983</v>
      </c>
      <c r="Y5426">
        <v>0</v>
      </c>
      <c r="Z5426">
        <v>2.2448073622735003</v>
      </c>
      <c r="AA5426">
        <v>0</v>
      </c>
      <c r="AB5426">
        <v>32.166831846748735</v>
      </c>
      <c r="AC5426">
        <v>0</v>
      </c>
      <c r="AD5426">
        <v>0</v>
      </c>
      <c r="AE5426">
        <v>190.23912010657205</v>
      </c>
    </row>
    <row r="5427" spans="1:31" x14ac:dyDescent="0.25">
      <c r="A5427">
        <v>2301856</v>
      </c>
      <c r="B5427">
        <v>1</v>
      </c>
      <c r="C5427" t="s">
        <v>80</v>
      </c>
      <c r="D5427" t="s">
        <v>99</v>
      </c>
      <c r="E5427" t="s">
        <v>141</v>
      </c>
      <c r="F5427" t="s">
        <v>15770</v>
      </c>
      <c r="G5427" t="s">
        <v>143</v>
      </c>
      <c r="H5427" t="s">
        <v>135</v>
      </c>
      <c r="I5427" t="s">
        <v>136</v>
      </c>
      <c r="J5427" t="s">
        <v>137</v>
      </c>
      <c r="K5427" t="s">
        <v>138</v>
      </c>
      <c r="L5427" t="s">
        <v>15771</v>
      </c>
      <c r="M5427" t="s">
        <v>15772</v>
      </c>
      <c r="N5427">
        <v>6.2144444439999997</v>
      </c>
      <c r="O5427">
        <v>0</v>
      </c>
      <c r="P5427">
        <v>1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</row>
    <row r="5428" spans="1:31" x14ac:dyDescent="0.25">
      <c r="A5428">
        <v>2301750</v>
      </c>
      <c r="B5428">
        <v>1</v>
      </c>
      <c r="C5428" t="s">
        <v>80</v>
      </c>
      <c r="D5428" t="s">
        <v>99</v>
      </c>
      <c r="E5428" t="s">
        <v>141</v>
      </c>
      <c r="F5428" t="s">
        <v>15773</v>
      </c>
      <c r="G5428" t="s">
        <v>143</v>
      </c>
      <c r="H5428" t="s">
        <v>135</v>
      </c>
      <c r="I5428" t="s">
        <v>136</v>
      </c>
      <c r="J5428" t="s">
        <v>137</v>
      </c>
      <c r="K5428" t="s">
        <v>138</v>
      </c>
      <c r="L5428" t="s">
        <v>15636</v>
      </c>
      <c r="M5428" t="s">
        <v>15774</v>
      </c>
      <c r="N5428">
        <v>3.1408333329999998</v>
      </c>
      <c r="O5428">
        <v>0</v>
      </c>
      <c r="P5428">
        <v>1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0.23417070846813609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0.23417070846813609</v>
      </c>
    </row>
    <row r="5429" spans="1:31" x14ac:dyDescent="0.25">
      <c r="A5429">
        <v>2301501</v>
      </c>
      <c r="B5429">
        <v>1</v>
      </c>
      <c r="C5429" t="s">
        <v>80</v>
      </c>
      <c r="D5429" t="s">
        <v>97</v>
      </c>
      <c r="E5429" t="s">
        <v>141</v>
      </c>
      <c r="F5429" t="s">
        <v>15775</v>
      </c>
      <c r="G5429" t="s">
        <v>188</v>
      </c>
      <c r="H5429" t="s">
        <v>135</v>
      </c>
      <c r="I5429" t="s">
        <v>136</v>
      </c>
      <c r="J5429" t="s">
        <v>137</v>
      </c>
      <c r="K5429" t="s">
        <v>138</v>
      </c>
      <c r="L5429" t="s">
        <v>15776</v>
      </c>
      <c r="M5429" t="s">
        <v>15777</v>
      </c>
      <c r="N5429">
        <v>0.9</v>
      </c>
      <c r="O5429">
        <v>0</v>
      </c>
      <c r="P5429">
        <v>1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0.37523541294187368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0.37523541294187368</v>
      </c>
    </row>
    <row r="5430" spans="1:31" x14ac:dyDescent="0.25">
      <c r="A5430">
        <v>2301850</v>
      </c>
      <c r="B5430">
        <v>1</v>
      </c>
      <c r="C5430" t="s">
        <v>80</v>
      </c>
      <c r="D5430" t="s">
        <v>91</v>
      </c>
      <c r="E5430" t="s">
        <v>132</v>
      </c>
      <c r="F5430" t="s">
        <v>15778</v>
      </c>
      <c r="G5430" t="s">
        <v>134</v>
      </c>
      <c r="H5430" t="s">
        <v>135</v>
      </c>
      <c r="I5430" t="s">
        <v>136</v>
      </c>
      <c r="J5430" t="s">
        <v>137</v>
      </c>
      <c r="K5430" t="s">
        <v>138</v>
      </c>
      <c r="L5430" t="s">
        <v>15779</v>
      </c>
      <c r="M5430" t="s">
        <v>15780</v>
      </c>
      <c r="N5430">
        <v>0.62305555499999998</v>
      </c>
      <c r="O5430">
        <v>0</v>
      </c>
      <c r="P5430">
        <v>124</v>
      </c>
      <c r="Q5430">
        <v>0</v>
      </c>
      <c r="R5430">
        <v>0</v>
      </c>
      <c r="S5430">
        <v>0</v>
      </c>
      <c r="T5430">
        <v>5</v>
      </c>
      <c r="U5430">
        <v>0</v>
      </c>
      <c r="V5430">
        <v>0</v>
      </c>
      <c r="W5430">
        <v>0</v>
      </c>
      <c r="X5430">
        <v>17.372945646380892</v>
      </c>
      <c r="Y5430">
        <v>0</v>
      </c>
      <c r="Z5430">
        <v>0</v>
      </c>
      <c r="AA5430">
        <v>0</v>
      </c>
      <c r="AB5430">
        <v>1.0720396089319466</v>
      </c>
      <c r="AC5430">
        <v>0</v>
      </c>
      <c r="AD5430">
        <v>0</v>
      </c>
      <c r="AE5430">
        <v>18.444985255312837</v>
      </c>
    </row>
    <row r="5431" spans="1:31" x14ac:dyDescent="0.25">
      <c r="A5431">
        <v>2301956</v>
      </c>
      <c r="B5431">
        <v>1</v>
      </c>
      <c r="C5431" t="s">
        <v>81</v>
      </c>
      <c r="D5431" t="s">
        <v>128</v>
      </c>
      <c r="E5431" t="s">
        <v>164</v>
      </c>
      <c r="F5431" t="s">
        <v>15781</v>
      </c>
      <c r="G5431" t="s">
        <v>195</v>
      </c>
      <c r="H5431" t="s">
        <v>167</v>
      </c>
      <c r="I5431" t="s">
        <v>136</v>
      </c>
      <c r="J5431" t="s">
        <v>137</v>
      </c>
      <c r="K5431" t="s">
        <v>138</v>
      </c>
      <c r="L5431" t="s">
        <v>15782</v>
      </c>
      <c r="M5431" t="s">
        <v>15783</v>
      </c>
      <c r="N5431">
        <v>2.7749999999999999</v>
      </c>
      <c r="O5431">
        <v>0</v>
      </c>
      <c r="P5431">
        <v>84</v>
      </c>
      <c r="Q5431">
        <v>0</v>
      </c>
      <c r="R5431">
        <v>1</v>
      </c>
      <c r="S5431">
        <v>0</v>
      </c>
      <c r="T5431">
        <v>10</v>
      </c>
      <c r="U5431">
        <v>0</v>
      </c>
      <c r="V5431">
        <v>0</v>
      </c>
      <c r="W5431">
        <v>0</v>
      </c>
      <c r="X5431">
        <v>30.515543280793352</v>
      </c>
      <c r="Y5431">
        <v>0</v>
      </c>
      <c r="Z5431">
        <v>0.39162237361237251</v>
      </c>
      <c r="AA5431">
        <v>0</v>
      </c>
      <c r="AB5431">
        <v>21.442001239007368</v>
      </c>
      <c r="AC5431">
        <v>0</v>
      </c>
      <c r="AD5431">
        <v>0</v>
      </c>
      <c r="AE5431">
        <v>52.349166893413091</v>
      </c>
    </row>
    <row r="5432" spans="1:31" x14ac:dyDescent="0.25">
      <c r="A5432">
        <v>2301647</v>
      </c>
      <c r="B5432">
        <v>1</v>
      </c>
      <c r="C5432" t="s">
        <v>81</v>
      </c>
      <c r="D5432" t="s">
        <v>113</v>
      </c>
      <c r="E5432" t="s">
        <v>182</v>
      </c>
      <c r="F5432" t="s">
        <v>15784</v>
      </c>
      <c r="G5432" t="s">
        <v>184</v>
      </c>
      <c r="H5432" t="s">
        <v>167</v>
      </c>
      <c r="I5432" t="s">
        <v>136</v>
      </c>
      <c r="J5432" t="s">
        <v>137</v>
      </c>
      <c r="K5432" t="s">
        <v>138</v>
      </c>
      <c r="L5432" t="s">
        <v>15785</v>
      </c>
      <c r="M5432" t="s">
        <v>15786</v>
      </c>
      <c r="N5432">
        <v>0.58611111100000002</v>
      </c>
      <c r="O5432">
        <v>0</v>
      </c>
      <c r="P5432">
        <v>1184</v>
      </c>
      <c r="Q5432">
        <v>19</v>
      </c>
      <c r="R5432">
        <v>126</v>
      </c>
      <c r="S5432">
        <v>6</v>
      </c>
      <c r="T5432">
        <v>39</v>
      </c>
      <c r="U5432">
        <v>0</v>
      </c>
      <c r="V5432">
        <v>1</v>
      </c>
      <c r="W5432">
        <v>0</v>
      </c>
      <c r="X5432">
        <v>81.878662652744467</v>
      </c>
      <c r="Y5432">
        <v>22.802807055758159</v>
      </c>
      <c r="Z5432">
        <v>38.294981478887792</v>
      </c>
      <c r="AA5432">
        <v>4.2525631660636707</v>
      </c>
      <c r="AB5432">
        <v>14.922381637044293</v>
      </c>
      <c r="AC5432">
        <v>0</v>
      </c>
      <c r="AD5432">
        <v>3.6166619847480845</v>
      </c>
      <c r="AE5432">
        <v>165.76805797524645</v>
      </c>
    </row>
    <row r="5433" spans="1:31" x14ac:dyDescent="0.25">
      <c r="A5433">
        <v>2301979</v>
      </c>
      <c r="B5433">
        <v>1</v>
      </c>
      <c r="C5433" t="s">
        <v>80</v>
      </c>
      <c r="D5433" t="s">
        <v>96</v>
      </c>
      <c r="E5433" t="s">
        <v>141</v>
      </c>
      <c r="F5433" t="s">
        <v>15787</v>
      </c>
      <c r="G5433" t="s">
        <v>202</v>
      </c>
      <c r="H5433" t="s">
        <v>135</v>
      </c>
      <c r="I5433" t="s">
        <v>136</v>
      </c>
      <c r="J5433" t="s">
        <v>137</v>
      </c>
      <c r="K5433" t="s">
        <v>138</v>
      </c>
      <c r="L5433" t="s">
        <v>15788</v>
      </c>
      <c r="M5433" t="s">
        <v>15789</v>
      </c>
      <c r="N5433">
        <v>1.0036111109999999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1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0.56838900701527395</v>
      </c>
      <c r="AC5433">
        <v>0</v>
      </c>
      <c r="AD5433">
        <v>0</v>
      </c>
      <c r="AE5433">
        <v>0.56838900701527395</v>
      </c>
    </row>
    <row r="5434" spans="1:31" x14ac:dyDescent="0.25">
      <c r="A5434">
        <v>2301833</v>
      </c>
      <c r="B5434">
        <v>1</v>
      </c>
      <c r="C5434" t="s">
        <v>80</v>
      </c>
      <c r="D5434" t="s">
        <v>96</v>
      </c>
      <c r="E5434" t="s">
        <v>164</v>
      </c>
      <c r="F5434" t="s">
        <v>15790</v>
      </c>
      <c r="G5434" t="s">
        <v>500</v>
      </c>
      <c r="H5434" t="s">
        <v>167</v>
      </c>
      <c r="I5434" t="s">
        <v>136</v>
      </c>
      <c r="J5434" t="s">
        <v>137</v>
      </c>
      <c r="K5434" t="s">
        <v>138</v>
      </c>
      <c r="L5434" t="s">
        <v>15791</v>
      </c>
      <c r="M5434" t="s">
        <v>15792</v>
      </c>
      <c r="N5434">
        <v>5.3372222220000003</v>
      </c>
      <c r="O5434">
        <v>0</v>
      </c>
      <c r="P5434">
        <v>54</v>
      </c>
      <c r="Q5434">
        <v>0</v>
      </c>
      <c r="R5434">
        <v>0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73.479611793271417</v>
      </c>
      <c r="Y5434">
        <v>0</v>
      </c>
      <c r="Z5434">
        <v>0</v>
      </c>
      <c r="AA5434">
        <v>0</v>
      </c>
      <c r="AB5434">
        <v>128.14747593910266</v>
      </c>
      <c r="AC5434">
        <v>0</v>
      </c>
      <c r="AD5434">
        <v>0</v>
      </c>
      <c r="AE5434">
        <v>201.62708773237409</v>
      </c>
    </row>
    <row r="5435" spans="1:31" x14ac:dyDescent="0.25">
      <c r="A5435">
        <v>2301933</v>
      </c>
      <c r="B5435">
        <v>1</v>
      </c>
      <c r="C5435" t="s">
        <v>80</v>
      </c>
      <c r="D5435" t="s">
        <v>88</v>
      </c>
      <c r="E5435" t="s">
        <v>164</v>
      </c>
      <c r="F5435" t="s">
        <v>15793</v>
      </c>
      <c r="G5435" t="s">
        <v>443</v>
      </c>
      <c r="H5435" t="s">
        <v>167</v>
      </c>
      <c r="I5435" t="s">
        <v>136</v>
      </c>
      <c r="J5435" t="s">
        <v>137</v>
      </c>
      <c r="K5435" t="s">
        <v>138</v>
      </c>
      <c r="L5435" t="s">
        <v>15794</v>
      </c>
      <c r="M5435" t="s">
        <v>15795</v>
      </c>
      <c r="N5435">
        <v>0.93444444400000004</v>
      </c>
      <c r="O5435">
        <v>0</v>
      </c>
      <c r="P5435">
        <v>219</v>
      </c>
      <c r="Q5435">
        <v>0</v>
      </c>
      <c r="R5435">
        <v>0</v>
      </c>
      <c r="S5435">
        <v>0</v>
      </c>
      <c r="T5435">
        <v>27</v>
      </c>
      <c r="U5435">
        <v>0</v>
      </c>
      <c r="V5435">
        <v>0</v>
      </c>
      <c r="W5435">
        <v>0</v>
      </c>
      <c r="X5435">
        <v>47.202401288910487</v>
      </c>
      <c r="Y5435">
        <v>0</v>
      </c>
      <c r="Z5435">
        <v>0</v>
      </c>
      <c r="AA5435">
        <v>0</v>
      </c>
      <c r="AB5435">
        <v>3.2207388795438452</v>
      </c>
      <c r="AC5435">
        <v>0</v>
      </c>
      <c r="AD5435">
        <v>0</v>
      </c>
      <c r="AE5435">
        <v>50.423140168454331</v>
      </c>
    </row>
    <row r="5436" spans="1:31" x14ac:dyDescent="0.25">
      <c r="A5436">
        <v>2301687</v>
      </c>
      <c r="B5436">
        <v>1</v>
      </c>
      <c r="C5436" t="s">
        <v>81</v>
      </c>
      <c r="D5436" t="s">
        <v>128</v>
      </c>
      <c r="E5436" t="s">
        <v>208</v>
      </c>
      <c r="F5436" t="s">
        <v>15796</v>
      </c>
      <c r="G5436" t="s">
        <v>299</v>
      </c>
      <c r="H5436" t="s">
        <v>135</v>
      </c>
      <c r="I5436" t="s">
        <v>136</v>
      </c>
      <c r="J5436" t="s">
        <v>137</v>
      </c>
      <c r="K5436" t="s">
        <v>300</v>
      </c>
      <c r="L5436" t="s">
        <v>15797</v>
      </c>
      <c r="M5436" t="s">
        <v>15798</v>
      </c>
      <c r="N5436">
        <v>5.5869444440000002</v>
      </c>
      <c r="O5436">
        <v>0</v>
      </c>
      <c r="P5436">
        <v>169</v>
      </c>
      <c r="Q5436">
        <v>0</v>
      </c>
      <c r="R5436">
        <v>0</v>
      </c>
      <c r="S5436">
        <v>0</v>
      </c>
      <c r="T5436">
        <v>1</v>
      </c>
      <c r="U5436">
        <v>0</v>
      </c>
      <c r="V5436">
        <v>0</v>
      </c>
      <c r="W5436">
        <v>0</v>
      </c>
      <c r="X5436">
        <v>397.60321054098495</v>
      </c>
      <c r="Y5436">
        <v>0</v>
      </c>
      <c r="Z5436">
        <v>0</v>
      </c>
      <c r="AA5436">
        <v>0</v>
      </c>
      <c r="AB5436">
        <v>6.3618491246235385</v>
      </c>
      <c r="AC5436">
        <v>0</v>
      </c>
      <c r="AD5436">
        <v>0</v>
      </c>
      <c r="AE5436">
        <v>403.96505966560846</v>
      </c>
    </row>
    <row r="5437" spans="1:31" x14ac:dyDescent="0.25">
      <c r="A5437">
        <v>2301724</v>
      </c>
      <c r="B5437">
        <v>1</v>
      </c>
      <c r="C5437" t="s">
        <v>81</v>
      </c>
      <c r="D5437" t="s">
        <v>127</v>
      </c>
      <c r="E5437" t="s">
        <v>141</v>
      </c>
      <c r="F5437" t="s">
        <v>15799</v>
      </c>
      <c r="G5437" t="s">
        <v>143</v>
      </c>
      <c r="H5437" t="s">
        <v>135</v>
      </c>
      <c r="I5437" t="s">
        <v>136</v>
      </c>
      <c r="J5437" t="s">
        <v>137</v>
      </c>
      <c r="K5437" t="s">
        <v>138</v>
      </c>
      <c r="L5437" t="s">
        <v>15800</v>
      </c>
      <c r="M5437" t="s">
        <v>15801</v>
      </c>
      <c r="N5437">
        <v>9.3447222219999997</v>
      </c>
      <c r="O5437">
        <v>0</v>
      </c>
      <c r="P5437">
        <v>1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1.2251991633347254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1.2251991633347254</v>
      </c>
    </row>
    <row r="5438" spans="1:31" x14ac:dyDescent="0.25">
      <c r="A5438">
        <v>2301584</v>
      </c>
      <c r="B5438">
        <v>1</v>
      </c>
      <c r="C5438" t="s">
        <v>81</v>
      </c>
      <c r="D5438" t="s">
        <v>116</v>
      </c>
      <c r="E5438" t="s">
        <v>208</v>
      </c>
      <c r="F5438" t="s">
        <v>15802</v>
      </c>
      <c r="G5438" t="s">
        <v>310</v>
      </c>
      <c r="H5438" t="s">
        <v>135</v>
      </c>
      <c r="I5438" t="s">
        <v>136</v>
      </c>
      <c r="J5438" t="s">
        <v>137</v>
      </c>
      <c r="K5438" t="s">
        <v>138</v>
      </c>
      <c r="L5438" t="s">
        <v>15803</v>
      </c>
      <c r="M5438" t="s">
        <v>15804</v>
      </c>
      <c r="N5438">
        <v>3.0205555550000001</v>
      </c>
      <c r="O5438">
        <v>0</v>
      </c>
      <c r="P5438">
        <v>13</v>
      </c>
      <c r="Q5438">
        <v>0</v>
      </c>
      <c r="R5438">
        <v>19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5.141914027554094</v>
      </c>
      <c r="Y5438">
        <v>0</v>
      </c>
      <c r="Z5438">
        <v>3.8993130892156724</v>
      </c>
      <c r="AA5438">
        <v>0</v>
      </c>
      <c r="AB5438">
        <v>0</v>
      </c>
      <c r="AC5438">
        <v>0</v>
      </c>
      <c r="AD5438">
        <v>0</v>
      </c>
      <c r="AE5438">
        <v>9.0412271167697664</v>
      </c>
    </row>
    <row r="5439" spans="1:31" x14ac:dyDescent="0.25">
      <c r="A5439">
        <v>2301478</v>
      </c>
      <c r="B5439">
        <v>1</v>
      </c>
      <c r="C5439" t="s">
        <v>80</v>
      </c>
      <c r="D5439" t="s">
        <v>101</v>
      </c>
      <c r="E5439" t="s">
        <v>164</v>
      </c>
      <c r="F5439" t="s">
        <v>15805</v>
      </c>
      <c r="G5439" t="s">
        <v>184</v>
      </c>
      <c r="H5439" t="s">
        <v>167</v>
      </c>
      <c r="I5439" t="s">
        <v>136</v>
      </c>
      <c r="J5439" t="s">
        <v>137</v>
      </c>
      <c r="K5439" t="s">
        <v>138</v>
      </c>
      <c r="L5439" t="s">
        <v>15806</v>
      </c>
      <c r="M5439" t="s">
        <v>15807</v>
      </c>
      <c r="N5439">
        <v>0.45944444400000001</v>
      </c>
      <c r="O5439">
        <v>0</v>
      </c>
      <c r="P5439">
        <v>1444</v>
      </c>
      <c r="Q5439">
        <v>0</v>
      </c>
      <c r="R5439">
        <v>1</v>
      </c>
      <c r="S5439">
        <v>1</v>
      </c>
      <c r="T5439">
        <v>49</v>
      </c>
      <c r="U5439">
        <v>0</v>
      </c>
      <c r="V5439">
        <v>0</v>
      </c>
      <c r="W5439">
        <v>0</v>
      </c>
      <c r="X5439">
        <v>115.83925417942127</v>
      </c>
      <c r="Y5439">
        <v>0</v>
      </c>
      <c r="Z5439">
        <v>0.14908888100275774</v>
      </c>
      <c r="AA5439">
        <v>4.1147021746808106</v>
      </c>
      <c r="AB5439">
        <v>23.560483651417385</v>
      </c>
      <c r="AC5439">
        <v>0</v>
      </c>
      <c r="AD5439">
        <v>0</v>
      </c>
      <c r="AE5439">
        <v>143.66352888652222</v>
      </c>
    </row>
    <row r="5440" spans="1:31" x14ac:dyDescent="0.25">
      <c r="A5440">
        <v>2301873</v>
      </c>
      <c r="B5440">
        <v>1</v>
      </c>
      <c r="C5440" t="s">
        <v>80</v>
      </c>
      <c r="D5440" t="s">
        <v>93</v>
      </c>
      <c r="E5440" t="s">
        <v>132</v>
      </c>
      <c r="F5440" t="s">
        <v>15808</v>
      </c>
      <c r="G5440" t="s">
        <v>375</v>
      </c>
      <c r="H5440" t="s">
        <v>135</v>
      </c>
      <c r="I5440" t="s">
        <v>136</v>
      </c>
      <c r="J5440" t="s">
        <v>137</v>
      </c>
      <c r="K5440" t="s">
        <v>138</v>
      </c>
      <c r="L5440" t="s">
        <v>15809</v>
      </c>
      <c r="M5440" t="s">
        <v>15810</v>
      </c>
      <c r="N5440">
        <v>1.1913888880000001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1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1.1127505935379638</v>
      </c>
      <c r="AC5440">
        <v>0</v>
      </c>
      <c r="AD5440">
        <v>0</v>
      </c>
      <c r="AE5440">
        <v>1.1127505935379638</v>
      </c>
    </row>
    <row r="5441" spans="1:31" x14ac:dyDescent="0.25">
      <c r="A5441">
        <v>2301896</v>
      </c>
      <c r="B5441">
        <v>1</v>
      </c>
      <c r="C5441" t="s">
        <v>80</v>
      </c>
      <c r="D5441" t="s">
        <v>88</v>
      </c>
      <c r="E5441" t="s">
        <v>164</v>
      </c>
      <c r="F5441" t="s">
        <v>15811</v>
      </c>
      <c r="G5441" t="s">
        <v>443</v>
      </c>
      <c r="H5441" t="s">
        <v>167</v>
      </c>
      <c r="I5441" t="s">
        <v>136</v>
      </c>
      <c r="J5441" t="s">
        <v>137</v>
      </c>
      <c r="K5441" t="s">
        <v>138</v>
      </c>
      <c r="L5441" t="s">
        <v>15812</v>
      </c>
      <c r="M5441" t="s">
        <v>15813</v>
      </c>
      <c r="N5441">
        <v>1.115277777</v>
      </c>
      <c r="O5441">
        <v>0</v>
      </c>
      <c r="P5441">
        <v>8531</v>
      </c>
      <c r="Q5441">
        <v>0</v>
      </c>
      <c r="R5441">
        <v>1</v>
      </c>
      <c r="S5441">
        <v>0</v>
      </c>
      <c r="T5441">
        <v>432</v>
      </c>
      <c r="U5441">
        <v>0</v>
      </c>
      <c r="V5441">
        <v>0</v>
      </c>
      <c r="W5441">
        <v>0</v>
      </c>
      <c r="X5441">
        <v>2198.1329943830006</v>
      </c>
      <c r="Y5441">
        <v>0</v>
      </c>
      <c r="Z5441">
        <v>7.0588959753427494E-2</v>
      </c>
      <c r="AA5441">
        <v>0</v>
      </c>
      <c r="AB5441">
        <v>208.97719854797003</v>
      </c>
      <c r="AC5441">
        <v>0</v>
      </c>
      <c r="AD5441">
        <v>0</v>
      </c>
      <c r="AE5441">
        <v>2407.1807818907241</v>
      </c>
    </row>
    <row r="5442" spans="1:31" x14ac:dyDescent="0.25">
      <c r="A5442">
        <v>2301684</v>
      </c>
      <c r="B5442">
        <v>1</v>
      </c>
      <c r="C5442" t="s">
        <v>80</v>
      </c>
      <c r="D5442" t="s">
        <v>105</v>
      </c>
      <c r="E5442" t="s">
        <v>182</v>
      </c>
      <c r="F5442" t="s">
        <v>11516</v>
      </c>
      <c r="G5442" t="s">
        <v>184</v>
      </c>
      <c r="H5442" t="s">
        <v>167</v>
      </c>
      <c r="I5442" t="s">
        <v>136</v>
      </c>
      <c r="J5442" t="s">
        <v>137</v>
      </c>
      <c r="K5442" t="s">
        <v>138</v>
      </c>
      <c r="L5442" t="s">
        <v>15814</v>
      </c>
      <c r="M5442" t="s">
        <v>15815</v>
      </c>
      <c r="N5442">
        <v>1.150555555</v>
      </c>
      <c r="O5442">
        <v>0</v>
      </c>
      <c r="P5442">
        <v>226</v>
      </c>
      <c r="Q5442">
        <v>0</v>
      </c>
      <c r="R5442">
        <v>0</v>
      </c>
      <c r="S5442">
        <v>0</v>
      </c>
      <c r="T5442">
        <v>1</v>
      </c>
      <c r="U5442">
        <v>0</v>
      </c>
      <c r="V5442">
        <v>0</v>
      </c>
      <c r="W5442">
        <v>0</v>
      </c>
      <c r="X5442">
        <v>85.876323278409615</v>
      </c>
      <c r="Y5442">
        <v>0</v>
      </c>
      <c r="Z5442">
        <v>0</v>
      </c>
      <c r="AA5442">
        <v>0</v>
      </c>
      <c r="AB5442">
        <v>0.13737243730357668</v>
      </c>
      <c r="AC5442">
        <v>0</v>
      </c>
      <c r="AD5442">
        <v>0</v>
      </c>
      <c r="AE5442">
        <v>86.013695715713197</v>
      </c>
    </row>
    <row r="5443" spans="1:31" x14ac:dyDescent="0.25">
      <c r="A5443">
        <v>2301561</v>
      </c>
      <c r="B5443">
        <v>1</v>
      </c>
      <c r="C5443" t="s">
        <v>80</v>
      </c>
      <c r="D5443" t="s">
        <v>101</v>
      </c>
      <c r="E5443" t="s">
        <v>141</v>
      </c>
      <c r="F5443" t="s">
        <v>15816</v>
      </c>
      <c r="G5443" t="s">
        <v>143</v>
      </c>
      <c r="H5443" t="s">
        <v>135</v>
      </c>
      <c r="I5443" t="s">
        <v>136</v>
      </c>
      <c r="J5443" t="s">
        <v>137</v>
      </c>
      <c r="K5443" t="s">
        <v>138</v>
      </c>
      <c r="L5443" t="s">
        <v>15817</v>
      </c>
      <c r="M5443" t="s">
        <v>15818</v>
      </c>
      <c r="N5443">
        <v>2.8083333330000002</v>
      </c>
      <c r="O5443">
        <v>0</v>
      </c>
      <c r="P5443">
        <v>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0.59606011618275001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0.59606011618275001</v>
      </c>
    </row>
    <row r="5444" spans="1:31" x14ac:dyDescent="0.25">
      <c r="A5444">
        <v>2301939</v>
      </c>
      <c r="B5444">
        <v>1</v>
      </c>
      <c r="C5444" t="s">
        <v>81</v>
      </c>
      <c r="D5444" t="s">
        <v>118</v>
      </c>
      <c r="E5444" t="s">
        <v>132</v>
      </c>
      <c r="F5444" t="s">
        <v>15819</v>
      </c>
      <c r="G5444" t="s">
        <v>134</v>
      </c>
      <c r="H5444" t="s">
        <v>135</v>
      </c>
      <c r="I5444" t="s">
        <v>136</v>
      </c>
      <c r="J5444" t="s">
        <v>137</v>
      </c>
      <c r="K5444" t="s">
        <v>138</v>
      </c>
      <c r="L5444" t="s">
        <v>15820</v>
      </c>
      <c r="M5444" t="s">
        <v>15821</v>
      </c>
      <c r="N5444">
        <v>0.71333333300000001</v>
      </c>
      <c r="O5444">
        <v>0</v>
      </c>
      <c r="P5444">
        <v>5</v>
      </c>
      <c r="Q5444">
        <v>0</v>
      </c>
      <c r="R5444">
        <v>2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0.46081589221100006</v>
      </c>
      <c r="Y5444">
        <v>0</v>
      </c>
      <c r="Z5444">
        <v>0.49585473412234676</v>
      </c>
      <c r="AA5444">
        <v>0</v>
      </c>
      <c r="AB5444">
        <v>0</v>
      </c>
      <c r="AC5444">
        <v>0</v>
      </c>
      <c r="AD5444">
        <v>0</v>
      </c>
      <c r="AE5444">
        <v>0.95667062633334687</v>
      </c>
    </row>
    <row r="5445" spans="1:31" x14ac:dyDescent="0.25">
      <c r="A5445">
        <v>2301541</v>
      </c>
      <c r="B5445">
        <v>1</v>
      </c>
      <c r="C5445" t="s">
        <v>80</v>
      </c>
      <c r="D5445" t="s">
        <v>106</v>
      </c>
      <c r="E5445" t="s">
        <v>164</v>
      </c>
      <c r="F5445" t="s">
        <v>15822</v>
      </c>
      <c r="G5445" t="s">
        <v>917</v>
      </c>
      <c r="H5445" t="s">
        <v>167</v>
      </c>
      <c r="I5445" t="s">
        <v>136</v>
      </c>
      <c r="J5445" t="s">
        <v>137</v>
      </c>
      <c r="K5445" t="s">
        <v>300</v>
      </c>
      <c r="L5445" t="s">
        <v>15630</v>
      </c>
      <c r="M5445" t="s">
        <v>15823</v>
      </c>
      <c r="N5445">
        <v>8.6333333329999995</v>
      </c>
      <c r="O5445">
        <v>0</v>
      </c>
      <c r="P5445">
        <v>2038</v>
      </c>
      <c r="Q5445">
        <v>0</v>
      </c>
      <c r="R5445">
        <v>6</v>
      </c>
      <c r="S5445">
        <v>0</v>
      </c>
      <c r="T5445">
        <v>215</v>
      </c>
      <c r="U5445">
        <v>0</v>
      </c>
      <c r="V5445">
        <v>0</v>
      </c>
      <c r="W5445">
        <v>0</v>
      </c>
      <c r="X5445">
        <v>2962.599433820023</v>
      </c>
      <c r="Y5445">
        <v>0</v>
      </c>
      <c r="Z5445">
        <v>19.887949244735061</v>
      </c>
      <c r="AA5445">
        <v>0</v>
      </c>
      <c r="AB5445">
        <v>608.41643652012647</v>
      </c>
      <c r="AC5445">
        <v>0</v>
      </c>
      <c r="AD5445">
        <v>0</v>
      </c>
      <c r="AE5445">
        <v>3590.9038195848843</v>
      </c>
    </row>
    <row r="5446" spans="1:31" x14ac:dyDescent="0.25">
      <c r="A5446">
        <v>2301498</v>
      </c>
      <c r="B5446">
        <v>1</v>
      </c>
      <c r="C5446" t="s">
        <v>81</v>
      </c>
      <c r="D5446" t="s">
        <v>118</v>
      </c>
      <c r="E5446" t="s">
        <v>164</v>
      </c>
      <c r="F5446" t="s">
        <v>15824</v>
      </c>
      <c r="G5446" t="s">
        <v>195</v>
      </c>
      <c r="H5446" t="s">
        <v>167</v>
      </c>
      <c r="I5446" t="s">
        <v>136</v>
      </c>
      <c r="J5446" t="s">
        <v>137</v>
      </c>
      <c r="K5446" t="s">
        <v>138</v>
      </c>
      <c r="L5446" t="s">
        <v>15825</v>
      </c>
      <c r="M5446" t="s">
        <v>15826</v>
      </c>
      <c r="N5446">
        <v>6.6544444440000001</v>
      </c>
      <c r="O5446">
        <v>0</v>
      </c>
      <c r="P5446">
        <v>222</v>
      </c>
      <c r="Q5446">
        <v>0</v>
      </c>
      <c r="R5446">
        <v>0</v>
      </c>
      <c r="S5446">
        <v>0</v>
      </c>
      <c r="T5446">
        <v>20</v>
      </c>
      <c r="U5446">
        <v>0</v>
      </c>
      <c r="V5446">
        <v>0</v>
      </c>
      <c r="W5446">
        <v>0</v>
      </c>
      <c r="X5446">
        <v>103.38836408247074</v>
      </c>
      <c r="Y5446">
        <v>0</v>
      </c>
      <c r="Z5446">
        <v>0</v>
      </c>
      <c r="AA5446">
        <v>0</v>
      </c>
      <c r="AB5446">
        <v>22.831356074916631</v>
      </c>
      <c r="AC5446">
        <v>0</v>
      </c>
      <c r="AD5446">
        <v>0</v>
      </c>
      <c r="AE5446">
        <v>126.21972015738737</v>
      </c>
    </row>
    <row r="5447" spans="1:31" x14ac:dyDescent="0.25">
      <c r="A5447">
        <v>2301461</v>
      </c>
      <c r="B5447">
        <v>1</v>
      </c>
      <c r="C5447" t="s">
        <v>80</v>
      </c>
      <c r="D5447" t="s">
        <v>90</v>
      </c>
      <c r="E5447" t="s">
        <v>132</v>
      </c>
      <c r="F5447" t="s">
        <v>15827</v>
      </c>
      <c r="G5447" t="s">
        <v>343</v>
      </c>
      <c r="H5447" t="s">
        <v>135</v>
      </c>
      <c r="I5447" t="s">
        <v>136</v>
      </c>
      <c r="J5447" t="s">
        <v>137</v>
      </c>
      <c r="K5447" t="s">
        <v>138</v>
      </c>
      <c r="L5447" t="s">
        <v>15828</v>
      </c>
      <c r="M5447" t="s">
        <v>15829</v>
      </c>
      <c r="N5447">
        <v>0.42638888800000002</v>
      </c>
      <c r="O5447">
        <v>0</v>
      </c>
      <c r="P5447">
        <v>131</v>
      </c>
      <c r="Q5447">
        <v>0</v>
      </c>
      <c r="R5447">
        <v>0</v>
      </c>
      <c r="S5447">
        <v>0</v>
      </c>
      <c r="T5447">
        <v>61</v>
      </c>
      <c r="U5447">
        <v>0</v>
      </c>
      <c r="V5447">
        <v>0</v>
      </c>
      <c r="W5447">
        <v>0</v>
      </c>
      <c r="X5447">
        <v>10.732603275962333</v>
      </c>
      <c r="Y5447">
        <v>0</v>
      </c>
      <c r="Z5447">
        <v>0</v>
      </c>
      <c r="AA5447">
        <v>0</v>
      </c>
      <c r="AB5447">
        <v>10.607177731539501</v>
      </c>
      <c r="AC5447">
        <v>0</v>
      </c>
      <c r="AD5447">
        <v>0</v>
      </c>
      <c r="AE5447">
        <v>21.339781007501834</v>
      </c>
    </row>
    <row r="5448" spans="1:31" x14ac:dyDescent="0.25">
      <c r="A5448">
        <v>2301455</v>
      </c>
      <c r="B5448">
        <v>1</v>
      </c>
      <c r="C5448" t="s">
        <v>80</v>
      </c>
      <c r="D5448" t="s">
        <v>104</v>
      </c>
      <c r="E5448" t="s">
        <v>233</v>
      </c>
      <c r="F5448" t="s">
        <v>15830</v>
      </c>
      <c r="G5448" t="s">
        <v>184</v>
      </c>
      <c r="H5448" t="s">
        <v>167</v>
      </c>
      <c r="I5448" t="s">
        <v>136</v>
      </c>
      <c r="J5448" t="s">
        <v>137</v>
      </c>
      <c r="K5448" t="s">
        <v>138</v>
      </c>
      <c r="L5448" t="s">
        <v>15831</v>
      </c>
      <c r="M5448" t="s">
        <v>15832</v>
      </c>
      <c r="N5448">
        <v>0.97750000000000004</v>
      </c>
      <c r="O5448">
        <v>10</v>
      </c>
      <c r="P5448">
        <v>201</v>
      </c>
      <c r="Q5448">
        <v>10</v>
      </c>
      <c r="R5448">
        <v>25</v>
      </c>
      <c r="S5448">
        <v>16</v>
      </c>
      <c r="T5448">
        <v>64</v>
      </c>
      <c r="U5448">
        <v>1</v>
      </c>
      <c r="V5448">
        <v>0</v>
      </c>
      <c r="W5448">
        <v>14.791593439697944</v>
      </c>
      <c r="X5448">
        <v>70.366192547599965</v>
      </c>
      <c r="Y5448">
        <v>5.9464979100024307</v>
      </c>
      <c r="Z5448">
        <v>9.3355321331184591</v>
      </c>
      <c r="AA5448">
        <v>51.331217362022052</v>
      </c>
      <c r="AB5448">
        <v>55.779409616416665</v>
      </c>
      <c r="AC5448">
        <v>8.8866260601621736</v>
      </c>
      <c r="AD5448">
        <v>0</v>
      </c>
      <c r="AE5448">
        <v>216.43706906901971</v>
      </c>
    </row>
    <row r="5449" spans="1:31" x14ac:dyDescent="0.25">
      <c r="A5449">
        <v>2301836</v>
      </c>
      <c r="B5449">
        <v>1</v>
      </c>
      <c r="C5449" t="s">
        <v>80</v>
      </c>
      <c r="D5449" t="s">
        <v>83</v>
      </c>
      <c r="E5449" t="s">
        <v>164</v>
      </c>
      <c r="F5449" t="s">
        <v>15833</v>
      </c>
      <c r="G5449" t="s">
        <v>299</v>
      </c>
      <c r="H5449" t="s">
        <v>167</v>
      </c>
      <c r="I5449" t="s">
        <v>136</v>
      </c>
      <c r="J5449" t="s">
        <v>137</v>
      </c>
      <c r="K5449" t="s">
        <v>300</v>
      </c>
      <c r="L5449" t="s">
        <v>15834</v>
      </c>
      <c r="M5449" t="s">
        <v>15835</v>
      </c>
      <c r="N5449">
        <v>0.60638888800000001</v>
      </c>
      <c r="O5449">
        <v>0</v>
      </c>
      <c r="P5449">
        <v>0</v>
      </c>
      <c r="Q5449">
        <v>0</v>
      </c>
      <c r="R5449">
        <v>0</v>
      </c>
      <c r="S5449">
        <v>3</v>
      </c>
      <c r="T5449">
        <v>0</v>
      </c>
      <c r="U5449">
        <v>1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2.227498196290528</v>
      </c>
      <c r="AB5449">
        <v>0</v>
      </c>
      <c r="AC5449">
        <v>38.716961263505993</v>
      </c>
      <c r="AD5449">
        <v>0</v>
      </c>
      <c r="AE5449">
        <v>40.944459459796519</v>
      </c>
    </row>
    <row r="5450" spans="1:31" x14ac:dyDescent="0.25">
      <c r="A5450">
        <v>2301550</v>
      </c>
      <c r="B5450">
        <v>1</v>
      </c>
      <c r="C5450" t="s">
        <v>81</v>
      </c>
      <c r="D5450" t="s">
        <v>128</v>
      </c>
      <c r="E5450" t="s">
        <v>233</v>
      </c>
      <c r="F5450" t="s">
        <v>8317</v>
      </c>
      <c r="G5450" t="s">
        <v>299</v>
      </c>
      <c r="H5450" t="s">
        <v>167</v>
      </c>
      <c r="I5450" t="s">
        <v>136</v>
      </c>
      <c r="J5450" t="s">
        <v>137</v>
      </c>
      <c r="K5450" t="s">
        <v>300</v>
      </c>
      <c r="L5450" t="s">
        <v>15836</v>
      </c>
      <c r="M5450" t="s">
        <v>15837</v>
      </c>
      <c r="N5450">
        <v>3.3955555550000001</v>
      </c>
      <c r="O5450">
        <v>0</v>
      </c>
      <c r="P5450">
        <v>545</v>
      </c>
      <c r="Q5450">
        <v>1</v>
      </c>
      <c r="R5450">
        <v>70</v>
      </c>
      <c r="S5450">
        <v>2</v>
      </c>
      <c r="T5450">
        <v>120</v>
      </c>
      <c r="U5450">
        <v>1</v>
      </c>
      <c r="V5450">
        <v>0</v>
      </c>
      <c r="W5450">
        <v>0</v>
      </c>
      <c r="X5450">
        <v>359.7697542925622</v>
      </c>
      <c r="Y5450">
        <v>98.239472168253997</v>
      </c>
      <c r="Z5450">
        <v>58.803083266640044</v>
      </c>
      <c r="AA5450">
        <v>15.891751985526778</v>
      </c>
      <c r="AB5450">
        <v>158.54720504713998</v>
      </c>
      <c r="AC5450">
        <v>98.689343162905402</v>
      </c>
      <c r="AD5450">
        <v>0</v>
      </c>
      <c r="AE5450">
        <v>789.94060992302843</v>
      </c>
    </row>
    <row r="5451" spans="1:31" x14ac:dyDescent="0.25">
      <c r="A5451">
        <v>2301573</v>
      </c>
      <c r="B5451">
        <v>1</v>
      </c>
      <c r="C5451" t="s">
        <v>80</v>
      </c>
      <c r="D5451" t="s">
        <v>102</v>
      </c>
      <c r="E5451" t="s">
        <v>233</v>
      </c>
      <c r="F5451" t="s">
        <v>15838</v>
      </c>
      <c r="G5451" t="s">
        <v>166</v>
      </c>
      <c r="H5451" t="s">
        <v>167</v>
      </c>
      <c r="I5451" t="s">
        <v>136</v>
      </c>
      <c r="J5451" t="s">
        <v>137</v>
      </c>
      <c r="K5451" t="s">
        <v>138</v>
      </c>
      <c r="L5451" t="s">
        <v>15839</v>
      </c>
      <c r="M5451" t="s">
        <v>15840</v>
      </c>
      <c r="N5451">
        <v>0.98750000000000004</v>
      </c>
      <c r="O5451">
        <v>1</v>
      </c>
      <c r="P5451">
        <v>1016</v>
      </c>
      <c r="Q5451">
        <v>2</v>
      </c>
      <c r="R5451">
        <v>12</v>
      </c>
      <c r="S5451">
        <v>1</v>
      </c>
      <c r="T5451">
        <v>68</v>
      </c>
      <c r="U5451">
        <v>0</v>
      </c>
      <c r="V5451">
        <v>0</v>
      </c>
      <c r="W5451">
        <v>1.3513136028013122</v>
      </c>
      <c r="X5451">
        <v>120.08930432385421</v>
      </c>
      <c r="Y5451">
        <v>1.7166496251703331</v>
      </c>
      <c r="Z5451">
        <v>5.5633693283620058</v>
      </c>
      <c r="AA5451">
        <v>1.0558975159679305</v>
      </c>
      <c r="AB5451">
        <v>19.304626257921765</v>
      </c>
      <c r="AC5451">
        <v>0</v>
      </c>
      <c r="AD5451">
        <v>0</v>
      </c>
      <c r="AE5451">
        <v>149.08116065407756</v>
      </c>
    </row>
    <row r="5452" spans="1:31" x14ac:dyDescent="0.25">
      <c r="A5452">
        <v>2301982</v>
      </c>
      <c r="B5452">
        <v>1</v>
      </c>
      <c r="C5452" t="s">
        <v>81</v>
      </c>
      <c r="D5452" t="s">
        <v>113</v>
      </c>
      <c r="E5452" t="s">
        <v>141</v>
      </c>
      <c r="F5452" t="s">
        <v>15841</v>
      </c>
      <c r="G5452" t="s">
        <v>143</v>
      </c>
      <c r="H5452" t="s">
        <v>135</v>
      </c>
      <c r="I5452" t="s">
        <v>136</v>
      </c>
      <c r="J5452" t="s">
        <v>137</v>
      </c>
      <c r="K5452" t="s">
        <v>138</v>
      </c>
      <c r="L5452" t="s">
        <v>15842</v>
      </c>
      <c r="M5452" t="s">
        <v>15843</v>
      </c>
      <c r="N5452">
        <v>1.4608333330000001</v>
      </c>
      <c r="O5452">
        <v>0</v>
      </c>
      <c r="P5452">
        <v>2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0.35391153962957334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0.35391153962957334</v>
      </c>
    </row>
    <row r="5453" spans="1:31" x14ac:dyDescent="0.25">
      <c r="A5453">
        <v>2301736</v>
      </c>
      <c r="B5453">
        <v>1</v>
      </c>
      <c r="C5453" t="s">
        <v>80</v>
      </c>
      <c r="D5453" t="s">
        <v>103</v>
      </c>
      <c r="E5453" t="s">
        <v>141</v>
      </c>
      <c r="F5453" t="s">
        <v>15844</v>
      </c>
      <c r="G5453" t="s">
        <v>143</v>
      </c>
      <c r="H5453" t="s">
        <v>135</v>
      </c>
      <c r="I5453" t="s">
        <v>136</v>
      </c>
      <c r="J5453" t="s">
        <v>137</v>
      </c>
      <c r="K5453" t="s">
        <v>138</v>
      </c>
      <c r="L5453" t="s">
        <v>15845</v>
      </c>
      <c r="M5453" t="s">
        <v>15846</v>
      </c>
      <c r="N5453">
        <v>0.78611111099999997</v>
      </c>
      <c r="O5453">
        <v>0</v>
      </c>
      <c r="P5453">
        <v>1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0.23014665778918497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0.23014665778918497</v>
      </c>
    </row>
    <row r="5454" spans="1:31" x14ac:dyDescent="0.25">
      <c r="A5454">
        <v>2301819</v>
      </c>
      <c r="B5454">
        <v>1</v>
      </c>
      <c r="C5454" t="s">
        <v>80</v>
      </c>
      <c r="D5454" t="s">
        <v>103</v>
      </c>
      <c r="E5454" t="s">
        <v>141</v>
      </c>
      <c r="F5454" t="s">
        <v>15847</v>
      </c>
      <c r="G5454" t="s">
        <v>453</v>
      </c>
      <c r="H5454" t="s">
        <v>135</v>
      </c>
      <c r="I5454" t="s">
        <v>136</v>
      </c>
      <c r="J5454" t="s">
        <v>3</v>
      </c>
      <c r="K5454" t="s">
        <v>138</v>
      </c>
      <c r="L5454" t="s">
        <v>15848</v>
      </c>
      <c r="M5454" t="s">
        <v>15849</v>
      </c>
      <c r="N5454">
        <v>1.5175000000000001</v>
      </c>
      <c r="O5454">
        <v>0</v>
      </c>
      <c r="P5454">
        <v>1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0.3239248938328142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0.3239248938328142</v>
      </c>
    </row>
    <row r="5455" spans="1:31" x14ac:dyDescent="0.25">
      <c r="A5455">
        <v>2301922</v>
      </c>
      <c r="B5455">
        <v>1</v>
      </c>
      <c r="C5455" t="s">
        <v>80</v>
      </c>
      <c r="D5455" t="s">
        <v>110</v>
      </c>
      <c r="E5455" t="s">
        <v>164</v>
      </c>
      <c r="F5455" t="s">
        <v>15850</v>
      </c>
      <c r="G5455" t="s">
        <v>421</v>
      </c>
      <c r="H5455" t="s">
        <v>167</v>
      </c>
      <c r="I5455" t="s">
        <v>136</v>
      </c>
      <c r="J5455" t="s">
        <v>137</v>
      </c>
      <c r="K5455" t="s">
        <v>138</v>
      </c>
      <c r="L5455" t="s">
        <v>15851</v>
      </c>
      <c r="M5455" t="s">
        <v>15852</v>
      </c>
      <c r="N5455">
        <v>1.8847222219999999</v>
      </c>
      <c r="O5455">
        <v>0</v>
      </c>
      <c r="P5455">
        <v>395</v>
      </c>
      <c r="Q5455">
        <v>0</v>
      </c>
      <c r="R5455">
        <v>0</v>
      </c>
      <c r="S5455">
        <v>0</v>
      </c>
      <c r="T5455">
        <v>19</v>
      </c>
      <c r="U5455">
        <v>0</v>
      </c>
      <c r="V5455">
        <v>0</v>
      </c>
      <c r="W5455">
        <v>0</v>
      </c>
      <c r="X5455">
        <v>232.76235693818617</v>
      </c>
      <c r="Y5455">
        <v>0</v>
      </c>
      <c r="Z5455">
        <v>0</v>
      </c>
      <c r="AA5455">
        <v>0</v>
      </c>
      <c r="AB5455">
        <v>13.4296577445553</v>
      </c>
      <c r="AC5455">
        <v>0</v>
      </c>
      <c r="AD5455">
        <v>0</v>
      </c>
      <c r="AE5455">
        <v>246.19201468274147</v>
      </c>
    </row>
    <row r="5456" spans="1:31" x14ac:dyDescent="0.25">
      <c r="A5456">
        <v>2301942</v>
      </c>
      <c r="B5456">
        <v>1</v>
      </c>
      <c r="C5456" t="s">
        <v>80</v>
      </c>
      <c r="D5456" t="s">
        <v>87</v>
      </c>
      <c r="E5456" t="s">
        <v>164</v>
      </c>
      <c r="F5456" t="s">
        <v>15853</v>
      </c>
      <c r="G5456" t="s">
        <v>210</v>
      </c>
      <c r="H5456" t="s">
        <v>167</v>
      </c>
      <c r="I5456" t="s">
        <v>136</v>
      </c>
      <c r="J5456" t="s">
        <v>137</v>
      </c>
      <c r="K5456" t="s">
        <v>138</v>
      </c>
      <c r="L5456" t="s">
        <v>15854</v>
      </c>
      <c r="M5456" t="s">
        <v>15855</v>
      </c>
      <c r="N5456">
        <v>5.051388888</v>
      </c>
      <c r="O5456">
        <v>0</v>
      </c>
      <c r="P5456">
        <v>0</v>
      </c>
      <c r="Q5456">
        <v>0</v>
      </c>
      <c r="R5456">
        <v>0</v>
      </c>
      <c r="S5456">
        <v>1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232.41337651787498</v>
      </c>
      <c r="AB5456">
        <v>0</v>
      </c>
      <c r="AC5456">
        <v>0</v>
      </c>
      <c r="AD5456">
        <v>0</v>
      </c>
      <c r="AE5456">
        <v>232.41337651787498</v>
      </c>
    </row>
    <row r="5457" spans="1:31" x14ac:dyDescent="0.25">
      <c r="A5457">
        <v>2301613</v>
      </c>
      <c r="B5457">
        <v>1</v>
      </c>
      <c r="C5457" t="s">
        <v>80</v>
      </c>
      <c r="D5457" t="s">
        <v>89</v>
      </c>
      <c r="E5457" t="s">
        <v>141</v>
      </c>
      <c r="F5457" t="s">
        <v>15856</v>
      </c>
      <c r="G5457" t="s">
        <v>188</v>
      </c>
      <c r="H5457" t="s">
        <v>135</v>
      </c>
      <c r="I5457" t="s">
        <v>136</v>
      </c>
      <c r="J5457" t="s">
        <v>137</v>
      </c>
      <c r="K5457" t="s">
        <v>138</v>
      </c>
      <c r="L5457" t="s">
        <v>15857</v>
      </c>
      <c r="M5457" t="s">
        <v>15858</v>
      </c>
      <c r="N5457">
        <v>2.8405555549999999</v>
      </c>
      <c r="O5457">
        <v>0</v>
      </c>
      <c r="P5457">
        <v>1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2.3076522033748361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2.3076522033748361</v>
      </c>
    </row>
    <row r="5458" spans="1:31" x14ac:dyDescent="0.25">
      <c r="A5458">
        <v>2301962</v>
      </c>
      <c r="B5458">
        <v>1</v>
      </c>
      <c r="C5458" t="s">
        <v>80</v>
      </c>
      <c r="D5458" t="s">
        <v>85</v>
      </c>
      <c r="E5458" t="s">
        <v>141</v>
      </c>
      <c r="F5458" t="s">
        <v>15859</v>
      </c>
      <c r="G5458" t="s">
        <v>202</v>
      </c>
      <c r="H5458" t="s">
        <v>135</v>
      </c>
      <c r="I5458" t="s">
        <v>136</v>
      </c>
      <c r="J5458" t="s">
        <v>137</v>
      </c>
      <c r="K5458" t="s">
        <v>138</v>
      </c>
      <c r="L5458" t="s">
        <v>15860</v>
      </c>
      <c r="M5458" t="s">
        <v>15861</v>
      </c>
      <c r="N5458">
        <v>0.71250000000000002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1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6.7033396826825006E-2</v>
      </c>
      <c r="AC5458">
        <v>0</v>
      </c>
      <c r="AD5458">
        <v>0</v>
      </c>
      <c r="AE5458">
        <v>6.7033396826825006E-2</v>
      </c>
    </row>
    <row r="5459" spans="1:31" x14ac:dyDescent="0.25">
      <c r="A5459">
        <v>2301985</v>
      </c>
      <c r="B5459">
        <v>1</v>
      </c>
      <c r="C5459" t="s">
        <v>80</v>
      </c>
      <c r="D5459" t="s">
        <v>96</v>
      </c>
      <c r="E5459" t="s">
        <v>283</v>
      </c>
      <c r="F5459" t="s">
        <v>15862</v>
      </c>
      <c r="G5459" t="s">
        <v>184</v>
      </c>
      <c r="H5459" t="s">
        <v>167</v>
      </c>
      <c r="I5459" t="s">
        <v>136</v>
      </c>
      <c r="J5459" t="s">
        <v>137</v>
      </c>
      <c r="K5459" t="s">
        <v>138</v>
      </c>
      <c r="L5459" t="s">
        <v>15863</v>
      </c>
      <c r="M5459" t="s">
        <v>15864</v>
      </c>
      <c r="N5459">
        <v>0.100833333</v>
      </c>
      <c r="O5459">
        <v>4</v>
      </c>
      <c r="P5459">
        <v>5568</v>
      </c>
      <c r="Q5459">
        <v>2</v>
      </c>
      <c r="R5459">
        <v>22</v>
      </c>
      <c r="S5459">
        <v>21</v>
      </c>
      <c r="T5459">
        <v>1057</v>
      </c>
      <c r="U5459">
        <v>0</v>
      </c>
      <c r="V5459">
        <v>1</v>
      </c>
      <c r="W5459">
        <v>4.3039226331457954</v>
      </c>
      <c r="X5459">
        <v>220.7946495612197</v>
      </c>
      <c r="Y5459">
        <v>0.14049671402719333</v>
      </c>
      <c r="Z5459">
        <v>0.57643958811009999</v>
      </c>
      <c r="AA5459">
        <v>20.12946620247434</v>
      </c>
      <c r="AB5459">
        <v>85.434785911882187</v>
      </c>
      <c r="AC5459">
        <v>0</v>
      </c>
      <c r="AD5459">
        <v>2.0633949294566662E-3</v>
      </c>
      <c r="AE5459">
        <v>331.38182400578876</v>
      </c>
    </row>
    <row r="5460" spans="1:31" x14ac:dyDescent="0.25">
      <c r="A5460">
        <v>2301444</v>
      </c>
      <c r="B5460">
        <v>1</v>
      </c>
      <c r="C5460" t="s">
        <v>80</v>
      </c>
      <c r="D5460" t="s">
        <v>107</v>
      </c>
      <c r="E5460" t="s">
        <v>141</v>
      </c>
      <c r="F5460" t="s">
        <v>15865</v>
      </c>
      <c r="G5460" t="s">
        <v>202</v>
      </c>
      <c r="H5460" t="s">
        <v>135</v>
      </c>
      <c r="I5460" t="s">
        <v>136</v>
      </c>
      <c r="J5460" t="s">
        <v>137</v>
      </c>
      <c r="K5460" t="s">
        <v>138</v>
      </c>
      <c r="L5460" t="s">
        <v>15866</v>
      </c>
      <c r="M5460" t="s">
        <v>15867</v>
      </c>
      <c r="N5460">
        <v>1.0047222220000001</v>
      </c>
      <c r="O5460">
        <v>0</v>
      </c>
      <c r="P5460">
        <v>10</v>
      </c>
      <c r="Q5460">
        <v>0</v>
      </c>
      <c r="R5460">
        <v>0</v>
      </c>
      <c r="S5460">
        <v>0</v>
      </c>
      <c r="T5460">
        <v>2</v>
      </c>
      <c r="U5460">
        <v>0</v>
      </c>
      <c r="V5460">
        <v>0</v>
      </c>
      <c r="W5460">
        <v>0</v>
      </c>
      <c r="X5460">
        <v>1.8180861654894576</v>
      </c>
      <c r="Y5460">
        <v>0</v>
      </c>
      <c r="Z5460">
        <v>0</v>
      </c>
      <c r="AA5460">
        <v>0</v>
      </c>
      <c r="AB5460">
        <v>0.1640996195097856</v>
      </c>
      <c r="AC5460">
        <v>0</v>
      </c>
      <c r="AD5460">
        <v>0</v>
      </c>
      <c r="AE5460">
        <v>1.9821857849992432</v>
      </c>
    </row>
    <row r="5461" spans="1:31" x14ac:dyDescent="0.25">
      <c r="A5461">
        <v>2301593</v>
      </c>
      <c r="B5461">
        <v>1</v>
      </c>
      <c r="C5461" t="s">
        <v>81</v>
      </c>
      <c r="D5461" t="s">
        <v>112</v>
      </c>
      <c r="E5461" t="s">
        <v>233</v>
      </c>
      <c r="F5461" t="s">
        <v>3899</v>
      </c>
      <c r="G5461" t="s">
        <v>184</v>
      </c>
      <c r="H5461" t="s">
        <v>167</v>
      </c>
      <c r="I5461" t="s">
        <v>136</v>
      </c>
      <c r="J5461" t="s">
        <v>137</v>
      </c>
      <c r="K5461" t="s">
        <v>138</v>
      </c>
      <c r="L5461" t="s">
        <v>15868</v>
      </c>
      <c r="M5461" t="s">
        <v>15869</v>
      </c>
      <c r="N5461">
        <v>0.88111111099999995</v>
      </c>
      <c r="O5461">
        <v>1</v>
      </c>
      <c r="P5461">
        <v>520</v>
      </c>
      <c r="Q5461">
        <v>26</v>
      </c>
      <c r="R5461">
        <v>83</v>
      </c>
      <c r="S5461">
        <v>8</v>
      </c>
      <c r="T5461">
        <v>50</v>
      </c>
      <c r="U5461">
        <v>2</v>
      </c>
      <c r="V5461">
        <v>2</v>
      </c>
      <c r="W5461">
        <v>0.8491575663623423</v>
      </c>
      <c r="X5461">
        <v>70.417507067590336</v>
      </c>
      <c r="Y5461">
        <v>67.139770290816301</v>
      </c>
      <c r="Z5461">
        <v>22.161270904964915</v>
      </c>
      <c r="AA5461">
        <v>17.010307375365556</v>
      </c>
      <c r="AB5461">
        <v>10.997983348038002</v>
      </c>
      <c r="AC5461">
        <v>17.984744754379278</v>
      </c>
      <c r="AD5461">
        <v>0.70678895027385447</v>
      </c>
      <c r="AE5461">
        <v>207.26753025779055</v>
      </c>
    </row>
    <row r="5462" spans="1:31" x14ac:dyDescent="0.25">
      <c r="A5462">
        <v>2301842</v>
      </c>
      <c r="B5462">
        <v>1</v>
      </c>
      <c r="C5462" t="s">
        <v>80</v>
      </c>
      <c r="D5462" t="s">
        <v>105</v>
      </c>
      <c r="E5462" t="s">
        <v>141</v>
      </c>
      <c r="F5462" t="s">
        <v>15870</v>
      </c>
      <c r="G5462" t="s">
        <v>453</v>
      </c>
      <c r="H5462" t="s">
        <v>135</v>
      </c>
      <c r="I5462" t="s">
        <v>136</v>
      </c>
      <c r="J5462" t="s">
        <v>137</v>
      </c>
      <c r="K5462" t="s">
        <v>138</v>
      </c>
      <c r="L5462" t="s">
        <v>15871</v>
      </c>
      <c r="M5462" t="s">
        <v>15872</v>
      </c>
      <c r="N5462">
        <v>1.7011111109999999</v>
      </c>
      <c r="O5462">
        <v>0</v>
      </c>
      <c r="P5462">
        <v>9</v>
      </c>
      <c r="Q5462">
        <v>0</v>
      </c>
      <c r="R5462">
        <v>0</v>
      </c>
      <c r="S5462">
        <v>0</v>
      </c>
      <c r="T5462">
        <v>4</v>
      </c>
      <c r="U5462">
        <v>0</v>
      </c>
      <c r="V5462">
        <v>0</v>
      </c>
      <c r="W5462">
        <v>0</v>
      </c>
      <c r="X5462">
        <v>3.5789056837228737</v>
      </c>
      <c r="Y5462">
        <v>0</v>
      </c>
      <c r="Z5462">
        <v>0</v>
      </c>
      <c r="AA5462">
        <v>0</v>
      </c>
      <c r="AB5462">
        <v>3.9833302710665821</v>
      </c>
      <c r="AC5462">
        <v>0</v>
      </c>
      <c r="AD5462">
        <v>0</v>
      </c>
      <c r="AE5462">
        <v>7.5622359547894558</v>
      </c>
    </row>
    <row r="5463" spans="1:31" x14ac:dyDescent="0.25">
      <c r="A5463">
        <v>2301464</v>
      </c>
      <c r="B5463">
        <v>1</v>
      </c>
      <c r="C5463" t="s">
        <v>81</v>
      </c>
      <c r="D5463" t="s">
        <v>118</v>
      </c>
      <c r="E5463" t="s">
        <v>164</v>
      </c>
      <c r="F5463" t="s">
        <v>15873</v>
      </c>
      <c r="G5463" t="s">
        <v>195</v>
      </c>
      <c r="H5463" t="s">
        <v>167</v>
      </c>
      <c r="I5463" t="s">
        <v>136</v>
      </c>
      <c r="J5463" t="s">
        <v>137</v>
      </c>
      <c r="K5463" t="s">
        <v>138</v>
      </c>
      <c r="L5463" t="s">
        <v>15874</v>
      </c>
      <c r="M5463" t="s">
        <v>15875</v>
      </c>
      <c r="N5463">
        <v>2.5269444440000002</v>
      </c>
      <c r="O5463">
        <v>0</v>
      </c>
      <c r="P5463">
        <v>163</v>
      </c>
      <c r="Q5463">
        <v>0</v>
      </c>
      <c r="R5463">
        <v>28</v>
      </c>
      <c r="S5463">
        <v>0</v>
      </c>
      <c r="T5463">
        <v>14</v>
      </c>
      <c r="U5463">
        <v>0</v>
      </c>
      <c r="V5463">
        <v>0</v>
      </c>
      <c r="W5463">
        <v>0</v>
      </c>
      <c r="X5463">
        <v>60.195737617489335</v>
      </c>
      <c r="Y5463">
        <v>0</v>
      </c>
      <c r="Z5463">
        <v>6.4019262474100911</v>
      </c>
      <c r="AA5463">
        <v>0</v>
      </c>
      <c r="AB5463">
        <v>4.1472421932855434</v>
      </c>
      <c r="AC5463">
        <v>0</v>
      </c>
      <c r="AD5463">
        <v>0</v>
      </c>
      <c r="AE5463">
        <v>70.744906058184981</v>
      </c>
    </row>
    <row r="5464" spans="1:31" x14ac:dyDescent="0.25">
      <c r="A5464">
        <v>2301656</v>
      </c>
      <c r="B5464">
        <v>1</v>
      </c>
      <c r="C5464" t="s">
        <v>80</v>
      </c>
      <c r="D5464" t="s">
        <v>99</v>
      </c>
      <c r="E5464" t="s">
        <v>141</v>
      </c>
      <c r="F5464" t="s">
        <v>15876</v>
      </c>
      <c r="G5464" t="s">
        <v>143</v>
      </c>
      <c r="H5464" t="s">
        <v>135</v>
      </c>
      <c r="I5464" t="s">
        <v>136</v>
      </c>
      <c r="J5464" t="s">
        <v>137</v>
      </c>
      <c r="K5464" t="s">
        <v>138</v>
      </c>
      <c r="L5464" t="s">
        <v>15877</v>
      </c>
      <c r="M5464" t="s">
        <v>15878</v>
      </c>
      <c r="N5464">
        <v>8.0399999999999991</v>
      </c>
      <c r="O5464">
        <v>0</v>
      </c>
      <c r="P5464">
        <v>7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16.349343636888126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16.349343636888126</v>
      </c>
    </row>
    <row r="5465" spans="1:31" x14ac:dyDescent="0.25">
      <c r="A5465">
        <v>2301670</v>
      </c>
      <c r="B5465">
        <v>1</v>
      </c>
      <c r="C5465" t="s">
        <v>81</v>
      </c>
      <c r="D5465" t="s">
        <v>128</v>
      </c>
      <c r="E5465" t="s">
        <v>208</v>
      </c>
      <c r="F5465" t="s">
        <v>15879</v>
      </c>
      <c r="G5465" t="s">
        <v>299</v>
      </c>
      <c r="H5465" t="s">
        <v>135</v>
      </c>
      <c r="I5465" t="s">
        <v>136</v>
      </c>
      <c r="J5465" t="s">
        <v>137</v>
      </c>
      <c r="K5465" t="s">
        <v>300</v>
      </c>
      <c r="L5465" t="s">
        <v>15880</v>
      </c>
      <c r="M5465" t="s">
        <v>15881</v>
      </c>
      <c r="N5465">
        <v>2.6783333329999999</v>
      </c>
      <c r="O5465">
        <v>0</v>
      </c>
      <c r="P5465">
        <v>79</v>
      </c>
      <c r="Q5465">
        <v>0</v>
      </c>
      <c r="R5465">
        <v>0</v>
      </c>
      <c r="S5465">
        <v>0</v>
      </c>
      <c r="T5465">
        <v>2</v>
      </c>
      <c r="U5465">
        <v>0</v>
      </c>
      <c r="V5465">
        <v>0</v>
      </c>
      <c r="W5465">
        <v>0</v>
      </c>
      <c r="X5465">
        <v>56.277262388625445</v>
      </c>
      <c r="Y5465">
        <v>0</v>
      </c>
      <c r="Z5465">
        <v>0</v>
      </c>
      <c r="AA5465">
        <v>0</v>
      </c>
      <c r="AB5465">
        <v>17.550465145641891</v>
      </c>
      <c r="AC5465">
        <v>0</v>
      </c>
      <c r="AD5465">
        <v>0</v>
      </c>
      <c r="AE5465">
        <v>73.827727534267339</v>
      </c>
    </row>
    <row r="5466" spans="1:31" x14ac:dyDescent="0.25">
      <c r="A5466">
        <v>2301739</v>
      </c>
      <c r="B5466">
        <v>1</v>
      </c>
      <c r="C5466" t="s">
        <v>81</v>
      </c>
      <c r="D5466" t="s">
        <v>117</v>
      </c>
      <c r="E5466" t="s">
        <v>208</v>
      </c>
      <c r="F5466" t="s">
        <v>15882</v>
      </c>
      <c r="G5466" t="s">
        <v>310</v>
      </c>
      <c r="H5466" t="s">
        <v>135</v>
      </c>
      <c r="I5466" t="s">
        <v>136</v>
      </c>
      <c r="J5466" t="s">
        <v>137</v>
      </c>
      <c r="K5466" t="s">
        <v>138</v>
      </c>
      <c r="L5466" t="s">
        <v>15883</v>
      </c>
      <c r="M5466" t="s">
        <v>15884</v>
      </c>
      <c r="N5466">
        <v>0.50333333300000005</v>
      </c>
      <c r="O5466">
        <v>0</v>
      </c>
      <c r="P5466">
        <v>286</v>
      </c>
      <c r="Q5466">
        <v>0</v>
      </c>
      <c r="R5466">
        <v>0</v>
      </c>
      <c r="S5466">
        <v>0</v>
      </c>
      <c r="T5466">
        <v>28</v>
      </c>
      <c r="U5466">
        <v>0</v>
      </c>
      <c r="V5466">
        <v>1</v>
      </c>
      <c r="W5466">
        <v>0</v>
      </c>
      <c r="X5466">
        <v>24.522754802259829</v>
      </c>
      <c r="Y5466">
        <v>0</v>
      </c>
      <c r="Z5466">
        <v>0</v>
      </c>
      <c r="AA5466">
        <v>0</v>
      </c>
      <c r="AB5466">
        <v>5.6204278879785798</v>
      </c>
      <c r="AC5466">
        <v>0</v>
      </c>
      <c r="AD5466">
        <v>0.31004379598408</v>
      </c>
      <c r="AE5466">
        <v>30.453226486222487</v>
      </c>
    </row>
    <row r="5467" spans="1:31" x14ac:dyDescent="0.25">
      <c r="A5467">
        <v>2301925</v>
      </c>
      <c r="B5467">
        <v>1</v>
      </c>
      <c r="C5467" t="s">
        <v>80</v>
      </c>
      <c r="D5467" t="s">
        <v>88</v>
      </c>
      <c r="E5467" t="s">
        <v>164</v>
      </c>
      <c r="F5467" t="s">
        <v>15885</v>
      </c>
      <c r="G5467" t="s">
        <v>443</v>
      </c>
      <c r="H5467" t="s">
        <v>167</v>
      </c>
      <c r="I5467" t="s">
        <v>136</v>
      </c>
      <c r="J5467" t="s">
        <v>137</v>
      </c>
      <c r="K5467" t="s">
        <v>138</v>
      </c>
      <c r="L5467" t="s">
        <v>15886</v>
      </c>
      <c r="M5467" t="s">
        <v>15887</v>
      </c>
      <c r="N5467">
        <v>1.3361111109999999</v>
      </c>
      <c r="O5467">
        <v>0</v>
      </c>
      <c r="P5467">
        <v>594</v>
      </c>
      <c r="Q5467">
        <v>0</v>
      </c>
      <c r="R5467">
        <v>0</v>
      </c>
      <c r="S5467">
        <v>0</v>
      </c>
      <c r="T5467">
        <v>19</v>
      </c>
      <c r="U5467">
        <v>0</v>
      </c>
      <c r="V5467">
        <v>0</v>
      </c>
      <c r="W5467">
        <v>0</v>
      </c>
      <c r="X5467">
        <v>181.31264356224077</v>
      </c>
      <c r="Y5467">
        <v>0</v>
      </c>
      <c r="Z5467">
        <v>0</v>
      </c>
      <c r="AA5467">
        <v>0</v>
      </c>
      <c r="AB5467">
        <v>3.1410208824732466</v>
      </c>
      <c r="AC5467">
        <v>0</v>
      </c>
      <c r="AD5467">
        <v>0</v>
      </c>
      <c r="AE5467">
        <v>184.45366444471401</v>
      </c>
    </row>
    <row r="5468" spans="1:31" x14ac:dyDescent="0.25">
      <c r="A5468">
        <v>2301570</v>
      </c>
      <c r="B5468">
        <v>1</v>
      </c>
      <c r="C5468" t="s">
        <v>80</v>
      </c>
      <c r="D5468" t="s">
        <v>109</v>
      </c>
      <c r="E5468" t="s">
        <v>164</v>
      </c>
      <c r="F5468" t="s">
        <v>2970</v>
      </c>
      <c r="G5468" t="s">
        <v>917</v>
      </c>
      <c r="H5468" t="s">
        <v>167</v>
      </c>
      <c r="I5468" t="s">
        <v>136</v>
      </c>
      <c r="J5468" t="s">
        <v>137</v>
      </c>
      <c r="K5468" t="s">
        <v>300</v>
      </c>
      <c r="L5468" t="s">
        <v>15888</v>
      </c>
      <c r="M5468" t="s">
        <v>15889</v>
      </c>
      <c r="N5468">
        <v>8.2630555549999993</v>
      </c>
      <c r="O5468">
        <v>0</v>
      </c>
      <c r="P5468">
        <v>26</v>
      </c>
      <c r="Q5468">
        <v>0</v>
      </c>
      <c r="R5468">
        <v>0</v>
      </c>
      <c r="S5468">
        <v>0</v>
      </c>
      <c r="T5468">
        <v>2</v>
      </c>
      <c r="U5468">
        <v>0</v>
      </c>
      <c r="V5468">
        <v>0</v>
      </c>
      <c r="W5468">
        <v>0</v>
      </c>
      <c r="X5468">
        <v>21.289511988981367</v>
      </c>
      <c r="Y5468">
        <v>0</v>
      </c>
      <c r="Z5468">
        <v>0</v>
      </c>
      <c r="AA5468">
        <v>0</v>
      </c>
      <c r="AB5468">
        <v>7.32638705750875E-2</v>
      </c>
      <c r="AC5468">
        <v>0</v>
      </c>
      <c r="AD5468">
        <v>0</v>
      </c>
      <c r="AE5468">
        <v>21.362775859556454</v>
      </c>
    </row>
    <row r="5469" spans="1:31" x14ac:dyDescent="0.25">
      <c r="A5469">
        <v>2301879</v>
      </c>
      <c r="B5469">
        <v>1</v>
      </c>
      <c r="C5469" t="s">
        <v>81</v>
      </c>
      <c r="D5469" t="s">
        <v>128</v>
      </c>
      <c r="E5469" t="s">
        <v>141</v>
      </c>
      <c r="F5469" t="s">
        <v>5779</v>
      </c>
      <c r="G5469" t="s">
        <v>188</v>
      </c>
      <c r="H5469" t="s">
        <v>135</v>
      </c>
      <c r="I5469" t="s">
        <v>136</v>
      </c>
      <c r="J5469" t="s">
        <v>137</v>
      </c>
      <c r="K5469" t="s">
        <v>138</v>
      </c>
      <c r="L5469" t="s">
        <v>15890</v>
      </c>
      <c r="M5469" t="s">
        <v>15891</v>
      </c>
      <c r="N5469">
        <v>2.4816666660000002</v>
      </c>
      <c r="O5469">
        <v>0</v>
      </c>
      <c r="P5469">
        <v>1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</row>
    <row r="5470" spans="1:31" x14ac:dyDescent="0.25">
      <c r="A5470">
        <v>2301822</v>
      </c>
      <c r="B5470">
        <v>1</v>
      </c>
      <c r="C5470" t="s">
        <v>81</v>
      </c>
      <c r="D5470" t="s">
        <v>113</v>
      </c>
      <c r="E5470" t="s">
        <v>233</v>
      </c>
      <c r="F5470" t="s">
        <v>15892</v>
      </c>
      <c r="G5470" t="s">
        <v>824</v>
      </c>
      <c r="H5470" t="s">
        <v>167</v>
      </c>
      <c r="I5470" t="s">
        <v>136</v>
      </c>
      <c r="J5470" t="s">
        <v>5</v>
      </c>
      <c r="K5470" t="s">
        <v>138</v>
      </c>
      <c r="L5470" t="s">
        <v>15893</v>
      </c>
      <c r="M5470" t="s">
        <v>15894</v>
      </c>
      <c r="N5470">
        <v>1.0061111110000001</v>
      </c>
      <c r="O5470">
        <v>0</v>
      </c>
      <c r="P5470">
        <v>1305</v>
      </c>
      <c r="Q5470">
        <v>22</v>
      </c>
      <c r="R5470">
        <v>214</v>
      </c>
      <c r="S5470">
        <v>11</v>
      </c>
      <c r="T5470">
        <v>52</v>
      </c>
      <c r="U5470">
        <v>1</v>
      </c>
      <c r="V5470">
        <v>1</v>
      </c>
      <c r="W5470">
        <v>0</v>
      </c>
      <c r="X5470">
        <v>166.52115293545515</v>
      </c>
      <c r="Y5470">
        <v>41.586117783562912</v>
      </c>
      <c r="Z5470">
        <v>96.837621592469375</v>
      </c>
      <c r="AA5470">
        <v>68.895821877533422</v>
      </c>
      <c r="AB5470">
        <v>45.853544325913234</v>
      </c>
      <c r="AC5470">
        <v>94.273816446245178</v>
      </c>
      <c r="AD5470">
        <v>3.8977167577605365</v>
      </c>
      <c r="AE5470">
        <v>517.86579171893982</v>
      </c>
    </row>
    <row r="5471" spans="1:31" x14ac:dyDescent="0.25">
      <c r="A5471">
        <v>2301630</v>
      </c>
      <c r="B5471">
        <v>1</v>
      </c>
      <c r="C5471" t="s">
        <v>81</v>
      </c>
      <c r="D5471" t="s">
        <v>112</v>
      </c>
      <c r="E5471" t="s">
        <v>164</v>
      </c>
      <c r="F5471" t="s">
        <v>15895</v>
      </c>
      <c r="G5471" t="s">
        <v>195</v>
      </c>
      <c r="H5471" t="s">
        <v>167</v>
      </c>
      <c r="I5471" t="s">
        <v>136</v>
      </c>
      <c r="J5471" t="s">
        <v>137</v>
      </c>
      <c r="K5471" t="s">
        <v>138</v>
      </c>
      <c r="L5471" t="s">
        <v>15896</v>
      </c>
      <c r="M5471" t="s">
        <v>15897</v>
      </c>
      <c r="N5471">
        <v>1.089722222</v>
      </c>
      <c r="O5471">
        <v>0</v>
      </c>
      <c r="P5471">
        <v>0</v>
      </c>
      <c r="Q5471">
        <v>0</v>
      </c>
      <c r="R5471">
        <v>2</v>
      </c>
      <c r="S5471">
        <v>0</v>
      </c>
      <c r="T5471">
        <v>2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6.2749275957653712</v>
      </c>
      <c r="AA5471">
        <v>0</v>
      </c>
      <c r="AB5471">
        <v>2.6269522676887664</v>
      </c>
      <c r="AC5471">
        <v>0</v>
      </c>
      <c r="AD5471">
        <v>0</v>
      </c>
      <c r="AE5471">
        <v>8.9018798634541376</v>
      </c>
    </row>
    <row r="5472" spans="1:31" x14ac:dyDescent="0.25">
      <c r="A5472">
        <v>2301530</v>
      </c>
      <c r="B5472">
        <v>1</v>
      </c>
      <c r="C5472" t="s">
        <v>80</v>
      </c>
      <c r="D5472" t="s">
        <v>93</v>
      </c>
      <c r="E5472" t="s">
        <v>164</v>
      </c>
      <c r="F5472" t="s">
        <v>15898</v>
      </c>
      <c r="G5472" t="s">
        <v>195</v>
      </c>
      <c r="H5472" t="s">
        <v>167</v>
      </c>
      <c r="I5472" t="s">
        <v>136</v>
      </c>
      <c r="J5472" t="s">
        <v>137</v>
      </c>
      <c r="K5472" t="s">
        <v>138</v>
      </c>
      <c r="L5472" t="s">
        <v>15899</v>
      </c>
      <c r="M5472" t="s">
        <v>15900</v>
      </c>
      <c r="N5472">
        <v>2.6002777770000001</v>
      </c>
      <c r="O5472">
        <v>0</v>
      </c>
      <c r="P5472">
        <v>427</v>
      </c>
      <c r="Q5472">
        <v>0</v>
      </c>
      <c r="R5472">
        <v>0</v>
      </c>
      <c r="S5472">
        <v>0</v>
      </c>
      <c r="T5472">
        <v>17</v>
      </c>
      <c r="U5472">
        <v>0</v>
      </c>
      <c r="V5472">
        <v>0</v>
      </c>
      <c r="W5472">
        <v>0</v>
      </c>
      <c r="X5472">
        <v>234.6640423101513</v>
      </c>
      <c r="Y5472">
        <v>0</v>
      </c>
      <c r="Z5472">
        <v>0</v>
      </c>
      <c r="AA5472">
        <v>0</v>
      </c>
      <c r="AB5472">
        <v>18.00337204925232</v>
      </c>
      <c r="AC5472">
        <v>0</v>
      </c>
      <c r="AD5472">
        <v>0</v>
      </c>
      <c r="AE5472">
        <v>252.66741435940361</v>
      </c>
    </row>
    <row r="5473" spans="1:31" x14ac:dyDescent="0.25">
      <c r="A5473">
        <v>2301753</v>
      </c>
      <c r="B5473">
        <v>1</v>
      </c>
      <c r="C5473" t="s">
        <v>81</v>
      </c>
      <c r="D5473" t="s">
        <v>119</v>
      </c>
      <c r="E5473" t="s">
        <v>141</v>
      </c>
      <c r="F5473" t="s">
        <v>15901</v>
      </c>
      <c r="G5473" t="s">
        <v>143</v>
      </c>
      <c r="H5473" t="s">
        <v>135</v>
      </c>
      <c r="I5473" t="s">
        <v>136</v>
      </c>
      <c r="J5473" t="s">
        <v>137</v>
      </c>
      <c r="K5473" t="s">
        <v>138</v>
      </c>
      <c r="L5473" t="s">
        <v>15902</v>
      </c>
      <c r="M5473" t="s">
        <v>15903</v>
      </c>
      <c r="N5473">
        <v>0.94</v>
      </c>
      <c r="O5473">
        <v>0</v>
      </c>
      <c r="P5473">
        <v>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7.5598006418815561E-2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7.5598006418815561E-2</v>
      </c>
    </row>
    <row r="5474" spans="1:31" x14ac:dyDescent="0.25">
      <c r="A5474">
        <v>2301633</v>
      </c>
      <c r="B5474">
        <v>1</v>
      </c>
      <c r="C5474" t="s">
        <v>80</v>
      </c>
      <c r="D5474" t="s">
        <v>103</v>
      </c>
      <c r="E5474" t="s">
        <v>182</v>
      </c>
      <c r="F5474" t="s">
        <v>15904</v>
      </c>
      <c r="G5474" t="s">
        <v>837</v>
      </c>
      <c r="H5474" t="s">
        <v>167</v>
      </c>
      <c r="I5474" t="s">
        <v>136</v>
      </c>
      <c r="J5474" t="s">
        <v>137</v>
      </c>
      <c r="K5474" t="s">
        <v>138</v>
      </c>
      <c r="L5474" t="s">
        <v>15905</v>
      </c>
      <c r="M5474" t="s">
        <v>15906</v>
      </c>
      <c r="N5474">
        <v>0.211388888</v>
      </c>
      <c r="O5474">
        <v>0</v>
      </c>
      <c r="P5474">
        <v>1</v>
      </c>
      <c r="Q5474">
        <v>37</v>
      </c>
      <c r="R5474">
        <v>64</v>
      </c>
      <c r="S5474">
        <v>11</v>
      </c>
      <c r="T5474">
        <v>7</v>
      </c>
      <c r="U5474">
        <v>3</v>
      </c>
      <c r="V5474">
        <v>0</v>
      </c>
      <c r="W5474">
        <v>0</v>
      </c>
      <c r="X5474">
        <v>4.17541228578375E-2</v>
      </c>
      <c r="Y5474">
        <v>16.880109637586116</v>
      </c>
      <c r="Z5474">
        <v>12.645494039294695</v>
      </c>
      <c r="AA5474">
        <v>30.624730849735649</v>
      </c>
      <c r="AB5474">
        <v>1.0443480371634872</v>
      </c>
      <c r="AC5474">
        <v>154.60032139583092</v>
      </c>
      <c r="AD5474">
        <v>0</v>
      </c>
      <c r="AE5474">
        <v>215.83675808246869</v>
      </c>
    </row>
    <row r="5475" spans="1:31" x14ac:dyDescent="0.25">
      <c r="A5475">
        <v>2301965</v>
      </c>
      <c r="B5475">
        <v>1</v>
      </c>
      <c r="C5475" t="s">
        <v>80</v>
      </c>
      <c r="D5475" t="s">
        <v>96</v>
      </c>
      <c r="E5475" t="s">
        <v>233</v>
      </c>
      <c r="F5475" t="s">
        <v>960</v>
      </c>
      <c r="G5475" t="s">
        <v>837</v>
      </c>
      <c r="H5475" t="s">
        <v>167</v>
      </c>
      <c r="I5475" t="s">
        <v>136</v>
      </c>
      <c r="J5475" t="s">
        <v>137</v>
      </c>
      <c r="K5475" t="s">
        <v>138</v>
      </c>
      <c r="L5475" t="s">
        <v>15907</v>
      </c>
      <c r="M5475" t="s">
        <v>15908</v>
      </c>
      <c r="N5475">
        <v>0.78666666600000001</v>
      </c>
      <c r="O5475">
        <v>1</v>
      </c>
      <c r="P5475">
        <v>959</v>
      </c>
      <c r="Q5475">
        <v>0</v>
      </c>
      <c r="R5475">
        <v>0</v>
      </c>
      <c r="S5475">
        <v>10</v>
      </c>
      <c r="T5475">
        <v>28</v>
      </c>
      <c r="U5475">
        <v>0</v>
      </c>
      <c r="V5475">
        <v>1</v>
      </c>
      <c r="W5475">
        <v>12.62073906096318</v>
      </c>
      <c r="X5475">
        <v>202.62353932084369</v>
      </c>
      <c r="Y5475">
        <v>0</v>
      </c>
      <c r="Z5475">
        <v>0</v>
      </c>
      <c r="AA5475">
        <v>53.52546111216602</v>
      </c>
      <c r="AB5475">
        <v>33.906679726304482</v>
      </c>
      <c r="AC5475">
        <v>0</v>
      </c>
      <c r="AD5475">
        <v>1.7634482360622497E-2</v>
      </c>
      <c r="AE5475">
        <v>302.69405370263803</v>
      </c>
    </row>
    <row r="5476" spans="1:31" x14ac:dyDescent="0.25">
      <c r="A5476">
        <v>2301590</v>
      </c>
      <c r="B5476">
        <v>1</v>
      </c>
      <c r="C5476" t="s">
        <v>80</v>
      </c>
      <c r="D5476" t="s">
        <v>96</v>
      </c>
      <c r="E5476" t="s">
        <v>141</v>
      </c>
      <c r="F5476" t="s">
        <v>15909</v>
      </c>
      <c r="G5476" t="s">
        <v>188</v>
      </c>
      <c r="H5476" t="s">
        <v>135</v>
      </c>
      <c r="I5476" t="s">
        <v>136</v>
      </c>
      <c r="J5476" t="s">
        <v>137</v>
      </c>
      <c r="K5476" t="s">
        <v>138</v>
      </c>
      <c r="L5476" t="s">
        <v>15910</v>
      </c>
      <c r="M5476" t="s">
        <v>15911</v>
      </c>
      <c r="N5476">
        <v>2.119722222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2.9267822833200001E-2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2.9267822833200001E-2</v>
      </c>
    </row>
    <row r="5477" spans="1:31" x14ac:dyDescent="0.25">
      <c r="A5477">
        <v>2301441</v>
      </c>
      <c r="B5477">
        <v>1</v>
      </c>
      <c r="C5477" t="s">
        <v>80</v>
      </c>
      <c r="D5477" t="s">
        <v>85</v>
      </c>
      <c r="E5477" t="s">
        <v>283</v>
      </c>
      <c r="F5477" t="s">
        <v>3230</v>
      </c>
      <c r="G5477" t="s">
        <v>837</v>
      </c>
      <c r="H5477" t="s">
        <v>167</v>
      </c>
      <c r="I5477" t="s">
        <v>280</v>
      </c>
      <c r="J5477" t="s">
        <v>137</v>
      </c>
      <c r="K5477" t="s">
        <v>138</v>
      </c>
      <c r="L5477" t="s">
        <v>15912</v>
      </c>
      <c r="M5477" t="s">
        <v>15913</v>
      </c>
      <c r="N5477">
        <v>3.9166666000000003E-2</v>
      </c>
      <c r="O5477">
        <v>0</v>
      </c>
      <c r="P5477">
        <v>1173</v>
      </c>
      <c r="Q5477">
        <v>0</v>
      </c>
      <c r="R5477">
        <v>0</v>
      </c>
      <c r="S5477">
        <v>0</v>
      </c>
      <c r="T5477">
        <v>26</v>
      </c>
      <c r="U5477">
        <v>0</v>
      </c>
      <c r="V5477">
        <v>0</v>
      </c>
      <c r="W5477">
        <v>0</v>
      </c>
      <c r="X5477">
        <v>12.653781502255724</v>
      </c>
      <c r="Y5477">
        <v>0</v>
      </c>
      <c r="Z5477">
        <v>0</v>
      </c>
      <c r="AA5477">
        <v>0</v>
      </c>
      <c r="AB5477">
        <v>0.19318344350400005</v>
      </c>
      <c r="AC5477">
        <v>0</v>
      </c>
      <c r="AD5477">
        <v>0</v>
      </c>
      <c r="AE5477">
        <v>12.846964945759723</v>
      </c>
    </row>
    <row r="5478" spans="1:31" x14ac:dyDescent="0.25">
      <c r="A5478">
        <v>2301447</v>
      </c>
      <c r="B5478">
        <v>1</v>
      </c>
      <c r="C5478" t="s">
        <v>81</v>
      </c>
      <c r="D5478" t="s">
        <v>115</v>
      </c>
      <c r="E5478" t="s">
        <v>182</v>
      </c>
      <c r="F5478" t="s">
        <v>15914</v>
      </c>
      <c r="G5478" t="s">
        <v>184</v>
      </c>
      <c r="H5478" t="s">
        <v>167</v>
      </c>
      <c r="I5478" t="s">
        <v>136</v>
      </c>
      <c r="J5478" t="s">
        <v>137</v>
      </c>
      <c r="K5478" t="s">
        <v>138</v>
      </c>
      <c r="L5478" t="s">
        <v>15915</v>
      </c>
      <c r="M5478" t="s">
        <v>15916</v>
      </c>
      <c r="N5478">
        <v>0.9375</v>
      </c>
      <c r="O5478">
        <v>0</v>
      </c>
      <c r="P5478">
        <v>572</v>
      </c>
      <c r="Q5478">
        <v>3</v>
      </c>
      <c r="R5478">
        <v>21</v>
      </c>
      <c r="S5478">
        <v>5</v>
      </c>
      <c r="T5478">
        <v>38</v>
      </c>
      <c r="U5478">
        <v>0</v>
      </c>
      <c r="V5478">
        <v>1</v>
      </c>
      <c r="W5478">
        <v>0</v>
      </c>
      <c r="X5478">
        <v>48.911552291669651</v>
      </c>
      <c r="Y5478">
        <v>2.3394817471414959</v>
      </c>
      <c r="Z5478">
        <v>8.7473578361432303</v>
      </c>
      <c r="AA5478">
        <v>16.716341381209855</v>
      </c>
      <c r="AB5478">
        <v>15.234183183168515</v>
      </c>
      <c r="AC5478">
        <v>0</v>
      </c>
      <c r="AD5478">
        <v>0</v>
      </c>
      <c r="AE5478">
        <v>91.948916439332748</v>
      </c>
    </row>
    <row r="5479" spans="1:31" x14ac:dyDescent="0.25">
      <c r="A5479">
        <v>2301567</v>
      </c>
      <c r="B5479">
        <v>1</v>
      </c>
      <c r="C5479" t="s">
        <v>81</v>
      </c>
      <c r="D5479" t="s">
        <v>118</v>
      </c>
      <c r="E5479" t="s">
        <v>233</v>
      </c>
      <c r="F5479" t="s">
        <v>7496</v>
      </c>
      <c r="G5479" t="s">
        <v>299</v>
      </c>
      <c r="H5479" t="s">
        <v>167</v>
      </c>
      <c r="I5479" t="s">
        <v>136</v>
      </c>
      <c r="J5479" t="s">
        <v>137</v>
      </c>
      <c r="K5479" t="s">
        <v>300</v>
      </c>
      <c r="L5479" t="s">
        <v>15917</v>
      </c>
      <c r="M5479" t="s">
        <v>15918</v>
      </c>
      <c r="N5479">
        <v>7.3202777770000003</v>
      </c>
      <c r="O5479">
        <v>0</v>
      </c>
      <c r="P5479">
        <v>1134</v>
      </c>
      <c r="Q5479">
        <v>0</v>
      </c>
      <c r="R5479">
        <v>56</v>
      </c>
      <c r="S5479">
        <v>1</v>
      </c>
      <c r="T5479">
        <v>120</v>
      </c>
      <c r="U5479">
        <v>0</v>
      </c>
      <c r="V5479">
        <v>0</v>
      </c>
      <c r="W5479">
        <v>0</v>
      </c>
      <c r="X5479">
        <v>1609.0172053349654</v>
      </c>
      <c r="Y5479">
        <v>0</v>
      </c>
      <c r="Z5479">
        <v>155.64251986172329</v>
      </c>
      <c r="AA5479">
        <v>35.824580920244642</v>
      </c>
      <c r="AB5479">
        <v>496.0358400432371</v>
      </c>
      <c r="AC5479">
        <v>0</v>
      </c>
      <c r="AD5479">
        <v>0</v>
      </c>
      <c r="AE5479">
        <v>2296.5201461601705</v>
      </c>
    </row>
    <row r="5480" spans="1:31" x14ac:dyDescent="0.25">
      <c r="A5480">
        <v>2301759</v>
      </c>
      <c r="B5480">
        <v>1</v>
      </c>
      <c r="C5480" t="s">
        <v>81</v>
      </c>
      <c r="D5480" t="s">
        <v>120</v>
      </c>
      <c r="E5480" t="s">
        <v>132</v>
      </c>
      <c r="F5480" t="s">
        <v>15919</v>
      </c>
      <c r="G5480" t="s">
        <v>134</v>
      </c>
      <c r="H5480" t="s">
        <v>135</v>
      </c>
      <c r="I5480" t="s">
        <v>136</v>
      </c>
      <c r="J5480" t="s">
        <v>137</v>
      </c>
      <c r="K5480" t="s">
        <v>138</v>
      </c>
      <c r="L5480" t="s">
        <v>15920</v>
      </c>
      <c r="M5480" t="s">
        <v>15921</v>
      </c>
      <c r="N5480">
        <v>2.1980555549999998</v>
      </c>
      <c r="O5480">
        <v>0</v>
      </c>
      <c r="P5480">
        <v>39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12.246869385611539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12.246869385611539</v>
      </c>
    </row>
    <row r="5481" spans="1:31" x14ac:dyDescent="0.25">
      <c r="A5481">
        <v>2301902</v>
      </c>
      <c r="B5481">
        <v>1</v>
      </c>
      <c r="C5481" t="s">
        <v>80</v>
      </c>
      <c r="D5481" t="s">
        <v>91</v>
      </c>
      <c r="E5481" t="s">
        <v>182</v>
      </c>
      <c r="F5481" t="s">
        <v>15922</v>
      </c>
      <c r="G5481" t="s">
        <v>184</v>
      </c>
      <c r="H5481" t="s">
        <v>167</v>
      </c>
      <c r="I5481" t="s">
        <v>136</v>
      </c>
      <c r="J5481" t="s">
        <v>137</v>
      </c>
      <c r="K5481" t="s">
        <v>138</v>
      </c>
      <c r="L5481" t="s">
        <v>15923</v>
      </c>
      <c r="M5481" t="s">
        <v>15886</v>
      </c>
      <c r="N5481">
        <v>1.0249999999999999</v>
      </c>
      <c r="O5481">
        <v>2</v>
      </c>
      <c r="P5481">
        <v>11</v>
      </c>
      <c r="Q5481">
        <v>14</v>
      </c>
      <c r="R5481">
        <v>18</v>
      </c>
      <c r="S5481">
        <v>2</v>
      </c>
      <c r="T5481">
        <v>60</v>
      </c>
      <c r="U5481">
        <v>1</v>
      </c>
      <c r="V5481">
        <v>0</v>
      </c>
      <c r="W5481">
        <v>0.86111895782034731</v>
      </c>
      <c r="X5481">
        <v>2.6541633884059301</v>
      </c>
      <c r="Y5481">
        <v>9.0234321014040013</v>
      </c>
      <c r="Z5481">
        <v>5.2748522696008324</v>
      </c>
      <c r="AA5481">
        <v>2.9400012225532883</v>
      </c>
      <c r="AB5481">
        <v>27.593648941425382</v>
      </c>
      <c r="AC5481">
        <v>5.5466095456606999</v>
      </c>
      <c r="AD5481">
        <v>0</v>
      </c>
      <c r="AE5481">
        <v>53.893826426870483</v>
      </c>
    </row>
    <row r="5482" spans="1:31" x14ac:dyDescent="0.25">
      <c r="A5482">
        <v>2301653</v>
      </c>
      <c r="B5482">
        <v>1</v>
      </c>
      <c r="C5482" t="s">
        <v>80</v>
      </c>
      <c r="D5482" t="s">
        <v>105</v>
      </c>
      <c r="E5482" t="s">
        <v>164</v>
      </c>
      <c r="F5482" t="s">
        <v>15924</v>
      </c>
      <c r="G5482" t="s">
        <v>184</v>
      </c>
      <c r="H5482" t="s">
        <v>167</v>
      </c>
      <c r="I5482" t="s">
        <v>136</v>
      </c>
      <c r="J5482" t="s">
        <v>137</v>
      </c>
      <c r="K5482" t="s">
        <v>138</v>
      </c>
      <c r="L5482" t="s">
        <v>15925</v>
      </c>
      <c r="M5482" t="s">
        <v>15926</v>
      </c>
      <c r="N5482">
        <v>0.64249999999999996</v>
      </c>
      <c r="O5482">
        <v>4</v>
      </c>
      <c r="P5482">
        <v>4090</v>
      </c>
      <c r="Q5482">
        <v>10</v>
      </c>
      <c r="R5482">
        <v>346</v>
      </c>
      <c r="S5482">
        <v>29</v>
      </c>
      <c r="T5482">
        <v>405</v>
      </c>
      <c r="U5482">
        <v>6</v>
      </c>
      <c r="V5482">
        <v>3</v>
      </c>
      <c r="W5482">
        <v>2.754728233894987</v>
      </c>
      <c r="X5482">
        <v>596.19216392677527</v>
      </c>
      <c r="Y5482">
        <v>118.50159769897844</v>
      </c>
      <c r="Z5482">
        <v>55.937183630296751</v>
      </c>
      <c r="AA5482">
        <v>123.72640306159572</v>
      </c>
      <c r="AB5482">
        <v>157.17808057824791</v>
      </c>
      <c r="AC5482">
        <v>299.6286127102328</v>
      </c>
      <c r="AD5482">
        <v>2.6420377532109609</v>
      </c>
      <c r="AE5482">
        <v>1356.560807593233</v>
      </c>
    </row>
    <row r="5483" spans="1:31" x14ac:dyDescent="0.25">
      <c r="A5483">
        <v>2301765</v>
      </c>
      <c r="B5483">
        <v>1</v>
      </c>
      <c r="C5483" t="s">
        <v>80</v>
      </c>
      <c r="D5483" t="s">
        <v>106</v>
      </c>
      <c r="E5483" t="s">
        <v>141</v>
      </c>
      <c r="F5483" t="s">
        <v>15927</v>
      </c>
      <c r="G5483" t="s">
        <v>202</v>
      </c>
      <c r="H5483" t="s">
        <v>135</v>
      </c>
      <c r="I5483" t="s">
        <v>136</v>
      </c>
      <c r="J5483" t="s">
        <v>137</v>
      </c>
      <c r="K5483" t="s">
        <v>138</v>
      </c>
      <c r="L5483" t="s">
        <v>15928</v>
      </c>
      <c r="M5483" t="s">
        <v>15929</v>
      </c>
      <c r="N5483">
        <v>6.0925000000000002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1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6.3134419241521753</v>
      </c>
      <c r="AC5483">
        <v>0</v>
      </c>
      <c r="AD5483">
        <v>0</v>
      </c>
      <c r="AE5483">
        <v>6.3134419241521753</v>
      </c>
    </row>
    <row r="5484" spans="1:31" x14ac:dyDescent="0.25">
      <c r="A5484">
        <v>2301742</v>
      </c>
      <c r="B5484">
        <v>1</v>
      </c>
      <c r="C5484" t="s">
        <v>81</v>
      </c>
      <c r="D5484" t="s">
        <v>112</v>
      </c>
      <c r="E5484" t="s">
        <v>141</v>
      </c>
      <c r="F5484" t="s">
        <v>15930</v>
      </c>
      <c r="G5484" t="s">
        <v>143</v>
      </c>
      <c r="H5484" t="s">
        <v>135</v>
      </c>
      <c r="I5484" t="s">
        <v>136</v>
      </c>
      <c r="J5484" t="s">
        <v>137</v>
      </c>
      <c r="K5484" t="s">
        <v>138</v>
      </c>
      <c r="L5484" t="s">
        <v>15931</v>
      </c>
      <c r="M5484" t="s">
        <v>15932</v>
      </c>
      <c r="N5484">
        <v>3.6558333329999999</v>
      </c>
      <c r="O5484">
        <v>0</v>
      </c>
      <c r="P5484">
        <v>1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0.11588736299897501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0.11588736299897501</v>
      </c>
    </row>
    <row r="5485" spans="1:31" x14ac:dyDescent="0.25">
      <c r="A5485">
        <v>2301719</v>
      </c>
      <c r="B5485">
        <v>1</v>
      </c>
      <c r="C5485" t="s">
        <v>80</v>
      </c>
      <c r="D5485" t="s">
        <v>83</v>
      </c>
      <c r="E5485" t="s">
        <v>141</v>
      </c>
      <c r="F5485" t="s">
        <v>15933</v>
      </c>
      <c r="G5485" t="s">
        <v>143</v>
      </c>
      <c r="H5485" t="s">
        <v>135</v>
      </c>
      <c r="I5485" t="s">
        <v>136</v>
      </c>
      <c r="J5485" t="s">
        <v>137</v>
      </c>
      <c r="K5485" t="s">
        <v>138</v>
      </c>
      <c r="L5485" t="s">
        <v>15934</v>
      </c>
      <c r="M5485" t="s">
        <v>15935</v>
      </c>
      <c r="N5485">
        <v>4.2541666659999997</v>
      </c>
      <c r="O5485">
        <v>0</v>
      </c>
      <c r="P5485">
        <v>1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1.4777906685931446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1.4777906685931446</v>
      </c>
    </row>
    <row r="5486" spans="1:31" x14ac:dyDescent="0.25">
      <c r="A5486">
        <v>2301596</v>
      </c>
      <c r="B5486">
        <v>1</v>
      </c>
      <c r="C5486" t="s">
        <v>80</v>
      </c>
      <c r="D5486" t="s">
        <v>96</v>
      </c>
      <c r="E5486" t="s">
        <v>141</v>
      </c>
      <c r="F5486" t="s">
        <v>15936</v>
      </c>
      <c r="G5486" t="s">
        <v>188</v>
      </c>
      <c r="H5486" t="s">
        <v>135</v>
      </c>
      <c r="I5486" t="s">
        <v>136</v>
      </c>
      <c r="J5486" t="s">
        <v>137</v>
      </c>
      <c r="K5486" t="s">
        <v>138</v>
      </c>
      <c r="L5486" t="s">
        <v>15937</v>
      </c>
      <c r="M5486" t="s">
        <v>15938</v>
      </c>
      <c r="N5486">
        <v>2.7766666660000001</v>
      </c>
      <c r="O5486">
        <v>0</v>
      </c>
      <c r="P5486">
        <v>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1.7804842895928401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1.7804842895928401</v>
      </c>
    </row>
    <row r="5487" spans="1:31" x14ac:dyDescent="0.25">
      <c r="A5487">
        <v>2301619</v>
      </c>
      <c r="B5487">
        <v>1</v>
      </c>
      <c r="C5487" t="s">
        <v>80</v>
      </c>
      <c r="D5487" t="s">
        <v>94</v>
      </c>
      <c r="E5487" t="s">
        <v>132</v>
      </c>
      <c r="F5487" t="s">
        <v>15939</v>
      </c>
      <c r="G5487" t="s">
        <v>1047</v>
      </c>
      <c r="H5487" t="s">
        <v>135</v>
      </c>
      <c r="I5487" t="s">
        <v>136</v>
      </c>
      <c r="J5487" t="s">
        <v>137</v>
      </c>
      <c r="K5487" t="s">
        <v>138</v>
      </c>
      <c r="L5487" t="s">
        <v>15940</v>
      </c>
      <c r="M5487" t="s">
        <v>15941</v>
      </c>
      <c r="N5487">
        <v>3.3597222219999998</v>
      </c>
      <c r="O5487">
        <v>0</v>
      </c>
      <c r="P5487">
        <v>0</v>
      </c>
      <c r="Q5487">
        <v>0</v>
      </c>
      <c r="R5487">
        <v>2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4.9005491343664538</v>
      </c>
      <c r="AA5487">
        <v>0</v>
      </c>
      <c r="AB5487">
        <v>0</v>
      </c>
      <c r="AC5487">
        <v>0</v>
      </c>
      <c r="AD5487">
        <v>0</v>
      </c>
      <c r="AE5487">
        <v>4.9005491343664538</v>
      </c>
    </row>
    <row r="5488" spans="1:31" x14ac:dyDescent="0.25">
      <c r="A5488">
        <v>2301642</v>
      </c>
      <c r="B5488">
        <v>1</v>
      </c>
      <c r="C5488" t="s">
        <v>81</v>
      </c>
      <c r="D5488" t="s">
        <v>123</v>
      </c>
      <c r="E5488" t="s">
        <v>283</v>
      </c>
      <c r="F5488" t="s">
        <v>15942</v>
      </c>
      <c r="G5488" t="s">
        <v>184</v>
      </c>
      <c r="H5488" t="s">
        <v>167</v>
      </c>
      <c r="I5488" t="s">
        <v>136</v>
      </c>
      <c r="J5488" t="s">
        <v>137</v>
      </c>
      <c r="K5488" t="s">
        <v>138</v>
      </c>
      <c r="L5488" t="s">
        <v>15943</v>
      </c>
      <c r="M5488" t="s">
        <v>15944</v>
      </c>
      <c r="N5488">
        <v>0.28361111100000003</v>
      </c>
      <c r="O5488">
        <v>0</v>
      </c>
      <c r="P5488">
        <v>576</v>
      </c>
      <c r="Q5488">
        <v>0</v>
      </c>
      <c r="R5488">
        <v>0</v>
      </c>
      <c r="S5488">
        <v>0</v>
      </c>
      <c r="T5488">
        <v>40</v>
      </c>
      <c r="U5488">
        <v>0</v>
      </c>
      <c r="V5488">
        <v>0</v>
      </c>
      <c r="W5488">
        <v>0</v>
      </c>
      <c r="X5488">
        <v>28.773190201287573</v>
      </c>
      <c r="Y5488">
        <v>0</v>
      </c>
      <c r="Z5488">
        <v>0</v>
      </c>
      <c r="AA5488">
        <v>0</v>
      </c>
      <c r="AB5488">
        <v>14.226978008233683</v>
      </c>
      <c r="AC5488">
        <v>0</v>
      </c>
      <c r="AD5488">
        <v>0</v>
      </c>
      <c r="AE5488">
        <v>43.000168209521256</v>
      </c>
    </row>
    <row r="5489" spans="1:31" x14ac:dyDescent="0.25">
      <c r="A5489">
        <v>2301911</v>
      </c>
      <c r="B5489">
        <v>1</v>
      </c>
      <c r="C5489" t="s">
        <v>81</v>
      </c>
      <c r="D5489" t="s">
        <v>113</v>
      </c>
      <c r="E5489" t="s">
        <v>132</v>
      </c>
      <c r="F5489" t="s">
        <v>15945</v>
      </c>
      <c r="G5489" t="s">
        <v>134</v>
      </c>
      <c r="H5489" t="s">
        <v>135</v>
      </c>
      <c r="I5489" t="s">
        <v>136</v>
      </c>
      <c r="J5489" t="s">
        <v>137</v>
      </c>
      <c r="K5489" t="s">
        <v>138</v>
      </c>
      <c r="L5489" t="s">
        <v>15946</v>
      </c>
      <c r="M5489" t="s">
        <v>15947</v>
      </c>
      <c r="N5489">
        <v>2.5494444440000001</v>
      </c>
      <c r="O5489">
        <v>0</v>
      </c>
      <c r="P5489">
        <v>2</v>
      </c>
      <c r="Q5489">
        <v>0</v>
      </c>
      <c r="R5489">
        <v>4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7.3826339149266673E-2</v>
      </c>
      <c r="Y5489">
        <v>0</v>
      </c>
      <c r="Z5489">
        <v>40.632008390685577</v>
      </c>
      <c r="AA5489">
        <v>0</v>
      </c>
      <c r="AB5489">
        <v>0</v>
      </c>
      <c r="AC5489">
        <v>0</v>
      </c>
      <c r="AD5489">
        <v>0</v>
      </c>
      <c r="AE5489">
        <v>40.705834729834841</v>
      </c>
    </row>
    <row r="5490" spans="1:31" x14ac:dyDescent="0.25">
      <c r="A5490">
        <v>2301865</v>
      </c>
      <c r="B5490">
        <v>1</v>
      </c>
      <c r="C5490" t="s">
        <v>80</v>
      </c>
      <c r="D5490" t="s">
        <v>96</v>
      </c>
      <c r="E5490" t="s">
        <v>748</v>
      </c>
      <c r="F5490" t="s">
        <v>15948</v>
      </c>
      <c r="G5490" t="s">
        <v>1517</v>
      </c>
      <c r="H5490" t="s">
        <v>135</v>
      </c>
      <c r="I5490" t="s">
        <v>136</v>
      </c>
      <c r="J5490" t="s">
        <v>137</v>
      </c>
      <c r="K5490" t="s">
        <v>138</v>
      </c>
      <c r="L5490" t="s">
        <v>15949</v>
      </c>
      <c r="M5490" t="s">
        <v>15950</v>
      </c>
      <c r="N5490">
        <v>5.0580555550000001</v>
      </c>
      <c r="O5490">
        <v>0</v>
      </c>
      <c r="P5490">
        <v>8</v>
      </c>
      <c r="Q5490">
        <v>0</v>
      </c>
      <c r="R5490">
        <v>0</v>
      </c>
      <c r="S5490">
        <v>0</v>
      </c>
      <c r="T5490">
        <v>2</v>
      </c>
      <c r="U5490">
        <v>0</v>
      </c>
      <c r="V5490">
        <v>0</v>
      </c>
      <c r="W5490">
        <v>0</v>
      </c>
      <c r="X5490">
        <v>12.324319182478163</v>
      </c>
      <c r="Y5490">
        <v>0</v>
      </c>
      <c r="Z5490">
        <v>0</v>
      </c>
      <c r="AA5490">
        <v>0</v>
      </c>
      <c r="AB5490">
        <v>24.430059555092704</v>
      </c>
      <c r="AC5490">
        <v>0</v>
      </c>
      <c r="AD5490">
        <v>0</v>
      </c>
      <c r="AE5490">
        <v>36.754378737570867</v>
      </c>
    </row>
    <row r="5491" spans="1:31" x14ac:dyDescent="0.25">
      <c r="A5491">
        <v>2301533</v>
      </c>
      <c r="B5491">
        <v>1</v>
      </c>
      <c r="C5491" t="s">
        <v>80</v>
      </c>
      <c r="D5491" t="s">
        <v>97</v>
      </c>
      <c r="E5491" t="s">
        <v>208</v>
      </c>
      <c r="F5491" t="s">
        <v>15951</v>
      </c>
      <c r="G5491" t="s">
        <v>824</v>
      </c>
      <c r="H5491" t="s">
        <v>135</v>
      </c>
      <c r="I5491" t="s">
        <v>136</v>
      </c>
      <c r="J5491" t="s">
        <v>137</v>
      </c>
      <c r="K5491" t="s">
        <v>138</v>
      </c>
      <c r="L5491" t="s">
        <v>15952</v>
      </c>
      <c r="M5491" t="s">
        <v>15953</v>
      </c>
      <c r="N5491">
        <v>0.95027777700000005</v>
      </c>
      <c r="O5491">
        <v>0</v>
      </c>
      <c r="P5491">
        <v>86</v>
      </c>
      <c r="Q5491">
        <v>0</v>
      </c>
      <c r="R5491">
        <v>12</v>
      </c>
      <c r="S5491">
        <v>0</v>
      </c>
      <c r="T5491">
        <v>17</v>
      </c>
      <c r="U5491">
        <v>0</v>
      </c>
      <c r="V5491">
        <v>1</v>
      </c>
      <c r="W5491">
        <v>0</v>
      </c>
      <c r="X5491">
        <v>34.173202861636163</v>
      </c>
      <c r="Y5491">
        <v>0</v>
      </c>
      <c r="Z5491">
        <v>5.5070292454088658</v>
      </c>
      <c r="AA5491">
        <v>0</v>
      </c>
      <c r="AB5491">
        <v>11.148590053431171</v>
      </c>
      <c r="AC5491">
        <v>0</v>
      </c>
      <c r="AD5491">
        <v>4.4677876706593445</v>
      </c>
      <c r="AE5491">
        <v>55.296609831135541</v>
      </c>
    </row>
    <row r="5492" spans="1:31" x14ac:dyDescent="0.25">
      <c r="A5492">
        <v>2301473</v>
      </c>
      <c r="B5492">
        <v>1</v>
      </c>
      <c r="C5492" t="s">
        <v>80</v>
      </c>
      <c r="D5492" t="s">
        <v>104</v>
      </c>
      <c r="E5492" t="s">
        <v>233</v>
      </c>
      <c r="F5492" t="s">
        <v>7924</v>
      </c>
      <c r="G5492" t="s">
        <v>184</v>
      </c>
      <c r="H5492" t="s">
        <v>167</v>
      </c>
      <c r="I5492" t="s">
        <v>136</v>
      </c>
      <c r="J5492" t="s">
        <v>137</v>
      </c>
      <c r="K5492" t="s">
        <v>138</v>
      </c>
      <c r="L5492" t="s">
        <v>15954</v>
      </c>
      <c r="M5492" t="s">
        <v>15955</v>
      </c>
      <c r="N5492">
        <v>1.0525</v>
      </c>
      <c r="O5492">
        <v>1</v>
      </c>
      <c r="P5492">
        <v>7</v>
      </c>
      <c r="Q5492">
        <v>20</v>
      </c>
      <c r="R5492">
        <v>47</v>
      </c>
      <c r="S5492">
        <v>12</v>
      </c>
      <c r="T5492">
        <v>9</v>
      </c>
      <c r="U5492">
        <v>5</v>
      </c>
      <c r="V5492">
        <v>0</v>
      </c>
      <c r="W5492">
        <v>0.41975488171907049</v>
      </c>
      <c r="X5492">
        <v>1.2966488469778079</v>
      </c>
      <c r="Y5492">
        <v>56.787006804887376</v>
      </c>
      <c r="Z5492">
        <v>12.369433305677068</v>
      </c>
      <c r="AA5492">
        <v>28.645029465108415</v>
      </c>
      <c r="AB5492">
        <v>3.4675252154049696</v>
      </c>
      <c r="AC5492">
        <v>831.15919513778317</v>
      </c>
      <c r="AD5492">
        <v>0</v>
      </c>
      <c r="AE5492">
        <v>934.14459365755783</v>
      </c>
    </row>
    <row r="5493" spans="1:31" x14ac:dyDescent="0.25">
      <c r="A5493">
        <v>2301928</v>
      </c>
      <c r="B5493">
        <v>1</v>
      </c>
      <c r="C5493" t="s">
        <v>80</v>
      </c>
      <c r="D5493" t="s">
        <v>88</v>
      </c>
      <c r="E5493" t="s">
        <v>164</v>
      </c>
      <c r="F5493" t="s">
        <v>15956</v>
      </c>
      <c r="G5493" t="s">
        <v>443</v>
      </c>
      <c r="H5493" t="s">
        <v>167</v>
      </c>
      <c r="I5493" t="s">
        <v>136</v>
      </c>
      <c r="J5493" t="s">
        <v>137</v>
      </c>
      <c r="K5493" t="s">
        <v>138</v>
      </c>
      <c r="L5493" t="s">
        <v>15957</v>
      </c>
      <c r="M5493" t="s">
        <v>15958</v>
      </c>
      <c r="N5493">
        <v>1.03</v>
      </c>
      <c r="O5493">
        <v>0</v>
      </c>
      <c r="P5493">
        <v>352</v>
      </c>
      <c r="Q5493">
        <v>0</v>
      </c>
      <c r="R5493">
        <v>0</v>
      </c>
      <c r="S5493">
        <v>0</v>
      </c>
      <c r="T5493">
        <v>48</v>
      </c>
      <c r="U5493">
        <v>0</v>
      </c>
      <c r="V5493">
        <v>0</v>
      </c>
      <c r="W5493">
        <v>0</v>
      </c>
      <c r="X5493">
        <v>88.546039897913872</v>
      </c>
      <c r="Y5493">
        <v>0</v>
      </c>
      <c r="Z5493">
        <v>0</v>
      </c>
      <c r="AA5493">
        <v>0</v>
      </c>
      <c r="AB5493">
        <v>42.7586909736686</v>
      </c>
      <c r="AC5493">
        <v>0</v>
      </c>
      <c r="AD5493">
        <v>0</v>
      </c>
      <c r="AE5493">
        <v>131.30473087158248</v>
      </c>
    </row>
    <row r="5494" spans="1:31" x14ac:dyDescent="0.25">
      <c r="A5494">
        <v>2301679</v>
      </c>
      <c r="B5494">
        <v>1</v>
      </c>
      <c r="C5494" t="s">
        <v>80</v>
      </c>
      <c r="D5494" t="s">
        <v>96</v>
      </c>
      <c r="E5494" t="s">
        <v>748</v>
      </c>
      <c r="F5494" t="s">
        <v>15959</v>
      </c>
      <c r="G5494" t="s">
        <v>799</v>
      </c>
      <c r="H5494" t="s">
        <v>135</v>
      </c>
      <c r="I5494" t="s">
        <v>136</v>
      </c>
      <c r="J5494" t="s">
        <v>137</v>
      </c>
      <c r="K5494" t="s">
        <v>138</v>
      </c>
      <c r="L5494" t="s">
        <v>15960</v>
      </c>
      <c r="M5494" t="s">
        <v>15961</v>
      </c>
      <c r="N5494">
        <v>5.5547222219999997</v>
      </c>
      <c r="O5494">
        <v>0</v>
      </c>
      <c r="P5494">
        <v>26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29.492248029038091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29.492248029038091</v>
      </c>
    </row>
    <row r="5495" spans="1:31" x14ac:dyDescent="0.25">
      <c r="A5495">
        <v>2301828</v>
      </c>
      <c r="B5495">
        <v>1</v>
      </c>
      <c r="C5495" t="s">
        <v>80</v>
      </c>
      <c r="D5495" t="s">
        <v>100</v>
      </c>
      <c r="E5495" t="s">
        <v>233</v>
      </c>
      <c r="F5495" t="s">
        <v>15705</v>
      </c>
      <c r="G5495" t="s">
        <v>184</v>
      </c>
      <c r="H5495" t="s">
        <v>167</v>
      </c>
      <c r="I5495" t="s">
        <v>136</v>
      </c>
      <c r="J5495" t="s">
        <v>137</v>
      </c>
      <c r="K5495" t="s">
        <v>138</v>
      </c>
      <c r="L5495" t="s">
        <v>15962</v>
      </c>
      <c r="M5495" t="s">
        <v>15963</v>
      </c>
      <c r="N5495">
        <v>0.24666666600000001</v>
      </c>
      <c r="O5495">
        <v>0</v>
      </c>
      <c r="P5495">
        <v>253</v>
      </c>
      <c r="Q5495">
        <v>0</v>
      </c>
      <c r="R5495">
        <v>24</v>
      </c>
      <c r="S5495">
        <v>8</v>
      </c>
      <c r="T5495">
        <v>233</v>
      </c>
      <c r="U5495">
        <v>6</v>
      </c>
      <c r="V5495">
        <v>22</v>
      </c>
      <c r="W5495">
        <v>0</v>
      </c>
      <c r="X5495">
        <v>14.160354042898312</v>
      </c>
      <c r="Y5495">
        <v>0</v>
      </c>
      <c r="Z5495">
        <v>3.1246065787335677</v>
      </c>
      <c r="AA5495">
        <v>16.606597071999065</v>
      </c>
      <c r="AB5495">
        <v>48.528363889020042</v>
      </c>
      <c r="AC5495">
        <v>47.584034703823292</v>
      </c>
      <c r="AD5495">
        <v>104.32388388146437</v>
      </c>
      <c r="AE5495">
        <v>234.32784016793863</v>
      </c>
    </row>
    <row r="5496" spans="1:31" x14ac:dyDescent="0.25">
      <c r="A5496">
        <v>2301974</v>
      </c>
      <c r="B5496">
        <v>1</v>
      </c>
      <c r="C5496" t="s">
        <v>81</v>
      </c>
      <c r="D5496" t="s">
        <v>128</v>
      </c>
      <c r="E5496" t="s">
        <v>141</v>
      </c>
      <c r="F5496" t="s">
        <v>15666</v>
      </c>
      <c r="G5496" t="s">
        <v>202</v>
      </c>
      <c r="H5496" t="s">
        <v>135</v>
      </c>
      <c r="I5496" t="s">
        <v>136</v>
      </c>
      <c r="J5496" t="s">
        <v>137</v>
      </c>
      <c r="K5496" t="s">
        <v>138</v>
      </c>
      <c r="L5496" t="s">
        <v>15964</v>
      </c>
      <c r="M5496" t="s">
        <v>15965</v>
      </c>
      <c r="N5496">
        <v>2.1863888880000002</v>
      </c>
      <c r="O5496">
        <v>0</v>
      </c>
      <c r="P5496">
        <v>3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0.81122920427426393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0.81122920427426393</v>
      </c>
    </row>
    <row r="5497" spans="1:31" x14ac:dyDescent="0.25">
      <c r="A5497">
        <v>2301579</v>
      </c>
      <c r="B5497">
        <v>1</v>
      </c>
      <c r="C5497" t="s">
        <v>80</v>
      </c>
      <c r="D5497" t="s">
        <v>99</v>
      </c>
      <c r="E5497" t="s">
        <v>164</v>
      </c>
      <c r="F5497" t="s">
        <v>15966</v>
      </c>
      <c r="G5497" t="s">
        <v>184</v>
      </c>
      <c r="H5497" t="s">
        <v>167</v>
      </c>
      <c r="I5497" t="s">
        <v>136</v>
      </c>
      <c r="J5497" t="s">
        <v>137</v>
      </c>
      <c r="K5497" t="s">
        <v>138</v>
      </c>
      <c r="L5497" t="s">
        <v>15967</v>
      </c>
      <c r="M5497" t="s">
        <v>15968</v>
      </c>
      <c r="N5497">
        <v>1.7675000000000001</v>
      </c>
      <c r="O5497">
        <v>2</v>
      </c>
      <c r="P5497">
        <v>360</v>
      </c>
      <c r="Q5497">
        <v>0</v>
      </c>
      <c r="R5497">
        <v>4</v>
      </c>
      <c r="S5497">
        <v>1</v>
      </c>
      <c r="T5497">
        <v>19</v>
      </c>
      <c r="U5497">
        <v>0</v>
      </c>
      <c r="V5497">
        <v>2</v>
      </c>
      <c r="W5497">
        <v>74.279338018821988</v>
      </c>
      <c r="X5497">
        <v>143.91712472232365</v>
      </c>
      <c r="Y5497">
        <v>0</v>
      </c>
      <c r="Z5497">
        <v>0.76160842609344992</v>
      </c>
      <c r="AA5497">
        <v>0.39674610248472503</v>
      </c>
      <c r="AB5497">
        <v>28.889209062307351</v>
      </c>
      <c r="AC5497">
        <v>0</v>
      </c>
      <c r="AD5497">
        <v>3.4654745507300362</v>
      </c>
      <c r="AE5497">
        <v>251.70950088276118</v>
      </c>
    </row>
    <row r="5498" spans="1:31" x14ac:dyDescent="0.25">
      <c r="A5498">
        <v>2301848</v>
      </c>
      <c r="B5498">
        <v>1</v>
      </c>
      <c r="C5498" t="s">
        <v>80</v>
      </c>
      <c r="D5498" t="s">
        <v>96</v>
      </c>
      <c r="E5498" t="s">
        <v>141</v>
      </c>
      <c r="F5498" t="s">
        <v>15969</v>
      </c>
      <c r="G5498" t="s">
        <v>188</v>
      </c>
      <c r="H5498" t="s">
        <v>135</v>
      </c>
      <c r="I5498" t="s">
        <v>136</v>
      </c>
      <c r="J5498" t="s">
        <v>137</v>
      </c>
      <c r="K5498" t="s">
        <v>138</v>
      </c>
      <c r="L5498" t="s">
        <v>15970</v>
      </c>
      <c r="M5498" t="s">
        <v>15971</v>
      </c>
      <c r="N5498">
        <v>2.4247222220000002</v>
      </c>
      <c r="O5498">
        <v>0</v>
      </c>
      <c r="P5498">
        <v>1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0.17734278084083333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0.17734278084083333</v>
      </c>
    </row>
    <row r="5499" spans="1:31" x14ac:dyDescent="0.25">
      <c r="A5499">
        <v>2301705</v>
      </c>
      <c r="B5499">
        <v>1</v>
      </c>
      <c r="C5499" t="s">
        <v>81</v>
      </c>
      <c r="D5499" t="s">
        <v>128</v>
      </c>
      <c r="E5499" t="s">
        <v>233</v>
      </c>
      <c r="F5499" t="s">
        <v>15972</v>
      </c>
      <c r="G5499" t="s">
        <v>184</v>
      </c>
      <c r="H5499" t="s">
        <v>167</v>
      </c>
      <c r="I5499" t="s">
        <v>136</v>
      </c>
      <c r="J5499" t="s">
        <v>137</v>
      </c>
      <c r="K5499" t="s">
        <v>138</v>
      </c>
      <c r="L5499" t="s">
        <v>15973</v>
      </c>
      <c r="M5499" t="s">
        <v>15974</v>
      </c>
      <c r="N5499">
        <v>0.73777777700000002</v>
      </c>
      <c r="O5499">
        <v>47</v>
      </c>
      <c r="P5499">
        <v>4455</v>
      </c>
      <c r="Q5499">
        <v>529</v>
      </c>
      <c r="R5499">
        <v>370</v>
      </c>
      <c r="S5499">
        <v>61</v>
      </c>
      <c r="T5499">
        <v>505</v>
      </c>
      <c r="U5499">
        <v>5</v>
      </c>
      <c r="V5499">
        <v>1</v>
      </c>
      <c r="W5499">
        <v>12.920010709568425</v>
      </c>
      <c r="X5499">
        <v>512.17614487080539</v>
      </c>
      <c r="Y5499">
        <v>242.661944718255</v>
      </c>
      <c r="Z5499">
        <v>86.822173065135814</v>
      </c>
      <c r="AA5499">
        <v>124.06612766258984</v>
      </c>
      <c r="AB5499">
        <v>130.03444020461586</v>
      </c>
      <c r="AC5499">
        <v>248.10940082863775</v>
      </c>
      <c r="AD5499">
        <v>81.855268144600572</v>
      </c>
      <c r="AE5499">
        <v>1438.6455102042084</v>
      </c>
    </row>
    <row r="5500" spans="1:31" x14ac:dyDescent="0.25">
      <c r="A5500">
        <v>2301513</v>
      </c>
      <c r="B5500">
        <v>1</v>
      </c>
      <c r="C5500" t="s">
        <v>81</v>
      </c>
      <c r="D5500" t="s">
        <v>127</v>
      </c>
      <c r="E5500" t="s">
        <v>233</v>
      </c>
      <c r="F5500" t="s">
        <v>15975</v>
      </c>
      <c r="G5500" t="s">
        <v>184</v>
      </c>
      <c r="H5500" t="s">
        <v>167</v>
      </c>
      <c r="I5500" t="s">
        <v>136</v>
      </c>
      <c r="J5500" t="s">
        <v>137</v>
      </c>
      <c r="K5500" t="s">
        <v>138</v>
      </c>
      <c r="L5500" t="s">
        <v>15976</v>
      </c>
      <c r="M5500" t="s">
        <v>15977</v>
      </c>
      <c r="N5500">
        <v>1.5361111110000001</v>
      </c>
      <c r="O5500">
        <v>0</v>
      </c>
      <c r="P5500">
        <v>4918</v>
      </c>
      <c r="Q5500">
        <v>0</v>
      </c>
      <c r="R5500">
        <v>14</v>
      </c>
      <c r="S5500">
        <v>0</v>
      </c>
      <c r="T5500">
        <v>264</v>
      </c>
      <c r="U5500">
        <v>0</v>
      </c>
      <c r="V5500">
        <v>0</v>
      </c>
      <c r="W5500">
        <v>0</v>
      </c>
      <c r="X5500">
        <v>1564.4895737693976</v>
      </c>
      <c r="Y5500">
        <v>0</v>
      </c>
      <c r="Z5500">
        <v>6.6465433329968526</v>
      </c>
      <c r="AA5500">
        <v>0</v>
      </c>
      <c r="AB5500">
        <v>157.85231800565325</v>
      </c>
      <c r="AC5500">
        <v>0</v>
      </c>
      <c r="AD5500">
        <v>0</v>
      </c>
      <c r="AE5500">
        <v>1728.9884351080475</v>
      </c>
    </row>
    <row r="5501" spans="1:31" x14ac:dyDescent="0.25">
      <c r="A5501">
        <v>2301805</v>
      </c>
      <c r="B5501">
        <v>1</v>
      </c>
      <c r="C5501" t="s">
        <v>81</v>
      </c>
      <c r="D5501" t="s">
        <v>119</v>
      </c>
      <c r="E5501" t="s">
        <v>164</v>
      </c>
      <c r="F5501" t="s">
        <v>15978</v>
      </c>
      <c r="G5501" t="s">
        <v>184</v>
      </c>
      <c r="H5501" t="s">
        <v>167</v>
      </c>
      <c r="I5501" t="s">
        <v>136</v>
      </c>
      <c r="J5501" t="s">
        <v>137</v>
      </c>
      <c r="K5501" t="s">
        <v>138</v>
      </c>
      <c r="L5501" t="s">
        <v>15979</v>
      </c>
      <c r="M5501" t="s">
        <v>15980</v>
      </c>
      <c r="N5501">
        <v>0.82305555500000005</v>
      </c>
      <c r="O5501">
        <v>0</v>
      </c>
      <c r="P5501">
        <v>12</v>
      </c>
      <c r="Q5501">
        <v>0</v>
      </c>
      <c r="R5501">
        <v>37</v>
      </c>
      <c r="S5501">
        <v>0</v>
      </c>
      <c r="T5501">
        <v>3</v>
      </c>
      <c r="U5501">
        <v>0</v>
      </c>
      <c r="V5501">
        <v>0</v>
      </c>
      <c r="W5501">
        <v>0</v>
      </c>
      <c r="X5501">
        <v>1.3583535829257347</v>
      </c>
      <c r="Y5501">
        <v>0</v>
      </c>
      <c r="Z5501">
        <v>27.131272647446579</v>
      </c>
      <c r="AA5501">
        <v>0</v>
      </c>
      <c r="AB5501">
        <v>3.4068631913596619</v>
      </c>
      <c r="AC5501">
        <v>0</v>
      </c>
      <c r="AD5501">
        <v>0</v>
      </c>
      <c r="AE5501">
        <v>31.896489421731975</v>
      </c>
    </row>
    <row r="5502" spans="1:31" x14ac:dyDescent="0.25">
      <c r="A5502">
        <v>2301948</v>
      </c>
      <c r="B5502">
        <v>1</v>
      </c>
      <c r="C5502" t="s">
        <v>80</v>
      </c>
      <c r="D5502" t="s">
        <v>96</v>
      </c>
      <c r="E5502" t="s">
        <v>141</v>
      </c>
      <c r="F5502" t="s">
        <v>15981</v>
      </c>
      <c r="G5502" t="s">
        <v>143</v>
      </c>
      <c r="H5502" t="s">
        <v>135</v>
      </c>
      <c r="I5502" t="s">
        <v>136</v>
      </c>
      <c r="J5502" t="s">
        <v>137</v>
      </c>
      <c r="K5502" t="s">
        <v>138</v>
      </c>
      <c r="L5502" t="s">
        <v>15982</v>
      </c>
      <c r="M5502" t="s">
        <v>15983</v>
      </c>
      <c r="N5502">
        <v>1.683333333</v>
      </c>
      <c r="O5502">
        <v>0</v>
      </c>
      <c r="P5502">
        <v>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1.935740248255829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1.935740248255829</v>
      </c>
    </row>
    <row r="5503" spans="1:31" x14ac:dyDescent="0.25">
      <c r="A5503">
        <v>2301908</v>
      </c>
      <c r="B5503">
        <v>1</v>
      </c>
      <c r="C5503" t="s">
        <v>80</v>
      </c>
      <c r="D5503" t="s">
        <v>96</v>
      </c>
      <c r="E5503" t="s">
        <v>208</v>
      </c>
      <c r="F5503" t="s">
        <v>15984</v>
      </c>
      <c r="G5503" t="s">
        <v>490</v>
      </c>
      <c r="H5503" t="s">
        <v>135</v>
      </c>
      <c r="I5503" t="s">
        <v>136</v>
      </c>
      <c r="J5503" t="s">
        <v>137</v>
      </c>
      <c r="K5503" t="s">
        <v>138</v>
      </c>
      <c r="L5503" t="s">
        <v>15985</v>
      </c>
      <c r="M5503" t="s">
        <v>15986</v>
      </c>
      <c r="N5503">
        <v>1.2113888880000001</v>
      </c>
      <c r="O5503">
        <v>0</v>
      </c>
      <c r="P5503">
        <v>250</v>
      </c>
      <c r="Q5503">
        <v>0</v>
      </c>
      <c r="R5503">
        <v>0</v>
      </c>
      <c r="S5503">
        <v>0</v>
      </c>
      <c r="T5503">
        <v>3</v>
      </c>
      <c r="U5503">
        <v>0</v>
      </c>
      <c r="V5503">
        <v>0</v>
      </c>
      <c r="W5503">
        <v>0</v>
      </c>
      <c r="X5503">
        <v>72.924368356637089</v>
      </c>
      <c r="Y5503">
        <v>0</v>
      </c>
      <c r="Z5503">
        <v>0</v>
      </c>
      <c r="AA5503">
        <v>0</v>
      </c>
      <c r="AB5503">
        <v>7.1556909951111115E-4</v>
      </c>
      <c r="AC5503">
        <v>0</v>
      </c>
      <c r="AD5503">
        <v>0</v>
      </c>
      <c r="AE5503">
        <v>72.925083925736601</v>
      </c>
    </row>
    <row r="5504" spans="1:31" x14ac:dyDescent="0.25">
      <c r="A5504">
        <v>2301954</v>
      </c>
      <c r="B5504">
        <v>1</v>
      </c>
      <c r="C5504" t="s">
        <v>80</v>
      </c>
      <c r="D5504" t="s">
        <v>88</v>
      </c>
      <c r="E5504" t="s">
        <v>132</v>
      </c>
      <c r="F5504" t="s">
        <v>15987</v>
      </c>
      <c r="G5504" t="s">
        <v>134</v>
      </c>
      <c r="H5504" t="s">
        <v>135</v>
      </c>
      <c r="I5504" t="s">
        <v>136</v>
      </c>
      <c r="J5504" t="s">
        <v>137</v>
      </c>
      <c r="K5504" t="s">
        <v>138</v>
      </c>
      <c r="L5504" t="s">
        <v>15988</v>
      </c>
      <c r="M5504" t="s">
        <v>15989</v>
      </c>
      <c r="N5504">
        <v>1.4555555549999999</v>
      </c>
      <c r="O5504">
        <v>0</v>
      </c>
      <c r="P5504">
        <v>1</v>
      </c>
      <c r="Q5504">
        <v>0</v>
      </c>
      <c r="R5504">
        <v>1</v>
      </c>
      <c r="S5504">
        <v>0</v>
      </c>
      <c r="T5504">
        <v>3</v>
      </c>
      <c r="U5504">
        <v>0</v>
      </c>
      <c r="V5504">
        <v>0</v>
      </c>
      <c r="W5504">
        <v>0</v>
      </c>
      <c r="X5504">
        <v>6.7489496586395012E-2</v>
      </c>
      <c r="Y5504">
        <v>0</v>
      </c>
      <c r="Z5504">
        <v>0.76353747082118162</v>
      </c>
      <c r="AA5504">
        <v>0</v>
      </c>
      <c r="AB5504">
        <v>2.5470948585655857</v>
      </c>
      <c r="AC5504">
        <v>0</v>
      </c>
      <c r="AD5504">
        <v>0</v>
      </c>
      <c r="AE5504">
        <v>3.3781218259731625</v>
      </c>
    </row>
    <row r="5505" spans="1:31" x14ac:dyDescent="0.25">
      <c r="A5505">
        <v>2301622</v>
      </c>
      <c r="B5505">
        <v>1</v>
      </c>
      <c r="C5505" t="s">
        <v>81</v>
      </c>
      <c r="D5505" t="s">
        <v>128</v>
      </c>
      <c r="E5505" t="s">
        <v>208</v>
      </c>
      <c r="F5505" t="s">
        <v>15990</v>
      </c>
      <c r="G5505" t="s">
        <v>917</v>
      </c>
      <c r="H5505" t="s">
        <v>135</v>
      </c>
      <c r="I5505" t="s">
        <v>136</v>
      </c>
      <c r="J5505" t="s">
        <v>137</v>
      </c>
      <c r="K5505" t="s">
        <v>300</v>
      </c>
      <c r="L5505" t="s">
        <v>15991</v>
      </c>
      <c r="M5505" t="s">
        <v>15992</v>
      </c>
      <c r="N5505">
        <v>1.017222222</v>
      </c>
      <c r="O5505">
        <v>0</v>
      </c>
      <c r="P5505">
        <v>617</v>
      </c>
      <c r="Q5505">
        <v>0</v>
      </c>
      <c r="R5505">
        <v>0</v>
      </c>
      <c r="S5505">
        <v>0</v>
      </c>
      <c r="T5505">
        <v>25</v>
      </c>
      <c r="U5505">
        <v>0</v>
      </c>
      <c r="V5505">
        <v>1</v>
      </c>
      <c r="W5505">
        <v>0</v>
      </c>
      <c r="X5505">
        <v>122.25559760550153</v>
      </c>
      <c r="Y5505">
        <v>0</v>
      </c>
      <c r="Z5505">
        <v>0</v>
      </c>
      <c r="AA5505">
        <v>0</v>
      </c>
      <c r="AB5505">
        <v>26.582206889289296</v>
      </c>
      <c r="AC5505">
        <v>0</v>
      </c>
      <c r="AD5505">
        <v>24.682219119718205</v>
      </c>
      <c r="AE5505">
        <v>173.52002361450903</v>
      </c>
    </row>
    <row r="5506" spans="1:31" x14ac:dyDescent="0.25">
      <c r="A5506">
        <v>2301785</v>
      </c>
      <c r="B5506">
        <v>1</v>
      </c>
      <c r="C5506" t="s">
        <v>80</v>
      </c>
      <c r="D5506" t="s">
        <v>92</v>
      </c>
      <c r="E5506" t="s">
        <v>141</v>
      </c>
      <c r="F5506" t="s">
        <v>15993</v>
      </c>
      <c r="G5506" t="s">
        <v>490</v>
      </c>
      <c r="H5506" t="s">
        <v>135</v>
      </c>
      <c r="I5506" t="s">
        <v>136</v>
      </c>
      <c r="J5506" t="s">
        <v>137</v>
      </c>
      <c r="K5506" t="s">
        <v>138</v>
      </c>
      <c r="L5506" t="s">
        <v>15994</v>
      </c>
      <c r="M5506" t="s">
        <v>15995</v>
      </c>
      <c r="N5506">
        <v>4.3330555549999996</v>
      </c>
      <c r="O5506">
        <v>0</v>
      </c>
      <c r="P5506">
        <v>5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3.9614301534235783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3.9614301534235783</v>
      </c>
    </row>
    <row r="5507" spans="1:31" x14ac:dyDescent="0.25">
      <c r="A5507">
        <v>2301536</v>
      </c>
      <c r="B5507">
        <v>1</v>
      </c>
      <c r="C5507" t="s">
        <v>80</v>
      </c>
      <c r="D5507" t="s">
        <v>91</v>
      </c>
      <c r="E5507" t="s">
        <v>208</v>
      </c>
      <c r="F5507" t="s">
        <v>15996</v>
      </c>
      <c r="G5507" t="s">
        <v>917</v>
      </c>
      <c r="H5507" t="s">
        <v>135</v>
      </c>
      <c r="I5507" t="s">
        <v>136</v>
      </c>
      <c r="J5507" t="s">
        <v>137</v>
      </c>
      <c r="K5507" t="s">
        <v>300</v>
      </c>
      <c r="L5507" t="s">
        <v>15997</v>
      </c>
      <c r="M5507" t="s">
        <v>15998</v>
      </c>
      <c r="N5507">
        <v>8.1441666660000003</v>
      </c>
      <c r="O5507">
        <v>0</v>
      </c>
      <c r="P5507">
        <v>179</v>
      </c>
      <c r="Q5507">
        <v>0</v>
      </c>
      <c r="R5507">
        <v>0</v>
      </c>
      <c r="S5507">
        <v>0</v>
      </c>
      <c r="T5507">
        <v>3</v>
      </c>
      <c r="U5507">
        <v>0</v>
      </c>
      <c r="V5507">
        <v>0</v>
      </c>
      <c r="W5507">
        <v>0</v>
      </c>
      <c r="X5507">
        <v>323.5611700558436</v>
      </c>
      <c r="Y5507">
        <v>0</v>
      </c>
      <c r="Z5507">
        <v>0</v>
      </c>
      <c r="AA5507">
        <v>0</v>
      </c>
      <c r="AB5507">
        <v>15.089927549854719</v>
      </c>
      <c r="AC5507">
        <v>0</v>
      </c>
      <c r="AD5507">
        <v>0</v>
      </c>
      <c r="AE5507">
        <v>338.65109760569834</v>
      </c>
    </row>
    <row r="5508" spans="1:31" x14ac:dyDescent="0.25">
      <c r="A5508">
        <v>2301971</v>
      </c>
      <c r="B5508">
        <v>1</v>
      </c>
      <c r="C5508" t="s">
        <v>80</v>
      </c>
      <c r="D5508" t="s">
        <v>106</v>
      </c>
      <c r="E5508" t="s">
        <v>141</v>
      </c>
      <c r="F5508" t="s">
        <v>15999</v>
      </c>
      <c r="G5508" t="s">
        <v>143</v>
      </c>
      <c r="H5508" t="s">
        <v>135</v>
      </c>
      <c r="I5508" t="s">
        <v>136</v>
      </c>
      <c r="J5508" t="s">
        <v>137</v>
      </c>
      <c r="K5508" t="s">
        <v>138</v>
      </c>
      <c r="L5508" t="s">
        <v>16000</v>
      </c>
      <c r="M5508" t="s">
        <v>16001</v>
      </c>
      <c r="N5508">
        <v>0.90444444400000001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1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0.77287474174431114</v>
      </c>
      <c r="AC5508">
        <v>0</v>
      </c>
      <c r="AD5508">
        <v>0</v>
      </c>
      <c r="AE5508">
        <v>0.77287474174431114</v>
      </c>
    </row>
    <row r="5509" spans="1:31" x14ac:dyDescent="0.25">
      <c r="A5509">
        <v>2301825</v>
      </c>
      <c r="B5509">
        <v>1</v>
      </c>
      <c r="C5509" t="s">
        <v>80</v>
      </c>
      <c r="D5509" t="s">
        <v>108</v>
      </c>
      <c r="E5509" t="s">
        <v>182</v>
      </c>
      <c r="F5509" t="s">
        <v>16002</v>
      </c>
      <c r="G5509" t="s">
        <v>421</v>
      </c>
      <c r="H5509" t="s">
        <v>167</v>
      </c>
      <c r="I5509" t="s">
        <v>136</v>
      </c>
      <c r="J5509" t="s">
        <v>137</v>
      </c>
      <c r="K5509" t="s">
        <v>138</v>
      </c>
      <c r="L5509" t="s">
        <v>16003</v>
      </c>
      <c r="M5509" t="s">
        <v>16004</v>
      </c>
      <c r="N5509">
        <v>2.8288888879999998</v>
      </c>
      <c r="O5509">
        <v>0</v>
      </c>
      <c r="P5509">
        <v>543</v>
      </c>
      <c r="Q5509">
        <v>0</v>
      </c>
      <c r="R5509">
        <v>80</v>
      </c>
      <c r="S5509">
        <v>0</v>
      </c>
      <c r="T5509">
        <v>73</v>
      </c>
      <c r="U5509">
        <v>0</v>
      </c>
      <c r="V5509">
        <v>0</v>
      </c>
      <c r="W5509">
        <v>0</v>
      </c>
      <c r="X5509">
        <v>200.19245173419682</v>
      </c>
      <c r="Y5509">
        <v>0</v>
      </c>
      <c r="Z5509">
        <v>31.573252870471759</v>
      </c>
      <c r="AA5509">
        <v>0</v>
      </c>
      <c r="AB5509">
        <v>64.150043887010241</v>
      </c>
      <c r="AC5509">
        <v>0</v>
      </c>
      <c r="AD5509">
        <v>0</v>
      </c>
      <c r="AE5509">
        <v>295.91574849167881</v>
      </c>
    </row>
    <row r="5510" spans="1:31" x14ac:dyDescent="0.25">
      <c r="A5510">
        <v>2301516</v>
      </c>
      <c r="B5510">
        <v>1</v>
      </c>
      <c r="C5510" t="s">
        <v>80</v>
      </c>
      <c r="D5510" t="s">
        <v>91</v>
      </c>
      <c r="E5510" t="s">
        <v>132</v>
      </c>
      <c r="F5510" t="s">
        <v>16005</v>
      </c>
      <c r="G5510" t="s">
        <v>917</v>
      </c>
      <c r="H5510" t="s">
        <v>135</v>
      </c>
      <c r="I5510" t="s">
        <v>136</v>
      </c>
      <c r="J5510" t="s">
        <v>137</v>
      </c>
      <c r="K5510" t="s">
        <v>300</v>
      </c>
      <c r="L5510" t="s">
        <v>16006</v>
      </c>
      <c r="M5510" t="s">
        <v>16007</v>
      </c>
      <c r="N5510">
        <v>9.1591666660000008</v>
      </c>
      <c r="O5510">
        <v>0</v>
      </c>
      <c r="P5510">
        <v>109</v>
      </c>
      <c r="Q5510">
        <v>0</v>
      </c>
      <c r="R5510">
        <v>0</v>
      </c>
      <c r="S5510">
        <v>0</v>
      </c>
      <c r="T5510">
        <v>2</v>
      </c>
      <c r="U5510">
        <v>0</v>
      </c>
      <c r="V5510">
        <v>0</v>
      </c>
      <c r="W5510">
        <v>0</v>
      </c>
      <c r="X5510">
        <v>229.06021014540315</v>
      </c>
      <c r="Y5510">
        <v>0</v>
      </c>
      <c r="Z5510">
        <v>0</v>
      </c>
      <c r="AA5510">
        <v>0</v>
      </c>
      <c r="AB5510">
        <v>21.219870947408715</v>
      </c>
      <c r="AC5510">
        <v>0</v>
      </c>
      <c r="AD5510">
        <v>0</v>
      </c>
      <c r="AE5510">
        <v>250.28008109281186</v>
      </c>
    </row>
    <row r="5511" spans="1:31" x14ac:dyDescent="0.25">
      <c r="A5511">
        <v>2301539</v>
      </c>
      <c r="B5511">
        <v>1</v>
      </c>
      <c r="C5511" t="s">
        <v>80</v>
      </c>
      <c r="D5511" t="s">
        <v>84</v>
      </c>
      <c r="E5511" t="s">
        <v>141</v>
      </c>
      <c r="F5511" t="s">
        <v>15610</v>
      </c>
      <c r="G5511" t="s">
        <v>188</v>
      </c>
      <c r="H5511" t="s">
        <v>135</v>
      </c>
      <c r="I5511" t="s">
        <v>136</v>
      </c>
      <c r="J5511" t="s">
        <v>137</v>
      </c>
      <c r="K5511" t="s">
        <v>138</v>
      </c>
      <c r="L5511" t="s">
        <v>16008</v>
      </c>
      <c r="M5511" t="s">
        <v>16009</v>
      </c>
      <c r="N5511">
        <v>9.8941666660000003</v>
      </c>
      <c r="O5511">
        <v>0</v>
      </c>
      <c r="P5511">
        <v>5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10.870645713382091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10.870645713382091</v>
      </c>
    </row>
    <row r="5512" spans="1:31" x14ac:dyDescent="0.25">
      <c r="A5512">
        <v>2301659</v>
      </c>
      <c r="B5512">
        <v>1</v>
      </c>
      <c r="C5512" t="s">
        <v>80</v>
      </c>
      <c r="D5512" t="s">
        <v>99</v>
      </c>
      <c r="E5512" t="s">
        <v>141</v>
      </c>
      <c r="F5512" t="s">
        <v>16010</v>
      </c>
      <c r="G5512" t="s">
        <v>143</v>
      </c>
      <c r="H5512" t="s">
        <v>135</v>
      </c>
      <c r="I5512" t="s">
        <v>136</v>
      </c>
      <c r="J5512" t="s">
        <v>137</v>
      </c>
      <c r="K5512" t="s">
        <v>138</v>
      </c>
      <c r="L5512" t="s">
        <v>16011</v>
      </c>
      <c r="M5512" t="s">
        <v>16012</v>
      </c>
      <c r="N5512">
        <v>6.9813888879999997</v>
      </c>
      <c r="O5512">
        <v>0</v>
      </c>
      <c r="P5512">
        <v>1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0.14643482978677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0.14643482978677</v>
      </c>
    </row>
    <row r="5513" spans="1:31" x14ac:dyDescent="0.25">
      <c r="A5513">
        <v>2301490</v>
      </c>
      <c r="B5513">
        <v>1</v>
      </c>
      <c r="C5513" t="s">
        <v>80</v>
      </c>
      <c r="D5513" t="s">
        <v>96</v>
      </c>
      <c r="E5513" t="s">
        <v>141</v>
      </c>
      <c r="F5513" t="s">
        <v>16013</v>
      </c>
      <c r="G5513" t="s">
        <v>188</v>
      </c>
      <c r="H5513" t="s">
        <v>135</v>
      </c>
      <c r="I5513" t="s">
        <v>136</v>
      </c>
      <c r="J5513" t="s">
        <v>137</v>
      </c>
      <c r="K5513" t="s">
        <v>138</v>
      </c>
      <c r="L5513" t="s">
        <v>16014</v>
      </c>
      <c r="M5513" t="s">
        <v>16015</v>
      </c>
      <c r="N5513">
        <v>1.363888888</v>
      </c>
      <c r="O5513">
        <v>0</v>
      </c>
      <c r="P5513">
        <v>1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2.4375653378816671E-3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2.4375653378816671E-3</v>
      </c>
    </row>
    <row r="5514" spans="1:31" x14ac:dyDescent="0.25">
      <c r="A5514">
        <v>2301616</v>
      </c>
      <c r="B5514">
        <v>1</v>
      </c>
      <c r="C5514" t="s">
        <v>80</v>
      </c>
      <c r="D5514" t="s">
        <v>92</v>
      </c>
      <c r="E5514" t="s">
        <v>132</v>
      </c>
      <c r="F5514" t="s">
        <v>16016</v>
      </c>
      <c r="G5514" t="s">
        <v>490</v>
      </c>
      <c r="H5514" t="s">
        <v>135</v>
      </c>
      <c r="I5514" t="s">
        <v>136</v>
      </c>
      <c r="J5514" t="s">
        <v>137</v>
      </c>
      <c r="K5514" t="s">
        <v>138</v>
      </c>
      <c r="L5514" t="s">
        <v>16017</v>
      </c>
      <c r="M5514" t="s">
        <v>16018</v>
      </c>
      <c r="N5514">
        <v>2.3658333329999999</v>
      </c>
      <c r="O5514">
        <v>0</v>
      </c>
      <c r="P5514">
        <v>187</v>
      </c>
      <c r="Q5514">
        <v>0</v>
      </c>
      <c r="R5514">
        <v>2</v>
      </c>
      <c r="S5514">
        <v>0</v>
      </c>
      <c r="T5514">
        <v>2</v>
      </c>
      <c r="U5514">
        <v>0</v>
      </c>
      <c r="V5514">
        <v>0</v>
      </c>
      <c r="W5514">
        <v>0</v>
      </c>
      <c r="X5514">
        <v>120.34022264722343</v>
      </c>
      <c r="Y5514">
        <v>0</v>
      </c>
      <c r="Z5514">
        <v>5.2962304372401112E-2</v>
      </c>
      <c r="AA5514">
        <v>0</v>
      </c>
      <c r="AB5514">
        <v>5.0000348054088368</v>
      </c>
      <c r="AC5514">
        <v>0</v>
      </c>
      <c r="AD5514">
        <v>0</v>
      </c>
      <c r="AE5514">
        <v>125.39321975700466</v>
      </c>
    </row>
    <row r="5515" spans="1:31" x14ac:dyDescent="0.25">
      <c r="A5515">
        <v>2301559</v>
      </c>
      <c r="B5515">
        <v>1</v>
      </c>
      <c r="C5515" t="s">
        <v>81</v>
      </c>
      <c r="D5515" t="s">
        <v>128</v>
      </c>
      <c r="E5515" t="s">
        <v>132</v>
      </c>
      <c r="F5515" t="s">
        <v>16019</v>
      </c>
      <c r="G5515" t="s">
        <v>299</v>
      </c>
      <c r="H5515" t="s">
        <v>135</v>
      </c>
      <c r="I5515" t="s">
        <v>136</v>
      </c>
      <c r="J5515" t="s">
        <v>137</v>
      </c>
      <c r="K5515" t="s">
        <v>300</v>
      </c>
      <c r="L5515" t="s">
        <v>16020</v>
      </c>
      <c r="M5515" t="s">
        <v>16021</v>
      </c>
      <c r="N5515">
        <v>2.5463888880000001</v>
      </c>
      <c r="O5515">
        <v>0</v>
      </c>
      <c r="P5515">
        <v>73</v>
      </c>
      <c r="Q5515">
        <v>0</v>
      </c>
      <c r="R5515">
        <v>0</v>
      </c>
      <c r="S5515">
        <v>0</v>
      </c>
      <c r="T5515">
        <v>4</v>
      </c>
      <c r="U5515">
        <v>0</v>
      </c>
      <c r="V5515">
        <v>0</v>
      </c>
      <c r="W5515">
        <v>0</v>
      </c>
      <c r="X5515">
        <v>32.784772732228404</v>
      </c>
      <c r="Y5515">
        <v>0</v>
      </c>
      <c r="Z5515">
        <v>0</v>
      </c>
      <c r="AA5515">
        <v>0</v>
      </c>
      <c r="AB5515">
        <v>34.159012159684281</v>
      </c>
      <c r="AC5515">
        <v>0</v>
      </c>
      <c r="AD5515">
        <v>0</v>
      </c>
      <c r="AE5515">
        <v>66.943784891912685</v>
      </c>
    </row>
    <row r="5516" spans="1:31" x14ac:dyDescent="0.25">
      <c r="A5516">
        <v>2301808</v>
      </c>
      <c r="B5516">
        <v>1</v>
      </c>
      <c r="C5516" t="s">
        <v>80</v>
      </c>
      <c r="D5516" t="s">
        <v>99</v>
      </c>
      <c r="E5516" t="s">
        <v>141</v>
      </c>
      <c r="F5516" t="s">
        <v>16022</v>
      </c>
      <c r="G5516" t="s">
        <v>143</v>
      </c>
      <c r="H5516" t="s">
        <v>135</v>
      </c>
      <c r="I5516" t="s">
        <v>136</v>
      </c>
      <c r="J5516" t="s">
        <v>137</v>
      </c>
      <c r="K5516" t="s">
        <v>138</v>
      </c>
      <c r="L5516" t="s">
        <v>16023</v>
      </c>
      <c r="M5516" t="s">
        <v>16024</v>
      </c>
      <c r="N5516">
        <v>6.5833333329999997</v>
      </c>
      <c r="O5516">
        <v>0</v>
      </c>
      <c r="P5516">
        <v>2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3.9706902153482662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3.9706902153482662</v>
      </c>
    </row>
    <row r="5517" spans="1:31" x14ac:dyDescent="0.25">
      <c r="A5517">
        <v>2301845</v>
      </c>
      <c r="B5517">
        <v>1</v>
      </c>
      <c r="C5517" t="s">
        <v>80</v>
      </c>
      <c r="D5517" t="s">
        <v>108</v>
      </c>
      <c r="E5517" t="s">
        <v>233</v>
      </c>
      <c r="F5517" t="s">
        <v>16025</v>
      </c>
      <c r="G5517" t="s">
        <v>184</v>
      </c>
      <c r="H5517" t="s">
        <v>167</v>
      </c>
      <c r="I5517" t="s">
        <v>136</v>
      </c>
      <c r="J5517" t="s">
        <v>137</v>
      </c>
      <c r="K5517" t="s">
        <v>138</v>
      </c>
      <c r="L5517" t="s">
        <v>16026</v>
      </c>
      <c r="M5517" t="s">
        <v>16027</v>
      </c>
      <c r="N5517">
        <v>6.8611111000000002E-2</v>
      </c>
      <c r="O5517">
        <v>0</v>
      </c>
      <c r="P5517">
        <v>1766</v>
      </c>
      <c r="Q5517">
        <v>4</v>
      </c>
      <c r="R5517">
        <v>289</v>
      </c>
      <c r="S5517">
        <v>4</v>
      </c>
      <c r="T5517">
        <v>300</v>
      </c>
      <c r="U5517">
        <v>1</v>
      </c>
      <c r="V5517">
        <v>0</v>
      </c>
      <c r="W5517">
        <v>0</v>
      </c>
      <c r="X5517">
        <v>20.747448535806537</v>
      </c>
      <c r="Y5517">
        <v>1.3765853948724223</v>
      </c>
      <c r="Z5517">
        <v>5.3753601446543353</v>
      </c>
      <c r="AA5517">
        <v>2.1267127611887515</v>
      </c>
      <c r="AB5517">
        <v>8.3687216902452359</v>
      </c>
      <c r="AC5517">
        <v>1.0450991132705645</v>
      </c>
      <c r="AD5517">
        <v>0</v>
      </c>
      <c r="AE5517">
        <v>39.039927640037845</v>
      </c>
    </row>
    <row r="5518" spans="1:31" x14ac:dyDescent="0.25">
      <c r="A5518">
        <v>2301802</v>
      </c>
      <c r="B5518">
        <v>1</v>
      </c>
      <c r="C5518" t="s">
        <v>81</v>
      </c>
      <c r="D5518" t="s">
        <v>118</v>
      </c>
      <c r="E5518" t="s">
        <v>182</v>
      </c>
      <c r="F5518" t="s">
        <v>16028</v>
      </c>
      <c r="G5518" t="s">
        <v>184</v>
      </c>
      <c r="H5518" t="s">
        <v>167</v>
      </c>
      <c r="I5518" t="s">
        <v>136</v>
      </c>
      <c r="J5518" t="s">
        <v>137</v>
      </c>
      <c r="K5518" t="s">
        <v>138</v>
      </c>
      <c r="L5518" t="s">
        <v>16029</v>
      </c>
      <c r="M5518" t="s">
        <v>16030</v>
      </c>
      <c r="N5518">
        <v>0.147777777</v>
      </c>
      <c r="O5518">
        <v>0</v>
      </c>
      <c r="P5518">
        <v>8769</v>
      </c>
      <c r="Q5518">
        <v>0</v>
      </c>
      <c r="R5518">
        <v>3</v>
      </c>
      <c r="S5518">
        <v>2</v>
      </c>
      <c r="T5518">
        <v>2267</v>
      </c>
      <c r="U5518">
        <v>0</v>
      </c>
      <c r="V5518">
        <v>8</v>
      </c>
      <c r="W5518">
        <v>0</v>
      </c>
      <c r="X5518">
        <v>245.45743019697218</v>
      </c>
      <c r="Y5518">
        <v>0</v>
      </c>
      <c r="Z5518">
        <v>6.4864547491800026E-2</v>
      </c>
      <c r="AA5518">
        <v>0.82420347725504461</v>
      </c>
      <c r="AB5518">
        <v>183.56807791219927</v>
      </c>
      <c r="AC5518">
        <v>0</v>
      </c>
      <c r="AD5518">
        <v>16.300487571183268</v>
      </c>
      <c r="AE5518">
        <v>446.21506370510161</v>
      </c>
    </row>
    <row r="5519" spans="1:31" x14ac:dyDescent="0.25">
      <c r="A5519">
        <v>2301553</v>
      </c>
      <c r="B5519">
        <v>1</v>
      </c>
      <c r="C5519" t="s">
        <v>80</v>
      </c>
      <c r="D5519" t="s">
        <v>96</v>
      </c>
      <c r="E5519" t="s">
        <v>132</v>
      </c>
      <c r="F5519" t="s">
        <v>14088</v>
      </c>
      <c r="G5519" t="s">
        <v>1517</v>
      </c>
      <c r="H5519" t="s">
        <v>135</v>
      </c>
      <c r="I5519" t="s">
        <v>136</v>
      </c>
      <c r="J5519" t="s">
        <v>137</v>
      </c>
      <c r="K5519" t="s">
        <v>138</v>
      </c>
      <c r="L5519" t="s">
        <v>16031</v>
      </c>
      <c r="M5519" t="s">
        <v>16032</v>
      </c>
      <c r="N5519">
        <v>4.6325000000000003</v>
      </c>
      <c r="O5519">
        <v>0</v>
      </c>
      <c r="P5519">
        <v>59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163.38186499325781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163.38186499325781</v>
      </c>
    </row>
    <row r="5520" spans="1:31" x14ac:dyDescent="0.25">
      <c r="A5520">
        <v>2301702</v>
      </c>
      <c r="B5520">
        <v>1</v>
      </c>
      <c r="C5520" t="s">
        <v>80</v>
      </c>
      <c r="D5520" t="s">
        <v>91</v>
      </c>
      <c r="E5520" t="s">
        <v>132</v>
      </c>
      <c r="F5520" t="s">
        <v>16033</v>
      </c>
      <c r="G5520" t="s">
        <v>917</v>
      </c>
      <c r="H5520" t="s">
        <v>135</v>
      </c>
      <c r="I5520" t="s">
        <v>136</v>
      </c>
      <c r="J5520" t="s">
        <v>137</v>
      </c>
      <c r="K5520" t="s">
        <v>300</v>
      </c>
      <c r="L5520" t="s">
        <v>16034</v>
      </c>
      <c r="M5520" t="s">
        <v>16035</v>
      </c>
      <c r="N5520">
        <v>4.7644444439999996</v>
      </c>
      <c r="O5520">
        <v>0</v>
      </c>
      <c r="P5520">
        <v>191</v>
      </c>
      <c r="Q5520">
        <v>0</v>
      </c>
      <c r="R5520">
        <v>0</v>
      </c>
      <c r="S5520">
        <v>0</v>
      </c>
      <c r="T5520">
        <v>2</v>
      </c>
      <c r="U5520">
        <v>0</v>
      </c>
      <c r="V5520">
        <v>0</v>
      </c>
      <c r="W5520">
        <v>0</v>
      </c>
      <c r="X5520">
        <v>195.83525021995897</v>
      </c>
      <c r="Y5520">
        <v>0</v>
      </c>
      <c r="Z5520">
        <v>0</v>
      </c>
      <c r="AA5520">
        <v>0</v>
      </c>
      <c r="AB5520">
        <v>0.27155425085848889</v>
      </c>
      <c r="AC5520">
        <v>0</v>
      </c>
      <c r="AD5520">
        <v>0</v>
      </c>
      <c r="AE5520">
        <v>196.10680447081745</v>
      </c>
    </row>
    <row r="5521" spans="1:31" x14ac:dyDescent="0.25">
      <c r="A5521">
        <v>2301980</v>
      </c>
      <c r="B5521">
        <v>1</v>
      </c>
      <c r="C5521" t="s">
        <v>81</v>
      </c>
      <c r="D5521" t="s">
        <v>113</v>
      </c>
      <c r="E5521" t="s">
        <v>141</v>
      </c>
      <c r="F5521" t="s">
        <v>16036</v>
      </c>
      <c r="G5521" t="s">
        <v>143</v>
      </c>
      <c r="H5521" t="s">
        <v>135</v>
      </c>
      <c r="I5521" t="s">
        <v>136</v>
      </c>
      <c r="J5521" t="s">
        <v>137</v>
      </c>
      <c r="K5521" t="s">
        <v>138</v>
      </c>
      <c r="L5521" t="s">
        <v>16037</v>
      </c>
      <c r="M5521" t="s">
        <v>16038</v>
      </c>
      <c r="N5521">
        <v>1.154722222</v>
      </c>
      <c r="O5521">
        <v>0</v>
      </c>
      <c r="P5521">
        <v>1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6.1093695990662215E-2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6.1093695990662215E-2</v>
      </c>
    </row>
    <row r="5522" spans="1:31" x14ac:dyDescent="0.25">
      <c r="A5522">
        <v>2301957</v>
      </c>
      <c r="B5522">
        <v>1</v>
      </c>
      <c r="C5522" t="s">
        <v>80</v>
      </c>
      <c r="D5522" t="s">
        <v>97</v>
      </c>
      <c r="E5522" t="s">
        <v>132</v>
      </c>
      <c r="F5522" t="s">
        <v>16039</v>
      </c>
      <c r="G5522" t="s">
        <v>134</v>
      </c>
      <c r="H5522" t="s">
        <v>135</v>
      </c>
      <c r="I5522" t="s">
        <v>136</v>
      </c>
      <c r="J5522" t="s">
        <v>137</v>
      </c>
      <c r="K5522" t="s">
        <v>138</v>
      </c>
      <c r="L5522" t="s">
        <v>16040</v>
      </c>
      <c r="M5522" t="s">
        <v>16041</v>
      </c>
      <c r="N5522">
        <v>1.0491666660000001</v>
      </c>
      <c r="O5522">
        <v>0</v>
      </c>
      <c r="P5522">
        <v>32</v>
      </c>
      <c r="Q5522">
        <v>0</v>
      </c>
      <c r="R5522">
        <v>15</v>
      </c>
      <c r="S5522">
        <v>0</v>
      </c>
      <c r="T5522">
        <v>7</v>
      </c>
      <c r="U5522">
        <v>0</v>
      </c>
      <c r="V5522">
        <v>0</v>
      </c>
      <c r="W5522">
        <v>0</v>
      </c>
      <c r="X5522">
        <v>11.114497660511738</v>
      </c>
      <c r="Y5522">
        <v>0</v>
      </c>
      <c r="Z5522">
        <v>5.2129925851373713</v>
      </c>
      <c r="AA5522">
        <v>0</v>
      </c>
      <c r="AB5522">
        <v>0.87136291794317344</v>
      </c>
      <c r="AC5522">
        <v>0</v>
      </c>
      <c r="AD5522">
        <v>0</v>
      </c>
      <c r="AE5522">
        <v>17.198853163592283</v>
      </c>
    </row>
    <row r="5523" spans="1:31" x14ac:dyDescent="0.25">
      <c r="A5523">
        <v>2301834</v>
      </c>
      <c r="B5523">
        <v>1</v>
      </c>
      <c r="C5523" t="s">
        <v>80</v>
      </c>
      <c r="D5523" t="s">
        <v>102</v>
      </c>
      <c r="E5523" t="s">
        <v>132</v>
      </c>
      <c r="F5523" t="s">
        <v>16042</v>
      </c>
      <c r="G5523" t="s">
        <v>134</v>
      </c>
      <c r="H5523" t="s">
        <v>135</v>
      </c>
      <c r="I5523" t="s">
        <v>136</v>
      </c>
      <c r="J5523" t="s">
        <v>137</v>
      </c>
      <c r="K5523" t="s">
        <v>138</v>
      </c>
      <c r="L5523" t="s">
        <v>16043</v>
      </c>
      <c r="M5523" t="s">
        <v>16044</v>
      </c>
      <c r="N5523">
        <v>0.763055555</v>
      </c>
      <c r="O5523">
        <v>0</v>
      </c>
      <c r="P5523">
        <v>0</v>
      </c>
      <c r="Q5523">
        <v>0</v>
      </c>
      <c r="R5523">
        <v>1</v>
      </c>
      <c r="S5523">
        <v>0</v>
      </c>
      <c r="T5523">
        <v>2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0.1033116425914489</v>
      </c>
      <c r="AA5523">
        <v>0</v>
      </c>
      <c r="AB5523">
        <v>0.77842121445258505</v>
      </c>
      <c r="AC5523">
        <v>0</v>
      </c>
      <c r="AD5523">
        <v>0</v>
      </c>
      <c r="AE5523">
        <v>0.88173285704403392</v>
      </c>
    </row>
    <row r="5524" spans="1:31" x14ac:dyDescent="0.25">
      <c r="A5524">
        <v>2301811</v>
      </c>
      <c r="B5524">
        <v>1</v>
      </c>
      <c r="C5524" t="s">
        <v>80</v>
      </c>
      <c r="D5524" t="s">
        <v>97</v>
      </c>
      <c r="E5524" t="s">
        <v>141</v>
      </c>
      <c r="F5524" t="s">
        <v>16045</v>
      </c>
      <c r="G5524" t="s">
        <v>143</v>
      </c>
      <c r="H5524" t="s">
        <v>135</v>
      </c>
      <c r="I5524" t="s">
        <v>136</v>
      </c>
      <c r="J5524" t="s">
        <v>137</v>
      </c>
      <c r="K5524" t="s">
        <v>138</v>
      </c>
      <c r="L5524" t="s">
        <v>16046</v>
      </c>
      <c r="M5524" t="s">
        <v>16047</v>
      </c>
      <c r="N5524">
        <v>2.7736111110000001</v>
      </c>
      <c r="O5524">
        <v>0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7.5834180333861037</v>
      </c>
      <c r="AA5524">
        <v>0</v>
      </c>
      <c r="AB5524">
        <v>0</v>
      </c>
      <c r="AC5524">
        <v>0</v>
      </c>
      <c r="AD5524">
        <v>0</v>
      </c>
      <c r="AE5524">
        <v>7.5834180333861037</v>
      </c>
    </row>
    <row r="5525" spans="1:31" x14ac:dyDescent="0.25">
      <c r="A5525">
        <v>2301734</v>
      </c>
      <c r="B5525">
        <v>1</v>
      </c>
      <c r="C5525" t="s">
        <v>81</v>
      </c>
      <c r="D5525" t="s">
        <v>118</v>
      </c>
      <c r="E5525" t="s">
        <v>164</v>
      </c>
      <c r="F5525" t="s">
        <v>11865</v>
      </c>
      <c r="G5525" t="s">
        <v>184</v>
      </c>
      <c r="H5525" t="s">
        <v>167</v>
      </c>
      <c r="I5525" t="s">
        <v>136</v>
      </c>
      <c r="J5525" t="s">
        <v>137</v>
      </c>
      <c r="K5525" t="s">
        <v>138</v>
      </c>
      <c r="L5525" t="s">
        <v>16048</v>
      </c>
      <c r="M5525" t="s">
        <v>16049</v>
      </c>
      <c r="N5525">
        <v>0.14027777699999999</v>
      </c>
      <c r="O5525">
        <v>2</v>
      </c>
      <c r="P5525">
        <v>1384</v>
      </c>
      <c r="Q5525">
        <v>175</v>
      </c>
      <c r="R5525">
        <v>164</v>
      </c>
      <c r="S5525">
        <v>31</v>
      </c>
      <c r="T5525">
        <v>115</v>
      </c>
      <c r="U5525">
        <v>0</v>
      </c>
      <c r="V5525">
        <v>0</v>
      </c>
      <c r="W5525">
        <v>3.497018306012778E-2</v>
      </c>
      <c r="X5525">
        <v>19.875985570263122</v>
      </c>
      <c r="Y5525">
        <v>54.605122381850641</v>
      </c>
      <c r="Z5525">
        <v>10.711412966098191</v>
      </c>
      <c r="AA5525">
        <v>7.3719614635370112</v>
      </c>
      <c r="AB5525">
        <v>3.9677586324919534</v>
      </c>
      <c r="AC5525">
        <v>0</v>
      </c>
      <c r="AD5525">
        <v>0</v>
      </c>
      <c r="AE5525">
        <v>96.567211197301049</v>
      </c>
    </row>
    <row r="5526" spans="1:31" x14ac:dyDescent="0.25">
      <c r="A5526">
        <v>2301880</v>
      </c>
      <c r="B5526">
        <v>1</v>
      </c>
      <c r="C5526" t="s">
        <v>80</v>
      </c>
      <c r="D5526" t="s">
        <v>100</v>
      </c>
      <c r="E5526" t="s">
        <v>233</v>
      </c>
      <c r="F5526" t="s">
        <v>15705</v>
      </c>
      <c r="G5526" t="s">
        <v>184</v>
      </c>
      <c r="H5526" t="s">
        <v>167</v>
      </c>
      <c r="I5526" t="s">
        <v>136</v>
      </c>
      <c r="J5526" t="s">
        <v>137</v>
      </c>
      <c r="K5526" t="s">
        <v>138</v>
      </c>
      <c r="L5526" t="s">
        <v>16050</v>
      </c>
      <c r="M5526" t="s">
        <v>16051</v>
      </c>
      <c r="N5526">
        <v>0.233333333</v>
      </c>
      <c r="O5526">
        <v>0</v>
      </c>
      <c r="P5526">
        <v>253</v>
      </c>
      <c r="Q5526">
        <v>0</v>
      </c>
      <c r="R5526">
        <v>24</v>
      </c>
      <c r="S5526">
        <v>8</v>
      </c>
      <c r="T5526">
        <v>233</v>
      </c>
      <c r="U5526">
        <v>6</v>
      </c>
      <c r="V5526">
        <v>22</v>
      </c>
      <c r="W5526">
        <v>0</v>
      </c>
      <c r="X5526">
        <v>13.857157110977139</v>
      </c>
      <c r="Y5526">
        <v>0</v>
      </c>
      <c r="Z5526">
        <v>2.9255712552761333</v>
      </c>
      <c r="AA5526">
        <v>15.05202340673733</v>
      </c>
      <c r="AB5526">
        <v>39.799598398757169</v>
      </c>
      <c r="AC5526">
        <v>33.287833382609861</v>
      </c>
      <c r="AD5526">
        <v>74.095468198905778</v>
      </c>
      <c r="AE5526">
        <v>179.01765175326341</v>
      </c>
    </row>
    <row r="5527" spans="1:31" x14ac:dyDescent="0.25">
      <c r="A5527">
        <v>2301525</v>
      </c>
      <c r="B5527">
        <v>1</v>
      </c>
      <c r="C5527" t="s">
        <v>80</v>
      </c>
      <c r="D5527" t="s">
        <v>97</v>
      </c>
      <c r="E5527" t="s">
        <v>164</v>
      </c>
      <c r="F5527" t="s">
        <v>16052</v>
      </c>
      <c r="G5527" t="s">
        <v>299</v>
      </c>
      <c r="H5527" t="s">
        <v>167</v>
      </c>
      <c r="I5527" t="s">
        <v>136</v>
      </c>
      <c r="J5527" t="s">
        <v>137</v>
      </c>
      <c r="K5527" t="s">
        <v>300</v>
      </c>
      <c r="L5527" t="s">
        <v>16053</v>
      </c>
      <c r="M5527" t="s">
        <v>16054</v>
      </c>
      <c r="N5527">
        <v>8.2602777770000007</v>
      </c>
      <c r="O5527">
        <v>0</v>
      </c>
      <c r="P5527">
        <v>55</v>
      </c>
      <c r="Q5527">
        <v>0</v>
      </c>
      <c r="R5527">
        <v>37</v>
      </c>
      <c r="S5527">
        <v>0</v>
      </c>
      <c r="T5527">
        <v>8</v>
      </c>
      <c r="U5527">
        <v>0</v>
      </c>
      <c r="V5527">
        <v>0</v>
      </c>
      <c r="W5527">
        <v>0</v>
      </c>
      <c r="X5527">
        <v>162.40372510510608</v>
      </c>
      <c r="Y5527">
        <v>0</v>
      </c>
      <c r="Z5527">
        <v>166.62892447958021</v>
      </c>
      <c r="AA5527">
        <v>0</v>
      </c>
      <c r="AB5527">
        <v>70.105225152629671</v>
      </c>
      <c r="AC5527">
        <v>0</v>
      </c>
      <c r="AD5527">
        <v>0</v>
      </c>
      <c r="AE5527">
        <v>399.13787473731594</v>
      </c>
    </row>
    <row r="5528" spans="1:31" x14ac:dyDescent="0.25">
      <c r="A5528">
        <v>2301479</v>
      </c>
      <c r="B5528">
        <v>1</v>
      </c>
      <c r="C5528" t="s">
        <v>80</v>
      </c>
      <c r="D5528" t="s">
        <v>99</v>
      </c>
      <c r="E5528" t="s">
        <v>233</v>
      </c>
      <c r="F5528" t="s">
        <v>16055</v>
      </c>
      <c r="G5528" t="s">
        <v>184</v>
      </c>
      <c r="H5528" t="s">
        <v>167</v>
      </c>
      <c r="I5528" t="s">
        <v>136</v>
      </c>
      <c r="J5528" t="s">
        <v>137</v>
      </c>
      <c r="K5528" t="s">
        <v>138</v>
      </c>
      <c r="L5528" t="s">
        <v>16056</v>
      </c>
      <c r="M5528" t="s">
        <v>16057</v>
      </c>
      <c r="N5528">
        <v>1.1702777769999999</v>
      </c>
      <c r="O5528">
        <v>6</v>
      </c>
      <c r="P5528">
        <v>1442</v>
      </c>
      <c r="Q5528">
        <v>0</v>
      </c>
      <c r="R5528">
        <v>25</v>
      </c>
      <c r="S5528">
        <v>6</v>
      </c>
      <c r="T5528">
        <v>170</v>
      </c>
      <c r="U5528">
        <v>0</v>
      </c>
      <c r="V5528">
        <v>3</v>
      </c>
      <c r="W5528">
        <v>76.793286556080304</v>
      </c>
      <c r="X5528">
        <v>377.38853330221855</v>
      </c>
      <c r="Y5528">
        <v>0</v>
      </c>
      <c r="Z5528">
        <v>3.7483975720129967</v>
      </c>
      <c r="AA5528">
        <v>146.5406059317788</v>
      </c>
      <c r="AB5528">
        <v>114.50290157779604</v>
      </c>
      <c r="AC5528">
        <v>0</v>
      </c>
      <c r="AD5528">
        <v>3.0450924095674781</v>
      </c>
      <c r="AE5528">
        <v>722.01881734945414</v>
      </c>
    </row>
    <row r="5529" spans="1:31" x14ac:dyDescent="0.25">
      <c r="A5529">
        <v>2301874</v>
      </c>
      <c r="B5529">
        <v>1</v>
      </c>
      <c r="C5529" t="s">
        <v>81</v>
      </c>
      <c r="D5529" t="s">
        <v>126</v>
      </c>
      <c r="E5529" t="s">
        <v>132</v>
      </c>
      <c r="F5529" t="s">
        <v>16058</v>
      </c>
      <c r="G5529" t="s">
        <v>134</v>
      </c>
      <c r="H5529" t="s">
        <v>135</v>
      </c>
      <c r="I5529" t="s">
        <v>136</v>
      </c>
      <c r="J5529" t="s">
        <v>137</v>
      </c>
      <c r="K5529" t="s">
        <v>138</v>
      </c>
      <c r="L5529" t="s">
        <v>16059</v>
      </c>
      <c r="M5529" t="s">
        <v>16060</v>
      </c>
      <c r="N5529">
        <v>0.96499999999999997</v>
      </c>
      <c r="O5529">
        <v>0</v>
      </c>
      <c r="P5529">
        <v>7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0.94127296346547384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0.94127296346547384</v>
      </c>
    </row>
    <row r="5530" spans="1:31" x14ac:dyDescent="0.25">
      <c r="A5530">
        <v>2301754</v>
      </c>
      <c r="B5530">
        <v>1</v>
      </c>
      <c r="C5530" t="s">
        <v>80</v>
      </c>
      <c r="D5530" t="s">
        <v>90</v>
      </c>
      <c r="E5530" t="s">
        <v>141</v>
      </c>
      <c r="F5530" t="s">
        <v>16061</v>
      </c>
      <c r="G5530" t="s">
        <v>143</v>
      </c>
      <c r="H5530" t="s">
        <v>135</v>
      </c>
      <c r="I5530" t="s">
        <v>136</v>
      </c>
      <c r="J5530" t="s">
        <v>137</v>
      </c>
      <c r="K5530" t="s">
        <v>138</v>
      </c>
      <c r="L5530" t="s">
        <v>16062</v>
      </c>
      <c r="M5530" t="s">
        <v>16063</v>
      </c>
      <c r="N5530">
        <v>5.3572222219999999</v>
      </c>
      <c r="O5530">
        <v>0</v>
      </c>
      <c r="P5530">
        <v>4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7.0392811201303678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7.0392811201303678</v>
      </c>
    </row>
    <row r="5531" spans="1:31" x14ac:dyDescent="0.25">
      <c r="A5531">
        <v>2301562</v>
      </c>
      <c r="B5531">
        <v>1</v>
      </c>
      <c r="C5531" t="s">
        <v>80</v>
      </c>
      <c r="D5531" t="s">
        <v>105</v>
      </c>
      <c r="E5531" t="s">
        <v>164</v>
      </c>
      <c r="F5531" t="s">
        <v>16064</v>
      </c>
      <c r="G5531" t="s">
        <v>195</v>
      </c>
      <c r="H5531" t="s">
        <v>167</v>
      </c>
      <c r="I5531" t="s">
        <v>136</v>
      </c>
      <c r="J5531" t="s">
        <v>137</v>
      </c>
      <c r="K5531" t="s">
        <v>138</v>
      </c>
      <c r="L5531" t="s">
        <v>16065</v>
      </c>
      <c r="M5531" t="s">
        <v>16066</v>
      </c>
      <c r="N5531">
        <v>2.298888888</v>
      </c>
      <c r="O5531">
        <v>1</v>
      </c>
      <c r="P5531">
        <v>0</v>
      </c>
      <c r="Q5531">
        <v>7</v>
      </c>
      <c r="R5531">
        <v>0</v>
      </c>
      <c r="S5531">
        <v>5</v>
      </c>
      <c r="T5531">
        <v>0</v>
      </c>
      <c r="U5531">
        <v>1</v>
      </c>
      <c r="V5531">
        <v>0</v>
      </c>
      <c r="W5531">
        <v>1.2474878725282035</v>
      </c>
      <c r="X5531">
        <v>0</v>
      </c>
      <c r="Y5531">
        <v>40.13458128827898</v>
      </c>
      <c r="Z5531">
        <v>0</v>
      </c>
      <c r="AA5531">
        <v>35.504346873915964</v>
      </c>
      <c r="AB5531">
        <v>0</v>
      </c>
      <c r="AC5531">
        <v>290.2168656175478</v>
      </c>
      <c r="AD5531">
        <v>0</v>
      </c>
      <c r="AE5531">
        <v>367.10328165227094</v>
      </c>
    </row>
    <row r="5532" spans="1:31" x14ac:dyDescent="0.25">
      <c r="A5532">
        <v>2301917</v>
      </c>
      <c r="B5532">
        <v>1</v>
      </c>
      <c r="C5532" t="s">
        <v>80</v>
      </c>
      <c r="D5532" t="s">
        <v>84</v>
      </c>
      <c r="E5532" t="s">
        <v>132</v>
      </c>
      <c r="F5532" t="s">
        <v>16067</v>
      </c>
      <c r="G5532" t="s">
        <v>134</v>
      </c>
      <c r="H5532" t="s">
        <v>135</v>
      </c>
      <c r="I5532" t="s">
        <v>136</v>
      </c>
      <c r="J5532" t="s">
        <v>137</v>
      </c>
      <c r="K5532" t="s">
        <v>138</v>
      </c>
      <c r="L5532" t="s">
        <v>16068</v>
      </c>
      <c r="M5532" t="s">
        <v>16069</v>
      </c>
      <c r="N5532">
        <v>1.879444444</v>
      </c>
      <c r="O5532">
        <v>0</v>
      </c>
      <c r="P5532">
        <v>15</v>
      </c>
      <c r="Q5532">
        <v>0</v>
      </c>
      <c r="R5532">
        <v>0</v>
      </c>
      <c r="S5532">
        <v>0</v>
      </c>
      <c r="T5532">
        <v>23</v>
      </c>
      <c r="U5532">
        <v>0</v>
      </c>
      <c r="V5532">
        <v>0</v>
      </c>
      <c r="W5532">
        <v>0</v>
      </c>
      <c r="X5532">
        <v>11.7430601116367</v>
      </c>
      <c r="Y5532">
        <v>0</v>
      </c>
      <c r="Z5532">
        <v>0</v>
      </c>
      <c r="AA5532">
        <v>0</v>
      </c>
      <c r="AB5532">
        <v>49.979789471697273</v>
      </c>
      <c r="AC5532">
        <v>0</v>
      </c>
      <c r="AD5532">
        <v>0</v>
      </c>
      <c r="AE5532">
        <v>61.722849583333975</v>
      </c>
    </row>
    <row r="5533" spans="1:31" x14ac:dyDescent="0.25">
      <c r="A5533">
        <v>2301585</v>
      </c>
      <c r="B5533">
        <v>1</v>
      </c>
      <c r="C5533" t="s">
        <v>81</v>
      </c>
      <c r="D5533" t="s">
        <v>128</v>
      </c>
      <c r="E5533" t="s">
        <v>208</v>
      </c>
      <c r="F5533" t="s">
        <v>16070</v>
      </c>
      <c r="G5533" t="s">
        <v>299</v>
      </c>
      <c r="H5533" t="s">
        <v>135</v>
      </c>
      <c r="I5533" t="s">
        <v>136</v>
      </c>
      <c r="J5533" t="s">
        <v>137</v>
      </c>
      <c r="K5533" t="s">
        <v>300</v>
      </c>
      <c r="L5533" t="s">
        <v>16071</v>
      </c>
      <c r="M5533" t="s">
        <v>16072</v>
      </c>
      <c r="N5533">
        <v>3.173333333</v>
      </c>
      <c r="O5533">
        <v>0</v>
      </c>
      <c r="P5533">
        <v>215</v>
      </c>
      <c r="Q5533">
        <v>0</v>
      </c>
      <c r="R5533">
        <v>0</v>
      </c>
      <c r="S5533">
        <v>0</v>
      </c>
      <c r="T5533">
        <v>9</v>
      </c>
      <c r="U5533">
        <v>0</v>
      </c>
      <c r="V5533">
        <v>0</v>
      </c>
      <c r="W5533">
        <v>0</v>
      </c>
      <c r="X5533">
        <v>198.04606779132567</v>
      </c>
      <c r="Y5533">
        <v>0</v>
      </c>
      <c r="Z5533">
        <v>0</v>
      </c>
      <c r="AA5533">
        <v>0</v>
      </c>
      <c r="AB5533">
        <v>35.584496815793173</v>
      </c>
      <c r="AC5533">
        <v>0</v>
      </c>
      <c r="AD5533">
        <v>0</v>
      </c>
      <c r="AE5533">
        <v>233.63056460711886</v>
      </c>
    </row>
    <row r="5534" spans="1:31" x14ac:dyDescent="0.25">
      <c r="A5534">
        <v>2301519</v>
      </c>
      <c r="B5534">
        <v>1</v>
      </c>
      <c r="C5534" t="s">
        <v>81</v>
      </c>
      <c r="D5534" t="s">
        <v>124</v>
      </c>
      <c r="E5534" t="s">
        <v>164</v>
      </c>
      <c r="F5534" t="s">
        <v>16073</v>
      </c>
      <c r="G5534" t="s">
        <v>299</v>
      </c>
      <c r="H5534" t="s">
        <v>167</v>
      </c>
      <c r="I5534" t="s">
        <v>136</v>
      </c>
      <c r="J5534" t="s">
        <v>137</v>
      </c>
      <c r="K5534" t="s">
        <v>300</v>
      </c>
      <c r="L5534" t="s">
        <v>16074</v>
      </c>
      <c r="M5534" t="s">
        <v>16075</v>
      </c>
      <c r="N5534">
        <v>6.1844444440000004</v>
      </c>
      <c r="O5534">
        <v>0</v>
      </c>
      <c r="P5534">
        <v>276</v>
      </c>
      <c r="Q5534">
        <v>0</v>
      </c>
      <c r="R5534">
        <v>3</v>
      </c>
      <c r="S5534">
        <v>0</v>
      </c>
      <c r="T5534">
        <v>23</v>
      </c>
      <c r="U5534">
        <v>0</v>
      </c>
      <c r="V5534">
        <v>0</v>
      </c>
      <c r="W5534">
        <v>0</v>
      </c>
      <c r="X5534">
        <v>224.18032040194228</v>
      </c>
      <c r="Y5534">
        <v>0</v>
      </c>
      <c r="Z5534">
        <v>12.744864355443175</v>
      </c>
      <c r="AA5534">
        <v>0</v>
      </c>
      <c r="AB5534">
        <v>26.074246749121905</v>
      </c>
      <c r="AC5534">
        <v>0</v>
      </c>
      <c r="AD5534">
        <v>0</v>
      </c>
      <c r="AE5534">
        <v>262.99943150650739</v>
      </c>
    </row>
    <row r="5535" spans="1:31" x14ac:dyDescent="0.25">
      <c r="A5535">
        <v>2301940</v>
      </c>
      <c r="B5535">
        <v>1</v>
      </c>
      <c r="C5535" t="s">
        <v>81</v>
      </c>
      <c r="D5535" t="s">
        <v>122</v>
      </c>
      <c r="E5535" t="s">
        <v>164</v>
      </c>
      <c r="F5535" t="s">
        <v>16076</v>
      </c>
      <c r="G5535" t="s">
        <v>195</v>
      </c>
      <c r="H5535" t="s">
        <v>167</v>
      </c>
      <c r="I5535" t="s">
        <v>136</v>
      </c>
      <c r="J5535" t="s">
        <v>137</v>
      </c>
      <c r="K5535" t="s">
        <v>138</v>
      </c>
      <c r="L5535" t="s">
        <v>16077</v>
      </c>
      <c r="M5535" t="s">
        <v>16078</v>
      </c>
      <c r="N5535">
        <v>1.78</v>
      </c>
      <c r="O5535">
        <v>0</v>
      </c>
      <c r="P5535">
        <v>79</v>
      </c>
      <c r="Q5535">
        <v>0</v>
      </c>
      <c r="R5535">
        <v>0</v>
      </c>
      <c r="S5535">
        <v>0</v>
      </c>
      <c r="T5535">
        <v>5</v>
      </c>
      <c r="U5535">
        <v>0</v>
      </c>
      <c r="V5535">
        <v>0</v>
      </c>
      <c r="W5535">
        <v>0</v>
      </c>
      <c r="X5535">
        <v>14.168641419273463</v>
      </c>
      <c r="Y5535">
        <v>0</v>
      </c>
      <c r="Z5535">
        <v>0</v>
      </c>
      <c r="AA5535">
        <v>0</v>
      </c>
      <c r="AB5535">
        <v>0.71267051548953764</v>
      </c>
      <c r="AC5535">
        <v>0</v>
      </c>
      <c r="AD5535">
        <v>0</v>
      </c>
      <c r="AE5535">
        <v>14.881311934763001</v>
      </c>
    </row>
    <row r="5536" spans="1:31" x14ac:dyDescent="0.25">
      <c r="A5536">
        <v>2301542</v>
      </c>
      <c r="B5536">
        <v>1</v>
      </c>
      <c r="C5536" t="s">
        <v>80</v>
      </c>
      <c r="D5536" t="s">
        <v>93</v>
      </c>
      <c r="E5536" t="s">
        <v>233</v>
      </c>
      <c r="F5536" t="s">
        <v>16079</v>
      </c>
      <c r="G5536" t="s">
        <v>299</v>
      </c>
      <c r="H5536" t="s">
        <v>167</v>
      </c>
      <c r="I5536" t="s">
        <v>136</v>
      </c>
      <c r="J5536" t="s">
        <v>137</v>
      </c>
      <c r="K5536" t="s">
        <v>300</v>
      </c>
      <c r="L5536" t="s">
        <v>16080</v>
      </c>
      <c r="M5536" t="s">
        <v>16081</v>
      </c>
      <c r="N5536">
        <v>5.2380555549999999</v>
      </c>
      <c r="O5536">
        <v>0</v>
      </c>
      <c r="P5536">
        <v>494</v>
      </c>
      <c r="Q5536">
        <v>0</v>
      </c>
      <c r="R5536">
        <v>22</v>
      </c>
      <c r="S5536">
        <v>0</v>
      </c>
      <c r="T5536">
        <v>63</v>
      </c>
      <c r="U5536">
        <v>1</v>
      </c>
      <c r="V5536">
        <v>0</v>
      </c>
      <c r="W5536">
        <v>0</v>
      </c>
      <c r="X5536">
        <v>380.80546188857619</v>
      </c>
      <c r="Y5536">
        <v>0</v>
      </c>
      <c r="Z5536">
        <v>46.582578064104595</v>
      </c>
      <c r="AA5536">
        <v>0</v>
      </c>
      <c r="AB5536">
        <v>269.77554925571411</v>
      </c>
      <c r="AC5536">
        <v>8.3249871745027217</v>
      </c>
      <c r="AD5536">
        <v>0</v>
      </c>
      <c r="AE5536">
        <v>705.48857638289758</v>
      </c>
    </row>
    <row r="5537" spans="1:31" x14ac:dyDescent="0.25">
      <c r="A5537">
        <v>2301854</v>
      </c>
      <c r="B5537">
        <v>1</v>
      </c>
      <c r="C5537" t="s">
        <v>80</v>
      </c>
      <c r="D5537" t="s">
        <v>82</v>
      </c>
      <c r="E5537" t="s">
        <v>141</v>
      </c>
      <c r="F5537" t="s">
        <v>16082</v>
      </c>
      <c r="G5537" t="s">
        <v>202</v>
      </c>
      <c r="H5537" t="s">
        <v>135</v>
      </c>
      <c r="I5537" t="s">
        <v>136</v>
      </c>
      <c r="J5537" t="s">
        <v>137</v>
      </c>
      <c r="K5537" t="s">
        <v>138</v>
      </c>
      <c r="L5537" t="s">
        <v>16083</v>
      </c>
      <c r="M5537" t="s">
        <v>16084</v>
      </c>
      <c r="N5537">
        <v>2.1416666659999999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5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1.3127771952731579</v>
      </c>
      <c r="AC5537">
        <v>0</v>
      </c>
      <c r="AD5537">
        <v>0</v>
      </c>
      <c r="AE5537">
        <v>1.3127771952731579</v>
      </c>
    </row>
    <row r="5538" spans="1:31" x14ac:dyDescent="0.25">
      <c r="A5538">
        <v>2301711</v>
      </c>
      <c r="B5538">
        <v>1</v>
      </c>
      <c r="C5538" t="s">
        <v>80</v>
      </c>
      <c r="D5538" t="s">
        <v>99</v>
      </c>
      <c r="E5538" t="s">
        <v>141</v>
      </c>
      <c r="F5538" t="s">
        <v>16085</v>
      </c>
      <c r="G5538" t="s">
        <v>202</v>
      </c>
      <c r="H5538" t="s">
        <v>135</v>
      </c>
      <c r="I5538" t="s">
        <v>136</v>
      </c>
      <c r="J5538" t="s">
        <v>137</v>
      </c>
      <c r="K5538" t="s">
        <v>138</v>
      </c>
      <c r="L5538" t="s">
        <v>16086</v>
      </c>
      <c r="M5538" t="s">
        <v>16087</v>
      </c>
      <c r="N5538">
        <v>3.4586111110000002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1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0.87641617917669457</v>
      </c>
      <c r="AC5538">
        <v>0</v>
      </c>
      <c r="AD5538">
        <v>0</v>
      </c>
      <c r="AE5538">
        <v>0.87641617917669457</v>
      </c>
    </row>
    <row r="5539" spans="1:31" x14ac:dyDescent="0.25">
      <c r="A5539">
        <v>2301897</v>
      </c>
      <c r="B5539">
        <v>1</v>
      </c>
      <c r="C5539" t="s">
        <v>81</v>
      </c>
      <c r="D5539" t="s">
        <v>124</v>
      </c>
      <c r="E5539" t="s">
        <v>132</v>
      </c>
      <c r="F5539" t="s">
        <v>16088</v>
      </c>
      <c r="G5539" t="s">
        <v>343</v>
      </c>
      <c r="H5539" t="s">
        <v>135</v>
      </c>
      <c r="I5539" t="s">
        <v>136</v>
      </c>
      <c r="J5539" t="s">
        <v>137</v>
      </c>
      <c r="K5539" t="s">
        <v>138</v>
      </c>
      <c r="L5539" t="s">
        <v>16089</v>
      </c>
      <c r="M5539" t="s">
        <v>16090</v>
      </c>
      <c r="N5539">
        <v>4.5852777769999999</v>
      </c>
      <c r="O5539">
        <v>0</v>
      </c>
      <c r="P5539">
        <v>63</v>
      </c>
      <c r="Q5539">
        <v>0</v>
      </c>
      <c r="R5539">
        <v>1</v>
      </c>
      <c r="S5539">
        <v>0</v>
      </c>
      <c r="T5539">
        <v>8</v>
      </c>
      <c r="U5539">
        <v>0</v>
      </c>
      <c r="V5539">
        <v>0</v>
      </c>
      <c r="W5539">
        <v>0</v>
      </c>
      <c r="X5539">
        <v>40.646090559561877</v>
      </c>
      <c r="Y5539">
        <v>0</v>
      </c>
      <c r="Z5539">
        <v>0.92266648505683335</v>
      </c>
      <c r="AA5539">
        <v>0</v>
      </c>
      <c r="AB5539">
        <v>5.4692838644907376</v>
      </c>
      <c r="AC5539">
        <v>0</v>
      </c>
      <c r="AD5539">
        <v>0</v>
      </c>
      <c r="AE5539">
        <v>47.038040909109441</v>
      </c>
    </row>
    <row r="5540" spans="1:31" x14ac:dyDescent="0.25">
      <c r="A5540">
        <v>2301977</v>
      </c>
      <c r="B5540">
        <v>1</v>
      </c>
      <c r="C5540" t="s">
        <v>80</v>
      </c>
      <c r="D5540" t="s">
        <v>82</v>
      </c>
      <c r="E5540" t="s">
        <v>141</v>
      </c>
      <c r="F5540" t="s">
        <v>16091</v>
      </c>
      <c r="G5540" t="s">
        <v>188</v>
      </c>
      <c r="H5540" t="s">
        <v>135</v>
      </c>
      <c r="I5540" t="s">
        <v>136</v>
      </c>
      <c r="J5540" t="s">
        <v>137</v>
      </c>
      <c r="K5540" t="s">
        <v>138</v>
      </c>
      <c r="L5540" t="s">
        <v>16092</v>
      </c>
      <c r="M5540" t="s">
        <v>16093</v>
      </c>
      <c r="N5540">
        <v>6.0038888879999996</v>
      </c>
      <c r="O5540">
        <v>0</v>
      </c>
      <c r="P5540">
        <v>6</v>
      </c>
      <c r="Q5540">
        <v>0</v>
      </c>
      <c r="R5540">
        <v>0</v>
      </c>
      <c r="S5540">
        <v>0</v>
      </c>
      <c r="T5540">
        <v>1</v>
      </c>
      <c r="U5540">
        <v>0</v>
      </c>
      <c r="V5540">
        <v>0</v>
      </c>
      <c r="W5540">
        <v>0</v>
      </c>
      <c r="X5540">
        <v>4.9927679320269744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4.9927679320269744</v>
      </c>
    </row>
    <row r="5541" spans="1:31" x14ac:dyDescent="0.25">
      <c r="A5541">
        <v>2301691</v>
      </c>
      <c r="B5541">
        <v>1</v>
      </c>
      <c r="C5541" t="s">
        <v>80</v>
      </c>
      <c r="D5541" t="s">
        <v>97</v>
      </c>
      <c r="E5541" t="s">
        <v>141</v>
      </c>
      <c r="F5541" t="s">
        <v>16094</v>
      </c>
      <c r="G5541" t="s">
        <v>143</v>
      </c>
      <c r="H5541" t="s">
        <v>135</v>
      </c>
      <c r="I5541" t="s">
        <v>136</v>
      </c>
      <c r="J5541" t="s">
        <v>137</v>
      </c>
      <c r="K5541" t="s">
        <v>138</v>
      </c>
      <c r="L5541" t="s">
        <v>16095</v>
      </c>
      <c r="M5541" t="s">
        <v>16096</v>
      </c>
      <c r="N5541">
        <v>5.8030555550000003</v>
      </c>
      <c r="O5541">
        <v>0</v>
      </c>
      <c r="P5541">
        <v>2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0.39422101617307503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0.39422101617307503</v>
      </c>
    </row>
    <row r="5542" spans="1:31" x14ac:dyDescent="0.25">
      <c r="A5542">
        <v>2301791</v>
      </c>
      <c r="B5542">
        <v>1</v>
      </c>
      <c r="C5542" t="s">
        <v>80</v>
      </c>
      <c r="D5542" t="s">
        <v>90</v>
      </c>
      <c r="E5542" t="s">
        <v>132</v>
      </c>
      <c r="F5542" t="s">
        <v>16097</v>
      </c>
      <c r="G5542" t="s">
        <v>134</v>
      </c>
      <c r="H5542" t="s">
        <v>135</v>
      </c>
      <c r="I5542" t="s">
        <v>136</v>
      </c>
      <c r="J5542" t="s">
        <v>137</v>
      </c>
      <c r="K5542" t="s">
        <v>138</v>
      </c>
      <c r="L5542" t="s">
        <v>16098</v>
      </c>
      <c r="M5542" t="s">
        <v>16099</v>
      </c>
      <c r="N5542">
        <v>0.66527777700000001</v>
      </c>
      <c r="O5542">
        <v>0</v>
      </c>
      <c r="P5542">
        <v>110</v>
      </c>
      <c r="Q5542">
        <v>0</v>
      </c>
      <c r="R5542">
        <v>0</v>
      </c>
      <c r="S5542">
        <v>0</v>
      </c>
      <c r="T5542">
        <v>2</v>
      </c>
      <c r="U5542">
        <v>0</v>
      </c>
      <c r="V5542">
        <v>0</v>
      </c>
      <c r="W5542">
        <v>0</v>
      </c>
      <c r="X5542">
        <v>18.341511497344079</v>
      </c>
      <c r="Y5542">
        <v>0</v>
      </c>
      <c r="Z5542">
        <v>0</v>
      </c>
      <c r="AA5542">
        <v>0</v>
      </c>
      <c r="AB5542">
        <v>1.3246133391165302</v>
      </c>
      <c r="AC5542">
        <v>0</v>
      </c>
      <c r="AD5542">
        <v>0</v>
      </c>
      <c r="AE5542">
        <v>19.666124836460611</v>
      </c>
    </row>
    <row r="5543" spans="1:31" x14ac:dyDescent="0.25">
      <c r="A5543">
        <v>2301837</v>
      </c>
      <c r="B5543">
        <v>1</v>
      </c>
      <c r="C5543" t="s">
        <v>80</v>
      </c>
      <c r="D5543" t="s">
        <v>97</v>
      </c>
      <c r="E5543" t="s">
        <v>141</v>
      </c>
      <c r="F5543" t="s">
        <v>16100</v>
      </c>
      <c r="G5543" t="s">
        <v>143</v>
      </c>
      <c r="H5543" t="s">
        <v>135</v>
      </c>
      <c r="I5543" t="s">
        <v>136</v>
      </c>
      <c r="J5543" t="s">
        <v>137</v>
      </c>
      <c r="K5543" t="s">
        <v>138</v>
      </c>
      <c r="L5543" t="s">
        <v>16101</v>
      </c>
      <c r="M5543" t="s">
        <v>16102</v>
      </c>
      <c r="N5543">
        <v>6.8091666660000003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1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</row>
    <row r="5544" spans="1:31" x14ac:dyDescent="0.25">
      <c r="A5544">
        <v>2301522</v>
      </c>
      <c r="B5544">
        <v>1</v>
      </c>
      <c r="C5544" t="s">
        <v>81</v>
      </c>
      <c r="D5544" t="s">
        <v>128</v>
      </c>
      <c r="E5544" t="s">
        <v>182</v>
      </c>
      <c r="F5544" t="s">
        <v>13368</v>
      </c>
      <c r="G5544" t="s">
        <v>299</v>
      </c>
      <c r="H5544" t="s">
        <v>167</v>
      </c>
      <c r="I5544" t="s">
        <v>136</v>
      </c>
      <c r="J5544" t="s">
        <v>137</v>
      </c>
      <c r="K5544" t="s">
        <v>300</v>
      </c>
      <c r="L5544" t="s">
        <v>16103</v>
      </c>
      <c r="M5544" t="s">
        <v>16104</v>
      </c>
      <c r="N5544">
        <v>9.2422222220000005</v>
      </c>
      <c r="O5544">
        <v>0</v>
      </c>
      <c r="P5544">
        <v>211</v>
      </c>
      <c r="Q5544">
        <v>1</v>
      </c>
      <c r="R5544">
        <v>2</v>
      </c>
      <c r="S5544">
        <v>6</v>
      </c>
      <c r="T5544">
        <v>21</v>
      </c>
      <c r="U5544">
        <v>1</v>
      </c>
      <c r="V5544">
        <v>0</v>
      </c>
      <c r="W5544">
        <v>0</v>
      </c>
      <c r="X5544">
        <v>397.97836618961827</v>
      </c>
      <c r="Y5544">
        <v>33.440852768912492</v>
      </c>
      <c r="Z5544">
        <v>17.177942321407301</v>
      </c>
      <c r="AA5544">
        <v>76.727327315824525</v>
      </c>
      <c r="AB5544">
        <v>85.699979460638659</v>
      </c>
      <c r="AC5544">
        <v>1040.0438776334252</v>
      </c>
      <c r="AD5544">
        <v>0</v>
      </c>
      <c r="AE5544">
        <v>1651.0683456898264</v>
      </c>
    </row>
    <row r="5545" spans="1:31" x14ac:dyDescent="0.25">
      <c r="A5545">
        <v>2301914</v>
      </c>
      <c r="B5545">
        <v>1</v>
      </c>
      <c r="C5545" t="s">
        <v>80</v>
      </c>
      <c r="D5545" t="s">
        <v>108</v>
      </c>
      <c r="E5545" t="s">
        <v>164</v>
      </c>
      <c r="F5545" t="s">
        <v>16105</v>
      </c>
      <c r="G5545" t="s">
        <v>421</v>
      </c>
      <c r="H5545" t="s">
        <v>167</v>
      </c>
      <c r="I5545" t="s">
        <v>136</v>
      </c>
      <c r="J5545" t="s">
        <v>137</v>
      </c>
      <c r="K5545" t="s">
        <v>138</v>
      </c>
      <c r="L5545" t="s">
        <v>16106</v>
      </c>
      <c r="M5545" t="s">
        <v>16107</v>
      </c>
      <c r="N5545">
        <v>3.221666666</v>
      </c>
      <c r="O5545">
        <v>0</v>
      </c>
      <c r="P5545">
        <v>30</v>
      </c>
      <c r="Q5545">
        <v>0</v>
      </c>
      <c r="R5545">
        <v>5</v>
      </c>
      <c r="S5545">
        <v>0</v>
      </c>
      <c r="T5545">
        <v>3</v>
      </c>
      <c r="U5545">
        <v>0</v>
      </c>
      <c r="V5545">
        <v>0</v>
      </c>
      <c r="W5545">
        <v>0</v>
      </c>
      <c r="X5545">
        <v>10.317202447145313</v>
      </c>
      <c r="Y5545">
        <v>0</v>
      </c>
      <c r="Z5545">
        <v>6.7804840145670191</v>
      </c>
      <c r="AA5545">
        <v>0</v>
      </c>
      <c r="AB5545">
        <v>1.6006559432755756</v>
      </c>
      <c r="AC5545">
        <v>0</v>
      </c>
      <c r="AD5545">
        <v>0</v>
      </c>
      <c r="AE5545">
        <v>18.698342404987908</v>
      </c>
    </row>
    <row r="5546" spans="1:31" x14ac:dyDescent="0.25">
      <c r="A5546">
        <v>2301582</v>
      </c>
      <c r="B5546">
        <v>1</v>
      </c>
      <c r="C5546" t="s">
        <v>81</v>
      </c>
      <c r="D5546" t="s">
        <v>115</v>
      </c>
      <c r="E5546" t="s">
        <v>132</v>
      </c>
      <c r="F5546" t="s">
        <v>16108</v>
      </c>
      <c r="G5546" t="s">
        <v>134</v>
      </c>
      <c r="H5546" t="s">
        <v>135</v>
      </c>
      <c r="I5546" t="s">
        <v>136</v>
      </c>
      <c r="J5546" t="s">
        <v>137</v>
      </c>
      <c r="K5546" t="s">
        <v>138</v>
      </c>
      <c r="L5546" t="s">
        <v>16109</v>
      </c>
      <c r="M5546" t="s">
        <v>16110</v>
      </c>
      <c r="N5546">
        <v>1.859444444</v>
      </c>
      <c r="O5546">
        <v>0</v>
      </c>
      <c r="P5546">
        <v>5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8.3794564957189996E-2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8.3794564957189996E-2</v>
      </c>
    </row>
    <row r="5547" spans="1:31" x14ac:dyDescent="0.25">
      <c r="A5547">
        <v>2301877</v>
      </c>
      <c r="B5547">
        <v>1</v>
      </c>
      <c r="C5547" t="s">
        <v>81</v>
      </c>
      <c r="D5547" t="s">
        <v>127</v>
      </c>
      <c r="E5547" t="s">
        <v>132</v>
      </c>
      <c r="F5547" t="s">
        <v>16111</v>
      </c>
      <c r="G5547" t="s">
        <v>134</v>
      </c>
      <c r="H5547" t="s">
        <v>135</v>
      </c>
      <c r="I5547" t="s">
        <v>136</v>
      </c>
      <c r="J5547" t="s">
        <v>137</v>
      </c>
      <c r="K5547" t="s">
        <v>138</v>
      </c>
      <c r="L5547" t="s">
        <v>16112</v>
      </c>
      <c r="M5547" t="s">
        <v>16113</v>
      </c>
      <c r="N5547">
        <v>5.4111111110000003</v>
      </c>
      <c r="O5547">
        <v>0</v>
      </c>
      <c r="P5547">
        <v>6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8.8960544769379677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8.8960544769379677</v>
      </c>
    </row>
    <row r="5548" spans="1:31" x14ac:dyDescent="0.25">
      <c r="A5548">
        <v>2301831</v>
      </c>
      <c r="B5548">
        <v>1</v>
      </c>
      <c r="C5548" t="s">
        <v>80</v>
      </c>
      <c r="D5548" t="s">
        <v>91</v>
      </c>
      <c r="E5548" t="s">
        <v>233</v>
      </c>
      <c r="F5548" t="s">
        <v>16114</v>
      </c>
      <c r="G5548" t="s">
        <v>184</v>
      </c>
      <c r="H5548" t="s">
        <v>167</v>
      </c>
      <c r="I5548" t="s">
        <v>136</v>
      </c>
      <c r="J5548" t="s">
        <v>137</v>
      </c>
      <c r="K5548" t="s">
        <v>138</v>
      </c>
      <c r="L5548" t="s">
        <v>16115</v>
      </c>
      <c r="M5548" t="s">
        <v>16116</v>
      </c>
      <c r="N5548">
        <v>0.33333333300000001</v>
      </c>
      <c r="O5548">
        <v>31</v>
      </c>
      <c r="P5548">
        <v>7944</v>
      </c>
      <c r="Q5548">
        <v>101</v>
      </c>
      <c r="R5548">
        <v>345</v>
      </c>
      <c r="S5548">
        <v>72</v>
      </c>
      <c r="T5548">
        <v>747</v>
      </c>
      <c r="U5548">
        <v>6</v>
      </c>
      <c r="V5548">
        <v>0</v>
      </c>
      <c r="W5548">
        <v>11.425925188585376</v>
      </c>
      <c r="X5548">
        <v>539.8628463487014</v>
      </c>
      <c r="Y5548">
        <v>44.423904530264558</v>
      </c>
      <c r="Z5548">
        <v>32.305688410582768</v>
      </c>
      <c r="AA5548">
        <v>101.32666910160515</v>
      </c>
      <c r="AB5548">
        <v>239.42619938619256</v>
      </c>
      <c r="AC5548">
        <v>25.5383776717103</v>
      </c>
      <c r="AD5548">
        <v>0</v>
      </c>
      <c r="AE5548">
        <v>994.30961063764209</v>
      </c>
    </row>
    <row r="5549" spans="1:31" x14ac:dyDescent="0.25">
      <c r="A5549">
        <v>2301628</v>
      </c>
      <c r="B5549">
        <v>1</v>
      </c>
      <c r="C5549" t="s">
        <v>81</v>
      </c>
      <c r="D5549" t="s">
        <v>124</v>
      </c>
      <c r="E5549" t="s">
        <v>141</v>
      </c>
      <c r="F5549" t="s">
        <v>16117</v>
      </c>
      <c r="G5549" t="s">
        <v>143</v>
      </c>
      <c r="H5549" t="s">
        <v>135</v>
      </c>
      <c r="I5549" t="s">
        <v>136</v>
      </c>
      <c r="J5549" t="s">
        <v>137</v>
      </c>
      <c r="K5549" t="s">
        <v>138</v>
      </c>
      <c r="L5549" t="s">
        <v>16118</v>
      </c>
      <c r="M5549" t="s">
        <v>16119</v>
      </c>
      <c r="N5549">
        <v>1.08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0.26953831731828887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0.26953831731828887</v>
      </c>
    </row>
    <row r="5550" spans="1:31" x14ac:dyDescent="0.25">
      <c r="A5550">
        <v>2301894</v>
      </c>
      <c r="B5550">
        <v>1</v>
      </c>
      <c r="C5550" t="s">
        <v>80</v>
      </c>
      <c r="D5550" t="s">
        <v>108</v>
      </c>
      <c r="E5550" t="s">
        <v>233</v>
      </c>
      <c r="F5550" t="s">
        <v>16025</v>
      </c>
      <c r="G5550" t="s">
        <v>184</v>
      </c>
      <c r="H5550" t="s">
        <v>167</v>
      </c>
      <c r="I5550" t="s">
        <v>280</v>
      </c>
      <c r="J5550" t="s">
        <v>137</v>
      </c>
      <c r="K5550" t="s">
        <v>138</v>
      </c>
      <c r="L5550" t="s">
        <v>16120</v>
      </c>
      <c r="M5550" t="s">
        <v>16121</v>
      </c>
      <c r="N5550">
        <v>4.3611111000000001E-2</v>
      </c>
      <c r="O5550">
        <v>0</v>
      </c>
      <c r="P5550">
        <v>1766</v>
      </c>
      <c r="Q5550">
        <v>4</v>
      </c>
      <c r="R5550">
        <v>289</v>
      </c>
      <c r="S5550">
        <v>4</v>
      </c>
      <c r="T5550">
        <v>300</v>
      </c>
      <c r="U5550">
        <v>1</v>
      </c>
      <c r="V5550">
        <v>0</v>
      </c>
      <c r="W5550">
        <v>0</v>
      </c>
      <c r="X5550">
        <v>13.763424245439976</v>
      </c>
      <c r="Y5550">
        <v>0.8635283429753724</v>
      </c>
      <c r="Z5550">
        <v>3.3323212634474042</v>
      </c>
      <c r="AA5550">
        <v>1.3175824425542335</v>
      </c>
      <c r="AB5550">
        <v>4.6564476466663374</v>
      </c>
      <c r="AC5550">
        <v>0.52018933849380222</v>
      </c>
      <c r="AD5550">
        <v>0</v>
      </c>
      <c r="AE5550">
        <v>24.453493279577128</v>
      </c>
    </row>
    <row r="5551" spans="1:31" x14ac:dyDescent="0.25">
      <c r="A5551">
        <v>2301963</v>
      </c>
      <c r="B5551">
        <v>1</v>
      </c>
      <c r="C5551" t="s">
        <v>80</v>
      </c>
      <c r="D5551" t="s">
        <v>83</v>
      </c>
      <c r="E5551" t="s">
        <v>164</v>
      </c>
      <c r="F5551" t="s">
        <v>16122</v>
      </c>
      <c r="G5551" t="s">
        <v>195</v>
      </c>
      <c r="H5551" t="s">
        <v>167</v>
      </c>
      <c r="I5551" t="s">
        <v>136</v>
      </c>
      <c r="J5551" t="s">
        <v>137</v>
      </c>
      <c r="K5551" t="s">
        <v>138</v>
      </c>
      <c r="L5551" t="s">
        <v>16123</v>
      </c>
      <c r="M5551" t="s">
        <v>16124</v>
      </c>
      <c r="N5551">
        <v>1.112222222</v>
      </c>
      <c r="O5551">
        <v>0</v>
      </c>
      <c r="P5551">
        <v>0</v>
      </c>
      <c r="Q5551">
        <v>0</v>
      </c>
      <c r="R5551">
        <v>0</v>
      </c>
      <c r="S5551">
        <v>12</v>
      </c>
      <c r="T5551">
        <v>5</v>
      </c>
      <c r="U5551">
        <v>2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100.61683313746114</v>
      </c>
      <c r="AB5551">
        <v>11.047379710130585</v>
      </c>
      <c r="AC5551">
        <v>172.14665423794494</v>
      </c>
      <c r="AD5551">
        <v>0</v>
      </c>
      <c r="AE5551">
        <v>283.81086708553664</v>
      </c>
    </row>
    <row r="5552" spans="1:31" x14ac:dyDescent="0.25">
      <c r="A5552">
        <v>2301937</v>
      </c>
      <c r="B5552">
        <v>1</v>
      </c>
      <c r="C5552" t="s">
        <v>80</v>
      </c>
      <c r="D5552" t="s">
        <v>100</v>
      </c>
      <c r="E5552" t="s">
        <v>233</v>
      </c>
      <c r="F5552" t="s">
        <v>15705</v>
      </c>
      <c r="G5552" t="s">
        <v>483</v>
      </c>
      <c r="H5552" t="s">
        <v>167</v>
      </c>
      <c r="I5552" t="s">
        <v>136</v>
      </c>
      <c r="J5552" t="s">
        <v>137</v>
      </c>
      <c r="K5552" t="s">
        <v>138</v>
      </c>
      <c r="L5552" t="s">
        <v>16125</v>
      </c>
      <c r="M5552" t="s">
        <v>16126</v>
      </c>
      <c r="N5552">
        <v>0.58583333299999996</v>
      </c>
      <c r="O5552">
        <v>0</v>
      </c>
      <c r="P5552">
        <v>253</v>
      </c>
      <c r="Q5552">
        <v>0</v>
      </c>
      <c r="R5552">
        <v>24</v>
      </c>
      <c r="S5552">
        <v>8</v>
      </c>
      <c r="T5552">
        <v>233</v>
      </c>
      <c r="U5552">
        <v>5</v>
      </c>
      <c r="V5552">
        <v>22</v>
      </c>
      <c r="W5552">
        <v>0</v>
      </c>
      <c r="X5552">
        <v>37.256644202801873</v>
      </c>
      <c r="Y5552">
        <v>0</v>
      </c>
      <c r="Z5552">
        <v>6.9423154019036213</v>
      </c>
      <c r="AA5552">
        <v>39.0528078070097</v>
      </c>
      <c r="AB5552">
        <v>94.732690873017305</v>
      </c>
      <c r="AC5552">
        <v>74.84362739277536</v>
      </c>
      <c r="AD5552">
        <v>152.46620424744708</v>
      </c>
      <c r="AE5552">
        <v>405.29428992495497</v>
      </c>
    </row>
    <row r="5553" spans="1:31" x14ac:dyDescent="0.25">
      <c r="A5553">
        <v>2301794</v>
      </c>
      <c r="B5553">
        <v>1</v>
      </c>
      <c r="C5553" t="s">
        <v>81</v>
      </c>
      <c r="D5553" t="s">
        <v>128</v>
      </c>
      <c r="E5553" t="s">
        <v>141</v>
      </c>
      <c r="F5553" t="s">
        <v>16127</v>
      </c>
      <c r="G5553" t="s">
        <v>143</v>
      </c>
      <c r="H5553" t="s">
        <v>135</v>
      </c>
      <c r="I5553" t="s">
        <v>136</v>
      </c>
      <c r="J5553" t="s">
        <v>137</v>
      </c>
      <c r="K5553" t="s">
        <v>138</v>
      </c>
      <c r="L5553" t="s">
        <v>16128</v>
      </c>
      <c r="M5553" t="s">
        <v>16129</v>
      </c>
      <c r="N5553">
        <v>3.7650000000000001</v>
      </c>
      <c r="O5553">
        <v>0</v>
      </c>
      <c r="P5553">
        <v>1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0.80884311747087745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0.80884311747087745</v>
      </c>
    </row>
    <row r="5554" spans="1:31" x14ac:dyDescent="0.25">
      <c r="A5554">
        <v>2301602</v>
      </c>
      <c r="B5554">
        <v>1</v>
      </c>
      <c r="C5554" t="s">
        <v>80</v>
      </c>
      <c r="D5554" t="s">
        <v>110</v>
      </c>
      <c r="E5554" t="s">
        <v>132</v>
      </c>
      <c r="F5554" t="s">
        <v>16130</v>
      </c>
      <c r="G5554" t="s">
        <v>134</v>
      </c>
      <c r="H5554" t="s">
        <v>135</v>
      </c>
      <c r="I5554" t="s">
        <v>136</v>
      </c>
      <c r="J5554" t="s">
        <v>137</v>
      </c>
      <c r="K5554" t="s">
        <v>138</v>
      </c>
      <c r="L5554" t="s">
        <v>16131</v>
      </c>
      <c r="M5554" t="s">
        <v>16132</v>
      </c>
      <c r="N5554">
        <v>0.97166666599999996</v>
      </c>
      <c r="O5554">
        <v>0</v>
      </c>
      <c r="P5554">
        <v>9</v>
      </c>
      <c r="Q5554">
        <v>0</v>
      </c>
      <c r="R5554">
        <v>0</v>
      </c>
      <c r="S5554">
        <v>0</v>
      </c>
      <c r="T5554">
        <v>3</v>
      </c>
      <c r="U5554">
        <v>0</v>
      </c>
      <c r="V5554">
        <v>0</v>
      </c>
      <c r="W5554">
        <v>0</v>
      </c>
      <c r="X5554">
        <v>3.3534910826195552</v>
      </c>
      <c r="Y5554">
        <v>0</v>
      </c>
      <c r="Z5554">
        <v>0</v>
      </c>
      <c r="AA5554">
        <v>0</v>
      </c>
      <c r="AB5554">
        <v>5.0835393378380607</v>
      </c>
      <c r="AC5554">
        <v>0</v>
      </c>
      <c r="AD5554">
        <v>0</v>
      </c>
      <c r="AE5554">
        <v>8.4370304204576154</v>
      </c>
    </row>
    <row r="5555" spans="1:31" x14ac:dyDescent="0.25">
      <c r="A5555">
        <v>2301651</v>
      </c>
      <c r="B5555">
        <v>1</v>
      </c>
      <c r="C5555" t="s">
        <v>80</v>
      </c>
      <c r="D5555" t="s">
        <v>103</v>
      </c>
      <c r="E5555" t="s">
        <v>182</v>
      </c>
      <c r="F5555" t="s">
        <v>16133</v>
      </c>
      <c r="G5555" t="s">
        <v>184</v>
      </c>
      <c r="H5555" t="s">
        <v>167</v>
      </c>
      <c r="I5555" t="s">
        <v>136</v>
      </c>
      <c r="J5555" t="s">
        <v>137</v>
      </c>
      <c r="K5555" t="s">
        <v>138</v>
      </c>
      <c r="L5555" t="s">
        <v>16134</v>
      </c>
      <c r="M5555" t="s">
        <v>16135</v>
      </c>
      <c r="N5555">
        <v>0.52749999999999997</v>
      </c>
      <c r="O5555">
        <v>0</v>
      </c>
      <c r="P5555">
        <v>0</v>
      </c>
      <c r="Q5555">
        <v>5</v>
      </c>
      <c r="R5555">
        <v>21</v>
      </c>
      <c r="S5555">
        <v>8</v>
      </c>
      <c r="T5555">
        <v>4</v>
      </c>
      <c r="U5555">
        <v>5</v>
      </c>
      <c r="V5555">
        <v>0</v>
      </c>
      <c r="W5555">
        <v>0</v>
      </c>
      <c r="X5555">
        <v>0</v>
      </c>
      <c r="Y5555">
        <v>16.881518950026887</v>
      </c>
      <c r="Z5555">
        <v>34.276268974782404</v>
      </c>
      <c r="AA5555">
        <v>25.320659848169043</v>
      </c>
      <c r="AB5555">
        <v>6.9045307934073277</v>
      </c>
      <c r="AC5555">
        <v>101.97781717386478</v>
      </c>
      <c r="AD5555">
        <v>0</v>
      </c>
      <c r="AE5555">
        <v>185.36079574025047</v>
      </c>
    </row>
    <row r="5556" spans="1:31" x14ac:dyDescent="0.25">
      <c r="A5556">
        <v>2301900</v>
      </c>
      <c r="B5556">
        <v>1</v>
      </c>
      <c r="C5556" t="s">
        <v>80</v>
      </c>
      <c r="D5556" t="s">
        <v>105</v>
      </c>
      <c r="E5556" t="s">
        <v>141</v>
      </c>
      <c r="F5556" t="s">
        <v>16136</v>
      </c>
      <c r="G5556" t="s">
        <v>188</v>
      </c>
      <c r="H5556" t="s">
        <v>135</v>
      </c>
      <c r="I5556" t="s">
        <v>136</v>
      </c>
      <c r="J5556" t="s">
        <v>137</v>
      </c>
      <c r="K5556" t="s">
        <v>138</v>
      </c>
      <c r="L5556" t="s">
        <v>16137</v>
      </c>
      <c r="M5556" t="s">
        <v>16138</v>
      </c>
      <c r="N5556">
        <v>2.6641666659999999</v>
      </c>
      <c r="O5556">
        <v>0</v>
      </c>
      <c r="P5556">
        <v>25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18.891173561319452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18.891173561319452</v>
      </c>
    </row>
    <row r="5557" spans="1:31" x14ac:dyDescent="0.25">
      <c r="A5557">
        <v>2301694</v>
      </c>
      <c r="B5557">
        <v>1</v>
      </c>
      <c r="C5557" t="s">
        <v>81</v>
      </c>
      <c r="D5557" t="s">
        <v>128</v>
      </c>
      <c r="E5557" t="s">
        <v>208</v>
      </c>
      <c r="F5557" t="s">
        <v>16139</v>
      </c>
      <c r="G5557" t="s">
        <v>299</v>
      </c>
      <c r="H5557" t="s">
        <v>135</v>
      </c>
      <c r="I5557" t="s">
        <v>136</v>
      </c>
      <c r="J5557" t="s">
        <v>137</v>
      </c>
      <c r="K5557" t="s">
        <v>300</v>
      </c>
      <c r="L5557" t="s">
        <v>16140</v>
      </c>
      <c r="M5557" t="s">
        <v>16141</v>
      </c>
      <c r="N5557">
        <v>7.9858333330000004</v>
      </c>
      <c r="O5557">
        <v>0</v>
      </c>
      <c r="P5557">
        <v>449</v>
      </c>
      <c r="Q5557">
        <v>0</v>
      </c>
      <c r="R5557">
        <v>0</v>
      </c>
      <c r="S5557">
        <v>0</v>
      </c>
      <c r="T5557">
        <v>11</v>
      </c>
      <c r="U5557">
        <v>0</v>
      </c>
      <c r="V5557">
        <v>0</v>
      </c>
      <c r="W5557">
        <v>0</v>
      </c>
      <c r="X5557">
        <v>945.34929195578547</v>
      </c>
      <c r="Y5557">
        <v>0</v>
      </c>
      <c r="Z5557">
        <v>0</v>
      </c>
      <c r="AA5557">
        <v>0</v>
      </c>
      <c r="AB5557">
        <v>99.233745574035055</v>
      </c>
      <c r="AC5557">
        <v>0</v>
      </c>
      <c r="AD5557">
        <v>0</v>
      </c>
      <c r="AE5557">
        <v>1044.5830375298206</v>
      </c>
    </row>
    <row r="5558" spans="1:31" x14ac:dyDescent="0.25">
      <c r="A5558">
        <v>2301840</v>
      </c>
      <c r="B5558">
        <v>1</v>
      </c>
      <c r="C5558" t="s">
        <v>80</v>
      </c>
      <c r="D5558" t="s">
        <v>103</v>
      </c>
      <c r="E5558" t="s">
        <v>748</v>
      </c>
      <c r="F5558" t="s">
        <v>16142</v>
      </c>
      <c r="G5558" t="s">
        <v>1047</v>
      </c>
      <c r="H5558" t="s">
        <v>135</v>
      </c>
      <c r="I5558" t="s">
        <v>136</v>
      </c>
      <c r="J5558" t="s">
        <v>137</v>
      </c>
      <c r="K5558" t="s">
        <v>138</v>
      </c>
      <c r="L5558" t="s">
        <v>16143</v>
      </c>
      <c r="M5558" t="s">
        <v>16144</v>
      </c>
      <c r="N5558">
        <v>0.52638888800000005</v>
      </c>
      <c r="O5558">
        <v>0</v>
      </c>
      <c r="P5558">
        <v>38</v>
      </c>
      <c r="Q5558">
        <v>0</v>
      </c>
      <c r="R5558">
        <v>2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4.3970323705417815</v>
      </c>
      <c r="Y5558">
        <v>0</v>
      </c>
      <c r="Z5558">
        <v>0.54801927155098196</v>
      </c>
      <c r="AA5558">
        <v>0</v>
      </c>
      <c r="AB5558">
        <v>0</v>
      </c>
      <c r="AC5558">
        <v>0</v>
      </c>
      <c r="AD5558">
        <v>0</v>
      </c>
      <c r="AE5558">
        <v>4.9450516420927633</v>
      </c>
    </row>
    <row r="5559" spans="1:31" x14ac:dyDescent="0.25">
      <c r="A5559">
        <v>2301886</v>
      </c>
      <c r="B5559">
        <v>1</v>
      </c>
      <c r="C5559" t="s">
        <v>80</v>
      </c>
      <c r="D5559" t="s">
        <v>96</v>
      </c>
      <c r="E5559" t="s">
        <v>141</v>
      </c>
      <c r="F5559" t="s">
        <v>16145</v>
      </c>
      <c r="G5559" t="s">
        <v>188</v>
      </c>
      <c r="H5559" t="s">
        <v>135</v>
      </c>
      <c r="I5559" t="s">
        <v>136</v>
      </c>
      <c r="J5559" t="s">
        <v>137</v>
      </c>
      <c r="K5559" t="s">
        <v>138</v>
      </c>
      <c r="L5559" t="s">
        <v>16146</v>
      </c>
      <c r="M5559" t="s">
        <v>16147</v>
      </c>
      <c r="N5559">
        <v>2.557222222</v>
      </c>
      <c r="O5559">
        <v>0</v>
      </c>
      <c r="P5559">
        <v>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0.42677886185616809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0.42677886185616809</v>
      </c>
    </row>
    <row r="5560" spans="1:31" x14ac:dyDescent="0.25">
      <c r="A5560">
        <v>2301485</v>
      </c>
      <c r="B5560">
        <v>1</v>
      </c>
      <c r="C5560" t="s">
        <v>81</v>
      </c>
      <c r="D5560" t="s">
        <v>127</v>
      </c>
      <c r="E5560" t="s">
        <v>182</v>
      </c>
      <c r="F5560" t="s">
        <v>16148</v>
      </c>
      <c r="G5560" t="s">
        <v>184</v>
      </c>
      <c r="H5560" t="s">
        <v>167</v>
      </c>
      <c r="I5560" t="s">
        <v>136</v>
      </c>
      <c r="J5560" t="s">
        <v>137</v>
      </c>
      <c r="K5560" t="s">
        <v>138</v>
      </c>
      <c r="L5560" t="s">
        <v>16149</v>
      </c>
      <c r="M5560" t="s">
        <v>16150</v>
      </c>
      <c r="N5560">
        <v>1.4569444439999999</v>
      </c>
      <c r="O5560">
        <v>0</v>
      </c>
      <c r="P5560">
        <v>127</v>
      </c>
      <c r="Q5560">
        <v>35</v>
      </c>
      <c r="R5560">
        <v>42</v>
      </c>
      <c r="S5560">
        <v>0</v>
      </c>
      <c r="T5560">
        <v>19</v>
      </c>
      <c r="U5560">
        <v>0</v>
      </c>
      <c r="V5560">
        <v>0</v>
      </c>
      <c r="W5560">
        <v>0</v>
      </c>
      <c r="X5560">
        <v>30.367371880820478</v>
      </c>
      <c r="Y5560">
        <v>31.176692692292391</v>
      </c>
      <c r="Z5560">
        <v>23.186799289483638</v>
      </c>
      <c r="AA5560">
        <v>0</v>
      </c>
      <c r="AB5560">
        <v>9.3244205691744106</v>
      </c>
      <c r="AC5560">
        <v>0</v>
      </c>
      <c r="AD5560">
        <v>0</v>
      </c>
      <c r="AE5560">
        <v>94.055284431770914</v>
      </c>
    </row>
    <row r="5561" spans="1:31" x14ac:dyDescent="0.25">
      <c r="A5561">
        <v>2301571</v>
      </c>
      <c r="B5561">
        <v>1</v>
      </c>
      <c r="C5561" t="s">
        <v>81</v>
      </c>
      <c r="D5561" t="s">
        <v>121</v>
      </c>
      <c r="E5561" t="s">
        <v>164</v>
      </c>
      <c r="F5561" t="s">
        <v>16151</v>
      </c>
      <c r="G5561" t="s">
        <v>917</v>
      </c>
      <c r="H5561" t="s">
        <v>167</v>
      </c>
      <c r="I5561" t="s">
        <v>136</v>
      </c>
      <c r="J5561" t="s">
        <v>137</v>
      </c>
      <c r="K5561" t="s">
        <v>300</v>
      </c>
      <c r="L5561" t="s">
        <v>16152</v>
      </c>
      <c r="M5561" t="s">
        <v>16153</v>
      </c>
      <c r="N5561">
        <v>6.6463888879999997</v>
      </c>
      <c r="O5561">
        <v>0</v>
      </c>
      <c r="P5561">
        <v>148</v>
      </c>
      <c r="Q5561">
        <v>1</v>
      </c>
      <c r="R5561">
        <v>0</v>
      </c>
      <c r="S5561">
        <v>2</v>
      </c>
      <c r="T5561">
        <v>8</v>
      </c>
      <c r="U5561">
        <v>0</v>
      </c>
      <c r="V5561">
        <v>0</v>
      </c>
      <c r="W5561">
        <v>0</v>
      </c>
      <c r="X5561">
        <v>98.88704276726699</v>
      </c>
      <c r="Y5561">
        <v>3.0628018392506675</v>
      </c>
      <c r="Z5561">
        <v>0</v>
      </c>
      <c r="AA5561">
        <v>36.832739093644427</v>
      </c>
      <c r="AB5561">
        <v>19.546001931356827</v>
      </c>
      <c r="AC5561">
        <v>0</v>
      </c>
      <c r="AD5561">
        <v>0</v>
      </c>
      <c r="AE5561">
        <v>158.32858563151893</v>
      </c>
    </row>
    <row r="5562" spans="1:31" x14ac:dyDescent="0.25">
      <c r="A5562">
        <v>2301531</v>
      </c>
      <c r="B5562">
        <v>1</v>
      </c>
      <c r="C5562" t="s">
        <v>80</v>
      </c>
      <c r="D5562" t="s">
        <v>87</v>
      </c>
      <c r="E5562" t="s">
        <v>208</v>
      </c>
      <c r="F5562" t="s">
        <v>7238</v>
      </c>
      <c r="G5562" t="s">
        <v>917</v>
      </c>
      <c r="H5562" t="s">
        <v>135</v>
      </c>
      <c r="I5562" t="s">
        <v>136</v>
      </c>
      <c r="J5562" t="s">
        <v>137</v>
      </c>
      <c r="K5562" t="s">
        <v>300</v>
      </c>
      <c r="L5562" t="s">
        <v>16154</v>
      </c>
      <c r="M5562" t="s">
        <v>16155</v>
      </c>
      <c r="N5562">
        <v>8.3297222219999991</v>
      </c>
      <c r="O5562">
        <v>0</v>
      </c>
      <c r="P5562">
        <v>29</v>
      </c>
      <c r="Q5562">
        <v>0</v>
      </c>
      <c r="R5562">
        <v>0</v>
      </c>
      <c r="S5562">
        <v>0</v>
      </c>
      <c r="T5562">
        <v>20</v>
      </c>
      <c r="U5562">
        <v>0</v>
      </c>
      <c r="V5562">
        <v>2</v>
      </c>
      <c r="W5562">
        <v>0</v>
      </c>
      <c r="X5562">
        <v>91.556782373289238</v>
      </c>
      <c r="Y5562">
        <v>0</v>
      </c>
      <c r="Z5562">
        <v>0</v>
      </c>
      <c r="AA5562">
        <v>0</v>
      </c>
      <c r="AB5562">
        <v>251.17053104985416</v>
      </c>
      <c r="AC5562">
        <v>0</v>
      </c>
      <c r="AD5562">
        <v>487.99785764653234</v>
      </c>
      <c r="AE5562">
        <v>830.72517106967575</v>
      </c>
    </row>
    <row r="5563" spans="1:31" x14ac:dyDescent="0.25">
      <c r="A5563">
        <v>2301631</v>
      </c>
      <c r="B5563">
        <v>1</v>
      </c>
      <c r="C5563" t="s">
        <v>81</v>
      </c>
      <c r="D5563" t="s">
        <v>123</v>
      </c>
      <c r="E5563" t="s">
        <v>132</v>
      </c>
      <c r="F5563" t="s">
        <v>16156</v>
      </c>
      <c r="G5563" t="s">
        <v>1517</v>
      </c>
      <c r="H5563" t="s">
        <v>135</v>
      </c>
      <c r="I5563" t="s">
        <v>136</v>
      </c>
      <c r="J5563" t="s">
        <v>137</v>
      </c>
      <c r="K5563" t="s">
        <v>138</v>
      </c>
      <c r="L5563" t="s">
        <v>16157</v>
      </c>
      <c r="M5563" t="s">
        <v>16158</v>
      </c>
      <c r="N5563">
        <v>1.941944444</v>
      </c>
      <c r="O5563">
        <v>0</v>
      </c>
      <c r="P5563">
        <v>74</v>
      </c>
      <c r="Q5563">
        <v>0</v>
      </c>
      <c r="R5563">
        <v>0</v>
      </c>
      <c r="S5563">
        <v>0</v>
      </c>
      <c r="T5563">
        <v>5</v>
      </c>
      <c r="U5563">
        <v>0</v>
      </c>
      <c r="V5563">
        <v>0</v>
      </c>
      <c r="W5563">
        <v>0</v>
      </c>
      <c r="X5563">
        <v>32.971360132119031</v>
      </c>
      <c r="Y5563">
        <v>0</v>
      </c>
      <c r="Z5563">
        <v>0</v>
      </c>
      <c r="AA5563">
        <v>0</v>
      </c>
      <c r="AB5563">
        <v>10.208191691052157</v>
      </c>
      <c r="AC5563">
        <v>0</v>
      </c>
      <c r="AD5563">
        <v>0</v>
      </c>
      <c r="AE5563">
        <v>43.179551823171188</v>
      </c>
    </row>
    <row r="5564" spans="1:31" x14ac:dyDescent="0.25">
      <c r="A5564">
        <v>2301611</v>
      </c>
      <c r="B5564">
        <v>1</v>
      </c>
      <c r="C5564" t="s">
        <v>80</v>
      </c>
      <c r="D5564" t="s">
        <v>93</v>
      </c>
      <c r="E5564" t="s">
        <v>132</v>
      </c>
      <c r="F5564" t="s">
        <v>16159</v>
      </c>
      <c r="G5564" t="s">
        <v>134</v>
      </c>
      <c r="H5564" t="s">
        <v>135</v>
      </c>
      <c r="I5564" t="s">
        <v>136</v>
      </c>
      <c r="J5564" t="s">
        <v>137</v>
      </c>
      <c r="K5564" t="s">
        <v>138</v>
      </c>
      <c r="L5564" t="s">
        <v>16160</v>
      </c>
      <c r="M5564" t="s">
        <v>16161</v>
      </c>
      <c r="N5564">
        <v>3.8525</v>
      </c>
      <c r="O5564">
        <v>0</v>
      </c>
      <c r="P5564">
        <v>1</v>
      </c>
      <c r="Q5564">
        <v>0</v>
      </c>
      <c r="R5564">
        <v>10</v>
      </c>
      <c r="S5564">
        <v>0</v>
      </c>
      <c r="T5564">
        <v>1</v>
      </c>
      <c r="U5564">
        <v>0</v>
      </c>
      <c r="V5564">
        <v>0</v>
      </c>
      <c r="W5564">
        <v>0</v>
      </c>
      <c r="X5564">
        <v>1.4859325119780002E-2</v>
      </c>
      <c r="Y5564">
        <v>0</v>
      </c>
      <c r="Z5564">
        <v>31.689181329576137</v>
      </c>
      <c r="AA5564">
        <v>0</v>
      </c>
      <c r="AB5564">
        <v>4.5920657514477332</v>
      </c>
      <c r="AC5564">
        <v>0</v>
      </c>
      <c r="AD5564">
        <v>0</v>
      </c>
      <c r="AE5564">
        <v>36.29610640614365</v>
      </c>
    </row>
    <row r="5565" spans="1:31" x14ac:dyDescent="0.25">
      <c r="A5565">
        <v>2301777</v>
      </c>
      <c r="B5565">
        <v>1</v>
      </c>
      <c r="C5565" t="s">
        <v>80</v>
      </c>
      <c r="D5565" t="s">
        <v>85</v>
      </c>
      <c r="E5565" t="s">
        <v>748</v>
      </c>
      <c r="F5565" t="s">
        <v>16162</v>
      </c>
      <c r="G5565" t="s">
        <v>134</v>
      </c>
      <c r="H5565" t="s">
        <v>135</v>
      </c>
      <c r="I5565" t="s">
        <v>136</v>
      </c>
      <c r="J5565" t="s">
        <v>137</v>
      </c>
      <c r="K5565" t="s">
        <v>138</v>
      </c>
      <c r="L5565" t="s">
        <v>16163</v>
      </c>
      <c r="M5565" t="s">
        <v>16164</v>
      </c>
      <c r="N5565">
        <v>1.2394444440000001</v>
      </c>
      <c r="O5565">
        <v>0</v>
      </c>
      <c r="P5565">
        <v>86</v>
      </c>
      <c r="Q5565">
        <v>0</v>
      </c>
      <c r="R5565">
        <v>0</v>
      </c>
      <c r="S5565">
        <v>0</v>
      </c>
      <c r="T5565">
        <v>9</v>
      </c>
      <c r="U5565">
        <v>0</v>
      </c>
      <c r="V5565">
        <v>0</v>
      </c>
      <c r="W5565">
        <v>0</v>
      </c>
      <c r="X5565">
        <v>20.774472491895544</v>
      </c>
      <c r="Y5565">
        <v>0</v>
      </c>
      <c r="Z5565">
        <v>0</v>
      </c>
      <c r="AA5565">
        <v>0</v>
      </c>
      <c r="AB5565">
        <v>4.2903371556771024</v>
      </c>
      <c r="AC5565">
        <v>0</v>
      </c>
      <c r="AD5565">
        <v>0</v>
      </c>
      <c r="AE5565">
        <v>25.064809647572645</v>
      </c>
    </row>
    <row r="5566" spans="1:31" x14ac:dyDescent="0.25">
      <c r="A5566">
        <v>2301966</v>
      </c>
      <c r="B5566">
        <v>1</v>
      </c>
      <c r="C5566" t="s">
        <v>81</v>
      </c>
      <c r="D5566" t="s">
        <v>128</v>
      </c>
      <c r="E5566" t="s">
        <v>132</v>
      </c>
      <c r="F5566" t="s">
        <v>16165</v>
      </c>
      <c r="G5566" t="s">
        <v>332</v>
      </c>
      <c r="H5566" t="s">
        <v>135</v>
      </c>
      <c r="I5566" t="s">
        <v>136</v>
      </c>
      <c r="J5566" t="s">
        <v>137</v>
      </c>
      <c r="K5566" t="s">
        <v>138</v>
      </c>
      <c r="L5566" t="s">
        <v>16166</v>
      </c>
      <c r="M5566" t="s">
        <v>16167</v>
      </c>
      <c r="N5566">
        <v>3.937777777</v>
      </c>
      <c r="O5566">
        <v>0</v>
      </c>
      <c r="P5566">
        <v>88</v>
      </c>
      <c r="Q5566">
        <v>0</v>
      </c>
      <c r="R5566">
        <v>2</v>
      </c>
      <c r="S5566">
        <v>0</v>
      </c>
      <c r="T5566">
        <v>3</v>
      </c>
      <c r="U5566">
        <v>0</v>
      </c>
      <c r="V5566">
        <v>0</v>
      </c>
      <c r="W5566">
        <v>0</v>
      </c>
      <c r="X5566">
        <v>101.23754272642434</v>
      </c>
      <c r="Y5566">
        <v>0</v>
      </c>
      <c r="Z5566">
        <v>8.4630572960219048</v>
      </c>
      <c r="AA5566">
        <v>0</v>
      </c>
      <c r="AB5566">
        <v>3.1742007915898545</v>
      </c>
      <c r="AC5566">
        <v>0</v>
      </c>
      <c r="AD5566">
        <v>0</v>
      </c>
      <c r="AE5566">
        <v>112.87480081403609</v>
      </c>
    </row>
    <row r="5567" spans="1:31" x14ac:dyDescent="0.25">
      <c r="A5567">
        <v>2301634</v>
      </c>
      <c r="B5567">
        <v>1</v>
      </c>
      <c r="C5567" t="s">
        <v>81</v>
      </c>
      <c r="D5567" t="s">
        <v>123</v>
      </c>
      <c r="E5567" t="s">
        <v>164</v>
      </c>
      <c r="F5567" t="s">
        <v>16168</v>
      </c>
      <c r="G5567" t="s">
        <v>299</v>
      </c>
      <c r="H5567" t="s">
        <v>167</v>
      </c>
      <c r="I5567" t="s">
        <v>136</v>
      </c>
      <c r="J5567" t="s">
        <v>137</v>
      </c>
      <c r="K5567" t="s">
        <v>300</v>
      </c>
      <c r="L5567" t="s">
        <v>15991</v>
      </c>
      <c r="M5567" t="s">
        <v>16169</v>
      </c>
      <c r="N5567">
        <v>1.25</v>
      </c>
      <c r="O5567">
        <v>0</v>
      </c>
      <c r="P5567">
        <v>0</v>
      </c>
      <c r="Q5567">
        <v>0</v>
      </c>
      <c r="R5567">
        <v>0</v>
      </c>
      <c r="S5567">
        <v>2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42.543292059504004</v>
      </c>
      <c r="AB5567">
        <v>0</v>
      </c>
      <c r="AC5567">
        <v>0</v>
      </c>
      <c r="AD5567">
        <v>0</v>
      </c>
      <c r="AE5567">
        <v>42.543292059504004</v>
      </c>
    </row>
    <row r="5568" spans="1:31" x14ac:dyDescent="0.25">
      <c r="A5568">
        <v>2301448</v>
      </c>
      <c r="B5568">
        <v>1</v>
      </c>
      <c r="C5568" t="s">
        <v>80</v>
      </c>
      <c r="D5568" t="s">
        <v>93</v>
      </c>
      <c r="E5568" t="s">
        <v>141</v>
      </c>
      <c r="F5568" t="s">
        <v>16170</v>
      </c>
      <c r="G5568" t="s">
        <v>188</v>
      </c>
      <c r="H5568" t="s">
        <v>135</v>
      </c>
      <c r="I5568" t="s">
        <v>136</v>
      </c>
      <c r="J5568" t="s">
        <v>137</v>
      </c>
      <c r="K5568" t="s">
        <v>138</v>
      </c>
      <c r="L5568" t="s">
        <v>16171</v>
      </c>
      <c r="M5568" t="s">
        <v>16172</v>
      </c>
      <c r="N5568">
        <v>0.55500000000000005</v>
      </c>
      <c r="O5568">
        <v>0</v>
      </c>
      <c r="P5568">
        <v>9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1.0749355445405702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1.0749355445405702</v>
      </c>
    </row>
    <row r="5569" spans="1:31" x14ac:dyDescent="0.25">
      <c r="A5569">
        <v>2301591</v>
      </c>
      <c r="B5569">
        <v>1</v>
      </c>
      <c r="C5569" t="s">
        <v>81</v>
      </c>
      <c r="D5569" t="s">
        <v>119</v>
      </c>
      <c r="E5569" t="s">
        <v>164</v>
      </c>
      <c r="F5569" t="s">
        <v>16173</v>
      </c>
      <c r="G5569" t="s">
        <v>16174</v>
      </c>
      <c r="H5569" t="s">
        <v>167</v>
      </c>
      <c r="I5569" t="s">
        <v>136</v>
      </c>
      <c r="J5569" t="s">
        <v>137</v>
      </c>
      <c r="K5569" t="s">
        <v>138</v>
      </c>
      <c r="L5569" t="s">
        <v>16175</v>
      </c>
      <c r="M5569" t="s">
        <v>16176</v>
      </c>
      <c r="N5569">
        <v>3.363611111</v>
      </c>
      <c r="O5569">
        <v>0</v>
      </c>
      <c r="P5569">
        <v>0</v>
      </c>
      <c r="Q5569">
        <v>3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11.492346207086108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11.492346207086108</v>
      </c>
    </row>
    <row r="5570" spans="1:31" x14ac:dyDescent="0.25">
      <c r="A5570">
        <v>2301760</v>
      </c>
      <c r="B5570">
        <v>1</v>
      </c>
      <c r="C5570" t="s">
        <v>80</v>
      </c>
      <c r="D5570" t="s">
        <v>96</v>
      </c>
      <c r="E5570" t="s">
        <v>141</v>
      </c>
      <c r="F5570" t="s">
        <v>16177</v>
      </c>
      <c r="G5570" t="s">
        <v>188</v>
      </c>
      <c r="H5570" t="s">
        <v>135</v>
      </c>
      <c r="I5570" t="s">
        <v>136</v>
      </c>
      <c r="J5570" t="s">
        <v>137</v>
      </c>
      <c r="K5570" t="s">
        <v>138</v>
      </c>
      <c r="L5570" t="s">
        <v>16178</v>
      </c>
      <c r="M5570" t="s">
        <v>16179</v>
      </c>
      <c r="N5570">
        <v>0.48777777700000002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1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0.34545034920703999</v>
      </c>
      <c r="AC5570">
        <v>0</v>
      </c>
      <c r="AD5570">
        <v>0</v>
      </c>
      <c r="AE5570">
        <v>0.34545034920703999</v>
      </c>
    </row>
    <row r="5571" spans="1:31" x14ac:dyDescent="0.25">
      <c r="A5571">
        <v>2301903</v>
      </c>
      <c r="B5571">
        <v>1</v>
      </c>
      <c r="C5571" t="s">
        <v>81</v>
      </c>
      <c r="D5571" t="s">
        <v>113</v>
      </c>
      <c r="E5571" t="s">
        <v>132</v>
      </c>
      <c r="F5571" t="s">
        <v>16180</v>
      </c>
      <c r="G5571" t="s">
        <v>134</v>
      </c>
      <c r="H5571" t="s">
        <v>135</v>
      </c>
      <c r="I5571" t="s">
        <v>136</v>
      </c>
      <c r="J5571" t="s">
        <v>137</v>
      </c>
      <c r="K5571" t="s">
        <v>138</v>
      </c>
      <c r="L5571" t="s">
        <v>16181</v>
      </c>
      <c r="M5571" t="s">
        <v>16182</v>
      </c>
      <c r="N5571">
        <v>1.336944444</v>
      </c>
      <c r="O5571">
        <v>0</v>
      </c>
      <c r="P5571">
        <v>13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1.6135815116286933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1.6135815116286933</v>
      </c>
    </row>
    <row r="5572" spans="1:31" x14ac:dyDescent="0.25">
      <c r="A5572">
        <v>2301803</v>
      </c>
      <c r="B5572">
        <v>1</v>
      </c>
      <c r="C5572" t="s">
        <v>81</v>
      </c>
      <c r="D5572" t="s">
        <v>118</v>
      </c>
      <c r="E5572" t="s">
        <v>283</v>
      </c>
      <c r="F5572" t="s">
        <v>16183</v>
      </c>
      <c r="G5572" t="s">
        <v>453</v>
      </c>
      <c r="H5572" t="s">
        <v>167</v>
      </c>
      <c r="I5572" t="s">
        <v>136</v>
      </c>
      <c r="J5572" t="s">
        <v>3</v>
      </c>
      <c r="K5572" t="s">
        <v>138</v>
      </c>
      <c r="L5572" t="s">
        <v>16184</v>
      </c>
      <c r="M5572" t="s">
        <v>16185</v>
      </c>
      <c r="N5572">
        <v>0.22873611099999999</v>
      </c>
      <c r="O5572">
        <v>0</v>
      </c>
      <c r="P5572">
        <v>10834</v>
      </c>
      <c r="Q5572">
        <v>1</v>
      </c>
      <c r="R5572">
        <v>3</v>
      </c>
      <c r="S5572">
        <v>2</v>
      </c>
      <c r="T5572">
        <v>2491</v>
      </c>
      <c r="U5572">
        <v>0</v>
      </c>
      <c r="V5572">
        <v>10</v>
      </c>
      <c r="W5572">
        <v>0</v>
      </c>
      <c r="X5572">
        <v>468.04833113765153</v>
      </c>
      <c r="Y5572">
        <v>0</v>
      </c>
      <c r="Z5572">
        <v>0.10034496726645002</v>
      </c>
      <c r="AA5572">
        <v>1.2750365822949279</v>
      </c>
      <c r="AB5572">
        <v>325.14653558782038</v>
      </c>
      <c r="AC5572">
        <v>0</v>
      </c>
      <c r="AD5572">
        <v>47.763774909905095</v>
      </c>
      <c r="AE5572">
        <v>842.33402318493836</v>
      </c>
    </row>
    <row r="5573" spans="1:31" x14ac:dyDescent="0.25">
      <c r="A5573">
        <v>2301528</v>
      </c>
      <c r="B5573">
        <v>1</v>
      </c>
      <c r="C5573" t="s">
        <v>80</v>
      </c>
      <c r="D5573" t="s">
        <v>89</v>
      </c>
      <c r="E5573" t="s">
        <v>208</v>
      </c>
      <c r="F5573" t="s">
        <v>15035</v>
      </c>
      <c r="G5573" t="s">
        <v>917</v>
      </c>
      <c r="H5573" t="s">
        <v>135</v>
      </c>
      <c r="I5573" t="s">
        <v>136</v>
      </c>
      <c r="J5573" t="s">
        <v>137</v>
      </c>
      <c r="K5573" t="s">
        <v>300</v>
      </c>
      <c r="L5573" t="s">
        <v>16186</v>
      </c>
      <c r="M5573" t="s">
        <v>16187</v>
      </c>
      <c r="N5573">
        <v>0.57250000000000001</v>
      </c>
      <c r="O5573">
        <v>0</v>
      </c>
      <c r="P5573">
        <v>188</v>
      </c>
      <c r="Q5573">
        <v>0</v>
      </c>
      <c r="R5573">
        <v>0</v>
      </c>
      <c r="S5573">
        <v>0</v>
      </c>
      <c r="T5573">
        <v>1</v>
      </c>
      <c r="U5573">
        <v>0</v>
      </c>
      <c r="V5573">
        <v>0</v>
      </c>
      <c r="W5573">
        <v>0</v>
      </c>
      <c r="X5573">
        <v>35.099481626753004</v>
      </c>
      <c r="Y5573">
        <v>0</v>
      </c>
      <c r="Z5573">
        <v>0</v>
      </c>
      <c r="AA5573">
        <v>0</v>
      </c>
      <c r="AB5573">
        <v>2.7377597070987501E-2</v>
      </c>
      <c r="AC5573">
        <v>0</v>
      </c>
      <c r="AD5573">
        <v>0</v>
      </c>
      <c r="AE5573">
        <v>35.126859223823992</v>
      </c>
    </row>
    <row r="5574" spans="1:31" x14ac:dyDescent="0.25">
      <c r="A5574">
        <v>2301551</v>
      </c>
      <c r="B5574">
        <v>1</v>
      </c>
      <c r="C5574" t="s">
        <v>80</v>
      </c>
      <c r="D5574" t="s">
        <v>84</v>
      </c>
      <c r="E5574" t="s">
        <v>164</v>
      </c>
      <c r="F5574" t="s">
        <v>14320</v>
      </c>
      <c r="G5574" t="s">
        <v>1601</v>
      </c>
      <c r="H5574" t="s">
        <v>167</v>
      </c>
      <c r="I5574" t="s">
        <v>136</v>
      </c>
      <c r="J5574" t="s">
        <v>137</v>
      </c>
      <c r="K5574" t="s">
        <v>138</v>
      </c>
      <c r="L5574" t="s">
        <v>16188</v>
      </c>
      <c r="M5574" t="s">
        <v>16189</v>
      </c>
      <c r="N5574">
        <v>7.295833333</v>
      </c>
      <c r="O5574">
        <v>0</v>
      </c>
      <c r="P5574">
        <v>626</v>
      </c>
      <c r="Q5574">
        <v>0</v>
      </c>
      <c r="R5574">
        <v>0</v>
      </c>
      <c r="S5574">
        <v>0</v>
      </c>
      <c r="T5574">
        <v>70</v>
      </c>
      <c r="U5574">
        <v>0</v>
      </c>
      <c r="V5574">
        <v>0</v>
      </c>
      <c r="W5574">
        <v>0</v>
      </c>
      <c r="X5574">
        <v>969.19187334390597</v>
      </c>
      <c r="Y5574">
        <v>0</v>
      </c>
      <c r="Z5574">
        <v>0</v>
      </c>
      <c r="AA5574">
        <v>0</v>
      </c>
      <c r="AB5574">
        <v>294.11059428447533</v>
      </c>
      <c r="AC5574">
        <v>0</v>
      </c>
      <c r="AD5574">
        <v>0</v>
      </c>
      <c r="AE5574">
        <v>1263.3024676283812</v>
      </c>
    </row>
    <row r="5575" spans="1:31" x14ac:dyDescent="0.25">
      <c r="A5575">
        <v>2301574</v>
      </c>
      <c r="B5575">
        <v>1</v>
      </c>
      <c r="C5575" t="s">
        <v>80</v>
      </c>
      <c r="D5575" t="s">
        <v>100</v>
      </c>
      <c r="E5575" t="s">
        <v>141</v>
      </c>
      <c r="F5575" t="s">
        <v>16190</v>
      </c>
      <c r="G5575" t="s">
        <v>202</v>
      </c>
      <c r="H5575" t="s">
        <v>135</v>
      </c>
      <c r="I5575" t="s">
        <v>136</v>
      </c>
      <c r="J5575" t="s">
        <v>137</v>
      </c>
      <c r="K5575" t="s">
        <v>138</v>
      </c>
      <c r="L5575" t="s">
        <v>16191</v>
      </c>
      <c r="M5575" t="s">
        <v>16192</v>
      </c>
      <c r="N5575">
        <v>0.69722222199999995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1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0.36285727273400004</v>
      </c>
      <c r="AC5575">
        <v>0</v>
      </c>
      <c r="AD5575">
        <v>0</v>
      </c>
      <c r="AE5575">
        <v>0.36285727273400004</v>
      </c>
    </row>
    <row r="5576" spans="1:31" x14ac:dyDescent="0.25">
      <c r="A5576">
        <v>2301929</v>
      </c>
      <c r="B5576">
        <v>1</v>
      </c>
      <c r="C5576" t="s">
        <v>80</v>
      </c>
      <c r="D5576" t="s">
        <v>99</v>
      </c>
      <c r="E5576" t="s">
        <v>141</v>
      </c>
      <c r="F5576" t="s">
        <v>16193</v>
      </c>
      <c r="G5576" t="s">
        <v>143</v>
      </c>
      <c r="H5576" t="s">
        <v>135</v>
      </c>
      <c r="I5576" t="s">
        <v>136</v>
      </c>
      <c r="J5576" t="s">
        <v>137</v>
      </c>
      <c r="K5576" t="s">
        <v>138</v>
      </c>
      <c r="L5576" t="s">
        <v>16194</v>
      </c>
      <c r="M5576" t="s">
        <v>16195</v>
      </c>
      <c r="N5576">
        <v>3.8472222220000001</v>
      </c>
      <c r="O5576">
        <v>0</v>
      </c>
      <c r="P5576">
        <v>2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</row>
    <row r="5577" spans="1:31" x14ac:dyDescent="0.25">
      <c r="A5577">
        <v>2301720</v>
      </c>
      <c r="B5577">
        <v>1</v>
      </c>
      <c r="C5577" t="s">
        <v>81</v>
      </c>
      <c r="D5577" t="s">
        <v>120</v>
      </c>
      <c r="E5577" t="s">
        <v>132</v>
      </c>
      <c r="F5577" t="s">
        <v>16196</v>
      </c>
      <c r="G5577" t="s">
        <v>134</v>
      </c>
      <c r="H5577" t="s">
        <v>135</v>
      </c>
      <c r="I5577" t="s">
        <v>136</v>
      </c>
      <c r="J5577" t="s">
        <v>137</v>
      </c>
      <c r="K5577" t="s">
        <v>138</v>
      </c>
      <c r="L5577" t="s">
        <v>16197</v>
      </c>
      <c r="M5577" t="s">
        <v>16198</v>
      </c>
      <c r="N5577">
        <v>1.8847222219999999</v>
      </c>
      <c r="O5577">
        <v>0</v>
      </c>
      <c r="P5577">
        <v>67</v>
      </c>
      <c r="Q5577">
        <v>0</v>
      </c>
      <c r="R5577">
        <v>1</v>
      </c>
      <c r="S5577">
        <v>0</v>
      </c>
      <c r="T5577">
        <v>22</v>
      </c>
      <c r="U5577">
        <v>0</v>
      </c>
      <c r="V5577">
        <v>0</v>
      </c>
      <c r="W5577">
        <v>0</v>
      </c>
      <c r="X5577">
        <v>22.057483265855367</v>
      </c>
      <c r="Y5577">
        <v>0</v>
      </c>
      <c r="Z5577">
        <v>0</v>
      </c>
      <c r="AA5577">
        <v>0</v>
      </c>
      <c r="AB5577">
        <v>13.396133357003986</v>
      </c>
      <c r="AC5577">
        <v>0</v>
      </c>
      <c r="AD5577">
        <v>0</v>
      </c>
      <c r="AE5577">
        <v>35.453616622859357</v>
      </c>
    </row>
    <row r="5578" spans="1:31" x14ac:dyDescent="0.25">
      <c r="A5578">
        <v>2301737</v>
      </c>
      <c r="B5578">
        <v>1</v>
      </c>
      <c r="C5578" t="s">
        <v>81</v>
      </c>
      <c r="D5578" t="s">
        <v>113</v>
      </c>
      <c r="E5578" t="s">
        <v>233</v>
      </c>
      <c r="F5578" t="s">
        <v>14371</v>
      </c>
      <c r="G5578" t="s">
        <v>184</v>
      </c>
      <c r="H5578" t="s">
        <v>167</v>
      </c>
      <c r="I5578" t="s">
        <v>136</v>
      </c>
      <c r="J5578" t="s">
        <v>137</v>
      </c>
      <c r="K5578" t="s">
        <v>138</v>
      </c>
      <c r="L5578" t="s">
        <v>16199</v>
      </c>
      <c r="M5578" t="s">
        <v>16200</v>
      </c>
      <c r="N5578">
        <v>0.61944444399999998</v>
      </c>
      <c r="O5578">
        <v>7</v>
      </c>
      <c r="P5578">
        <v>58</v>
      </c>
      <c r="Q5578">
        <v>33</v>
      </c>
      <c r="R5578">
        <v>370</v>
      </c>
      <c r="S5578">
        <v>4</v>
      </c>
      <c r="T5578">
        <v>15</v>
      </c>
      <c r="U5578">
        <v>0</v>
      </c>
      <c r="V5578">
        <v>0</v>
      </c>
      <c r="W5578">
        <v>2.6852086605969729</v>
      </c>
      <c r="X5578">
        <v>3.8053023814010678</v>
      </c>
      <c r="Y5578">
        <v>107.37981255875316</v>
      </c>
      <c r="Z5578">
        <v>280.40675357606744</v>
      </c>
      <c r="AA5578">
        <v>1.8705963762865725</v>
      </c>
      <c r="AB5578">
        <v>29.05164726588302</v>
      </c>
      <c r="AC5578">
        <v>0</v>
      </c>
      <c r="AD5578">
        <v>0</v>
      </c>
      <c r="AE5578">
        <v>425.19932081898821</v>
      </c>
    </row>
    <row r="5579" spans="1:31" x14ac:dyDescent="0.25">
      <c r="A5579">
        <v>2301714</v>
      </c>
      <c r="B5579">
        <v>1</v>
      </c>
      <c r="C5579" t="s">
        <v>80</v>
      </c>
      <c r="D5579" t="s">
        <v>92</v>
      </c>
      <c r="E5579" t="s">
        <v>141</v>
      </c>
      <c r="F5579" t="s">
        <v>16201</v>
      </c>
      <c r="G5579" t="s">
        <v>188</v>
      </c>
      <c r="H5579" t="s">
        <v>135</v>
      </c>
      <c r="I5579" t="s">
        <v>136</v>
      </c>
      <c r="J5579" t="s">
        <v>137</v>
      </c>
      <c r="K5579" t="s">
        <v>138</v>
      </c>
      <c r="L5579" t="s">
        <v>16202</v>
      </c>
      <c r="M5579" t="s">
        <v>16203</v>
      </c>
      <c r="N5579">
        <v>7.1694444439999998</v>
      </c>
      <c r="O5579">
        <v>0</v>
      </c>
      <c r="P5579">
        <v>9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12.359330727765185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12.359330727765185</v>
      </c>
    </row>
    <row r="5580" spans="1:31" x14ac:dyDescent="0.25">
      <c r="A5580">
        <v>2301534</v>
      </c>
      <c r="B5580">
        <v>1</v>
      </c>
      <c r="C5580" t="s">
        <v>81</v>
      </c>
      <c r="D5580" t="s">
        <v>128</v>
      </c>
      <c r="E5580" t="s">
        <v>132</v>
      </c>
      <c r="F5580" t="s">
        <v>16204</v>
      </c>
      <c r="G5580" t="s">
        <v>917</v>
      </c>
      <c r="H5580" t="s">
        <v>135</v>
      </c>
      <c r="I5580" t="s">
        <v>136</v>
      </c>
      <c r="J5580" t="s">
        <v>137</v>
      </c>
      <c r="K5580" t="s">
        <v>300</v>
      </c>
      <c r="L5580" t="s">
        <v>16205</v>
      </c>
      <c r="M5580" t="s">
        <v>16206</v>
      </c>
      <c r="N5580">
        <v>8.3769444439999994</v>
      </c>
      <c r="O5580">
        <v>0</v>
      </c>
      <c r="P5580">
        <v>3</v>
      </c>
      <c r="Q5580">
        <v>0</v>
      </c>
      <c r="R5580">
        <v>0</v>
      </c>
      <c r="S5580">
        <v>0</v>
      </c>
      <c r="T5580">
        <v>23</v>
      </c>
      <c r="U5580">
        <v>0</v>
      </c>
      <c r="V5580">
        <v>0</v>
      </c>
      <c r="W5580">
        <v>0</v>
      </c>
      <c r="X5580">
        <v>2.7189664836488365</v>
      </c>
      <c r="Y5580">
        <v>0</v>
      </c>
      <c r="Z5580">
        <v>0</v>
      </c>
      <c r="AA5580">
        <v>0</v>
      </c>
      <c r="AB5580">
        <v>367.54079238375084</v>
      </c>
      <c r="AC5580">
        <v>0</v>
      </c>
      <c r="AD5580">
        <v>0</v>
      </c>
      <c r="AE5580">
        <v>370.25975886739968</v>
      </c>
    </row>
    <row r="5581" spans="1:31" x14ac:dyDescent="0.25">
      <c r="A5581">
        <v>2301488</v>
      </c>
      <c r="B5581">
        <v>1</v>
      </c>
      <c r="C5581" t="s">
        <v>80</v>
      </c>
      <c r="D5581" t="s">
        <v>94</v>
      </c>
      <c r="E5581" t="s">
        <v>164</v>
      </c>
      <c r="F5581" t="s">
        <v>16207</v>
      </c>
      <c r="G5581" t="s">
        <v>184</v>
      </c>
      <c r="H5581" t="s">
        <v>167</v>
      </c>
      <c r="I5581" t="s">
        <v>136</v>
      </c>
      <c r="J5581" t="s">
        <v>137</v>
      </c>
      <c r="K5581" t="s">
        <v>138</v>
      </c>
      <c r="L5581" t="s">
        <v>16208</v>
      </c>
      <c r="M5581" t="s">
        <v>16209</v>
      </c>
      <c r="N5581">
        <v>1.0663888880000001</v>
      </c>
      <c r="O5581">
        <v>0</v>
      </c>
      <c r="P5581">
        <v>697</v>
      </c>
      <c r="Q5581">
        <v>9</v>
      </c>
      <c r="R5581">
        <v>25</v>
      </c>
      <c r="S5581">
        <v>25</v>
      </c>
      <c r="T5581">
        <v>83</v>
      </c>
      <c r="U5581">
        <v>0</v>
      </c>
      <c r="V5581">
        <v>0</v>
      </c>
      <c r="W5581">
        <v>0</v>
      </c>
      <c r="X5581">
        <v>121.86747014364471</v>
      </c>
      <c r="Y5581">
        <v>15.240948893891717</v>
      </c>
      <c r="Z5581">
        <v>12.158775787366659</v>
      </c>
      <c r="AA5581">
        <v>51.673237115159665</v>
      </c>
      <c r="AB5581">
        <v>57.462074371030148</v>
      </c>
      <c r="AC5581">
        <v>0</v>
      </c>
      <c r="AD5581">
        <v>0</v>
      </c>
      <c r="AE5581">
        <v>258.40250631109291</v>
      </c>
    </row>
    <row r="5582" spans="1:31" x14ac:dyDescent="0.25">
      <c r="A5582">
        <v>2301969</v>
      </c>
      <c r="B5582">
        <v>1</v>
      </c>
      <c r="C5582" t="s">
        <v>81</v>
      </c>
      <c r="D5582" t="s">
        <v>120</v>
      </c>
      <c r="E5582" t="s">
        <v>182</v>
      </c>
      <c r="F5582" t="s">
        <v>16210</v>
      </c>
      <c r="G5582" t="s">
        <v>184</v>
      </c>
      <c r="H5582" t="s">
        <v>167</v>
      </c>
      <c r="I5582" t="s">
        <v>136</v>
      </c>
      <c r="J5582" t="s">
        <v>137</v>
      </c>
      <c r="K5582" t="s">
        <v>138</v>
      </c>
      <c r="L5582" t="s">
        <v>16211</v>
      </c>
      <c r="M5582" t="s">
        <v>16212</v>
      </c>
      <c r="N5582">
        <v>0.51944444400000001</v>
      </c>
      <c r="O5582">
        <v>0</v>
      </c>
      <c r="P5582">
        <v>0</v>
      </c>
      <c r="Q5582">
        <v>47</v>
      </c>
      <c r="R5582">
        <v>0</v>
      </c>
      <c r="S5582">
        <v>4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8.7204263902742252</v>
      </c>
      <c r="Z5582">
        <v>0</v>
      </c>
      <c r="AA5582">
        <v>2.1880225752004892</v>
      </c>
      <c r="AB5582">
        <v>0</v>
      </c>
      <c r="AC5582">
        <v>0</v>
      </c>
      <c r="AD5582">
        <v>0</v>
      </c>
      <c r="AE5582">
        <v>10.908448965474715</v>
      </c>
    </row>
    <row r="5583" spans="1:31" x14ac:dyDescent="0.25">
      <c r="A5583">
        <v>2301674</v>
      </c>
      <c r="B5583">
        <v>1</v>
      </c>
      <c r="C5583" t="s">
        <v>81</v>
      </c>
      <c r="D5583" t="s">
        <v>113</v>
      </c>
      <c r="E5583" t="s">
        <v>132</v>
      </c>
      <c r="F5583" t="s">
        <v>16213</v>
      </c>
      <c r="G5583" t="s">
        <v>214</v>
      </c>
      <c r="H5583" t="s">
        <v>135</v>
      </c>
      <c r="I5583" t="s">
        <v>136</v>
      </c>
      <c r="J5583" t="s">
        <v>137</v>
      </c>
      <c r="K5583" t="s">
        <v>138</v>
      </c>
      <c r="L5583" t="s">
        <v>16214</v>
      </c>
      <c r="M5583" t="s">
        <v>16215</v>
      </c>
      <c r="N5583">
        <v>1.1844444439999999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4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27.27217295170551</v>
      </c>
      <c r="AC5583">
        <v>0</v>
      </c>
      <c r="AD5583">
        <v>0</v>
      </c>
      <c r="AE5583">
        <v>27.27217295170551</v>
      </c>
    </row>
    <row r="5584" spans="1:31" x14ac:dyDescent="0.25">
      <c r="A5584">
        <v>2301923</v>
      </c>
      <c r="B5584">
        <v>1</v>
      </c>
      <c r="C5584" t="s">
        <v>80</v>
      </c>
      <c r="D5584" t="s">
        <v>109</v>
      </c>
      <c r="E5584" t="s">
        <v>132</v>
      </c>
      <c r="F5584" t="s">
        <v>16216</v>
      </c>
      <c r="G5584" t="s">
        <v>134</v>
      </c>
      <c r="H5584" t="s">
        <v>135</v>
      </c>
      <c r="I5584" t="s">
        <v>136</v>
      </c>
      <c r="J5584" t="s">
        <v>137</v>
      </c>
      <c r="K5584" t="s">
        <v>138</v>
      </c>
      <c r="L5584" t="s">
        <v>16217</v>
      </c>
      <c r="M5584" t="s">
        <v>16218</v>
      </c>
      <c r="N5584">
        <v>2.0952777770000002</v>
      </c>
      <c r="O5584">
        <v>0</v>
      </c>
      <c r="P5584">
        <v>12</v>
      </c>
      <c r="Q5584">
        <v>0</v>
      </c>
      <c r="R5584">
        <v>1</v>
      </c>
      <c r="S5584">
        <v>0</v>
      </c>
      <c r="T5584">
        <v>1</v>
      </c>
      <c r="U5584">
        <v>0</v>
      </c>
      <c r="V5584">
        <v>0</v>
      </c>
      <c r="W5584">
        <v>0</v>
      </c>
      <c r="X5584">
        <v>3.5571967721590734</v>
      </c>
      <c r="Y5584">
        <v>0</v>
      </c>
      <c r="Z5584">
        <v>6.6726916996571115E-2</v>
      </c>
      <c r="AA5584">
        <v>0</v>
      </c>
      <c r="AB5584">
        <v>6.2300808681694441E-3</v>
      </c>
      <c r="AC5584">
        <v>0</v>
      </c>
      <c r="AD5584">
        <v>0</v>
      </c>
      <c r="AE5584">
        <v>3.630153770023814</v>
      </c>
    </row>
    <row r="5585" spans="1:31" x14ac:dyDescent="0.25">
      <c r="A5585">
        <v>2301614</v>
      </c>
      <c r="B5585">
        <v>1</v>
      </c>
      <c r="C5585" t="s">
        <v>80</v>
      </c>
      <c r="D5585" t="s">
        <v>106</v>
      </c>
      <c r="E5585" t="s">
        <v>141</v>
      </c>
      <c r="F5585" t="s">
        <v>16219</v>
      </c>
      <c r="G5585" t="s">
        <v>143</v>
      </c>
      <c r="H5585" t="s">
        <v>135</v>
      </c>
      <c r="I5585" t="s">
        <v>136</v>
      </c>
      <c r="J5585" t="s">
        <v>137</v>
      </c>
      <c r="K5585" t="s">
        <v>138</v>
      </c>
      <c r="L5585" t="s">
        <v>16220</v>
      </c>
      <c r="M5585" t="s">
        <v>16221</v>
      </c>
      <c r="N5585">
        <v>4.1058333329999996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1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0.13557400999554667</v>
      </c>
      <c r="AC5585">
        <v>0</v>
      </c>
      <c r="AD5585">
        <v>0</v>
      </c>
      <c r="AE5585">
        <v>0.13557400999554667</v>
      </c>
    </row>
    <row r="5586" spans="1:31" x14ac:dyDescent="0.25">
      <c r="A5586">
        <v>2301637</v>
      </c>
      <c r="B5586">
        <v>1</v>
      </c>
      <c r="C5586" t="s">
        <v>81</v>
      </c>
      <c r="D5586" t="s">
        <v>122</v>
      </c>
      <c r="E5586" t="s">
        <v>182</v>
      </c>
      <c r="F5586" t="s">
        <v>2980</v>
      </c>
      <c r="G5586" t="s">
        <v>299</v>
      </c>
      <c r="H5586" t="s">
        <v>167</v>
      </c>
      <c r="I5586" t="s">
        <v>136</v>
      </c>
      <c r="J5586" t="s">
        <v>137</v>
      </c>
      <c r="K5586" t="s">
        <v>300</v>
      </c>
      <c r="L5586" t="s">
        <v>16222</v>
      </c>
      <c r="M5586" t="s">
        <v>16223</v>
      </c>
      <c r="N5586">
        <v>7.5327777769999997</v>
      </c>
      <c r="O5586">
        <v>1</v>
      </c>
      <c r="P5586">
        <v>509</v>
      </c>
      <c r="Q5586">
        <v>3</v>
      </c>
      <c r="R5586">
        <v>0</v>
      </c>
      <c r="S5586">
        <v>3</v>
      </c>
      <c r="T5586">
        <v>20</v>
      </c>
      <c r="U5586">
        <v>1</v>
      </c>
      <c r="V5586">
        <v>0</v>
      </c>
      <c r="W5586">
        <v>0.93967704271344243</v>
      </c>
      <c r="X5586">
        <v>324.60808718436226</v>
      </c>
      <c r="Y5586">
        <v>25.756395710207219</v>
      </c>
      <c r="Z5586">
        <v>0</v>
      </c>
      <c r="AA5586">
        <v>58.225308781562951</v>
      </c>
      <c r="AB5586">
        <v>46.107142610255821</v>
      </c>
      <c r="AC5586">
        <v>852.00587092082071</v>
      </c>
      <c r="AD5586">
        <v>0</v>
      </c>
      <c r="AE5586">
        <v>1307.6424822499225</v>
      </c>
    </row>
    <row r="5587" spans="1:31" x14ac:dyDescent="0.25">
      <c r="A5587">
        <v>2301700</v>
      </c>
      <c r="B5587">
        <v>1</v>
      </c>
      <c r="C5587" t="s">
        <v>80</v>
      </c>
      <c r="D5587" t="s">
        <v>84</v>
      </c>
      <c r="E5587" t="s">
        <v>141</v>
      </c>
      <c r="F5587" t="s">
        <v>16224</v>
      </c>
      <c r="G5587" t="s">
        <v>188</v>
      </c>
      <c r="H5587" t="s">
        <v>135</v>
      </c>
      <c r="I5587" t="s">
        <v>136</v>
      </c>
      <c r="J5587" t="s">
        <v>137</v>
      </c>
      <c r="K5587" t="s">
        <v>138</v>
      </c>
      <c r="L5587" t="s">
        <v>16225</v>
      </c>
      <c r="M5587" t="s">
        <v>16226</v>
      </c>
      <c r="N5587">
        <v>5.7877777769999996</v>
      </c>
      <c r="O5587">
        <v>0</v>
      </c>
      <c r="P5587">
        <v>4</v>
      </c>
      <c r="Q5587">
        <v>0</v>
      </c>
      <c r="R5587">
        <v>0</v>
      </c>
      <c r="S5587">
        <v>0</v>
      </c>
      <c r="T5587">
        <v>1</v>
      </c>
      <c r="U5587">
        <v>0</v>
      </c>
      <c r="V5587">
        <v>0</v>
      </c>
      <c r="W5587">
        <v>0</v>
      </c>
      <c r="X5587">
        <v>3.7232416372323112</v>
      </c>
      <c r="Y5587">
        <v>0</v>
      </c>
      <c r="Z5587">
        <v>0</v>
      </c>
      <c r="AA5587">
        <v>0</v>
      </c>
      <c r="AB5587">
        <v>1.589828122632778E-2</v>
      </c>
      <c r="AC5587">
        <v>0</v>
      </c>
      <c r="AD5587">
        <v>0</v>
      </c>
      <c r="AE5587">
        <v>3.7391399184586391</v>
      </c>
    </row>
    <row r="5588" spans="1:31" x14ac:dyDescent="0.25">
      <c r="A5588">
        <v>2301594</v>
      </c>
      <c r="B5588">
        <v>1</v>
      </c>
      <c r="C5588" t="s">
        <v>80</v>
      </c>
      <c r="D5588" t="s">
        <v>93</v>
      </c>
      <c r="E5588" t="s">
        <v>141</v>
      </c>
      <c r="F5588" t="s">
        <v>16227</v>
      </c>
      <c r="G5588" t="s">
        <v>490</v>
      </c>
      <c r="H5588" t="s">
        <v>135</v>
      </c>
      <c r="I5588" t="s">
        <v>136</v>
      </c>
      <c r="J5588" t="s">
        <v>137</v>
      </c>
      <c r="K5588" t="s">
        <v>138</v>
      </c>
      <c r="L5588" t="s">
        <v>16228</v>
      </c>
      <c r="M5588" t="s">
        <v>16229</v>
      </c>
      <c r="N5588">
        <v>2.5958333329999999</v>
      </c>
      <c r="O5588">
        <v>0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1.7994338657487043</v>
      </c>
      <c r="AA5588">
        <v>0</v>
      </c>
      <c r="AB5588">
        <v>0</v>
      </c>
      <c r="AC5588">
        <v>0</v>
      </c>
      <c r="AD5588">
        <v>0</v>
      </c>
      <c r="AE5588">
        <v>1.7994338657487043</v>
      </c>
    </row>
    <row r="5589" spans="1:31" x14ac:dyDescent="0.25">
      <c r="A5589">
        <v>2301843</v>
      </c>
      <c r="B5589">
        <v>1</v>
      </c>
      <c r="C5589" t="s">
        <v>81</v>
      </c>
      <c r="D5589" t="s">
        <v>128</v>
      </c>
      <c r="E5589" t="s">
        <v>233</v>
      </c>
      <c r="F5589" t="s">
        <v>6318</v>
      </c>
      <c r="G5589" t="s">
        <v>184</v>
      </c>
      <c r="H5589" t="s">
        <v>167</v>
      </c>
      <c r="I5589" t="s">
        <v>136</v>
      </c>
      <c r="J5589" t="s">
        <v>137</v>
      </c>
      <c r="K5589" t="s">
        <v>138</v>
      </c>
      <c r="L5589" t="s">
        <v>16230</v>
      </c>
      <c r="M5589" t="s">
        <v>16231</v>
      </c>
      <c r="N5589">
        <v>1.402222222</v>
      </c>
      <c r="O5589">
        <v>47</v>
      </c>
      <c r="P5589">
        <v>4333</v>
      </c>
      <c r="Q5589">
        <v>529</v>
      </c>
      <c r="R5589">
        <v>364</v>
      </c>
      <c r="S5589">
        <v>61</v>
      </c>
      <c r="T5589">
        <v>489</v>
      </c>
      <c r="U5589">
        <v>5</v>
      </c>
      <c r="V5589">
        <v>1</v>
      </c>
      <c r="W5589">
        <v>25.438580111009397</v>
      </c>
      <c r="X5589">
        <v>969.47038993034312</v>
      </c>
      <c r="Y5589">
        <v>445.72491037513657</v>
      </c>
      <c r="Z5589">
        <v>161.70546079821116</v>
      </c>
      <c r="AA5589">
        <v>219.90214723293093</v>
      </c>
      <c r="AB5589">
        <v>202.03152120475573</v>
      </c>
      <c r="AC5589">
        <v>326.04341063171677</v>
      </c>
      <c r="AD5589">
        <v>94.294777632397796</v>
      </c>
      <c r="AE5589">
        <v>2444.6111979165012</v>
      </c>
    </row>
    <row r="5590" spans="1:31" x14ac:dyDescent="0.25">
      <c r="A5590">
        <v>2301623</v>
      </c>
      <c r="B5590">
        <v>1</v>
      </c>
      <c r="C5590" t="s">
        <v>81</v>
      </c>
      <c r="D5590" t="s">
        <v>113</v>
      </c>
      <c r="E5590" t="s">
        <v>233</v>
      </c>
      <c r="F5590" t="s">
        <v>15892</v>
      </c>
      <c r="G5590" t="s">
        <v>184</v>
      </c>
      <c r="H5590" t="s">
        <v>167</v>
      </c>
      <c r="I5590" t="s">
        <v>136</v>
      </c>
      <c r="J5590" t="s">
        <v>137</v>
      </c>
      <c r="K5590" t="s">
        <v>138</v>
      </c>
      <c r="L5590" t="s">
        <v>16232</v>
      </c>
      <c r="M5590" t="s">
        <v>16233</v>
      </c>
      <c r="N5590">
        <v>0.78694444399999997</v>
      </c>
      <c r="O5590">
        <v>0</v>
      </c>
      <c r="P5590">
        <v>1305</v>
      </c>
      <c r="Q5590">
        <v>22</v>
      </c>
      <c r="R5590">
        <v>214</v>
      </c>
      <c r="S5590">
        <v>11</v>
      </c>
      <c r="T5590">
        <v>52</v>
      </c>
      <c r="U5590">
        <v>1</v>
      </c>
      <c r="V5590">
        <v>1</v>
      </c>
      <c r="W5590">
        <v>0</v>
      </c>
      <c r="X5590">
        <v>127.90185893122241</v>
      </c>
      <c r="Y5590">
        <v>33.336019741802858</v>
      </c>
      <c r="Z5590">
        <v>77.159191627357259</v>
      </c>
      <c r="AA5590">
        <v>55.957713669865882</v>
      </c>
      <c r="AB5590">
        <v>39.019698981993372</v>
      </c>
      <c r="AC5590">
        <v>99.725076614528319</v>
      </c>
      <c r="AD5590">
        <v>5.056139038082156</v>
      </c>
      <c r="AE5590">
        <v>438.1556986048522</v>
      </c>
    </row>
    <row r="5591" spans="1:31" x14ac:dyDescent="0.25">
      <c r="A5591">
        <v>2301600</v>
      </c>
      <c r="B5591">
        <v>1</v>
      </c>
      <c r="C5591" t="s">
        <v>80</v>
      </c>
      <c r="D5591" t="s">
        <v>110</v>
      </c>
      <c r="E5591" t="s">
        <v>164</v>
      </c>
      <c r="F5591" t="s">
        <v>16234</v>
      </c>
      <c r="G5591" t="s">
        <v>299</v>
      </c>
      <c r="H5591" t="s">
        <v>167</v>
      </c>
      <c r="I5591" t="s">
        <v>136</v>
      </c>
      <c r="J5591" t="s">
        <v>137</v>
      </c>
      <c r="K5591" t="s">
        <v>300</v>
      </c>
      <c r="L5591" t="s">
        <v>16235</v>
      </c>
      <c r="M5591" t="s">
        <v>16236</v>
      </c>
      <c r="N5591">
        <v>9.0833333330000006</v>
      </c>
      <c r="O5591">
        <v>0</v>
      </c>
      <c r="P5591">
        <v>4411</v>
      </c>
      <c r="Q5591">
        <v>0</v>
      </c>
      <c r="R5591">
        <v>0</v>
      </c>
      <c r="S5591">
        <v>0</v>
      </c>
      <c r="T5591">
        <v>397</v>
      </c>
      <c r="U5591">
        <v>0</v>
      </c>
      <c r="V5591">
        <v>0</v>
      </c>
      <c r="W5591">
        <v>0</v>
      </c>
      <c r="X5591">
        <v>11020.044256613284</v>
      </c>
      <c r="Y5591">
        <v>0</v>
      </c>
      <c r="Z5591">
        <v>0</v>
      </c>
      <c r="AA5591">
        <v>0</v>
      </c>
      <c r="AB5591">
        <v>2029.9620619422542</v>
      </c>
      <c r="AC5591">
        <v>0</v>
      </c>
      <c r="AD5591">
        <v>0</v>
      </c>
      <c r="AE5591">
        <v>13050.006318555539</v>
      </c>
    </row>
    <row r="5592" spans="1:31" x14ac:dyDescent="0.25">
      <c r="A5592">
        <v>2301809</v>
      </c>
      <c r="B5592">
        <v>1</v>
      </c>
      <c r="C5592" t="s">
        <v>80</v>
      </c>
      <c r="D5592" t="s">
        <v>94</v>
      </c>
      <c r="E5592" t="s">
        <v>141</v>
      </c>
      <c r="F5592" t="s">
        <v>16237</v>
      </c>
      <c r="G5592" t="s">
        <v>143</v>
      </c>
      <c r="H5592" t="s">
        <v>135</v>
      </c>
      <c r="I5592" t="s">
        <v>136</v>
      </c>
      <c r="J5592" t="s">
        <v>137</v>
      </c>
      <c r="K5592" t="s">
        <v>138</v>
      </c>
      <c r="L5592" t="s">
        <v>16238</v>
      </c>
      <c r="M5592" t="s">
        <v>16239</v>
      </c>
      <c r="N5592">
        <v>2.258888888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1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1.3336400944198934</v>
      </c>
      <c r="AC5592">
        <v>0</v>
      </c>
      <c r="AD5592">
        <v>0</v>
      </c>
      <c r="AE5592">
        <v>1.3336400944198934</v>
      </c>
    </row>
    <row r="5593" spans="1:31" x14ac:dyDescent="0.25">
      <c r="A5593">
        <v>2301763</v>
      </c>
      <c r="B5593">
        <v>1</v>
      </c>
      <c r="C5593" t="s">
        <v>80</v>
      </c>
      <c r="D5593" t="s">
        <v>92</v>
      </c>
      <c r="E5593" t="s">
        <v>141</v>
      </c>
      <c r="F5593" t="s">
        <v>16240</v>
      </c>
      <c r="G5593" t="s">
        <v>490</v>
      </c>
      <c r="H5593" t="s">
        <v>135</v>
      </c>
      <c r="I5593" t="s">
        <v>136</v>
      </c>
      <c r="J5593" t="s">
        <v>137</v>
      </c>
      <c r="K5593" t="s">
        <v>138</v>
      </c>
      <c r="L5593" t="s">
        <v>16241</v>
      </c>
      <c r="M5593" t="s">
        <v>16242</v>
      </c>
      <c r="N5593">
        <v>3.2922222219999999</v>
      </c>
      <c r="O5593">
        <v>0</v>
      </c>
      <c r="P5593">
        <v>1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0.14018073498783945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0.14018073498783945</v>
      </c>
    </row>
    <row r="5594" spans="1:31" x14ac:dyDescent="0.25">
      <c r="A5594">
        <v>2301583</v>
      </c>
      <c r="B5594">
        <v>1</v>
      </c>
      <c r="C5594" t="s">
        <v>81</v>
      </c>
      <c r="D5594" t="s">
        <v>118</v>
      </c>
      <c r="E5594" t="s">
        <v>182</v>
      </c>
      <c r="F5594" t="s">
        <v>16243</v>
      </c>
      <c r="G5594" t="s">
        <v>299</v>
      </c>
      <c r="H5594" t="s">
        <v>167</v>
      </c>
      <c r="I5594" t="s">
        <v>136</v>
      </c>
      <c r="J5594" t="s">
        <v>137</v>
      </c>
      <c r="K5594" t="s">
        <v>300</v>
      </c>
      <c r="L5594" t="s">
        <v>16244</v>
      </c>
      <c r="M5594" t="s">
        <v>16245</v>
      </c>
      <c r="N5594">
        <v>3.5633333330000001</v>
      </c>
      <c r="O5594">
        <v>0</v>
      </c>
      <c r="P5594">
        <v>323</v>
      </c>
      <c r="Q5594">
        <v>15</v>
      </c>
      <c r="R5594">
        <v>60</v>
      </c>
      <c r="S5594">
        <v>4</v>
      </c>
      <c r="T5594">
        <v>29</v>
      </c>
      <c r="U5594">
        <v>0</v>
      </c>
      <c r="V5594">
        <v>0</v>
      </c>
      <c r="W5594">
        <v>0</v>
      </c>
      <c r="X5594">
        <v>127.55548489145403</v>
      </c>
      <c r="Y5594">
        <v>63.991666011155218</v>
      </c>
      <c r="Z5594">
        <v>54.748898154519146</v>
      </c>
      <c r="AA5594">
        <v>15.4458330989609</v>
      </c>
      <c r="AB5594">
        <v>14.09965809071946</v>
      </c>
      <c r="AC5594">
        <v>0</v>
      </c>
      <c r="AD5594">
        <v>0</v>
      </c>
      <c r="AE5594">
        <v>275.84154024680873</v>
      </c>
    </row>
    <row r="5595" spans="1:31" x14ac:dyDescent="0.25">
      <c r="A5595">
        <v>2301915</v>
      </c>
      <c r="B5595">
        <v>1</v>
      </c>
      <c r="C5595" t="s">
        <v>80</v>
      </c>
      <c r="D5595" t="s">
        <v>82</v>
      </c>
      <c r="E5595" t="s">
        <v>141</v>
      </c>
      <c r="F5595" t="s">
        <v>16246</v>
      </c>
      <c r="G5595" t="s">
        <v>202</v>
      </c>
      <c r="H5595" t="s">
        <v>135</v>
      </c>
      <c r="I5595" t="s">
        <v>136</v>
      </c>
      <c r="J5595" t="s">
        <v>137</v>
      </c>
      <c r="K5595" t="s">
        <v>138</v>
      </c>
      <c r="L5595" t="s">
        <v>16247</v>
      </c>
      <c r="M5595" t="s">
        <v>16248</v>
      </c>
      <c r="N5595">
        <v>2.4755555550000001</v>
      </c>
      <c r="O5595">
        <v>0</v>
      </c>
      <c r="P5595">
        <v>23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10.803797050494223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10.803797050494223</v>
      </c>
    </row>
    <row r="5596" spans="1:31" x14ac:dyDescent="0.25">
      <c r="A5596">
        <v>2301769</v>
      </c>
      <c r="B5596">
        <v>1</v>
      </c>
      <c r="C5596" t="s">
        <v>80</v>
      </c>
      <c r="D5596" t="s">
        <v>93</v>
      </c>
      <c r="E5596" t="s">
        <v>141</v>
      </c>
      <c r="F5596" t="s">
        <v>16249</v>
      </c>
      <c r="G5596" t="s">
        <v>453</v>
      </c>
      <c r="H5596" t="s">
        <v>135</v>
      </c>
      <c r="I5596" t="s">
        <v>136</v>
      </c>
      <c r="J5596" t="s">
        <v>137</v>
      </c>
      <c r="K5596" t="s">
        <v>138</v>
      </c>
      <c r="L5596" t="s">
        <v>16250</v>
      </c>
      <c r="M5596" t="s">
        <v>16251</v>
      </c>
      <c r="N5596">
        <v>1.004444444</v>
      </c>
      <c r="O5596">
        <v>0</v>
      </c>
      <c r="P5596">
        <v>17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4.1380091255608749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4.1380091255608749</v>
      </c>
    </row>
    <row r="5597" spans="1:31" x14ac:dyDescent="0.25">
      <c r="A5597">
        <v>2301869</v>
      </c>
      <c r="B5597">
        <v>1</v>
      </c>
      <c r="C5597" t="s">
        <v>80</v>
      </c>
      <c r="D5597" t="s">
        <v>100</v>
      </c>
      <c r="E5597" t="s">
        <v>233</v>
      </c>
      <c r="F5597" t="s">
        <v>15705</v>
      </c>
      <c r="G5597" t="s">
        <v>184</v>
      </c>
      <c r="H5597" t="s">
        <v>167</v>
      </c>
      <c r="I5597" t="s">
        <v>136</v>
      </c>
      <c r="J5597" t="s">
        <v>137</v>
      </c>
      <c r="K5597" t="s">
        <v>138</v>
      </c>
      <c r="L5597" t="s">
        <v>16252</v>
      </c>
      <c r="M5597" t="s">
        <v>16253</v>
      </c>
      <c r="N5597">
        <v>0.1575</v>
      </c>
      <c r="O5597">
        <v>0</v>
      </c>
      <c r="P5597">
        <v>253</v>
      </c>
      <c r="Q5597">
        <v>0</v>
      </c>
      <c r="R5597">
        <v>24</v>
      </c>
      <c r="S5597">
        <v>8</v>
      </c>
      <c r="T5597">
        <v>233</v>
      </c>
      <c r="U5597">
        <v>6</v>
      </c>
      <c r="V5597">
        <v>22</v>
      </c>
      <c r="W5597">
        <v>0</v>
      </c>
      <c r="X5597">
        <v>9.3535810499095593</v>
      </c>
      <c r="Y5597">
        <v>0</v>
      </c>
      <c r="Z5597">
        <v>1.9747605973113902</v>
      </c>
      <c r="AA5597">
        <v>10.1601157995477</v>
      </c>
      <c r="AB5597">
        <v>26.864728919161095</v>
      </c>
      <c r="AC5597">
        <v>22.469287533261657</v>
      </c>
      <c r="AD5597">
        <v>50.014441034261395</v>
      </c>
      <c r="AE5597">
        <v>120.8369149334528</v>
      </c>
    </row>
    <row r="5598" spans="1:31" x14ac:dyDescent="0.25">
      <c r="A5598">
        <v>2301477</v>
      </c>
      <c r="B5598">
        <v>1</v>
      </c>
      <c r="C5598" t="s">
        <v>80</v>
      </c>
      <c r="D5598" t="s">
        <v>93</v>
      </c>
      <c r="E5598" t="s">
        <v>233</v>
      </c>
      <c r="F5598" t="s">
        <v>16254</v>
      </c>
      <c r="G5598" t="s">
        <v>184</v>
      </c>
      <c r="H5598" t="s">
        <v>167</v>
      </c>
      <c r="I5598" t="s">
        <v>136</v>
      </c>
      <c r="J5598" t="s">
        <v>137</v>
      </c>
      <c r="K5598" t="s">
        <v>138</v>
      </c>
      <c r="L5598" t="s">
        <v>16255</v>
      </c>
      <c r="M5598" t="s">
        <v>16256</v>
      </c>
      <c r="N5598">
        <v>0.53749999999999998</v>
      </c>
      <c r="O5598">
        <v>0</v>
      </c>
      <c r="P5598">
        <v>185</v>
      </c>
      <c r="Q5598">
        <v>2</v>
      </c>
      <c r="R5598">
        <v>45</v>
      </c>
      <c r="S5598">
        <v>0</v>
      </c>
      <c r="T5598">
        <v>36</v>
      </c>
      <c r="U5598">
        <v>0</v>
      </c>
      <c r="V5598">
        <v>0</v>
      </c>
      <c r="W5598">
        <v>0</v>
      </c>
      <c r="X5598">
        <v>8.408840525579194</v>
      </c>
      <c r="Y5598">
        <v>4.3384361994038372</v>
      </c>
      <c r="Z5598">
        <v>4.2823858154440977</v>
      </c>
      <c r="AA5598">
        <v>0</v>
      </c>
      <c r="AB5598">
        <v>3.7569734970413919</v>
      </c>
      <c r="AC5598">
        <v>0</v>
      </c>
      <c r="AD5598">
        <v>0</v>
      </c>
      <c r="AE5598">
        <v>20.786636037468522</v>
      </c>
    </row>
    <row r="5599" spans="1:31" x14ac:dyDescent="0.25">
      <c r="A5599">
        <v>2301577</v>
      </c>
      <c r="B5599">
        <v>1</v>
      </c>
      <c r="C5599" t="s">
        <v>80</v>
      </c>
      <c r="D5599" t="s">
        <v>104</v>
      </c>
      <c r="E5599" t="s">
        <v>164</v>
      </c>
      <c r="F5599" t="s">
        <v>16257</v>
      </c>
      <c r="G5599" t="s">
        <v>917</v>
      </c>
      <c r="H5599" t="s">
        <v>167</v>
      </c>
      <c r="I5599" t="s">
        <v>136</v>
      </c>
      <c r="J5599" t="s">
        <v>137</v>
      </c>
      <c r="K5599" t="s">
        <v>300</v>
      </c>
      <c r="L5599" t="s">
        <v>16258</v>
      </c>
      <c r="M5599" t="s">
        <v>16259</v>
      </c>
      <c r="N5599">
        <v>4.227222222</v>
      </c>
      <c r="O5599">
        <v>0</v>
      </c>
      <c r="P5599">
        <v>7</v>
      </c>
      <c r="Q5599">
        <v>1</v>
      </c>
      <c r="R5599">
        <v>1</v>
      </c>
      <c r="S5599">
        <v>1</v>
      </c>
      <c r="T5599">
        <v>0</v>
      </c>
      <c r="U5599">
        <v>0</v>
      </c>
      <c r="V5599">
        <v>0</v>
      </c>
      <c r="W5599">
        <v>0</v>
      </c>
      <c r="X5599">
        <v>6.3829848244868668</v>
      </c>
      <c r="Y5599">
        <v>0.81974011670623559</v>
      </c>
      <c r="Z5599">
        <v>1.0834062208639204</v>
      </c>
      <c r="AA5599">
        <v>7.2901239947167866</v>
      </c>
      <c r="AB5599">
        <v>0</v>
      </c>
      <c r="AC5599">
        <v>0</v>
      </c>
      <c r="AD5599">
        <v>0</v>
      </c>
      <c r="AE5599">
        <v>15.57625515677381</v>
      </c>
    </row>
    <row r="5600" spans="1:31" x14ac:dyDescent="0.25">
      <c r="A5600">
        <v>2301540</v>
      </c>
      <c r="B5600">
        <v>1</v>
      </c>
      <c r="C5600" t="s">
        <v>80</v>
      </c>
      <c r="D5600" t="s">
        <v>97</v>
      </c>
      <c r="E5600" t="s">
        <v>208</v>
      </c>
      <c r="F5600" t="s">
        <v>16260</v>
      </c>
      <c r="G5600" t="s">
        <v>490</v>
      </c>
      <c r="H5600" t="s">
        <v>135</v>
      </c>
      <c r="I5600" t="s">
        <v>136</v>
      </c>
      <c r="J5600" t="s">
        <v>137</v>
      </c>
      <c r="K5600" t="s">
        <v>138</v>
      </c>
      <c r="L5600" t="s">
        <v>16261</v>
      </c>
      <c r="M5600" t="s">
        <v>16262</v>
      </c>
      <c r="N5600">
        <v>6.5772222219999996</v>
      </c>
      <c r="O5600">
        <v>0</v>
      </c>
      <c r="P5600">
        <v>80</v>
      </c>
      <c r="Q5600">
        <v>0</v>
      </c>
      <c r="R5600">
        <v>1</v>
      </c>
      <c r="S5600">
        <v>0</v>
      </c>
      <c r="T5600">
        <v>4</v>
      </c>
      <c r="U5600">
        <v>0</v>
      </c>
      <c r="V5600">
        <v>0</v>
      </c>
      <c r="W5600">
        <v>0</v>
      </c>
      <c r="X5600">
        <v>206.0544996240919</v>
      </c>
      <c r="Y5600">
        <v>0</v>
      </c>
      <c r="Z5600">
        <v>0.38841362228850945</v>
      </c>
      <c r="AA5600">
        <v>0</v>
      </c>
      <c r="AB5600">
        <v>27.467851946184631</v>
      </c>
      <c r="AC5600">
        <v>0</v>
      </c>
      <c r="AD5600">
        <v>0</v>
      </c>
      <c r="AE5600">
        <v>233.91076519256504</v>
      </c>
    </row>
    <row r="5601" spans="1:31" x14ac:dyDescent="0.25">
      <c r="A5601">
        <v>2301660</v>
      </c>
      <c r="B5601">
        <v>1</v>
      </c>
      <c r="C5601" t="s">
        <v>80</v>
      </c>
      <c r="D5601" t="s">
        <v>103</v>
      </c>
      <c r="E5601" t="s">
        <v>208</v>
      </c>
      <c r="F5601" t="s">
        <v>16263</v>
      </c>
      <c r="G5601" t="s">
        <v>375</v>
      </c>
      <c r="H5601" t="s">
        <v>135</v>
      </c>
      <c r="I5601" t="s">
        <v>136</v>
      </c>
      <c r="J5601" t="s">
        <v>137</v>
      </c>
      <c r="K5601" t="s">
        <v>138</v>
      </c>
      <c r="L5601" t="s">
        <v>16264</v>
      </c>
      <c r="M5601" t="s">
        <v>16265</v>
      </c>
      <c r="N5601">
        <v>1.9436111110000001</v>
      </c>
      <c r="O5601">
        <v>0</v>
      </c>
      <c r="P5601">
        <v>21</v>
      </c>
      <c r="Q5601">
        <v>0</v>
      </c>
      <c r="R5601">
        <v>39</v>
      </c>
      <c r="S5601">
        <v>0</v>
      </c>
      <c r="T5601">
        <v>23</v>
      </c>
      <c r="U5601">
        <v>0</v>
      </c>
      <c r="V5601">
        <v>0</v>
      </c>
      <c r="W5601">
        <v>0</v>
      </c>
      <c r="X5601">
        <v>9.0908312416225669</v>
      </c>
      <c r="Y5601">
        <v>0</v>
      </c>
      <c r="Z5601">
        <v>16.243339340136782</v>
      </c>
      <c r="AA5601">
        <v>0</v>
      </c>
      <c r="AB5601">
        <v>25.831683626122562</v>
      </c>
      <c r="AC5601">
        <v>0</v>
      </c>
      <c r="AD5601">
        <v>0</v>
      </c>
      <c r="AE5601">
        <v>51.165854207881907</v>
      </c>
    </row>
    <row r="5602" spans="1:31" x14ac:dyDescent="0.25">
      <c r="A5602">
        <v>2301640</v>
      </c>
      <c r="B5602">
        <v>1</v>
      </c>
      <c r="C5602" t="s">
        <v>80</v>
      </c>
      <c r="D5602" t="s">
        <v>92</v>
      </c>
      <c r="E5602" t="s">
        <v>233</v>
      </c>
      <c r="F5602" t="s">
        <v>13694</v>
      </c>
      <c r="G5602" t="s">
        <v>837</v>
      </c>
      <c r="H5602" t="s">
        <v>167</v>
      </c>
      <c r="I5602" t="s">
        <v>136</v>
      </c>
      <c r="J5602" t="s">
        <v>137</v>
      </c>
      <c r="K5602" t="s">
        <v>138</v>
      </c>
      <c r="L5602" t="s">
        <v>16266</v>
      </c>
      <c r="M5602" t="s">
        <v>16267</v>
      </c>
      <c r="N5602">
        <v>0.175555555</v>
      </c>
      <c r="O5602">
        <v>1</v>
      </c>
      <c r="P5602">
        <v>3520</v>
      </c>
      <c r="Q5602">
        <v>0</v>
      </c>
      <c r="R5602">
        <v>7</v>
      </c>
      <c r="S5602">
        <v>4</v>
      </c>
      <c r="T5602">
        <v>188</v>
      </c>
      <c r="U5602">
        <v>0</v>
      </c>
      <c r="V5602">
        <v>0</v>
      </c>
      <c r="W5602">
        <v>2.8321616228971198</v>
      </c>
      <c r="X5602">
        <v>109.96654824048461</v>
      </c>
      <c r="Y5602">
        <v>0</v>
      </c>
      <c r="Z5602">
        <v>0.16896689276407331</v>
      </c>
      <c r="AA5602">
        <v>11.588229813643714</v>
      </c>
      <c r="AB5602">
        <v>18.597398017483179</v>
      </c>
      <c r="AC5602">
        <v>0</v>
      </c>
      <c r="AD5602">
        <v>0</v>
      </c>
      <c r="AE5602">
        <v>143.15330458727271</v>
      </c>
    </row>
    <row r="5603" spans="1:31" x14ac:dyDescent="0.25">
      <c r="A5603">
        <v>2301517</v>
      </c>
      <c r="B5603">
        <v>1</v>
      </c>
      <c r="C5603" t="s">
        <v>80</v>
      </c>
      <c r="D5603" t="s">
        <v>104</v>
      </c>
      <c r="E5603" t="s">
        <v>164</v>
      </c>
      <c r="F5603" t="s">
        <v>16268</v>
      </c>
      <c r="G5603" t="s">
        <v>195</v>
      </c>
      <c r="H5603" t="s">
        <v>167</v>
      </c>
      <c r="I5603" t="s">
        <v>136</v>
      </c>
      <c r="J5603" t="s">
        <v>137</v>
      </c>
      <c r="K5603" t="s">
        <v>138</v>
      </c>
      <c r="L5603" t="s">
        <v>16269</v>
      </c>
      <c r="M5603" t="s">
        <v>16270</v>
      </c>
      <c r="N5603">
        <v>3.1033333330000001</v>
      </c>
      <c r="O5603">
        <v>0</v>
      </c>
      <c r="P5603">
        <v>232</v>
      </c>
      <c r="Q5603">
        <v>8</v>
      </c>
      <c r="R5603">
        <v>5</v>
      </c>
      <c r="S5603">
        <v>2</v>
      </c>
      <c r="T5603">
        <v>38</v>
      </c>
      <c r="U5603">
        <v>0</v>
      </c>
      <c r="V5603">
        <v>0</v>
      </c>
      <c r="W5603">
        <v>0</v>
      </c>
      <c r="X5603">
        <v>158.99500202662807</v>
      </c>
      <c r="Y5603">
        <v>14.524317835594475</v>
      </c>
      <c r="Z5603">
        <v>4.3535252764845351</v>
      </c>
      <c r="AA5603">
        <v>10.719311854625102</v>
      </c>
      <c r="AB5603">
        <v>120.07286543708399</v>
      </c>
      <c r="AC5603">
        <v>0</v>
      </c>
      <c r="AD5603">
        <v>0</v>
      </c>
      <c r="AE5603">
        <v>308.66502243041617</v>
      </c>
    </row>
    <row r="5604" spans="1:31" x14ac:dyDescent="0.25">
      <c r="A5604">
        <v>2301952</v>
      </c>
      <c r="B5604">
        <v>1</v>
      </c>
      <c r="C5604" t="s">
        <v>81</v>
      </c>
      <c r="D5604" t="s">
        <v>128</v>
      </c>
      <c r="E5604" t="s">
        <v>182</v>
      </c>
      <c r="F5604" t="s">
        <v>9889</v>
      </c>
      <c r="G5604" t="s">
        <v>184</v>
      </c>
      <c r="H5604" t="s">
        <v>167</v>
      </c>
      <c r="I5604" t="s">
        <v>280</v>
      </c>
      <c r="J5604" t="s">
        <v>137</v>
      </c>
      <c r="K5604" t="s">
        <v>138</v>
      </c>
      <c r="L5604" t="s">
        <v>16271</v>
      </c>
      <c r="M5604" t="s">
        <v>15795</v>
      </c>
      <c r="N5604">
        <v>3.0555550000000002E-3</v>
      </c>
      <c r="O5604">
        <v>1</v>
      </c>
      <c r="P5604">
        <v>581</v>
      </c>
      <c r="Q5604">
        <v>4</v>
      </c>
      <c r="R5604">
        <v>3</v>
      </c>
      <c r="S5604">
        <v>9</v>
      </c>
      <c r="T5604">
        <v>43</v>
      </c>
      <c r="U5604">
        <v>0</v>
      </c>
      <c r="V5604">
        <v>0</v>
      </c>
      <c r="W5604">
        <v>9.2462786002888895E-4</v>
      </c>
      <c r="X5604">
        <v>0.21863290391007076</v>
      </c>
      <c r="Y5604">
        <v>1.5583573007267223E-2</v>
      </c>
      <c r="Z5604">
        <v>7.9986797326944453E-4</v>
      </c>
      <c r="AA5604">
        <v>8.3565704804068053E-2</v>
      </c>
      <c r="AB5604">
        <v>3.3673277922652491E-2</v>
      </c>
      <c r="AC5604">
        <v>0</v>
      </c>
      <c r="AD5604">
        <v>0</v>
      </c>
      <c r="AE5604">
        <v>0.35317995547735692</v>
      </c>
    </row>
    <row r="5605" spans="1:31" x14ac:dyDescent="0.25">
      <c r="A5605">
        <v>2301703</v>
      </c>
      <c r="B5605">
        <v>1</v>
      </c>
      <c r="C5605" t="s">
        <v>80</v>
      </c>
      <c r="D5605" t="s">
        <v>85</v>
      </c>
      <c r="E5605" t="s">
        <v>141</v>
      </c>
      <c r="F5605" t="s">
        <v>16272</v>
      </c>
      <c r="G5605" t="s">
        <v>188</v>
      </c>
      <c r="H5605" t="s">
        <v>135</v>
      </c>
      <c r="I5605" t="s">
        <v>136</v>
      </c>
      <c r="J5605" t="s">
        <v>137</v>
      </c>
      <c r="K5605" t="s">
        <v>138</v>
      </c>
      <c r="L5605" t="s">
        <v>16273</v>
      </c>
      <c r="M5605" t="s">
        <v>16274</v>
      </c>
      <c r="N5605">
        <v>2.7566666660000001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1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0.34064547701707781</v>
      </c>
      <c r="AC5605">
        <v>0</v>
      </c>
      <c r="AD5605">
        <v>0</v>
      </c>
      <c r="AE5605">
        <v>0.34064547701707781</v>
      </c>
    </row>
    <row r="5606" spans="1:31" x14ac:dyDescent="0.25">
      <c r="A5606">
        <v>2301789</v>
      </c>
      <c r="B5606">
        <v>1</v>
      </c>
      <c r="C5606" t="s">
        <v>80</v>
      </c>
      <c r="D5606" t="s">
        <v>82</v>
      </c>
      <c r="E5606" t="s">
        <v>748</v>
      </c>
      <c r="F5606" t="s">
        <v>16275</v>
      </c>
      <c r="G5606" t="s">
        <v>750</v>
      </c>
      <c r="H5606" t="s">
        <v>135</v>
      </c>
      <c r="I5606" t="s">
        <v>136</v>
      </c>
      <c r="J5606" t="s">
        <v>137</v>
      </c>
      <c r="K5606" t="s">
        <v>138</v>
      </c>
      <c r="L5606" t="s">
        <v>16276</v>
      </c>
      <c r="M5606" t="s">
        <v>16277</v>
      </c>
      <c r="N5606">
        <v>3.520277777</v>
      </c>
      <c r="O5606">
        <v>0</v>
      </c>
      <c r="P5606">
        <v>31</v>
      </c>
      <c r="Q5606">
        <v>0</v>
      </c>
      <c r="R5606">
        <v>0</v>
      </c>
      <c r="S5606">
        <v>0</v>
      </c>
      <c r="T5606">
        <v>4</v>
      </c>
      <c r="U5606">
        <v>0</v>
      </c>
      <c r="V5606">
        <v>0</v>
      </c>
      <c r="W5606">
        <v>0</v>
      </c>
      <c r="X5606">
        <v>21.14391560339547</v>
      </c>
      <c r="Y5606">
        <v>0</v>
      </c>
      <c r="Z5606">
        <v>0</v>
      </c>
      <c r="AA5606">
        <v>0</v>
      </c>
      <c r="AB5606">
        <v>4.39121717957594</v>
      </c>
      <c r="AC5606">
        <v>0</v>
      </c>
      <c r="AD5606">
        <v>0</v>
      </c>
      <c r="AE5606">
        <v>25.535132782971409</v>
      </c>
    </row>
    <row r="5607" spans="1:31" x14ac:dyDescent="0.25">
      <c r="A5607">
        <v>2301743</v>
      </c>
      <c r="B5607">
        <v>1</v>
      </c>
      <c r="C5607" t="s">
        <v>81</v>
      </c>
      <c r="D5607" t="s">
        <v>122</v>
      </c>
      <c r="E5607" t="s">
        <v>141</v>
      </c>
      <c r="F5607" t="s">
        <v>16278</v>
      </c>
      <c r="G5607" t="s">
        <v>188</v>
      </c>
      <c r="H5607" t="s">
        <v>135</v>
      </c>
      <c r="I5607" t="s">
        <v>136</v>
      </c>
      <c r="J5607" t="s">
        <v>137</v>
      </c>
      <c r="K5607" t="s">
        <v>138</v>
      </c>
      <c r="L5607" t="s">
        <v>16279</v>
      </c>
      <c r="M5607" t="s">
        <v>16280</v>
      </c>
      <c r="N5607">
        <v>0.885833333</v>
      </c>
      <c r="O5607">
        <v>0</v>
      </c>
      <c r="P5607">
        <v>2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0.14502588712412556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0.14502588712412556</v>
      </c>
    </row>
    <row r="5608" spans="1:31" x14ac:dyDescent="0.25">
      <c r="A5608">
        <v>2301597</v>
      </c>
      <c r="B5608">
        <v>1</v>
      </c>
      <c r="C5608" t="s">
        <v>80</v>
      </c>
      <c r="D5608" t="s">
        <v>85</v>
      </c>
      <c r="E5608" t="s">
        <v>132</v>
      </c>
      <c r="F5608" t="s">
        <v>16281</v>
      </c>
      <c r="G5608" t="s">
        <v>750</v>
      </c>
      <c r="H5608" t="s">
        <v>135</v>
      </c>
      <c r="I5608" t="s">
        <v>136</v>
      </c>
      <c r="J5608" t="s">
        <v>137</v>
      </c>
      <c r="K5608" t="s">
        <v>138</v>
      </c>
      <c r="L5608" t="s">
        <v>16282</v>
      </c>
      <c r="M5608" t="s">
        <v>16283</v>
      </c>
      <c r="N5608">
        <v>1.3258333330000001</v>
      </c>
      <c r="O5608">
        <v>0</v>
      </c>
      <c r="P5608">
        <v>13</v>
      </c>
      <c r="Q5608">
        <v>0</v>
      </c>
      <c r="R5608">
        <v>0</v>
      </c>
      <c r="S5608">
        <v>0</v>
      </c>
      <c r="T5608">
        <v>1</v>
      </c>
      <c r="U5608">
        <v>0</v>
      </c>
      <c r="V5608">
        <v>0</v>
      </c>
      <c r="W5608">
        <v>0</v>
      </c>
      <c r="X5608">
        <v>3.7201488229166833</v>
      </c>
      <c r="Y5608">
        <v>0</v>
      </c>
      <c r="Z5608">
        <v>0</v>
      </c>
      <c r="AA5608">
        <v>0</v>
      </c>
      <c r="AB5608">
        <v>0.78536012551568013</v>
      </c>
      <c r="AC5608">
        <v>0</v>
      </c>
      <c r="AD5608">
        <v>0</v>
      </c>
      <c r="AE5608">
        <v>4.5055089484323636</v>
      </c>
    </row>
    <row r="5609" spans="1:31" x14ac:dyDescent="0.25">
      <c r="A5609">
        <v>2301958</v>
      </c>
      <c r="B5609">
        <v>1</v>
      </c>
      <c r="C5609" t="s">
        <v>80</v>
      </c>
      <c r="D5609" t="s">
        <v>95</v>
      </c>
      <c r="E5609" t="s">
        <v>141</v>
      </c>
      <c r="F5609" t="s">
        <v>16284</v>
      </c>
      <c r="G5609" t="s">
        <v>143</v>
      </c>
      <c r="H5609" t="s">
        <v>135</v>
      </c>
      <c r="I5609" t="s">
        <v>136</v>
      </c>
      <c r="J5609" t="s">
        <v>137</v>
      </c>
      <c r="K5609" t="s">
        <v>138</v>
      </c>
      <c r="L5609" t="s">
        <v>16285</v>
      </c>
      <c r="M5609" t="s">
        <v>16286</v>
      </c>
      <c r="N5609">
        <v>1.2341666659999999</v>
      </c>
      <c r="O5609">
        <v>0</v>
      </c>
      <c r="P5609">
        <v>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0.15641401304005612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0.15641401304005612</v>
      </c>
    </row>
    <row r="5610" spans="1:31" x14ac:dyDescent="0.25">
      <c r="A5610">
        <v>2301643</v>
      </c>
      <c r="B5610">
        <v>1</v>
      </c>
      <c r="C5610" t="s">
        <v>80</v>
      </c>
      <c r="D5610" t="s">
        <v>96</v>
      </c>
      <c r="E5610" t="s">
        <v>141</v>
      </c>
      <c r="F5610" t="s">
        <v>16287</v>
      </c>
      <c r="G5610" t="s">
        <v>143</v>
      </c>
      <c r="H5610" t="s">
        <v>135</v>
      </c>
      <c r="I5610" t="s">
        <v>136</v>
      </c>
      <c r="J5610" t="s">
        <v>137</v>
      </c>
      <c r="K5610" t="s">
        <v>138</v>
      </c>
      <c r="L5610" t="s">
        <v>16288</v>
      </c>
      <c r="M5610" t="s">
        <v>16289</v>
      </c>
      <c r="N5610">
        <v>0.93694444399999999</v>
      </c>
      <c r="O5610">
        <v>0</v>
      </c>
      <c r="P5610">
        <v>1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0.31866391686675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0.31866391686675</v>
      </c>
    </row>
    <row r="5611" spans="1:31" x14ac:dyDescent="0.25">
      <c r="A5611">
        <v>2301912</v>
      </c>
      <c r="B5611">
        <v>1</v>
      </c>
      <c r="C5611" t="s">
        <v>80</v>
      </c>
      <c r="D5611" t="s">
        <v>100</v>
      </c>
      <c r="E5611" t="s">
        <v>164</v>
      </c>
      <c r="F5611" t="s">
        <v>16290</v>
      </c>
      <c r="G5611" t="s">
        <v>443</v>
      </c>
      <c r="H5611" t="s">
        <v>167</v>
      </c>
      <c r="I5611" t="s">
        <v>136</v>
      </c>
      <c r="J5611" t="s">
        <v>137</v>
      </c>
      <c r="K5611" t="s">
        <v>138</v>
      </c>
      <c r="L5611" t="s">
        <v>16291</v>
      </c>
      <c r="M5611" t="s">
        <v>16292</v>
      </c>
      <c r="N5611">
        <v>4.0413888880000002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14.39357051910935</v>
      </c>
      <c r="AD5611">
        <v>0</v>
      </c>
      <c r="AE5611">
        <v>14.39357051910935</v>
      </c>
    </row>
    <row r="5612" spans="1:31" x14ac:dyDescent="0.25">
      <c r="A5612">
        <v>2301812</v>
      </c>
      <c r="B5612">
        <v>1</v>
      </c>
      <c r="C5612" t="s">
        <v>80</v>
      </c>
      <c r="D5612" t="s">
        <v>91</v>
      </c>
      <c r="E5612" t="s">
        <v>233</v>
      </c>
      <c r="F5612" t="s">
        <v>5727</v>
      </c>
      <c r="G5612" t="s">
        <v>184</v>
      </c>
      <c r="H5612" t="s">
        <v>167</v>
      </c>
      <c r="I5612" t="s">
        <v>136</v>
      </c>
      <c r="J5612" t="s">
        <v>137</v>
      </c>
      <c r="K5612" t="s">
        <v>138</v>
      </c>
      <c r="L5612" t="s">
        <v>16293</v>
      </c>
      <c r="M5612" t="s">
        <v>16294</v>
      </c>
      <c r="N5612">
        <v>9.6944444000000005E-2</v>
      </c>
      <c r="O5612">
        <v>1</v>
      </c>
      <c r="P5612">
        <v>40</v>
      </c>
      <c r="Q5612">
        <v>21</v>
      </c>
      <c r="R5612">
        <v>267</v>
      </c>
      <c r="S5612">
        <v>10</v>
      </c>
      <c r="T5612">
        <v>65</v>
      </c>
      <c r="U5612">
        <v>3</v>
      </c>
      <c r="V5612">
        <v>0</v>
      </c>
      <c r="W5612">
        <v>1.0549321999666668E-2</v>
      </c>
      <c r="X5612">
        <v>0.86034017475927249</v>
      </c>
      <c r="Y5612">
        <v>5.7087212993619687</v>
      </c>
      <c r="Z5612">
        <v>6.4343882699224011</v>
      </c>
      <c r="AA5612">
        <v>11.25432192011503</v>
      </c>
      <c r="AB5612">
        <v>3.3932941238237588</v>
      </c>
      <c r="AC5612">
        <v>7.2541134934320537</v>
      </c>
      <c r="AD5612">
        <v>0</v>
      </c>
      <c r="AE5612">
        <v>34.915728603414145</v>
      </c>
    </row>
    <row r="5613" spans="1:31" x14ac:dyDescent="0.25">
      <c r="A5613">
        <v>2301829</v>
      </c>
      <c r="B5613">
        <v>1</v>
      </c>
      <c r="C5613" t="s">
        <v>81</v>
      </c>
      <c r="D5613" t="s">
        <v>120</v>
      </c>
      <c r="E5613" t="s">
        <v>132</v>
      </c>
      <c r="F5613" t="s">
        <v>16295</v>
      </c>
      <c r="G5613" t="s">
        <v>343</v>
      </c>
      <c r="H5613" t="s">
        <v>135</v>
      </c>
      <c r="I5613" t="s">
        <v>136</v>
      </c>
      <c r="J5613" t="s">
        <v>137</v>
      </c>
      <c r="K5613" t="s">
        <v>138</v>
      </c>
      <c r="L5613" t="s">
        <v>16296</v>
      </c>
      <c r="M5613" t="s">
        <v>16297</v>
      </c>
      <c r="N5613">
        <v>2.082777777</v>
      </c>
      <c r="O5613">
        <v>0</v>
      </c>
      <c r="P5613">
        <v>3</v>
      </c>
      <c r="Q5613">
        <v>0</v>
      </c>
      <c r="R5613">
        <v>1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0.95787058685373005</v>
      </c>
      <c r="Y5613">
        <v>0</v>
      </c>
      <c r="Z5613">
        <v>1.541478462610014</v>
      </c>
      <c r="AA5613">
        <v>0</v>
      </c>
      <c r="AB5613">
        <v>0</v>
      </c>
      <c r="AC5613">
        <v>0</v>
      </c>
      <c r="AD5613">
        <v>0</v>
      </c>
      <c r="AE5613">
        <v>2.4993490494637438</v>
      </c>
    </row>
    <row r="5614" spans="1:31" x14ac:dyDescent="0.25">
      <c r="A5614">
        <v>2301975</v>
      </c>
      <c r="B5614">
        <v>1</v>
      </c>
      <c r="C5614" t="s">
        <v>80</v>
      </c>
      <c r="D5614" t="s">
        <v>96</v>
      </c>
      <c r="E5614" t="s">
        <v>141</v>
      </c>
      <c r="F5614" t="s">
        <v>16298</v>
      </c>
      <c r="G5614" t="s">
        <v>188</v>
      </c>
      <c r="H5614" t="s">
        <v>135</v>
      </c>
      <c r="I5614" t="s">
        <v>136</v>
      </c>
      <c r="J5614" t="s">
        <v>137</v>
      </c>
      <c r="K5614" t="s">
        <v>138</v>
      </c>
      <c r="L5614" t="s">
        <v>16299</v>
      </c>
      <c r="M5614" t="s">
        <v>16300</v>
      </c>
      <c r="N5614">
        <v>1.190555555</v>
      </c>
      <c r="O5614">
        <v>0</v>
      </c>
      <c r="P5614">
        <v>1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</row>
    <row r="5615" spans="1:31" x14ac:dyDescent="0.25">
      <c r="A5615">
        <v>2301680</v>
      </c>
      <c r="B5615">
        <v>1</v>
      </c>
      <c r="C5615" t="s">
        <v>80</v>
      </c>
      <c r="D5615" t="s">
        <v>91</v>
      </c>
      <c r="E5615" t="s">
        <v>164</v>
      </c>
      <c r="F5615" t="s">
        <v>16301</v>
      </c>
      <c r="G5615" t="s">
        <v>195</v>
      </c>
      <c r="H5615" t="s">
        <v>167</v>
      </c>
      <c r="I5615" t="s">
        <v>136</v>
      </c>
      <c r="J5615" t="s">
        <v>137</v>
      </c>
      <c r="K5615" t="s">
        <v>138</v>
      </c>
      <c r="L5615" t="s">
        <v>16302</v>
      </c>
      <c r="M5615" t="s">
        <v>16303</v>
      </c>
      <c r="N5615">
        <v>4.6127777769999998</v>
      </c>
      <c r="O5615">
        <v>0</v>
      </c>
      <c r="P5615">
        <v>0</v>
      </c>
      <c r="Q5615">
        <v>0</v>
      </c>
      <c r="R5615">
        <v>4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16.578811823545777</v>
      </c>
      <c r="AA5615">
        <v>0</v>
      </c>
      <c r="AB5615">
        <v>0</v>
      </c>
      <c r="AC5615">
        <v>0</v>
      </c>
      <c r="AD5615">
        <v>0</v>
      </c>
      <c r="AE5615">
        <v>16.578811823545777</v>
      </c>
    </row>
    <row r="5616" spans="1:31" x14ac:dyDescent="0.25">
      <c r="A5616">
        <v>2301580</v>
      </c>
      <c r="B5616">
        <v>1</v>
      </c>
      <c r="C5616" t="s">
        <v>80</v>
      </c>
      <c r="D5616" t="s">
        <v>93</v>
      </c>
      <c r="E5616" t="s">
        <v>208</v>
      </c>
      <c r="F5616" t="s">
        <v>9205</v>
      </c>
      <c r="G5616" t="s">
        <v>917</v>
      </c>
      <c r="H5616" t="s">
        <v>135</v>
      </c>
      <c r="I5616" t="s">
        <v>136</v>
      </c>
      <c r="J5616" t="s">
        <v>137</v>
      </c>
      <c r="K5616" t="s">
        <v>300</v>
      </c>
      <c r="L5616" t="s">
        <v>16304</v>
      </c>
      <c r="M5616" t="s">
        <v>16305</v>
      </c>
      <c r="N5616">
        <v>7.369444444</v>
      </c>
      <c r="O5616">
        <v>0</v>
      </c>
      <c r="P5616">
        <v>24</v>
      </c>
      <c r="Q5616">
        <v>0</v>
      </c>
      <c r="R5616">
        <v>18</v>
      </c>
      <c r="S5616">
        <v>0</v>
      </c>
      <c r="T5616">
        <v>11</v>
      </c>
      <c r="U5616">
        <v>0</v>
      </c>
      <c r="V5616">
        <v>0</v>
      </c>
      <c r="W5616">
        <v>0</v>
      </c>
      <c r="X5616">
        <v>25.48717868913225</v>
      </c>
      <c r="Y5616">
        <v>0</v>
      </c>
      <c r="Z5616">
        <v>26.470605514726216</v>
      </c>
      <c r="AA5616">
        <v>0</v>
      </c>
      <c r="AB5616">
        <v>15.319766562733436</v>
      </c>
      <c r="AC5616">
        <v>0</v>
      </c>
      <c r="AD5616">
        <v>0</v>
      </c>
      <c r="AE5616">
        <v>67.277550766591901</v>
      </c>
    </row>
    <row r="5617" spans="1:31" x14ac:dyDescent="0.25">
      <c r="A5617">
        <v>2301706</v>
      </c>
      <c r="B5617">
        <v>1</v>
      </c>
      <c r="C5617" t="s">
        <v>80</v>
      </c>
      <c r="D5617" t="s">
        <v>99</v>
      </c>
      <c r="E5617" t="s">
        <v>141</v>
      </c>
      <c r="F5617" t="s">
        <v>16306</v>
      </c>
      <c r="G5617" t="s">
        <v>143</v>
      </c>
      <c r="H5617" t="s">
        <v>135</v>
      </c>
      <c r="I5617" t="s">
        <v>136</v>
      </c>
      <c r="J5617" t="s">
        <v>137</v>
      </c>
      <c r="K5617" t="s">
        <v>138</v>
      </c>
      <c r="L5617" t="s">
        <v>16307</v>
      </c>
      <c r="M5617" t="s">
        <v>16308</v>
      </c>
      <c r="N5617">
        <v>4.7594444439999997</v>
      </c>
      <c r="O5617">
        <v>0</v>
      </c>
      <c r="P5617">
        <v>4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5.9757818579352389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5.9757818579352389</v>
      </c>
    </row>
    <row r="5618" spans="1:31" x14ac:dyDescent="0.25">
      <c r="A5618">
        <v>2301729</v>
      </c>
      <c r="B5618">
        <v>1</v>
      </c>
      <c r="C5618" t="s">
        <v>80</v>
      </c>
      <c r="D5618" t="s">
        <v>88</v>
      </c>
      <c r="E5618" t="s">
        <v>141</v>
      </c>
      <c r="F5618" t="s">
        <v>2306</v>
      </c>
      <c r="G5618" t="s">
        <v>143</v>
      </c>
      <c r="H5618" t="s">
        <v>135</v>
      </c>
      <c r="I5618" t="s">
        <v>136</v>
      </c>
      <c r="J5618" t="s">
        <v>137</v>
      </c>
      <c r="K5618" t="s">
        <v>138</v>
      </c>
      <c r="L5618" t="s">
        <v>16309</v>
      </c>
      <c r="M5618" t="s">
        <v>16310</v>
      </c>
      <c r="N5618">
        <v>2.4458333329999999</v>
      </c>
      <c r="O5618">
        <v>0</v>
      </c>
      <c r="P5618">
        <v>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0.18243972308697778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0.18243972308697778</v>
      </c>
    </row>
    <row r="5619" spans="1:31" x14ac:dyDescent="0.25">
      <c r="A5619">
        <v>2301537</v>
      </c>
      <c r="B5619">
        <v>1</v>
      </c>
      <c r="C5619" t="s">
        <v>81</v>
      </c>
      <c r="D5619" t="s">
        <v>128</v>
      </c>
      <c r="E5619" t="s">
        <v>132</v>
      </c>
      <c r="F5619" t="s">
        <v>3691</v>
      </c>
      <c r="G5619" t="s">
        <v>917</v>
      </c>
      <c r="H5619" t="s">
        <v>135</v>
      </c>
      <c r="I5619" t="s">
        <v>136</v>
      </c>
      <c r="J5619" t="s">
        <v>137</v>
      </c>
      <c r="K5619" t="s">
        <v>300</v>
      </c>
      <c r="L5619" t="s">
        <v>16311</v>
      </c>
      <c r="M5619" t="s">
        <v>16312</v>
      </c>
      <c r="N5619">
        <v>8.3511111109999998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6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49.89383436444966</v>
      </c>
      <c r="AC5619">
        <v>0</v>
      </c>
      <c r="AD5619">
        <v>0</v>
      </c>
      <c r="AE5619">
        <v>49.89383436444966</v>
      </c>
    </row>
    <row r="5620" spans="1:31" x14ac:dyDescent="0.25">
      <c r="A5620">
        <v>2301514</v>
      </c>
      <c r="B5620">
        <v>1</v>
      </c>
      <c r="C5620" t="s">
        <v>80</v>
      </c>
      <c r="D5620" t="s">
        <v>105</v>
      </c>
      <c r="E5620" t="s">
        <v>164</v>
      </c>
      <c r="F5620" t="s">
        <v>16313</v>
      </c>
      <c r="G5620" t="s">
        <v>917</v>
      </c>
      <c r="H5620" t="s">
        <v>167</v>
      </c>
      <c r="I5620" t="s">
        <v>136</v>
      </c>
      <c r="J5620" t="s">
        <v>137</v>
      </c>
      <c r="K5620" t="s">
        <v>300</v>
      </c>
      <c r="L5620" t="s">
        <v>16314</v>
      </c>
      <c r="M5620" t="s">
        <v>16315</v>
      </c>
      <c r="N5620">
        <v>8.1002777770000005</v>
      </c>
      <c r="O5620">
        <v>0</v>
      </c>
      <c r="P5620">
        <v>824</v>
      </c>
      <c r="Q5620">
        <v>0</v>
      </c>
      <c r="R5620">
        <v>0</v>
      </c>
      <c r="S5620">
        <v>0</v>
      </c>
      <c r="T5620">
        <v>11</v>
      </c>
      <c r="U5620">
        <v>0</v>
      </c>
      <c r="V5620">
        <v>0</v>
      </c>
      <c r="W5620">
        <v>0</v>
      </c>
      <c r="X5620">
        <v>1379.4021529068364</v>
      </c>
      <c r="Y5620">
        <v>0</v>
      </c>
      <c r="Z5620">
        <v>0</v>
      </c>
      <c r="AA5620">
        <v>0</v>
      </c>
      <c r="AB5620">
        <v>86.846266815856652</v>
      </c>
      <c r="AC5620">
        <v>0</v>
      </c>
      <c r="AD5620">
        <v>0</v>
      </c>
      <c r="AE5620">
        <v>1466.2484197226929</v>
      </c>
    </row>
    <row r="5621" spans="1:31" x14ac:dyDescent="0.25">
      <c r="A5621">
        <v>2301686</v>
      </c>
      <c r="B5621">
        <v>1</v>
      </c>
      <c r="C5621" t="s">
        <v>81</v>
      </c>
      <c r="D5621" t="s">
        <v>128</v>
      </c>
      <c r="E5621" t="s">
        <v>208</v>
      </c>
      <c r="F5621" t="s">
        <v>16316</v>
      </c>
      <c r="G5621" t="s">
        <v>299</v>
      </c>
      <c r="H5621" t="s">
        <v>135</v>
      </c>
      <c r="I5621" t="s">
        <v>136</v>
      </c>
      <c r="J5621" t="s">
        <v>137</v>
      </c>
      <c r="K5621" t="s">
        <v>300</v>
      </c>
      <c r="L5621" t="s">
        <v>16317</v>
      </c>
      <c r="M5621" t="s">
        <v>16318</v>
      </c>
      <c r="N5621">
        <v>8.1694444439999998</v>
      </c>
      <c r="O5621">
        <v>0</v>
      </c>
      <c r="P5621">
        <v>357</v>
      </c>
      <c r="Q5621">
        <v>0</v>
      </c>
      <c r="R5621">
        <v>0</v>
      </c>
      <c r="S5621">
        <v>0</v>
      </c>
      <c r="T5621">
        <v>2</v>
      </c>
      <c r="U5621">
        <v>0</v>
      </c>
      <c r="V5621">
        <v>0</v>
      </c>
      <c r="W5621">
        <v>0</v>
      </c>
      <c r="X5621">
        <v>1085.4679568751042</v>
      </c>
      <c r="Y5621">
        <v>0</v>
      </c>
      <c r="Z5621">
        <v>0</v>
      </c>
      <c r="AA5621">
        <v>0</v>
      </c>
      <c r="AB5621">
        <v>104.40782935219562</v>
      </c>
      <c r="AC5621">
        <v>0</v>
      </c>
      <c r="AD5621">
        <v>0</v>
      </c>
      <c r="AE5621">
        <v>1189.8757862272998</v>
      </c>
    </row>
    <row r="5622" spans="1:31" x14ac:dyDescent="0.25">
      <c r="A5622">
        <v>2301663</v>
      </c>
      <c r="B5622">
        <v>1</v>
      </c>
      <c r="C5622" t="s">
        <v>81</v>
      </c>
      <c r="D5622" t="s">
        <v>128</v>
      </c>
      <c r="E5622" t="s">
        <v>132</v>
      </c>
      <c r="F5622" t="s">
        <v>16319</v>
      </c>
      <c r="G5622" t="s">
        <v>134</v>
      </c>
      <c r="H5622" t="s">
        <v>135</v>
      </c>
      <c r="I5622" t="s">
        <v>136</v>
      </c>
      <c r="J5622" t="s">
        <v>137</v>
      </c>
      <c r="K5622" t="s">
        <v>138</v>
      </c>
      <c r="L5622" t="s">
        <v>16320</v>
      </c>
      <c r="M5622" t="s">
        <v>16321</v>
      </c>
      <c r="N5622">
        <v>4.4775</v>
      </c>
      <c r="O5622">
        <v>0</v>
      </c>
      <c r="P5622">
        <v>206</v>
      </c>
      <c r="Q5622">
        <v>0</v>
      </c>
      <c r="R5622">
        <v>1</v>
      </c>
      <c r="S5622">
        <v>0</v>
      </c>
      <c r="T5622">
        <v>19</v>
      </c>
      <c r="U5622">
        <v>0</v>
      </c>
      <c r="V5622">
        <v>0</v>
      </c>
      <c r="W5622">
        <v>0</v>
      </c>
      <c r="X5622">
        <v>163.90377843290847</v>
      </c>
      <c r="Y5622">
        <v>0</v>
      </c>
      <c r="Z5622">
        <v>26.239398240833278</v>
      </c>
      <c r="AA5622">
        <v>0</v>
      </c>
      <c r="AB5622">
        <v>65.754073919549484</v>
      </c>
      <c r="AC5622">
        <v>0</v>
      </c>
      <c r="AD5622">
        <v>0</v>
      </c>
      <c r="AE5622">
        <v>255.89725059329123</v>
      </c>
    </row>
    <row r="5623" spans="1:31" x14ac:dyDescent="0.25">
      <c r="A5623">
        <v>2301557</v>
      </c>
      <c r="B5623">
        <v>1</v>
      </c>
      <c r="C5623" t="s">
        <v>80</v>
      </c>
      <c r="D5623" t="s">
        <v>86</v>
      </c>
      <c r="E5623" t="s">
        <v>132</v>
      </c>
      <c r="F5623" t="s">
        <v>16322</v>
      </c>
      <c r="G5623" t="s">
        <v>134</v>
      </c>
      <c r="H5623" t="s">
        <v>135</v>
      </c>
      <c r="I5623" t="s">
        <v>136</v>
      </c>
      <c r="J5623" t="s">
        <v>137</v>
      </c>
      <c r="K5623" t="s">
        <v>138</v>
      </c>
      <c r="L5623" t="s">
        <v>16323</v>
      </c>
      <c r="M5623" t="s">
        <v>16324</v>
      </c>
      <c r="N5623">
        <v>0.35583333299999997</v>
      </c>
      <c r="O5623">
        <v>0</v>
      </c>
      <c r="P5623">
        <v>132</v>
      </c>
      <c r="Q5623">
        <v>0</v>
      </c>
      <c r="R5623">
        <v>0</v>
      </c>
      <c r="S5623">
        <v>0</v>
      </c>
      <c r="T5623">
        <v>6</v>
      </c>
      <c r="U5623">
        <v>0</v>
      </c>
      <c r="V5623">
        <v>0</v>
      </c>
      <c r="W5623">
        <v>0</v>
      </c>
      <c r="X5623">
        <v>13.122379087896594</v>
      </c>
      <c r="Y5623">
        <v>0</v>
      </c>
      <c r="Z5623">
        <v>0</v>
      </c>
      <c r="AA5623">
        <v>0</v>
      </c>
      <c r="AB5623">
        <v>5.3935341873350001E-2</v>
      </c>
      <c r="AC5623">
        <v>0</v>
      </c>
      <c r="AD5623">
        <v>0</v>
      </c>
      <c r="AE5623">
        <v>13.176314429769944</v>
      </c>
    </row>
    <row r="5624" spans="1:31" x14ac:dyDescent="0.25">
      <c r="A5624">
        <v>2301500</v>
      </c>
      <c r="B5624">
        <v>1</v>
      </c>
      <c r="C5624" t="s">
        <v>81</v>
      </c>
      <c r="D5624" t="s">
        <v>115</v>
      </c>
      <c r="E5624" t="s">
        <v>164</v>
      </c>
      <c r="F5624" t="s">
        <v>8626</v>
      </c>
      <c r="G5624" t="s">
        <v>195</v>
      </c>
      <c r="H5624" t="s">
        <v>167</v>
      </c>
      <c r="I5624" t="s">
        <v>136</v>
      </c>
      <c r="J5624" t="s">
        <v>137</v>
      </c>
      <c r="K5624" t="s">
        <v>138</v>
      </c>
      <c r="L5624" t="s">
        <v>16325</v>
      </c>
      <c r="M5624" t="s">
        <v>16326</v>
      </c>
      <c r="N5624">
        <v>1.8047222220000001</v>
      </c>
      <c r="O5624">
        <v>0</v>
      </c>
      <c r="P5624">
        <v>15</v>
      </c>
      <c r="Q5624">
        <v>1</v>
      </c>
      <c r="R5624">
        <v>2</v>
      </c>
      <c r="S5624">
        <v>0</v>
      </c>
      <c r="T5624">
        <v>5</v>
      </c>
      <c r="U5624">
        <v>0</v>
      </c>
      <c r="V5624">
        <v>0</v>
      </c>
      <c r="W5624">
        <v>0</v>
      </c>
      <c r="X5624">
        <v>1.5605308885017002</v>
      </c>
      <c r="Y5624">
        <v>68.458454887186249</v>
      </c>
      <c r="Z5624">
        <v>1.7380633684278222</v>
      </c>
      <c r="AA5624">
        <v>0</v>
      </c>
      <c r="AB5624">
        <v>6.6392501077274089</v>
      </c>
      <c r="AC5624">
        <v>0</v>
      </c>
      <c r="AD5624">
        <v>0</v>
      </c>
      <c r="AE5624">
        <v>78.396299251843175</v>
      </c>
    </row>
    <row r="5625" spans="1:31" x14ac:dyDescent="0.25">
      <c r="A5625">
        <v>2301669</v>
      </c>
      <c r="B5625">
        <v>1</v>
      </c>
      <c r="C5625" t="s">
        <v>81</v>
      </c>
      <c r="D5625" t="s">
        <v>112</v>
      </c>
      <c r="E5625" t="s">
        <v>141</v>
      </c>
      <c r="F5625" t="s">
        <v>16327</v>
      </c>
      <c r="G5625" t="s">
        <v>188</v>
      </c>
      <c r="H5625" t="s">
        <v>135</v>
      </c>
      <c r="I5625" t="s">
        <v>136</v>
      </c>
      <c r="J5625" t="s">
        <v>137</v>
      </c>
      <c r="K5625" t="s">
        <v>138</v>
      </c>
      <c r="L5625" t="s">
        <v>16328</v>
      </c>
      <c r="M5625" t="s">
        <v>16329</v>
      </c>
      <c r="N5625">
        <v>5.9413888879999996</v>
      </c>
      <c r="O5625">
        <v>0</v>
      </c>
      <c r="P5625">
        <v>1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1.9958190917307475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1.9958190917307475</v>
      </c>
    </row>
    <row r="5626" spans="1:31" x14ac:dyDescent="0.25">
      <c r="A5626">
        <v>2301646</v>
      </c>
      <c r="B5626">
        <v>1</v>
      </c>
      <c r="C5626" t="s">
        <v>80</v>
      </c>
      <c r="D5626" t="s">
        <v>84</v>
      </c>
      <c r="E5626" t="s">
        <v>132</v>
      </c>
      <c r="F5626" t="s">
        <v>16330</v>
      </c>
      <c r="G5626" t="s">
        <v>375</v>
      </c>
      <c r="H5626" t="s">
        <v>135</v>
      </c>
      <c r="I5626" t="s">
        <v>136</v>
      </c>
      <c r="J5626" t="s">
        <v>137</v>
      </c>
      <c r="K5626" t="s">
        <v>138</v>
      </c>
      <c r="L5626" t="s">
        <v>16331</v>
      </c>
      <c r="M5626" t="s">
        <v>16332</v>
      </c>
      <c r="N5626">
        <v>1.7511111109999999</v>
      </c>
      <c r="O5626">
        <v>0</v>
      </c>
      <c r="P5626">
        <v>195</v>
      </c>
      <c r="Q5626">
        <v>0</v>
      </c>
      <c r="R5626">
        <v>0</v>
      </c>
      <c r="S5626">
        <v>0</v>
      </c>
      <c r="T5626">
        <v>18</v>
      </c>
      <c r="U5626">
        <v>0</v>
      </c>
      <c r="V5626">
        <v>1</v>
      </c>
      <c r="W5626">
        <v>0</v>
      </c>
      <c r="X5626">
        <v>59.914255513140901</v>
      </c>
      <c r="Y5626">
        <v>0</v>
      </c>
      <c r="Z5626">
        <v>0</v>
      </c>
      <c r="AA5626">
        <v>0</v>
      </c>
      <c r="AB5626">
        <v>61.898117818148897</v>
      </c>
      <c r="AC5626">
        <v>0</v>
      </c>
      <c r="AD5626">
        <v>66.21512668596948</v>
      </c>
      <c r="AE5626">
        <v>188.02750001725929</v>
      </c>
    </row>
    <row r="5627" spans="1:31" x14ac:dyDescent="0.25">
      <c r="A5627">
        <v>2301715</v>
      </c>
      <c r="B5627">
        <v>1</v>
      </c>
      <c r="C5627" t="s">
        <v>80</v>
      </c>
      <c r="D5627" t="s">
        <v>84</v>
      </c>
      <c r="E5627" t="s">
        <v>141</v>
      </c>
      <c r="F5627" t="s">
        <v>16333</v>
      </c>
      <c r="G5627" t="s">
        <v>143</v>
      </c>
      <c r="H5627" t="s">
        <v>135</v>
      </c>
      <c r="I5627" t="s">
        <v>136</v>
      </c>
      <c r="J5627" t="s">
        <v>137</v>
      </c>
      <c r="K5627" t="s">
        <v>138</v>
      </c>
      <c r="L5627" t="s">
        <v>16334</v>
      </c>
      <c r="M5627" t="s">
        <v>16335</v>
      </c>
      <c r="N5627">
        <v>6.9497222220000001</v>
      </c>
      <c r="O5627">
        <v>0</v>
      </c>
      <c r="P5627">
        <v>3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3.6989835858423796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3.6989835858423796</v>
      </c>
    </row>
    <row r="5628" spans="1:31" x14ac:dyDescent="0.25">
      <c r="A5628">
        <v>2301815</v>
      </c>
      <c r="B5628">
        <v>1</v>
      </c>
      <c r="C5628" t="s">
        <v>81</v>
      </c>
      <c r="D5628" t="s">
        <v>114</v>
      </c>
      <c r="E5628" t="s">
        <v>132</v>
      </c>
      <c r="F5628" t="s">
        <v>16336</v>
      </c>
      <c r="G5628" t="s">
        <v>453</v>
      </c>
      <c r="H5628" t="s">
        <v>135</v>
      </c>
      <c r="I5628" t="s">
        <v>136</v>
      </c>
      <c r="J5628" t="s">
        <v>137</v>
      </c>
      <c r="K5628" t="s">
        <v>138</v>
      </c>
      <c r="L5628" t="s">
        <v>16337</v>
      </c>
      <c r="M5628" t="s">
        <v>16338</v>
      </c>
      <c r="N5628">
        <v>1.1969444440000001</v>
      </c>
      <c r="O5628">
        <v>0</v>
      </c>
      <c r="P5628">
        <v>12</v>
      </c>
      <c r="Q5628">
        <v>0</v>
      </c>
      <c r="R5628">
        <v>1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1.9563528815280204</v>
      </c>
      <c r="Y5628">
        <v>0</v>
      </c>
      <c r="Z5628">
        <v>1.2042172819733332E-3</v>
      </c>
      <c r="AA5628">
        <v>0</v>
      </c>
      <c r="AB5628">
        <v>0</v>
      </c>
      <c r="AC5628">
        <v>0</v>
      </c>
      <c r="AD5628">
        <v>0</v>
      </c>
      <c r="AE5628">
        <v>1.9575570988099937</v>
      </c>
    </row>
    <row r="5629" spans="1:31" x14ac:dyDescent="0.25">
      <c r="A5629">
        <v>2301692</v>
      </c>
      <c r="B5629">
        <v>1</v>
      </c>
      <c r="C5629" t="s">
        <v>81</v>
      </c>
      <c r="D5629" t="s">
        <v>112</v>
      </c>
      <c r="E5629" t="s">
        <v>141</v>
      </c>
      <c r="F5629" t="s">
        <v>16339</v>
      </c>
      <c r="G5629" t="s">
        <v>188</v>
      </c>
      <c r="H5629" t="s">
        <v>135</v>
      </c>
      <c r="I5629" t="s">
        <v>136</v>
      </c>
      <c r="J5629" t="s">
        <v>137</v>
      </c>
      <c r="K5629" t="s">
        <v>138</v>
      </c>
      <c r="L5629" t="s">
        <v>16340</v>
      </c>
      <c r="M5629" t="s">
        <v>16341</v>
      </c>
      <c r="N5629">
        <v>5.0144444439999996</v>
      </c>
      <c r="O5629">
        <v>0</v>
      </c>
      <c r="P5629">
        <v>1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0.58628288857877664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0.58628288857877664</v>
      </c>
    </row>
    <row r="5630" spans="1:31" x14ac:dyDescent="0.25">
      <c r="A5630">
        <v>2301838</v>
      </c>
      <c r="B5630">
        <v>1</v>
      </c>
      <c r="C5630" t="s">
        <v>80</v>
      </c>
      <c r="D5630" t="s">
        <v>102</v>
      </c>
      <c r="E5630" t="s">
        <v>141</v>
      </c>
      <c r="F5630" t="s">
        <v>16342</v>
      </c>
      <c r="G5630" t="s">
        <v>143</v>
      </c>
      <c r="H5630" t="s">
        <v>135</v>
      </c>
      <c r="I5630" t="s">
        <v>136</v>
      </c>
      <c r="J5630" t="s">
        <v>137</v>
      </c>
      <c r="K5630" t="s">
        <v>138</v>
      </c>
      <c r="L5630" t="s">
        <v>16343</v>
      </c>
      <c r="M5630" t="s">
        <v>16344</v>
      </c>
      <c r="N5630">
        <v>1.9186111109999999</v>
      </c>
      <c r="O5630">
        <v>0</v>
      </c>
      <c r="P5630">
        <v>1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0.42460989147240003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0.42460989147240003</v>
      </c>
    </row>
    <row r="5631" spans="1:31" x14ac:dyDescent="0.25">
      <c r="A5631">
        <v>2301984</v>
      </c>
      <c r="B5631">
        <v>1</v>
      </c>
      <c r="C5631" t="s">
        <v>80</v>
      </c>
      <c r="D5631" t="s">
        <v>96</v>
      </c>
      <c r="E5631" t="s">
        <v>233</v>
      </c>
      <c r="F5631" t="s">
        <v>16345</v>
      </c>
      <c r="G5631" t="s">
        <v>184</v>
      </c>
      <c r="H5631" t="s">
        <v>167</v>
      </c>
      <c r="I5631" t="s">
        <v>136</v>
      </c>
      <c r="J5631" t="s">
        <v>137</v>
      </c>
      <c r="K5631" t="s">
        <v>138</v>
      </c>
      <c r="L5631" t="s">
        <v>16346</v>
      </c>
      <c r="M5631" t="s">
        <v>16347</v>
      </c>
      <c r="N5631">
        <v>0.1075</v>
      </c>
      <c r="O5631">
        <v>2</v>
      </c>
      <c r="P5631">
        <v>1611</v>
      </c>
      <c r="Q5631">
        <v>1</v>
      </c>
      <c r="R5631">
        <v>3</v>
      </c>
      <c r="S5631">
        <v>6</v>
      </c>
      <c r="T5631">
        <v>252</v>
      </c>
      <c r="U5631">
        <v>0</v>
      </c>
      <c r="V5631">
        <v>1</v>
      </c>
      <c r="W5631">
        <v>3.2934139490029049</v>
      </c>
      <c r="X5631">
        <v>61.165420774719941</v>
      </c>
      <c r="Y5631">
        <v>0.32385624835849997</v>
      </c>
      <c r="Z5631">
        <v>0.20268988048526002</v>
      </c>
      <c r="AA5631">
        <v>7.3130019416843304</v>
      </c>
      <c r="AB5631">
        <v>17.154253205661178</v>
      </c>
      <c r="AC5631">
        <v>0</v>
      </c>
      <c r="AD5631">
        <v>0.38822260816797749</v>
      </c>
      <c r="AE5631">
        <v>89.840858608080097</v>
      </c>
    </row>
    <row r="5632" spans="1:31" x14ac:dyDescent="0.25">
      <c r="A5632">
        <v>2301878</v>
      </c>
      <c r="B5632">
        <v>1</v>
      </c>
      <c r="C5632" t="s">
        <v>81</v>
      </c>
      <c r="D5632" t="s">
        <v>128</v>
      </c>
      <c r="E5632" t="s">
        <v>141</v>
      </c>
      <c r="F5632" t="s">
        <v>16348</v>
      </c>
      <c r="G5632" t="s">
        <v>143</v>
      </c>
      <c r="H5632" t="s">
        <v>135</v>
      </c>
      <c r="I5632" t="s">
        <v>136</v>
      </c>
      <c r="J5632" t="s">
        <v>137</v>
      </c>
      <c r="K5632" t="s">
        <v>138</v>
      </c>
      <c r="L5632" t="s">
        <v>16349</v>
      </c>
      <c r="M5632" t="s">
        <v>16350</v>
      </c>
      <c r="N5632">
        <v>1.7608333329999999</v>
      </c>
      <c r="O5632">
        <v>0</v>
      </c>
      <c r="P5632">
        <v>1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0.16082435067531553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0.16082435067531553</v>
      </c>
    </row>
    <row r="5633" spans="1:31" x14ac:dyDescent="0.25">
      <c r="A5633">
        <v>2301629</v>
      </c>
      <c r="B5633">
        <v>1</v>
      </c>
      <c r="C5633" t="s">
        <v>81</v>
      </c>
      <c r="D5633" t="s">
        <v>112</v>
      </c>
      <c r="E5633" t="s">
        <v>132</v>
      </c>
      <c r="F5633" t="s">
        <v>16351</v>
      </c>
      <c r="G5633" t="s">
        <v>375</v>
      </c>
      <c r="H5633" t="s">
        <v>135</v>
      </c>
      <c r="I5633" t="s">
        <v>136</v>
      </c>
      <c r="J5633" t="s">
        <v>137</v>
      </c>
      <c r="K5633" t="s">
        <v>138</v>
      </c>
      <c r="L5633" t="s">
        <v>16352</v>
      </c>
      <c r="M5633" t="s">
        <v>16353</v>
      </c>
      <c r="N5633">
        <v>3.3930555550000001</v>
      </c>
      <c r="O5633">
        <v>0</v>
      </c>
      <c r="P5633">
        <v>47</v>
      </c>
      <c r="Q5633">
        <v>0</v>
      </c>
      <c r="R5633">
        <v>2</v>
      </c>
      <c r="S5633">
        <v>0</v>
      </c>
      <c r="T5633">
        <v>5</v>
      </c>
      <c r="U5633">
        <v>0</v>
      </c>
      <c r="V5633">
        <v>0</v>
      </c>
      <c r="W5633">
        <v>0</v>
      </c>
      <c r="X5633">
        <v>11.684126589021295</v>
      </c>
      <c r="Y5633">
        <v>0</v>
      </c>
      <c r="Z5633">
        <v>2.5346412448155001E-2</v>
      </c>
      <c r="AA5633">
        <v>0</v>
      </c>
      <c r="AB5633">
        <v>5.3116120115043532</v>
      </c>
      <c r="AC5633">
        <v>0</v>
      </c>
      <c r="AD5633">
        <v>0</v>
      </c>
      <c r="AE5633">
        <v>17.021085012973803</v>
      </c>
    </row>
    <row r="5634" spans="1:31" x14ac:dyDescent="0.25">
      <c r="A5634">
        <v>2301569</v>
      </c>
      <c r="B5634">
        <v>1</v>
      </c>
      <c r="C5634" t="s">
        <v>81</v>
      </c>
      <c r="D5634" t="s">
        <v>126</v>
      </c>
      <c r="E5634" t="s">
        <v>182</v>
      </c>
      <c r="F5634" t="s">
        <v>7412</v>
      </c>
      <c r="G5634" t="s">
        <v>299</v>
      </c>
      <c r="H5634" t="s">
        <v>167</v>
      </c>
      <c r="I5634" t="s">
        <v>136</v>
      </c>
      <c r="J5634" t="s">
        <v>137</v>
      </c>
      <c r="K5634" t="s">
        <v>300</v>
      </c>
      <c r="L5634" t="s">
        <v>16354</v>
      </c>
      <c r="M5634" t="s">
        <v>16355</v>
      </c>
      <c r="N5634">
        <v>7.6</v>
      </c>
      <c r="O5634">
        <v>0</v>
      </c>
      <c r="P5634">
        <v>299</v>
      </c>
      <c r="Q5634">
        <v>0</v>
      </c>
      <c r="R5634">
        <v>17</v>
      </c>
      <c r="S5634">
        <v>0</v>
      </c>
      <c r="T5634">
        <v>78</v>
      </c>
      <c r="U5634">
        <v>1</v>
      </c>
      <c r="V5634">
        <v>0</v>
      </c>
      <c r="W5634">
        <v>0</v>
      </c>
      <c r="X5634">
        <v>282.70290441303115</v>
      </c>
      <c r="Y5634">
        <v>0</v>
      </c>
      <c r="Z5634">
        <v>19.442371665844252</v>
      </c>
      <c r="AA5634">
        <v>0</v>
      </c>
      <c r="AB5634">
        <v>218.67490107385061</v>
      </c>
      <c r="AC5634">
        <v>4.4662083361128007</v>
      </c>
      <c r="AD5634">
        <v>0</v>
      </c>
      <c r="AE5634">
        <v>525.28638548883885</v>
      </c>
    </row>
    <row r="5635" spans="1:31" x14ac:dyDescent="0.25">
      <c r="A5635">
        <v>2301483</v>
      </c>
      <c r="B5635">
        <v>1</v>
      </c>
      <c r="C5635" t="s">
        <v>80</v>
      </c>
      <c r="D5635" t="s">
        <v>97</v>
      </c>
      <c r="E5635" t="s">
        <v>233</v>
      </c>
      <c r="F5635" t="s">
        <v>16356</v>
      </c>
      <c r="G5635" t="s">
        <v>184</v>
      </c>
      <c r="H5635" t="s">
        <v>167</v>
      </c>
      <c r="I5635" t="s">
        <v>136</v>
      </c>
      <c r="J5635" t="s">
        <v>137</v>
      </c>
      <c r="K5635" t="s">
        <v>138</v>
      </c>
      <c r="L5635" t="s">
        <v>16357</v>
      </c>
      <c r="M5635" t="s">
        <v>16358</v>
      </c>
      <c r="N5635">
        <v>0.49222222199999999</v>
      </c>
      <c r="O5635">
        <v>4</v>
      </c>
      <c r="P5635">
        <v>1511</v>
      </c>
      <c r="Q5635">
        <v>5</v>
      </c>
      <c r="R5635">
        <v>68</v>
      </c>
      <c r="S5635">
        <v>15</v>
      </c>
      <c r="T5635">
        <v>138</v>
      </c>
      <c r="U5635">
        <v>0</v>
      </c>
      <c r="V5635">
        <v>0</v>
      </c>
      <c r="W5635">
        <v>10.393243660022662</v>
      </c>
      <c r="X5635">
        <v>162.36683767193185</v>
      </c>
      <c r="Y5635">
        <v>1.2367634916718779</v>
      </c>
      <c r="Z5635">
        <v>10.211738732887989</v>
      </c>
      <c r="AA5635">
        <v>96.30163523756876</v>
      </c>
      <c r="AB5635">
        <v>31.336189810747122</v>
      </c>
      <c r="AC5635">
        <v>0</v>
      </c>
      <c r="AD5635">
        <v>0</v>
      </c>
      <c r="AE5635">
        <v>311.84640860483023</v>
      </c>
    </row>
    <row r="5636" spans="1:31" x14ac:dyDescent="0.25">
      <c r="A5636">
        <v>2301924</v>
      </c>
      <c r="B5636">
        <v>1</v>
      </c>
      <c r="C5636" t="s">
        <v>80</v>
      </c>
      <c r="D5636" t="s">
        <v>107</v>
      </c>
      <c r="E5636" t="s">
        <v>141</v>
      </c>
      <c r="F5636" t="s">
        <v>16359</v>
      </c>
      <c r="G5636" t="s">
        <v>202</v>
      </c>
      <c r="H5636" t="s">
        <v>135</v>
      </c>
      <c r="I5636" t="s">
        <v>136</v>
      </c>
      <c r="J5636" t="s">
        <v>137</v>
      </c>
      <c r="K5636" t="s">
        <v>138</v>
      </c>
      <c r="L5636" t="s">
        <v>16360</v>
      </c>
      <c r="M5636" t="s">
        <v>16361</v>
      </c>
      <c r="N5636">
        <v>2.418055555</v>
      </c>
      <c r="O5636">
        <v>0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</row>
    <row r="5637" spans="1:31" x14ac:dyDescent="0.25">
      <c r="A5637">
        <v>2301775</v>
      </c>
      <c r="B5637">
        <v>1</v>
      </c>
      <c r="C5637" t="s">
        <v>81</v>
      </c>
      <c r="D5637" t="s">
        <v>128</v>
      </c>
      <c r="E5637" t="s">
        <v>164</v>
      </c>
      <c r="F5637" t="s">
        <v>16362</v>
      </c>
      <c r="G5637" t="s">
        <v>195</v>
      </c>
      <c r="H5637" t="s">
        <v>167</v>
      </c>
      <c r="I5637" t="s">
        <v>136</v>
      </c>
      <c r="J5637" t="s">
        <v>137</v>
      </c>
      <c r="K5637" t="s">
        <v>138</v>
      </c>
      <c r="L5637" t="s">
        <v>16363</v>
      </c>
      <c r="M5637" t="s">
        <v>16364</v>
      </c>
      <c r="N5637">
        <v>6.5336111109999999</v>
      </c>
      <c r="O5637">
        <v>0</v>
      </c>
      <c r="P5637">
        <v>69</v>
      </c>
      <c r="Q5637">
        <v>0</v>
      </c>
      <c r="R5637">
        <v>0</v>
      </c>
      <c r="S5637">
        <v>0</v>
      </c>
      <c r="T5637">
        <v>5</v>
      </c>
      <c r="U5637">
        <v>0</v>
      </c>
      <c r="V5637">
        <v>0</v>
      </c>
      <c r="W5637">
        <v>0</v>
      </c>
      <c r="X5637">
        <v>41.984283401707089</v>
      </c>
      <c r="Y5637">
        <v>0</v>
      </c>
      <c r="Z5637">
        <v>0</v>
      </c>
      <c r="AA5637">
        <v>0</v>
      </c>
      <c r="AB5637">
        <v>1.1223293772118468</v>
      </c>
      <c r="AC5637">
        <v>0</v>
      </c>
      <c r="AD5637">
        <v>0</v>
      </c>
      <c r="AE5637">
        <v>43.106612778918937</v>
      </c>
    </row>
    <row r="5638" spans="1:31" x14ac:dyDescent="0.25">
      <c r="A5638">
        <v>2301944</v>
      </c>
      <c r="B5638">
        <v>1</v>
      </c>
      <c r="C5638" t="s">
        <v>81</v>
      </c>
      <c r="D5638" t="s">
        <v>128</v>
      </c>
      <c r="E5638" t="s">
        <v>141</v>
      </c>
      <c r="F5638" t="s">
        <v>16365</v>
      </c>
      <c r="G5638" t="s">
        <v>188</v>
      </c>
      <c r="H5638" t="s">
        <v>135</v>
      </c>
      <c r="I5638" t="s">
        <v>136</v>
      </c>
      <c r="J5638" t="s">
        <v>137</v>
      </c>
      <c r="K5638" t="s">
        <v>138</v>
      </c>
      <c r="L5638" t="s">
        <v>16366</v>
      </c>
      <c r="M5638" t="s">
        <v>16367</v>
      </c>
      <c r="N5638">
        <v>6.1616666660000003</v>
      </c>
      <c r="O5638">
        <v>0</v>
      </c>
      <c r="P5638">
        <v>7</v>
      </c>
      <c r="Q5638">
        <v>0</v>
      </c>
      <c r="R5638">
        <v>0</v>
      </c>
      <c r="S5638">
        <v>0</v>
      </c>
      <c r="T5638">
        <v>1</v>
      </c>
      <c r="U5638">
        <v>0</v>
      </c>
      <c r="V5638">
        <v>0</v>
      </c>
      <c r="W5638">
        <v>0</v>
      </c>
      <c r="X5638">
        <v>8.8064007690208257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8.8064007690208257</v>
      </c>
    </row>
    <row r="5639" spans="1:31" x14ac:dyDescent="0.25">
      <c r="A5639">
        <v>2301609</v>
      </c>
      <c r="B5639">
        <v>1</v>
      </c>
      <c r="C5639" t="s">
        <v>81</v>
      </c>
      <c r="D5639" t="s">
        <v>121</v>
      </c>
      <c r="E5639" t="s">
        <v>182</v>
      </c>
      <c r="F5639" t="s">
        <v>16368</v>
      </c>
      <c r="G5639" t="s">
        <v>184</v>
      </c>
      <c r="H5639" t="s">
        <v>167</v>
      </c>
      <c r="I5639" t="s">
        <v>280</v>
      </c>
      <c r="J5639" t="s">
        <v>137</v>
      </c>
      <c r="K5639" t="s">
        <v>138</v>
      </c>
      <c r="L5639" t="s">
        <v>16369</v>
      </c>
      <c r="M5639" t="s">
        <v>16370</v>
      </c>
      <c r="N5639">
        <v>1.6666666E-2</v>
      </c>
      <c r="O5639">
        <v>0</v>
      </c>
      <c r="P5639">
        <v>507</v>
      </c>
      <c r="Q5639">
        <v>0</v>
      </c>
      <c r="R5639">
        <v>0</v>
      </c>
      <c r="S5639">
        <v>2</v>
      </c>
      <c r="T5639">
        <v>30</v>
      </c>
      <c r="U5639">
        <v>0</v>
      </c>
      <c r="V5639">
        <v>0</v>
      </c>
      <c r="W5639">
        <v>0</v>
      </c>
      <c r="X5639">
        <v>0.6731356201640003</v>
      </c>
      <c r="Y5639">
        <v>0</v>
      </c>
      <c r="Z5639">
        <v>0</v>
      </c>
      <c r="AA5639">
        <v>3.8747997812416668E-2</v>
      </c>
      <c r="AB5639">
        <v>4.0499152338999998E-2</v>
      </c>
      <c r="AC5639">
        <v>0</v>
      </c>
      <c r="AD5639">
        <v>0</v>
      </c>
      <c r="AE5639">
        <v>0.752382770315417</v>
      </c>
    </row>
    <row r="5640" spans="1:31" x14ac:dyDescent="0.25">
      <c r="A5640">
        <v>2301732</v>
      </c>
      <c r="B5640">
        <v>1</v>
      </c>
      <c r="C5640" t="s">
        <v>80</v>
      </c>
      <c r="D5640" t="s">
        <v>106</v>
      </c>
      <c r="E5640" t="s">
        <v>132</v>
      </c>
      <c r="F5640" t="s">
        <v>16371</v>
      </c>
      <c r="G5640" t="s">
        <v>134</v>
      </c>
      <c r="H5640" t="s">
        <v>135</v>
      </c>
      <c r="I5640" t="s">
        <v>136</v>
      </c>
      <c r="J5640" t="s">
        <v>137</v>
      </c>
      <c r="K5640" t="s">
        <v>138</v>
      </c>
      <c r="L5640" t="s">
        <v>16372</v>
      </c>
      <c r="M5640" t="s">
        <v>16373</v>
      </c>
      <c r="N5640">
        <v>7.8125</v>
      </c>
      <c r="O5640">
        <v>0</v>
      </c>
      <c r="P5640">
        <v>0</v>
      </c>
      <c r="Q5640">
        <v>0</v>
      </c>
      <c r="R5640">
        <v>3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144.35852706255838</v>
      </c>
      <c r="AA5640">
        <v>0</v>
      </c>
      <c r="AB5640">
        <v>0</v>
      </c>
      <c r="AC5640">
        <v>0</v>
      </c>
      <c r="AD5640">
        <v>0</v>
      </c>
      <c r="AE5640">
        <v>144.35852706255838</v>
      </c>
    </row>
    <row r="5641" spans="1:31" x14ac:dyDescent="0.25">
      <c r="A5641">
        <v>2301466</v>
      </c>
      <c r="B5641">
        <v>1</v>
      </c>
      <c r="C5641" t="s">
        <v>81</v>
      </c>
      <c r="D5641" t="s">
        <v>119</v>
      </c>
      <c r="E5641" t="s">
        <v>132</v>
      </c>
      <c r="F5641" t="s">
        <v>16374</v>
      </c>
      <c r="G5641" t="s">
        <v>134</v>
      </c>
      <c r="H5641" t="s">
        <v>135</v>
      </c>
      <c r="I5641" t="s">
        <v>136</v>
      </c>
      <c r="J5641" t="s">
        <v>137</v>
      </c>
      <c r="K5641" t="s">
        <v>138</v>
      </c>
      <c r="L5641" t="s">
        <v>16375</v>
      </c>
      <c r="M5641" t="s">
        <v>16376</v>
      </c>
      <c r="N5641">
        <v>1.154722222</v>
      </c>
      <c r="O5641">
        <v>0</v>
      </c>
      <c r="P5641">
        <v>45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7.963955764675954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7.963955764675954</v>
      </c>
    </row>
    <row r="5642" spans="1:31" x14ac:dyDescent="0.25">
      <c r="A5642">
        <v>2301566</v>
      </c>
      <c r="B5642">
        <v>1</v>
      </c>
      <c r="C5642" t="s">
        <v>80</v>
      </c>
      <c r="D5642" t="s">
        <v>100</v>
      </c>
      <c r="E5642" t="s">
        <v>141</v>
      </c>
      <c r="F5642" t="s">
        <v>16377</v>
      </c>
      <c r="G5642" t="s">
        <v>143</v>
      </c>
      <c r="H5642" t="s">
        <v>135</v>
      </c>
      <c r="I5642" t="s">
        <v>136</v>
      </c>
      <c r="J5642" t="s">
        <v>137</v>
      </c>
      <c r="K5642" t="s">
        <v>138</v>
      </c>
      <c r="L5642" t="s">
        <v>16378</v>
      </c>
      <c r="M5642" t="s">
        <v>16379</v>
      </c>
      <c r="N5642">
        <v>0.63555555500000005</v>
      </c>
      <c r="O5642">
        <v>0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5.3329414759830003E-2</v>
      </c>
      <c r="AA5642">
        <v>0</v>
      </c>
      <c r="AB5642">
        <v>0</v>
      </c>
      <c r="AC5642">
        <v>0</v>
      </c>
      <c r="AD5642">
        <v>0</v>
      </c>
      <c r="AE5642">
        <v>5.3329414759830003E-2</v>
      </c>
    </row>
    <row r="5643" spans="1:31" x14ac:dyDescent="0.25">
      <c r="A5643">
        <v>2301795</v>
      </c>
      <c r="B5643">
        <v>1</v>
      </c>
      <c r="C5643" t="s">
        <v>80</v>
      </c>
      <c r="D5643" t="s">
        <v>100</v>
      </c>
      <c r="E5643" t="s">
        <v>164</v>
      </c>
      <c r="F5643" t="s">
        <v>16380</v>
      </c>
      <c r="G5643" t="s">
        <v>184</v>
      </c>
      <c r="H5643" t="s">
        <v>167</v>
      </c>
      <c r="I5643" t="s">
        <v>136</v>
      </c>
      <c r="J5643" t="s">
        <v>137</v>
      </c>
      <c r="K5643" t="s">
        <v>138</v>
      </c>
      <c r="L5643" t="s">
        <v>16381</v>
      </c>
      <c r="M5643" t="s">
        <v>16382</v>
      </c>
      <c r="N5643">
        <v>1.4530555549999999</v>
      </c>
      <c r="O5643">
        <v>0</v>
      </c>
      <c r="P5643">
        <v>254</v>
      </c>
      <c r="Q5643">
        <v>0</v>
      </c>
      <c r="R5643">
        <v>24</v>
      </c>
      <c r="S5643">
        <v>9</v>
      </c>
      <c r="T5643">
        <v>216</v>
      </c>
      <c r="U5643">
        <v>6</v>
      </c>
      <c r="V5643">
        <v>13</v>
      </c>
      <c r="W5643">
        <v>0</v>
      </c>
      <c r="X5643">
        <v>84.383192739029283</v>
      </c>
      <c r="Y5643">
        <v>0</v>
      </c>
      <c r="Z5643">
        <v>18.507944222941415</v>
      </c>
      <c r="AA5643">
        <v>101.18775928941578</v>
      </c>
      <c r="AB5643">
        <v>238.86075589928203</v>
      </c>
      <c r="AC5643">
        <v>319.79490084320707</v>
      </c>
      <c r="AD5643">
        <v>369.17513532170801</v>
      </c>
      <c r="AE5643">
        <v>1131.9096883155835</v>
      </c>
    </row>
    <row r="5644" spans="1:31" x14ac:dyDescent="0.25">
      <c r="A5644">
        <v>2301546</v>
      </c>
      <c r="B5644">
        <v>1</v>
      </c>
      <c r="C5644" t="s">
        <v>80</v>
      </c>
      <c r="D5644" t="s">
        <v>103</v>
      </c>
      <c r="E5644" t="s">
        <v>164</v>
      </c>
      <c r="F5644" t="s">
        <v>16383</v>
      </c>
      <c r="G5644" t="s">
        <v>500</v>
      </c>
      <c r="H5644" t="s">
        <v>167</v>
      </c>
      <c r="I5644" t="s">
        <v>136</v>
      </c>
      <c r="J5644" t="s">
        <v>137</v>
      </c>
      <c r="K5644" t="s">
        <v>138</v>
      </c>
      <c r="L5644" t="s">
        <v>16384</v>
      </c>
      <c r="M5644" t="s">
        <v>16385</v>
      </c>
      <c r="N5644">
        <v>2.2138888880000001</v>
      </c>
      <c r="O5644">
        <v>0</v>
      </c>
      <c r="P5644">
        <v>0</v>
      </c>
      <c r="Q5644">
        <v>0</v>
      </c>
      <c r="R5644">
        <v>21</v>
      </c>
      <c r="S5644">
        <v>0</v>
      </c>
      <c r="T5644">
        <v>1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35.610098939835424</v>
      </c>
      <c r="AA5644">
        <v>0</v>
      </c>
      <c r="AB5644">
        <v>2.5845566285984778</v>
      </c>
      <c r="AC5644">
        <v>0</v>
      </c>
      <c r="AD5644">
        <v>0</v>
      </c>
      <c r="AE5644">
        <v>38.194655568433902</v>
      </c>
    </row>
    <row r="5645" spans="1:31" x14ac:dyDescent="0.25">
      <c r="A5645">
        <v>2301901</v>
      </c>
      <c r="B5645">
        <v>1</v>
      </c>
      <c r="C5645" t="s">
        <v>80</v>
      </c>
      <c r="D5645" t="s">
        <v>104</v>
      </c>
      <c r="E5645" t="s">
        <v>132</v>
      </c>
      <c r="F5645" t="s">
        <v>16386</v>
      </c>
      <c r="G5645" t="s">
        <v>1047</v>
      </c>
      <c r="H5645" t="s">
        <v>135</v>
      </c>
      <c r="I5645" t="s">
        <v>136</v>
      </c>
      <c r="J5645" t="s">
        <v>137</v>
      </c>
      <c r="K5645" t="s">
        <v>138</v>
      </c>
      <c r="L5645" t="s">
        <v>16387</v>
      </c>
      <c r="M5645" t="s">
        <v>16388</v>
      </c>
      <c r="N5645">
        <v>1.321388888</v>
      </c>
      <c r="O5645">
        <v>0</v>
      </c>
      <c r="P5645">
        <v>6</v>
      </c>
      <c r="Q5645">
        <v>0</v>
      </c>
      <c r="R5645">
        <v>1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2.9810581533834752</v>
      </c>
      <c r="Y5645">
        <v>0</v>
      </c>
      <c r="Z5645">
        <v>0.30884298904123803</v>
      </c>
      <c r="AA5645">
        <v>0</v>
      </c>
      <c r="AB5645">
        <v>0</v>
      </c>
      <c r="AC5645">
        <v>0</v>
      </c>
      <c r="AD5645">
        <v>0</v>
      </c>
      <c r="AE5645">
        <v>3.2899011424247133</v>
      </c>
    </row>
    <row r="5646" spans="1:31" x14ac:dyDescent="0.25">
      <c r="A5646">
        <v>2301652</v>
      </c>
      <c r="B5646">
        <v>1</v>
      </c>
      <c r="C5646" t="s">
        <v>80</v>
      </c>
      <c r="D5646" t="s">
        <v>84</v>
      </c>
      <c r="E5646" t="s">
        <v>132</v>
      </c>
      <c r="F5646" t="s">
        <v>16389</v>
      </c>
      <c r="G5646" t="s">
        <v>453</v>
      </c>
      <c r="H5646" t="s">
        <v>135</v>
      </c>
      <c r="I5646" t="s">
        <v>136</v>
      </c>
      <c r="J5646" t="s">
        <v>3</v>
      </c>
      <c r="K5646" t="s">
        <v>138</v>
      </c>
      <c r="L5646" t="s">
        <v>16390</v>
      </c>
      <c r="M5646" t="s">
        <v>16391</v>
      </c>
      <c r="N5646">
        <v>7.1875</v>
      </c>
      <c r="O5646">
        <v>0</v>
      </c>
      <c r="P5646">
        <v>23</v>
      </c>
      <c r="Q5646">
        <v>0</v>
      </c>
      <c r="R5646">
        <v>10</v>
      </c>
      <c r="S5646">
        <v>0</v>
      </c>
      <c r="T5646">
        <v>3</v>
      </c>
      <c r="U5646">
        <v>0</v>
      </c>
      <c r="V5646">
        <v>0</v>
      </c>
      <c r="W5646">
        <v>0</v>
      </c>
      <c r="X5646">
        <v>33.328241568420985</v>
      </c>
      <c r="Y5646">
        <v>0</v>
      </c>
      <c r="Z5646">
        <v>36.321104082420888</v>
      </c>
      <c r="AA5646">
        <v>0</v>
      </c>
      <c r="AB5646">
        <v>14.799923583976216</v>
      </c>
      <c r="AC5646">
        <v>0</v>
      </c>
      <c r="AD5646">
        <v>0</v>
      </c>
      <c r="AE5646">
        <v>84.449269234818075</v>
      </c>
    </row>
    <row r="5647" spans="1:31" x14ac:dyDescent="0.25">
      <c r="A5647">
        <v>2301881</v>
      </c>
      <c r="B5647">
        <v>1</v>
      </c>
      <c r="C5647" t="s">
        <v>80</v>
      </c>
      <c r="D5647" t="s">
        <v>95</v>
      </c>
      <c r="E5647" t="s">
        <v>132</v>
      </c>
      <c r="F5647" t="s">
        <v>16392</v>
      </c>
      <c r="G5647" t="s">
        <v>332</v>
      </c>
      <c r="H5647" t="s">
        <v>135</v>
      </c>
      <c r="I5647" t="s">
        <v>136</v>
      </c>
      <c r="J5647" t="s">
        <v>137</v>
      </c>
      <c r="K5647" t="s">
        <v>138</v>
      </c>
      <c r="L5647" t="s">
        <v>16393</v>
      </c>
      <c r="M5647" t="s">
        <v>16394</v>
      </c>
      <c r="N5647">
        <v>0.72722222199999997</v>
      </c>
      <c r="O5647">
        <v>0</v>
      </c>
      <c r="P5647">
        <v>26</v>
      </c>
      <c r="Q5647">
        <v>0</v>
      </c>
      <c r="R5647">
        <v>2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3.1075704502311829</v>
      </c>
      <c r="Y5647">
        <v>0</v>
      </c>
      <c r="Z5647">
        <v>7.3454522812125E-2</v>
      </c>
      <c r="AA5647">
        <v>0</v>
      </c>
      <c r="AB5647">
        <v>0</v>
      </c>
      <c r="AC5647">
        <v>0</v>
      </c>
      <c r="AD5647">
        <v>0</v>
      </c>
      <c r="AE5647">
        <v>3.181024973043308</v>
      </c>
    </row>
    <row r="5648" spans="1:31" x14ac:dyDescent="0.25">
      <c r="A5648">
        <v>2301981</v>
      </c>
      <c r="B5648">
        <v>1</v>
      </c>
      <c r="C5648" t="s">
        <v>80</v>
      </c>
      <c r="D5648" t="s">
        <v>106</v>
      </c>
      <c r="E5648" t="s">
        <v>233</v>
      </c>
      <c r="F5648" t="s">
        <v>16395</v>
      </c>
      <c r="G5648" t="s">
        <v>421</v>
      </c>
      <c r="H5648" t="s">
        <v>167</v>
      </c>
      <c r="I5648" t="s">
        <v>136</v>
      </c>
      <c r="J5648" t="s">
        <v>137</v>
      </c>
      <c r="K5648" t="s">
        <v>138</v>
      </c>
      <c r="L5648" t="s">
        <v>16396</v>
      </c>
      <c r="M5648" t="s">
        <v>16397</v>
      </c>
      <c r="N5648">
        <v>0.54333333299999997</v>
      </c>
      <c r="O5648">
        <v>0</v>
      </c>
      <c r="P5648">
        <v>4</v>
      </c>
      <c r="Q5648">
        <v>32</v>
      </c>
      <c r="R5648">
        <v>269</v>
      </c>
      <c r="S5648">
        <v>5</v>
      </c>
      <c r="T5648">
        <v>61</v>
      </c>
      <c r="U5648">
        <v>0</v>
      </c>
      <c r="V5648">
        <v>0</v>
      </c>
      <c r="W5648">
        <v>0</v>
      </c>
      <c r="X5648">
        <v>0.6755639907669333</v>
      </c>
      <c r="Y5648">
        <v>41.689276350630493</v>
      </c>
      <c r="Z5648">
        <v>144.22090524120551</v>
      </c>
      <c r="AA5648">
        <v>2.6872111695339003</v>
      </c>
      <c r="AB5648">
        <v>23.695131806112578</v>
      </c>
      <c r="AC5648">
        <v>0</v>
      </c>
      <c r="AD5648">
        <v>0</v>
      </c>
      <c r="AE5648">
        <v>212.96808855824943</v>
      </c>
    </row>
    <row r="5649" spans="1:31" x14ac:dyDescent="0.25">
      <c r="A5649">
        <v>2301689</v>
      </c>
      <c r="B5649">
        <v>1</v>
      </c>
      <c r="C5649" t="s">
        <v>81</v>
      </c>
      <c r="D5649" t="s">
        <v>128</v>
      </c>
      <c r="E5649" t="s">
        <v>233</v>
      </c>
      <c r="F5649" t="s">
        <v>16398</v>
      </c>
      <c r="G5649" t="s">
        <v>184</v>
      </c>
      <c r="H5649" t="s">
        <v>167</v>
      </c>
      <c r="I5649" t="s">
        <v>136</v>
      </c>
      <c r="J5649" t="s">
        <v>137</v>
      </c>
      <c r="K5649" t="s">
        <v>138</v>
      </c>
      <c r="L5649" t="s">
        <v>16399</v>
      </c>
      <c r="M5649" t="s">
        <v>16400</v>
      </c>
      <c r="N5649">
        <v>2.5958333329999999</v>
      </c>
      <c r="O5649">
        <v>0</v>
      </c>
      <c r="P5649">
        <v>0</v>
      </c>
      <c r="Q5649">
        <v>0</v>
      </c>
      <c r="R5649">
        <v>0</v>
      </c>
      <c r="S5649">
        <v>5</v>
      </c>
      <c r="T5649">
        <v>0</v>
      </c>
      <c r="U5649">
        <v>5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224.66643181316778</v>
      </c>
      <c r="AB5649">
        <v>0</v>
      </c>
      <c r="AC5649">
        <v>1522.123081819228</v>
      </c>
      <c r="AD5649">
        <v>0</v>
      </c>
      <c r="AE5649">
        <v>1746.7895136323957</v>
      </c>
    </row>
    <row r="5650" spans="1:31" x14ac:dyDescent="0.25">
      <c r="A5650">
        <v>2301875</v>
      </c>
      <c r="B5650">
        <v>1</v>
      </c>
      <c r="C5650" t="s">
        <v>81</v>
      </c>
      <c r="D5650" t="s">
        <v>123</v>
      </c>
      <c r="E5650" t="s">
        <v>233</v>
      </c>
      <c r="F5650" t="s">
        <v>6788</v>
      </c>
      <c r="G5650" t="s">
        <v>184</v>
      </c>
      <c r="H5650" t="s">
        <v>167</v>
      </c>
      <c r="I5650" t="s">
        <v>136</v>
      </c>
      <c r="J5650" t="s">
        <v>137</v>
      </c>
      <c r="K5650" t="s">
        <v>138</v>
      </c>
      <c r="L5650" t="s">
        <v>16401</v>
      </c>
      <c r="M5650" t="s">
        <v>16402</v>
      </c>
      <c r="N5650">
        <v>0.42111111099999998</v>
      </c>
      <c r="O5650">
        <v>7</v>
      </c>
      <c r="P5650">
        <v>581</v>
      </c>
      <c r="Q5650">
        <v>458</v>
      </c>
      <c r="R5650">
        <v>551</v>
      </c>
      <c r="S5650">
        <v>48</v>
      </c>
      <c r="T5650">
        <v>101</v>
      </c>
      <c r="U5650">
        <v>2</v>
      </c>
      <c r="V5650">
        <v>0</v>
      </c>
      <c r="W5650">
        <v>13.675453232114231</v>
      </c>
      <c r="X5650">
        <v>50.896335690578653</v>
      </c>
      <c r="Y5650">
        <v>229.50721525248687</v>
      </c>
      <c r="Z5650">
        <v>250.3834375780784</v>
      </c>
      <c r="AA5650">
        <v>37.698698042585193</v>
      </c>
      <c r="AB5650">
        <v>20.767265284270376</v>
      </c>
      <c r="AC5650">
        <v>34.650039298169673</v>
      </c>
      <c r="AD5650">
        <v>0</v>
      </c>
      <c r="AE5650">
        <v>637.57844437828339</v>
      </c>
    </row>
    <row r="5651" spans="1:31" x14ac:dyDescent="0.25">
      <c r="A5651">
        <v>2301632</v>
      </c>
      <c r="B5651">
        <v>1</v>
      </c>
      <c r="C5651" t="s">
        <v>80</v>
      </c>
      <c r="D5651" t="s">
        <v>82</v>
      </c>
      <c r="E5651" t="s">
        <v>141</v>
      </c>
      <c r="F5651" t="s">
        <v>16403</v>
      </c>
      <c r="G5651" t="s">
        <v>202</v>
      </c>
      <c r="H5651" t="s">
        <v>135</v>
      </c>
      <c r="I5651" t="s">
        <v>136</v>
      </c>
      <c r="J5651" t="s">
        <v>137</v>
      </c>
      <c r="K5651" t="s">
        <v>138</v>
      </c>
      <c r="L5651" t="s">
        <v>16404</v>
      </c>
      <c r="M5651" t="s">
        <v>16405</v>
      </c>
      <c r="N5651">
        <v>0.92277777699999997</v>
      </c>
      <c r="O5651">
        <v>0</v>
      </c>
      <c r="P5651">
        <v>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0.29674679355161743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0.29674679355161743</v>
      </c>
    </row>
    <row r="5652" spans="1:31" x14ac:dyDescent="0.25">
      <c r="A5652">
        <v>2301526</v>
      </c>
      <c r="B5652">
        <v>1</v>
      </c>
      <c r="C5652" t="s">
        <v>81</v>
      </c>
      <c r="D5652" t="s">
        <v>120</v>
      </c>
      <c r="E5652" t="s">
        <v>182</v>
      </c>
      <c r="F5652" t="s">
        <v>16406</v>
      </c>
      <c r="G5652" t="s">
        <v>299</v>
      </c>
      <c r="H5652" t="s">
        <v>167</v>
      </c>
      <c r="I5652" t="s">
        <v>136</v>
      </c>
      <c r="J5652" t="s">
        <v>137</v>
      </c>
      <c r="K5652" t="s">
        <v>300</v>
      </c>
      <c r="L5652" t="s">
        <v>16407</v>
      </c>
      <c r="M5652" t="s">
        <v>16408</v>
      </c>
      <c r="N5652">
        <v>4.5438888879999997</v>
      </c>
      <c r="O5652">
        <v>0</v>
      </c>
      <c r="P5652">
        <v>598</v>
      </c>
      <c r="Q5652">
        <v>2</v>
      </c>
      <c r="R5652">
        <v>33</v>
      </c>
      <c r="S5652">
        <v>3</v>
      </c>
      <c r="T5652">
        <v>37</v>
      </c>
      <c r="U5652">
        <v>0</v>
      </c>
      <c r="V5652">
        <v>0</v>
      </c>
      <c r="W5652">
        <v>0</v>
      </c>
      <c r="X5652">
        <v>415.83148426661216</v>
      </c>
      <c r="Y5652">
        <v>24.479623006627094</v>
      </c>
      <c r="Z5652">
        <v>62.290794884030937</v>
      </c>
      <c r="AA5652">
        <v>30.193156357324973</v>
      </c>
      <c r="AB5652">
        <v>47.526212381173423</v>
      </c>
      <c r="AC5652">
        <v>0</v>
      </c>
      <c r="AD5652">
        <v>0</v>
      </c>
      <c r="AE5652">
        <v>580.32127089576863</v>
      </c>
    </row>
    <row r="5653" spans="1:31" x14ac:dyDescent="0.25">
      <c r="A5653">
        <v>2301921</v>
      </c>
      <c r="B5653">
        <v>1</v>
      </c>
      <c r="C5653" t="s">
        <v>80</v>
      </c>
      <c r="D5653" t="s">
        <v>89</v>
      </c>
      <c r="E5653" t="s">
        <v>141</v>
      </c>
      <c r="F5653" t="s">
        <v>16409</v>
      </c>
      <c r="G5653" t="s">
        <v>143</v>
      </c>
      <c r="H5653" t="s">
        <v>135</v>
      </c>
      <c r="I5653" t="s">
        <v>136</v>
      </c>
      <c r="J5653" t="s">
        <v>137</v>
      </c>
      <c r="K5653" t="s">
        <v>138</v>
      </c>
      <c r="L5653" t="s">
        <v>16410</v>
      </c>
      <c r="M5653" t="s">
        <v>16411</v>
      </c>
      <c r="N5653">
        <v>1.9175</v>
      </c>
      <c r="O5653">
        <v>0</v>
      </c>
      <c r="P5653">
        <v>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0.46239780478679998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0.46239780478679998</v>
      </c>
    </row>
    <row r="5654" spans="1:31" x14ac:dyDescent="0.25">
      <c r="A5654">
        <v>2301480</v>
      </c>
      <c r="B5654">
        <v>1</v>
      </c>
      <c r="C5654" t="s">
        <v>80</v>
      </c>
      <c r="D5654" t="s">
        <v>94</v>
      </c>
      <c r="E5654" t="s">
        <v>233</v>
      </c>
      <c r="F5654" t="s">
        <v>16412</v>
      </c>
      <c r="G5654" t="s">
        <v>184</v>
      </c>
      <c r="H5654" t="s">
        <v>167</v>
      </c>
      <c r="I5654" t="s">
        <v>136</v>
      </c>
      <c r="J5654" t="s">
        <v>137</v>
      </c>
      <c r="K5654" t="s">
        <v>138</v>
      </c>
      <c r="L5654" t="s">
        <v>16413</v>
      </c>
      <c r="M5654" t="s">
        <v>16414</v>
      </c>
      <c r="N5654">
        <v>0.74611111100000005</v>
      </c>
      <c r="O5654">
        <v>0</v>
      </c>
      <c r="P5654">
        <v>794</v>
      </c>
      <c r="Q5654">
        <v>0</v>
      </c>
      <c r="R5654">
        <v>57</v>
      </c>
      <c r="S5654">
        <v>1</v>
      </c>
      <c r="T5654">
        <v>145</v>
      </c>
      <c r="U5654">
        <v>1</v>
      </c>
      <c r="V5654">
        <v>2</v>
      </c>
      <c r="W5654">
        <v>0</v>
      </c>
      <c r="X5654">
        <v>79.273819645420375</v>
      </c>
      <c r="Y5654">
        <v>0</v>
      </c>
      <c r="Z5654">
        <v>14.13578265538402</v>
      </c>
      <c r="AA5654">
        <v>0.6585406331637641</v>
      </c>
      <c r="AB5654">
        <v>24.683150149911178</v>
      </c>
      <c r="AC5654">
        <v>0.83138210582361327</v>
      </c>
      <c r="AD5654">
        <v>0.57468456098040421</v>
      </c>
      <c r="AE5654">
        <v>120.15735975068336</v>
      </c>
    </row>
    <row r="5655" spans="1:31" x14ac:dyDescent="0.25">
      <c r="A5655">
        <v>2301563</v>
      </c>
      <c r="B5655">
        <v>1</v>
      </c>
      <c r="C5655" t="s">
        <v>81</v>
      </c>
      <c r="D5655" t="s">
        <v>112</v>
      </c>
      <c r="E5655" t="s">
        <v>132</v>
      </c>
      <c r="F5655" t="s">
        <v>16415</v>
      </c>
      <c r="G5655" t="s">
        <v>917</v>
      </c>
      <c r="H5655" t="s">
        <v>135</v>
      </c>
      <c r="I5655" t="s">
        <v>136</v>
      </c>
      <c r="J5655" t="s">
        <v>137</v>
      </c>
      <c r="K5655" t="s">
        <v>300</v>
      </c>
      <c r="L5655" t="s">
        <v>16416</v>
      </c>
      <c r="M5655" t="s">
        <v>16417</v>
      </c>
      <c r="N5655">
        <v>3.1333333329999999</v>
      </c>
      <c r="O5655">
        <v>0</v>
      </c>
      <c r="P5655">
        <v>43</v>
      </c>
      <c r="Q5655">
        <v>0</v>
      </c>
      <c r="R5655">
        <v>0</v>
      </c>
      <c r="S5655">
        <v>0</v>
      </c>
      <c r="T5655">
        <v>13</v>
      </c>
      <c r="U5655">
        <v>0</v>
      </c>
      <c r="V5655">
        <v>0</v>
      </c>
      <c r="W5655">
        <v>0</v>
      </c>
      <c r="X5655">
        <v>23.816111971631464</v>
      </c>
      <c r="Y5655">
        <v>0</v>
      </c>
      <c r="Z5655">
        <v>0</v>
      </c>
      <c r="AA5655">
        <v>0</v>
      </c>
      <c r="AB5655">
        <v>20.176311260668204</v>
      </c>
      <c r="AC5655">
        <v>0</v>
      </c>
      <c r="AD5655">
        <v>0</v>
      </c>
      <c r="AE5655">
        <v>43.992423232299672</v>
      </c>
    </row>
    <row r="5656" spans="1:31" x14ac:dyDescent="0.25">
      <c r="A5656">
        <v>2301612</v>
      </c>
      <c r="B5656">
        <v>1</v>
      </c>
      <c r="C5656" t="s">
        <v>80</v>
      </c>
      <c r="D5656" t="s">
        <v>84</v>
      </c>
      <c r="E5656" t="s">
        <v>141</v>
      </c>
      <c r="F5656" t="s">
        <v>16418</v>
      </c>
      <c r="G5656" t="s">
        <v>202</v>
      </c>
      <c r="H5656" t="s">
        <v>135</v>
      </c>
      <c r="I5656" t="s">
        <v>136</v>
      </c>
      <c r="J5656" t="s">
        <v>137</v>
      </c>
      <c r="K5656" t="s">
        <v>138</v>
      </c>
      <c r="L5656" t="s">
        <v>16419</v>
      </c>
      <c r="M5656" t="s">
        <v>16420</v>
      </c>
      <c r="N5656">
        <v>3.363611111</v>
      </c>
      <c r="O5656">
        <v>0</v>
      </c>
      <c r="P5656">
        <v>1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0.9685822602013533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0.9685822602013533</v>
      </c>
    </row>
    <row r="5657" spans="1:31" x14ac:dyDescent="0.25">
      <c r="A5657">
        <v>2301586</v>
      </c>
      <c r="B5657">
        <v>1</v>
      </c>
      <c r="C5657" t="s">
        <v>81</v>
      </c>
      <c r="D5657" t="s">
        <v>112</v>
      </c>
      <c r="E5657" t="s">
        <v>132</v>
      </c>
      <c r="F5657" t="s">
        <v>16421</v>
      </c>
      <c r="G5657" t="s">
        <v>1517</v>
      </c>
      <c r="H5657" t="s">
        <v>135</v>
      </c>
      <c r="I5657" t="s">
        <v>136</v>
      </c>
      <c r="J5657" t="s">
        <v>137</v>
      </c>
      <c r="K5657" t="s">
        <v>138</v>
      </c>
      <c r="L5657" t="s">
        <v>16422</v>
      </c>
      <c r="M5657" t="s">
        <v>16423</v>
      </c>
      <c r="N5657">
        <v>2.3308333330000002</v>
      </c>
      <c r="O5657">
        <v>0</v>
      </c>
      <c r="P5657">
        <v>106</v>
      </c>
      <c r="Q5657">
        <v>0</v>
      </c>
      <c r="R5657">
        <v>1</v>
      </c>
      <c r="S5657">
        <v>0</v>
      </c>
      <c r="T5657">
        <v>33</v>
      </c>
      <c r="U5657">
        <v>0</v>
      </c>
      <c r="V5657">
        <v>0</v>
      </c>
      <c r="W5657">
        <v>0</v>
      </c>
      <c r="X5657">
        <v>32.435081477061352</v>
      </c>
      <c r="Y5657">
        <v>0</v>
      </c>
      <c r="Z5657">
        <v>1.3010317707199168E-2</v>
      </c>
      <c r="AA5657">
        <v>0</v>
      </c>
      <c r="AB5657">
        <v>12.327854884366438</v>
      </c>
      <c r="AC5657">
        <v>0</v>
      </c>
      <c r="AD5657">
        <v>0</v>
      </c>
      <c r="AE5657">
        <v>44.775946679134989</v>
      </c>
    </row>
    <row r="5658" spans="1:31" x14ac:dyDescent="0.25">
      <c r="A5658">
        <v>2301941</v>
      </c>
      <c r="B5658">
        <v>1</v>
      </c>
      <c r="C5658" t="s">
        <v>81</v>
      </c>
      <c r="D5658" t="s">
        <v>119</v>
      </c>
      <c r="E5658" t="s">
        <v>132</v>
      </c>
      <c r="F5658" t="s">
        <v>16424</v>
      </c>
      <c r="G5658" t="s">
        <v>134</v>
      </c>
      <c r="H5658" t="s">
        <v>135</v>
      </c>
      <c r="I5658" t="s">
        <v>136</v>
      </c>
      <c r="J5658" t="s">
        <v>137</v>
      </c>
      <c r="K5658" t="s">
        <v>138</v>
      </c>
      <c r="L5658" t="s">
        <v>16425</v>
      </c>
      <c r="M5658" t="s">
        <v>16426</v>
      </c>
      <c r="N5658">
        <v>0.60166666599999996</v>
      </c>
      <c r="O5658">
        <v>0</v>
      </c>
      <c r="P5658">
        <v>2</v>
      </c>
      <c r="Q5658">
        <v>0</v>
      </c>
      <c r="R5658">
        <v>1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0.25596702010458505</v>
      </c>
      <c r="Y5658">
        <v>0</v>
      </c>
      <c r="Z5658">
        <v>8.5585541270295024E-2</v>
      </c>
      <c r="AA5658">
        <v>0</v>
      </c>
      <c r="AB5658">
        <v>0</v>
      </c>
      <c r="AC5658">
        <v>0</v>
      </c>
      <c r="AD5658">
        <v>0</v>
      </c>
      <c r="AE5658">
        <v>0.3415525613748801</v>
      </c>
    </row>
    <row r="5659" spans="1:31" x14ac:dyDescent="0.25">
      <c r="A5659">
        <v>2301712</v>
      </c>
      <c r="B5659">
        <v>1</v>
      </c>
      <c r="C5659" t="s">
        <v>80</v>
      </c>
      <c r="D5659" t="s">
        <v>106</v>
      </c>
      <c r="E5659" t="s">
        <v>132</v>
      </c>
      <c r="F5659" t="s">
        <v>13960</v>
      </c>
      <c r="G5659" t="s">
        <v>453</v>
      </c>
      <c r="H5659" t="s">
        <v>135</v>
      </c>
      <c r="I5659" t="s">
        <v>136</v>
      </c>
      <c r="J5659" t="s">
        <v>137</v>
      </c>
      <c r="K5659" t="s">
        <v>138</v>
      </c>
      <c r="L5659" t="s">
        <v>16427</v>
      </c>
      <c r="M5659" t="s">
        <v>16428</v>
      </c>
      <c r="N5659">
        <v>1.9388888879999999</v>
      </c>
      <c r="O5659">
        <v>0</v>
      </c>
      <c r="P5659">
        <v>0</v>
      </c>
      <c r="Q5659">
        <v>0</v>
      </c>
      <c r="R5659">
        <v>2</v>
      </c>
      <c r="S5659">
        <v>0</v>
      </c>
      <c r="T5659">
        <v>1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1.0688555376248752</v>
      </c>
      <c r="AA5659">
        <v>0</v>
      </c>
      <c r="AB5659">
        <v>0.3660653540038078</v>
      </c>
      <c r="AC5659">
        <v>0</v>
      </c>
      <c r="AD5659">
        <v>0</v>
      </c>
      <c r="AE5659">
        <v>1.4349208916286829</v>
      </c>
    </row>
    <row r="5660" spans="1:31" x14ac:dyDescent="0.25">
      <c r="A5660">
        <v>2301855</v>
      </c>
      <c r="B5660">
        <v>1</v>
      </c>
      <c r="C5660" t="s">
        <v>80</v>
      </c>
      <c r="D5660" t="s">
        <v>90</v>
      </c>
      <c r="E5660" t="s">
        <v>208</v>
      </c>
      <c r="F5660" t="s">
        <v>1797</v>
      </c>
      <c r="G5660" t="s">
        <v>310</v>
      </c>
      <c r="H5660" t="s">
        <v>135</v>
      </c>
      <c r="I5660" t="s">
        <v>136</v>
      </c>
      <c r="J5660" t="s">
        <v>137</v>
      </c>
      <c r="K5660" t="s">
        <v>138</v>
      </c>
      <c r="L5660" t="s">
        <v>16429</v>
      </c>
      <c r="M5660" t="s">
        <v>16430</v>
      </c>
      <c r="N5660">
        <v>0.79444444400000003</v>
      </c>
      <c r="O5660">
        <v>0</v>
      </c>
      <c r="P5660">
        <v>347</v>
      </c>
      <c r="Q5660">
        <v>0</v>
      </c>
      <c r="R5660">
        <v>0</v>
      </c>
      <c r="S5660">
        <v>0</v>
      </c>
      <c r="T5660">
        <v>14</v>
      </c>
      <c r="U5660">
        <v>0</v>
      </c>
      <c r="V5660">
        <v>0</v>
      </c>
      <c r="W5660">
        <v>0</v>
      </c>
      <c r="X5660">
        <v>93.86080416975561</v>
      </c>
      <c r="Y5660">
        <v>0</v>
      </c>
      <c r="Z5660">
        <v>0</v>
      </c>
      <c r="AA5660">
        <v>0</v>
      </c>
      <c r="AB5660">
        <v>3.2179660639642393</v>
      </c>
      <c r="AC5660">
        <v>0</v>
      </c>
      <c r="AD5660">
        <v>0</v>
      </c>
      <c r="AE5660">
        <v>97.078770233719851</v>
      </c>
    </row>
    <row r="5661" spans="1:31" x14ac:dyDescent="0.25">
      <c r="A5661">
        <v>2301549</v>
      </c>
      <c r="B5661">
        <v>1</v>
      </c>
      <c r="C5661" t="s">
        <v>80</v>
      </c>
      <c r="D5661" t="s">
        <v>98</v>
      </c>
      <c r="E5661" t="s">
        <v>141</v>
      </c>
      <c r="F5661" t="s">
        <v>16431</v>
      </c>
      <c r="G5661" t="s">
        <v>143</v>
      </c>
      <c r="H5661" t="s">
        <v>135</v>
      </c>
      <c r="I5661" t="s">
        <v>136</v>
      </c>
      <c r="J5661" t="s">
        <v>137</v>
      </c>
      <c r="K5661" t="s">
        <v>138</v>
      </c>
      <c r="L5661" t="s">
        <v>16432</v>
      </c>
      <c r="M5661" t="s">
        <v>16433</v>
      </c>
      <c r="N5661">
        <v>0.78055555499999996</v>
      </c>
      <c r="O5661">
        <v>0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1.2712662449909966</v>
      </c>
      <c r="AA5661">
        <v>0</v>
      </c>
      <c r="AB5661">
        <v>0</v>
      </c>
      <c r="AC5661">
        <v>0</v>
      </c>
      <c r="AD5661">
        <v>0</v>
      </c>
      <c r="AE5661">
        <v>1.2712662449909966</v>
      </c>
    </row>
    <row r="5662" spans="1:31" x14ac:dyDescent="0.25">
      <c r="A5662">
        <v>2301798</v>
      </c>
      <c r="B5662">
        <v>1</v>
      </c>
      <c r="C5662" t="s">
        <v>80</v>
      </c>
      <c r="D5662" t="s">
        <v>97</v>
      </c>
      <c r="E5662" t="s">
        <v>141</v>
      </c>
      <c r="F5662" t="s">
        <v>16434</v>
      </c>
      <c r="G5662" t="s">
        <v>143</v>
      </c>
      <c r="H5662" t="s">
        <v>135</v>
      </c>
      <c r="I5662" t="s">
        <v>136</v>
      </c>
      <c r="J5662" t="s">
        <v>137</v>
      </c>
      <c r="K5662" t="s">
        <v>138</v>
      </c>
      <c r="L5662" t="s">
        <v>16435</v>
      </c>
      <c r="M5662" t="s">
        <v>16436</v>
      </c>
      <c r="N5662">
        <v>2.3761111110000002</v>
      </c>
      <c r="O5662">
        <v>0</v>
      </c>
      <c r="P5662">
        <v>3</v>
      </c>
      <c r="Q5662">
        <v>0</v>
      </c>
      <c r="R5662">
        <v>1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1.294696211638489</v>
      </c>
      <c r="Y5662">
        <v>0</v>
      </c>
      <c r="Z5662">
        <v>0.23723134078399111</v>
      </c>
      <c r="AA5662">
        <v>0</v>
      </c>
      <c r="AB5662">
        <v>0</v>
      </c>
      <c r="AC5662">
        <v>0</v>
      </c>
      <c r="AD5662">
        <v>0</v>
      </c>
      <c r="AE5662">
        <v>1.5319275524224802</v>
      </c>
    </row>
    <row r="5663" spans="1:31" x14ac:dyDescent="0.25">
      <c r="A5663">
        <v>2301649</v>
      </c>
      <c r="B5663">
        <v>1</v>
      </c>
      <c r="C5663" t="s">
        <v>80</v>
      </c>
      <c r="D5663" t="s">
        <v>91</v>
      </c>
      <c r="E5663" t="s">
        <v>141</v>
      </c>
      <c r="F5663" t="s">
        <v>16437</v>
      </c>
      <c r="G5663" t="s">
        <v>143</v>
      </c>
      <c r="H5663" t="s">
        <v>135</v>
      </c>
      <c r="I5663" t="s">
        <v>136</v>
      </c>
      <c r="J5663" t="s">
        <v>137</v>
      </c>
      <c r="K5663" t="s">
        <v>138</v>
      </c>
      <c r="L5663" t="s">
        <v>16438</v>
      </c>
      <c r="M5663" t="s">
        <v>16439</v>
      </c>
      <c r="N5663">
        <v>3.7655555550000002</v>
      </c>
      <c r="O5663">
        <v>0</v>
      </c>
      <c r="P5663">
        <v>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0.82569231890594019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0.82569231890594019</v>
      </c>
    </row>
    <row r="5664" spans="1:31" x14ac:dyDescent="0.25">
      <c r="A5664">
        <v>2302239</v>
      </c>
      <c r="B5664">
        <v>1</v>
      </c>
      <c r="C5664" t="s">
        <v>80</v>
      </c>
      <c r="D5664" t="s">
        <v>106</v>
      </c>
      <c r="E5664" t="s">
        <v>141</v>
      </c>
      <c r="F5664" t="s">
        <v>16440</v>
      </c>
      <c r="G5664" t="s">
        <v>143</v>
      </c>
      <c r="H5664" t="s">
        <v>135</v>
      </c>
      <c r="I5664" t="s">
        <v>136</v>
      </c>
      <c r="J5664" t="s">
        <v>137</v>
      </c>
      <c r="K5664" t="s">
        <v>138</v>
      </c>
      <c r="L5664" t="s">
        <v>16441</v>
      </c>
      <c r="M5664" t="s">
        <v>16442</v>
      </c>
      <c r="N5664">
        <v>2.034166666</v>
      </c>
      <c r="O5664">
        <v>0</v>
      </c>
      <c r="P5664">
        <v>0</v>
      </c>
      <c r="Q5664">
        <v>0</v>
      </c>
      <c r="R5664">
        <v>10</v>
      </c>
      <c r="S5664">
        <v>0</v>
      </c>
      <c r="T5664">
        <v>2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23.299242997019281</v>
      </c>
      <c r="AA5664">
        <v>0</v>
      </c>
      <c r="AB5664">
        <v>20.426068166140048</v>
      </c>
      <c r="AC5664">
        <v>0</v>
      </c>
      <c r="AD5664">
        <v>0</v>
      </c>
      <c r="AE5664">
        <v>43.725311163159333</v>
      </c>
    </row>
    <row r="5665" spans="1:31" x14ac:dyDescent="0.25">
      <c r="A5665">
        <v>2302216</v>
      </c>
      <c r="B5665">
        <v>1</v>
      </c>
      <c r="C5665" t="s">
        <v>80</v>
      </c>
      <c r="D5665" t="s">
        <v>93</v>
      </c>
      <c r="E5665" t="s">
        <v>132</v>
      </c>
      <c r="F5665" t="s">
        <v>13112</v>
      </c>
      <c r="G5665" t="s">
        <v>134</v>
      </c>
      <c r="H5665" t="s">
        <v>135</v>
      </c>
      <c r="I5665" t="s">
        <v>136</v>
      </c>
      <c r="J5665" t="s">
        <v>137</v>
      </c>
      <c r="K5665" t="s">
        <v>138</v>
      </c>
      <c r="L5665" t="s">
        <v>16443</v>
      </c>
      <c r="M5665" t="s">
        <v>16444</v>
      </c>
      <c r="N5665">
        <v>1.9688888879999999</v>
      </c>
      <c r="O5665">
        <v>0</v>
      </c>
      <c r="P5665">
        <v>0</v>
      </c>
      <c r="Q5665">
        <v>0</v>
      </c>
      <c r="R5665">
        <v>5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19.31712132631106</v>
      </c>
      <c r="AA5665">
        <v>0</v>
      </c>
      <c r="AB5665">
        <v>0</v>
      </c>
      <c r="AC5665">
        <v>0</v>
      </c>
      <c r="AD5665">
        <v>0</v>
      </c>
      <c r="AE5665">
        <v>19.31712132631106</v>
      </c>
    </row>
    <row r="5666" spans="1:31" x14ac:dyDescent="0.25">
      <c r="A5666">
        <v>2302408</v>
      </c>
      <c r="B5666">
        <v>1</v>
      </c>
      <c r="C5666" t="s">
        <v>80</v>
      </c>
      <c r="D5666" t="s">
        <v>104</v>
      </c>
      <c r="E5666" t="s">
        <v>164</v>
      </c>
      <c r="F5666" t="s">
        <v>16445</v>
      </c>
      <c r="G5666" t="s">
        <v>195</v>
      </c>
      <c r="H5666" t="s">
        <v>167</v>
      </c>
      <c r="I5666" t="s">
        <v>136</v>
      </c>
      <c r="J5666" t="s">
        <v>137</v>
      </c>
      <c r="K5666" t="s">
        <v>138</v>
      </c>
      <c r="L5666" t="s">
        <v>16446</v>
      </c>
      <c r="M5666" t="s">
        <v>16447</v>
      </c>
      <c r="N5666">
        <v>4.4430555549999999</v>
      </c>
      <c r="O5666">
        <v>1</v>
      </c>
      <c r="P5666">
        <v>24</v>
      </c>
      <c r="Q5666">
        <v>11</v>
      </c>
      <c r="R5666">
        <v>187</v>
      </c>
      <c r="S5666">
        <v>4</v>
      </c>
      <c r="T5666">
        <v>44</v>
      </c>
      <c r="U5666">
        <v>4</v>
      </c>
      <c r="V5666">
        <v>0</v>
      </c>
      <c r="W5666">
        <v>1.24338527237565</v>
      </c>
      <c r="X5666">
        <v>56.525454647471904</v>
      </c>
      <c r="Y5666">
        <v>23.764266562550123</v>
      </c>
      <c r="Z5666">
        <v>207.19188349972072</v>
      </c>
      <c r="AA5666">
        <v>29.138821403058994</v>
      </c>
      <c r="AB5666">
        <v>123.31112313398549</v>
      </c>
      <c r="AC5666">
        <v>762.19388209893339</v>
      </c>
      <c r="AD5666">
        <v>0</v>
      </c>
      <c r="AE5666">
        <v>1203.3688166180964</v>
      </c>
    </row>
    <row r="5667" spans="1:31" x14ac:dyDescent="0.25">
      <c r="A5667">
        <v>2302070</v>
      </c>
      <c r="B5667">
        <v>1</v>
      </c>
      <c r="C5667" t="s">
        <v>80</v>
      </c>
      <c r="D5667" t="s">
        <v>104</v>
      </c>
      <c r="E5667" t="s">
        <v>164</v>
      </c>
      <c r="F5667" t="s">
        <v>2391</v>
      </c>
      <c r="G5667" t="s">
        <v>184</v>
      </c>
      <c r="H5667" t="s">
        <v>167</v>
      </c>
      <c r="I5667" t="s">
        <v>136</v>
      </c>
      <c r="J5667" t="s">
        <v>137</v>
      </c>
      <c r="K5667" t="s">
        <v>138</v>
      </c>
      <c r="L5667" t="s">
        <v>16448</v>
      </c>
      <c r="M5667" t="s">
        <v>16449</v>
      </c>
      <c r="N5667">
        <v>3.116666666</v>
      </c>
      <c r="O5667">
        <v>5</v>
      </c>
      <c r="P5667">
        <v>170</v>
      </c>
      <c r="Q5667">
        <v>5</v>
      </c>
      <c r="R5667">
        <v>12</v>
      </c>
      <c r="S5667">
        <v>3</v>
      </c>
      <c r="T5667">
        <v>15</v>
      </c>
      <c r="U5667">
        <v>0</v>
      </c>
      <c r="V5667">
        <v>0</v>
      </c>
      <c r="W5667">
        <v>1.3706359321679997</v>
      </c>
      <c r="X5667">
        <v>84.47461655049986</v>
      </c>
      <c r="Y5667">
        <v>4.9356075221482518</v>
      </c>
      <c r="Z5667">
        <v>8.6284333528575985</v>
      </c>
      <c r="AA5667">
        <v>7.2969853992164992</v>
      </c>
      <c r="AB5667">
        <v>11.912435060825795</v>
      </c>
      <c r="AC5667">
        <v>0</v>
      </c>
      <c r="AD5667">
        <v>0</v>
      </c>
      <c r="AE5667">
        <v>118.618713817716</v>
      </c>
    </row>
    <row r="5668" spans="1:31" x14ac:dyDescent="0.25">
      <c r="A5668">
        <v>2302076</v>
      </c>
      <c r="B5668">
        <v>1</v>
      </c>
      <c r="C5668" t="s">
        <v>81</v>
      </c>
      <c r="D5668" t="s">
        <v>117</v>
      </c>
      <c r="E5668" t="s">
        <v>233</v>
      </c>
      <c r="F5668" t="s">
        <v>8788</v>
      </c>
      <c r="G5668" t="s">
        <v>184</v>
      </c>
      <c r="H5668" t="s">
        <v>167</v>
      </c>
      <c r="I5668" t="s">
        <v>136</v>
      </c>
      <c r="J5668" t="s">
        <v>137</v>
      </c>
      <c r="K5668" t="s">
        <v>138</v>
      </c>
      <c r="L5668" t="s">
        <v>16450</v>
      </c>
      <c r="M5668" t="s">
        <v>16451</v>
      </c>
      <c r="N5668">
        <v>0.79222222200000003</v>
      </c>
      <c r="O5668">
        <v>0</v>
      </c>
      <c r="P5668">
        <v>398</v>
      </c>
      <c r="Q5668">
        <v>34</v>
      </c>
      <c r="R5668">
        <v>42</v>
      </c>
      <c r="S5668">
        <v>5</v>
      </c>
      <c r="T5668">
        <v>31</v>
      </c>
      <c r="U5668">
        <v>1</v>
      </c>
      <c r="V5668">
        <v>0</v>
      </c>
      <c r="W5668">
        <v>0</v>
      </c>
      <c r="X5668">
        <v>33.279706861025687</v>
      </c>
      <c r="Y5668">
        <v>87.631077900487455</v>
      </c>
      <c r="Z5668">
        <v>5.4740047603088753</v>
      </c>
      <c r="AA5668">
        <v>56.580292815201723</v>
      </c>
      <c r="AB5668">
        <v>12.206116467152865</v>
      </c>
      <c r="AC5668">
        <v>20.141972853179656</v>
      </c>
      <c r="AD5668">
        <v>0</v>
      </c>
      <c r="AE5668">
        <v>215.31317165735626</v>
      </c>
    </row>
    <row r="5669" spans="1:31" x14ac:dyDescent="0.25">
      <c r="A5669">
        <v>2302368</v>
      </c>
      <c r="B5669">
        <v>1</v>
      </c>
      <c r="C5669" t="s">
        <v>80</v>
      </c>
      <c r="D5669" t="s">
        <v>103</v>
      </c>
      <c r="E5669" t="s">
        <v>141</v>
      </c>
      <c r="F5669" t="s">
        <v>16452</v>
      </c>
      <c r="G5669" t="s">
        <v>202</v>
      </c>
      <c r="H5669" t="s">
        <v>135</v>
      </c>
      <c r="I5669" t="s">
        <v>136</v>
      </c>
      <c r="J5669" t="s">
        <v>137</v>
      </c>
      <c r="K5669" t="s">
        <v>138</v>
      </c>
      <c r="L5669" t="s">
        <v>16453</v>
      </c>
      <c r="M5669" t="s">
        <v>16454</v>
      </c>
      <c r="N5669">
        <v>0.58111111100000001</v>
      </c>
      <c r="O5669">
        <v>0</v>
      </c>
      <c r="P5669">
        <v>0</v>
      </c>
      <c r="Q5669">
        <v>0</v>
      </c>
      <c r="R5669">
        <v>16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8.2043049471349665</v>
      </c>
      <c r="AA5669">
        <v>0</v>
      </c>
      <c r="AB5669">
        <v>0</v>
      </c>
      <c r="AC5669">
        <v>0</v>
      </c>
      <c r="AD5669">
        <v>0</v>
      </c>
      <c r="AE5669">
        <v>8.2043049471349665</v>
      </c>
    </row>
    <row r="5670" spans="1:31" x14ac:dyDescent="0.25">
      <c r="A5670">
        <v>2302322</v>
      </c>
      <c r="B5670">
        <v>1</v>
      </c>
      <c r="C5670" t="s">
        <v>80</v>
      </c>
      <c r="D5670" t="s">
        <v>104</v>
      </c>
      <c r="E5670" t="s">
        <v>283</v>
      </c>
      <c r="F5670" t="s">
        <v>12047</v>
      </c>
      <c r="G5670" t="s">
        <v>184</v>
      </c>
      <c r="H5670" t="s">
        <v>167</v>
      </c>
      <c r="I5670" t="s">
        <v>136</v>
      </c>
      <c r="J5670" t="s">
        <v>137</v>
      </c>
      <c r="K5670" t="s">
        <v>138</v>
      </c>
      <c r="L5670" t="s">
        <v>16455</v>
      </c>
      <c r="M5670" t="s">
        <v>16456</v>
      </c>
      <c r="N5670">
        <v>0.49568888799999999</v>
      </c>
      <c r="O5670">
        <v>3</v>
      </c>
      <c r="P5670">
        <v>187</v>
      </c>
      <c r="Q5670">
        <v>20</v>
      </c>
      <c r="R5670">
        <v>245</v>
      </c>
      <c r="S5670">
        <v>54</v>
      </c>
      <c r="T5670">
        <v>71</v>
      </c>
      <c r="U5670">
        <v>13</v>
      </c>
      <c r="V5670">
        <v>2</v>
      </c>
      <c r="W5670">
        <v>11.577836918305177</v>
      </c>
      <c r="X5670">
        <v>22.082717445700649</v>
      </c>
      <c r="Y5670">
        <v>4.4087391518791685</v>
      </c>
      <c r="Z5670">
        <v>35.591337127741845</v>
      </c>
      <c r="AA5670">
        <v>418.22885697385118</v>
      </c>
      <c r="AB5670">
        <v>27.270622547622349</v>
      </c>
      <c r="AC5670">
        <v>847.66001153498337</v>
      </c>
      <c r="AD5670">
        <v>0.95031088494700011</v>
      </c>
      <c r="AE5670">
        <v>1367.7704325850307</v>
      </c>
    </row>
    <row r="5671" spans="1:31" x14ac:dyDescent="0.25">
      <c r="A5671">
        <v>2302179</v>
      </c>
      <c r="B5671">
        <v>1</v>
      </c>
      <c r="C5671" t="s">
        <v>80</v>
      </c>
      <c r="D5671" t="s">
        <v>82</v>
      </c>
      <c r="E5671" t="s">
        <v>141</v>
      </c>
      <c r="F5671" t="s">
        <v>16457</v>
      </c>
      <c r="G5671" t="s">
        <v>143</v>
      </c>
      <c r="H5671" t="s">
        <v>135</v>
      </c>
      <c r="I5671" t="s">
        <v>136</v>
      </c>
      <c r="J5671" t="s">
        <v>137</v>
      </c>
      <c r="K5671" t="s">
        <v>138</v>
      </c>
      <c r="L5671" t="s">
        <v>16458</v>
      </c>
      <c r="M5671" t="s">
        <v>16459</v>
      </c>
      <c r="N5671">
        <v>2.9855555549999999</v>
      </c>
      <c r="O5671">
        <v>0</v>
      </c>
      <c r="P5671">
        <v>1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0.83973191621307064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0.83973191621307064</v>
      </c>
    </row>
    <row r="5672" spans="1:31" x14ac:dyDescent="0.25">
      <c r="A5672">
        <v>2302348</v>
      </c>
      <c r="B5672">
        <v>1</v>
      </c>
      <c r="C5672" t="s">
        <v>80</v>
      </c>
      <c r="D5672" t="s">
        <v>82</v>
      </c>
      <c r="E5672" t="s">
        <v>141</v>
      </c>
      <c r="F5672" t="s">
        <v>16460</v>
      </c>
      <c r="G5672" t="s">
        <v>202</v>
      </c>
      <c r="H5672" t="s">
        <v>135</v>
      </c>
      <c r="I5672" t="s">
        <v>136</v>
      </c>
      <c r="J5672" t="s">
        <v>137</v>
      </c>
      <c r="K5672" t="s">
        <v>138</v>
      </c>
      <c r="L5672" t="s">
        <v>16461</v>
      </c>
      <c r="M5672" t="s">
        <v>16462</v>
      </c>
      <c r="N5672">
        <v>1.2380555550000001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1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0.19803702032109141</v>
      </c>
      <c r="AC5672">
        <v>0</v>
      </c>
      <c r="AD5672">
        <v>0</v>
      </c>
      <c r="AE5672">
        <v>0.19803702032109141</v>
      </c>
    </row>
    <row r="5673" spans="1:31" x14ac:dyDescent="0.25">
      <c r="A5673">
        <v>2302136</v>
      </c>
      <c r="B5673">
        <v>1</v>
      </c>
      <c r="C5673" t="s">
        <v>80</v>
      </c>
      <c r="D5673" t="s">
        <v>106</v>
      </c>
      <c r="E5673" t="s">
        <v>132</v>
      </c>
      <c r="F5673" t="s">
        <v>16463</v>
      </c>
      <c r="G5673" t="s">
        <v>210</v>
      </c>
      <c r="H5673" t="s">
        <v>135</v>
      </c>
      <c r="I5673" t="s">
        <v>136</v>
      </c>
      <c r="J5673" t="s">
        <v>137</v>
      </c>
      <c r="K5673" t="s">
        <v>138</v>
      </c>
      <c r="L5673" t="s">
        <v>16464</v>
      </c>
      <c r="M5673" t="s">
        <v>16465</v>
      </c>
      <c r="N5673">
        <v>3.7852777770000001</v>
      </c>
      <c r="O5673">
        <v>0</v>
      </c>
      <c r="P5673">
        <v>0</v>
      </c>
      <c r="Q5673">
        <v>0</v>
      </c>
      <c r="R5673">
        <v>2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0.70371025848400559</v>
      </c>
      <c r="AA5673">
        <v>0</v>
      </c>
      <c r="AB5673">
        <v>0</v>
      </c>
      <c r="AC5673">
        <v>0</v>
      </c>
      <c r="AD5673">
        <v>0</v>
      </c>
      <c r="AE5673">
        <v>0.70371025848400559</v>
      </c>
    </row>
    <row r="5674" spans="1:31" x14ac:dyDescent="0.25">
      <c r="A5674">
        <v>2302036</v>
      </c>
      <c r="B5674">
        <v>1</v>
      </c>
      <c r="C5674" t="s">
        <v>81</v>
      </c>
      <c r="D5674" t="s">
        <v>113</v>
      </c>
      <c r="E5674" t="s">
        <v>164</v>
      </c>
      <c r="F5674" t="s">
        <v>16466</v>
      </c>
      <c r="G5674" t="s">
        <v>184</v>
      </c>
      <c r="H5674" t="s">
        <v>167</v>
      </c>
      <c r="I5674" t="s">
        <v>136</v>
      </c>
      <c r="J5674" t="s">
        <v>137</v>
      </c>
      <c r="K5674" t="s">
        <v>138</v>
      </c>
      <c r="L5674" t="s">
        <v>16467</v>
      </c>
      <c r="M5674" t="s">
        <v>16468</v>
      </c>
      <c r="N5674">
        <v>0.81361111100000005</v>
      </c>
      <c r="O5674">
        <v>0</v>
      </c>
      <c r="P5674">
        <v>371</v>
      </c>
      <c r="Q5674">
        <v>1</v>
      </c>
      <c r="R5674">
        <v>16</v>
      </c>
      <c r="S5674">
        <v>0</v>
      </c>
      <c r="T5674">
        <v>26</v>
      </c>
      <c r="U5674">
        <v>0</v>
      </c>
      <c r="V5674">
        <v>0</v>
      </c>
      <c r="W5674">
        <v>0</v>
      </c>
      <c r="X5674">
        <v>52.801868979350267</v>
      </c>
      <c r="Y5674">
        <v>0</v>
      </c>
      <c r="Z5674">
        <v>13.010581914546099</v>
      </c>
      <c r="AA5674">
        <v>0</v>
      </c>
      <c r="AB5674">
        <v>4.0001410671461475</v>
      </c>
      <c r="AC5674">
        <v>0</v>
      </c>
      <c r="AD5674">
        <v>0</v>
      </c>
      <c r="AE5674">
        <v>69.812591961042514</v>
      </c>
    </row>
    <row r="5675" spans="1:31" x14ac:dyDescent="0.25">
      <c r="A5675">
        <v>2302279</v>
      </c>
      <c r="B5675">
        <v>1</v>
      </c>
      <c r="C5675" t="s">
        <v>80</v>
      </c>
      <c r="D5675" t="s">
        <v>95</v>
      </c>
      <c r="E5675" t="s">
        <v>164</v>
      </c>
      <c r="F5675" t="s">
        <v>16469</v>
      </c>
      <c r="G5675" t="s">
        <v>299</v>
      </c>
      <c r="H5675" t="s">
        <v>167</v>
      </c>
      <c r="I5675" t="s">
        <v>136</v>
      </c>
      <c r="J5675" t="s">
        <v>137</v>
      </c>
      <c r="K5675" t="s">
        <v>300</v>
      </c>
      <c r="L5675" t="s">
        <v>16470</v>
      </c>
      <c r="M5675" t="s">
        <v>16471</v>
      </c>
      <c r="N5675">
        <v>1.793055555</v>
      </c>
      <c r="O5675">
        <v>0</v>
      </c>
      <c r="P5675">
        <v>0</v>
      </c>
      <c r="Q5675">
        <v>0</v>
      </c>
      <c r="R5675">
        <v>0</v>
      </c>
      <c r="S5675">
        <v>2</v>
      </c>
      <c r="T5675">
        <v>2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80.993910431165901</v>
      </c>
      <c r="AB5675">
        <v>6.3081898896308184</v>
      </c>
      <c r="AC5675">
        <v>0</v>
      </c>
      <c r="AD5675">
        <v>0</v>
      </c>
      <c r="AE5675">
        <v>87.302100320796725</v>
      </c>
    </row>
    <row r="5676" spans="1:31" x14ac:dyDescent="0.25">
      <c r="A5676">
        <v>2302056</v>
      </c>
      <c r="B5676">
        <v>1</v>
      </c>
      <c r="C5676" t="s">
        <v>80</v>
      </c>
      <c r="D5676" t="s">
        <v>101</v>
      </c>
      <c r="E5676" t="s">
        <v>164</v>
      </c>
      <c r="F5676" t="s">
        <v>15805</v>
      </c>
      <c r="G5676" t="s">
        <v>184</v>
      </c>
      <c r="H5676" t="s">
        <v>167</v>
      </c>
      <c r="I5676" t="s">
        <v>136</v>
      </c>
      <c r="J5676" t="s">
        <v>137</v>
      </c>
      <c r="K5676" t="s">
        <v>138</v>
      </c>
      <c r="L5676" t="s">
        <v>16472</v>
      </c>
      <c r="M5676" t="s">
        <v>16473</v>
      </c>
      <c r="N5676">
        <v>0.90194444399999996</v>
      </c>
      <c r="O5676">
        <v>0</v>
      </c>
      <c r="P5676">
        <v>1609</v>
      </c>
      <c r="Q5676">
        <v>0</v>
      </c>
      <c r="R5676">
        <v>1</v>
      </c>
      <c r="S5676">
        <v>1</v>
      </c>
      <c r="T5676">
        <v>52</v>
      </c>
      <c r="U5676">
        <v>0</v>
      </c>
      <c r="V5676">
        <v>0</v>
      </c>
      <c r="W5676">
        <v>0</v>
      </c>
      <c r="X5676">
        <v>225.67595195260816</v>
      </c>
      <c r="Y5676">
        <v>0</v>
      </c>
      <c r="Z5676">
        <v>0.26880557357700885</v>
      </c>
      <c r="AA5676">
        <v>7.3789132453810202</v>
      </c>
      <c r="AB5676">
        <v>42.287373936401664</v>
      </c>
      <c r="AC5676">
        <v>0</v>
      </c>
      <c r="AD5676">
        <v>0</v>
      </c>
      <c r="AE5676">
        <v>275.61104470796784</v>
      </c>
    </row>
    <row r="5677" spans="1:31" x14ac:dyDescent="0.25">
      <c r="A5677">
        <v>2302199</v>
      </c>
      <c r="B5677">
        <v>1</v>
      </c>
      <c r="C5677" t="s">
        <v>80</v>
      </c>
      <c r="D5677" t="s">
        <v>84</v>
      </c>
      <c r="E5677" t="s">
        <v>132</v>
      </c>
      <c r="F5677" t="s">
        <v>16474</v>
      </c>
      <c r="G5677" t="s">
        <v>336</v>
      </c>
      <c r="H5677" t="s">
        <v>135</v>
      </c>
      <c r="I5677" t="s">
        <v>136</v>
      </c>
      <c r="J5677" t="s">
        <v>137</v>
      </c>
      <c r="K5677" t="s">
        <v>138</v>
      </c>
      <c r="L5677" t="s">
        <v>16475</v>
      </c>
      <c r="M5677" t="s">
        <v>16476</v>
      </c>
      <c r="N5677">
        <v>1.939166666</v>
      </c>
      <c r="O5677">
        <v>0</v>
      </c>
      <c r="P5677">
        <v>15</v>
      </c>
      <c r="Q5677">
        <v>0</v>
      </c>
      <c r="R5677">
        <v>0</v>
      </c>
      <c r="S5677">
        <v>0</v>
      </c>
      <c r="T5677">
        <v>5</v>
      </c>
      <c r="U5677">
        <v>0</v>
      </c>
      <c r="V5677">
        <v>0</v>
      </c>
      <c r="W5677">
        <v>0</v>
      </c>
      <c r="X5677">
        <v>6.9220560020901516</v>
      </c>
      <c r="Y5677">
        <v>0</v>
      </c>
      <c r="Z5677">
        <v>0</v>
      </c>
      <c r="AA5677">
        <v>0</v>
      </c>
      <c r="AB5677">
        <v>1.0832445036727254</v>
      </c>
      <c r="AC5677">
        <v>0</v>
      </c>
      <c r="AD5677">
        <v>0</v>
      </c>
      <c r="AE5677">
        <v>8.005300505762877</v>
      </c>
    </row>
    <row r="5678" spans="1:31" x14ac:dyDescent="0.25">
      <c r="A5678">
        <v>2302448</v>
      </c>
      <c r="B5678">
        <v>1</v>
      </c>
      <c r="C5678" t="s">
        <v>80</v>
      </c>
      <c r="D5678" t="s">
        <v>96</v>
      </c>
      <c r="E5678" t="s">
        <v>141</v>
      </c>
      <c r="F5678" t="s">
        <v>16477</v>
      </c>
      <c r="G5678" t="s">
        <v>143</v>
      </c>
      <c r="H5678" t="s">
        <v>135</v>
      </c>
      <c r="I5678" t="s">
        <v>136</v>
      </c>
      <c r="J5678" t="s">
        <v>137</v>
      </c>
      <c r="K5678" t="s">
        <v>138</v>
      </c>
      <c r="L5678" t="s">
        <v>16478</v>
      </c>
      <c r="M5678" t="s">
        <v>16479</v>
      </c>
      <c r="N5678">
        <v>1.8888888880000001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0.91949389213259147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0.91949389213259147</v>
      </c>
    </row>
    <row r="5679" spans="1:31" x14ac:dyDescent="0.25">
      <c r="A5679">
        <v>2302342</v>
      </c>
      <c r="B5679">
        <v>1</v>
      </c>
      <c r="C5679" t="s">
        <v>80</v>
      </c>
      <c r="D5679" t="s">
        <v>98</v>
      </c>
      <c r="E5679" t="s">
        <v>182</v>
      </c>
      <c r="F5679" t="s">
        <v>16480</v>
      </c>
      <c r="G5679" t="s">
        <v>184</v>
      </c>
      <c r="H5679" t="s">
        <v>167</v>
      </c>
      <c r="I5679" t="s">
        <v>136</v>
      </c>
      <c r="J5679" t="s">
        <v>137</v>
      </c>
      <c r="K5679" t="s">
        <v>138</v>
      </c>
      <c r="L5679" t="s">
        <v>16481</v>
      </c>
      <c r="M5679" t="s">
        <v>16482</v>
      </c>
      <c r="N5679">
        <v>0.68388888800000003</v>
      </c>
      <c r="O5679">
        <v>0</v>
      </c>
      <c r="P5679">
        <v>83</v>
      </c>
      <c r="Q5679">
        <v>0</v>
      </c>
      <c r="R5679">
        <v>20</v>
      </c>
      <c r="S5679">
        <v>0</v>
      </c>
      <c r="T5679">
        <v>29</v>
      </c>
      <c r="U5679">
        <v>0</v>
      </c>
      <c r="V5679">
        <v>0</v>
      </c>
      <c r="W5679">
        <v>0</v>
      </c>
      <c r="X5679">
        <v>17.662784692027614</v>
      </c>
      <c r="Y5679">
        <v>0</v>
      </c>
      <c r="Z5679">
        <v>8.6342848902930971</v>
      </c>
      <c r="AA5679">
        <v>0</v>
      </c>
      <c r="AB5679">
        <v>10.936338918302681</v>
      </c>
      <c r="AC5679">
        <v>0</v>
      </c>
      <c r="AD5679">
        <v>0</v>
      </c>
      <c r="AE5679">
        <v>37.233408500623391</v>
      </c>
    </row>
    <row r="5680" spans="1:31" x14ac:dyDescent="0.25">
      <c r="A5680">
        <v>2302073</v>
      </c>
      <c r="B5680">
        <v>1</v>
      </c>
      <c r="C5680" t="s">
        <v>80</v>
      </c>
      <c r="D5680" t="s">
        <v>101</v>
      </c>
      <c r="E5680" t="s">
        <v>164</v>
      </c>
      <c r="F5680" t="s">
        <v>16483</v>
      </c>
      <c r="G5680" t="s">
        <v>184</v>
      </c>
      <c r="H5680" t="s">
        <v>167</v>
      </c>
      <c r="I5680" t="s">
        <v>136</v>
      </c>
      <c r="J5680" t="s">
        <v>137</v>
      </c>
      <c r="K5680" t="s">
        <v>138</v>
      </c>
      <c r="L5680" t="s">
        <v>16484</v>
      </c>
      <c r="M5680" t="s">
        <v>16485</v>
      </c>
      <c r="N5680">
        <v>0.63277777700000004</v>
      </c>
      <c r="O5680">
        <v>0</v>
      </c>
      <c r="P5680">
        <v>1478</v>
      </c>
      <c r="Q5680">
        <v>0</v>
      </c>
      <c r="R5680">
        <v>1</v>
      </c>
      <c r="S5680">
        <v>1</v>
      </c>
      <c r="T5680">
        <v>46</v>
      </c>
      <c r="U5680">
        <v>0</v>
      </c>
      <c r="V5680">
        <v>0</v>
      </c>
      <c r="W5680">
        <v>0</v>
      </c>
      <c r="X5680">
        <v>154.37237111927288</v>
      </c>
      <c r="Y5680">
        <v>0</v>
      </c>
      <c r="Z5680">
        <v>0.21677068797951557</v>
      </c>
      <c r="AA5680">
        <v>5.5313764552840503</v>
      </c>
      <c r="AB5680">
        <v>27.855401747407811</v>
      </c>
      <c r="AC5680">
        <v>0</v>
      </c>
      <c r="AD5680">
        <v>0</v>
      </c>
      <c r="AE5680">
        <v>187.97592000994428</v>
      </c>
    </row>
    <row r="5681" spans="1:31" x14ac:dyDescent="0.25">
      <c r="A5681">
        <v>2302405</v>
      </c>
      <c r="B5681">
        <v>1</v>
      </c>
      <c r="C5681" t="s">
        <v>81</v>
      </c>
      <c r="D5681" t="s">
        <v>128</v>
      </c>
      <c r="E5681" t="s">
        <v>141</v>
      </c>
      <c r="F5681" t="s">
        <v>16486</v>
      </c>
      <c r="G5681" t="s">
        <v>143</v>
      </c>
      <c r="H5681" t="s">
        <v>135</v>
      </c>
      <c r="I5681" t="s">
        <v>136</v>
      </c>
      <c r="J5681" t="s">
        <v>137</v>
      </c>
      <c r="K5681" t="s">
        <v>138</v>
      </c>
      <c r="L5681" t="s">
        <v>16487</v>
      </c>
      <c r="M5681" t="s">
        <v>16488</v>
      </c>
      <c r="N5681">
        <v>2.415</v>
      </c>
      <c r="O5681">
        <v>0</v>
      </c>
      <c r="P5681">
        <v>2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0.65139091877651334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0.65139091877651334</v>
      </c>
    </row>
    <row r="5682" spans="1:31" x14ac:dyDescent="0.25">
      <c r="A5682">
        <v>2302282</v>
      </c>
      <c r="B5682">
        <v>1</v>
      </c>
      <c r="C5682" t="s">
        <v>80</v>
      </c>
      <c r="D5682" t="s">
        <v>104</v>
      </c>
      <c r="E5682" t="s">
        <v>233</v>
      </c>
      <c r="F5682" t="s">
        <v>16489</v>
      </c>
      <c r="G5682" t="s">
        <v>184</v>
      </c>
      <c r="H5682" t="s">
        <v>167</v>
      </c>
      <c r="I5682" t="s">
        <v>136</v>
      </c>
      <c r="J5682" t="s">
        <v>137</v>
      </c>
      <c r="K5682" t="s">
        <v>138</v>
      </c>
      <c r="L5682" t="s">
        <v>16490</v>
      </c>
      <c r="M5682" t="s">
        <v>16491</v>
      </c>
      <c r="N5682">
        <v>0.59694444400000002</v>
      </c>
      <c r="O5682">
        <v>28</v>
      </c>
      <c r="P5682">
        <v>5778</v>
      </c>
      <c r="Q5682">
        <v>25</v>
      </c>
      <c r="R5682">
        <v>85</v>
      </c>
      <c r="S5682">
        <v>59</v>
      </c>
      <c r="T5682">
        <v>585</v>
      </c>
      <c r="U5682">
        <v>13</v>
      </c>
      <c r="V5682">
        <v>2</v>
      </c>
      <c r="W5682">
        <v>53.247700218230435</v>
      </c>
      <c r="X5682">
        <v>843.54320889116423</v>
      </c>
      <c r="Y5682">
        <v>14.163549290331014</v>
      </c>
      <c r="Z5682">
        <v>26.518880295902619</v>
      </c>
      <c r="AA5682">
        <v>288.62569845057561</v>
      </c>
      <c r="AB5682">
        <v>204.86451076023471</v>
      </c>
      <c r="AC5682">
        <v>176.40261862976814</v>
      </c>
      <c r="AD5682">
        <v>1.6596495002866414</v>
      </c>
      <c r="AE5682">
        <v>1609.0258160364933</v>
      </c>
    </row>
    <row r="5683" spans="1:31" x14ac:dyDescent="0.25">
      <c r="A5683">
        <v>2302451</v>
      </c>
      <c r="B5683">
        <v>1</v>
      </c>
      <c r="C5683" t="s">
        <v>80</v>
      </c>
      <c r="D5683" t="s">
        <v>103</v>
      </c>
      <c r="E5683" t="s">
        <v>233</v>
      </c>
      <c r="F5683" t="s">
        <v>11692</v>
      </c>
      <c r="G5683" t="s">
        <v>210</v>
      </c>
      <c r="H5683" t="s">
        <v>167</v>
      </c>
      <c r="I5683" t="s">
        <v>136</v>
      </c>
      <c r="J5683" t="s">
        <v>3</v>
      </c>
      <c r="K5683" t="s">
        <v>138</v>
      </c>
      <c r="L5683" t="s">
        <v>16492</v>
      </c>
      <c r="M5683" t="s">
        <v>16493</v>
      </c>
      <c r="N5683">
        <v>2.088333333</v>
      </c>
      <c r="O5683">
        <v>1</v>
      </c>
      <c r="P5683">
        <v>1378</v>
      </c>
      <c r="Q5683">
        <v>4</v>
      </c>
      <c r="R5683">
        <v>39</v>
      </c>
      <c r="S5683">
        <v>4</v>
      </c>
      <c r="T5683">
        <v>91</v>
      </c>
      <c r="U5683">
        <v>0</v>
      </c>
      <c r="V5683">
        <v>0</v>
      </c>
      <c r="W5683">
        <v>0.16760232174350503</v>
      </c>
      <c r="X5683">
        <v>732.03745452301519</v>
      </c>
      <c r="Y5683">
        <v>8.1667309891839679</v>
      </c>
      <c r="Z5683">
        <v>38.502055643962727</v>
      </c>
      <c r="AA5683">
        <v>9.8780407999850155</v>
      </c>
      <c r="AB5683">
        <v>88.537229178832092</v>
      </c>
      <c r="AC5683">
        <v>0</v>
      </c>
      <c r="AD5683">
        <v>0</v>
      </c>
      <c r="AE5683">
        <v>877.28911345672259</v>
      </c>
    </row>
    <row r="5684" spans="1:31" x14ac:dyDescent="0.25">
      <c r="A5684">
        <v>2302305</v>
      </c>
      <c r="B5684">
        <v>1</v>
      </c>
      <c r="C5684" t="s">
        <v>80</v>
      </c>
      <c r="D5684" t="s">
        <v>97</v>
      </c>
      <c r="E5684" t="s">
        <v>283</v>
      </c>
      <c r="F5684" t="s">
        <v>16494</v>
      </c>
      <c r="G5684" t="s">
        <v>824</v>
      </c>
      <c r="H5684" t="s">
        <v>167</v>
      </c>
      <c r="I5684" t="s">
        <v>136</v>
      </c>
      <c r="J5684" t="s">
        <v>137</v>
      </c>
      <c r="K5684" t="s">
        <v>138</v>
      </c>
      <c r="L5684" t="s">
        <v>16495</v>
      </c>
      <c r="M5684" t="s">
        <v>16496</v>
      </c>
      <c r="N5684">
        <v>3.8202777769999998</v>
      </c>
      <c r="O5684">
        <v>3</v>
      </c>
      <c r="P5684">
        <v>723</v>
      </c>
      <c r="Q5684">
        <v>4</v>
      </c>
      <c r="R5684">
        <v>0</v>
      </c>
      <c r="S5684">
        <v>11</v>
      </c>
      <c r="T5684">
        <v>10</v>
      </c>
      <c r="U5684">
        <v>1</v>
      </c>
      <c r="V5684">
        <v>0</v>
      </c>
      <c r="W5684">
        <v>649.84715313368713</v>
      </c>
      <c r="X5684">
        <v>678.87650267131062</v>
      </c>
      <c r="Y5684">
        <v>79.042440947600156</v>
      </c>
      <c r="Z5684">
        <v>0</v>
      </c>
      <c r="AA5684">
        <v>805.58205567012408</v>
      </c>
      <c r="AB5684">
        <v>41.439677080156265</v>
      </c>
      <c r="AC5684">
        <v>17.483318718184027</v>
      </c>
      <c r="AD5684">
        <v>0</v>
      </c>
      <c r="AE5684">
        <v>2272.271148221062</v>
      </c>
    </row>
    <row r="5685" spans="1:31" x14ac:dyDescent="0.25">
      <c r="A5685">
        <v>2302113</v>
      </c>
      <c r="B5685">
        <v>1</v>
      </c>
      <c r="C5685" t="s">
        <v>80</v>
      </c>
      <c r="D5685" t="s">
        <v>95</v>
      </c>
      <c r="E5685" t="s">
        <v>208</v>
      </c>
      <c r="F5685" t="s">
        <v>16497</v>
      </c>
      <c r="G5685" t="s">
        <v>299</v>
      </c>
      <c r="H5685" t="s">
        <v>135</v>
      </c>
      <c r="I5685" t="s">
        <v>136</v>
      </c>
      <c r="J5685" t="s">
        <v>137</v>
      </c>
      <c r="K5685" t="s">
        <v>300</v>
      </c>
      <c r="L5685" t="s">
        <v>16498</v>
      </c>
      <c r="M5685" t="s">
        <v>16499</v>
      </c>
      <c r="N5685">
        <v>5.6458333329999997</v>
      </c>
      <c r="O5685">
        <v>0</v>
      </c>
      <c r="P5685">
        <v>25</v>
      </c>
      <c r="Q5685">
        <v>0</v>
      </c>
      <c r="R5685">
        <v>18</v>
      </c>
      <c r="S5685">
        <v>0</v>
      </c>
      <c r="T5685">
        <v>21</v>
      </c>
      <c r="U5685">
        <v>0</v>
      </c>
      <c r="V5685">
        <v>0</v>
      </c>
      <c r="W5685">
        <v>0</v>
      </c>
      <c r="X5685">
        <v>29.86180377647927</v>
      </c>
      <c r="Y5685">
        <v>0</v>
      </c>
      <c r="Z5685">
        <v>64.390598070416672</v>
      </c>
      <c r="AA5685">
        <v>0</v>
      </c>
      <c r="AB5685">
        <v>174.13157952229059</v>
      </c>
      <c r="AC5685">
        <v>0</v>
      </c>
      <c r="AD5685">
        <v>0</v>
      </c>
      <c r="AE5685">
        <v>268.38398136918653</v>
      </c>
    </row>
    <row r="5686" spans="1:31" x14ac:dyDescent="0.25">
      <c r="A5686">
        <v>2302365</v>
      </c>
      <c r="B5686">
        <v>1</v>
      </c>
      <c r="C5686" t="s">
        <v>80</v>
      </c>
      <c r="D5686" t="s">
        <v>103</v>
      </c>
      <c r="E5686" t="s">
        <v>132</v>
      </c>
      <c r="F5686" t="s">
        <v>16500</v>
      </c>
      <c r="G5686" t="s">
        <v>375</v>
      </c>
      <c r="H5686" t="s">
        <v>135</v>
      </c>
      <c r="I5686" t="s">
        <v>136</v>
      </c>
      <c r="J5686" t="s">
        <v>137</v>
      </c>
      <c r="K5686" t="s">
        <v>138</v>
      </c>
      <c r="L5686" t="s">
        <v>16501</v>
      </c>
      <c r="M5686" t="s">
        <v>16502</v>
      </c>
      <c r="N5686">
        <v>0.35388888800000001</v>
      </c>
      <c r="O5686">
        <v>0</v>
      </c>
      <c r="P5686">
        <v>67</v>
      </c>
      <c r="Q5686">
        <v>0</v>
      </c>
      <c r="R5686">
        <v>0</v>
      </c>
      <c r="S5686">
        <v>0</v>
      </c>
      <c r="T5686">
        <v>9</v>
      </c>
      <c r="U5686">
        <v>0</v>
      </c>
      <c r="V5686">
        <v>0</v>
      </c>
      <c r="W5686">
        <v>0</v>
      </c>
      <c r="X5686">
        <v>5.5423713323725545</v>
      </c>
      <c r="Y5686">
        <v>0</v>
      </c>
      <c r="Z5686">
        <v>0</v>
      </c>
      <c r="AA5686">
        <v>0</v>
      </c>
      <c r="AB5686">
        <v>0.34356174569864578</v>
      </c>
      <c r="AC5686">
        <v>0</v>
      </c>
      <c r="AD5686">
        <v>0</v>
      </c>
      <c r="AE5686">
        <v>5.8859330780712007</v>
      </c>
    </row>
    <row r="5687" spans="1:31" x14ac:dyDescent="0.25">
      <c r="A5687">
        <v>2302219</v>
      </c>
      <c r="B5687">
        <v>1</v>
      </c>
      <c r="C5687" t="s">
        <v>80</v>
      </c>
      <c r="D5687" t="s">
        <v>89</v>
      </c>
      <c r="E5687" t="s">
        <v>141</v>
      </c>
      <c r="F5687" t="s">
        <v>16503</v>
      </c>
      <c r="G5687" t="s">
        <v>202</v>
      </c>
      <c r="H5687" t="s">
        <v>135</v>
      </c>
      <c r="I5687" t="s">
        <v>136</v>
      </c>
      <c r="J5687" t="s">
        <v>137</v>
      </c>
      <c r="K5687" t="s">
        <v>138</v>
      </c>
      <c r="L5687" t="s">
        <v>16504</v>
      </c>
      <c r="M5687" t="s">
        <v>3020</v>
      </c>
      <c r="N5687">
        <v>2.0074999999999998</v>
      </c>
      <c r="O5687">
        <v>0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6.4346970487451666E-2</v>
      </c>
      <c r="AA5687">
        <v>0</v>
      </c>
      <c r="AB5687">
        <v>0</v>
      </c>
      <c r="AC5687">
        <v>0</v>
      </c>
      <c r="AD5687">
        <v>0</v>
      </c>
      <c r="AE5687">
        <v>6.4346970487451666E-2</v>
      </c>
    </row>
    <row r="5688" spans="1:31" x14ac:dyDescent="0.25">
      <c r="A5688">
        <v>2302202</v>
      </c>
      <c r="B5688">
        <v>1</v>
      </c>
      <c r="C5688" t="s">
        <v>80</v>
      </c>
      <c r="D5688" t="s">
        <v>98</v>
      </c>
      <c r="E5688" t="s">
        <v>233</v>
      </c>
      <c r="F5688" t="s">
        <v>8314</v>
      </c>
      <c r="G5688" t="s">
        <v>917</v>
      </c>
      <c r="H5688" t="s">
        <v>167</v>
      </c>
      <c r="I5688" t="s">
        <v>136</v>
      </c>
      <c r="J5688" t="s">
        <v>137</v>
      </c>
      <c r="K5688" t="s">
        <v>300</v>
      </c>
      <c r="L5688" t="s">
        <v>16505</v>
      </c>
      <c r="M5688" t="s">
        <v>16506</v>
      </c>
      <c r="N5688">
        <v>5.398055555</v>
      </c>
      <c r="O5688">
        <v>0</v>
      </c>
      <c r="P5688">
        <v>2281</v>
      </c>
      <c r="Q5688">
        <v>25</v>
      </c>
      <c r="R5688">
        <v>682</v>
      </c>
      <c r="S5688">
        <v>38</v>
      </c>
      <c r="T5688">
        <v>627</v>
      </c>
      <c r="U5688">
        <v>3</v>
      </c>
      <c r="V5688">
        <v>0</v>
      </c>
      <c r="W5688">
        <v>0</v>
      </c>
      <c r="X5688">
        <v>2487.3609933629896</v>
      </c>
      <c r="Y5688">
        <v>450.45351321333681</v>
      </c>
      <c r="Z5688">
        <v>2230.3050492484572</v>
      </c>
      <c r="AA5688">
        <v>551.54550514355617</v>
      </c>
      <c r="AB5688">
        <v>1790.6615418339481</v>
      </c>
      <c r="AC5688">
        <v>1217.1364842911808</v>
      </c>
      <c r="AD5688">
        <v>0</v>
      </c>
      <c r="AE5688">
        <v>8727.4630870934689</v>
      </c>
    </row>
    <row r="5689" spans="1:31" x14ac:dyDescent="0.25">
      <c r="A5689">
        <v>2302159</v>
      </c>
      <c r="B5689">
        <v>1</v>
      </c>
      <c r="C5689" t="s">
        <v>80</v>
      </c>
      <c r="D5689" t="s">
        <v>94</v>
      </c>
      <c r="E5689" t="s">
        <v>233</v>
      </c>
      <c r="F5689" t="s">
        <v>16507</v>
      </c>
      <c r="G5689" t="s">
        <v>184</v>
      </c>
      <c r="H5689" t="s">
        <v>167</v>
      </c>
      <c r="I5689" t="s">
        <v>136</v>
      </c>
      <c r="J5689" t="s">
        <v>137</v>
      </c>
      <c r="K5689" t="s">
        <v>138</v>
      </c>
      <c r="L5689" t="s">
        <v>16508</v>
      </c>
      <c r="M5689" t="s">
        <v>16509</v>
      </c>
      <c r="N5689">
        <v>1.261666666</v>
      </c>
      <c r="O5689">
        <v>0</v>
      </c>
      <c r="P5689">
        <v>220</v>
      </c>
      <c r="Q5689">
        <v>24</v>
      </c>
      <c r="R5689">
        <v>6</v>
      </c>
      <c r="S5689">
        <v>5</v>
      </c>
      <c r="T5689">
        <v>23</v>
      </c>
      <c r="U5689">
        <v>0</v>
      </c>
      <c r="V5689">
        <v>0</v>
      </c>
      <c r="W5689">
        <v>0</v>
      </c>
      <c r="X5689">
        <v>27.573298214093679</v>
      </c>
      <c r="Y5689">
        <v>20.651914890582855</v>
      </c>
      <c r="Z5689">
        <v>3.7427674092106109</v>
      </c>
      <c r="AA5689">
        <v>40.232567086716855</v>
      </c>
      <c r="AB5689">
        <v>4.7332140052915861</v>
      </c>
      <c r="AC5689">
        <v>0</v>
      </c>
      <c r="AD5689">
        <v>0</v>
      </c>
      <c r="AE5689">
        <v>96.933761605895583</v>
      </c>
    </row>
    <row r="5690" spans="1:31" x14ac:dyDescent="0.25">
      <c r="A5690">
        <v>2302369</v>
      </c>
      <c r="B5690">
        <v>1</v>
      </c>
      <c r="C5690" t="s">
        <v>81</v>
      </c>
      <c r="D5690" t="s">
        <v>118</v>
      </c>
      <c r="E5690" t="s">
        <v>164</v>
      </c>
      <c r="F5690" t="s">
        <v>6971</v>
      </c>
      <c r="G5690" t="s">
        <v>421</v>
      </c>
      <c r="H5690" t="s">
        <v>167</v>
      </c>
      <c r="I5690" t="s">
        <v>136</v>
      </c>
      <c r="J5690" t="s">
        <v>137</v>
      </c>
      <c r="K5690" t="s">
        <v>138</v>
      </c>
      <c r="L5690" t="s">
        <v>16510</v>
      </c>
      <c r="M5690" t="s">
        <v>16511</v>
      </c>
      <c r="N5690">
        <v>1.2466666660000001</v>
      </c>
      <c r="O5690">
        <v>0</v>
      </c>
      <c r="P5690">
        <v>146</v>
      </c>
      <c r="Q5690">
        <v>0</v>
      </c>
      <c r="R5690">
        <v>0</v>
      </c>
      <c r="S5690">
        <v>0</v>
      </c>
      <c r="T5690">
        <v>11</v>
      </c>
      <c r="U5690">
        <v>0</v>
      </c>
      <c r="V5690">
        <v>0</v>
      </c>
      <c r="W5690">
        <v>0</v>
      </c>
      <c r="X5690">
        <v>42.114098580844626</v>
      </c>
      <c r="Y5690">
        <v>0</v>
      </c>
      <c r="Z5690">
        <v>0</v>
      </c>
      <c r="AA5690">
        <v>0</v>
      </c>
      <c r="AB5690">
        <v>11.304443782723455</v>
      </c>
      <c r="AC5690">
        <v>0</v>
      </c>
      <c r="AD5690">
        <v>0</v>
      </c>
      <c r="AE5690">
        <v>53.418542363568079</v>
      </c>
    </row>
    <row r="5691" spans="1:31" x14ac:dyDescent="0.25">
      <c r="A5691">
        <v>2302183</v>
      </c>
      <c r="B5691">
        <v>1</v>
      </c>
      <c r="C5691" t="s">
        <v>80</v>
      </c>
      <c r="D5691" t="s">
        <v>106</v>
      </c>
      <c r="E5691" t="s">
        <v>164</v>
      </c>
      <c r="F5691" t="s">
        <v>16512</v>
      </c>
      <c r="G5691" t="s">
        <v>299</v>
      </c>
      <c r="H5691" t="s">
        <v>167</v>
      </c>
      <c r="I5691" t="s">
        <v>136</v>
      </c>
      <c r="J5691" t="s">
        <v>137</v>
      </c>
      <c r="K5691" t="s">
        <v>300</v>
      </c>
      <c r="L5691" t="s">
        <v>16513</v>
      </c>
      <c r="M5691" t="s">
        <v>16514</v>
      </c>
      <c r="N5691">
        <v>4.9461111109999996</v>
      </c>
      <c r="O5691">
        <v>0</v>
      </c>
      <c r="P5691">
        <v>0</v>
      </c>
      <c r="Q5691">
        <v>2</v>
      </c>
      <c r="R5691">
        <v>9</v>
      </c>
      <c r="S5691">
        <v>0</v>
      </c>
      <c r="T5691">
        <v>3</v>
      </c>
      <c r="U5691">
        <v>0</v>
      </c>
      <c r="V5691">
        <v>0</v>
      </c>
      <c r="W5691">
        <v>0</v>
      </c>
      <c r="X5691">
        <v>0</v>
      </c>
      <c r="Y5691">
        <v>631.56964568202568</v>
      </c>
      <c r="Z5691">
        <v>150.34029981309175</v>
      </c>
      <c r="AA5691">
        <v>0</v>
      </c>
      <c r="AB5691">
        <v>15.647537090989925</v>
      </c>
      <c r="AC5691">
        <v>0</v>
      </c>
      <c r="AD5691">
        <v>0</v>
      </c>
      <c r="AE5691">
        <v>797.55748258610731</v>
      </c>
    </row>
    <row r="5692" spans="1:31" x14ac:dyDescent="0.25">
      <c r="A5692">
        <v>2302177</v>
      </c>
      <c r="B5692">
        <v>1</v>
      </c>
      <c r="C5692" t="s">
        <v>80</v>
      </c>
      <c r="D5692" t="s">
        <v>85</v>
      </c>
      <c r="E5692" t="s">
        <v>141</v>
      </c>
      <c r="F5692" t="s">
        <v>16515</v>
      </c>
      <c r="G5692" t="s">
        <v>202</v>
      </c>
      <c r="H5692" t="s">
        <v>135</v>
      </c>
      <c r="I5692" t="s">
        <v>136</v>
      </c>
      <c r="J5692" t="s">
        <v>137</v>
      </c>
      <c r="K5692" t="s">
        <v>138</v>
      </c>
      <c r="L5692" t="s">
        <v>16516</v>
      </c>
      <c r="M5692" t="s">
        <v>16517</v>
      </c>
      <c r="N5692">
        <v>1.092222222</v>
      </c>
      <c r="O5692">
        <v>0</v>
      </c>
      <c r="P5692">
        <v>6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1.5050048870175734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1.5050048870175734</v>
      </c>
    </row>
    <row r="5693" spans="1:31" x14ac:dyDescent="0.25">
      <c r="A5693">
        <v>2302326</v>
      </c>
      <c r="B5693">
        <v>1</v>
      </c>
      <c r="C5693" t="s">
        <v>80</v>
      </c>
      <c r="D5693" t="s">
        <v>104</v>
      </c>
      <c r="E5693" t="s">
        <v>182</v>
      </c>
      <c r="F5693" t="s">
        <v>16518</v>
      </c>
      <c r="G5693" t="s">
        <v>166</v>
      </c>
      <c r="H5693" t="s">
        <v>167</v>
      </c>
      <c r="I5693" t="s">
        <v>136</v>
      </c>
      <c r="J5693" t="s">
        <v>137</v>
      </c>
      <c r="K5693" t="s">
        <v>138</v>
      </c>
      <c r="L5693" t="s">
        <v>16519</v>
      </c>
      <c r="M5693" t="s">
        <v>16520</v>
      </c>
      <c r="N5693">
        <v>2.7041666659999999</v>
      </c>
      <c r="O5693">
        <v>0</v>
      </c>
      <c r="P5693">
        <v>28</v>
      </c>
      <c r="Q5693">
        <v>0</v>
      </c>
      <c r="R5693">
        <v>60</v>
      </c>
      <c r="S5693">
        <v>1</v>
      </c>
      <c r="T5693">
        <v>12</v>
      </c>
      <c r="U5693">
        <v>4</v>
      </c>
      <c r="V5693">
        <v>0</v>
      </c>
      <c r="W5693">
        <v>0</v>
      </c>
      <c r="X5693">
        <v>25.439632006009408</v>
      </c>
      <c r="Y5693">
        <v>0</v>
      </c>
      <c r="Z5693">
        <v>49.091028673029498</v>
      </c>
      <c r="AA5693">
        <v>66.747230352553828</v>
      </c>
      <c r="AB5693">
        <v>14.101776097334426</v>
      </c>
      <c r="AC5693">
        <v>813.84073355589305</v>
      </c>
      <c r="AD5693">
        <v>0</v>
      </c>
      <c r="AE5693">
        <v>969.22040068482022</v>
      </c>
    </row>
    <row r="5694" spans="1:31" x14ac:dyDescent="0.25">
      <c r="A5694">
        <v>2302160</v>
      </c>
      <c r="B5694">
        <v>1</v>
      </c>
      <c r="C5694" t="s">
        <v>81</v>
      </c>
      <c r="D5694" t="s">
        <v>123</v>
      </c>
      <c r="E5694" t="s">
        <v>208</v>
      </c>
      <c r="F5694" t="s">
        <v>16521</v>
      </c>
      <c r="G5694" t="s">
        <v>917</v>
      </c>
      <c r="H5694" t="s">
        <v>135</v>
      </c>
      <c r="I5694" t="s">
        <v>136</v>
      </c>
      <c r="J5694" t="s">
        <v>137</v>
      </c>
      <c r="K5694" t="s">
        <v>300</v>
      </c>
      <c r="L5694" t="s">
        <v>16522</v>
      </c>
      <c r="M5694" t="s">
        <v>16523</v>
      </c>
      <c r="N5694">
        <v>0.46944444400000002</v>
      </c>
      <c r="O5694">
        <v>0</v>
      </c>
      <c r="P5694">
        <v>926</v>
      </c>
      <c r="Q5694">
        <v>0</v>
      </c>
      <c r="R5694">
        <v>0</v>
      </c>
      <c r="S5694">
        <v>0</v>
      </c>
      <c r="T5694">
        <v>24</v>
      </c>
      <c r="U5694">
        <v>0</v>
      </c>
      <c r="V5694">
        <v>0</v>
      </c>
      <c r="W5694">
        <v>0</v>
      </c>
      <c r="X5694">
        <v>73.203687818519768</v>
      </c>
      <c r="Y5694">
        <v>0</v>
      </c>
      <c r="Z5694">
        <v>0</v>
      </c>
      <c r="AA5694">
        <v>0</v>
      </c>
      <c r="AB5694">
        <v>3.0001621487461478</v>
      </c>
      <c r="AC5694">
        <v>0</v>
      </c>
      <c r="AD5694">
        <v>0</v>
      </c>
      <c r="AE5694">
        <v>76.20384996726591</v>
      </c>
    </row>
    <row r="5695" spans="1:31" x14ac:dyDescent="0.25">
      <c r="A5695">
        <v>2302034</v>
      </c>
      <c r="B5695">
        <v>1</v>
      </c>
      <c r="C5695" t="s">
        <v>81</v>
      </c>
      <c r="D5695" t="s">
        <v>128</v>
      </c>
      <c r="E5695" t="s">
        <v>233</v>
      </c>
      <c r="F5695" t="s">
        <v>16524</v>
      </c>
      <c r="G5695" t="s">
        <v>184</v>
      </c>
      <c r="H5695" t="s">
        <v>167</v>
      </c>
      <c r="I5695" t="s">
        <v>136</v>
      </c>
      <c r="J5695" t="s">
        <v>137</v>
      </c>
      <c r="K5695" t="s">
        <v>138</v>
      </c>
      <c r="L5695" t="s">
        <v>16525</v>
      </c>
      <c r="M5695" t="s">
        <v>16526</v>
      </c>
      <c r="N5695">
        <v>0.26361111100000001</v>
      </c>
      <c r="O5695">
        <v>0</v>
      </c>
      <c r="P5695">
        <v>2389</v>
      </c>
      <c r="Q5695">
        <v>7</v>
      </c>
      <c r="R5695">
        <v>24</v>
      </c>
      <c r="S5695">
        <v>8</v>
      </c>
      <c r="T5695">
        <v>141</v>
      </c>
      <c r="U5695">
        <v>0</v>
      </c>
      <c r="V5695">
        <v>0</v>
      </c>
      <c r="W5695">
        <v>0</v>
      </c>
      <c r="X5695">
        <v>116.69981412502852</v>
      </c>
      <c r="Y5695">
        <v>3.7234137429087597</v>
      </c>
      <c r="Z5695">
        <v>3.4975366933694061</v>
      </c>
      <c r="AA5695">
        <v>9.7549619984662677</v>
      </c>
      <c r="AB5695">
        <v>17.733932413113155</v>
      </c>
      <c r="AC5695">
        <v>0</v>
      </c>
      <c r="AD5695">
        <v>0</v>
      </c>
      <c r="AE5695">
        <v>151.40965897288612</v>
      </c>
    </row>
    <row r="5696" spans="1:31" x14ac:dyDescent="0.25">
      <c r="A5696">
        <v>2302140</v>
      </c>
      <c r="B5696">
        <v>1</v>
      </c>
      <c r="C5696" t="s">
        <v>80</v>
      </c>
      <c r="D5696" t="s">
        <v>89</v>
      </c>
      <c r="E5696" t="s">
        <v>141</v>
      </c>
      <c r="F5696" t="s">
        <v>16527</v>
      </c>
      <c r="G5696" t="s">
        <v>188</v>
      </c>
      <c r="H5696" t="s">
        <v>135</v>
      </c>
      <c r="I5696" t="s">
        <v>136</v>
      </c>
      <c r="J5696" t="s">
        <v>137</v>
      </c>
      <c r="K5696" t="s">
        <v>138</v>
      </c>
      <c r="L5696" t="s">
        <v>16528</v>
      </c>
      <c r="M5696" t="s">
        <v>16529</v>
      </c>
      <c r="N5696">
        <v>1.8266666659999999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0.83119032548086924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0.83119032548086924</v>
      </c>
    </row>
    <row r="5697" spans="1:31" x14ac:dyDescent="0.25">
      <c r="A5697">
        <v>2301997</v>
      </c>
      <c r="B5697">
        <v>1</v>
      </c>
      <c r="C5697" t="s">
        <v>81</v>
      </c>
      <c r="D5697" t="s">
        <v>123</v>
      </c>
      <c r="E5697" t="s">
        <v>283</v>
      </c>
      <c r="F5697" t="s">
        <v>16530</v>
      </c>
      <c r="G5697" t="s">
        <v>16531</v>
      </c>
      <c r="H5697" t="s">
        <v>10830</v>
      </c>
      <c r="I5697" t="s">
        <v>136</v>
      </c>
      <c r="J5697" t="s">
        <v>137</v>
      </c>
      <c r="K5697" t="s">
        <v>300</v>
      </c>
      <c r="L5697" t="s">
        <v>16532</v>
      </c>
      <c r="M5697" t="s">
        <v>16533</v>
      </c>
      <c r="N5697">
        <v>3.884166666</v>
      </c>
      <c r="O5697">
        <v>0</v>
      </c>
      <c r="P5697">
        <v>2329</v>
      </c>
      <c r="Q5697">
        <v>0</v>
      </c>
      <c r="R5697">
        <v>173</v>
      </c>
      <c r="S5697">
        <v>19</v>
      </c>
      <c r="T5697">
        <v>514</v>
      </c>
      <c r="U5697">
        <v>18</v>
      </c>
      <c r="V5697">
        <v>13</v>
      </c>
      <c r="W5697">
        <v>0</v>
      </c>
      <c r="X5697">
        <v>1860.7494766810487</v>
      </c>
      <c r="Y5697">
        <v>0</v>
      </c>
      <c r="Z5697">
        <v>177.99660707951111</v>
      </c>
      <c r="AA5697">
        <v>439.55524400792535</v>
      </c>
      <c r="AB5697">
        <v>1272.2479084011447</v>
      </c>
      <c r="AC5697">
        <v>3144.1889329701198</v>
      </c>
      <c r="AD5697">
        <v>369.11049349092843</v>
      </c>
      <c r="AE5697">
        <v>7263.8486626306776</v>
      </c>
    </row>
    <row r="5698" spans="1:31" x14ac:dyDescent="0.25">
      <c r="A5698">
        <v>2302263</v>
      </c>
      <c r="B5698">
        <v>1</v>
      </c>
      <c r="C5698" t="s">
        <v>80</v>
      </c>
      <c r="D5698" t="s">
        <v>92</v>
      </c>
      <c r="E5698" t="s">
        <v>141</v>
      </c>
      <c r="F5698" t="s">
        <v>16534</v>
      </c>
      <c r="G5698" t="s">
        <v>143</v>
      </c>
      <c r="H5698" t="s">
        <v>135</v>
      </c>
      <c r="I5698" t="s">
        <v>136</v>
      </c>
      <c r="J5698" t="s">
        <v>137</v>
      </c>
      <c r="K5698" t="s">
        <v>138</v>
      </c>
      <c r="L5698" t="s">
        <v>16535</v>
      </c>
      <c r="M5698" t="s">
        <v>16536</v>
      </c>
      <c r="N5698">
        <v>4.0469444440000002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0.24211093191709165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0.24211093191709165</v>
      </c>
    </row>
    <row r="5699" spans="1:31" x14ac:dyDescent="0.25">
      <c r="A5699">
        <v>2302240</v>
      </c>
      <c r="B5699">
        <v>1</v>
      </c>
      <c r="C5699" t="s">
        <v>80</v>
      </c>
      <c r="D5699" t="s">
        <v>94</v>
      </c>
      <c r="E5699" t="s">
        <v>233</v>
      </c>
      <c r="F5699" t="s">
        <v>11572</v>
      </c>
      <c r="G5699" t="s">
        <v>837</v>
      </c>
      <c r="H5699" t="s">
        <v>167</v>
      </c>
      <c r="I5699" t="s">
        <v>136</v>
      </c>
      <c r="J5699" t="s">
        <v>137</v>
      </c>
      <c r="K5699" t="s">
        <v>138</v>
      </c>
      <c r="L5699" t="s">
        <v>16537</v>
      </c>
      <c r="M5699" t="s">
        <v>16538</v>
      </c>
      <c r="N5699">
        <v>0.88500000000000001</v>
      </c>
      <c r="O5699">
        <v>0</v>
      </c>
      <c r="P5699">
        <v>906</v>
      </c>
      <c r="Q5699">
        <v>33</v>
      </c>
      <c r="R5699">
        <v>31</v>
      </c>
      <c r="S5699">
        <v>5</v>
      </c>
      <c r="T5699">
        <v>156</v>
      </c>
      <c r="U5699">
        <v>2</v>
      </c>
      <c r="V5699">
        <v>0</v>
      </c>
      <c r="W5699">
        <v>0</v>
      </c>
      <c r="X5699">
        <v>107.09671639374754</v>
      </c>
      <c r="Y5699">
        <v>30.373917278551243</v>
      </c>
      <c r="Z5699">
        <v>2.8799690799124735</v>
      </c>
      <c r="AA5699">
        <v>1.8954025925751583</v>
      </c>
      <c r="AB5699">
        <v>39.533533080236474</v>
      </c>
      <c r="AC5699">
        <v>70.849621292508189</v>
      </c>
      <c r="AD5699">
        <v>0</v>
      </c>
      <c r="AE5699">
        <v>252.62915971753108</v>
      </c>
    </row>
    <row r="5700" spans="1:31" x14ac:dyDescent="0.25">
      <c r="A5700">
        <v>2302286</v>
      </c>
      <c r="B5700">
        <v>1</v>
      </c>
      <c r="C5700" t="s">
        <v>80</v>
      </c>
      <c r="D5700" t="s">
        <v>103</v>
      </c>
      <c r="E5700" t="s">
        <v>233</v>
      </c>
      <c r="F5700" t="s">
        <v>669</v>
      </c>
      <c r="G5700" t="s">
        <v>184</v>
      </c>
      <c r="H5700" t="s">
        <v>167</v>
      </c>
      <c r="I5700" t="s">
        <v>136</v>
      </c>
      <c r="J5700" t="s">
        <v>137</v>
      </c>
      <c r="K5700" t="s">
        <v>138</v>
      </c>
      <c r="L5700" t="s">
        <v>16539</v>
      </c>
      <c r="M5700" t="s">
        <v>16540</v>
      </c>
      <c r="N5700">
        <v>0.89805555500000001</v>
      </c>
      <c r="O5700">
        <v>6</v>
      </c>
      <c r="P5700">
        <v>9614</v>
      </c>
      <c r="Q5700">
        <v>6</v>
      </c>
      <c r="R5700">
        <v>4</v>
      </c>
      <c r="S5700">
        <v>20</v>
      </c>
      <c r="T5700">
        <v>707</v>
      </c>
      <c r="U5700">
        <v>9</v>
      </c>
      <c r="V5700">
        <v>0</v>
      </c>
      <c r="W5700">
        <v>2.6445204327736076</v>
      </c>
      <c r="X5700">
        <v>1938.6418895119614</v>
      </c>
      <c r="Y5700">
        <v>287.95959401974807</v>
      </c>
      <c r="Z5700">
        <v>3.0020872472924585</v>
      </c>
      <c r="AA5700">
        <v>221.81587101686424</v>
      </c>
      <c r="AB5700">
        <v>377.28814963710465</v>
      </c>
      <c r="AC5700">
        <v>188.61064169081143</v>
      </c>
      <c r="AD5700">
        <v>0</v>
      </c>
      <c r="AE5700">
        <v>3019.9627535565555</v>
      </c>
    </row>
    <row r="5701" spans="1:31" x14ac:dyDescent="0.25">
      <c r="A5701">
        <v>2302077</v>
      </c>
      <c r="B5701">
        <v>1</v>
      </c>
      <c r="C5701" t="s">
        <v>80</v>
      </c>
      <c r="D5701" t="s">
        <v>103</v>
      </c>
      <c r="E5701" t="s">
        <v>182</v>
      </c>
      <c r="F5701" t="s">
        <v>15551</v>
      </c>
      <c r="G5701" t="s">
        <v>184</v>
      </c>
      <c r="H5701" t="s">
        <v>167</v>
      </c>
      <c r="I5701" t="s">
        <v>136</v>
      </c>
      <c r="J5701" t="s">
        <v>137</v>
      </c>
      <c r="K5701" t="s">
        <v>138</v>
      </c>
      <c r="L5701" t="s">
        <v>16541</v>
      </c>
      <c r="M5701" t="s">
        <v>16542</v>
      </c>
      <c r="N5701">
        <v>1.0522222219999999</v>
      </c>
      <c r="O5701">
        <v>1</v>
      </c>
      <c r="P5701">
        <v>0</v>
      </c>
      <c r="Q5701">
        <v>3</v>
      </c>
      <c r="R5701">
        <v>0</v>
      </c>
      <c r="S5701">
        <v>11</v>
      </c>
      <c r="T5701">
        <v>1</v>
      </c>
      <c r="U5701">
        <v>2</v>
      </c>
      <c r="V5701">
        <v>0</v>
      </c>
      <c r="W5701">
        <v>0.36694581049529718</v>
      </c>
      <c r="X5701">
        <v>0</v>
      </c>
      <c r="Y5701">
        <v>35.838306058646069</v>
      </c>
      <c r="Z5701">
        <v>0</v>
      </c>
      <c r="AA5701">
        <v>191.2122109436128</v>
      </c>
      <c r="AB5701">
        <v>0</v>
      </c>
      <c r="AC5701">
        <v>16.38949654827131</v>
      </c>
      <c r="AD5701">
        <v>0</v>
      </c>
      <c r="AE5701">
        <v>243.80695936102546</v>
      </c>
    </row>
    <row r="5702" spans="1:31" x14ac:dyDescent="0.25">
      <c r="A5702">
        <v>2302409</v>
      </c>
      <c r="B5702">
        <v>1</v>
      </c>
      <c r="C5702" t="s">
        <v>80</v>
      </c>
      <c r="D5702" t="s">
        <v>104</v>
      </c>
      <c r="E5702" t="s">
        <v>182</v>
      </c>
      <c r="F5702" t="s">
        <v>576</v>
      </c>
      <c r="G5702" t="s">
        <v>837</v>
      </c>
      <c r="H5702" t="s">
        <v>167</v>
      </c>
      <c r="I5702" t="s">
        <v>136</v>
      </c>
      <c r="J5702" t="s">
        <v>137</v>
      </c>
      <c r="K5702" t="s">
        <v>138</v>
      </c>
      <c r="L5702" t="s">
        <v>16543</v>
      </c>
      <c r="M5702" t="s">
        <v>16544</v>
      </c>
      <c r="N5702">
        <v>1.5336111109999999</v>
      </c>
      <c r="O5702">
        <v>1</v>
      </c>
      <c r="P5702">
        <v>709</v>
      </c>
      <c r="Q5702">
        <v>9</v>
      </c>
      <c r="R5702">
        <v>8</v>
      </c>
      <c r="S5702">
        <v>21</v>
      </c>
      <c r="T5702">
        <v>59</v>
      </c>
      <c r="U5702">
        <v>5</v>
      </c>
      <c r="V5702">
        <v>0</v>
      </c>
      <c r="W5702">
        <v>0.18002988594685501</v>
      </c>
      <c r="X5702">
        <v>242.25057740887533</v>
      </c>
      <c r="Y5702">
        <v>163.25653801470654</v>
      </c>
      <c r="Z5702">
        <v>11.578239598034077</v>
      </c>
      <c r="AA5702">
        <v>403.00441647316887</v>
      </c>
      <c r="AB5702">
        <v>17.044815655493395</v>
      </c>
      <c r="AC5702">
        <v>235.82729890407782</v>
      </c>
      <c r="AD5702">
        <v>0</v>
      </c>
      <c r="AE5702">
        <v>1073.1419159403029</v>
      </c>
    </row>
    <row r="5703" spans="1:31" x14ac:dyDescent="0.25">
      <c r="A5703">
        <v>2302180</v>
      </c>
      <c r="B5703">
        <v>1</v>
      </c>
      <c r="C5703" t="s">
        <v>80</v>
      </c>
      <c r="D5703" t="s">
        <v>83</v>
      </c>
      <c r="E5703" t="s">
        <v>164</v>
      </c>
      <c r="F5703" t="s">
        <v>16545</v>
      </c>
      <c r="G5703" t="s">
        <v>917</v>
      </c>
      <c r="H5703" t="s">
        <v>167</v>
      </c>
      <c r="I5703" t="s">
        <v>136</v>
      </c>
      <c r="J5703" t="s">
        <v>137</v>
      </c>
      <c r="K5703" t="s">
        <v>300</v>
      </c>
      <c r="L5703" t="s">
        <v>16546</v>
      </c>
      <c r="M5703" t="s">
        <v>16547</v>
      </c>
      <c r="N5703">
        <v>0.95083333299999995</v>
      </c>
      <c r="O5703">
        <v>1</v>
      </c>
      <c r="P5703">
        <v>12</v>
      </c>
      <c r="Q5703">
        <v>0</v>
      </c>
      <c r="R5703">
        <v>1</v>
      </c>
      <c r="S5703">
        <v>18</v>
      </c>
      <c r="T5703">
        <v>30</v>
      </c>
      <c r="U5703">
        <v>7</v>
      </c>
      <c r="V5703">
        <v>1</v>
      </c>
      <c r="W5703">
        <v>0.23028530648895001</v>
      </c>
      <c r="X5703">
        <v>1.7990575938556774</v>
      </c>
      <c r="Y5703">
        <v>0</v>
      </c>
      <c r="Z5703">
        <v>1.4998530313686003</v>
      </c>
      <c r="AA5703">
        <v>83.648969366659614</v>
      </c>
      <c r="AB5703">
        <v>34.658516896432964</v>
      </c>
      <c r="AC5703">
        <v>267.04612355752613</v>
      </c>
      <c r="AD5703">
        <v>20.044496537499999</v>
      </c>
      <c r="AE5703">
        <v>408.92730228983191</v>
      </c>
    </row>
    <row r="5704" spans="1:31" x14ac:dyDescent="0.25">
      <c r="A5704">
        <v>2302323</v>
      </c>
      <c r="B5704">
        <v>1</v>
      </c>
      <c r="C5704" t="s">
        <v>80</v>
      </c>
      <c r="D5704" t="s">
        <v>88</v>
      </c>
      <c r="E5704" t="s">
        <v>141</v>
      </c>
      <c r="F5704" t="s">
        <v>16548</v>
      </c>
      <c r="G5704" t="s">
        <v>143</v>
      </c>
      <c r="H5704" t="s">
        <v>135</v>
      </c>
      <c r="I5704" t="s">
        <v>136</v>
      </c>
      <c r="J5704" t="s">
        <v>137</v>
      </c>
      <c r="K5704" t="s">
        <v>138</v>
      </c>
      <c r="L5704" t="s">
        <v>16549</v>
      </c>
      <c r="M5704" t="s">
        <v>16550</v>
      </c>
      <c r="N5704">
        <v>2.2749999999999999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0.87925758327430836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0.87925758327430836</v>
      </c>
    </row>
    <row r="5705" spans="1:31" x14ac:dyDescent="0.25">
      <c r="A5705">
        <v>2302349</v>
      </c>
      <c r="B5705">
        <v>1</v>
      </c>
      <c r="C5705" t="s">
        <v>80</v>
      </c>
      <c r="D5705" t="s">
        <v>98</v>
      </c>
      <c r="E5705" t="s">
        <v>132</v>
      </c>
      <c r="F5705" t="s">
        <v>16551</v>
      </c>
      <c r="G5705" t="s">
        <v>134</v>
      </c>
      <c r="H5705" t="s">
        <v>135</v>
      </c>
      <c r="I5705" t="s">
        <v>136</v>
      </c>
      <c r="J5705" t="s">
        <v>137</v>
      </c>
      <c r="K5705" t="s">
        <v>138</v>
      </c>
      <c r="L5705" t="s">
        <v>16552</v>
      </c>
      <c r="M5705" t="s">
        <v>16553</v>
      </c>
      <c r="N5705">
        <v>3.0608333330000002</v>
      </c>
      <c r="O5705">
        <v>0</v>
      </c>
      <c r="P5705">
        <v>43</v>
      </c>
      <c r="Q5705">
        <v>0</v>
      </c>
      <c r="R5705">
        <v>2</v>
      </c>
      <c r="S5705">
        <v>0</v>
      </c>
      <c r="T5705">
        <v>2</v>
      </c>
      <c r="U5705">
        <v>0</v>
      </c>
      <c r="V5705">
        <v>0</v>
      </c>
      <c r="W5705">
        <v>0</v>
      </c>
      <c r="X5705">
        <v>35.320321108030853</v>
      </c>
      <c r="Y5705">
        <v>0</v>
      </c>
      <c r="Z5705">
        <v>0</v>
      </c>
      <c r="AA5705">
        <v>0</v>
      </c>
      <c r="AB5705">
        <v>0.11549714004497419</v>
      </c>
      <c r="AC5705">
        <v>0</v>
      </c>
      <c r="AD5705">
        <v>0</v>
      </c>
      <c r="AE5705">
        <v>35.435818248075826</v>
      </c>
    </row>
    <row r="5706" spans="1:31" x14ac:dyDescent="0.25">
      <c r="A5706">
        <v>2302057</v>
      </c>
      <c r="B5706">
        <v>1</v>
      </c>
      <c r="C5706" t="s">
        <v>80</v>
      </c>
      <c r="D5706" t="s">
        <v>97</v>
      </c>
      <c r="E5706" t="s">
        <v>283</v>
      </c>
      <c r="F5706" t="s">
        <v>14230</v>
      </c>
      <c r="G5706" t="s">
        <v>184</v>
      </c>
      <c r="H5706" t="s">
        <v>167</v>
      </c>
      <c r="I5706" t="s">
        <v>136</v>
      </c>
      <c r="J5706" t="s">
        <v>137</v>
      </c>
      <c r="K5706" t="s">
        <v>138</v>
      </c>
      <c r="L5706" t="s">
        <v>16554</v>
      </c>
      <c r="M5706" t="s">
        <v>16555</v>
      </c>
      <c r="N5706">
        <v>0.101127777</v>
      </c>
      <c r="O5706">
        <v>24</v>
      </c>
      <c r="P5706">
        <v>4705</v>
      </c>
      <c r="Q5706">
        <v>0</v>
      </c>
      <c r="R5706">
        <v>108</v>
      </c>
      <c r="S5706">
        <v>8</v>
      </c>
      <c r="T5706">
        <v>486</v>
      </c>
      <c r="U5706">
        <v>0</v>
      </c>
      <c r="V5706">
        <v>0</v>
      </c>
      <c r="W5706">
        <v>17.441184522852087</v>
      </c>
      <c r="X5706">
        <v>147.52952952099528</v>
      </c>
      <c r="Y5706">
        <v>0</v>
      </c>
      <c r="Z5706">
        <v>4.2771985694733239</v>
      </c>
      <c r="AA5706">
        <v>9.0588025037100515</v>
      </c>
      <c r="AB5706">
        <v>25.164100530132608</v>
      </c>
      <c r="AC5706">
        <v>0</v>
      </c>
      <c r="AD5706">
        <v>0</v>
      </c>
      <c r="AE5706">
        <v>203.47081564716333</v>
      </c>
    </row>
    <row r="5707" spans="1:31" x14ac:dyDescent="0.25">
      <c r="A5707">
        <v>2302157</v>
      </c>
      <c r="B5707">
        <v>1</v>
      </c>
      <c r="C5707" t="s">
        <v>81</v>
      </c>
      <c r="D5707" t="s">
        <v>119</v>
      </c>
      <c r="E5707" t="s">
        <v>141</v>
      </c>
      <c r="F5707" t="s">
        <v>16556</v>
      </c>
      <c r="G5707" t="s">
        <v>202</v>
      </c>
      <c r="H5707" t="s">
        <v>135</v>
      </c>
      <c r="I5707" t="s">
        <v>136</v>
      </c>
      <c r="J5707" t="s">
        <v>137</v>
      </c>
      <c r="K5707" t="s">
        <v>138</v>
      </c>
      <c r="L5707" t="s">
        <v>16557</v>
      </c>
      <c r="M5707" t="s">
        <v>16558</v>
      </c>
      <c r="N5707">
        <v>0.77777777699999995</v>
      </c>
      <c r="O5707">
        <v>0</v>
      </c>
      <c r="P5707">
        <v>2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0.54971736325656662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0.54971736325656662</v>
      </c>
    </row>
    <row r="5708" spans="1:31" x14ac:dyDescent="0.25">
      <c r="A5708">
        <v>2302137</v>
      </c>
      <c r="B5708">
        <v>1</v>
      </c>
      <c r="C5708" t="s">
        <v>80</v>
      </c>
      <c r="D5708" t="s">
        <v>103</v>
      </c>
      <c r="E5708" t="s">
        <v>182</v>
      </c>
      <c r="F5708" t="s">
        <v>16559</v>
      </c>
      <c r="G5708" t="s">
        <v>917</v>
      </c>
      <c r="H5708" t="s">
        <v>167</v>
      </c>
      <c r="I5708" t="s">
        <v>136</v>
      </c>
      <c r="J5708" t="s">
        <v>137</v>
      </c>
      <c r="K5708" t="s">
        <v>300</v>
      </c>
      <c r="L5708" t="s">
        <v>16560</v>
      </c>
      <c r="M5708" t="s">
        <v>16561</v>
      </c>
      <c r="N5708">
        <v>0.89583333300000001</v>
      </c>
      <c r="O5708">
        <v>0</v>
      </c>
      <c r="P5708">
        <v>0</v>
      </c>
      <c r="Q5708">
        <v>3</v>
      </c>
      <c r="R5708">
        <v>0</v>
      </c>
      <c r="S5708">
        <v>5</v>
      </c>
      <c r="T5708">
        <v>0</v>
      </c>
      <c r="U5708">
        <v>6</v>
      </c>
      <c r="V5708">
        <v>0</v>
      </c>
      <c r="W5708">
        <v>0</v>
      </c>
      <c r="X5708">
        <v>0</v>
      </c>
      <c r="Y5708">
        <v>1.8254832889955332</v>
      </c>
      <c r="Z5708">
        <v>0</v>
      </c>
      <c r="AA5708">
        <v>43.442443222367402</v>
      </c>
      <c r="AB5708">
        <v>0</v>
      </c>
      <c r="AC5708">
        <v>184.21193477956555</v>
      </c>
      <c r="AD5708">
        <v>0</v>
      </c>
      <c r="AE5708">
        <v>229.47986129092848</v>
      </c>
    </row>
    <row r="5709" spans="1:31" x14ac:dyDescent="0.25">
      <c r="A5709">
        <v>2302386</v>
      </c>
      <c r="B5709">
        <v>1</v>
      </c>
      <c r="C5709" t="s">
        <v>81</v>
      </c>
      <c r="D5709" t="s">
        <v>123</v>
      </c>
      <c r="E5709" t="s">
        <v>233</v>
      </c>
      <c r="F5709" t="s">
        <v>16562</v>
      </c>
      <c r="G5709" t="s">
        <v>184</v>
      </c>
      <c r="H5709" t="s">
        <v>167</v>
      </c>
      <c r="I5709" t="s">
        <v>136</v>
      </c>
      <c r="J5709" t="s">
        <v>137</v>
      </c>
      <c r="K5709" t="s">
        <v>138</v>
      </c>
      <c r="L5709" t="s">
        <v>16563</v>
      </c>
      <c r="M5709" t="s">
        <v>16564</v>
      </c>
      <c r="N5709">
        <v>0.73666666599999997</v>
      </c>
      <c r="O5709">
        <v>0</v>
      </c>
      <c r="P5709">
        <v>6254</v>
      </c>
      <c r="Q5709">
        <v>0</v>
      </c>
      <c r="R5709">
        <v>0</v>
      </c>
      <c r="S5709">
        <v>0</v>
      </c>
      <c r="T5709">
        <v>313</v>
      </c>
      <c r="U5709">
        <v>0</v>
      </c>
      <c r="V5709">
        <v>1</v>
      </c>
      <c r="W5709">
        <v>0</v>
      </c>
      <c r="X5709">
        <v>836.96409460629161</v>
      </c>
      <c r="Y5709">
        <v>0</v>
      </c>
      <c r="Z5709">
        <v>0</v>
      </c>
      <c r="AA5709">
        <v>0</v>
      </c>
      <c r="AB5709">
        <v>106.11672805269977</v>
      </c>
      <c r="AC5709">
        <v>0</v>
      </c>
      <c r="AD5709">
        <v>1.1155714988558467</v>
      </c>
      <c r="AE5709">
        <v>944.19639415784718</v>
      </c>
    </row>
    <row r="5710" spans="1:31" x14ac:dyDescent="0.25">
      <c r="A5710">
        <v>2302200</v>
      </c>
      <c r="B5710">
        <v>1</v>
      </c>
      <c r="C5710" t="s">
        <v>80</v>
      </c>
      <c r="D5710" t="s">
        <v>95</v>
      </c>
      <c r="E5710" t="s">
        <v>283</v>
      </c>
      <c r="F5710" t="s">
        <v>16565</v>
      </c>
      <c r="G5710" t="s">
        <v>299</v>
      </c>
      <c r="H5710" t="s">
        <v>167</v>
      </c>
      <c r="I5710" t="s">
        <v>136</v>
      </c>
      <c r="J5710" t="s">
        <v>137</v>
      </c>
      <c r="K5710" t="s">
        <v>300</v>
      </c>
      <c r="L5710" t="s">
        <v>16566</v>
      </c>
      <c r="M5710" t="s">
        <v>16567</v>
      </c>
      <c r="N5710">
        <v>2.9855555549999999</v>
      </c>
      <c r="O5710">
        <v>0</v>
      </c>
      <c r="P5710">
        <v>0</v>
      </c>
      <c r="Q5710">
        <v>0</v>
      </c>
      <c r="R5710">
        <v>0</v>
      </c>
      <c r="S5710">
        <v>10</v>
      </c>
      <c r="T5710">
        <v>0</v>
      </c>
      <c r="U5710">
        <v>2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113.05340842878852</v>
      </c>
      <c r="AB5710">
        <v>0</v>
      </c>
      <c r="AC5710">
        <v>3034.2821149593578</v>
      </c>
      <c r="AD5710">
        <v>0</v>
      </c>
      <c r="AE5710">
        <v>3147.3355233881462</v>
      </c>
    </row>
    <row r="5711" spans="1:31" x14ac:dyDescent="0.25">
      <c r="A5711">
        <v>2301994</v>
      </c>
      <c r="B5711">
        <v>1</v>
      </c>
      <c r="C5711" t="s">
        <v>81</v>
      </c>
      <c r="D5711" t="s">
        <v>123</v>
      </c>
      <c r="E5711" t="s">
        <v>283</v>
      </c>
      <c r="F5711" t="s">
        <v>15942</v>
      </c>
      <c r="G5711" t="s">
        <v>16531</v>
      </c>
      <c r="H5711" t="s">
        <v>10830</v>
      </c>
      <c r="I5711" t="s">
        <v>136</v>
      </c>
      <c r="J5711" t="s">
        <v>137</v>
      </c>
      <c r="K5711" t="s">
        <v>300</v>
      </c>
      <c r="L5711" t="s">
        <v>16568</v>
      </c>
      <c r="M5711" t="s">
        <v>16569</v>
      </c>
      <c r="N5711">
        <v>4.0705555550000003</v>
      </c>
      <c r="O5711">
        <v>0</v>
      </c>
      <c r="P5711">
        <v>576</v>
      </c>
      <c r="Q5711">
        <v>0</v>
      </c>
      <c r="R5711">
        <v>0</v>
      </c>
      <c r="S5711">
        <v>0</v>
      </c>
      <c r="T5711">
        <v>40</v>
      </c>
      <c r="U5711">
        <v>0</v>
      </c>
      <c r="V5711">
        <v>0</v>
      </c>
      <c r="W5711">
        <v>0</v>
      </c>
      <c r="X5711">
        <v>394.32685550617668</v>
      </c>
      <c r="Y5711">
        <v>0</v>
      </c>
      <c r="Z5711">
        <v>0</v>
      </c>
      <c r="AA5711">
        <v>0</v>
      </c>
      <c r="AB5711">
        <v>127.71584435137738</v>
      </c>
      <c r="AC5711">
        <v>0</v>
      </c>
      <c r="AD5711">
        <v>0</v>
      </c>
      <c r="AE5711">
        <v>522.04269985755411</v>
      </c>
    </row>
    <row r="5712" spans="1:31" x14ac:dyDescent="0.25">
      <c r="A5712">
        <v>2302392</v>
      </c>
      <c r="B5712">
        <v>1</v>
      </c>
      <c r="C5712" t="s">
        <v>80</v>
      </c>
      <c r="D5712" t="s">
        <v>93</v>
      </c>
      <c r="E5712" t="s">
        <v>132</v>
      </c>
      <c r="F5712" t="s">
        <v>16570</v>
      </c>
      <c r="G5712" t="s">
        <v>134</v>
      </c>
      <c r="H5712" t="s">
        <v>135</v>
      </c>
      <c r="I5712" t="s">
        <v>136</v>
      </c>
      <c r="J5712" t="s">
        <v>137</v>
      </c>
      <c r="K5712" t="s">
        <v>138</v>
      </c>
      <c r="L5712" t="s">
        <v>16571</v>
      </c>
      <c r="M5712" t="s">
        <v>16572</v>
      </c>
      <c r="N5712">
        <v>2.6786111109999999</v>
      </c>
      <c r="O5712">
        <v>0</v>
      </c>
      <c r="P5712">
        <v>4</v>
      </c>
      <c r="Q5712">
        <v>0</v>
      </c>
      <c r="R5712">
        <v>0</v>
      </c>
      <c r="S5712">
        <v>0</v>
      </c>
      <c r="T5712">
        <v>3</v>
      </c>
      <c r="U5712">
        <v>0</v>
      </c>
      <c r="V5712">
        <v>0</v>
      </c>
      <c r="W5712">
        <v>0</v>
      </c>
      <c r="X5712">
        <v>1.6174661109803057</v>
      </c>
      <c r="Y5712">
        <v>0</v>
      </c>
      <c r="Z5712">
        <v>0</v>
      </c>
      <c r="AA5712">
        <v>0</v>
      </c>
      <c r="AB5712">
        <v>3.6297281021715904</v>
      </c>
      <c r="AC5712">
        <v>0</v>
      </c>
      <c r="AD5712">
        <v>0</v>
      </c>
      <c r="AE5712">
        <v>5.2471942131518965</v>
      </c>
    </row>
    <row r="5713" spans="1:31" x14ac:dyDescent="0.25">
      <c r="A5713">
        <v>2302375</v>
      </c>
      <c r="B5713">
        <v>1</v>
      </c>
      <c r="C5713" t="s">
        <v>80</v>
      </c>
      <c r="D5713" t="s">
        <v>104</v>
      </c>
      <c r="E5713" t="s">
        <v>283</v>
      </c>
      <c r="F5713" t="s">
        <v>12859</v>
      </c>
      <c r="G5713" t="s">
        <v>184</v>
      </c>
      <c r="H5713" t="s">
        <v>167</v>
      </c>
      <c r="I5713" t="s">
        <v>136</v>
      </c>
      <c r="J5713" t="s">
        <v>137</v>
      </c>
      <c r="K5713" t="s">
        <v>138</v>
      </c>
      <c r="L5713" t="s">
        <v>16573</v>
      </c>
      <c r="M5713" t="s">
        <v>16574</v>
      </c>
      <c r="N5713">
        <v>0.75166666599999998</v>
      </c>
      <c r="O5713">
        <v>16</v>
      </c>
      <c r="P5713">
        <v>328</v>
      </c>
      <c r="Q5713">
        <v>23</v>
      </c>
      <c r="R5713">
        <v>25</v>
      </c>
      <c r="S5713">
        <v>47</v>
      </c>
      <c r="T5713">
        <v>37</v>
      </c>
      <c r="U5713">
        <v>12</v>
      </c>
      <c r="V5713">
        <v>2</v>
      </c>
      <c r="W5713">
        <v>15.132074081207536</v>
      </c>
      <c r="X5713">
        <v>77.817806640576663</v>
      </c>
      <c r="Y5713">
        <v>24.487070707327998</v>
      </c>
      <c r="Z5713">
        <v>11.208924446411789</v>
      </c>
      <c r="AA5713">
        <v>356.08950427274067</v>
      </c>
      <c r="AB5713">
        <v>15.198524695476873</v>
      </c>
      <c r="AC5713">
        <v>1249.3445647866852</v>
      </c>
      <c r="AD5713">
        <v>29.395208780656091</v>
      </c>
      <c r="AE5713">
        <v>1778.6736784110826</v>
      </c>
    </row>
    <row r="5714" spans="1:31" x14ac:dyDescent="0.25">
      <c r="A5714">
        <v>2302126</v>
      </c>
      <c r="B5714">
        <v>1</v>
      </c>
      <c r="C5714" t="s">
        <v>81</v>
      </c>
      <c r="D5714" t="s">
        <v>118</v>
      </c>
      <c r="E5714" t="s">
        <v>164</v>
      </c>
      <c r="F5714" t="s">
        <v>16575</v>
      </c>
      <c r="G5714" t="s">
        <v>299</v>
      </c>
      <c r="H5714" t="s">
        <v>167</v>
      </c>
      <c r="I5714" t="s">
        <v>136</v>
      </c>
      <c r="J5714" t="s">
        <v>137</v>
      </c>
      <c r="K5714" t="s">
        <v>300</v>
      </c>
      <c r="L5714" t="s">
        <v>16576</v>
      </c>
      <c r="M5714" t="s">
        <v>16577</v>
      </c>
      <c r="N5714">
        <v>7.9811111109999997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34</v>
      </c>
      <c r="U5714">
        <v>0</v>
      </c>
      <c r="V5714">
        <v>1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112.99136958422261</v>
      </c>
      <c r="AC5714">
        <v>0</v>
      </c>
      <c r="AD5714">
        <v>2.8495834888500546</v>
      </c>
      <c r="AE5714">
        <v>115.84095307307267</v>
      </c>
    </row>
    <row r="5715" spans="1:31" x14ac:dyDescent="0.25">
      <c r="A5715">
        <v>2302458</v>
      </c>
      <c r="B5715">
        <v>1</v>
      </c>
      <c r="C5715" t="s">
        <v>81</v>
      </c>
      <c r="D5715" t="s">
        <v>115</v>
      </c>
      <c r="E5715" t="s">
        <v>164</v>
      </c>
      <c r="F5715" t="s">
        <v>16578</v>
      </c>
      <c r="G5715" t="s">
        <v>195</v>
      </c>
      <c r="H5715" t="s">
        <v>167</v>
      </c>
      <c r="I5715" t="s">
        <v>136</v>
      </c>
      <c r="J5715" t="s">
        <v>137</v>
      </c>
      <c r="K5715" t="s">
        <v>138</v>
      </c>
      <c r="L5715" t="s">
        <v>16579</v>
      </c>
      <c r="M5715" t="s">
        <v>16580</v>
      </c>
      <c r="N5715">
        <v>0.54777777699999997</v>
      </c>
      <c r="O5715">
        <v>0</v>
      </c>
      <c r="P5715">
        <v>154</v>
      </c>
      <c r="Q5715">
        <v>0</v>
      </c>
      <c r="R5715">
        <v>16</v>
      </c>
      <c r="S5715">
        <v>1</v>
      </c>
      <c r="T5715">
        <v>3</v>
      </c>
      <c r="U5715">
        <v>0</v>
      </c>
      <c r="V5715">
        <v>0</v>
      </c>
      <c r="W5715">
        <v>0</v>
      </c>
      <c r="X5715">
        <v>4.9683169699279066</v>
      </c>
      <c r="Y5715">
        <v>0</v>
      </c>
      <c r="Z5715">
        <v>0.70799540653131121</v>
      </c>
      <c r="AA5715">
        <v>0.49030942650241449</v>
      </c>
      <c r="AB5715">
        <v>1.3795201216287667</v>
      </c>
      <c r="AC5715">
        <v>0</v>
      </c>
      <c r="AD5715">
        <v>0</v>
      </c>
      <c r="AE5715">
        <v>7.5461419245903993</v>
      </c>
    </row>
    <row r="5716" spans="1:31" x14ac:dyDescent="0.25">
      <c r="A5716">
        <v>2302212</v>
      </c>
      <c r="B5716">
        <v>1</v>
      </c>
      <c r="C5716" t="s">
        <v>81</v>
      </c>
      <c r="D5716" t="s">
        <v>112</v>
      </c>
      <c r="E5716" t="s">
        <v>141</v>
      </c>
      <c r="F5716" t="s">
        <v>16581</v>
      </c>
      <c r="G5716" t="s">
        <v>143</v>
      </c>
      <c r="H5716" t="s">
        <v>135</v>
      </c>
      <c r="I5716" t="s">
        <v>136</v>
      </c>
      <c r="J5716" t="s">
        <v>137</v>
      </c>
      <c r="K5716" t="s">
        <v>138</v>
      </c>
      <c r="L5716" t="s">
        <v>16582</v>
      </c>
      <c r="M5716" t="s">
        <v>16583</v>
      </c>
      <c r="N5716">
        <v>2.1269444439999998</v>
      </c>
      <c r="O5716">
        <v>0</v>
      </c>
      <c r="P5716">
        <v>0</v>
      </c>
      <c r="Q5716">
        <v>0</v>
      </c>
      <c r="R5716">
        <v>3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1.0715504718777629</v>
      </c>
      <c r="AA5716">
        <v>0</v>
      </c>
      <c r="AB5716">
        <v>0</v>
      </c>
      <c r="AC5716">
        <v>0</v>
      </c>
      <c r="AD5716">
        <v>0</v>
      </c>
      <c r="AE5716">
        <v>1.0715504718777629</v>
      </c>
    </row>
    <row r="5717" spans="1:31" x14ac:dyDescent="0.25">
      <c r="A5717">
        <v>2302275</v>
      </c>
      <c r="B5717">
        <v>1</v>
      </c>
      <c r="C5717" t="s">
        <v>80</v>
      </c>
      <c r="D5717" t="s">
        <v>94</v>
      </c>
      <c r="E5717" t="s">
        <v>132</v>
      </c>
      <c r="F5717" t="s">
        <v>16584</v>
      </c>
      <c r="G5717" t="s">
        <v>134</v>
      </c>
      <c r="H5717" t="s">
        <v>135</v>
      </c>
      <c r="I5717" t="s">
        <v>136</v>
      </c>
      <c r="J5717" t="s">
        <v>137</v>
      </c>
      <c r="K5717" t="s">
        <v>138</v>
      </c>
      <c r="L5717" t="s">
        <v>16585</v>
      </c>
      <c r="M5717" t="s">
        <v>16586</v>
      </c>
      <c r="N5717">
        <v>5.5008333330000001</v>
      </c>
      <c r="O5717">
        <v>0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4.1451678528701708</v>
      </c>
      <c r="AA5717">
        <v>0</v>
      </c>
      <c r="AB5717">
        <v>0</v>
      </c>
      <c r="AC5717">
        <v>0</v>
      </c>
      <c r="AD5717">
        <v>0</v>
      </c>
      <c r="AE5717">
        <v>4.1451678528701708</v>
      </c>
    </row>
    <row r="5718" spans="1:31" x14ac:dyDescent="0.25">
      <c r="A5718">
        <v>2302252</v>
      </c>
      <c r="B5718">
        <v>1</v>
      </c>
      <c r="C5718" t="s">
        <v>81</v>
      </c>
      <c r="D5718" t="s">
        <v>118</v>
      </c>
      <c r="E5718" t="s">
        <v>141</v>
      </c>
      <c r="F5718" t="s">
        <v>16587</v>
      </c>
      <c r="G5718" t="s">
        <v>143</v>
      </c>
      <c r="H5718" t="s">
        <v>135</v>
      </c>
      <c r="I5718" t="s">
        <v>136</v>
      </c>
      <c r="J5718" t="s">
        <v>137</v>
      </c>
      <c r="K5718" t="s">
        <v>138</v>
      </c>
      <c r="L5718" t="s">
        <v>16588</v>
      </c>
      <c r="M5718" t="s">
        <v>16589</v>
      </c>
      <c r="N5718">
        <v>3.216388888</v>
      </c>
      <c r="O5718">
        <v>0</v>
      </c>
      <c r="P5718">
        <v>4</v>
      </c>
      <c r="Q5718">
        <v>0</v>
      </c>
      <c r="R5718">
        <v>0</v>
      </c>
      <c r="S5718">
        <v>0</v>
      </c>
      <c r="T5718">
        <v>1</v>
      </c>
      <c r="U5718">
        <v>0</v>
      </c>
      <c r="V5718">
        <v>0</v>
      </c>
      <c r="W5718">
        <v>0</v>
      </c>
      <c r="X5718">
        <v>2.9494625310150648</v>
      </c>
      <c r="Y5718">
        <v>0</v>
      </c>
      <c r="Z5718">
        <v>0</v>
      </c>
      <c r="AA5718">
        <v>0</v>
      </c>
      <c r="AB5718">
        <v>0.43577443514691561</v>
      </c>
      <c r="AC5718">
        <v>0</v>
      </c>
      <c r="AD5718">
        <v>0</v>
      </c>
      <c r="AE5718">
        <v>3.3852369661619806</v>
      </c>
    </row>
    <row r="5719" spans="1:31" x14ac:dyDescent="0.25">
      <c r="A5719">
        <v>2302395</v>
      </c>
      <c r="B5719">
        <v>1</v>
      </c>
      <c r="C5719" t="s">
        <v>80</v>
      </c>
      <c r="D5719" t="s">
        <v>104</v>
      </c>
      <c r="E5719" t="s">
        <v>283</v>
      </c>
      <c r="F5719" t="s">
        <v>12047</v>
      </c>
      <c r="G5719" t="s">
        <v>184</v>
      </c>
      <c r="H5719" t="s">
        <v>167</v>
      </c>
      <c r="I5719" t="s">
        <v>136</v>
      </c>
      <c r="J5719" t="s">
        <v>137</v>
      </c>
      <c r="K5719" t="s">
        <v>138</v>
      </c>
      <c r="L5719" t="s">
        <v>16590</v>
      </c>
      <c r="M5719" t="s">
        <v>16591</v>
      </c>
      <c r="N5719">
        <v>0.157782222</v>
      </c>
      <c r="O5719">
        <v>3</v>
      </c>
      <c r="P5719">
        <v>215</v>
      </c>
      <c r="Q5719">
        <v>20</v>
      </c>
      <c r="R5719">
        <v>305</v>
      </c>
      <c r="S5719">
        <v>55</v>
      </c>
      <c r="T5719">
        <v>83</v>
      </c>
      <c r="U5719">
        <v>17</v>
      </c>
      <c r="V5719">
        <v>2</v>
      </c>
      <c r="W5719">
        <v>4.0885781857692489</v>
      </c>
      <c r="X5719">
        <v>8.9300634990702932</v>
      </c>
      <c r="Y5719">
        <v>1.2560479439826087</v>
      </c>
      <c r="Z5719">
        <v>13.732152756212619</v>
      </c>
      <c r="AA5719">
        <v>158.35424458858776</v>
      </c>
      <c r="AB5719">
        <v>8.5026841224698924</v>
      </c>
      <c r="AC5719">
        <v>314.7229635452158</v>
      </c>
      <c r="AD5719">
        <v>0.23005674242243329</v>
      </c>
      <c r="AE5719">
        <v>509.81679138373067</v>
      </c>
    </row>
    <row r="5720" spans="1:31" x14ac:dyDescent="0.25">
      <c r="A5720">
        <v>2302226</v>
      </c>
      <c r="B5720">
        <v>1</v>
      </c>
      <c r="C5720" t="s">
        <v>81</v>
      </c>
      <c r="D5720" t="s">
        <v>127</v>
      </c>
      <c r="E5720" t="s">
        <v>182</v>
      </c>
      <c r="F5720" t="s">
        <v>16592</v>
      </c>
      <c r="G5720" t="s">
        <v>184</v>
      </c>
      <c r="H5720" t="s">
        <v>167</v>
      </c>
      <c r="I5720" t="s">
        <v>136</v>
      </c>
      <c r="J5720" t="s">
        <v>137</v>
      </c>
      <c r="K5720" t="s">
        <v>138</v>
      </c>
      <c r="L5720" t="s">
        <v>16593</v>
      </c>
      <c r="M5720" t="s">
        <v>16594</v>
      </c>
      <c r="N5720">
        <v>1.410833333</v>
      </c>
      <c r="O5720">
        <v>0</v>
      </c>
      <c r="P5720">
        <v>0</v>
      </c>
      <c r="Q5720">
        <v>10</v>
      </c>
      <c r="R5720">
        <v>20</v>
      </c>
      <c r="S5720">
        <v>9</v>
      </c>
      <c r="T5720">
        <v>1</v>
      </c>
      <c r="U5720">
        <v>3</v>
      </c>
      <c r="V5720">
        <v>0</v>
      </c>
      <c r="W5720">
        <v>0</v>
      </c>
      <c r="X5720">
        <v>0</v>
      </c>
      <c r="Y5720">
        <v>6.436524776915169</v>
      </c>
      <c r="Z5720">
        <v>18.317537200983541</v>
      </c>
      <c r="AA5720">
        <v>185.06372772826037</v>
      </c>
      <c r="AB5720">
        <v>1.3515961524298998</v>
      </c>
      <c r="AC5720">
        <v>22.369998555284713</v>
      </c>
      <c r="AD5720">
        <v>0</v>
      </c>
      <c r="AE5720">
        <v>233.53938441387371</v>
      </c>
    </row>
    <row r="5721" spans="1:31" x14ac:dyDescent="0.25">
      <c r="A5721">
        <v>2302083</v>
      </c>
      <c r="B5721">
        <v>1</v>
      </c>
      <c r="C5721" t="s">
        <v>81</v>
      </c>
      <c r="D5721" t="s">
        <v>117</v>
      </c>
      <c r="E5721" t="s">
        <v>141</v>
      </c>
      <c r="F5721" t="s">
        <v>16595</v>
      </c>
      <c r="G5721" t="s">
        <v>143</v>
      </c>
      <c r="H5721" t="s">
        <v>135</v>
      </c>
      <c r="I5721" t="s">
        <v>136</v>
      </c>
      <c r="J5721" t="s">
        <v>137</v>
      </c>
      <c r="K5721" t="s">
        <v>138</v>
      </c>
      <c r="L5721" t="s">
        <v>16596</v>
      </c>
      <c r="M5721" t="s">
        <v>16597</v>
      </c>
      <c r="N5721">
        <v>4.3600000000000003</v>
      </c>
      <c r="O5721">
        <v>0</v>
      </c>
      <c r="P5721">
        <v>1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0.62834493581551998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0.62834493581551998</v>
      </c>
    </row>
    <row r="5722" spans="1:31" x14ac:dyDescent="0.25">
      <c r="A5722">
        <v>2302103</v>
      </c>
      <c r="B5722">
        <v>1</v>
      </c>
      <c r="C5722" t="s">
        <v>81</v>
      </c>
      <c r="D5722" t="s">
        <v>117</v>
      </c>
      <c r="E5722" t="s">
        <v>164</v>
      </c>
      <c r="F5722" t="s">
        <v>16598</v>
      </c>
      <c r="G5722" t="s">
        <v>195</v>
      </c>
      <c r="H5722" t="s">
        <v>167</v>
      </c>
      <c r="I5722" t="s">
        <v>136</v>
      </c>
      <c r="J5722" t="s">
        <v>137</v>
      </c>
      <c r="K5722" t="s">
        <v>138</v>
      </c>
      <c r="L5722" t="s">
        <v>16599</v>
      </c>
      <c r="M5722" t="s">
        <v>16600</v>
      </c>
      <c r="N5722">
        <v>1.106944444</v>
      </c>
      <c r="O5722">
        <v>0</v>
      </c>
      <c r="P5722">
        <v>107</v>
      </c>
      <c r="Q5722">
        <v>15</v>
      </c>
      <c r="R5722">
        <v>24</v>
      </c>
      <c r="S5722">
        <v>2</v>
      </c>
      <c r="T5722">
        <v>10</v>
      </c>
      <c r="U5722">
        <v>0</v>
      </c>
      <c r="V5722">
        <v>0</v>
      </c>
      <c r="W5722">
        <v>0</v>
      </c>
      <c r="X5722">
        <v>15.595468185455536</v>
      </c>
      <c r="Y5722">
        <v>9.3260094703857757</v>
      </c>
      <c r="Z5722">
        <v>2.5445408117974</v>
      </c>
      <c r="AA5722">
        <v>1.9351850163973499</v>
      </c>
      <c r="AB5722">
        <v>8.0474075629193713</v>
      </c>
      <c r="AC5722">
        <v>0</v>
      </c>
      <c r="AD5722">
        <v>0</v>
      </c>
      <c r="AE5722">
        <v>37.448611046955435</v>
      </c>
    </row>
    <row r="5723" spans="1:31" x14ac:dyDescent="0.25">
      <c r="A5723">
        <v>2302189</v>
      </c>
      <c r="B5723">
        <v>1</v>
      </c>
      <c r="C5723" t="s">
        <v>80</v>
      </c>
      <c r="D5723" t="s">
        <v>93</v>
      </c>
      <c r="E5723" t="s">
        <v>233</v>
      </c>
      <c r="F5723" t="s">
        <v>16601</v>
      </c>
      <c r="G5723" t="s">
        <v>837</v>
      </c>
      <c r="H5723" t="s">
        <v>167</v>
      </c>
      <c r="I5723" t="s">
        <v>136</v>
      </c>
      <c r="J5723" t="s">
        <v>137</v>
      </c>
      <c r="K5723" t="s">
        <v>138</v>
      </c>
      <c r="L5723" t="s">
        <v>16602</v>
      </c>
      <c r="M5723" t="s">
        <v>16603</v>
      </c>
      <c r="N5723">
        <v>0.45</v>
      </c>
      <c r="O5723">
        <v>0</v>
      </c>
      <c r="P5723">
        <v>191</v>
      </c>
      <c r="Q5723">
        <v>37</v>
      </c>
      <c r="R5723">
        <v>272</v>
      </c>
      <c r="S5723">
        <v>3</v>
      </c>
      <c r="T5723">
        <v>117</v>
      </c>
      <c r="U5723">
        <v>0</v>
      </c>
      <c r="V5723">
        <v>0</v>
      </c>
      <c r="W5723">
        <v>0</v>
      </c>
      <c r="X5723">
        <v>27.355798169720664</v>
      </c>
      <c r="Y5723">
        <v>80.8438486568364</v>
      </c>
      <c r="Z5723">
        <v>190.6834707041082</v>
      </c>
      <c r="AA5723">
        <v>6.1929909081036003</v>
      </c>
      <c r="AB5723">
        <v>73.678091781062435</v>
      </c>
      <c r="AC5723">
        <v>0</v>
      </c>
      <c r="AD5723">
        <v>0</v>
      </c>
      <c r="AE5723">
        <v>378.75420021983126</v>
      </c>
    </row>
    <row r="5724" spans="1:31" x14ac:dyDescent="0.25">
      <c r="A5724">
        <v>2302289</v>
      </c>
      <c r="B5724">
        <v>1</v>
      </c>
      <c r="C5724" t="s">
        <v>81</v>
      </c>
      <c r="D5724" t="s">
        <v>127</v>
      </c>
      <c r="E5724" t="s">
        <v>233</v>
      </c>
      <c r="F5724" t="s">
        <v>15975</v>
      </c>
      <c r="G5724" t="s">
        <v>184</v>
      </c>
      <c r="H5724" t="s">
        <v>167</v>
      </c>
      <c r="I5724" t="s">
        <v>136</v>
      </c>
      <c r="J5724" t="s">
        <v>137</v>
      </c>
      <c r="K5724" t="s">
        <v>138</v>
      </c>
      <c r="L5724" t="s">
        <v>16604</v>
      </c>
      <c r="M5724" t="s">
        <v>16605</v>
      </c>
      <c r="N5724">
        <v>0.72888888799999996</v>
      </c>
      <c r="O5724">
        <v>0</v>
      </c>
      <c r="P5724">
        <v>4914</v>
      </c>
      <c r="Q5724">
        <v>0</v>
      </c>
      <c r="R5724">
        <v>14</v>
      </c>
      <c r="S5724">
        <v>0</v>
      </c>
      <c r="T5724">
        <v>262</v>
      </c>
      <c r="U5724">
        <v>0</v>
      </c>
      <c r="V5724">
        <v>0</v>
      </c>
      <c r="W5724">
        <v>0</v>
      </c>
      <c r="X5724">
        <v>762.19033146995321</v>
      </c>
      <c r="Y5724">
        <v>0</v>
      </c>
      <c r="Z5724">
        <v>3.2232854365284682</v>
      </c>
      <c r="AA5724">
        <v>0</v>
      </c>
      <c r="AB5724">
        <v>64.540654733898137</v>
      </c>
      <c r="AC5724">
        <v>0</v>
      </c>
      <c r="AD5724">
        <v>0</v>
      </c>
      <c r="AE5724">
        <v>829.95427164037983</v>
      </c>
    </row>
    <row r="5725" spans="1:31" x14ac:dyDescent="0.25">
      <c r="A5725">
        <v>2302146</v>
      </c>
      <c r="B5725">
        <v>1</v>
      </c>
      <c r="C5725" t="s">
        <v>81</v>
      </c>
      <c r="D5725" t="s">
        <v>123</v>
      </c>
      <c r="E5725" t="s">
        <v>208</v>
      </c>
      <c r="F5725" t="s">
        <v>16606</v>
      </c>
      <c r="G5725" t="s">
        <v>917</v>
      </c>
      <c r="H5725" t="s">
        <v>135</v>
      </c>
      <c r="I5725" t="s">
        <v>136</v>
      </c>
      <c r="J5725" t="s">
        <v>137</v>
      </c>
      <c r="K5725" t="s">
        <v>300</v>
      </c>
      <c r="L5725" t="s">
        <v>16607</v>
      </c>
      <c r="M5725" t="s">
        <v>16608</v>
      </c>
      <c r="N5725">
        <v>1.094166666</v>
      </c>
      <c r="O5725">
        <v>0</v>
      </c>
      <c r="P5725">
        <v>615</v>
      </c>
      <c r="Q5725">
        <v>0</v>
      </c>
      <c r="R5725">
        <v>0</v>
      </c>
      <c r="S5725">
        <v>0</v>
      </c>
      <c r="T5725">
        <v>31</v>
      </c>
      <c r="U5725">
        <v>0</v>
      </c>
      <c r="V5725">
        <v>0</v>
      </c>
      <c r="W5725">
        <v>0</v>
      </c>
      <c r="X5725">
        <v>117.02090200432791</v>
      </c>
      <c r="Y5725">
        <v>0</v>
      </c>
      <c r="Z5725">
        <v>0</v>
      </c>
      <c r="AA5725">
        <v>0</v>
      </c>
      <c r="AB5725">
        <v>37.294150402010878</v>
      </c>
      <c r="AC5725">
        <v>0</v>
      </c>
      <c r="AD5725">
        <v>0</v>
      </c>
      <c r="AE5725">
        <v>154.31505240633879</v>
      </c>
    </row>
    <row r="5726" spans="1:31" x14ac:dyDescent="0.25">
      <c r="A5726">
        <v>2302378</v>
      </c>
      <c r="B5726">
        <v>1</v>
      </c>
      <c r="C5726" t="s">
        <v>80</v>
      </c>
      <c r="D5726" t="s">
        <v>103</v>
      </c>
      <c r="E5726" t="s">
        <v>141</v>
      </c>
      <c r="F5726" t="s">
        <v>16609</v>
      </c>
      <c r="G5726" t="s">
        <v>143</v>
      </c>
      <c r="H5726" t="s">
        <v>135</v>
      </c>
      <c r="I5726" t="s">
        <v>136</v>
      </c>
      <c r="J5726" t="s">
        <v>137</v>
      </c>
      <c r="K5726" t="s">
        <v>138</v>
      </c>
      <c r="L5726" t="s">
        <v>16610</v>
      </c>
      <c r="M5726" t="s">
        <v>16611</v>
      </c>
      <c r="N5726">
        <v>0.97111111100000003</v>
      </c>
      <c r="O5726">
        <v>0</v>
      </c>
      <c r="P5726">
        <v>1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6.44204348733E-2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6.44204348733E-2</v>
      </c>
    </row>
    <row r="5727" spans="1:31" x14ac:dyDescent="0.25">
      <c r="A5727">
        <v>2302269</v>
      </c>
      <c r="B5727">
        <v>1</v>
      </c>
      <c r="C5727" t="s">
        <v>81</v>
      </c>
      <c r="D5727" t="s">
        <v>121</v>
      </c>
      <c r="E5727" t="s">
        <v>164</v>
      </c>
      <c r="F5727" t="s">
        <v>16612</v>
      </c>
      <c r="G5727" t="s">
        <v>184</v>
      </c>
      <c r="H5727" t="s">
        <v>167</v>
      </c>
      <c r="I5727" t="s">
        <v>280</v>
      </c>
      <c r="J5727" t="s">
        <v>137</v>
      </c>
      <c r="K5727" t="s">
        <v>138</v>
      </c>
      <c r="L5727" t="s">
        <v>16613</v>
      </c>
      <c r="M5727" t="s">
        <v>16614</v>
      </c>
      <c r="N5727">
        <v>8.3333330000000001E-3</v>
      </c>
      <c r="O5727">
        <v>0</v>
      </c>
      <c r="P5727">
        <v>511</v>
      </c>
      <c r="Q5727">
        <v>0</v>
      </c>
      <c r="R5727">
        <v>13</v>
      </c>
      <c r="S5727">
        <v>4</v>
      </c>
      <c r="T5727">
        <v>15</v>
      </c>
      <c r="U5727">
        <v>0</v>
      </c>
      <c r="V5727">
        <v>0</v>
      </c>
      <c r="W5727">
        <v>0</v>
      </c>
      <c r="X5727">
        <v>0.5002964649123337</v>
      </c>
      <c r="Y5727">
        <v>0</v>
      </c>
      <c r="Z5727">
        <v>3.9502381107508332E-2</v>
      </c>
      <c r="AA5727">
        <v>0.11179328455996668</v>
      </c>
      <c r="AB5727">
        <v>1.5789578464E-2</v>
      </c>
      <c r="AC5727">
        <v>0</v>
      </c>
      <c r="AD5727">
        <v>0</v>
      </c>
      <c r="AE5727">
        <v>0.66738170904380867</v>
      </c>
    </row>
    <row r="5728" spans="1:31" x14ac:dyDescent="0.25">
      <c r="A5728">
        <v>2302209</v>
      </c>
      <c r="B5728">
        <v>1</v>
      </c>
      <c r="C5728" t="s">
        <v>80</v>
      </c>
      <c r="D5728" t="s">
        <v>99</v>
      </c>
      <c r="E5728" t="s">
        <v>141</v>
      </c>
      <c r="F5728" t="s">
        <v>16615</v>
      </c>
      <c r="G5728" t="s">
        <v>143</v>
      </c>
      <c r="H5728" t="s">
        <v>135</v>
      </c>
      <c r="I5728" t="s">
        <v>136</v>
      </c>
      <c r="J5728" t="s">
        <v>137</v>
      </c>
      <c r="K5728" t="s">
        <v>138</v>
      </c>
      <c r="L5728" t="s">
        <v>16616</v>
      </c>
      <c r="M5728" t="s">
        <v>16617</v>
      </c>
      <c r="N5728">
        <v>2.8166666660000002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1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2.7052768111173111</v>
      </c>
      <c r="AC5728">
        <v>0</v>
      </c>
      <c r="AD5728">
        <v>0</v>
      </c>
      <c r="AE5728">
        <v>2.7052768111173111</v>
      </c>
    </row>
    <row r="5729" spans="1:31" x14ac:dyDescent="0.25">
      <c r="A5729">
        <v>2302315</v>
      </c>
      <c r="B5729">
        <v>1</v>
      </c>
      <c r="C5729" t="s">
        <v>81</v>
      </c>
      <c r="D5729" t="s">
        <v>127</v>
      </c>
      <c r="E5729" t="s">
        <v>164</v>
      </c>
      <c r="F5729" t="s">
        <v>16618</v>
      </c>
      <c r="G5729" t="s">
        <v>184</v>
      </c>
      <c r="H5729" t="s">
        <v>167</v>
      </c>
      <c r="I5729" t="s">
        <v>136</v>
      </c>
      <c r="J5729" t="s">
        <v>137</v>
      </c>
      <c r="K5729" t="s">
        <v>138</v>
      </c>
      <c r="L5729" t="s">
        <v>16619</v>
      </c>
      <c r="M5729" t="s">
        <v>16620</v>
      </c>
      <c r="N5729">
        <v>0.83166666600000005</v>
      </c>
      <c r="O5729">
        <v>0</v>
      </c>
      <c r="P5729">
        <v>885</v>
      </c>
      <c r="Q5729">
        <v>0</v>
      </c>
      <c r="R5729">
        <v>6</v>
      </c>
      <c r="S5729">
        <v>0</v>
      </c>
      <c r="T5729">
        <v>47</v>
      </c>
      <c r="U5729">
        <v>0</v>
      </c>
      <c r="V5729">
        <v>0</v>
      </c>
      <c r="W5729">
        <v>0</v>
      </c>
      <c r="X5729">
        <v>183.18991989860345</v>
      </c>
      <c r="Y5729">
        <v>0</v>
      </c>
      <c r="Z5729">
        <v>2.3799618724372755</v>
      </c>
      <c r="AA5729">
        <v>0</v>
      </c>
      <c r="AB5729">
        <v>19.659129473333103</v>
      </c>
      <c r="AC5729">
        <v>0</v>
      </c>
      <c r="AD5729">
        <v>0</v>
      </c>
      <c r="AE5729">
        <v>205.22901124437382</v>
      </c>
    </row>
    <row r="5730" spans="1:31" x14ac:dyDescent="0.25">
      <c r="A5730">
        <v>2302086</v>
      </c>
      <c r="B5730">
        <v>1</v>
      </c>
      <c r="C5730" t="s">
        <v>80</v>
      </c>
      <c r="D5730" t="s">
        <v>99</v>
      </c>
      <c r="E5730" t="s">
        <v>164</v>
      </c>
      <c r="F5730" t="s">
        <v>16621</v>
      </c>
      <c r="G5730" t="s">
        <v>1171</v>
      </c>
      <c r="H5730" t="s">
        <v>167</v>
      </c>
      <c r="I5730" t="s">
        <v>136</v>
      </c>
      <c r="J5730" t="s">
        <v>137</v>
      </c>
      <c r="K5730" t="s">
        <v>138</v>
      </c>
      <c r="L5730" t="s">
        <v>16622</v>
      </c>
      <c r="M5730" t="s">
        <v>16623</v>
      </c>
      <c r="N5730">
        <v>0.686111111</v>
      </c>
      <c r="O5730">
        <v>0</v>
      </c>
      <c r="P5730">
        <v>145</v>
      </c>
      <c r="Q5730">
        <v>0</v>
      </c>
      <c r="R5730">
        <v>5</v>
      </c>
      <c r="S5730">
        <v>0</v>
      </c>
      <c r="T5730">
        <v>6</v>
      </c>
      <c r="U5730">
        <v>0</v>
      </c>
      <c r="V5730">
        <v>0</v>
      </c>
      <c r="W5730">
        <v>0</v>
      </c>
      <c r="X5730">
        <v>23.516533145625115</v>
      </c>
      <c r="Y5730">
        <v>0</v>
      </c>
      <c r="Z5730">
        <v>0.6075925928789444</v>
      </c>
      <c r="AA5730">
        <v>0</v>
      </c>
      <c r="AB5730">
        <v>1.8848946080561451</v>
      </c>
      <c r="AC5730">
        <v>0</v>
      </c>
      <c r="AD5730">
        <v>0</v>
      </c>
      <c r="AE5730">
        <v>26.009020346560206</v>
      </c>
    </row>
    <row r="5731" spans="1:31" x14ac:dyDescent="0.25">
      <c r="A5731">
        <v>2302372</v>
      </c>
      <c r="B5731">
        <v>1</v>
      </c>
      <c r="C5731" t="s">
        <v>80</v>
      </c>
      <c r="D5731" t="s">
        <v>95</v>
      </c>
      <c r="E5731" t="s">
        <v>132</v>
      </c>
      <c r="F5731" t="s">
        <v>16624</v>
      </c>
      <c r="G5731" t="s">
        <v>134</v>
      </c>
      <c r="H5731" t="s">
        <v>135</v>
      </c>
      <c r="I5731" t="s">
        <v>136</v>
      </c>
      <c r="J5731" t="s">
        <v>137</v>
      </c>
      <c r="K5731" t="s">
        <v>138</v>
      </c>
      <c r="L5731" t="s">
        <v>16625</v>
      </c>
      <c r="M5731" t="s">
        <v>16626</v>
      </c>
      <c r="N5731">
        <v>0.80777777699999997</v>
      </c>
      <c r="O5731">
        <v>0</v>
      </c>
      <c r="P5731">
        <v>10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2.9641835177013345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2.9641835177013345</v>
      </c>
    </row>
    <row r="5732" spans="1:31" x14ac:dyDescent="0.25">
      <c r="A5732">
        <v>2302249</v>
      </c>
      <c r="B5732">
        <v>1</v>
      </c>
      <c r="C5732" t="s">
        <v>80</v>
      </c>
      <c r="D5732" t="s">
        <v>96</v>
      </c>
      <c r="E5732" t="s">
        <v>141</v>
      </c>
      <c r="F5732" t="s">
        <v>16627</v>
      </c>
      <c r="G5732" t="s">
        <v>143</v>
      </c>
      <c r="H5732" t="s">
        <v>135</v>
      </c>
      <c r="I5732" t="s">
        <v>136</v>
      </c>
      <c r="J5732" t="s">
        <v>137</v>
      </c>
      <c r="K5732" t="s">
        <v>138</v>
      </c>
      <c r="L5732" t="s">
        <v>16628</v>
      </c>
      <c r="M5732" t="s">
        <v>16629</v>
      </c>
      <c r="N5732">
        <v>2.7227777770000001</v>
      </c>
      <c r="O5732">
        <v>0</v>
      </c>
      <c r="P5732">
        <v>1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1.0513239264648533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1.0513239264648533</v>
      </c>
    </row>
    <row r="5733" spans="1:31" x14ac:dyDescent="0.25">
      <c r="A5733">
        <v>2302206</v>
      </c>
      <c r="B5733">
        <v>1</v>
      </c>
      <c r="C5733" t="s">
        <v>80</v>
      </c>
      <c r="D5733" t="s">
        <v>92</v>
      </c>
      <c r="E5733" t="s">
        <v>141</v>
      </c>
      <c r="F5733" t="s">
        <v>16630</v>
      </c>
      <c r="G5733" t="s">
        <v>143</v>
      </c>
      <c r="H5733" t="s">
        <v>135</v>
      </c>
      <c r="I5733" t="s">
        <v>136</v>
      </c>
      <c r="J5733" t="s">
        <v>137</v>
      </c>
      <c r="K5733" t="s">
        <v>138</v>
      </c>
      <c r="L5733" t="s">
        <v>16631</v>
      </c>
      <c r="M5733" t="s">
        <v>16632</v>
      </c>
      <c r="N5733">
        <v>2.5975000000000001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1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1.5867781439978668</v>
      </c>
      <c r="AC5733">
        <v>0</v>
      </c>
      <c r="AD5733">
        <v>0</v>
      </c>
      <c r="AE5733">
        <v>1.5867781439978668</v>
      </c>
    </row>
    <row r="5734" spans="1:31" x14ac:dyDescent="0.25">
      <c r="A5734">
        <v>2302435</v>
      </c>
      <c r="B5734">
        <v>1</v>
      </c>
      <c r="C5734" t="s">
        <v>81</v>
      </c>
      <c r="D5734" t="s">
        <v>120</v>
      </c>
      <c r="E5734" t="s">
        <v>208</v>
      </c>
      <c r="F5734" t="s">
        <v>16633</v>
      </c>
      <c r="G5734" t="s">
        <v>310</v>
      </c>
      <c r="H5734" t="s">
        <v>135</v>
      </c>
      <c r="I5734" t="s">
        <v>136</v>
      </c>
      <c r="J5734" t="s">
        <v>137</v>
      </c>
      <c r="K5734" t="s">
        <v>138</v>
      </c>
      <c r="L5734" t="s">
        <v>16634</v>
      </c>
      <c r="M5734" t="s">
        <v>16635</v>
      </c>
      <c r="N5734">
        <v>1.605277777</v>
      </c>
      <c r="O5734">
        <v>0</v>
      </c>
      <c r="P5734">
        <v>0</v>
      </c>
      <c r="Q5734">
        <v>0</v>
      </c>
      <c r="R5734">
        <v>8</v>
      </c>
      <c r="S5734">
        <v>0</v>
      </c>
      <c r="T5734">
        <v>2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7.9668887915488247</v>
      </c>
      <c r="AA5734">
        <v>0</v>
      </c>
      <c r="AB5734">
        <v>0.14458820449818194</v>
      </c>
      <c r="AC5734">
        <v>0</v>
      </c>
      <c r="AD5734">
        <v>0</v>
      </c>
      <c r="AE5734">
        <v>8.1114769960470063</v>
      </c>
    </row>
    <row r="5735" spans="1:31" x14ac:dyDescent="0.25">
      <c r="A5735">
        <v>2302000</v>
      </c>
      <c r="B5735">
        <v>1</v>
      </c>
      <c r="C5735" t="s">
        <v>80</v>
      </c>
      <c r="D5735" t="s">
        <v>82</v>
      </c>
      <c r="E5735" t="s">
        <v>233</v>
      </c>
      <c r="F5735" t="s">
        <v>13414</v>
      </c>
      <c r="G5735" t="s">
        <v>837</v>
      </c>
      <c r="H5735" t="s">
        <v>167</v>
      </c>
      <c r="I5735" t="s">
        <v>136</v>
      </c>
      <c r="J5735" t="s">
        <v>137</v>
      </c>
      <c r="K5735" t="s">
        <v>300</v>
      </c>
      <c r="L5735" t="s">
        <v>16636</v>
      </c>
      <c r="M5735" t="s">
        <v>16637</v>
      </c>
      <c r="N5735">
        <v>0.61333333300000004</v>
      </c>
      <c r="O5735">
        <v>0</v>
      </c>
      <c r="P5735">
        <v>3064</v>
      </c>
      <c r="Q5735">
        <v>0</v>
      </c>
      <c r="R5735">
        <v>0</v>
      </c>
      <c r="S5735">
        <v>0</v>
      </c>
      <c r="T5735">
        <v>704</v>
      </c>
      <c r="U5735">
        <v>0</v>
      </c>
      <c r="V5735">
        <v>2</v>
      </c>
      <c r="W5735">
        <v>0</v>
      </c>
      <c r="X5735">
        <v>401.94971713045391</v>
      </c>
      <c r="Y5735">
        <v>0</v>
      </c>
      <c r="Z5735">
        <v>0</v>
      </c>
      <c r="AA5735">
        <v>0</v>
      </c>
      <c r="AB5735">
        <v>106.82726296329143</v>
      </c>
      <c r="AC5735">
        <v>0</v>
      </c>
      <c r="AD5735">
        <v>27.547369484048481</v>
      </c>
      <c r="AE5735">
        <v>536.32434957779378</v>
      </c>
    </row>
    <row r="5736" spans="1:31" x14ac:dyDescent="0.25">
      <c r="A5736">
        <v>2302143</v>
      </c>
      <c r="B5736">
        <v>1</v>
      </c>
      <c r="C5736" t="s">
        <v>80</v>
      </c>
      <c r="D5736" t="s">
        <v>104</v>
      </c>
      <c r="E5736" t="s">
        <v>182</v>
      </c>
      <c r="F5736" t="s">
        <v>16638</v>
      </c>
      <c r="G5736" t="s">
        <v>917</v>
      </c>
      <c r="H5736" t="s">
        <v>167</v>
      </c>
      <c r="I5736" t="s">
        <v>136</v>
      </c>
      <c r="J5736" t="s">
        <v>137</v>
      </c>
      <c r="K5736" t="s">
        <v>300</v>
      </c>
      <c r="L5736" t="s">
        <v>16639</v>
      </c>
      <c r="M5736" t="s">
        <v>16640</v>
      </c>
      <c r="N5736">
        <v>9.3491666660000003</v>
      </c>
      <c r="O5736">
        <v>16</v>
      </c>
      <c r="P5736">
        <v>328</v>
      </c>
      <c r="Q5736">
        <v>22</v>
      </c>
      <c r="R5736">
        <v>25</v>
      </c>
      <c r="S5736">
        <v>46</v>
      </c>
      <c r="T5736">
        <v>37</v>
      </c>
      <c r="U5736">
        <v>11</v>
      </c>
      <c r="V5736">
        <v>2</v>
      </c>
      <c r="W5736">
        <v>177.50874706449554</v>
      </c>
      <c r="X5736">
        <v>917.7995169271444</v>
      </c>
      <c r="Y5736">
        <v>313.14723620337361</v>
      </c>
      <c r="Z5736">
        <v>143.62183490763999</v>
      </c>
      <c r="AA5736">
        <v>4282.364153980755</v>
      </c>
      <c r="AB5736">
        <v>206.48232004051832</v>
      </c>
      <c r="AC5736">
        <v>16556.497687722866</v>
      </c>
      <c r="AD5736">
        <v>490.0034610885844</v>
      </c>
      <c r="AE5736">
        <v>23087.424957935378</v>
      </c>
    </row>
    <row r="5737" spans="1:31" x14ac:dyDescent="0.25">
      <c r="A5737">
        <v>2302026</v>
      </c>
      <c r="B5737">
        <v>1</v>
      </c>
      <c r="C5737" t="s">
        <v>81</v>
      </c>
      <c r="D5737" t="s">
        <v>128</v>
      </c>
      <c r="E5737" t="s">
        <v>283</v>
      </c>
      <c r="F5737" t="s">
        <v>3007</v>
      </c>
      <c r="G5737" t="s">
        <v>837</v>
      </c>
      <c r="H5737" t="s">
        <v>167</v>
      </c>
      <c r="I5737" t="s">
        <v>136</v>
      </c>
      <c r="J5737" t="s">
        <v>137</v>
      </c>
      <c r="K5737" t="s">
        <v>300</v>
      </c>
      <c r="L5737" t="s">
        <v>16641</v>
      </c>
      <c r="M5737" t="s">
        <v>16642</v>
      </c>
      <c r="N5737">
        <v>0.53694444399999997</v>
      </c>
      <c r="O5737">
        <v>57</v>
      </c>
      <c r="P5737">
        <v>18431</v>
      </c>
      <c r="Q5737">
        <v>491</v>
      </c>
      <c r="R5737">
        <v>515</v>
      </c>
      <c r="S5737">
        <v>122</v>
      </c>
      <c r="T5737">
        <v>1622</v>
      </c>
      <c r="U5737">
        <v>16</v>
      </c>
      <c r="V5737">
        <v>2</v>
      </c>
      <c r="W5737">
        <v>7.7505067909059671</v>
      </c>
      <c r="X5737">
        <v>1556.0916530625211</v>
      </c>
      <c r="Y5737">
        <v>132.92479543854947</v>
      </c>
      <c r="Z5737">
        <v>66.781621851939889</v>
      </c>
      <c r="AA5737">
        <v>521.5583827247292</v>
      </c>
      <c r="AB5737">
        <v>307.62066723205095</v>
      </c>
      <c r="AC5737">
        <v>202.14494403318594</v>
      </c>
      <c r="AD5737">
        <v>25.302471642391502</v>
      </c>
      <c r="AE5737">
        <v>2820.1750427762736</v>
      </c>
    </row>
    <row r="5738" spans="1:31" x14ac:dyDescent="0.25">
      <c r="A5738">
        <v>2302381</v>
      </c>
      <c r="B5738">
        <v>1</v>
      </c>
      <c r="C5738" t="s">
        <v>80</v>
      </c>
      <c r="D5738" t="s">
        <v>108</v>
      </c>
      <c r="E5738" t="s">
        <v>132</v>
      </c>
      <c r="F5738" t="s">
        <v>16643</v>
      </c>
      <c r="G5738" t="s">
        <v>134</v>
      </c>
      <c r="H5738" t="s">
        <v>135</v>
      </c>
      <c r="I5738" t="s">
        <v>136</v>
      </c>
      <c r="J5738" t="s">
        <v>137</v>
      </c>
      <c r="K5738" t="s">
        <v>138</v>
      </c>
      <c r="L5738" t="s">
        <v>16644</v>
      </c>
      <c r="M5738" t="s">
        <v>16645</v>
      </c>
      <c r="N5738">
        <v>1.0252777769999999</v>
      </c>
      <c r="O5738">
        <v>0</v>
      </c>
      <c r="P5738">
        <v>0</v>
      </c>
      <c r="Q5738">
        <v>0</v>
      </c>
      <c r="R5738">
        <v>22</v>
      </c>
      <c r="S5738">
        <v>0</v>
      </c>
      <c r="T5738">
        <v>4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5.6617819457093734</v>
      </c>
      <c r="AA5738">
        <v>0</v>
      </c>
      <c r="AB5738">
        <v>1.303041291001326</v>
      </c>
      <c r="AC5738">
        <v>0</v>
      </c>
      <c r="AD5738">
        <v>0</v>
      </c>
      <c r="AE5738">
        <v>6.9648232367106999</v>
      </c>
    </row>
    <row r="5739" spans="1:31" x14ac:dyDescent="0.25">
      <c r="A5739">
        <v>2302404</v>
      </c>
      <c r="B5739">
        <v>1</v>
      </c>
      <c r="C5739" t="s">
        <v>80</v>
      </c>
      <c r="D5739" t="s">
        <v>108</v>
      </c>
      <c r="E5739" t="s">
        <v>132</v>
      </c>
      <c r="F5739" t="s">
        <v>16646</v>
      </c>
      <c r="G5739" t="s">
        <v>134</v>
      </c>
      <c r="H5739" t="s">
        <v>135</v>
      </c>
      <c r="I5739" t="s">
        <v>136</v>
      </c>
      <c r="J5739" t="s">
        <v>137</v>
      </c>
      <c r="K5739" t="s">
        <v>138</v>
      </c>
      <c r="L5739" t="s">
        <v>16647</v>
      </c>
      <c r="M5739" t="s">
        <v>16648</v>
      </c>
      <c r="N5739">
        <v>0.6875</v>
      </c>
      <c r="O5739">
        <v>0</v>
      </c>
      <c r="P5739">
        <v>11</v>
      </c>
      <c r="Q5739">
        <v>0</v>
      </c>
      <c r="R5739">
        <v>0</v>
      </c>
      <c r="S5739">
        <v>0</v>
      </c>
      <c r="T5739">
        <v>2</v>
      </c>
      <c r="U5739">
        <v>0</v>
      </c>
      <c r="V5739">
        <v>0</v>
      </c>
      <c r="W5739">
        <v>0</v>
      </c>
      <c r="X5739">
        <v>1.2800087541862502</v>
      </c>
      <c r="Y5739">
        <v>0</v>
      </c>
      <c r="Z5739">
        <v>0</v>
      </c>
      <c r="AA5739">
        <v>0</v>
      </c>
      <c r="AB5739">
        <v>0.40721327867274998</v>
      </c>
      <c r="AC5739">
        <v>0</v>
      </c>
      <c r="AD5739">
        <v>0</v>
      </c>
      <c r="AE5739">
        <v>1.6872220328590002</v>
      </c>
    </row>
    <row r="5740" spans="1:31" x14ac:dyDescent="0.25">
      <c r="A5740">
        <v>2302427</v>
      </c>
      <c r="B5740">
        <v>1</v>
      </c>
      <c r="C5740" t="s">
        <v>80</v>
      </c>
      <c r="D5740" t="s">
        <v>100</v>
      </c>
      <c r="E5740" t="s">
        <v>164</v>
      </c>
      <c r="F5740" t="s">
        <v>16649</v>
      </c>
      <c r="G5740" t="s">
        <v>184</v>
      </c>
      <c r="H5740" t="s">
        <v>167</v>
      </c>
      <c r="I5740" t="s">
        <v>136</v>
      </c>
      <c r="J5740" t="s">
        <v>137</v>
      </c>
      <c r="K5740" t="s">
        <v>138</v>
      </c>
      <c r="L5740" t="s">
        <v>16650</v>
      </c>
      <c r="M5740" t="s">
        <v>16651</v>
      </c>
      <c r="N5740">
        <v>1.0055555549999999</v>
      </c>
      <c r="O5740">
        <v>0</v>
      </c>
      <c r="P5740">
        <v>1456</v>
      </c>
      <c r="Q5740">
        <v>0</v>
      </c>
      <c r="R5740">
        <v>4</v>
      </c>
      <c r="S5740">
        <v>0</v>
      </c>
      <c r="T5740">
        <v>82</v>
      </c>
      <c r="U5740">
        <v>0</v>
      </c>
      <c r="V5740">
        <v>0</v>
      </c>
      <c r="W5740">
        <v>0</v>
      </c>
      <c r="X5740">
        <v>329.04487525146811</v>
      </c>
      <c r="Y5740">
        <v>0</v>
      </c>
      <c r="Z5740">
        <v>0.48925988129127251</v>
      </c>
      <c r="AA5740">
        <v>0</v>
      </c>
      <c r="AB5740">
        <v>25.053714219139849</v>
      </c>
      <c r="AC5740">
        <v>0</v>
      </c>
      <c r="AD5740">
        <v>0</v>
      </c>
      <c r="AE5740">
        <v>354.58784935189925</v>
      </c>
    </row>
    <row r="5741" spans="1:31" x14ac:dyDescent="0.25">
      <c r="A5741">
        <v>2302032</v>
      </c>
      <c r="B5741">
        <v>1</v>
      </c>
      <c r="C5741" t="s">
        <v>81</v>
      </c>
      <c r="D5741" t="s">
        <v>128</v>
      </c>
      <c r="E5741" t="s">
        <v>283</v>
      </c>
      <c r="F5741" t="s">
        <v>16652</v>
      </c>
      <c r="G5741" t="s">
        <v>837</v>
      </c>
      <c r="H5741" t="s">
        <v>167</v>
      </c>
      <c r="I5741" t="s">
        <v>136</v>
      </c>
      <c r="J5741" t="s">
        <v>137</v>
      </c>
      <c r="K5741" t="s">
        <v>300</v>
      </c>
      <c r="L5741" t="s">
        <v>16653</v>
      </c>
      <c r="M5741" t="s">
        <v>16654</v>
      </c>
      <c r="N5741">
        <v>8.4444443999999994E-2</v>
      </c>
      <c r="O5741">
        <v>0</v>
      </c>
      <c r="P5741">
        <v>5139</v>
      </c>
      <c r="Q5741">
        <v>7</v>
      </c>
      <c r="R5741">
        <v>5</v>
      </c>
      <c r="S5741">
        <v>8</v>
      </c>
      <c r="T5741">
        <v>195</v>
      </c>
      <c r="U5741">
        <v>1</v>
      </c>
      <c r="V5741">
        <v>0</v>
      </c>
      <c r="W5741">
        <v>0</v>
      </c>
      <c r="X5741">
        <v>77.142359808901901</v>
      </c>
      <c r="Y5741">
        <v>1.1927479218590755</v>
      </c>
      <c r="Z5741">
        <v>0.33975529423237782</v>
      </c>
      <c r="AA5741">
        <v>1.7655627385810404</v>
      </c>
      <c r="AB5741">
        <v>11.110751617005009</v>
      </c>
      <c r="AC5741">
        <v>1.3066673355472</v>
      </c>
      <c r="AD5741">
        <v>0</v>
      </c>
      <c r="AE5741">
        <v>92.857844716126607</v>
      </c>
    </row>
    <row r="5742" spans="1:31" x14ac:dyDescent="0.25">
      <c r="A5742">
        <v>2302364</v>
      </c>
      <c r="B5742">
        <v>1</v>
      </c>
      <c r="C5742" t="s">
        <v>81</v>
      </c>
      <c r="D5742" t="s">
        <v>121</v>
      </c>
      <c r="E5742" t="s">
        <v>164</v>
      </c>
      <c r="F5742" t="s">
        <v>16655</v>
      </c>
      <c r="G5742" t="s">
        <v>184</v>
      </c>
      <c r="H5742" t="s">
        <v>167</v>
      </c>
      <c r="I5742" t="s">
        <v>280</v>
      </c>
      <c r="J5742" t="s">
        <v>137</v>
      </c>
      <c r="K5742" t="s">
        <v>138</v>
      </c>
      <c r="L5742" t="s">
        <v>16656</v>
      </c>
      <c r="M5742" t="s">
        <v>16657</v>
      </c>
      <c r="N5742">
        <v>8.3333330000000001E-3</v>
      </c>
      <c r="O5742">
        <v>0</v>
      </c>
      <c r="P5742">
        <v>257</v>
      </c>
      <c r="Q5742">
        <v>2</v>
      </c>
      <c r="R5742">
        <v>34</v>
      </c>
      <c r="S5742">
        <v>7</v>
      </c>
      <c r="T5742">
        <v>12</v>
      </c>
      <c r="U5742">
        <v>0</v>
      </c>
      <c r="V5742">
        <v>0</v>
      </c>
      <c r="W5742">
        <v>0</v>
      </c>
      <c r="X5742">
        <v>0.27893062998939155</v>
      </c>
      <c r="Y5742">
        <v>1.3051447209475001E-2</v>
      </c>
      <c r="Z5742">
        <v>5.5239362064858334E-2</v>
      </c>
      <c r="AA5742">
        <v>0.30310132037766668</v>
      </c>
      <c r="AB5742">
        <v>6.3897435298800001E-2</v>
      </c>
      <c r="AC5742">
        <v>0</v>
      </c>
      <c r="AD5742">
        <v>0</v>
      </c>
      <c r="AE5742">
        <v>0.71422019494019162</v>
      </c>
    </row>
    <row r="5743" spans="1:31" x14ac:dyDescent="0.25">
      <c r="A5743">
        <v>2302258</v>
      </c>
      <c r="B5743">
        <v>1</v>
      </c>
      <c r="C5743" t="s">
        <v>80</v>
      </c>
      <c r="D5743" t="s">
        <v>98</v>
      </c>
      <c r="E5743" t="s">
        <v>233</v>
      </c>
      <c r="F5743" t="s">
        <v>10921</v>
      </c>
      <c r="G5743" t="s">
        <v>184</v>
      </c>
      <c r="H5743" t="s">
        <v>167</v>
      </c>
      <c r="I5743" t="s">
        <v>280</v>
      </c>
      <c r="J5743" t="s">
        <v>137</v>
      </c>
      <c r="K5743" t="s">
        <v>138</v>
      </c>
      <c r="L5743" t="s">
        <v>3095</v>
      </c>
      <c r="M5743" t="s">
        <v>16658</v>
      </c>
      <c r="N5743">
        <v>4.8333332999999999E-2</v>
      </c>
      <c r="O5743">
        <v>0</v>
      </c>
      <c r="P5743">
        <v>215</v>
      </c>
      <c r="Q5743">
        <v>36</v>
      </c>
      <c r="R5743">
        <v>35</v>
      </c>
      <c r="S5743">
        <v>7</v>
      </c>
      <c r="T5743">
        <v>56</v>
      </c>
      <c r="U5743">
        <v>0</v>
      </c>
      <c r="V5743">
        <v>0</v>
      </c>
      <c r="W5743">
        <v>0</v>
      </c>
      <c r="X5743">
        <v>2.8455693411553074</v>
      </c>
      <c r="Y5743">
        <v>3.8633963546331338</v>
      </c>
      <c r="Z5743">
        <v>1.2383715469169334</v>
      </c>
      <c r="AA5743">
        <v>0.62423028666814828</v>
      </c>
      <c r="AB5743">
        <v>2.5222695969189393</v>
      </c>
      <c r="AC5743">
        <v>0</v>
      </c>
      <c r="AD5743">
        <v>0</v>
      </c>
      <c r="AE5743">
        <v>11.093837126292462</v>
      </c>
    </row>
    <row r="5744" spans="1:31" x14ac:dyDescent="0.25">
      <c r="A5744">
        <v>2302172</v>
      </c>
      <c r="B5744">
        <v>1</v>
      </c>
      <c r="C5744" t="s">
        <v>80</v>
      </c>
      <c r="D5744" t="s">
        <v>108</v>
      </c>
      <c r="E5744" t="s">
        <v>182</v>
      </c>
      <c r="F5744" t="s">
        <v>16659</v>
      </c>
      <c r="G5744" t="s">
        <v>2867</v>
      </c>
      <c r="H5744" t="s">
        <v>167</v>
      </c>
      <c r="I5744" t="s">
        <v>136</v>
      </c>
      <c r="J5744" t="s">
        <v>137</v>
      </c>
      <c r="K5744" t="s">
        <v>138</v>
      </c>
      <c r="L5744" t="s">
        <v>16660</v>
      </c>
      <c r="M5744" t="s">
        <v>16661</v>
      </c>
      <c r="N5744">
        <v>3.2752777769999999</v>
      </c>
      <c r="O5744">
        <v>0</v>
      </c>
      <c r="P5744">
        <v>398</v>
      </c>
      <c r="Q5744">
        <v>2</v>
      </c>
      <c r="R5744">
        <v>129</v>
      </c>
      <c r="S5744">
        <v>0</v>
      </c>
      <c r="T5744">
        <v>121</v>
      </c>
      <c r="U5744">
        <v>0</v>
      </c>
      <c r="V5744">
        <v>0</v>
      </c>
      <c r="W5744">
        <v>0</v>
      </c>
      <c r="X5744">
        <v>218.75539225644789</v>
      </c>
      <c r="Y5744">
        <v>15.135525548558389</v>
      </c>
      <c r="Z5744">
        <v>305.14509478890068</v>
      </c>
      <c r="AA5744">
        <v>0</v>
      </c>
      <c r="AB5744">
        <v>183.49658439233096</v>
      </c>
      <c r="AC5744">
        <v>0</v>
      </c>
      <c r="AD5744">
        <v>0</v>
      </c>
      <c r="AE5744">
        <v>722.53259698623788</v>
      </c>
    </row>
    <row r="5745" spans="1:31" x14ac:dyDescent="0.25">
      <c r="A5745">
        <v>2302072</v>
      </c>
      <c r="B5745">
        <v>1</v>
      </c>
      <c r="C5745" t="s">
        <v>80</v>
      </c>
      <c r="D5745" t="s">
        <v>95</v>
      </c>
      <c r="E5745" t="s">
        <v>233</v>
      </c>
      <c r="F5745" t="s">
        <v>16662</v>
      </c>
      <c r="G5745" t="s">
        <v>184</v>
      </c>
      <c r="H5745" t="s">
        <v>167</v>
      </c>
      <c r="I5745" t="s">
        <v>136</v>
      </c>
      <c r="J5745" t="s">
        <v>137</v>
      </c>
      <c r="K5745" t="s">
        <v>138</v>
      </c>
      <c r="L5745" t="s">
        <v>16663</v>
      </c>
      <c r="M5745" t="s">
        <v>16664</v>
      </c>
      <c r="N5745">
        <v>1.1025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149.72939597082257</v>
      </c>
      <c r="AD5745">
        <v>0</v>
      </c>
      <c r="AE5745">
        <v>149.72939597082257</v>
      </c>
    </row>
    <row r="5746" spans="1:31" x14ac:dyDescent="0.25">
      <c r="A5746">
        <v>2302324</v>
      </c>
      <c r="B5746">
        <v>1</v>
      </c>
      <c r="C5746" t="s">
        <v>80</v>
      </c>
      <c r="D5746" t="s">
        <v>90</v>
      </c>
      <c r="E5746" t="s">
        <v>748</v>
      </c>
      <c r="F5746" t="s">
        <v>16665</v>
      </c>
      <c r="G5746" t="s">
        <v>2974</v>
      </c>
      <c r="H5746" t="s">
        <v>135</v>
      </c>
      <c r="I5746" t="s">
        <v>136</v>
      </c>
      <c r="J5746" t="s">
        <v>137</v>
      </c>
      <c r="K5746" t="s">
        <v>138</v>
      </c>
      <c r="L5746" t="s">
        <v>16666</v>
      </c>
      <c r="M5746" t="s">
        <v>16667</v>
      </c>
      <c r="N5746">
        <v>0.381111111</v>
      </c>
      <c r="O5746">
        <v>0</v>
      </c>
      <c r="P5746">
        <v>209</v>
      </c>
      <c r="Q5746">
        <v>0</v>
      </c>
      <c r="R5746">
        <v>0</v>
      </c>
      <c r="S5746">
        <v>0</v>
      </c>
      <c r="T5746">
        <v>19</v>
      </c>
      <c r="U5746">
        <v>0</v>
      </c>
      <c r="V5746">
        <v>0</v>
      </c>
      <c r="W5746">
        <v>0</v>
      </c>
      <c r="X5746">
        <v>16.596451636198537</v>
      </c>
      <c r="Y5746">
        <v>0</v>
      </c>
      <c r="Z5746">
        <v>0</v>
      </c>
      <c r="AA5746">
        <v>0</v>
      </c>
      <c r="AB5746">
        <v>2.5073945878947002</v>
      </c>
      <c r="AC5746">
        <v>0</v>
      </c>
      <c r="AD5746">
        <v>0</v>
      </c>
      <c r="AE5746">
        <v>19.103846224093239</v>
      </c>
    </row>
    <row r="5747" spans="1:31" x14ac:dyDescent="0.25">
      <c r="A5747">
        <v>2302158</v>
      </c>
      <c r="B5747">
        <v>1</v>
      </c>
      <c r="C5747" t="s">
        <v>80</v>
      </c>
      <c r="D5747" t="s">
        <v>93</v>
      </c>
      <c r="E5747" t="s">
        <v>164</v>
      </c>
      <c r="F5747" t="s">
        <v>16668</v>
      </c>
      <c r="G5747" t="s">
        <v>500</v>
      </c>
      <c r="H5747" t="s">
        <v>167</v>
      </c>
      <c r="I5747" t="s">
        <v>136</v>
      </c>
      <c r="J5747" t="s">
        <v>137</v>
      </c>
      <c r="K5747" t="s">
        <v>138</v>
      </c>
      <c r="L5747" t="s">
        <v>16669</v>
      </c>
      <c r="M5747" t="s">
        <v>16670</v>
      </c>
      <c r="N5747">
        <v>0.92055555499999997</v>
      </c>
      <c r="O5747">
        <v>0</v>
      </c>
      <c r="P5747">
        <v>0</v>
      </c>
      <c r="Q5747">
        <v>0</v>
      </c>
      <c r="R5747">
        <v>13</v>
      </c>
      <c r="S5747">
        <v>0</v>
      </c>
      <c r="T5747">
        <v>1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28.548501361753502</v>
      </c>
      <c r="AA5747">
        <v>0</v>
      </c>
      <c r="AB5747">
        <v>2.6251294570995753</v>
      </c>
      <c r="AC5747">
        <v>0</v>
      </c>
      <c r="AD5747">
        <v>0</v>
      </c>
      <c r="AE5747">
        <v>31.173630818853077</v>
      </c>
    </row>
    <row r="5748" spans="1:31" x14ac:dyDescent="0.25">
      <c r="A5748">
        <v>2302009</v>
      </c>
      <c r="B5748">
        <v>1</v>
      </c>
      <c r="C5748" t="s">
        <v>80</v>
      </c>
      <c r="D5748" t="s">
        <v>82</v>
      </c>
      <c r="E5748" t="s">
        <v>164</v>
      </c>
      <c r="F5748" t="s">
        <v>16671</v>
      </c>
      <c r="G5748" t="s">
        <v>837</v>
      </c>
      <c r="H5748" t="s">
        <v>167</v>
      </c>
      <c r="I5748" t="s">
        <v>136</v>
      </c>
      <c r="J5748" t="s">
        <v>137</v>
      </c>
      <c r="K5748" t="s">
        <v>300</v>
      </c>
      <c r="L5748" t="s">
        <v>16672</v>
      </c>
      <c r="M5748" t="s">
        <v>16673</v>
      </c>
      <c r="N5748">
        <v>0.242777777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947</v>
      </c>
      <c r="U5748">
        <v>0</v>
      </c>
      <c r="V5748">
        <v>7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75.146754453202433</v>
      </c>
      <c r="AC5748">
        <v>0</v>
      </c>
      <c r="AD5748">
        <v>21.66255974130063</v>
      </c>
      <c r="AE5748">
        <v>96.80931419450306</v>
      </c>
    </row>
    <row r="5749" spans="1:31" x14ac:dyDescent="0.25">
      <c r="A5749">
        <v>2302132</v>
      </c>
      <c r="B5749">
        <v>1</v>
      </c>
      <c r="C5749" t="s">
        <v>80</v>
      </c>
      <c r="D5749" t="s">
        <v>88</v>
      </c>
      <c r="E5749" t="s">
        <v>141</v>
      </c>
      <c r="F5749" t="s">
        <v>3022</v>
      </c>
      <c r="G5749" t="s">
        <v>188</v>
      </c>
      <c r="H5749" t="s">
        <v>135</v>
      </c>
      <c r="I5749" t="s">
        <v>136</v>
      </c>
      <c r="J5749" t="s">
        <v>137</v>
      </c>
      <c r="K5749" t="s">
        <v>138</v>
      </c>
      <c r="L5749" t="s">
        <v>16674</v>
      </c>
      <c r="M5749" t="s">
        <v>16675</v>
      </c>
      <c r="N5749">
        <v>3.2116666660000002</v>
      </c>
      <c r="O5749">
        <v>0</v>
      </c>
      <c r="P5749">
        <v>3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0.66497421336116658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0.66497421336116658</v>
      </c>
    </row>
    <row r="5750" spans="1:31" x14ac:dyDescent="0.25">
      <c r="A5750">
        <v>2302387</v>
      </c>
      <c r="B5750">
        <v>1</v>
      </c>
      <c r="C5750" t="s">
        <v>81</v>
      </c>
      <c r="D5750" t="s">
        <v>127</v>
      </c>
      <c r="E5750" t="s">
        <v>132</v>
      </c>
      <c r="F5750" t="s">
        <v>16676</v>
      </c>
      <c r="G5750" t="s">
        <v>134</v>
      </c>
      <c r="H5750" t="s">
        <v>135</v>
      </c>
      <c r="I5750" t="s">
        <v>136</v>
      </c>
      <c r="J5750" t="s">
        <v>137</v>
      </c>
      <c r="K5750" t="s">
        <v>138</v>
      </c>
      <c r="L5750" t="s">
        <v>16677</v>
      </c>
      <c r="M5750" t="s">
        <v>16678</v>
      </c>
      <c r="N5750">
        <v>3.9586111110000002</v>
      </c>
      <c r="O5750">
        <v>0</v>
      </c>
      <c r="P5750">
        <v>66</v>
      </c>
      <c r="Q5750">
        <v>0</v>
      </c>
      <c r="R5750">
        <v>0</v>
      </c>
      <c r="S5750">
        <v>0</v>
      </c>
      <c r="T5750">
        <v>4</v>
      </c>
      <c r="U5750">
        <v>0</v>
      </c>
      <c r="V5750">
        <v>0</v>
      </c>
      <c r="W5750">
        <v>0</v>
      </c>
      <c r="X5750">
        <v>50.191354601479432</v>
      </c>
      <c r="Y5750">
        <v>0</v>
      </c>
      <c r="Z5750">
        <v>0</v>
      </c>
      <c r="AA5750">
        <v>0</v>
      </c>
      <c r="AB5750">
        <v>4.4209681010785031</v>
      </c>
      <c r="AC5750">
        <v>0</v>
      </c>
      <c r="AD5750">
        <v>0</v>
      </c>
      <c r="AE5750">
        <v>54.612322702557933</v>
      </c>
    </row>
    <row r="5751" spans="1:31" x14ac:dyDescent="0.25">
      <c r="A5751">
        <v>2302095</v>
      </c>
      <c r="B5751">
        <v>1</v>
      </c>
      <c r="C5751" t="s">
        <v>81</v>
      </c>
      <c r="D5751" t="s">
        <v>119</v>
      </c>
      <c r="E5751" t="s">
        <v>233</v>
      </c>
      <c r="F5751" t="s">
        <v>6174</v>
      </c>
      <c r="G5751" t="s">
        <v>184</v>
      </c>
      <c r="H5751" t="s">
        <v>167</v>
      </c>
      <c r="I5751" t="s">
        <v>280</v>
      </c>
      <c r="J5751" t="s">
        <v>137</v>
      </c>
      <c r="K5751" t="s">
        <v>138</v>
      </c>
      <c r="L5751" t="s">
        <v>16679</v>
      </c>
      <c r="M5751" t="s">
        <v>16680</v>
      </c>
      <c r="N5751">
        <v>2.0555555E-2</v>
      </c>
      <c r="O5751">
        <v>0</v>
      </c>
      <c r="P5751">
        <v>2583</v>
      </c>
      <c r="Q5751">
        <v>152</v>
      </c>
      <c r="R5751">
        <v>329</v>
      </c>
      <c r="S5751">
        <v>10</v>
      </c>
      <c r="T5751">
        <v>194</v>
      </c>
      <c r="U5751">
        <v>0</v>
      </c>
      <c r="V5751">
        <v>2</v>
      </c>
      <c r="W5751">
        <v>0</v>
      </c>
      <c r="X5751">
        <v>7.5607984646341251</v>
      </c>
      <c r="Y5751">
        <v>17.123459761991146</v>
      </c>
      <c r="Z5751">
        <v>11.577472117949171</v>
      </c>
      <c r="AA5751">
        <v>0.24813415123166668</v>
      </c>
      <c r="AB5751">
        <v>0.90698515313564987</v>
      </c>
      <c r="AC5751">
        <v>0</v>
      </c>
      <c r="AD5751">
        <v>1.8697669124440666</v>
      </c>
      <c r="AE5751">
        <v>39.286616561385827</v>
      </c>
    </row>
    <row r="5752" spans="1:31" x14ac:dyDescent="0.25">
      <c r="A5752">
        <v>2302238</v>
      </c>
      <c r="B5752">
        <v>1</v>
      </c>
      <c r="C5752" t="s">
        <v>80</v>
      </c>
      <c r="D5752" t="s">
        <v>110</v>
      </c>
      <c r="E5752" t="s">
        <v>132</v>
      </c>
      <c r="F5752" t="s">
        <v>16681</v>
      </c>
      <c r="G5752" t="s">
        <v>336</v>
      </c>
      <c r="H5752" t="s">
        <v>135</v>
      </c>
      <c r="I5752" t="s">
        <v>136</v>
      </c>
      <c r="J5752" t="s">
        <v>137</v>
      </c>
      <c r="K5752" t="s">
        <v>138</v>
      </c>
      <c r="L5752" t="s">
        <v>16682</v>
      </c>
      <c r="M5752" t="s">
        <v>16683</v>
      </c>
      <c r="N5752">
        <v>1.4655555549999999</v>
      </c>
      <c r="O5752">
        <v>0</v>
      </c>
      <c r="P5752">
        <v>102</v>
      </c>
      <c r="Q5752">
        <v>0</v>
      </c>
      <c r="R5752">
        <v>0</v>
      </c>
      <c r="S5752">
        <v>0</v>
      </c>
      <c r="T5752">
        <v>2</v>
      </c>
      <c r="U5752">
        <v>0</v>
      </c>
      <c r="V5752">
        <v>0</v>
      </c>
      <c r="W5752">
        <v>0</v>
      </c>
      <c r="X5752">
        <v>36.479519051091444</v>
      </c>
      <c r="Y5752">
        <v>0</v>
      </c>
      <c r="Z5752">
        <v>0</v>
      </c>
      <c r="AA5752">
        <v>0</v>
      </c>
      <c r="AB5752">
        <v>2.0559695439856727</v>
      </c>
      <c r="AC5752">
        <v>0</v>
      </c>
      <c r="AD5752">
        <v>0</v>
      </c>
      <c r="AE5752">
        <v>38.535488595077119</v>
      </c>
    </row>
    <row r="5753" spans="1:31" x14ac:dyDescent="0.25">
      <c r="A5753">
        <v>2302052</v>
      </c>
      <c r="B5753">
        <v>1</v>
      </c>
      <c r="C5753" t="s">
        <v>80</v>
      </c>
      <c r="D5753" t="s">
        <v>101</v>
      </c>
      <c r="E5753" t="s">
        <v>182</v>
      </c>
      <c r="F5753" t="s">
        <v>16684</v>
      </c>
      <c r="G5753" t="s">
        <v>184</v>
      </c>
      <c r="H5753" t="s">
        <v>167</v>
      </c>
      <c r="I5753" t="s">
        <v>136</v>
      </c>
      <c r="J5753" t="s">
        <v>137</v>
      </c>
      <c r="K5753" t="s">
        <v>138</v>
      </c>
      <c r="L5753" t="s">
        <v>16685</v>
      </c>
      <c r="M5753" t="s">
        <v>16686</v>
      </c>
      <c r="N5753">
        <v>0.79333333299999997</v>
      </c>
      <c r="O5753">
        <v>14</v>
      </c>
      <c r="P5753">
        <v>3277</v>
      </c>
      <c r="Q5753">
        <v>11</v>
      </c>
      <c r="R5753">
        <v>108</v>
      </c>
      <c r="S5753">
        <v>33</v>
      </c>
      <c r="T5753">
        <v>410</v>
      </c>
      <c r="U5753">
        <v>3</v>
      </c>
      <c r="V5753">
        <v>1</v>
      </c>
      <c r="W5753">
        <v>4.26021669922212</v>
      </c>
      <c r="X5753">
        <v>606.14893020542388</v>
      </c>
      <c r="Y5753">
        <v>26.674100613607173</v>
      </c>
      <c r="Z5753">
        <v>21.383351862862082</v>
      </c>
      <c r="AA5753">
        <v>38.972282335824808</v>
      </c>
      <c r="AB5753">
        <v>192.2124949506385</v>
      </c>
      <c r="AC5753">
        <v>79.519781099886856</v>
      </c>
      <c r="AD5753">
        <v>0.20699413987783999</v>
      </c>
      <c r="AE5753">
        <v>969.37815190734329</v>
      </c>
    </row>
    <row r="5754" spans="1:31" x14ac:dyDescent="0.25">
      <c r="A5754">
        <v>2302115</v>
      </c>
      <c r="B5754">
        <v>1</v>
      </c>
      <c r="C5754" t="s">
        <v>80</v>
      </c>
      <c r="D5754" t="s">
        <v>97</v>
      </c>
      <c r="E5754" t="s">
        <v>164</v>
      </c>
      <c r="F5754" t="s">
        <v>16687</v>
      </c>
      <c r="G5754" t="s">
        <v>299</v>
      </c>
      <c r="H5754" t="s">
        <v>167</v>
      </c>
      <c r="I5754" t="s">
        <v>136</v>
      </c>
      <c r="J5754" t="s">
        <v>137</v>
      </c>
      <c r="K5754" t="s">
        <v>300</v>
      </c>
      <c r="L5754" t="s">
        <v>16688</v>
      </c>
      <c r="M5754" t="s">
        <v>16689</v>
      </c>
      <c r="N5754">
        <v>4.8952777770000004</v>
      </c>
      <c r="O5754">
        <v>0</v>
      </c>
      <c r="P5754">
        <v>240</v>
      </c>
      <c r="Q5754">
        <v>0</v>
      </c>
      <c r="R5754">
        <v>4</v>
      </c>
      <c r="S5754">
        <v>0</v>
      </c>
      <c r="T5754">
        <v>21</v>
      </c>
      <c r="U5754">
        <v>0</v>
      </c>
      <c r="V5754">
        <v>0</v>
      </c>
      <c r="W5754">
        <v>0</v>
      </c>
      <c r="X5754">
        <v>407.34077797707926</v>
      </c>
      <c r="Y5754">
        <v>0</v>
      </c>
      <c r="Z5754">
        <v>11.177743402841603</v>
      </c>
      <c r="AA5754">
        <v>0</v>
      </c>
      <c r="AB5754">
        <v>55.954955698913153</v>
      </c>
      <c r="AC5754">
        <v>0</v>
      </c>
      <c r="AD5754">
        <v>0</v>
      </c>
      <c r="AE5754">
        <v>474.47347707883398</v>
      </c>
    </row>
    <row r="5755" spans="1:31" x14ac:dyDescent="0.25">
      <c r="A5755">
        <v>2302424</v>
      </c>
      <c r="B5755">
        <v>1</v>
      </c>
      <c r="C5755" t="s">
        <v>81</v>
      </c>
      <c r="D5755" t="s">
        <v>123</v>
      </c>
      <c r="E5755" t="s">
        <v>141</v>
      </c>
      <c r="F5755" t="s">
        <v>16690</v>
      </c>
      <c r="G5755" t="s">
        <v>202</v>
      </c>
      <c r="H5755" t="s">
        <v>135</v>
      </c>
      <c r="I5755" t="s">
        <v>136</v>
      </c>
      <c r="J5755" t="s">
        <v>137</v>
      </c>
      <c r="K5755" t="s">
        <v>138</v>
      </c>
      <c r="L5755" t="s">
        <v>16691</v>
      </c>
      <c r="M5755" t="s">
        <v>16692</v>
      </c>
      <c r="N5755">
        <v>0.87388888799999997</v>
      </c>
      <c r="O5755">
        <v>0</v>
      </c>
      <c r="P5755">
        <v>5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0.96850597748732614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0.96850597748732614</v>
      </c>
    </row>
    <row r="5756" spans="1:31" x14ac:dyDescent="0.25">
      <c r="A5756">
        <v>2302175</v>
      </c>
      <c r="B5756">
        <v>1</v>
      </c>
      <c r="C5756" t="s">
        <v>80</v>
      </c>
      <c r="D5756" t="s">
        <v>96</v>
      </c>
      <c r="E5756" t="s">
        <v>141</v>
      </c>
      <c r="F5756" t="s">
        <v>16693</v>
      </c>
      <c r="G5756" t="s">
        <v>188</v>
      </c>
      <c r="H5756" t="s">
        <v>135</v>
      </c>
      <c r="I5756" t="s">
        <v>136</v>
      </c>
      <c r="J5756" t="s">
        <v>137</v>
      </c>
      <c r="K5756" t="s">
        <v>138</v>
      </c>
      <c r="L5756" t="s">
        <v>16694</v>
      </c>
      <c r="M5756" t="s">
        <v>16695</v>
      </c>
      <c r="N5756">
        <v>3.8574999999999999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1.363013257969675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1.363013257969675</v>
      </c>
    </row>
    <row r="5757" spans="1:31" x14ac:dyDescent="0.25">
      <c r="A5757">
        <v>2302470</v>
      </c>
      <c r="B5757">
        <v>1</v>
      </c>
      <c r="C5757" t="s">
        <v>80</v>
      </c>
      <c r="D5757" t="s">
        <v>93</v>
      </c>
      <c r="E5757" t="s">
        <v>132</v>
      </c>
      <c r="F5757" t="s">
        <v>16696</v>
      </c>
      <c r="G5757" t="s">
        <v>134</v>
      </c>
      <c r="H5757" t="s">
        <v>135</v>
      </c>
      <c r="I5757" t="s">
        <v>136</v>
      </c>
      <c r="J5757" t="s">
        <v>137</v>
      </c>
      <c r="K5757" t="s">
        <v>138</v>
      </c>
      <c r="L5757" t="s">
        <v>16697</v>
      </c>
      <c r="M5757" t="s">
        <v>16698</v>
      </c>
      <c r="N5757">
        <v>0.90138888800000005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1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0.94481832752705541</v>
      </c>
      <c r="AC5757">
        <v>0</v>
      </c>
      <c r="AD5757">
        <v>0</v>
      </c>
      <c r="AE5757">
        <v>0.94481832752705541</v>
      </c>
    </row>
    <row r="5758" spans="1:31" x14ac:dyDescent="0.25">
      <c r="A5758">
        <v>2302361</v>
      </c>
      <c r="B5758">
        <v>1</v>
      </c>
      <c r="C5758" t="s">
        <v>81</v>
      </c>
      <c r="D5758" t="s">
        <v>128</v>
      </c>
      <c r="E5758" t="s">
        <v>164</v>
      </c>
      <c r="F5758" t="s">
        <v>4058</v>
      </c>
      <c r="G5758" t="s">
        <v>184</v>
      </c>
      <c r="H5758" t="s">
        <v>167</v>
      </c>
      <c r="I5758" t="s">
        <v>136</v>
      </c>
      <c r="J5758" t="s">
        <v>137</v>
      </c>
      <c r="K5758" t="s">
        <v>138</v>
      </c>
      <c r="L5758" t="s">
        <v>16699</v>
      </c>
      <c r="M5758" t="s">
        <v>16700</v>
      </c>
      <c r="N5758">
        <v>1.4127777770000001</v>
      </c>
      <c r="O5758">
        <v>0</v>
      </c>
      <c r="P5758">
        <v>15</v>
      </c>
      <c r="Q5758">
        <v>0</v>
      </c>
      <c r="R5758">
        <v>20</v>
      </c>
      <c r="S5758">
        <v>10</v>
      </c>
      <c r="T5758">
        <v>5</v>
      </c>
      <c r="U5758">
        <v>2</v>
      </c>
      <c r="V5758">
        <v>0</v>
      </c>
      <c r="W5758">
        <v>0</v>
      </c>
      <c r="X5758">
        <v>5.9606149549819101</v>
      </c>
      <c r="Y5758">
        <v>0</v>
      </c>
      <c r="Z5758">
        <v>18.150790289975408</v>
      </c>
      <c r="AA5758">
        <v>888.72736555827896</v>
      </c>
      <c r="AB5758">
        <v>11.63245253360294</v>
      </c>
      <c r="AC5758">
        <v>25.582017329880003</v>
      </c>
      <c r="AD5758">
        <v>0</v>
      </c>
      <c r="AE5758">
        <v>950.05324066671926</v>
      </c>
    </row>
    <row r="5759" spans="1:31" x14ac:dyDescent="0.25">
      <c r="A5759">
        <v>2302069</v>
      </c>
      <c r="B5759">
        <v>1</v>
      </c>
      <c r="C5759" t="s">
        <v>80</v>
      </c>
      <c r="D5759" t="s">
        <v>101</v>
      </c>
      <c r="E5759" t="s">
        <v>233</v>
      </c>
      <c r="F5759" t="s">
        <v>16701</v>
      </c>
      <c r="G5759" t="s">
        <v>184</v>
      </c>
      <c r="H5759" t="s">
        <v>167</v>
      </c>
      <c r="I5759" t="s">
        <v>136</v>
      </c>
      <c r="J5759" t="s">
        <v>137</v>
      </c>
      <c r="K5759" t="s">
        <v>138</v>
      </c>
      <c r="L5759" t="s">
        <v>16702</v>
      </c>
      <c r="M5759" t="s">
        <v>16703</v>
      </c>
      <c r="N5759">
        <v>1.983055555</v>
      </c>
      <c r="O5759">
        <v>3</v>
      </c>
      <c r="P5759">
        <v>0</v>
      </c>
      <c r="Q5759">
        <v>2</v>
      </c>
      <c r="R5759">
        <v>0</v>
      </c>
      <c r="S5759">
        <v>12</v>
      </c>
      <c r="T5759">
        <v>0</v>
      </c>
      <c r="U5759">
        <v>0</v>
      </c>
      <c r="V5759">
        <v>0</v>
      </c>
      <c r="W5759">
        <v>13.128580061734445</v>
      </c>
      <c r="X5759">
        <v>0</v>
      </c>
      <c r="Y5759">
        <v>18.316575724503899</v>
      </c>
      <c r="Z5759">
        <v>0</v>
      </c>
      <c r="AA5759">
        <v>182.85786444654642</v>
      </c>
      <c r="AB5759">
        <v>0</v>
      </c>
      <c r="AC5759">
        <v>0</v>
      </c>
      <c r="AD5759">
        <v>0</v>
      </c>
      <c r="AE5759">
        <v>214.30302023278477</v>
      </c>
    </row>
    <row r="5760" spans="1:31" x14ac:dyDescent="0.25">
      <c r="A5760">
        <v>2302298</v>
      </c>
      <c r="B5760">
        <v>1</v>
      </c>
      <c r="C5760" t="s">
        <v>80</v>
      </c>
      <c r="D5760" t="s">
        <v>95</v>
      </c>
      <c r="E5760" t="s">
        <v>141</v>
      </c>
      <c r="F5760" t="s">
        <v>16704</v>
      </c>
      <c r="G5760" t="s">
        <v>143</v>
      </c>
      <c r="H5760" t="s">
        <v>135</v>
      </c>
      <c r="I5760" t="s">
        <v>136</v>
      </c>
      <c r="J5760" t="s">
        <v>137</v>
      </c>
      <c r="K5760" t="s">
        <v>138</v>
      </c>
      <c r="L5760" t="s">
        <v>16705</v>
      </c>
      <c r="M5760" t="s">
        <v>16706</v>
      </c>
      <c r="N5760">
        <v>1.278888888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0.22747796963439779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0.22747796963439779</v>
      </c>
    </row>
    <row r="5761" spans="1:31" x14ac:dyDescent="0.25">
      <c r="A5761">
        <v>2302178</v>
      </c>
      <c r="B5761">
        <v>1</v>
      </c>
      <c r="C5761" t="s">
        <v>80</v>
      </c>
      <c r="D5761" t="s">
        <v>83</v>
      </c>
      <c r="E5761" t="s">
        <v>182</v>
      </c>
      <c r="F5761" t="s">
        <v>16707</v>
      </c>
      <c r="G5761" t="s">
        <v>299</v>
      </c>
      <c r="H5761" t="s">
        <v>167</v>
      </c>
      <c r="I5761" t="s">
        <v>136</v>
      </c>
      <c r="J5761" t="s">
        <v>137</v>
      </c>
      <c r="K5761" t="s">
        <v>300</v>
      </c>
      <c r="L5761" t="s">
        <v>16708</v>
      </c>
      <c r="M5761" t="s">
        <v>16709</v>
      </c>
      <c r="N5761">
        <v>1.498888888</v>
      </c>
      <c r="O5761">
        <v>0</v>
      </c>
      <c r="P5761">
        <v>0</v>
      </c>
      <c r="Q5761">
        <v>1</v>
      </c>
      <c r="R5761">
        <v>0</v>
      </c>
      <c r="S5761">
        <v>3</v>
      </c>
      <c r="T5761">
        <v>16</v>
      </c>
      <c r="U5761">
        <v>6</v>
      </c>
      <c r="V5761">
        <v>5</v>
      </c>
      <c r="W5761">
        <v>0</v>
      </c>
      <c r="X5761">
        <v>0</v>
      </c>
      <c r="Y5761">
        <v>0.1961181258292575</v>
      </c>
      <c r="Z5761">
        <v>0</v>
      </c>
      <c r="AA5761">
        <v>45.326162340855944</v>
      </c>
      <c r="AB5761">
        <v>100.15867590648443</v>
      </c>
      <c r="AC5761">
        <v>756.10065874575389</v>
      </c>
      <c r="AD5761">
        <v>47.611400275909958</v>
      </c>
      <c r="AE5761">
        <v>949.39301539483358</v>
      </c>
    </row>
    <row r="5762" spans="1:31" x14ac:dyDescent="0.25">
      <c r="A5762">
        <v>2302135</v>
      </c>
      <c r="B5762">
        <v>1</v>
      </c>
      <c r="C5762" t="s">
        <v>80</v>
      </c>
      <c r="D5762" t="s">
        <v>83</v>
      </c>
      <c r="E5762" t="s">
        <v>141</v>
      </c>
      <c r="F5762" t="s">
        <v>10977</v>
      </c>
      <c r="G5762" t="s">
        <v>188</v>
      </c>
      <c r="H5762" t="s">
        <v>135</v>
      </c>
      <c r="I5762" t="s">
        <v>136</v>
      </c>
      <c r="J5762" t="s">
        <v>137</v>
      </c>
      <c r="K5762" t="s">
        <v>138</v>
      </c>
      <c r="L5762" t="s">
        <v>16710</v>
      </c>
      <c r="M5762" t="s">
        <v>16711</v>
      </c>
      <c r="N5762">
        <v>2.9183333330000001</v>
      </c>
      <c r="O5762">
        <v>0</v>
      </c>
      <c r="P5762">
        <v>5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2.7230740381384475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2.7230740381384475</v>
      </c>
    </row>
    <row r="5763" spans="1:31" x14ac:dyDescent="0.25">
      <c r="A5763">
        <v>2302155</v>
      </c>
      <c r="B5763">
        <v>1</v>
      </c>
      <c r="C5763" t="s">
        <v>80</v>
      </c>
      <c r="D5763" t="s">
        <v>95</v>
      </c>
      <c r="E5763" t="s">
        <v>283</v>
      </c>
      <c r="F5763" t="s">
        <v>16712</v>
      </c>
      <c r="G5763" t="s">
        <v>299</v>
      </c>
      <c r="H5763" t="s">
        <v>167</v>
      </c>
      <c r="I5763" t="s">
        <v>136</v>
      </c>
      <c r="J5763" t="s">
        <v>137</v>
      </c>
      <c r="K5763" t="s">
        <v>300</v>
      </c>
      <c r="L5763" t="s">
        <v>16713</v>
      </c>
      <c r="M5763" t="s">
        <v>16714</v>
      </c>
      <c r="N5763">
        <v>0.27237499999999998</v>
      </c>
      <c r="O5763">
        <v>0</v>
      </c>
      <c r="P5763">
        <v>96</v>
      </c>
      <c r="Q5763">
        <v>0</v>
      </c>
      <c r="R5763">
        <v>0</v>
      </c>
      <c r="S5763">
        <v>6</v>
      </c>
      <c r="T5763">
        <v>7</v>
      </c>
      <c r="U5763">
        <v>5</v>
      </c>
      <c r="V5763">
        <v>0</v>
      </c>
      <c r="W5763">
        <v>0</v>
      </c>
      <c r="X5763">
        <v>7.6366669966325231</v>
      </c>
      <c r="Y5763">
        <v>0</v>
      </c>
      <c r="Z5763">
        <v>0</v>
      </c>
      <c r="AA5763">
        <v>16.444031383855538</v>
      </c>
      <c r="AB5763">
        <v>0.6917482633141756</v>
      </c>
      <c r="AC5763">
        <v>620.1314084987805</v>
      </c>
      <c r="AD5763">
        <v>0</v>
      </c>
      <c r="AE5763">
        <v>644.90385514258276</v>
      </c>
    </row>
    <row r="5764" spans="1:31" x14ac:dyDescent="0.25">
      <c r="A5764">
        <v>2302304</v>
      </c>
      <c r="B5764">
        <v>1</v>
      </c>
      <c r="C5764" t="s">
        <v>80</v>
      </c>
      <c r="D5764" t="s">
        <v>93</v>
      </c>
      <c r="E5764" t="s">
        <v>141</v>
      </c>
      <c r="F5764" t="s">
        <v>16715</v>
      </c>
      <c r="G5764" t="s">
        <v>143</v>
      </c>
      <c r="H5764" t="s">
        <v>135</v>
      </c>
      <c r="I5764" t="s">
        <v>136</v>
      </c>
      <c r="J5764" t="s">
        <v>137</v>
      </c>
      <c r="K5764" t="s">
        <v>138</v>
      </c>
      <c r="L5764" t="s">
        <v>16716</v>
      </c>
      <c r="M5764" t="s">
        <v>16717</v>
      </c>
      <c r="N5764">
        <v>4.5994444440000004</v>
      </c>
      <c r="O5764">
        <v>0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0.20376045641589999</v>
      </c>
      <c r="AA5764">
        <v>0</v>
      </c>
      <c r="AB5764">
        <v>0</v>
      </c>
      <c r="AC5764">
        <v>0</v>
      </c>
      <c r="AD5764">
        <v>0</v>
      </c>
      <c r="AE5764">
        <v>0.20376045641589999</v>
      </c>
    </row>
    <row r="5765" spans="1:31" x14ac:dyDescent="0.25">
      <c r="A5765">
        <v>2302447</v>
      </c>
      <c r="B5765">
        <v>1</v>
      </c>
      <c r="C5765" t="s">
        <v>80</v>
      </c>
      <c r="D5765" t="s">
        <v>93</v>
      </c>
      <c r="E5765" t="s">
        <v>141</v>
      </c>
      <c r="F5765" t="s">
        <v>16718</v>
      </c>
      <c r="G5765" t="s">
        <v>202</v>
      </c>
      <c r="H5765" t="s">
        <v>135</v>
      </c>
      <c r="I5765" t="s">
        <v>136</v>
      </c>
      <c r="J5765" t="s">
        <v>137</v>
      </c>
      <c r="K5765" t="s">
        <v>138</v>
      </c>
      <c r="L5765" t="s">
        <v>16719</v>
      </c>
      <c r="M5765" t="s">
        <v>16720</v>
      </c>
      <c r="N5765">
        <v>1.883611111</v>
      </c>
      <c r="O5765">
        <v>0</v>
      </c>
      <c r="P5765">
        <v>2</v>
      </c>
      <c r="Q5765">
        <v>0</v>
      </c>
      <c r="R5765">
        <v>0</v>
      </c>
      <c r="S5765">
        <v>0</v>
      </c>
      <c r="T5765">
        <v>1</v>
      </c>
      <c r="U5765">
        <v>0</v>
      </c>
      <c r="V5765">
        <v>0</v>
      </c>
      <c r="W5765">
        <v>0</v>
      </c>
      <c r="X5765">
        <v>0.71374429640740411</v>
      </c>
      <c r="Y5765">
        <v>0</v>
      </c>
      <c r="Z5765">
        <v>0</v>
      </c>
      <c r="AA5765">
        <v>0</v>
      </c>
      <c r="AB5765">
        <v>0.17131167644918055</v>
      </c>
      <c r="AC5765">
        <v>0</v>
      </c>
      <c r="AD5765">
        <v>0</v>
      </c>
      <c r="AE5765">
        <v>0.88505597285658466</v>
      </c>
    </row>
    <row r="5766" spans="1:31" x14ac:dyDescent="0.25">
      <c r="A5766">
        <v>2302198</v>
      </c>
      <c r="B5766">
        <v>1</v>
      </c>
      <c r="C5766" t="s">
        <v>81</v>
      </c>
      <c r="D5766" t="s">
        <v>125</v>
      </c>
      <c r="E5766" t="s">
        <v>132</v>
      </c>
      <c r="F5766" t="s">
        <v>16721</v>
      </c>
      <c r="G5766" t="s">
        <v>134</v>
      </c>
      <c r="H5766" t="s">
        <v>135</v>
      </c>
      <c r="I5766" t="s">
        <v>136</v>
      </c>
      <c r="J5766" t="s">
        <v>137</v>
      </c>
      <c r="K5766" t="s">
        <v>138</v>
      </c>
      <c r="L5766" t="s">
        <v>16722</v>
      </c>
      <c r="M5766" t="s">
        <v>16723</v>
      </c>
      <c r="N5766">
        <v>1.570277777</v>
      </c>
      <c r="O5766">
        <v>0</v>
      </c>
      <c r="P5766">
        <v>0</v>
      </c>
      <c r="Q5766">
        <v>0</v>
      </c>
      <c r="R5766">
        <v>1</v>
      </c>
      <c r="S5766">
        <v>0</v>
      </c>
      <c r="T5766">
        <v>2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1.8671580690160299</v>
      </c>
      <c r="AA5766">
        <v>0</v>
      </c>
      <c r="AB5766">
        <v>10.010882352321111</v>
      </c>
      <c r="AC5766">
        <v>0</v>
      </c>
      <c r="AD5766">
        <v>0</v>
      </c>
      <c r="AE5766">
        <v>11.878040421337142</v>
      </c>
    </row>
    <row r="5767" spans="1:31" x14ac:dyDescent="0.25">
      <c r="A5767">
        <v>2302241</v>
      </c>
      <c r="B5767">
        <v>1</v>
      </c>
      <c r="C5767" t="s">
        <v>80</v>
      </c>
      <c r="D5767" t="s">
        <v>98</v>
      </c>
      <c r="E5767" t="s">
        <v>233</v>
      </c>
      <c r="F5767" t="s">
        <v>16724</v>
      </c>
      <c r="G5767" t="s">
        <v>1455</v>
      </c>
      <c r="H5767" t="s">
        <v>167</v>
      </c>
      <c r="I5767" t="s">
        <v>136</v>
      </c>
      <c r="J5767" t="s">
        <v>137</v>
      </c>
      <c r="K5767" t="s">
        <v>138</v>
      </c>
      <c r="L5767" t="s">
        <v>16725</v>
      </c>
      <c r="M5767" t="s">
        <v>16726</v>
      </c>
      <c r="N5767">
        <v>2.7044444439999999</v>
      </c>
      <c r="O5767">
        <v>0</v>
      </c>
      <c r="P5767">
        <v>373</v>
      </c>
      <c r="Q5767">
        <v>0</v>
      </c>
      <c r="R5767">
        <v>28</v>
      </c>
      <c r="S5767">
        <v>0</v>
      </c>
      <c r="T5767">
        <v>57</v>
      </c>
      <c r="U5767">
        <v>0</v>
      </c>
      <c r="V5767">
        <v>0</v>
      </c>
      <c r="W5767">
        <v>0</v>
      </c>
      <c r="X5767">
        <v>198.7515959570209</v>
      </c>
      <c r="Y5767">
        <v>0</v>
      </c>
      <c r="Z5767">
        <v>217.8855981927334</v>
      </c>
      <c r="AA5767">
        <v>0</v>
      </c>
      <c r="AB5767">
        <v>133.96391910156208</v>
      </c>
      <c r="AC5767">
        <v>0</v>
      </c>
      <c r="AD5767">
        <v>0</v>
      </c>
      <c r="AE5767">
        <v>550.60111325131641</v>
      </c>
    </row>
    <row r="5768" spans="1:31" x14ac:dyDescent="0.25">
      <c r="A5768">
        <v>2302341</v>
      </c>
      <c r="B5768">
        <v>1</v>
      </c>
      <c r="C5768" t="s">
        <v>80</v>
      </c>
      <c r="D5768" t="s">
        <v>101</v>
      </c>
      <c r="E5768" t="s">
        <v>164</v>
      </c>
      <c r="F5768" t="s">
        <v>8502</v>
      </c>
      <c r="G5768" t="s">
        <v>195</v>
      </c>
      <c r="H5768" t="s">
        <v>167</v>
      </c>
      <c r="I5768" t="s">
        <v>136</v>
      </c>
      <c r="J5768" t="s">
        <v>137</v>
      </c>
      <c r="K5768" t="s">
        <v>138</v>
      </c>
      <c r="L5768" t="s">
        <v>16727</v>
      </c>
      <c r="M5768" t="s">
        <v>16728</v>
      </c>
      <c r="N5768">
        <v>0.832777777</v>
      </c>
      <c r="O5768">
        <v>7</v>
      </c>
      <c r="P5768">
        <v>221</v>
      </c>
      <c r="Q5768">
        <v>3</v>
      </c>
      <c r="R5768">
        <v>60</v>
      </c>
      <c r="S5768">
        <v>18</v>
      </c>
      <c r="T5768">
        <v>51</v>
      </c>
      <c r="U5768">
        <v>1</v>
      </c>
      <c r="V5768">
        <v>1</v>
      </c>
      <c r="W5768">
        <v>3.5848330395884154</v>
      </c>
      <c r="X5768">
        <v>62.361423161157276</v>
      </c>
      <c r="Y5768">
        <v>16.003334775207026</v>
      </c>
      <c r="Z5768">
        <v>17.644725220405505</v>
      </c>
      <c r="AA5768">
        <v>31.289088016825513</v>
      </c>
      <c r="AB5768">
        <v>51.211947684002574</v>
      </c>
      <c r="AC5768">
        <v>10.11844386657895</v>
      </c>
      <c r="AD5768">
        <v>0.20786591523392001</v>
      </c>
      <c r="AE5768">
        <v>192.42166167899919</v>
      </c>
    </row>
    <row r="5769" spans="1:31" x14ac:dyDescent="0.25">
      <c r="A5769">
        <v>2302287</v>
      </c>
      <c r="B5769">
        <v>1</v>
      </c>
      <c r="C5769" t="s">
        <v>80</v>
      </c>
      <c r="D5769" t="s">
        <v>82</v>
      </c>
      <c r="E5769" t="s">
        <v>141</v>
      </c>
      <c r="F5769" t="s">
        <v>16460</v>
      </c>
      <c r="G5769" t="s">
        <v>188</v>
      </c>
      <c r="H5769" t="s">
        <v>135</v>
      </c>
      <c r="I5769" t="s">
        <v>136</v>
      </c>
      <c r="J5769" t="s">
        <v>137</v>
      </c>
      <c r="K5769" t="s">
        <v>138</v>
      </c>
      <c r="L5769" t="s">
        <v>16729</v>
      </c>
      <c r="M5769" t="s">
        <v>16730</v>
      </c>
      <c r="N5769">
        <v>1.5166666660000001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1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0.2619444019525492</v>
      </c>
      <c r="AC5769">
        <v>0</v>
      </c>
      <c r="AD5769">
        <v>0</v>
      </c>
      <c r="AE5769">
        <v>0.2619444019525492</v>
      </c>
    </row>
    <row r="5770" spans="1:31" x14ac:dyDescent="0.25">
      <c r="A5770">
        <v>2302310</v>
      </c>
      <c r="B5770">
        <v>1</v>
      </c>
      <c r="C5770" t="s">
        <v>80</v>
      </c>
      <c r="D5770" t="s">
        <v>97</v>
      </c>
      <c r="E5770" t="s">
        <v>283</v>
      </c>
      <c r="F5770" t="s">
        <v>16731</v>
      </c>
      <c r="G5770" t="s">
        <v>824</v>
      </c>
      <c r="H5770" t="s">
        <v>167</v>
      </c>
      <c r="I5770" t="s">
        <v>136</v>
      </c>
      <c r="J5770" t="s">
        <v>137</v>
      </c>
      <c r="K5770" t="s">
        <v>138</v>
      </c>
      <c r="L5770" t="s">
        <v>16732</v>
      </c>
      <c r="M5770" t="s">
        <v>16733</v>
      </c>
      <c r="N5770">
        <v>3.8547222219999999</v>
      </c>
      <c r="O5770">
        <v>0</v>
      </c>
      <c r="P5770">
        <v>0</v>
      </c>
      <c r="Q5770">
        <v>0</v>
      </c>
      <c r="R5770">
        <v>0</v>
      </c>
      <c r="S5770">
        <v>7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99.489865440448042</v>
      </c>
      <c r="AB5770">
        <v>0</v>
      </c>
      <c r="AC5770">
        <v>0</v>
      </c>
      <c r="AD5770">
        <v>0</v>
      </c>
      <c r="AE5770">
        <v>99.489865440448042</v>
      </c>
    </row>
    <row r="5771" spans="1:31" x14ac:dyDescent="0.25">
      <c r="A5771">
        <v>2302450</v>
      </c>
      <c r="B5771">
        <v>1</v>
      </c>
      <c r="C5771" t="s">
        <v>81</v>
      </c>
      <c r="D5771" t="s">
        <v>120</v>
      </c>
      <c r="E5771" t="s">
        <v>182</v>
      </c>
      <c r="F5771" t="s">
        <v>16210</v>
      </c>
      <c r="G5771" t="s">
        <v>184</v>
      </c>
      <c r="H5771" t="s">
        <v>167</v>
      </c>
      <c r="I5771" t="s">
        <v>136</v>
      </c>
      <c r="J5771" t="s">
        <v>137</v>
      </c>
      <c r="K5771" t="s">
        <v>138</v>
      </c>
      <c r="L5771" t="s">
        <v>16734</v>
      </c>
      <c r="M5771" t="s">
        <v>16735</v>
      </c>
      <c r="N5771">
        <v>1.7002777769999999</v>
      </c>
      <c r="O5771">
        <v>0</v>
      </c>
      <c r="P5771">
        <v>0</v>
      </c>
      <c r="Q5771">
        <v>47</v>
      </c>
      <c r="R5771">
        <v>0</v>
      </c>
      <c r="S5771">
        <v>4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27.077089648454535</v>
      </c>
      <c r="Z5771">
        <v>0</v>
      </c>
      <c r="AA5771">
        <v>6.971497394481486</v>
      </c>
      <c r="AB5771">
        <v>0</v>
      </c>
      <c r="AC5771">
        <v>0</v>
      </c>
      <c r="AD5771">
        <v>0</v>
      </c>
      <c r="AE5771">
        <v>34.04858704293602</v>
      </c>
    </row>
    <row r="5772" spans="1:31" x14ac:dyDescent="0.25">
      <c r="A5772">
        <v>2302164</v>
      </c>
      <c r="B5772">
        <v>1</v>
      </c>
      <c r="C5772" t="s">
        <v>81</v>
      </c>
      <c r="D5772" t="s">
        <v>118</v>
      </c>
      <c r="E5772" t="s">
        <v>182</v>
      </c>
      <c r="F5772" t="s">
        <v>16736</v>
      </c>
      <c r="G5772" t="s">
        <v>184</v>
      </c>
      <c r="H5772" t="s">
        <v>167</v>
      </c>
      <c r="I5772" t="s">
        <v>136</v>
      </c>
      <c r="J5772" t="s">
        <v>137</v>
      </c>
      <c r="K5772" t="s">
        <v>138</v>
      </c>
      <c r="L5772" t="s">
        <v>16737</v>
      </c>
      <c r="M5772" t="s">
        <v>16738</v>
      </c>
      <c r="N5772">
        <v>0.72111111100000003</v>
      </c>
      <c r="O5772">
        <v>0</v>
      </c>
      <c r="P5772">
        <v>225</v>
      </c>
      <c r="Q5772">
        <v>0</v>
      </c>
      <c r="R5772">
        <v>4</v>
      </c>
      <c r="S5772">
        <v>0</v>
      </c>
      <c r="T5772">
        <v>15</v>
      </c>
      <c r="U5772">
        <v>0</v>
      </c>
      <c r="V5772">
        <v>0</v>
      </c>
      <c r="W5772">
        <v>0</v>
      </c>
      <c r="X5772">
        <v>29.339398971163465</v>
      </c>
      <c r="Y5772">
        <v>0</v>
      </c>
      <c r="Z5772">
        <v>4.5217948965000004E-2</v>
      </c>
      <c r="AA5772">
        <v>0</v>
      </c>
      <c r="AB5772">
        <v>2.0726157900554227</v>
      </c>
      <c r="AC5772">
        <v>0</v>
      </c>
      <c r="AD5772">
        <v>0</v>
      </c>
      <c r="AE5772">
        <v>31.457232710183888</v>
      </c>
    </row>
    <row r="5773" spans="1:31" x14ac:dyDescent="0.25">
      <c r="A5773">
        <v>2302224</v>
      </c>
      <c r="B5773">
        <v>1</v>
      </c>
      <c r="C5773" t="s">
        <v>80</v>
      </c>
      <c r="D5773" t="s">
        <v>95</v>
      </c>
      <c r="E5773" t="s">
        <v>164</v>
      </c>
      <c r="F5773" t="s">
        <v>3420</v>
      </c>
      <c r="G5773" t="s">
        <v>195</v>
      </c>
      <c r="H5773" t="s">
        <v>167</v>
      </c>
      <c r="I5773" t="s">
        <v>136</v>
      </c>
      <c r="J5773" t="s">
        <v>137</v>
      </c>
      <c r="K5773" t="s">
        <v>138</v>
      </c>
      <c r="L5773" t="s">
        <v>16739</v>
      </c>
      <c r="M5773" t="s">
        <v>16740</v>
      </c>
      <c r="N5773">
        <v>1.611111111</v>
      </c>
      <c r="O5773">
        <v>0</v>
      </c>
      <c r="P5773">
        <v>124</v>
      </c>
      <c r="Q5773">
        <v>0</v>
      </c>
      <c r="R5773">
        <v>0</v>
      </c>
      <c r="S5773">
        <v>0</v>
      </c>
      <c r="T5773">
        <v>13</v>
      </c>
      <c r="U5773">
        <v>0</v>
      </c>
      <c r="V5773">
        <v>0</v>
      </c>
      <c r="W5773">
        <v>0</v>
      </c>
      <c r="X5773">
        <v>37.826277127772507</v>
      </c>
      <c r="Y5773">
        <v>0</v>
      </c>
      <c r="Z5773">
        <v>0</v>
      </c>
      <c r="AA5773">
        <v>0</v>
      </c>
      <c r="AB5773">
        <v>7.69296159416366</v>
      </c>
      <c r="AC5773">
        <v>0</v>
      </c>
      <c r="AD5773">
        <v>0</v>
      </c>
      <c r="AE5773">
        <v>45.519238721936169</v>
      </c>
    </row>
    <row r="5774" spans="1:31" x14ac:dyDescent="0.25">
      <c r="A5774">
        <v>2302124</v>
      </c>
      <c r="B5774">
        <v>1</v>
      </c>
      <c r="C5774" t="s">
        <v>80</v>
      </c>
      <c r="D5774" t="s">
        <v>95</v>
      </c>
      <c r="E5774" t="s">
        <v>132</v>
      </c>
      <c r="F5774" t="s">
        <v>16741</v>
      </c>
      <c r="G5774" t="s">
        <v>134</v>
      </c>
      <c r="H5774" t="s">
        <v>135</v>
      </c>
      <c r="I5774" t="s">
        <v>136</v>
      </c>
      <c r="J5774" t="s">
        <v>137</v>
      </c>
      <c r="K5774" t="s">
        <v>138</v>
      </c>
      <c r="L5774" t="s">
        <v>16742</v>
      </c>
      <c r="M5774" t="s">
        <v>16743</v>
      </c>
      <c r="N5774">
        <v>2.3486111109999999</v>
      </c>
      <c r="O5774">
        <v>0</v>
      </c>
      <c r="P5774">
        <v>36</v>
      </c>
      <c r="Q5774">
        <v>0</v>
      </c>
      <c r="R5774">
        <v>1</v>
      </c>
      <c r="S5774">
        <v>0</v>
      </c>
      <c r="T5774">
        <v>1</v>
      </c>
      <c r="U5774">
        <v>0</v>
      </c>
      <c r="V5774">
        <v>0</v>
      </c>
      <c r="W5774">
        <v>0</v>
      </c>
      <c r="X5774">
        <v>18.928023887559402</v>
      </c>
      <c r="Y5774">
        <v>0</v>
      </c>
      <c r="Z5774">
        <v>0.12403266143576891</v>
      </c>
      <c r="AA5774">
        <v>0</v>
      </c>
      <c r="AB5774">
        <v>0.66171695534064501</v>
      </c>
      <c r="AC5774">
        <v>0</v>
      </c>
      <c r="AD5774">
        <v>0</v>
      </c>
      <c r="AE5774">
        <v>19.713773504335816</v>
      </c>
    </row>
    <row r="5775" spans="1:31" x14ac:dyDescent="0.25">
      <c r="A5775">
        <v>2302118</v>
      </c>
      <c r="B5775">
        <v>1</v>
      </c>
      <c r="C5775" t="s">
        <v>80</v>
      </c>
      <c r="D5775" t="s">
        <v>93</v>
      </c>
      <c r="E5775" t="s">
        <v>233</v>
      </c>
      <c r="F5775" t="s">
        <v>16744</v>
      </c>
      <c r="G5775" t="s">
        <v>299</v>
      </c>
      <c r="H5775" t="s">
        <v>167</v>
      </c>
      <c r="I5775" t="s">
        <v>136</v>
      </c>
      <c r="J5775" t="s">
        <v>137</v>
      </c>
      <c r="K5775" t="s">
        <v>300</v>
      </c>
      <c r="L5775" t="s">
        <v>16745</v>
      </c>
      <c r="M5775" t="s">
        <v>16746</v>
      </c>
      <c r="N5775">
        <v>1.324166666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101.72167161887295</v>
      </c>
      <c r="AD5775">
        <v>0</v>
      </c>
      <c r="AE5775">
        <v>101.72167161887295</v>
      </c>
    </row>
    <row r="5776" spans="1:31" x14ac:dyDescent="0.25">
      <c r="A5776">
        <v>2302373</v>
      </c>
      <c r="B5776">
        <v>1</v>
      </c>
      <c r="C5776" t="s">
        <v>80</v>
      </c>
      <c r="D5776" t="s">
        <v>83</v>
      </c>
      <c r="E5776" t="s">
        <v>132</v>
      </c>
      <c r="F5776" t="s">
        <v>16747</v>
      </c>
      <c r="G5776" t="s">
        <v>134</v>
      </c>
      <c r="H5776" t="s">
        <v>135</v>
      </c>
      <c r="I5776" t="s">
        <v>136</v>
      </c>
      <c r="J5776" t="s">
        <v>137</v>
      </c>
      <c r="K5776" t="s">
        <v>138</v>
      </c>
      <c r="L5776" t="s">
        <v>16748</v>
      </c>
      <c r="M5776" t="s">
        <v>16749</v>
      </c>
      <c r="N5776">
        <v>3.2969444440000002</v>
      </c>
      <c r="O5776">
        <v>0</v>
      </c>
      <c r="P5776">
        <v>80</v>
      </c>
      <c r="Q5776">
        <v>0</v>
      </c>
      <c r="R5776">
        <v>0</v>
      </c>
      <c r="S5776">
        <v>0</v>
      </c>
      <c r="T5776">
        <v>2</v>
      </c>
      <c r="U5776">
        <v>0</v>
      </c>
      <c r="V5776">
        <v>0</v>
      </c>
      <c r="W5776">
        <v>0</v>
      </c>
      <c r="X5776">
        <v>59.127186592143744</v>
      </c>
      <c r="Y5776">
        <v>0</v>
      </c>
      <c r="Z5776">
        <v>0</v>
      </c>
      <c r="AA5776">
        <v>0</v>
      </c>
      <c r="AB5776">
        <v>2.830434225303355</v>
      </c>
      <c r="AC5776">
        <v>0</v>
      </c>
      <c r="AD5776">
        <v>0</v>
      </c>
      <c r="AE5776">
        <v>61.957620817447101</v>
      </c>
    </row>
    <row r="5777" spans="1:31" x14ac:dyDescent="0.25">
      <c r="A5777">
        <v>2302207</v>
      </c>
      <c r="B5777">
        <v>1</v>
      </c>
      <c r="C5777" t="s">
        <v>81</v>
      </c>
      <c r="D5777" t="s">
        <v>112</v>
      </c>
      <c r="E5777" t="s">
        <v>132</v>
      </c>
      <c r="F5777" t="s">
        <v>16421</v>
      </c>
      <c r="G5777" t="s">
        <v>1517</v>
      </c>
      <c r="H5777" t="s">
        <v>135</v>
      </c>
      <c r="I5777" t="s">
        <v>136</v>
      </c>
      <c r="J5777" t="s">
        <v>137</v>
      </c>
      <c r="K5777" t="s">
        <v>138</v>
      </c>
      <c r="L5777" t="s">
        <v>16750</v>
      </c>
      <c r="M5777" t="s">
        <v>16751</v>
      </c>
      <c r="N5777">
        <v>2.957222222</v>
      </c>
      <c r="O5777">
        <v>0</v>
      </c>
      <c r="P5777">
        <v>106</v>
      </c>
      <c r="Q5777">
        <v>0</v>
      </c>
      <c r="R5777">
        <v>1</v>
      </c>
      <c r="S5777">
        <v>0</v>
      </c>
      <c r="T5777">
        <v>33</v>
      </c>
      <c r="U5777">
        <v>0</v>
      </c>
      <c r="V5777">
        <v>0</v>
      </c>
      <c r="W5777">
        <v>0</v>
      </c>
      <c r="X5777">
        <v>39.953419584959605</v>
      </c>
      <c r="Y5777">
        <v>0</v>
      </c>
      <c r="Z5777">
        <v>1.6387346413728889E-2</v>
      </c>
      <c r="AA5777">
        <v>0</v>
      </c>
      <c r="AB5777">
        <v>12.571243531682658</v>
      </c>
      <c r="AC5777">
        <v>0</v>
      </c>
      <c r="AD5777">
        <v>0</v>
      </c>
      <c r="AE5777">
        <v>52.541050463055996</v>
      </c>
    </row>
    <row r="5778" spans="1:31" x14ac:dyDescent="0.25">
      <c r="A5778">
        <v>2302081</v>
      </c>
      <c r="B5778">
        <v>1</v>
      </c>
      <c r="C5778" t="s">
        <v>81</v>
      </c>
      <c r="D5778" t="s">
        <v>128</v>
      </c>
      <c r="E5778" t="s">
        <v>164</v>
      </c>
      <c r="F5778" t="s">
        <v>16752</v>
      </c>
      <c r="G5778" t="s">
        <v>184</v>
      </c>
      <c r="H5778" t="s">
        <v>167</v>
      </c>
      <c r="I5778" t="s">
        <v>136</v>
      </c>
      <c r="J5778" t="s">
        <v>137</v>
      </c>
      <c r="K5778" t="s">
        <v>138</v>
      </c>
      <c r="L5778" t="s">
        <v>16753</v>
      </c>
      <c r="M5778" t="s">
        <v>16754</v>
      </c>
      <c r="N5778">
        <v>0.76527777699999999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184</v>
      </c>
      <c r="U5778">
        <v>1</v>
      </c>
      <c r="V5778">
        <v>13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69.108395200354735</v>
      </c>
      <c r="AC5778">
        <v>8.7020174315411332</v>
      </c>
      <c r="AD5778">
        <v>64.62778691161553</v>
      </c>
      <c r="AE5778">
        <v>142.43819954351142</v>
      </c>
    </row>
    <row r="5779" spans="1:31" x14ac:dyDescent="0.25">
      <c r="A5779">
        <v>2302436</v>
      </c>
      <c r="B5779">
        <v>1</v>
      </c>
      <c r="C5779" t="s">
        <v>80</v>
      </c>
      <c r="D5779" t="s">
        <v>93</v>
      </c>
      <c r="E5779" t="s">
        <v>141</v>
      </c>
      <c r="F5779" t="s">
        <v>16755</v>
      </c>
      <c r="G5779" t="s">
        <v>143</v>
      </c>
      <c r="H5779" t="s">
        <v>135</v>
      </c>
      <c r="I5779" t="s">
        <v>136</v>
      </c>
      <c r="J5779" t="s">
        <v>137</v>
      </c>
      <c r="K5779" t="s">
        <v>138</v>
      </c>
      <c r="L5779" t="s">
        <v>16756</v>
      </c>
      <c r="M5779" t="s">
        <v>16757</v>
      </c>
      <c r="N5779">
        <v>5.9741666660000003</v>
      </c>
      <c r="O5779">
        <v>0</v>
      </c>
      <c r="P5779">
        <v>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0.23895315382828364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0.23895315382828364</v>
      </c>
    </row>
    <row r="5780" spans="1:31" x14ac:dyDescent="0.25">
      <c r="A5780">
        <v>2302138</v>
      </c>
      <c r="B5780">
        <v>1</v>
      </c>
      <c r="C5780" t="s">
        <v>80</v>
      </c>
      <c r="D5780" t="s">
        <v>103</v>
      </c>
      <c r="E5780" t="s">
        <v>283</v>
      </c>
      <c r="F5780" t="s">
        <v>16758</v>
      </c>
      <c r="G5780" t="s">
        <v>917</v>
      </c>
      <c r="H5780" t="s">
        <v>167</v>
      </c>
      <c r="I5780" t="s">
        <v>136</v>
      </c>
      <c r="J5780" t="s">
        <v>137</v>
      </c>
      <c r="K5780" t="s">
        <v>300</v>
      </c>
      <c r="L5780" t="s">
        <v>16759</v>
      </c>
      <c r="M5780" t="s">
        <v>16760</v>
      </c>
      <c r="N5780">
        <v>1.4822222220000001</v>
      </c>
      <c r="O5780">
        <v>0</v>
      </c>
      <c r="P5780">
        <v>9</v>
      </c>
      <c r="Q5780">
        <v>6</v>
      </c>
      <c r="R5780">
        <v>0</v>
      </c>
      <c r="S5780">
        <v>10</v>
      </c>
      <c r="T5780">
        <v>16</v>
      </c>
      <c r="U5780">
        <v>11</v>
      </c>
      <c r="V5780">
        <v>0</v>
      </c>
      <c r="W5780">
        <v>0</v>
      </c>
      <c r="X5780">
        <v>1.39190563817044</v>
      </c>
      <c r="Y5780">
        <v>59.235132331386289</v>
      </c>
      <c r="Z5780">
        <v>0</v>
      </c>
      <c r="AA5780">
        <v>200.7239379239391</v>
      </c>
      <c r="AB5780">
        <v>4.1799685023550905</v>
      </c>
      <c r="AC5780">
        <v>806.01270379603636</v>
      </c>
      <c r="AD5780">
        <v>0</v>
      </c>
      <c r="AE5780">
        <v>1071.5436481918873</v>
      </c>
    </row>
    <row r="5781" spans="1:31" x14ac:dyDescent="0.25">
      <c r="A5781">
        <v>2301995</v>
      </c>
      <c r="B5781">
        <v>1</v>
      </c>
      <c r="C5781" t="s">
        <v>80</v>
      </c>
      <c r="D5781" t="s">
        <v>82</v>
      </c>
      <c r="E5781" t="s">
        <v>208</v>
      </c>
      <c r="F5781" t="s">
        <v>16761</v>
      </c>
      <c r="G5781" t="s">
        <v>490</v>
      </c>
      <c r="H5781" t="s">
        <v>135</v>
      </c>
      <c r="I5781" t="s">
        <v>136</v>
      </c>
      <c r="J5781" t="s">
        <v>137</v>
      </c>
      <c r="K5781" t="s">
        <v>138</v>
      </c>
      <c r="L5781" t="s">
        <v>16762</v>
      </c>
      <c r="M5781" t="s">
        <v>16763</v>
      </c>
      <c r="N5781">
        <v>0.67666666600000003</v>
      </c>
      <c r="O5781">
        <v>0</v>
      </c>
      <c r="P5781">
        <v>1316</v>
      </c>
      <c r="Q5781">
        <v>0</v>
      </c>
      <c r="R5781">
        <v>0</v>
      </c>
      <c r="S5781">
        <v>0</v>
      </c>
      <c r="T5781">
        <v>66</v>
      </c>
      <c r="U5781">
        <v>0</v>
      </c>
      <c r="V5781">
        <v>0</v>
      </c>
      <c r="W5781">
        <v>0</v>
      </c>
      <c r="X5781">
        <v>153.57216354890477</v>
      </c>
      <c r="Y5781">
        <v>0</v>
      </c>
      <c r="Z5781">
        <v>0</v>
      </c>
      <c r="AA5781">
        <v>0</v>
      </c>
      <c r="AB5781">
        <v>21.640712894163084</v>
      </c>
      <c r="AC5781">
        <v>0</v>
      </c>
      <c r="AD5781">
        <v>0</v>
      </c>
      <c r="AE5781">
        <v>175.21287644306784</v>
      </c>
    </row>
    <row r="5782" spans="1:31" x14ac:dyDescent="0.25">
      <c r="A5782">
        <v>2302144</v>
      </c>
      <c r="B5782">
        <v>1</v>
      </c>
      <c r="C5782" t="s">
        <v>80</v>
      </c>
      <c r="D5782" t="s">
        <v>88</v>
      </c>
      <c r="E5782" t="s">
        <v>164</v>
      </c>
      <c r="F5782" t="s">
        <v>16764</v>
      </c>
      <c r="G5782" t="s">
        <v>299</v>
      </c>
      <c r="H5782" t="s">
        <v>167</v>
      </c>
      <c r="I5782" t="s">
        <v>136</v>
      </c>
      <c r="J5782" t="s">
        <v>137</v>
      </c>
      <c r="K5782" t="s">
        <v>300</v>
      </c>
      <c r="L5782" t="s">
        <v>16765</v>
      </c>
      <c r="M5782" t="s">
        <v>16766</v>
      </c>
      <c r="N5782">
        <v>10.1</v>
      </c>
      <c r="O5782">
        <v>0</v>
      </c>
      <c r="P5782">
        <v>0</v>
      </c>
      <c r="Q5782">
        <v>0</v>
      </c>
      <c r="R5782">
        <v>0</v>
      </c>
      <c r="S5782">
        <v>1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237.64070713120083</v>
      </c>
      <c r="AB5782">
        <v>0</v>
      </c>
      <c r="AC5782">
        <v>0</v>
      </c>
      <c r="AD5782">
        <v>0</v>
      </c>
      <c r="AE5782">
        <v>237.64070713120083</v>
      </c>
    </row>
    <row r="5783" spans="1:31" x14ac:dyDescent="0.25">
      <c r="A5783">
        <v>2302453</v>
      </c>
      <c r="B5783">
        <v>1</v>
      </c>
      <c r="C5783" t="s">
        <v>80</v>
      </c>
      <c r="D5783" t="s">
        <v>96</v>
      </c>
      <c r="E5783" t="s">
        <v>132</v>
      </c>
      <c r="F5783" t="s">
        <v>16767</v>
      </c>
      <c r="G5783" t="s">
        <v>336</v>
      </c>
      <c r="H5783" t="s">
        <v>135</v>
      </c>
      <c r="I5783" t="s">
        <v>136</v>
      </c>
      <c r="J5783" t="s">
        <v>137</v>
      </c>
      <c r="K5783" t="s">
        <v>138</v>
      </c>
      <c r="L5783" t="s">
        <v>16768</v>
      </c>
      <c r="M5783" t="s">
        <v>16769</v>
      </c>
      <c r="N5783">
        <v>1.6813888880000001</v>
      </c>
      <c r="O5783">
        <v>0</v>
      </c>
      <c r="P5783">
        <v>28</v>
      </c>
      <c r="Q5783">
        <v>0</v>
      </c>
      <c r="R5783">
        <v>0</v>
      </c>
      <c r="S5783">
        <v>0</v>
      </c>
      <c r="T5783">
        <v>2</v>
      </c>
      <c r="U5783">
        <v>0</v>
      </c>
      <c r="V5783">
        <v>0</v>
      </c>
      <c r="W5783">
        <v>0</v>
      </c>
      <c r="X5783">
        <v>31.576539310797614</v>
      </c>
      <c r="Y5783">
        <v>0</v>
      </c>
      <c r="Z5783">
        <v>0</v>
      </c>
      <c r="AA5783">
        <v>0</v>
      </c>
      <c r="AB5783">
        <v>2.9821089862223382</v>
      </c>
      <c r="AC5783">
        <v>0</v>
      </c>
      <c r="AD5783">
        <v>0</v>
      </c>
      <c r="AE5783">
        <v>34.55864829701995</v>
      </c>
    </row>
    <row r="5784" spans="1:31" x14ac:dyDescent="0.25">
      <c r="A5784">
        <v>2302284</v>
      </c>
      <c r="B5784">
        <v>1</v>
      </c>
      <c r="C5784" t="s">
        <v>80</v>
      </c>
      <c r="D5784" t="s">
        <v>94</v>
      </c>
      <c r="E5784" t="s">
        <v>208</v>
      </c>
      <c r="F5784" t="s">
        <v>10080</v>
      </c>
      <c r="G5784" t="s">
        <v>134</v>
      </c>
      <c r="H5784" t="s">
        <v>135</v>
      </c>
      <c r="I5784" t="s">
        <v>136</v>
      </c>
      <c r="J5784" t="s">
        <v>137</v>
      </c>
      <c r="K5784" t="s">
        <v>138</v>
      </c>
      <c r="L5784" t="s">
        <v>16770</v>
      </c>
      <c r="M5784" t="s">
        <v>16771</v>
      </c>
      <c r="N5784">
        <v>1.1302777770000001</v>
      </c>
      <c r="O5784">
        <v>0</v>
      </c>
      <c r="P5784">
        <v>84</v>
      </c>
      <c r="Q5784">
        <v>0</v>
      </c>
      <c r="R5784">
        <v>1</v>
      </c>
      <c r="S5784">
        <v>0</v>
      </c>
      <c r="T5784">
        <v>5</v>
      </c>
      <c r="U5784">
        <v>0</v>
      </c>
      <c r="V5784">
        <v>0</v>
      </c>
      <c r="W5784">
        <v>0</v>
      </c>
      <c r="X5784">
        <v>9.6931215051098896</v>
      </c>
      <c r="Y5784">
        <v>0</v>
      </c>
      <c r="Z5784">
        <v>0.22940680162513755</v>
      </c>
      <c r="AA5784">
        <v>0</v>
      </c>
      <c r="AB5784">
        <v>0.59127544123452092</v>
      </c>
      <c r="AC5784">
        <v>0</v>
      </c>
      <c r="AD5784">
        <v>0</v>
      </c>
      <c r="AE5784">
        <v>10.513803747969547</v>
      </c>
    </row>
    <row r="5785" spans="1:31" x14ac:dyDescent="0.25">
      <c r="A5785">
        <v>2302330</v>
      </c>
      <c r="B5785">
        <v>1</v>
      </c>
      <c r="C5785" t="s">
        <v>80</v>
      </c>
      <c r="D5785" t="s">
        <v>100</v>
      </c>
      <c r="E5785" t="s">
        <v>141</v>
      </c>
      <c r="F5785" t="s">
        <v>16772</v>
      </c>
      <c r="G5785" t="s">
        <v>143</v>
      </c>
      <c r="H5785" t="s">
        <v>135</v>
      </c>
      <c r="I5785" t="s">
        <v>136</v>
      </c>
      <c r="J5785" t="s">
        <v>137</v>
      </c>
      <c r="K5785" t="s">
        <v>138</v>
      </c>
      <c r="L5785" t="s">
        <v>16773</v>
      </c>
      <c r="M5785" t="s">
        <v>16774</v>
      </c>
      <c r="N5785">
        <v>0.52277777700000005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1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0.50146251757517213</v>
      </c>
      <c r="AC5785">
        <v>0</v>
      </c>
      <c r="AD5785">
        <v>0</v>
      </c>
      <c r="AE5785">
        <v>0.50146251757517213</v>
      </c>
    </row>
    <row r="5786" spans="1:31" x14ac:dyDescent="0.25">
      <c r="A5786">
        <v>2302161</v>
      </c>
      <c r="B5786">
        <v>1</v>
      </c>
      <c r="C5786" t="s">
        <v>80</v>
      </c>
      <c r="D5786" t="s">
        <v>104</v>
      </c>
      <c r="E5786" t="s">
        <v>283</v>
      </c>
      <c r="F5786" t="s">
        <v>12859</v>
      </c>
      <c r="G5786" t="s">
        <v>917</v>
      </c>
      <c r="H5786" t="s">
        <v>167</v>
      </c>
      <c r="I5786" t="s">
        <v>136</v>
      </c>
      <c r="J5786" t="s">
        <v>137</v>
      </c>
      <c r="K5786" t="s">
        <v>300</v>
      </c>
      <c r="L5786" t="s">
        <v>16775</v>
      </c>
      <c r="M5786" t="s">
        <v>16776</v>
      </c>
      <c r="N5786">
        <v>8.2602777770000007</v>
      </c>
      <c r="O5786">
        <v>0</v>
      </c>
      <c r="P5786">
        <v>0</v>
      </c>
      <c r="Q5786">
        <v>1</v>
      </c>
      <c r="R5786">
        <v>0</v>
      </c>
      <c r="S5786">
        <v>1</v>
      </c>
      <c r="T5786">
        <v>0</v>
      </c>
      <c r="U5786">
        <v>1</v>
      </c>
      <c r="V5786">
        <v>0</v>
      </c>
      <c r="W5786">
        <v>0</v>
      </c>
      <c r="X5786">
        <v>0</v>
      </c>
      <c r="Y5786">
        <v>1.3947461944265109</v>
      </c>
      <c r="Z5786">
        <v>0</v>
      </c>
      <c r="AA5786">
        <v>153.55676273188365</v>
      </c>
      <c r="AB5786">
        <v>0</v>
      </c>
      <c r="AC5786">
        <v>1629.7593886569953</v>
      </c>
      <c r="AD5786">
        <v>0</v>
      </c>
      <c r="AE5786">
        <v>1784.7108975833055</v>
      </c>
    </row>
    <row r="5787" spans="1:31" x14ac:dyDescent="0.25">
      <c r="A5787">
        <v>2302367</v>
      </c>
      <c r="B5787">
        <v>1</v>
      </c>
      <c r="C5787" t="s">
        <v>80</v>
      </c>
      <c r="D5787" t="s">
        <v>93</v>
      </c>
      <c r="E5787" t="s">
        <v>182</v>
      </c>
      <c r="F5787" t="s">
        <v>16777</v>
      </c>
      <c r="G5787" t="s">
        <v>184</v>
      </c>
      <c r="H5787" t="s">
        <v>167</v>
      </c>
      <c r="I5787" t="s">
        <v>136</v>
      </c>
      <c r="J5787" t="s">
        <v>137</v>
      </c>
      <c r="K5787" t="s">
        <v>138</v>
      </c>
      <c r="L5787" t="s">
        <v>16778</v>
      </c>
      <c r="M5787" t="s">
        <v>16779</v>
      </c>
      <c r="N5787">
        <v>2.3424999999999998</v>
      </c>
      <c r="O5787">
        <v>0</v>
      </c>
      <c r="P5787">
        <v>4</v>
      </c>
      <c r="Q5787">
        <v>20</v>
      </c>
      <c r="R5787">
        <v>23</v>
      </c>
      <c r="S5787">
        <v>2</v>
      </c>
      <c r="T5787">
        <v>6</v>
      </c>
      <c r="U5787">
        <v>0</v>
      </c>
      <c r="V5787">
        <v>0</v>
      </c>
      <c r="W5787">
        <v>0</v>
      </c>
      <c r="X5787">
        <v>1.9999836170554766</v>
      </c>
      <c r="Y5787">
        <v>528.83531683473166</v>
      </c>
      <c r="Z5787">
        <v>62.557704195312489</v>
      </c>
      <c r="AA5787">
        <v>23.341975134332245</v>
      </c>
      <c r="AB5787">
        <v>12.027566424649411</v>
      </c>
      <c r="AC5787">
        <v>0</v>
      </c>
      <c r="AD5787">
        <v>0</v>
      </c>
      <c r="AE5787">
        <v>628.7625462060812</v>
      </c>
    </row>
    <row r="5788" spans="1:31" x14ac:dyDescent="0.25">
      <c r="A5788">
        <v>2302413</v>
      </c>
      <c r="B5788">
        <v>1</v>
      </c>
      <c r="C5788" t="s">
        <v>80</v>
      </c>
      <c r="D5788" t="s">
        <v>104</v>
      </c>
      <c r="E5788" t="s">
        <v>182</v>
      </c>
      <c r="F5788" t="s">
        <v>16518</v>
      </c>
      <c r="G5788" t="s">
        <v>166</v>
      </c>
      <c r="H5788" t="s">
        <v>167</v>
      </c>
      <c r="I5788" t="s">
        <v>136</v>
      </c>
      <c r="J5788" t="s">
        <v>137</v>
      </c>
      <c r="K5788" t="s">
        <v>138</v>
      </c>
      <c r="L5788" t="s">
        <v>16780</v>
      </c>
      <c r="M5788" t="s">
        <v>16781</v>
      </c>
      <c r="N5788">
        <v>1.6927777770000001</v>
      </c>
      <c r="O5788">
        <v>0</v>
      </c>
      <c r="P5788">
        <v>28</v>
      </c>
      <c r="Q5788">
        <v>0</v>
      </c>
      <c r="R5788">
        <v>60</v>
      </c>
      <c r="S5788">
        <v>1</v>
      </c>
      <c r="T5788">
        <v>12</v>
      </c>
      <c r="U5788">
        <v>4</v>
      </c>
      <c r="V5788">
        <v>0</v>
      </c>
      <c r="W5788">
        <v>0</v>
      </c>
      <c r="X5788">
        <v>17.557991660515217</v>
      </c>
      <c r="Y5788">
        <v>0</v>
      </c>
      <c r="Z5788">
        <v>28.058625508756229</v>
      </c>
      <c r="AA5788">
        <v>42.885782269296115</v>
      </c>
      <c r="AB5788">
        <v>8.4085719625817532</v>
      </c>
      <c r="AC5788">
        <v>483.72335608021797</v>
      </c>
      <c r="AD5788">
        <v>0</v>
      </c>
      <c r="AE5788">
        <v>580.63432748136734</v>
      </c>
    </row>
    <row r="5789" spans="1:31" x14ac:dyDescent="0.25">
      <c r="A5789">
        <v>2302204</v>
      </c>
      <c r="B5789">
        <v>1</v>
      </c>
      <c r="C5789" t="s">
        <v>80</v>
      </c>
      <c r="D5789" t="s">
        <v>97</v>
      </c>
      <c r="E5789" t="s">
        <v>141</v>
      </c>
      <c r="F5789" t="s">
        <v>16782</v>
      </c>
      <c r="G5789" t="s">
        <v>143</v>
      </c>
      <c r="H5789" t="s">
        <v>135</v>
      </c>
      <c r="I5789" t="s">
        <v>136</v>
      </c>
      <c r="J5789" t="s">
        <v>137</v>
      </c>
      <c r="K5789" t="s">
        <v>138</v>
      </c>
      <c r="L5789" t="s">
        <v>16783</v>
      </c>
      <c r="M5789" t="s">
        <v>16784</v>
      </c>
      <c r="N5789">
        <v>0.73555555500000003</v>
      </c>
      <c r="O5789">
        <v>0</v>
      </c>
      <c r="P5789">
        <v>1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8.8262842416239995E-2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8.8262842416239995E-2</v>
      </c>
    </row>
    <row r="5790" spans="1:31" x14ac:dyDescent="0.25">
      <c r="A5790">
        <v>2302227</v>
      </c>
      <c r="B5790">
        <v>1</v>
      </c>
      <c r="C5790" t="s">
        <v>81</v>
      </c>
      <c r="D5790" t="s">
        <v>128</v>
      </c>
      <c r="E5790" t="s">
        <v>182</v>
      </c>
      <c r="F5790" t="s">
        <v>883</v>
      </c>
      <c r="G5790" t="s">
        <v>184</v>
      </c>
      <c r="H5790" t="s">
        <v>167</v>
      </c>
      <c r="I5790" t="s">
        <v>136</v>
      </c>
      <c r="J5790" t="s">
        <v>137</v>
      </c>
      <c r="K5790" t="s">
        <v>138</v>
      </c>
      <c r="L5790" t="s">
        <v>16785</v>
      </c>
      <c r="M5790" t="s">
        <v>16786</v>
      </c>
      <c r="N5790">
        <v>0.265833333</v>
      </c>
      <c r="O5790">
        <v>7</v>
      </c>
      <c r="P5790">
        <v>1315</v>
      </c>
      <c r="Q5790">
        <v>25</v>
      </c>
      <c r="R5790">
        <v>19</v>
      </c>
      <c r="S5790">
        <v>21</v>
      </c>
      <c r="T5790">
        <v>112</v>
      </c>
      <c r="U5790">
        <v>1</v>
      </c>
      <c r="V5790">
        <v>0</v>
      </c>
      <c r="W5790">
        <v>0.8274683260511615</v>
      </c>
      <c r="X5790">
        <v>42.659811603986192</v>
      </c>
      <c r="Y5790">
        <v>27.722733038342351</v>
      </c>
      <c r="Z5790">
        <v>2.3525661564369793</v>
      </c>
      <c r="AA5790">
        <v>12.917388082243306</v>
      </c>
      <c r="AB5790">
        <v>8.4565641528786841</v>
      </c>
      <c r="AC5790">
        <v>14.329474876859999</v>
      </c>
      <c r="AD5790">
        <v>0</v>
      </c>
      <c r="AE5790">
        <v>109.26600623679867</v>
      </c>
    </row>
    <row r="5791" spans="1:31" x14ac:dyDescent="0.25">
      <c r="A5791">
        <v>2302061</v>
      </c>
      <c r="B5791">
        <v>1</v>
      </c>
      <c r="C5791" t="s">
        <v>80</v>
      </c>
      <c r="D5791" t="s">
        <v>103</v>
      </c>
      <c r="E5791" t="s">
        <v>748</v>
      </c>
      <c r="F5791" t="s">
        <v>16787</v>
      </c>
      <c r="G5791" t="s">
        <v>1517</v>
      </c>
      <c r="H5791" t="s">
        <v>135</v>
      </c>
      <c r="I5791" t="s">
        <v>136</v>
      </c>
      <c r="J5791" t="s">
        <v>137</v>
      </c>
      <c r="K5791" t="s">
        <v>138</v>
      </c>
      <c r="L5791" t="s">
        <v>16788</v>
      </c>
      <c r="M5791" t="s">
        <v>16789</v>
      </c>
      <c r="N5791">
        <v>0.829166666</v>
      </c>
      <c r="O5791">
        <v>0</v>
      </c>
      <c r="P5791">
        <v>27</v>
      </c>
      <c r="Q5791">
        <v>0</v>
      </c>
      <c r="R5791">
        <v>0</v>
      </c>
      <c r="S5791">
        <v>0</v>
      </c>
      <c r="T5791">
        <v>6</v>
      </c>
      <c r="U5791">
        <v>0</v>
      </c>
      <c r="V5791">
        <v>0</v>
      </c>
      <c r="W5791">
        <v>0</v>
      </c>
      <c r="X5791">
        <v>3.8675817756747293</v>
      </c>
      <c r="Y5791">
        <v>0</v>
      </c>
      <c r="Z5791">
        <v>0</v>
      </c>
      <c r="AA5791">
        <v>0</v>
      </c>
      <c r="AB5791">
        <v>5.4752842282521286</v>
      </c>
      <c r="AC5791">
        <v>0</v>
      </c>
      <c r="AD5791">
        <v>0</v>
      </c>
      <c r="AE5791">
        <v>9.3428660039268578</v>
      </c>
    </row>
    <row r="5792" spans="1:31" x14ac:dyDescent="0.25">
      <c r="A5792">
        <v>2302347</v>
      </c>
      <c r="B5792">
        <v>1</v>
      </c>
      <c r="C5792" t="s">
        <v>81</v>
      </c>
      <c r="D5792" t="s">
        <v>128</v>
      </c>
      <c r="E5792" t="s">
        <v>283</v>
      </c>
      <c r="F5792" t="s">
        <v>16652</v>
      </c>
      <c r="G5792" t="s">
        <v>837</v>
      </c>
      <c r="H5792" t="s">
        <v>167</v>
      </c>
      <c r="I5792" t="s">
        <v>136</v>
      </c>
      <c r="J5792" t="s">
        <v>137</v>
      </c>
      <c r="K5792" t="s">
        <v>300</v>
      </c>
      <c r="L5792" t="s">
        <v>16790</v>
      </c>
      <c r="M5792" t="s">
        <v>16791</v>
      </c>
      <c r="N5792">
        <v>0.45833333300000001</v>
      </c>
      <c r="O5792">
        <v>0</v>
      </c>
      <c r="P5792">
        <v>5139</v>
      </c>
      <c r="Q5792">
        <v>7</v>
      </c>
      <c r="R5792">
        <v>5</v>
      </c>
      <c r="S5792">
        <v>8</v>
      </c>
      <c r="T5792">
        <v>195</v>
      </c>
      <c r="U5792">
        <v>1</v>
      </c>
      <c r="V5792">
        <v>0</v>
      </c>
      <c r="W5792">
        <v>0</v>
      </c>
      <c r="X5792">
        <v>447.97438132761636</v>
      </c>
      <c r="Y5792">
        <v>10.600178420584957</v>
      </c>
      <c r="Z5792">
        <v>2.8808126601874582</v>
      </c>
      <c r="AA5792">
        <v>11.05830985730625</v>
      </c>
      <c r="AB5792">
        <v>77.412045256138455</v>
      </c>
      <c r="AC5792">
        <v>7.2063448165115007</v>
      </c>
      <c r="AD5792">
        <v>0</v>
      </c>
      <c r="AE5792">
        <v>557.13207233834498</v>
      </c>
    </row>
    <row r="5793" spans="1:31" x14ac:dyDescent="0.25">
      <c r="A5793">
        <v>2302184</v>
      </c>
      <c r="B5793">
        <v>1</v>
      </c>
      <c r="C5793" t="s">
        <v>81</v>
      </c>
      <c r="D5793" t="s">
        <v>124</v>
      </c>
      <c r="E5793" t="s">
        <v>182</v>
      </c>
      <c r="F5793" t="s">
        <v>16792</v>
      </c>
      <c r="G5793" t="s">
        <v>917</v>
      </c>
      <c r="H5793" t="s">
        <v>167</v>
      </c>
      <c r="I5793" t="s">
        <v>136</v>
      </c>
      <c r="J5793" t="s">
        <v>137</v>
      </c>
      <c r="K5793" t="s">
        <v>300</v>
      </c>
      <c r="L5793" t="s">
        <v>16793</v>
      </c>
      <c r="M5793" t="s">
        <v>16794</v>
      </c>
      <c r="N5793">
        <v>2.4969444439999999</v>
      </c>
      <c r="O5793">
        <v>1</v>
      </c>
      <c r="P5793">
        <v>0</v>
      </c>
      <c r="Q5793">
        <v>36</v>
      </c>
      <c r="R5793">
        <v>0</v>
      </c>
      <c r="S5793">
        <v>4</v>
      </c>
      <c r="T5793">
        <v>0</v>
      </c>
      <c r="U5793">
        <v>0</v>
      </c>
      <c r="V5793">
        <v>0</v>
      </c>
      <c r="W5793">
        <v>0.62051962762230006</v>
      </c>
      <c r="X5793">
        <v>0</v>
      </c>
      <c r="Y5793">
        <v>45.219019137694559</v>
      </c>
      <c r="Z5793">
        <v>0</v>
      </c>
      <c r="AA5793">
        <v>6.8179748822899215</v>
      </c>
      <c r="AB5793">
        <v>0</v>
      </c>
      <c r="AC5793">
        <v>0</v>
      </c>
      <c r="AD5793">
        <v>0</v>
      </c>
      <c r="AE5793">
        <v>52.657513647606784</v>
      </c>
    </row>
    <row r="5794" spans="1:31" x14ac:dyDescent="0.25">
      <c r="A5794">
        <v>2302327</v>
      </c>
      <c r="B5794">
        <v>1</v>
      </c>
      <c r="C5794" t="s">
        <v>81</v>
      </c>
      <c r="D5794" t="s">
        <v>120</v>
      </c>
      <c r="E5794" t="s">
        <v>164</v>
      </c>
      <c r="F5794" t="s">
        <v>16795</v>
      </c>
      <c r="G5794" t="s">
        <v>195</v>
      </c>
      <c r="H5794" t="s">
        <v>167</v>
      </c>
      <c r="I5794" t="s">
        <v>136</v>
      </c>
      <c r="J5794" t="s">
        <v>137</v>
      </c>
      <c r="K5794" t="s">
        <v>138</v>
      </c>
      <c r="L5794" t="s">
        <v>16796</v>
      </c>
      <c r="M5794" t="s">
        <v>16797</v>
      </c>
      <c r="N5794">
        <v>1.288888888</v>
      </c>
      <c r="O5794">
        <v>0</v>
      </c>
      <c r="P5794">
        <v>122</v>
      </c>
      <c r="Q5794">
        <v>2</v>
      </c>
      <c r="R5794">
        <v>11</v>
      </c>
      <c r="S5794">
        <v>0</v>
      </c>
      <c r="T5794">
        <v>13</v>
      </c>
      <c r="U5794">
        <v>0</v>
      </c>
      <c r="V5794">
        <v>0</v>
      </c>
      <c r="W5794">
        <v>0</v>
      </c>
      <c r="X5794">
        <v>19.713474660401086</v>
      </c>
      <c r="Y5794">
        <v>7.4772564802812216</v>
      </c>
      <c r="Z5794">
        <v>0.72430646141952015</v>
      </c>
      <c r="AA5794">
        <v>0</v>
      </c>
      <c r="AB5794">
        <v>3.4116038117108265</v>
      </c>
      <c r="AC5794">
        <v>0</v>
      </c>
      <c r="AD5794">
        <v>0</v>
      </c>
      <c r="AE5794">
        <v>31.326641413812656</v>
      </c>
    </row>
    <row r="5795" spans="1:31" x14ac:dyDescent="0.25">
      <c r="A5795">
        <v>2302247</v>
      </c>
      <c r="B5795">
        <v>1</v>
      </c>
      <c r="C5795" t="s">
        <v>80</v>
      </c>
      <c r="D5795" t="s">
        <v>96</v>
      </c>
      <c r="E5795" t="s">
        <v>141</v>
      </c>
      <c r="F5795" t="s">
        <v>16798</v>
      </c>
      <c r="G5795" t="s">
        <v>143</v>
      </c>
      <c r="H5795" t="s">
        <v>135</v>
      </c>
      <c r="I5795" t="s">
        <v>136</v>
      </c>
      <c r="J5795" t="s">
        <v>137</v>
      </c>
      <c r="K5795" t="s">
        <v>138</v>
      </c>
      <c r="L5795" t="s">
        <v>16799</v>
      </c>
      <c r="M5795" t="s">
        <v>16800</v>
      </c>
      <c r="N5795">
        <v>2.3191666660000001</v>
      </c>
      <c r="O5795">
        <v>0</v>
      </c>
      <c r="P5795">
        <v>1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</row>
    <row r="5796" spans="1:31" x14ac:dyDescent="0.25">
      <c r="A5796">
        <v>2302433</v>
      </c>
      <c r="B5796">
        <v>1</v>
      </c>
      <c r="C5796" t="s">
        <v>80</v>
      </c>
      <c r="D5796" t="s">
        <v>100</v>
      </c>
      <c r="E5796" t="s">
        <v>141</v>
      </c>
      <c r="F5796" t="s">
        <v>16801</v>
      </c>
      <c r="G5796" t="s">
        <v>143</v>
      </c>
      <c r="H5796" t="s">
        <v>135</v>
      </c>
      <c r="I5796" t="s">
        <v>136</v>
      </c>
      <c r="J5796" t="s">
        <v>137</v>
      </c>
      <c r="K5796" t="s">
        <v>138</v>
      </c>
      <c r="L5796" t="s">
        <v>16802</v>
      </c>
      <c r="M5796" t="s">
        <v>16803</v>
      </c>
      <c r="N5796">
        <v>3.7480555550000001</v>
      </c>
      <c r="O5796">
        <v>0</v>
      </c>
      <c r="P5796">
        <v>1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0.99830902320613391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0.99830902320613391</v>
      </c>
    </row>
    <row r="5797" spans="1:31" x14ac:dyDescent="0.25">
      <c r="A5797">
        <v>2302141</v>
      </c>
      <c r="B5797">
        <v>1</v>
      </c>
      <c r="C5797" t="s">
        <v>81</v>
      </c>
      <c r="D5797" t="s">
        <v>120</v>
      </c>
      <c r="E5797" t="s">
        <v>233</v>
      </c>
      <c r="F5797" t="s">
        <v>6587</v>
      </c>
      <c r="G5797" t="s">
        <v>299</v>
      </c>
      <c r="H5797" t="s">
        <v>167</v>
      </c>
      <c r="I5797" t="s">
        <v>136</v>
      </c>
      <c r="J5797" t="s">
        <v>137</v>
      </c>
      <c r="K5797" t="s">
        <v>300</v>
      </c>
      <c r="L5797" t="s">
        <v>16804</v>
      </c>
      <c r="M5797" t="s">
        <v>16805</v>
      </c>
      <c r="N5797">
        <v>7.7774999999999999</v>
      </c>
      <c r="O5797">
        <v>0</v>
      </c>
      <c r="P5797">
        <v>1108</v>
      </c>
      <c r="Q5797">
        <v>0</v>
      </c>
      <c r="R5797">
        <v>7</v>
      </c>
      <c r="S5797">
        <v>1</v>
      </c>
      <c r="T5797">
        <v>140</v>
      </c>
      <c r="U5797">
        <v>0</v>
      </c>
      <c r="V5797">
        <v>0</v>
      </c>
      <c r="W5797">
        <v>0</v>
      </c>
      <c r="X5797">
        <v>1512.8779052367493</v>
      </c>
      <c r="Y5797">
        <v>0</v>
      </c>
      <c r="Z5797">
        <v>16.184531055127604</v>
      </c>
      <c r="AA5797">
        <v>21.378043239008043</v>
      </c>
      <c r="AB5797">
        <v>354.50389735873512</v>
      </c>
      <c r="AC5797">
        <v>0</v>
      </c>
      <c r="AD5797">
        <v>0</v>
      </c>
      <c r="AE5797">
        <v>1904.9443768896199</v>
      </c>
    </row>
    <row r="5798" spans="1:31" x14ac:dyDescent="0.25">
      <c r="A5798">
        <v>2301998</v>
      </c>
      <c r="B5798">
        <v>1</v>
      </c>
      <c r="C5798" t="s">
        <v>81</v>
      </c>
      <c r="D5798" t="s">
        <v>112</v>
      </c>
      <c r="E5798" t="s">
        <v>132</v>
      </c>
      <c r="F5798" t="s">
        <v>16806</v>
      </c>
      <c r="G5798" t="s">
        <v>1517</v>
      </c>
      <c r="H5798" t="s">
        <v>135</v>
      </c>
      <c r="I5798" t="s">
        <v>136</v>
      </c>
      <c r="J5798" t="s">
        <v>137</v>
      </c>
      <c r="K5798" t="s">
        <v>138</v>
      </c>
      <c r="L5798" t="s">
        <v>16807</v>
      </c>
      <c r="M5798" t="s">
        <v>16808</v>
      </c>
      <c r="N5798">
        <v>1.544444444</v>
      </c>
      <c r="O5798">
        <v>0</v>
      </c>
      <c r="P5798">
        <v>17</v>
      </c>
      <c r="Q5798">
        <v>0</v>
      </c>
      <c r="R5798">
        <v>0</v>
      </c>
      <c r="S5798">
        <v>0</v>
      </c>
      <c r="T5798">
        <v>10</v>
      </c>
      <c r="U5798">
        <v>0</v>
      </c>
      <c r="V5798">
        <v>0</v>
      </c>
      <c r="W5798">
        <v>0</v>
      </c>
      <c r="X5798">
        <v>2.7562627643657391</v>
      </c>
      <c r="Y5798">
        <v>0</v>
      </c>
      <c r="Z5798">
        <v>0</v>
      </c>
      <c r="AA5798">
        <v>0</v>
      </c>
      <c r="AB5798">
        <v>33.790262341870353</v>
      </c>
      <c r="AC5798">
        <v>0</v>
      </c>
      <c r="AD5798">
        <v>0</v>
      </c>
      <c r="AE5798">
        <v>36.546525106236089</v>
      </c>
    </row>
    <row r="5799" spans="1:31" x14ac:dyDescent="0.25">
      <c r="A5799">
        <v>2302001</v>
      </c>
      <c r="B5799">
        <v>1</v>
      </c>
      <c r="C5799" t="s">
        <v>81</v>
      </c>
      <c r="D5799" t="s">
        <v>128</v>
      </c>
      <c r="E5799" t="s">
        <v>164</v>
      </c>
      <c r="F5799" t="s">
        <v>16809</v>
      </c>
      <c r="G5799" t="s">
        <v>184</v>
      </c>
      <c r="H5799" t="s">
        <v>167</v>
      </c>
      <c r="I5799" t="s">
        <v>136</v>
      </c>
      <c r="J5799" t="s">
        <v>137</v>
      </c>
      <c r="K5799" t="s">
        <v>138</v>
      </c>
      <c r="L5799" t="s">
        <v>16810</v>
      </c>
      <c r="M5799" t="s">
        <v>16811</v>
      </c>
      <c r="N5799">
        <v>0.95250000000000001</v>
      </c>
      <c r="O5799">
        <v>0</v>
      </c>
      <c r="P5799">
        <v>15</v>
      </c>
      <c r="Q5799">
        <v>0</v>
      </c>
      <c r="R5799">
        <v>20</v>
      </c>
      <c r="S5799">
        <v>10</v>
      </c>
      <c r="T5799">
        <v>5</v>
      </c>
      <c r="U5799">
        <v>2</v>
      </c>
      <c r="V5799">
        <v>0</v>
      </c>
      <c r="W5799">
        <v>0</v>
      </c>
      <c r="X5799">
        <v>4.1990728869571674</v>
      </c>
      <c r="Y5799">
        <v>0</v>
      </c>
      <c r="Z5799">
        <v>9.8666696081603931</v>
      </c>
      <c r="AA5799">
        <v>552.69830391684025</v>
      </c>
      <c r="AB5799">
        <v>6.8181247037000707</v>
      </c>
      <c r="AC5799">
        <v>20.667657830089684</v>
      </c>
      <c r="AD5799">
        <v>0</v>
      </c>
      <c r="AE5799">
        <v>594.24982894574748</v>
      </c>
    </row>
    <row r="5800" spans="1:31" x14ac:dyDescent="0.25">
      <c r="A5800">
        <v>2302356</v>
      </c>
      <c r="B5800">
        <v>1</v>
      </c>
      <c r="C5800" t="s">
        <v>81</v>
      </c>
      <c r="D5800" t="s">
        <v>117</v>
      </c>
      <c r="E5800" t="s">
        <v>132</v>
      </c>
      <c r="F5800" t="s">
        <v>16812</v>
      </c>
      <c r="G5800" t="s">
        <v>317</v>
      </c>
      <c r="H5800" t="s">
        <v>135</v>
      </c>
      <c r="I5800" t="s">
        <v>136</v>
      </c>
      <c r="J5800" t="s">
        <v>137</v>
      </c>
      <c r="K5800" t="s">
        <v>138</v>
      </c>
      <c r="L5800" t="s">
        <v>16813</v>
      </c>
      <c r="M5800" t="s">
        <v>16814</v>
      </c>
      <c r="N5800">
        <v>2.0508333329999999</v>
      </c>
      <c r="O5800">
        <v>0</v>
      </c>
      <c r="P5800">
        <v>17</v>
      </c>
      <c r="Q5800">
        <v>0</v>
      </c>
      <c r="R5800">
        <v>0</v>
      </c>
      <c r="S5800">
        <v>0</v>
      </c>
      <c r="T5800">
        <v>1</v>
      </c>
      <c r="U5800">
        <v>0</v>
      </c>
      <c r="V5800">
        <v>0</v>
      </c>
      <c r="W5800">
        <v>0</v>
      </c>
      <c r="X5800">
        <v>1.7384552994587472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1.7384552994587472</v>
      </c>
    </row>
    <row r="5801" spans="1:31" x14ac:dyDescent="0.25">
      <c r="A5801">
        <v>2302402</v>
      </c>
      <c r="B5801">
        <v>1</v>
      </c>
      <c r="C5801" t="s">
        <v>81</v>
      </c>
      <c r="D5801" t="s">
        <v>128</v>
      </c>
      <c r="E5801" t="s">
        <v>132</v>
      </c>
      <c r="F5801" t="s">
        <v>16815</v>
      </c>
      <c r="G5801" t="s">
        <v>332</v>
      </c>
      <c r="H5801" t="s">
        <v>135</v>
      </c>
      <c r="I5801" t="s">
        <v>136</v>
      </c>
      <c r="J5801" t="s">
        <v>137</v>
      </c>
      <c r="K5801" t="s">
        <v>138</v>
      </c>
      <c r="L5801" t="s">
        <v>16816</v>
      </c>
      <c r="M5801" t="s">
        <v>16817</v>
      </c>
      <c r="N5801">
        <v>6.5449999999999999</v>
      </c>
      <c r="O5801">
        <v>0</v>
      </c>
      <c r="P5801">
        <v>23</v>
      </c>
      <c r="Q5801">
        <v>0</v>
      </c>
      <c r="R5801">
        <v>0</v>
      </c>
      <c r="S5801">
        <v>0</v>
      </c>
      <c r="T5801">
        <v>9</v>
      </c>
      <c r="U5801">
        <v>0</v>
      </c>
      <c r="V5801">
        <v>0</v>
      </c>
      <c r="W5801">
        <v>0</v>
      </c>
      <c r="X5801">
        <v>33.7803644475445</v>
      </c>
      <c r="Y5801">
        <v>0</v>
      </c>
      <c r="Z5801">
        <v>0</v>
      </c>
      <c r="AA5801">
        <v>0</v>
      </c>
      <c r="AB5801">
        <v>13.111644939046828</v>
      </c>
      <c r="AC5801">
        <v>0</v>
      </c>
      <c r="AD5801">
        <v>0</v>
      </c>
      <c r="AE5801">
        <v>46.892009386591326</v>
      </c>
    </row>
    <row r="5802" spans="1:31" x14ac:dyDescent="0.25">
      <c r="A5802">
        <v>2302210</v>
      </c>
      <c r="B5802">
        <v>1</v>
      </c>
      <c r="C5802" t="s">
        <v>80</v>
      </c>
      <c r="D5802" t="s">
        <v>89</v>
      </c>
      <c r="E5802" t="s">
        <v>141</v>
      </c>
      <c r="F5802" t="s">
        <v>16818</v>
      </c>
      <c r="G5802" t="s">
        <v>453</v>
      </c>
      <c r="H5802" t="s">
        <v>135</v>
      </c>
      <c r="I5802" t="s">
        <v>136</v>
      </c>
      <c r="J5802" t="s">
        <v>3</v>
      </c>
      <c r="K5802" t="s">
        <v>138</v>
      </c>
      <c r="L5802" t="s">
        <v>16819</v>
      </c>
      <c r="M5802" t="s">
        <v>16820</v>
      </c>
      <c r="N5802">
        <v>2.003055555</v>
      </c>
      <c r="O5802">
        <v>0</v>
      </c>
      <c r="P5802">
        <v>4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1.3113688928032934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1.3113688928032934</v>
      </c>
    </row>
    <row r="5803" spans="1:31" x14ac:dyDescent="0.25">
      <c r="A5803">
        <v>2302416</v>
      </c>
      <c r="B5803">
        <v>1</v>
      </c>
      <c r="C5803" t="s">
        <v>80</v>
      </c>
      <c r="D5803" t="s">
        <v>85</v>
      </c>
      <c r="E5803" t="s">
        <v>141</v>
      </c>
      <c r="F5803" t="s">
        <v>16821</v>
      </c>
      <c r="G5803" t="s">
        <v>202</v>
      </c>
      <c r="H5803" t="s">
        <v>135</v>
      </c>
      <c r="I5803" t="s">
        <v>136</v>
      </c>
      <c r="J5803" t="s">
        <v>137</v>
      </c>
      <c r="K5803" t="s">
        <v>138</v>
      </c>
      <c r="L5803" t="s">
        <v>16822</v>
      </c>
      <c r="M5803" t="s">
        <v>16823</v>
      </c>
      <c r="N5803">
        <v>0.818333333</v>
      </c>
      <c r="O5803">
        <v>0</v>
      </c>
      <c r="P5803">
        <v>6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1.1513854888245001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1.1513854888245001</v>
      </c>
    </row>
    <row r="5804" spans="1:31" x14ac:dyDescent="0.25">
      <c r="A5804">
        <v>2302316</v>
      </c>
      <c r="B5804">
        <v>1</v>
      </c>
      <c r="C5804" t="s">
        <v>80</v>
      </c>
      <c r="D5804" t="s">
        <v>85</v>
      </c>
      <c r="E5804" t="s">
        <v>141</v>
      </c>
      <c r="F5804" t="s">
        <v>16824</v>
      </c>
      <c r="G5804" t="s">
        <v>453</v>
      </c>
      <c r="H5804" t="s">
        <v>135</v>
      </c>
      <c r="I5804" t="s">
        <v>136</v>
      </c>
      <c r="J5804" t="s">
        <v>137</v>
      </c>
      <c r="K5804" t="s">
        <v>138</v>
      </c>
      <c r="L5804" t="s">
        <v>16825</v>
      </c>
      <c r="M5804" t="s">
        <v>16826</v>
      </c>
      <c r="N5804">
        <v>0.56333333299999999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1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9.0128961247631117E-2</v>
      </c>
      <c r="AC5804">
        <v>0</v>
      </c>
      <c r="AD5804">
        <v>0</v>
      </c>
      <c r="AE5804">
        <v>9.0128961247631117E-2</v>
      </c>
    </row>
    <row r="5805" spans="1:31" x14ac:dyDescent="0.25">
      <c r="A5805">
        <v>2302250</v>
      </c>
      <c r="B5805">
        <v>1</v>
      </c>
      <c r="C5805" t="s">
        <v>80</v>
      </c>
      <c r="D5805" t="s">
        <v>93</v>
      </c>
      <c r="E5805" t="s">
        <v>141</v>
      </c>
      <c r="F5805" t="s">
        <v>16827</v>
      </c>
      <c r="G5805" t="s">
        <v>143</v>
      </c>
      <c r="H5805" t="s">
        <v>135</v>
      </c>
      <c r="I5805" t="s">
        <v>136</v>
      </c>
      <c r="J5805" t="s">
        <v>137</v>
      </c>
      <c r="K5805" t="s">
        <v>138</v>
      </c>
      <c r="L5805" t="s">
        <v>16828</v>
      </c>
      <c r="M5805" t="s">
        <v>16829</v>
      </c>
      <c r="N5805">
        <v>1.953888888</v>
      </c>
      <c r="O5805">
        <v>0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1.2513877177073969</v>
      </c>
      <c r="AA5805">
        <v>0</v>
      </c>
      <c r="AB5805">
        <v>0</v>
      </c>
      <c r="AC5805">
        <v>0</v>
      </c>
      <c r="AD5805">
        <v>0</v>
      </c>
      <c r="AE5805">
        <v>1.2513877177073969</v>
      </c>
    </row>
    <row r="5806" spans="1:31" x14ac:dyDescent="0.25">
      <c r="A5806">
        <v>2302064</v>
      </c>
      <c r="B5806">
        <v>1</v>
      </c>
      <c r="C5806" t="s">
        <v>81</v>
      </c>
      <c r="D5806" t="s">
        <v>128</v>
      </c>
      <c r="E5806" t="s">
        <v>182</v>
      </c>
      <c r="F5806" t="s">
        <v>883</v>
      </c>
      <c r="G5806" t="s">
        <v>184</v>
      </c>
      <c r="H5806" t="s">
        <v>167</v>
      </c>
      <c r="I5806" t="s">
        <v>136</v>
      </c>
      <c r="J5806" t="s">
        <v>137</v>
      </c>
      <c r="K5806" t="s">
        <v>138</v>
      </c>
      <c r="L5806" t="s">
        <v>16830</v>
      </c>
      <c r="M5806" t="s">
        <v>16831</v>
      </c>
      <c r="N5806">
        <v>0.93277777699999997</v>
      </c>
      <c r="O5806">
        <v>7</v>
      </c>
      <c r="P5806">
        <v>1315</v>
      </c>
      <c r="Q5806">
        <v>25</v>
      </c>
      <c r="R5806">
        <v>19</v>
      </c>
      <c r="S5806">
        <v>21</v>
      </c>
      <c r="T5806">
        <v>112</v>
      </c>
      <c r="U5806">
        <v>1</v>
      </c>
      <c r="V5806">
        <v>0</v>
      </c>
      <c r="W5806">
        <v>1.69598343853734</v>
      </c>
      <c r="X5806">
        <v>131.83112012206101</v>
      </c>
      <c r="Y5806">
        <v>73.699168066727225</v>
      </c>
      <c r="Z5806">
        <v>6.915738531447837</v>
      </c>
      <c r="AA5806">
        <v>36.909408658254883</v>
      </c>
      <c r="AB5806">
        <v>23.35013198669898</v>
      </c>
      <c r="AC5806">
        <v>44.962412533957199</v>
      </c>
      <c r="AD5806">
        <v>0</v>
      </c>
      <c r="AE5806">
        <v>319.36396333768448</v>
      </c>
    </row>
    <row r="5807" spans="1:31" x14ac:dyDescent="0.25">
      <c r="A5807">
        <v>2302273</v>
      </c>
      <c r="B5807">
        <v>1</v>
      </c>
      <c r="C5807" t="s">
        <v>80</v>
      </c>
      <c r="D5807" t="s">
        <v>110</v>
      </c>
      <c r="E5807" t="s">
        <v>141</v>
      </c>
      <c r="F5807" t="s">
        <v>16832</v>
      </c>
      <c r="G5807" t="s">
        <v>143</v>
      </c>
      <c r="H5807" t="s">
        <v>135</v>
      </c>
      <c r="I5807" t="s">
        <v>136</v>
      </c>
      <c r="J5807" t="s">
        <v>137</v>
      </c>
      <c r="K5807" t="s">
        <v>138</v>
      </c>
      <c r="L5807" t="s">
        <v>16833</v>
      </c>
      <c r="M5807" t="s">
        <v>16834</v>
      </c>
      <c r="N5807">
        <v>0.92888888800000002</v>
      </c>
      <c r="O5807">
        <v>0</v>
      </c>
      <c r="P5807">
        <v>4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1.3186216234991741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1.3186216234991741</v>
      </c>
    </row>
    <row r="5808" spans="1:31" x14ac:dyDescent="0.25">
      <c r="A5808">
        <v>2302130</v>
      </c>
      <c r="B5808">
        <v>1</v>
      </c>
      <c r="C5808" t="s">
        <v>80</v>
      </c>
      <c r="D5808" t="s">
        <v>104</v>
      </c>
      <c r="E5808" t="s">
        <v>164</v>
      </c>
      <c r="F5808" t="s">
        <v>16835</v>
      </c>
      <c r="G5808" t="s">
        <v>917</v>
      </c>
      <c r="H5808" t="s">
        <v>167</v>
      </c>
      <c r="I5808" t="s">
        <v>136</v>
      </c>
      <c r="J5808" t="s">
        <v>137</v>
      </c>
      <c r="K5808" t="s">
        <v>300</v>
      </c>
      <c r="L5808" t="s">
        <v>16836</v>
      </c>
      <c r="M5808" t="s">
        <v>16837</v>
      </c>
      <c r="N5808">
        <v>2.7866666659999999</v>
      </c>
      <c r="O5808">
        <v>0</v>
      </c>
      <c r="P5808">
        <v>1165</v>
      </c>
      <c r="Q5808">
        <v>0</v>
      </c>
      <c r="R5808">
        <v>8</v>
      </c>
      <c r="S5808">
        <v>0</v>
      </c>
      <c r="T5808">
        <v>74</v>
      </c>
      <c r="U5808">
        <v>0</v>
      </c>
      <c r="V5808">
        <v>1</v>
      </c>
      <c r="W5808">
        <v>0</v>
      </c>
      <c r="X5808">
        <v>699.53581119001501</v>
      </c>
      <c r="Y5808">
        <v>0</v>
      </c>
      <c r="Z5808">
        <v>6.9068102986520836</v>
      </c>
      <c r="AA5808">
        <v>0</v>
      </c>
      <c r="AB5808">
        <v>105.47659675336836</v>
      </c>
      <c r="AC5808">
        <v>0</v>
      </c>
      <c r="AD5808">
        <v>6.6280006551640263</v>
      </c>
      <c r="AE5808">
        <v>818.5472188971994</v>
      </c>
    </row>
    <row r="5809" spans="1:31" x14ac:dyDescent="0.25">
      <c r="A5809">
        <v>2302256</v>
      </c>
      <c r="B5809">
        <v>1</v>
      </c>
      <c r="C5809" t="s">
        <v>80</v>
      </c>
      <c r="D5809" t="s">
        <v>98</v>
      </c>
      <c r="E5809" t="s">
        <v>233</v>
      </c>
      <c r="F5809" t="s">
        <v>16838</v>
      </c>
      <c r="G5809" t="s">
        <v>184</v>
      </c>
      <c r="H5809" t="s">
        <v>167</v>
      </c>
      <c r="I5809" t="s">
        <v>136</v>
      </c>
      <c r="J5809" t="s">
        <v>137</v>
      </c>
      <c r="K5809" t="s">
        <v>138</v>
      </c>
      <c r="L5809" t="s">
        <v>16839</v>
      </c>
      <c r="M5809" t="s">
        <v>16840</v>
      </c>
      <c r="N5809">
        <v>0.80888888800000003</v>
      </c>
      <c r="O5809">
        <v>0</v>
      </c>
      <c r="P5809">
        <v>154</v>
      </c>
      <c r="Q5809">
        <v>0</v>
      </c>
      <c r="R5809">
        <v>4</v>
      </c>
      <c r="S5809">
        <v>0</v>
      </c>
      <c r="T5809">
        <v>27</v>
      </c>
      <c r="U5809">
        <v>0</v>
      </c>
      <c r="V5809">
        <v>0</v>
      </c>
      <c r="W5809">
        <v>0</v>
      </c>
      <c r="X5809">
        <v>28.568476543961697</v>
      </c>
      <c r="Y5809">
        <v>0</v>
      </c>
      <c r="Z5809">
        <v>0.90955035688506669</v>
      </c>
      <c r="AA5809">
        <v>0</v>
      </c>
      <c r="AB5809">
        <v>4.490550174228721</v>
      </c>
      <c r="AC5809">
        <v>0</v>
      </c>
      <c r="AD5809">
        <v>0</v>
      </c>
      <c r="AE5809">
        <v>33.968577075075487</v>
      </c>
    </row>
    <row r="5810" spans="1:31" x14ac:dyDescent="0.25">
      <c r="A5810">
        <v>2302230</v>
      </c>
      <c r="B5810">
        <v>1</v>
      </c>
      <c r="C5810" t="s">
        <v>81</v>
      </c>
      <c r="D5810" t="s">
        <v>115</v>
      </c>
      <c r="E5810" t="s">
        <v>132</v>
      </c>
      <c r="F5810" t="s">
        <v>1702</v>
      </c>
      <c r="G5810" t="s">
        <v>134</v>
      </c>
      <c r="H5810" t="s">
        <v>135</v>
      </c>
      <c r="I5810" t="s">
        <v>136</v>
      </c>
      <c r="J5810" t="s">
        <v>137</v>
      </c>
      <c r="K5810" t="s">
        <v>138</v>
      </c>
      <c r="L5810" t="s">
        <v>16841</v>
      </c>
      <c r="M5810" t="s">
        <v>16842</v>
      </c>
      <c r="N5810">
        <v>1.8897222220000001</v>
      </c>
      <c r="O5810">
        <v>0</v>
      </c>
      <c r="P5810">
        <v>117</v>
      </c>
      <c r="Q5810">
        <v>0</v>
      </c>
      <c r="R5810">
        <v>0</v>
      </c>
      <c r="S5810">
        <v>0</v>
      </c>
      <c r="T5810">
        <v>10</v>
      </c>
      <c r="U5810">
        <v>0</v>
      </c>
      <c r="V5810">
        <v>0</v>
      </c>
      <c r="W5810">
        <v>0</v>
      </c>
      <c r="X5810">
        <v>17.495635434256737</v>
      </c>
      <c r="Y5810">
        <v>0</v>
      </c>
      <c r="Z5810">
        <v>0</v>
      </c>
      <c r="AA5810">
        <v>0</v>
      </c>
      <c r="AB5810">
        <v>2.9460516418827085</v>
      </c>
      <c r="AC5810">
        <v>0</v>
      </c>
      <c r="AD5810">
        <v>0</v>
      </c>
      <c r="AE5810">
        <v>20.441687076139445</v>
      </c>
    </row>
    <row r="5811" spans="1:31" x14ac:dyDescent="0.25">
      <c r="A5811">
        <v>2302399</v>
      </c>
      <c r="B5811">
        <v>1</v>
      </c>
      <c r="C5811" t="s">
        <v>81</v>
      </c>
      <c r="D5811" t="s">
        <v>128</v>
      </c>
      <c r="E5811" t="s">
        <v>141</v>
      </c>
      <c r="F5811" t="s">
        <v>16843</v>
      </c>
      <c r="G5811" t="s">
        <v>143</v>
      </c>
      <c r="H5811" t="s">
        <v>135</v>
      </c>
      <c r="I5811" t="s">
        <v>136</v>
      </c>
      <c r="J5811" t="s">
        <v>137</v>
      </c>
      <c r="K5811" t="s">
        <v>138</v>
      </c>
      <c r="L5811" t="s">
        <v>16844</v>
      </c>
      <c r="M5811" t="s">
        <v>16845</v>
      </c>
      <c r="N5811">
        <v>1.99</v>
      </c>
      <c r="O5811">
        <v>0</v>
      </c>
      <c r="P5811">
        <v>3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0.52783856618920755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0.52783856618920755</v>
      </c>
    </row>
    <row r="5812" spans="1:31" x14ac:dyDescent="0.25">
      <c r="A5812">
        <v>2302236</v>
      </c>
      <c r="B5812">
        <v>1</v>
      </c>
      <c r="C5812" t="s">
        <v>80</v>
      </c>
      <c r="D5812" t="s">
        <v>93</v>
      </c>
      <c r="E5812" t="s">
        <v>132</v>
      </c>
      <c r="F5812" t="s">
        <v>2914</v>
      </c>
      <c r="G5812" t="s">
        <v>134</v>
      </c>
      <c r="H5812" t="s">
        <v>135</v>
      </c>
      <c r="I5812" t="s">
        <v>136</v>
      </c>
      <c r="J5812" t="s">
        <v>137</v>
      </c>
      <c r="K5812" t="s">
        <v>138</v>
      </c>
      <c r="L5812" t="s">
        <v>16846</v>
      </c>
      <c r="M5812" t="s">
        <v>16847</v>
      </c>
      <c r="N5812">
        <v>1.2980555549999999</v>
      </c>
      <c r="O5812">
        <v>0</v>
      </c>
      <c r="P5812">
        <v>0</v>
      </c>
      <c r="Q5812">
        <v>0</v>
      </c>
      <c r="R5812">
        <v>3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1.7601821253490471</v>
      </c>
      <c r="AA5812">
        <v>0</v>
      </c>
      <c r="AB5812">
        <v>0</v>
      </c>
      <c r="AC5812">
        <v>0</v>
      </c>
      <c r="AD5812">
        <v>0</v>
      </c>
      <c r="AE5812">
        <v>1.7601821253490471</v>
      </c>
    </row>
    <row r="5813" spans="1:31" x14ac:dyDescent="0.25">
      <c r="A5813">
        <v>2302150</v>
      </c>
      <c r="B5813">
        <v>1</v>
      </c>
      <c r="C5813" t="s">
        <v>80</v>
      </c>
      <c r="D5813" t="s">
        <v>108</v>
      </c>
      <c r="E5813" t="s">
        <v>182</v>
      </c>
      <c r="F5813" t="s">
        <v>1487</v>
      </c>
      <c r="G5813" t="s">
        <v>184</v>
      </c>
      <c r="H5813" t="s">
        <v>167</v>
      </c>
      <c r="I5813" t="s">
        <v>280</v>
      </c>
      <c r="J5813" t="s">
        <v>137</v>
      </c>
      <c r="K5813" t="s">
        <v>138</v>
      </c>
      <c r="L5813" t="s">
        <v>16848</v>
      </c>
      <c r="M5813" t="s">
        <v>16849</v>
      </c>
      <c r="N5813">
        <v>2.7777777E-2</v>
      </c>
      <c r="O5813">
        <v>0</v>
      </c>
      <c r="P5813">
        <v>1928</v>
      </c>
      <c r="Q5813">
        <v>2</v>
      </c>
      <c r="R5813">
        <v>409</v>
      </c>
      <c r="S5813">
        <v>4</v>
      </c>
      <c r="T5813">
        <v>253</v>
      </c>
      <c r="U5813">
        <v>0</v>
      </c>
      <c r="V5813">
        <v>0</v>
      </c>
      <c r="W5813">
        <v>0</v>
      </c>
      <c r="X5813">
        <v>6.3534209501107313</v>
      </c>
      <c r="Y5813">
        <v>1.4250545049126391</v>
      </c>
      <c r="Z5813">
        <v>1.7363395477666654</v>
      </c>
      <c r="AA5813">
        <v>0.4142043904781666</v>
      </c>
      <c r="AB5813">
        <v>2.2449533216753603</v>
      </c>
      <c r="AC5813">
        <v>0</v>
      </c>
      <c r="AD5813">
        <v>0</v>
      </c>
      <c r="AE5813">
        <v>12.173972714943563</v>
      </c>
    </row>
    <row r="5814" spans="1:31" x14ac:dyDescent="0.25">
      <c r="A5814">
        <v>2302382</v>
      </c>
      <c r="B5814">
        <v>1</v>
      </c>
      <c r="C5814" t="s">
        <v>81</v>
      </c>
      <c r="D5814" t="s">
        <v>119</v>
      </c>
      <c r="E5814" t="s">
        <v>164</v>
      </c>
      <c r="F5814" t="s">
        <v>16850</v>
      </c>
      <c r="G5814" t="s">
        <v>421</v>
      </c>
      <c r="H5814" t="s">
        <v>167</v>
      </c>
      <c r="I5814" t="s">
        <v>136</v>
      </c>
      <c r="J5814" t="s">
        <v>137</v>
      </c>
      <c r="K5814" t="s">
        <v>138</v>
      </c>
      <c r="L5814" t="s">
        <v>16851</v>
      </c>
      <c r="M5814" t="s">
        <v>16852</v>
      </c>
      <c r="N5814">
        <v>2.2969444440000002</v>
      </c>
      <c r="O5814">
        <v>0</v>
      </c>
      <c r="P5814">
        <v>0</v>
      </c>
      <c r="Q5814">
        <v>0</v>
      </c>
      <c r="R5814">
        <v>7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20.364411280451247</v>
      </c>
      <c r="AA5814">
        <v>0</v>
      </c>
      <c r="AB5814">
        <v>0</v>
      </c>
      <c r="AC5814">
        <v>0</v>
      </c>
      <c r="AD5814">
        <v>0</v>
      </c>
      <c r="AE5814">
        <v>20.364411280451247</v>
      </c>
    </row>
    <row r="5815" spans="1:31" x14ac:dyDescent="0.25">
      <c r="A5815">
        <v>2302359</v>
      </c>
      <c r="B5815">
        <v>1</v>
      </c>
      <c r="C5815" t="s">
        <v>80</v>
      </c>
      <c r="D5815" t="s">
        <v>99</v>
      </c>
      <c r="E5815" t="s">
        <v>132</v>
      </c>
      <c r="F5815" t="s">
        <v>10486</v>
      </c>
      <c r="G5815" t="s">
        <v>134</v>
      </c>
      <c r="H5815" t="s">
        <v>135</v>
      </c>
      <c r="I5815" t="s">
        <v>136</v>
      </c>
      <c r="J5815" t="s">
        <v>137</v>
      </c>
      <c r="K5815" t="s">
        <v>138</v>
      </c>
      <c r="L5815" t="s">
        <v>16853</v>
      </c>
      <c r="M5815" t="s">
        <v>16854</v>
      </c>
      <c r="N5815">
        <v>2.6777777770000002</v>
      </c>
      <c r="O5815">
        <v>0</v>
      </c>
      <c r="P5815">
        <v>46</v>
      </c>
      <c r="Q5815">
        <v>0</v>
      </c>
      <c r="R5815">
        <v>0</v>
      </c>
      <c r="S5815">
        <v>0</v>
      </c>
      <c r="T5815">
        <v>8</v>
      </c>
      <c r="U5815">
        <v>0</v>
      </c>
      <c r="V5815">
        <v>0</v>
      </c>
      <c r="W5815">
        <v>0</v>
      </c>
      <c r="X5815">
        <v>40.883079896636914</v>
      </c>
      <c r="Y5815">
        <v>0</v>
      </c>
      <c r="Z5815">
        <v>0</v>
      </c>
      <c r="AA5815">
        <v>0</v>
      </c>
      <c r="AB5815">
        <v>27.589962167869142</v>
      </c>
      <c r="AC5815">
        <v>0</v>
      </c>
      <c r="AD5815">
        <v>0</v>
      </c>
      <c r="AE5815">
        <v>68.47304206450606</v>
      </c>
    </row>
    <row r="5816" spans="1:31" x14ac:dyDescent="0.25">
      <c r="A5816">
        <v>2302376</v>
      </c>
      <c r="B5816">
        <v>1</v>
      </c>
      <c r="C5816" t="s">
        <v>80</v>
      </c>
      <c r="D5816" t="s">
        <v>82</v>
      </c>
      <c r="E5816" t="s">
        <v>748</v>
      </c>
      <c r="F5816" t="s">
        <v>16855</v>
      </c>
      <c r="G5816" t="s">
        <v>1517</v>
      </c>
      <c r="H5816" t="s">
        <v>135</v>
      </c>
      <c r="I5816" t="s">
        <v>136</v>
      </c>
      <c r="J5816" t="s">
        <v>137</v>
      </c>
      <c r="K5816" t="s">
        <v>138</v>
      </c>
      <c r="L5816" t="s">
        <v>16856</v>
      </c>
      <c r="M5816" t="s">
        <v>16857</v>
      </c>
      <c r="N5816">
        <v>9.3291666660000008</v>
      </c>
      <c r="O5816">
        <v>0</v>
      </c>
      <c r="P5816">
        <v>43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122.26343846344746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122.26343846344746</v>
      </c>
    </row>
    <row r="5817" spans="1:31" x14ac:dyDescent="0.25">
      <c r="A5817">
        <v>2302127</v>
      </c>
      <c r="B5817">
        <v>1</v>
      </c>
      <c r="C5817" t="s">
        <v>81</v>
      </c>
      <c r="D5817" t="s">
        <v>112</v>
      </c>
      <c r="E5817" t="s">
        <v>164</v>
      </c>
      <c r="F5817" t="s">
        <v>16858</v>
      </c>
      <c r="G5817" t="s">
        <v>195</v>
      </c>
      <c r="H5817" t="s">
        <v>167</v>
      </c>
      <c r="I5817" t="s">
        <v>136</v>
      </c>
      <c r="J5817" t="s">
        <v>137</v>
      </c>
      <c r="K5817" t="s">
        <v>138</v>
      </c>
      <c r="L5817" t="s">
        <v>16859</v>
      </c>
      <c r="M5817" t="s">
        <v>16860</v>
      </c>
      <c r="N5817">
        <v>3.1575000000000002</v>
      </c>
      <c r="O5817">
        <v>0</v>
      </c>
      <c r="P5817">
        <v>0</v>
      </c>
      <c r="Q5817">
        <v>0</v>
      </c>
      <c r="R5817">
        <v>9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28.246889559884309</v>
      </c>
      <c r="AA5817">
        <v>0</v>
      </c>
      <c r="AB5817">
        <v>0</v>
      </c>
      <c r="AC5817">
        <v>0</v>
      </c>
      <c r="AD5817">
        <v>0</v>
      </c>
      <c r="AE5817">
        <v>28.246889559884309</v>
      </c>
    </row>
    <row r="5818" spans="1:31" x14ac:dyDescent="0.25">
      <c r="A5818">
        <v>2302422</v>
      </c>
      <c r="B5818">
        <v>1</v>
      </c>
      <c r="C5818" t="s">
        <v>80</v>
      </c>
      <c r="D5818" t="s">
        <v>104</v>
      </c>
      <c r="E5818" t="s">
        <v>233</v>
      </c>
      <c r="F5818" t="s">
        <v>16861</v>
      </c>
      <c r="G5818" t="s">
        <v>184</v>
      </c>
      <c r="H5818" t="s">
        <v>167</v>
      </c>
      <c r="I5818" t="s">
        <v>136</v>
      </c>
      <c r="J5818" t="s">
        <v>137</v>
      </c>
      <c r="K5818" t="s">
        <v>138</v>
      </c>
      <c r="L5818" t="s">
        <v>16862</v>
      </c>
      <c r="M5818" t="s">
        <v>16863</v>
      </c>
      <c r="N5818">
        <v>2.162222222</v>
      </c>
      <c r="O5818">
        <v>9</v>
      </c>
      <c r="P5818">
        <v>402</v>
      </c>
      <c r="Q5818">
        <v>6</v>
      </c>
      <c r="R5818">
        <v>16</v>
      </c>
      <c r="S5818">
        <v>10</v>
      </c>
      <c r="T5818">
        <v>36</v>
      </c>
      <c r="U5818">
        <v>0</v>
      </c>
      <c r="V5818">
        <v>0</v>
      </c>
      <c r="W5818">
        <v>109.12830005392048</v>
      </c>
      <c r="X5818">
        <v>325.64903793114701</v>
      </c>
      <c r="Y5818">
        <v>14.588624223007386</v>
      </c>
      <c r="Z5818">
        <v>10.958298504969996</v>
      </c>
      <c r="AA5818">
        <v>140.14870405978698</v>
      </c>
      <c r="AB5818">
        <v>64.026258012405464</v>
      </c>
      <c r="AC5818">
        <v>0</v>
      </c>
      <c r="AD5818">
        <v>0</v>
      </c>
      <c r="AE5818">
        <v>664.49922278523741</v>
      </c>
    </row>
    <row r="5819" spans="1:31" x14ac:dyDescent="0.25">
      <c r="A5819">
        <v>2302173</v>
      </c>
      <c r="B5819">
        <v>1</v>
      </c>
      <c r="C5819" t="s">
        <v>80</v>
      </c>
      <c r="D5819" t="s">
        <v>94</v>
      </c>
      <c r="E5819" t="s">
        <v>141</v>
      </c>
      <c r="F5819" t="s">
        <v>16864</v>
      </c>
      <c r="G5819" t="s">
        <v>202</v>
      </c>
      <c r="H5819" t="s">
        <v>135</v>
      </c>
      <c r="I5819" t="s">
        <v>136</v>
      </c>
      <c r="J5819" t="s">
        <v>137</v>
      </c>
      <c r="K5819" t="s">
        <v>138</v>
      </c>
      <c r="L5819" t="s">
        <v>16865</v>
      </c>
      <c r="M5819" t="s">
        <v>16866</v>
      </c>
      <c r="N5819">
        <v>2.406111111</v>
      </c>
      <c r="O5819">
        <v>0</v>
      </c>
      <c r="P5819">
        <v>0</v>
      </c>
      <c r="Q5819">
        <v>0</v>
      </c>
      <c r="R5819">
        <v>3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1.7192243986746842</v>
      </c>
      <c r="AA5819">
        <v>0</v>
      </c>
      <c r="AB5819">
        <v>0</v>
      </c>
      <c r="AC5819">
        <v>0</v>
      </c>
      <c r="AD5819">
        <v>0</v>
      </c>
      <c r="AE5819">
        <v>1.7192243986746842</v>
      </c>
    </row>
    <row r="5820" spans="1:31" x14ac:dyDescent="0.25">
      <c r="A5820">
        <v>2302319</v>
      </c>
      <c r="B5820">
        <v>1</v>
      </c>
      <c r="C5820" t="s">
        <v>80</v>
      </c>
      <c r="D5820" t="s">
        <v>93</v>
      </c>
      <c r="E5820" t="s">
        <v>233</v>
      </c>
      <c r="F5820" t="s">
        <v>4076</v>
      </c>
      <c r="G5820" t="s">
        <v>184</v>
      </c>
      <c r="H5820" t="s">
        <v>167</v>
      </c>
      <c r="I5820" t="s">
        <v>136</v>
      </c>
      <c r="J5820" t="s">
        <v>137</v>
      </c>
      <c r="K5820" t="s">
        <v>138</v>
      </c>
      <c r="L5820" t="s">
        <v>16867</v>
      </c>
      <c r="M5820" t="s">
        <v>16868</v>
      </c>
      <c r="N5820">
        <v>0.28527777700000001</v>
      </c>
      <c r="O5820">
        <v>0</v>
      </c>
      <c r="P5820">
        <v>64</v>
      </c>
      <c r="Q5820">
        <v>55</v>
      </c>
      <c r="R5820">
        <v>150</v>
      </c>
      <c r="S5820">
        <v>8</v>
      </c>
      <c r="T5820">
        <v>81</v>
      </c>
      <c r="U5820">
        <v>0</v>
      </c>
      <c r="V5820">
        <v>0</v>
      </c>
      <c r="W5820">
        <v>0</v>
      </c>
      <c r="X5820">
        <v>4.8964520310424389</v>
      </c>
      <c r="Y5820">
        <v>172.42150293608304</v>
      </c>
      <c r="Z5820">
        <v>50.065340266476653</v>
      </c>
      <c r="AA5820">
        <v>18.669825772735255</v>
      </c>
      <c r="AB5820">
        <v>28.866066155440048</v>
      </c>
      <c r="AC5820">
        <v>0</v>
      </c>
      <c r="AD5820">
        <v>0</v>
      </c>
      <c r="AE5820">
        <v>274.91918716177742</v>
      </c>
    </row>
    <row r="5821" spans="1:31" x14ac:dyDescent="0.25">
      <c r="A5821">
        <v>2302167</v>
      </c>
      <c r="B5821">
        <v>1</v>
      </c>
      <c r="C5821" t="s">
        <v>80</v>
      </c>
      <c r="D5821" t="s">
        <v>104</v>
      </c>
      <c r="E5821" t="s">
        <v>283</v>
      </c>
      <c r="F5821" t="s">
        <v>12535</v>
      </c>
      <c r="G5821" t="s">
        <v>917</v>
      </c>
      <c r="H5821" t="s">
        <v>167</v>
      </c>
      <c r="I5821" t="s">
        <v>136</v>
      </c>
      <c r="J5821" t="s">
        <v>137</v>
      </c>
      <c r="K5821" t="s">
        <v>300</v>
      </c>
      <c r="L5821" t="s">
        <v>16869</v>
      </c>
      <c r="M5821" t="s">
        <v>16870</v>
      </c>
      <c r="N5821">
        <v>7.8386111109999996</v>
      </c>
      <c r="O5821">
        <v>8</v>
      </c>
      <c r="P5821">
        <v>13</v>
      </c>
      <c r="Q5821">
        <v>58</v>
      </c>
      <c r="R5821">
        <v>50</v>
      </c>
      <c r="S5821">
        <v>25</v>
      </c>
      <c r="T5821">
        <v>13</v>
      </c>
      <c r="U5821">
        <v>8</v>
      </c>
      <c r="V5821">
        <v>0</v>
      </c>
      <c r="W5821">
        <v>26.339860445927997</v>
      </c>
      <c r="X5821">
        <v>16.92483188880357</v>
      </c>
      <c r="Y5821">
        <v>314.78566998149631</v>
      </c>
      <c r="Z5821">
        <v>136.56699662493779</v>
      </c>
      <c r="AA5821">
        <v>5809.6743060467434</v>
      </c>
      <c r="AB5821">
        <v>46.591557622822002</v>
      </c>
      <c r="AC5821">
        <v>3341.0622056475913</v>
      </c>
      <c r="AD5821">
        <v>0</v>
      </c>
      <c r="AE5821">
        <v>9691.945428258321</v>
      </c>
    </row>
    <row r="5822" spans="1:31" x14ac:dyDescent="0.25">
      <c r="A5822">
        <v>2302419</v>
      </c>
      <c r="B5822">
        <v>1</v>
      </c>
      <c r="C5822" t="s">
        <v>81</v>
      </c>
      <c r="D5822" t="s">
        <v>123</v>
      </c>
      <c r="E5822" t="s">
        <v>132</v>
      </c>
      <c r="F5822" t="s">
        <v>16871</v>
      </c>
      <c r="G5822" t="s">
        <v>134</v>
      </c>
      <c r="H5822" t="s">
        <v>135</v>
      </c>
      <c r="I5822" t="s">
        <v>136</v>
      </c>
      <c r="J5822" t="s">
        <v>137</v>
      </c>
      <c r="K5822" t="s">
        <v>138</v>
      </c>
      <c r="L5822" t="s">
        <v>16872</v>
      </c>
      <c r="M5822" t="s">
        <v>16873</v>
      </c>
      <c r="N5822">
        <v>0.30111111099999999</v>
      </c>
      <c r="O5822">
        <v>0</v>
      </c>
      <c r="P5822">
        <v>189</v>
      </c>
      <c r="Q5822">
        <v>0</v>
      </c>
      <c r="R5822">
        <v>0</v>
      </c>
      <c r="S5822">
        <v>0</v>
      </c>
      <c r="T5822">
        <v>8</v>
      </c>
      <c r="U5822">
        <v>0</v>
      </c>
      <c r="V5822">
        <v>0</v>
      </c>
      <c r="W5822">
        <v>0</v>
      </c>
      <c r="X5822">
        <v>12.106343981408859</v>
      </c>
      <c r="Y5822">
        <v>0</v>
      </c>
      <c r="Z5822">
        <v>0</v>
      </c>
      <c r="AA5822">
        <v>0</v>
      </c>
      <c r="AB5822">
        <v>0.63993100819864335</v>
      </c>
      <c r="AC5822">
        <v>0</v>
      </c>
      <c r="AD5822">
        <v>0</v>
      </c>
      <c r="AE5822">
        <v>12.746274989607503</v>
      </c>
    </row>
    <row r="5823" spans="1:31" x14ac:dyDescent="0.25">
      <c r="A5823">
        <v>2302396</v>
      </c>
      <c r="B5823">
        <v>1</v>
      </c>
      <c r="C5823" t="s">
        <v>81</v>
      </c>
      <c r="D5823" t="s">
        <v>127</v>
      </c>
      <c r="E5823" t="s">
        <v>132</v>
      </c>
      <c r="F5823" t="s">
        <v>161</v>
      </c>
      <c r="G5823" t="s">
        <v>134</v>
      </c>
      <c r="H5823" t="s">
        <v>135</v>
      </c>
      <c r="I5823" t="s">
        <v>136</v>
      </c>
      <c r="J5823" t="s">
        <v>137</v>
      </c>
      <c r="K5823" t="s">
        <v>138</v>
      </c>
      <c r="L5823" t="s">
        <v>16874</v>
      </c>
      <c r="M5823" t="s">
        <v>16875</v>
      </c>
      <c r="N5823">
        <v>4.1574999999999998</v>
      </c>
      <c r="O5823">
        <v>0</v>
      </c>
      <c r="P5823">
        <v>35</v>
      </c>
      <c r="Q5823">
        <v>0</v>
      </c>
      <c r="R5823">
        <v>0</v>
      </c>
      <c r="S5823">
        <v>0</v>
      </c>
      <c r="T5823">
        <v>3</v>
      </c>
      <c r="U5823">
        <v>0</v>
      </c>
      <c r="V5823">
        <v>0</v>
      </c>
      <c r="W5823">
        <v>0</v>
      </c>
      <c r="X5823">
        <v>17.798956083714781</v>
      </c>
      <c r="Y5823">
        <v>0</v>
      </c>
      <c r="Z5823">
        <v>0</v>
      </c>
      <c r="AA5823">
        <v>0</v>
      </c>
      <c r="AB5823">
        <v>1.61782858496783</v>
      </c>
      <c r="AC5823">
        <v>0</v>
      </c>
      <c r="AD5823">
        <v>0</v>
      </c>
      <c r="AE5823">
        <v>19.41678466868261</v>
      </c>
    </row>
    <row r="5824" spans="1:31" x14ac:dyDescent="0.25">
      <c r="A5824">
        <v>2302233</v>
      </c>
      <c r="B5824">
        <v>1</v>
      </c>
      <c r="C5824" t="s">
        <v>81</v>
      </c>
      <c r="D5824" t="s">
        <v>127</v>
      </c>
      <c r="E5824" t="s">
        <v>141</v>
      </c>
      <c r="F5824" t="s">
        <v>16876</v>
      </c>
      <c r="G5824" t="s">
        <v>143</v>
      </c>
      <c r="H5824" t="s">
        <v>135</v>
      </c>
      <c r="I5824" t="s">
        <v>136</v>
      </c>
      <c r="J5824" t="s">
        <v>137</v>
      </c>
      <c r="K5824" t="s">
        <v>138</v>
      </c>
      <c r="L5824" t="s">
        <v>16877</v>
      </c>
      <c r="M5824" t="s">
        <v>16878</v>
      </c>
      <c r="N5824">
        <v>2.2933333330000001</v>
      </c>
      <c r="O5824">
        <v>0</v>
      </c>
      <c r="P5824">
        <v>0</v>
      </c>
      <c r="Q5824">
        <v>0</v>
      </c>
      <c r="R5824">
        <v>1</v>
      </c>
      <c r="S5824">
        <v>0</v>
      </c>
      <c r="T5824">
        <v>1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6.2339431526376665E-2</v>
      </c>
      <c r="AC5824">
        <v>0</v>
      </c>
      <c r="AD5824">
        <v>0</v>
      </c>
      <c r="AE5824">
        <v>6.2339431526376665E-2</v>
      </c>
    </row>
    <row r="5825" spans="1:31" x14ac:dyDescent="0.25">
      <c r="A5825">
        <v>2302104</v>
      </c>
      <c r="B5825">
        <v>1</v>
      </c>
      <c r="C5825" t="s">
        <v>81</v>
      </c>
      <c r="D5825" t="s">
        <v>118</v>
      </c>
      <c r="E5825" t="s">
        <v>132</v>
      </c>
      <c r="F5825" t="s">
        <v>16879</v>
      </c>
      <c r="G5825" t="s">
        <v>230</v>
      </c>
      <c r="H5825" t="s">
        <v>135</v>
      </c>
      <c r="I5825" t="s">
        <v>136</v>
      </c>
      <c r="J5825" t="s">
        <v>137</v>
      </c>
      <c r="K5825" t="s">
        <v>138</v>
      </c>
      <c r="L5825" t="s">
        <v>16880</v>
      </c>
      <c r="M5825" t="s">
        <v>16881</v>
      </c>
      <c r="N5825">
        <v>2.4983333330000002</v>
      </c>
      <c r="O5825">
        <v>0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28.694873983210339</v>
      </c>
      <c r="AA5825">
        <v>0</v>
      </c>
      <c r="AB5825">
        <v>0</v>
      </c>
      <c r="AC5825">
        <v>0</v>
      </c>
      <c r="AD5825">
        <v>0</v>
      </c>
      <c r="AE5825">
        <v>28.694873983210339</v>
      </c>
    </row>
    <row r="5826" spans="1:31" x14ac:dyDescent="0.25">
      <c r="A5826">
        <v>2302147</v>
      </c>
      <c r="B5826">
        <v>1</v>
      </c>
      <c r="C5826" t="s">
        <v>80</v>
      </c>
      <c r="D5826" t="s">
        <v>82</v>
      </c>
      <c r="E5826" t="s">
        <v>233</v>
      </c>
      <c r="F5826" t="s">
        <v>16882</v>
      </c>
      <c r="G5826" t="s">
        <v>299</v>
      </c>
      <c r="H5826" t="s">
        <v>167</v>
      </c>
      <c r="I5826" t="s">
        <v>136</v>
      </c>
      <c r="J5826" t="s">
        <v>137</v>
      </c>
      <c r="K5826" t="s">
        <v>300</v>
      </c>
      <c r="L5826" t="s">
        <v>16883</v>
      </c>
      <c r="M5826" t="s">
        <v>16884</v>
      </c>
      <c r="N5826">
        <v>8.0672222219999998</v>
      </c>
      <c r="O5826">
        <v>0</v>
      </c>
      <c r="P5826">
        <v>727</v>
      </c>
      <c r="Q5826">
        <v>0</v>
      </c>
      <c r="R5826">
        <v>0</v>
      </c>
      <c r="S5826">
        <v>0</v>
      </c>
      <c r="T5826">
        <v>309</v>
      </c>
      <c r="U5826">
        <v>0</v>
      </c>
      <c r="V5826">
        <v>2</v>
      </c>
      <c r="W5826">
        <v>0</v>
      </c>
      <c r="X5826">
        <v>1193.0467403945249</v>
      </c>
      <c r="Y5826">
        <v>0</v>
      </c>
      <c r="Z5826">
        <v>0</v>
      </c>
      <c r="AA5826">
        <v>0</v>
      </c>
      <c r="AB5826">
        <v>772.32298094952171</v>
      </c>
      <c r="AC5826">
        <v>0</v>
      </c>
      <c r="AD5826">
        <v>400.48538334596373</v>
      </c>
      <c r="AE5826">
        <v>2365.8551046900102</v>
      </c>
    </row>
    <row r="5827" spans="1:31" x14ac:dyDescent="0.25">
      <c r="A5827">
        <v>2302903</v>
      </c>
      <c r="B5827">
        <v>1</v>
      </c>
      <c r="C5827" t="s">
        <v>80</v>
      </c>
      <c r="D5827" t="s">
        <v>82</v>
      </c>
      <c r="E5827" t="s">
        <v>141</v>
      </c>
      <c r="F5827" t="s">
        <v>16885</v>
      </c>
      <c r="G5827" t="s">
        <v>143</v>
      </c>
      <c r="H5827" t="s">
        <v>135</v>
      </c>
      <c r="I5827" t="s">
        <v>136</v>
      </c>
      <c r="J5827" t="s">
        <v>137</v>
      </c>
      <c r="K5827" t="s">
        <v>138</v>
      </c>
      <c r="L5827" t="s">
        <v>16886</v>
      </c>
      <c r="M5827" t="s">
        <v>16887</v>
      </c>
      <c r="N5827">
        <v>0.54638888799999996</v>
      </c>
      <c r="O5827">
        <v>0</v>
      </c>
      <c r="P5827">
        <v>2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0.33955451888810334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0.33955451888810334</v>
      </c>
    </row>
    <row r="5828" spans="1:31" x14ac:dyDescent="0.25">
      <c r="A5828">
        <v>2302617</v>
      </c>
      <c r="B5828">
        <v>1</v>
      </c>
      <c r="C5828" t="s">
        <v>81</v>
      </c>
      <c r="D5828" t="s">
        <v>127</v>
      </c>
      <c r="E5828" t="s">
        <v>132</v>
      </c>
      <c r="F5828" t="s">
        <v>16888</v>
      </c>
      <c r="G5828" t="s">
        <v>336</v>
      </c>
      <c r="H5828" t="s">
        <v>135</v>
      </c>
      <c r="I5828" t="s">
        <v>136</v>
      </c>
      <c r="J5828" t="s">
        <v>137</v>
      </c>
      <c r="K5828" t="s">
        <v>138</v>
      </c>
      <c r="L5828" t="s">
        <v>16889</v>
      </c>
      <c r="M5828" t="s">
        <v>16890</v>
      </c>
      <c r="N5828">
        <v>6.4972222220000004</v>
      </c>
      <c r="O5828">
        <v>0</v>
      </c>
      <c r="P5828">
        <v>13</v>
      </c>
      <c r="Q5828">
        <v>0</v>
      </c>
      <c r="R5828">
        <v>13</v>
      </c>
      <c r="S5828">
        <v>0</v>
      </c>
      <c r="T5828">
        <v>2</v>
      </c>
      <c r="U5828">
        <v>0</v>
      </c>
      <c r="V5828">
        <v>0</v>
      </c>
      <c r="W5828">
        <v>0</v>
      </c>
      <c r="X5828">
        <v>7.9329100714445744</v>
      </c>
      <c r="Y5828">
        <v>0</v>
      </c>
      <c r="Z5828">
        <v>12.702641371795375</v>
      </c>
      <c r="AA5828">
        <v>0</v>
      </c>
      <c r="AB5828">
        <v>1.0827017421566134</v>
      </c>
      <c r="AC5828">
        <v>0</v>
      </c>
      <c r="AD5828">
        <v>0</v>
      </c>
      <c r="AE5828">
        <v>21.718253185396559</v>
      </c>
    </row>
    <row r="5829" spans="1:31" x14ac:dyDescent="0.25">
      <c r="A5829">
        <v>2302594</v>
      </c>
      <c r="B5829">
        <v>1</v>
      </c>
      <c r="C5829" t="s">
        <v>81</v>
      </c>
      <c r="D5829" t="s">
        <v>119</v>
      </c>
      <c r="E5829" t="s">
        <v>233</v>
      </c>
      <c r="F5829" t="s">
        <v>9945</v>
      </c>
      <c r="G5829" t="s">
        <v>184</v>
      </c>
      <c r="H5829" t="s">
        <v>167</v>
      </c>
      <c r="I5829" t="s">
        <v>136</v>
      </c>
      <c r="J5829" t="s">
        <v>137</v>
      </c>
      <c r="K5829" t="s">
        <v>138</v>
      </c>
      <c r="L5829" t="s">
        <v>16891</v>
      </c>
      <c r="M5829" t="s">
        <v>16892</v>
      </c>
      <c r="N5829">
        <v>6.6111111E-2</v>
      </c>
      <c r="O5829">
        <v>3</v>
      </c>
      <c r="P5829">
        <v>2714</v>
      </c>
      <c r="Q5829">
        <v>29</v>
      </c>
      <c r="R5829">
        <v>551</v>
      </c>
      <c r="S5829">
        <v>16</v>
      </c>
      <c r="T5829">
        <v>276</v>
      </c>
      <c r="U5829">
        <v>0</v>
      </c>
      <c r="V5829">
        <v>3</v>
      </c>
      <c r="W5829">
        <v>5.9299079474113892E-2</v>
      </c>
      <c r="X5829">
        <v>20.098309797532906</v>
      </c>
      <c r="Y5829">
        <v>7.7152783183163116</v>
      </c>
      <c r="Z5829">
        <v>9.8989144334825756</v>
      </c>
      <c r="AA5829">
        <v>3.0914029949356361</v>
      </c>
      <c r="AB5829">
        <v>6.1945587560878197</v>
      </c>
      <c r="AC5829">
        <v>0</v>
      </c>
      <c r="AD5829">
        <v>11.063167050266953</v>
      </c>
      <c r="AE5829">
        <v>58.120930430096323</v>
      </c>
    </row>
    <row r="5830" spans="1:31" x14ac:dyDescent="0.25">
      <c r="A5830">
        <v>2302926</v>
      </c>
      <c r="B5830">
        <v>1</v>
      </c>
      <c r="C5830" t="s">
        <v>80</v>
      </c>
      <c r="D5830" t="s">
        <v>94</v>
      </c>
      <c r="E5830" t="s">
        <v>141</v>
      </c>
      <c r="F5830" t="s">
        <v>16893</v>
      </c>
      <c r="G5830" t="s">
        <v>143</v>
      </c>
      <c r="H5830" t="s">
        <v>135</v>
      </c>
      <c r="I5830" t="s">
        <v>136</v>
      </c>
      <c r="J5830" t="s">
        <v>137</v>
      </c>
      <c r="K5830" t="s">
        <v>138</v>
      </c>
      <c r="L5830" t="s">
        <v>16894</v>
      </c>
      <c r="M5830" t="s">
        <v>16895</v>
      </c>
      <c r="N5830">
        <v>3.3244444440000001</v>
      </c>
      <c r="O5830">
        <v>0</v>
      </c>
      <c r="P5830">
        <v>1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0.57969462067682076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0.57969462067682076</v>
      </c>
    </row>
    <row r="5831" spans="1:31" x14ac:dyDescent="0.25">
      <c r="A5831">
        <v>2302554</v>
      </c>
      <c r="B5831">
        <v>1</v>
      </c>
      <c r="C5831" t="s">
        <v>81</v>
      </c>
      <c r="D5831" t="s">
        <v>123</v>
      </c>
      <c r="E5831" t="s">
        <v>132</v>
      </c>
      <c r="F5831" t="s">
        <v>16896</v>
      </c>
      <c r="G5831" t="s">
        <v>1047</v>
      </c>
      <c r="H5831" t="s">
        <v>135</v>
      </c>
      <c r="I5831" t="s">
        <v>136</v>
      </c>
      <c r="J5831" t="s">
        <v>137</v>
      </c>
      <c r="K5831" t="s">
        <v>138</v>
      </c>
      <c r="L5831" t="s">
        <v>16897</v>
      </c>
      <c r="M5831" t="s">
        <v>16898</v>
      </c>
      <c r="N5831">
        <v>1.906666666</v>
      </c>
      <c r="O5831">
        <v>0</v>
      </c>
      <c r="P5831">
        <v>16</v>
      </c>
      <c r="Q5831">
        <v>0</v>
      </c>
      <c r="R5831">
        <v>5</v>
      </c>
      <c r="S5831">
        <v>0</v>
      </c>
      <c r="T5831">
        <v>6</v>
      </c>
      <c r="U5831">
        <v>0</v>
      </c>
      <c r="V5831">
        <v>0</v>
      </c>
      <c r="W5831">
        <v>0</v>
      </c>
      <c r="X5831">
        <v>3.9043511305845344</v>
      </c>
      <c r="Y5831">
        <v>0</v>
      </c>
      <c r="Z5831">
        <v>3.0317899520185834</v>
      </c>
      <c r="AA5831">
        <v>0</v>
      </c>
      <c r="AB5831">
        <v>0.41167289541107893</v>
      </c>
      <c r="AC5831">
        <v>0</v>
      </c>
      <c r="AD5831">
        <v>0</v>
      </c>
      <c r="AE5831">
        <v>7.3478139780141971</v>
      </c>
    </row>
    <row r="5832" spans="1:31" x14ac:dyDescent="0.25">
      <c r="A5832">
        <v>2302863</v>
      </c>
      <c r="B5832">
        <v>1</v>
      </c>
      <c r="C5832" t="s">
        <v>80</v>
      </c>
      <c r="D5832" t="s">
        <v>96</v>
      </c>
      <c r="E5832" t="s">
        <v>164</v>
      </c>
      <c r="F5832" t="s">
        <v>16899</v>
      </c>
      <c r="G5832" t="s">
        <v>500</v>
      </c>
      <c r="H5832" t="s">
        <v>167</v>
      </c>
      <c r="I5832" t="s">
        <v>136</v>
      </c>
      <c r="J5832" t="s">
        <v>137</v>
      </c>
      <c r="K5832" t="s">
        <v>138</v>
      </c>
      <c r="L5832" t="s">
        <v>16900</v>
      </c>
      <c r="M5832" t="s">
        <v>16901</v>
      </c>
      <c r="N5832">
        <v>1.0433333330000001</v>
      </c>
      <c r="O5832">
        <v>0</v>
      </c>
      <c r="P5832">
        <v>18</v>
      </c>
      <c r="Q5832">
        <v>0</v>
      </c>
      <c r="R5832">
        <v>18</v>
      </c>
      <c r="S5832">
        <v>0</v>
      </c>
      <c r="T5832">
        <v>6</v>
      </c>
      <c r="U5832">
        <v>0</v>
      </c>
      <c r="V5832">
        <v>0</v>
      </c>
      <c r="W5832">
        <v>0</v>
      </c>
      <c r="X5832">
        <v>15.56307785930905</v>
      </c>
      <c r="Y5832">
        <v>0</v>
      </c>
      <c r="Z5832">
        <v>12.790466678804796</v>
      </c>
      <c r="AA5832">
        <v>0</v>
      </c>
      <c r="AB5832">
        <v>4.4344640613934265</v>
      </c>
      <c r="AC5832">
        <v>0</v>
      </c>
      <c r="AD5832">
        <v>0</v>
      </c>
      <c r="AE5832">
        <v>32.788008599507272</v>
      </c>
    </row>
    <row r="5833" spans="1:31" x14ac:dyDescent="0.25">
      <c r="A5833">
        <v>2303049</v>
      </c>
      <c r="B5833">
        <v>1</v>
      </c>
      <c r="C5833" t="s">
        <v>81</v>
      </c>
      <c r="D5833" t="s">
        <v>119</v>
      </c>
      <c r="E5833" t="s">
        <v>233</v>
      </c>
      <c r="F5833" t="s">
        <v>6174</v>
      </c>
      <c r="G5833" t="s">
        <v>184</v>
      </c>
      <c r="H5833" t="s">
        <v>167</v>
      </c>
      <c r="I5833" t="s">
        <v>136</v>
      </c>
      <c r="J5833" t="s">
        <v>137</v>
      </c>
      <c r="K5833" t="s">
        <v>138</v>
      </c>
      <c r="L5833" t="s">
        <v>16902</v>
      </c>
      <c r="M5833" t="s">
        <v>16903</v>
      </c>
      <c r="N5833">
        <v>0.12944444399999999</v>
      </c>
      <c r="O5833">
        <v>0</v>
      </c>
      <c r="P5833">
        <v>2583</v>
      </c>
      <c r="Q5833">
        <v>151</v>
      </c>
      <c r="R5833">
        <v>329</v>
      </c>
      <c r="S5833">
        <v>6</v>
      </c>
      <c r="T5833">
        <v>191</v>
      </c>
      <c r="U5833">
        <v>0</v>
      </c>
      <c r="V5833">
        <v>0</v>
      </c>
      <c r="W5833">
        <v>0</v>
      </c>
      <c r="X5833">
        <v>64.240521605448848</v>
      </c>
      <c r="Y5833">
        <v>112.63276052145252</v>
      </c>
      <c r="Z5833">
        <v>75.996142847004251</v>
      </c>
      <c r="AA5833">
        <v>1.5027050998764624</v>
      </c>
      <c r="AB5833">
        <v>6.7120054250540138</v>
      </c>
      <c r="AC5833">
        <v>0</v>
      </c>
      <c r="AD5833">
        <v>0</v>
      </c>
      <c r="AE5833">
        <v>261.08413549883608</v>
      </c>
    </row>
    <row r="5834" spans="1:31" x14ac:dyDescent="0.25">
      <c r="A5834">
        <v>2302657</v>
      </c>
      <c r="B5834">
        <v>1</v>
      </c>
      <c r="C5834" t="s">
        <v>80</v>
      </c>
      <c r="D5834" t="s">
        <v>82</v>
      </c>
      <c r="E5834" t="s">
        <v>141</v>
      </c>
      <c r="F5834" t="s">
        <v>16904</v>
      </c>
      <c r="G5834" t="s">
        <v>143</v>
      </c>
      <c r="H5834" t="s">
        <v>135</v>
      </c>
      <c r="I5834" t="s">
        <v>136</v>
      </c>
      <c r="J5834" t="s">
        <v>137</v>
      </c>
      <c r="K5834" t="s">
        <v>138</v>
      </c>
      <c r="L5834" t="s">
        <v>16905</v>
      </c>
      <c r="M5834" t="s">
        <v>16906</v>
      </c>
      <c r="N5834">
        <v>1.981666666</v>
      </c>
      <c r="O5834">
        <v>0</v>
      </c>
      <c r="P5834">
        <v>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0.44914125534630001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0.44914125534630001</v>
      </c>
    </row>
    <row r="5835" spans="1:31" x14ac:dyDescent="0.25">
      <c r="A5835">
        <v>2302611</v>
      </c>
      <c r="B5835">
        <v>1</v>
      </c>
      <c r="C5835" t="s">
        <v>81</v>
      </c>
      <c r="D5835" t="s">
        <v>128</v>
      </c>
      <c r="E5835" t="s">
        <v>208</v>
      </c>
      <c r="F5835" t="s">
        <v>16907</v>
      </c>
      <c r="G5835" t="s">
        <v>299</v>
      </c>
      <c r="H5835" t="s">
        <v>135</v>
      </c>
      <c r="I5835" t="s">
        <v>136</v>
      </c>
      <c r="J5835" t="s">
        <v>137</v>
      </c>
      <c r="K5835" t="s">
        <v>300</v>
      </c>
      <c r="L5835" t="s">
        <v>16908</v>
      </c>
      <c r="M5835" t="s">
        <v>16909</v>
      </c>
      <c r="N5835">
        <v>2.977222222</v>
      </c>
      <c r="O5835">
        <v>0</v>
      </c>
      <c r="P5835">
        <v>199</v>
      </c>
      <c r="Q5835">
        <v>0</v>
      </c>
      <c r="R5835">
        <v>0</v>
      </c>
      <c r="S5835">
        <v>0</v>
      </c>
      <c r="T5835">
        <v>7</v>
      </c>
      <c r="U5835">
        <v>0</v>
      </c>
      <c r="V5835">
        <v>0</v>
      </c>
      <c r="W5835">
        <v>0</v>
      </c>
      <c r="X5835">
        <v>144.30173887565917</v>
      </c>
      <c r="Y5835">
        <v>0</v>
      </c>
      <c r="Z5835">
        <v>0</v>
      </c>
      <c r="AA5835">
        <v>0</v>
      </c>
      <c r="AB5835">
        <v>26.285625328906711</v>
      </c>
      <c r="AC5835">
        <v>0</v>
      </c>
      <c r="AD5835">
        <v>0</v>
      </c>
      <c r="AE5835">
        <v>170.58736420456589</v>
      </c>
    </row>
    <row r="5836" spans="1:31" x14ac:dyDescent="0.25">
      <c r="A5836">
        <v>2303055</v>
      </c>
      <c r="B5836">
        <v>1</v>
      </c>
      <c r="C5836" t="s">
        <v>81</v>
      </c>
      <c r="D5836" t="s">
        <v>119</v>
      </c>
      <c r="E5836" t="s">
        <v>132</v>
      </c>
      <c r="F5836" t="s">
        <v>16910</v>
      </c>
      <c r="G5836" t="s">
        <v>134</v>
      </c>
      <c r="H5836" t="s">
        <v>135</v>
      </c>
      <c r="I5836" t="s">
        <v>136</v>
      </c>
      <c r="J5836" t="s">
        <v>137</v>
      </c>
      <c r="K5836" t="s">
        <v>138</v>
      </c>
      <c r="L5836" t="s">
        <v>16911</v>
      </c>
      <c r="M5836" t="s">
        <v>16912</v>
      </c>
      <c r="N5836">
        <v>0.99194444400000004</v>
      </c>
      <c r="O5836">
        <v>0</v>
      </c>
      <c r="P5836">
        <v>7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3.8675534532874751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3.8675534532874751</v>
      </c>
    </row>
    <row r="5837" spans="1:31" x14ac:dyDescent="0.25">
      <c r="A5837">
        <v>2302511</v>
      </c>
      <c r="B5837">
        <v>1</v>
      </c>
      <c r="C5837" t="s">
        <v>80</v>
      </c>
      <c r="D5837" t="s">
        <v>90</v>
      </c>
      <c r="E5837" t="s">
        <v>164</v>
      </c>
      <c r="F5837" t="s">
        <v>16913</v>
      </c>
      <c r="G5837" t="s">
        <v>6052</v>
      </c>
      <c r="H5837" t="s">
        <v>167</v>
      </c>
      <c r="I5837" t="s">
        <v>136</v>
      </c>
      <c r="J5837" t="s">
        <v>137</v>
      </c>
      <c r="K5837" t="s">
        <v>138</v>
      </c>
      <c r="L5837" t="s">
        <v>16914</v>
      </c>
      <c r="M5837" t="s">
        <v>16915</v>
      </c>
      <c r="N5837">
        <v>2.698611111</v>
      </c>
      <c r="O5837">
        <v>0</v>
      </c>
      <c r="P5837">
        <v>476</v>
      </c>
      <c r="Q5837">
        <v>0</v>
      </c>
      <c r="R5837">
        <v>0</v>
      </c>
      <c r="S5837">
        <v>0</v>
      </c>
      <c r="T5837">
        <v>54</v>
      </c>
      <c r="U5837">
        <v>0</v>
      </c>
      <c r="V5837">
        <v>0</v>
      </c>
      <c r="W5837">
        <v>0</v>
      </c>
      <c r="X5837">
        <v>260.18411777344852</v>
      </c>
      <c r="Y5837">
        <v>0</v>
      </c>
      <c r="Z5837">
        <v>0</v>
      </c>
      <c r="AA5837">
        <v>0</v>
      </c>
      <c r="AB5837">
        <v>82.382634191303978</v>
      </c>
      <c r="AC5837">
        <v>0</v>
      </c>
      <c r="AD5837">
        <v>0</v>
      </c>
      <c r="AE5837">
        <v>342.56675196475248</v>
      </c>
    </row>
    <row r="5838" spans="1:31" x14ac:dyDescent="0.25">
      <c r="A5838">
        <v>2302889</v>
      </c>
      <c r="B5838">
        <v>1</v>
      </c>
      <c r="C5838" t="s">
        <v>80</v>
      </c>
      <c r="D5838" t="s">
        <v>93</v>
      </c>
      <c r="E5838" t="s">
        <v>141</v>
      </c>
      <c r="F5838" t="s">
        <v>16916</v>
      </c>
      <c r="G5838" t="s">
        <v>188</v>
      </c>
      <c r="H5838" t="s">
        <v>135</v>
      </c>
      <c r="I5838" t="s">
        <v>136</v>
      </c>
      <c r="J5838" t="s">
        <v>137</v>
      </c>
      <c r="K5838" t="s">
        <v>138</v>
      </c>
      <c r="L5838" t="s">
        <v>16917</v>
      </c>
      <c r="M5838" t="s">
        <v>16918</v>
      </c>
      <c r="N5838">
        <v>9.102777777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8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34.908491758011067</v>
      </c>
      <c r="AC5838">
        <v>0</v>
      </c>
      <c r="AD5838">
        <v>0</v>
      </c>
      <c r="AE5838">
        <v>34.908491758011067</v>
      </c>
    </row>
    <row r="5839" spans="1:31" x14ac:dyDescent="0.25">
      <c r="A5839">
        <v>2303012</v>
      </c>
      <c r="B5839">
        <v>1</v>
      </c>
      <c r="C5839" t="s">
        <v>80</v>
      </c>
      <c r="D5839" t="s">
        <v>97</v>
      </c>
      <c r="E5839" t="s">
        <v>141</v>
      </c>
      <c r="F5839" t="s">
        <v>16919</v>
      </c>
      <c r="G5839" t="s">
        <v>143</v>
      </c>
      <c r="H5839" t="s">
        <v>135</v>
      </c>
      <c r="I5839" t="s">
        <v>136</v>
      </c>
      <c r="J5839" t="s">
        <v>137</v>
      </c>
      <c r="K5839" t="s">
        <v>138</v>
      </c>
      <c r="L5839" t="s">
        <v>16920</v>
      </c>
      <c r="M5839" t="s">
        <v>16921</v>
      </c>
      <c r="N5839">
        <v>1.2141666659999999</v>
      </c>
      <c r="O5839">
        <v>0</v>
      </c>
      <c r="P5839">
        <v>1</v>
      </c>
      <c r="Q5839">
        <v>0</v>
      </c>
      <c r="R5839">
        <v>1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1.4804242798604577</v>
      </c>
      <c r="Y5839">
        <v>0</v>
      </c>
      <c r="Z5839">
        <v>5.8792340082690373</v>
      </c>
      <c r="AA5839">
        <v>0</v>
      </c>
      <c r="AB5839">
        <v>0</v>
      </c>
      <c r="AC5839">
        <v>0</v>
      </c>
      <c r="AD5839">
        <v>0</v>
      </c>
      <c r="AE5839">
        <v>7.359658288129495</v>
      </c>
    </row>
    <row r="5840" spans="1:31" x14ac:dyDescent="0.25">
      <c r="A5840">
        <v>2302989</v>
      </c>
      <c r="B5840">
        <v>1</v>
      </c>
      <c r="C5840" t="s">
        <v>80</v>
      </c>
      <c r="D5840" t="s">
        <v>96</v>
      </c>
      <c r="E5840" t="s">
        <v>141</v>
      </c>
      <c r="F5840" t="s">
        <v>9765</v>
      </c>
      <c r="G5840" t="s">
        <v>188</v>
      </c>
      <c r="H5840" t="s">
        <v>135</v>
      </c>
      <c r="I5840" t="s">
        <v>136</v>
      </c>
      <c r="J5840" t="s">
        <v>137</v>
      </c>
      <c r="K5840" t="s">
        <v>138</v>
      </c>
      <c r="L5840" t="s">
        <v>16922</v>
      </c>
      <c r="M5840" t="s">
        <v>16923</v>
      </c>
      <c r="N5840">
        <v>2.7283333330000001</v>
      </c>
      <c r="O5840">
        <v>0</v>
      </c>
      <c r="P5840">
        <v>1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0.73090795824923938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0.73090795824923938</v>
      </c>
    </row>
    <row r="5841" spans="1:31" x14ac:dyDescent="0.25">
      <c r="A5841">
        <v>2302697</v>
      </c>
      <c r="B5841">
        <v>1</v>
      </c>
      <c r="C5841" t="s">
        <v>81</v>
      </c>
      <c r="D5841" t="s">
        <v>112</v>
      </c>
      <c r="E5841" t="s">
        <v>132</v>
      </c>
      <c r="F5841" t="s">
        <v>16924</v>
      </c>
      <c r="G5841" t="s">
        <v>375</v>
      </c>
      <c r="H5841" t="s">
        <v>135</v>
      </c>
      <c r="I5841" t="s">
        <v>136</v>
      </c>
      <c r="J5841" t="s">
        <v>137</v>
      </c>
      <c r="K5841" t="s">
        <v>138</v>
      </c>
      <c r="L5841" t="s">
        <v>16925</v>
      </c>
      <c r="M5841" t="s">
        <v>16926</v>
      </c>
      <c r="N5841">
        <v>2.6225000000000001</v>
      </c>
      <c r="O5841">
        <v>0</v>
      </c>
      <c r="P5841">
        <v>14</v>
      </c>
      <c r="Q5841">
        <v>0</v>
      </c>
      <c r="R5841">
        <v>5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0.63567983990518917</v>
      </c>
      <c r="Y5841">
        <v>0</v>
      </c>
      <c r="Z5841">
        <v>3.1086435065130313</v>
      </c>
      <c r="AA5841">
        <v>0</v>
      </c>
      <c r="AB5841">
        <v>0</v>
      </c>
      <c r="AC5841">
        <v>0</v>
      </c>
      <c r="AD5841">
        <v>0</v>
      </c>
      <c r="AE5841">
        <v>3.7443233464182204</v>
      </c>
    </row>
    <row r="5842" spans="1:31" x14ac:dyDescent="0.25">
      <c r="A5842">
        <v>2302846</v>
      </c>
      <c r="B5842">
        <v>1</v>
      </c>
      <c r="C5842" t="s">
        <v>81</v>
      </c>
      <c r="D5842" t="s">
        <v>112</v>
      </c>
      <c r="E5842" t="s">
        <v>164</v>
      </c>
      <c r="F5842" t="s">
        <v>16927</v>
      </c>
      <c r="G5842" t="s">
        <v>184</v>
      </c>
      <c r="H5842" t="s">
        <v>167</v>
      </c>
      <c r="I5842" t="s">
        <v>136</v>
      </c>
      <c r="J5842" t="s">
        <v>137</v>
      </c>
      <c r="K5842" t="s">
        <v>138</v>
      </c>
      <c r="L5842" t="s">
        <v>16928</v>
      </c>
      <c r="M5842" t="s">
        <v>16929</v>
      </c>
      <c r="N5842">
        <v>0.34666666600000001</v>
      </c>
      <c r="O5842">
        <v>0</v>
      </c>
      <c r="P5842">
        <v>0</v>
      </c>
      <c r="Q5842">
        <v>1</v>
      </c>
      <c r="R5842">
        <v>7</v>
      </c>
      <c r="S5842">
        <v>15</v>
      </c>
      <c r="T5842">
        <v>119</v>
      </c>
      <c r="U5842">
        <v>8</v>
      </c>
      <c r="V5842">
        <v>0</v>
      </c>
      <c r="W5842">
        <v>0</v>
      </c>
      <c r="X5842">
        <v>0</v>
      </c>
      <c r="Y5842">
        <v>1.07193157332768</v>
      </c>
      <c r="Z5842">
        <v>3.3450436168194937</v>
      </c>
      <c r="AA5842">
        <v>23.753232931374619</v>
      </c>
      <c r="AB5842">
        <v>32.641539399814455</v>
      </c>
      <c r="AC5842">
        <v>197.55123692384183</v>
      </c>
      <c r="AD5842">
        <v>0</v>
      </c>
      <c r="AE5842">
        <v>258.36298444517809</v>
      </c>
    </row>
    <row r="5843" spans="1:31" x14ac:dyDescent="0.25">
      <c r="A5843">
        <v>2302577</v>
      </c>
      <c r="B5843">
        <v>1</v>
      </c>
      <c r="C5843" t="s">
        <v>80</v>
      </c>
      <c r="D5843" t="s">
        <v>108</v>
      </c>
      <c r="E5843" t="s">
        <v>208</v>
      </c>
      <c r="F5843" t="s">
        <v>2397</v>
      </c>
      <c r="G5843" t="s">
        <v>917</v>
      </c>
      <c r="H5843" t="s">
        <v>135</v>
      </c>
      <c r="I5843" t="s">
        <v>136</v>
      </c>
      <c r="J5843" t="s">
        <v>137</v>
      </c>
      <c r="K5843" t="s">
        <v>300</v>
      </c>
      <c r="L5843" t="s">
        <v>16930</v>
      </c>
      <c r="M5843" t="s">
        <v>16931</v>
      </c>
      <c r="N5843">
        <v>9.2491666660000007</v>
      </c>
      <c r="O5843">
        <v>0</v>
      </c>
      <c r="P5843">
        <v>323</v>
      </c>
      <c r="Q5843">
        <v>0</v>
      </c>
      <c r="R5843">
        <v>4</v>
      </c>
      <c r="S5843">
        <v>0</v>
      </c>
      <c r="T5843">
        <v>38</v>
      </c>
      <c r="U5843">
        <v>0</v>
      </c>
      <c r="V5843">
        <v>0</v>
      </c>
      <c r="W5843">
        <v>0</v>
      </c>
      <c r="X5843">
        <v>581.25746025757542</v>
      </c>
      <c r="Y5843">
        <v>0</v>
      </c>
      <c r="Z5843">
        <v>2.1128581495910628</v>
      </c>
      <c r="AA5843">
        <v>0</v>
      </c>
      <c r="AB5843">
        <v>267.54419806085639</v>
      </c>
      <c r="AC5843">
        <v>0</v>
      </c>
      <c r="AD5843">
        <v>0</v>
      </c>
      <c r="AE5843">
        <v>850.91451646802284</v>
      </c>
    </row>
    <row r="5844" spans="1:31" x14ac:dyDescent="0.25">
      <c r="A5844">
        <v>2303075</v>
      </c>
      <c r="B5844">
        <v>1</v>
      </c>
      <c r="C5844" t="s">
        <v>80</v>
      </c>
      <c r="D5844" t="s">
        <v>88</v>
      </c>
      <c r="E5844" t="s">
        <v>748</v>
      </c>
      <c r="F5844" t="s">
        <v>16932</v>
      </c>
      <c r="G5844" t="s">
        <v>1517</v>
      </c>
      <c r="H5844" t="s">
        <v>135</v>
      </c>
      <c r="I5844" t="s">
        <v>136</v>
      </c>
      <c r="J5844" t="s">
        <v>137</v>
      </c>
      <c r="K5844" t="s">
        <v>138</v>
      </c>
      <c r="L5844" t="s">
        <v>16933</v>
      </c>
      <c r="M5844" t="s">
        <v>16934</v>
      </c>
      <c r="N5844">
        <v>6.4455555550000003</v>
      </c>
      <c r="O5844">
        <v>0</v>
      </c>
      <c r="P5844">
        <v>79</v>
      </c>
      <c r="Q5844">
        <v>0</v>
      </c>
      <c r="R5844">
        <v>0</v>
      </c>
      <c r="S5844">
        <v>0</v>
      </c>
      <c r="T5844">
        <v>5</v>
      </c>
      <c r="U5844">
        <v>0</v>
      </c>
      <c r="V5844">
        <v>0</v>
      </c>
      <c r="W5844">
        <v>0</v>
      </c>
      <c r="X5844">
        <v>119.39235067418511</v>
      </c>
      <c r="Y5844">
        <v>0</v>
      </c>
      <c r="Z5844">
        <v>0</v>
      </c>
      <c r="AA5844">
        <v>0</v>
      </c>
      <c r="AB5844">
        <v>27.673505683781865</v>
      </c>
      <c r="AC5844">
        <v>0</v>
      </c>
      <c r="AD5844">
        <v>0</v>
      </c>
      <c r="AE5844">
        <v>147.06585635796696</v>
      </c>
    </row>
    <row r="5845" spans="1:31" x14ac:dyDescent="0.25">
      <c r="A5845">
        <v>2302634</v>
      </c>
      <c r="B5845">
        <v>1</v>
      </c>
      <c r="C5845" t="s">
        <v>80</v>
      </c>
      <c r="D5845" t="s">
        <v>96</v>
      </c>
      <c r="E5845" t="s">
        <v>132</v>
      </c>
      <c r="F5845" t="s">
        <v>16935</v>
      </c>
      <c r="G5845" t="s">
        <v>299</v>
      </c>
      <c r="H5845" t="s">
        <v>135</v>
      </c>
      <c r="I5845" t="s">
        <v>136</v>
      </c>
      <c r="J5845" t="s">
        <v>137</v>
      </c>
      <c r="K5845" t="s">
        <v>300</v>
      </c>
      <c r="L5845" t="s">
        <v>16936</v>
      </c>
      <c r="M5845" t="s">
        <v>16937</v>
      </c>
      <c r="N5845">
        <v>2.3022222220000002</v>
      </c>
      <c r="O5845">
        <v>0</v>
      </c>
      <c r="P5845">
        <v>71</v>
      </c>
      <c r="Q5845">
        <v>0</v>
      </c>
      <c r="R5845">
        <v>0</v>
      </c>
      <c r="S5845">
        <v>0</v>
      </c>
      <c r="T5845">
        <v>4</v>
      </c>
      <c r="U5845">
        <v>0</v>
      </c>
      <c r="V5845">
        <v>0</v>
      </c>
      <c r="W5845">
        <v>0</v>
      </c>
      <c r="X5845">
        <v>56.079428574878818</v>
      </c>
      <c r="Y5845">
        <v>0</v>
      </c>
      <c r="Z5845">
        <v>0</v>
      </c>
      <c r="AA5845">
        <v>0</v>
      </c>
      <c r="AB5845">
        <v>8.6381063944405518</v>
      </c>
      <c r="AC5845">
        <v>0</v>
      </c>
      <c r="AD5845">
        <v>0</v>
      </c>
      <c r="AE5845">
        <v>64.717534969319374</v>
      </c>
    </row>
    <row r="5846" spans="1:31" x14ac:dyDescent="0.25">
      <c r="A5846">
        <v>2302591</v>
      </c>
      <c r="B5846">
        <v>1</v>
      </c>
      <c r="C5846" t="s">
        <v>80</v>
      </c>
      <c r="D5846" t="s">
        <v>105</v>
      </c>
      <c r="E5846" t="s">
        <v>164</v>
      </c>
      <c r="F5846" t="s">
        <v>16938</v>
      </c>
      <c r="G5846" t="s">
        <v>917</v>
      </c>
      <c r="H5846" t="s">
        <v>167</v>
      </c>
      <c r="I5846" t="s">
        <v>136</v>
      </c>
      <c r="J5846" t="s">
        <v>137</v>
      </c>
      <c r="K5846" t="s">
        <v>300</v>
      </c>
      <c r="L5846" t="s">
        <v>16939</v>
      </c>
      <c r="M5846" t="s">
        <v>16940</v>
      </c>
      <c r="N5846">
        <v>9.8961111109999997</v>
      </c>
      <c r="O5846">
        <v>0</v>
      </c>
      <c r="P5846">
        <v>2323</v>
      </c>
      <c r="Q5846">
        <v>0</v>
      </c>
      <c r="R5846">
        <v>0</v>
      </c>
      <c r="S5846">
        <v>0</v>
      </c>
      <c r="T5846">
        <v>123</v>
      </c>
      <c r="U5846">
        <v>0</v>
      </c>
      <c r="V5846">
        <v>2</v>
      </c>
      <c r="W5846">
        <v>0</v>
      </c>
      <c r="X5846">
        <v>4738.1831198277423</v>
      </c>
      <c r="Y5846">
        <v>0</v>
      </c>
      <c r="Z5846">
        <v>0</v>
      </c>
      <c r="AA5846">
        <v>0</v>
      </c>
      <c r="AB5846">
        <v>1359.7376012970337</v>
      </c>
      <c r="AC5846">
        <v>0</v>
      </c>
      <c r="AD5846">
        <v>70.576257508351134</v>
      </c>
      <c r="AE5846">
        <v>6168.4969786331267</v>
      </c>
    </row>
    <row r="5847" spans="1:31" x14ac:dyDescent="0.25">
      <c r="A5847">
        <v>2302783</v>
      </c>
      <c r="B5847">
        <v>1</v>
      </c>
      <c r="C5847" t="s">
        <v>80</v>
      </c>
      <c r="D5847" t="s">
        <v>85</v>
      </c>
      <c r="E5847" t="s">
        <v>208</v>
      </c>
      <c r="F5847" t="s">
        <v>16941</v>
      </c>
      <c r="G5847" t="s">
        <v>490</v>
      </c>
      <c r="H5847" t="s">
        <v>135</v>
      </c>
      <c r="I5847" t="s">
        <v>136</v>
      </c>
      <c r="J5847" t="s">
        <v>137</v>
      </c>
      <c r="K5847" t="s">
        <v>138</v>
      </c>
      <c r="L5847" t="s">
        <v>16942</v>
      </c>
      <c r="M5847" t="s">
        <v>16943</v>
      </c>
      <c r="N5847">
        <v>0.60138888800000001</v>
      </c>
      <c r="O5847">
        <v>0</v>
      </c>
      <c r="P5847">
        <v>442</v>
      </c>
      <c r="Q5847">
        <v>0</v>
      </c>
      <c r="R5847">
        <v>0</v>
      </c>
      <c r="S5847">
        <v>0</v>
      </c>
      <c r="T5847">
        <v>39</v>
      </c>
      <c r="U5847">
        <v>0</v>
      </c>
      <c r="V5847">
        <v>0</v>
      </c>
      <c r="W5847">
        <v>0</v>
      </c>
      <c r="X5847">
        <v>68.565909052281484</v>
      </c>
      <c r="Y5847">
        <v>0</v>
      </c>
      <c r="Z5847">
        <v>0</v>
      </c>
      <c r="AA5847">
        <v>0</v>
      </c>
      <c r="AB5847">
        <v>24.744588943524199</v>
      </c>
      <c r="AC5847">
        <v>0</v>
      </c>
      <c r="AD5847">
        <v>0</v>
      </c>
      <c r="AE5847">
        <v>93.31049799580569</v>
      </c>
    </row>
    <row r="5848" spans="1:31" x14ac:dyDescent="0.25">
      <c r="A5848">
        <v>2302883</v>
      </c>
      <c r="B5848">
        <v>1</v>
      </c>
      <c r="C5848" t="s">
        <v>80</v>
      </c>
      <c r="D5848" t="s">
        <v>93</v>
      </c>
      <c r="E5848" t="s">
        <v>141</v>
      </c>
      <c r="F5848" t="s">
        <v>16944</v>
      </c>
      <c r="G5848" t="s">
        <v>490</v>
      </c>
      <c r="H5848" t="s">
        <v>135</v>
      </c>
      <c r="I5848" t="s">
        <v>136</v>
      </c>
      <c r="J5848" t="s">
        <v>137</v>
      </c>
      <c r="K5848" t="s">
        <v>138</v>
      </c>
      <c r="L5848" t="s">
        <v>16945</v>
      </c>
      <c r="M5848" t="s">
        <v>16946</v>
      </c>
      <c r="N5848">
        <v>5.8722222220000004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1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4.1479064519319557</v>
      </c>
      <c r="AC5848">
        <v>0</v>
      </c>
      <c r="AD5848">
        <v>0</v>
      </c>
      <c r="AE5848">
        <v>4.1479064519319557</v>
      </c>
    </row>
    <row r="5849" spans="1:31" x14ac:dyDescent="0.25">
      <c r="A5849">
        <v>2302597</v>
      </c>
      <c r="B5849">
        <v>1</v>
      </c>
      <c r="C5849" t="s">
        <v>80</v>
      </c>
      <c r="D5849" t="s">
        <v>110</v>
      </c>
      <c r="E5849" t="s">
        <v>164</v>
      </c>
      <c r="F5849" t="s">
        <v>16947</v>
      </c>
      <c r="G5849" t="s">
        <v>917</v>
      </c>
      <c r="H5849" t="s">
        <v>167</v>
      </c>
      <c r="I5849" t="s">
        <v>136</v>
      </c>
      <c r="J5849" t="s">
        <v>137</v>
      </c>
      <c r="K5849" t="s">
        <v>300</v>
      </c>
      <c r="L5849" t="s">
        <v>16948</v>
      </c>
      <c r="M5849" t="s">
        <v>16949</v>
      </c>
      <c r="N5849">
        <v>9.99</v>
      </c>
      <c r="O5849">
        <v>0</v>
      </c>
      <c r="P5849">
        <v>423</v>
      </c>
      <c r="Q5849">
        <v>0</v>
      </c>
      <c r="R5849">
        <v>0</v>
      </c>
      <c r="S5849">
        <v>0</v>
      </c>
      <c r="T5849">
        <v>113</v>
      </c>
      <c r="U5849">
        <v>0</v>
      </c>
      <c r="V5849">
        <v>0</v>
      </c>
      <c r="W5849">
        <v>0</v>
      </c>
      <c r="X5849">
        <v>948.62874686190537</v>
      </c>
      <c r="Y5849">
        <v>0</v>
      </c>
      <c r="Z5849">
        <v>0</v>
      </c>
      <c r="AA5849">
        <v>0</v>
      </c>
      <c r="AB5849">
        <v>1049.5640396044023</v>
      </c>
      <c r="AC5849">
        <v>0</v>
      </c>
      <c r="AD5849">
        <v>0</v>
      </c>
      <c r="AE5849">
        <v>1998.1927864663076</v>
      </c>
    </row>
    <row r="5850" spans="1:31" x14ac:dyDescent="0.25">
      <c r="A5850">
        <v>2302946</v>
      </c>
      <c r="B5850">
        <v>1</v>
      </c>
      <c r="C5850" t="s">
        <v>80</v>
      </c>
      <c r="D5850" t="s">
        <v>85</v>
      </c>
      <c r="E5850" t="s">
        <v>208</v>
      </c>
      <c r="F5850" t="s">
        <v>16950</v>
      </c>
      <c r="G5850" t="s">
        <v>490</v>
      </c>
      <c r="H5850" t="s">
        <v>135</v>
      </c>
      <c r="I5850" t="s">
        <v>136</v>
      </c>
      <c r="J5850" t="s">
        <v>137</v>
      </c>
      <c r="K5850" t="s">
        <v>138</v>
      </c>
      <c r="L5850" t="s">
        <v>16951</v>
      </c>
      <c r="M5850" t="s">
        <v>16952</v>
      </c>
      <c r="N5850">
        <v>0.97444444399999997</v>
      </c>
      <c r="O5850">
        <v>0</v>
      </c>
      <c r="P5850">
        <v>469</v>
      </c>
      <c r="Q5850">
        <v>0</v>
      </c>
      <c r="R5850">
        <v>0</v>
      </c>
      <c r="S5850">
        <v>0</v>
      </c>
      <c r="T5850">
        <v>42</v>
      </c>
      <c r="U5850">
        <v>0</v>
      </c>
      <c r="V5850">
        <v>0</v>
      </c>
      <c r="W5850">
        <v>0</v>
      </c>
      <c r="X5850">
        <v>107.30423724759773</v>
      </c>
      <c r="Y5850">
        <v>0</v>
      </c>
      <c r="Z5850">
        <v>0</v>
      </c>
      <c r="AA5850">
        <v>0</v>
      </c>
      <c r="AB5850">
        <v>28.778766627073949</v>
      </c>
      <c r="AC5850">
        <v>0</v>
      </c>
      <c r="AD5850">
        <v>0</v>
      </c>
      <c r="AE5850">
        <v>136.08300387467168</v>
      </c>
    </row>
    <row r="5851" spans="1:31" x14ac:dyDescent="0.25">
      <c r="A5851">
        <v>2302969</v>
      </c>
      <c r="B5851">
        <v>1</v>
      </c>
      <c r="C5851" t="s">
        <v>80</v>
      </c>
      <c r="D5851" t="s">
        <v>108</v>
      </c>
      <c r="E5851" t="s">
        <v>132</v>
      </c>
      <c r="F5851" t="s">
        <v>16953</v>
      </c>
      <c r="G5851" t="s">
        <v>134</v>
      </c>
      <c r="H5851" t="s">
        <v>135</v>
      </c>
      <c r="I5851" t="s">
        <v>136</v>
      </c>
      <c r="J5851" t="s">
        <v>137</v>
      </c>
      <c r="K5851" t="s">
        <v>138</v>
      </c>
      <c r="L5851" t="s">
        <v>16954</v>
      </c>
      <c r="M5851" t="s">
        <v>16955</v>
      </c>
      <c r="N5851">
        <v>2.0461111110000001</v>
      </c>
      <c r="O5851">
        <v>0</v>
      </c>
      <c r="P5851">
        <v>68</v>
      </c>
      <c r="Q5851">
        <v>0</v>
      </c>
      <c r="R5851">
        <v>4</v>
      </c>
      <c r="S5851">
        <v>0</v>
      </c>
      <c r="T5851">
        <v>8</v>
      </c>
      <c r="U5851">
        <v>0</v>
      </c>
      <c r="V5851">
        <v>0</v>
      </c>
      <c r="W5851">
        <v>0</v>
      </c>
      <c r="X5851">
        <v>15.352168285428002</v>
      </c>
      <c r="Y5851">
        <v>0</v>
      </c>
      <c r="Z5851">
        <v>2.7979949548008358</v>
      </c>
      <c r="AA5851">
        <v>0</v>
      </c>
      <c r="AB5851">
        <v>4.9161160668964241</v>
      </c>
      <c r="AC5851">
        <v>0</v>
      </c>
      <c r="AD5851">
        <v>0</v>
      </c>
      <c r="AE5851">
        <v>23.066279307125264</v>
      </c>
    </row>
    <row r="5852" spans="1:31" x14ac:dyDescent="0.25">
      <c r="A5852">
        <v>2302660</v>
      </c>
      <c r="B5852">
        <v>1</v>
      </c>
      <c r="C5852" t="s">
        <v>80</v>
      </c>
      <c r="D5852" t="s">
        <v>99</v>
      </c>
      <c r="E5852" t="s">
        <v>164</v>
      </c>
      <c r="F5852" t="s">
        <v>16956</v>
      </c>
      <c r="G5852" t="s">
        <v>917</v>
      </c>
      <c r="H5852" t="s">
        <v>167</v>
      </c>
      <c r="I5852" t="s">
        <v>136</v>
      </c>
      <c r="J5852" t="s">
        <v>137</v>
      </c>
      <c r="K5852" t="s">
        <v>300</v>
      </c>
      <c r="L5852" t="s">
        <v>16957</v>
      </c>
      <c r="M5852" t="s">
        <v>16958</v>
      </c>
      <c r="N5852">
        <v>1.846944444</v>
      </c>
      <c r="O5852">
        <v>0</v>
      </c>
      <c r="P5852">
        <v>326</v>
      </c>
      <c r="Q5852">
        <v>0</v>
      </c>
      <c r="R5852">
        <v>8</v>
      </c>
      <c r="S5852">
        <v>2</v>
      </c>
      <c r="T5852">
        <v>28</v>
      </c>
      <c r="U5852">
        <v>0</v>
      </c>
      <c r="V5852">
        <v>1</v>
      </c>
      <c r="W5852">
        <v>0</v>
      </c>
      <c r="X5852">
        <v>164.67906885337442</v>
      </c>
      <c r="Y5852">
        <v>0</v>
      </c>
      <c r="Z5852">
        <v>2.2713620704652824</v>
      </c>
      <c r="AA5852">
        <v>25.04122380143329</v>
      </c>
      <c r="AB5852">
        <v>73.489811573508661</v>
      </c>
      <c r="AC5852">
        <v>0</v>
      </c>
      <c r="AD5852">
        <v>1.1036259943159716</v>
      </c>
      <c r="AE5852">
        <v>266.5850922930976</v>
      </c>
    </row>
    <row r="5853" spans="1:31" x14ac:dyDescent="0.25">
      <c r="A5853">
        <v>2302806</v>
      </c>
      <c r="B5853">
        <v>1</v>
      </c>
      <c r="C5853" t="s">
        <v>81</v>
      </c>
      <c r="D5853" t="s">
        <v>123</v>
      </c>
      <c r="E5853" t="s">
        <v>164</v>
      </c>
      <c r="F5853" t="s">
        <v>16959</v>
      </c>
      <c r="G5853" t="s">
        <v>184</v>
      </c>
      <c r="H5853" t="s">
        <v>167</v>
      </c>
      <c r="I5853" t="s">
        <v>136</v>
      </c>
      <c r="J5853" t="s">
        <v>137</v>
      </c>
      <c r="K5853" t="s">
        <v>138</v>
      </c>
      <c r="L5853" t="s">
        <v>16960</v>
      </c>
      <c r="M5853" t="s">
        <v>16961</v>
      </c>
      <c r="N5853">
        <v>1.5013888879999999</v>
      </c>
      <c r="O5853">
        <v>1</v>
      </c>
      <c r="P5853">
        <v>372</v>
      </c>
      <c r="Q5853">
        <v>7</v>
      </c>
      <c r="R5853">
        <v>13</v>
      </c>
      <c r="S5853">
        <v>4</v>
      </c>
      <c r="T5853">
        <v>17</v>
      </c>
      <c r="U5853">
        <v>2</v>
      </c>
      <c r="V5853">
        <v>0</v>
      </c>
      <c r="W5853">
        <v>3.0501107793775004E-2</v>
      </c>
      <c r="X5853">
        <v>113.22835020531612</v>
      </c>
      <c r="Y5853">
        <v>21.653687560773641</v>
      </c>
      <c r="Z5853">
        <v>3.5057199468959501</v>
      </c>
      <c r="AA5853">
        <v>62.664621065931527</v>
      </c>
      <c r="AB5853">
        <v>22.207277465360669</v>
      </c>
      <c r="AC5853">
        <v>38.234379427967525</v>
      </c>
      <c r="AD5853">
        <v>0</v>
      </c>
      <c r="AE5853">
        <v>261.52453678003917</v>
      </c>
    </row>
    <row r="5854" spans="1:31" x14ac:dyDescent="0.25">
      <c r="A5854">
        <v>2302614</v>
      </c>
      <c r="B5854">
        <v>1</v>
      </c>
      <c r="C5854" t="s">
        <v>80</v>
      </c>
      <c r="D5854" t="s">
        <v>93</v>
      </c>
      <c r="E5854" t="s">
        <v>141</v>
      </c>
      <c r="F5854" t="s">
        <v>16962</v>
      </c>
      <c r="G5854" t="s">
        <v>202</v>
      </c>
      <c r="H5854" t="s">
        <v>135</v>
      </c>
      <c r="I5854" t="s">
        <v>136</v>
      </c>
      <c r="J5854" t="s">
        <v>137</v>
      </c>
      <c r="K5854" t="s">
        <v>138</v>
      </c>
      <c r="L5854" t="s">
        <v>16963</v>
      </c>
      <c r="M5854" t="s">
        <v>16964</v>
      </c>
      <c r="N5854">
        <v>1.8686111110000001</v>
      </c>
      <c r="O5854">
        <v>0</v>
      </c>
      <c r="P5854">
        <v>6</v>
      </c>
      <c r="Q5854">
        <v>0</v>
      </c>
      <c r="R5854">
        <v>0</v>
      </c>
      <c r="S5854">
        <v>0</v>
      </c>
      <c r="T5854">
        <v>2</v>
      </c>
      <c r="U5854">
        <v>0</v>
      </c>
      <c r="V5854">
        <v>0</v>
      </c>
      <c r="W5854">
        <v>0</v>
      </c>
      <c r="X5854">
        <v>2.2886671715765137</v>
      </c>
      <c r="Y5854">
        <v>0</v>
      </c>
      <c r="Z5854">
        <v>0</v>
      </c>
      <c r="AA5854">
        <v>0</v>
      </c>
      <c r="AB5854">
        <v>3.1335175963530828</v>
      </c>
      <c r="AC5854">
        <v>0</v>
      </c>
      <c r="AD5854">
        <v>0</v>
      </c>
      <c r="AE5854">
        <v>5.4221847679295969</v>
      </c>
    </row>
    <row r="5855" spans="1:31" x14ac:dyDescent="0.25">
      <c r="A5855">
        <v>2302514</v>
      </c>
      <c r="B5855">
        <v>1</v>
      </c>
      <c r="C5855" t="s">
        <v>80</v>
      </c>
      <c r="D5855" t="s">
        <v>98</v>
      </c>
      <c r="E5855" t="s">
        <v>233</v>
      </c>
      <c r="F5855" t="s">
        <v>6520</v>
      </c>
      <c r="G5855" t="s">
        <v>184</v>
      </c>
      <c r="H5855" t="s">
        <v>167</v>
      </c>
      <c r="I5855" t="s">
        <v>136</v>
      </c>
      <c r="J5855" t="s">
        <v>137</v>
      </c>
      <c r="K5855" t="s">
        <v>138</v>
      </c>
      <c r="L5855" t="s">
        <v>16965</v>
      </c>
      <c r="M5855" t="s">
        <v>16966</v>
      </c>
      <c r="N5855">
        <v>0.58388888800000005</v>
      </c>
      <c r="O5855">
        <v>1</v>
      </c>
      <c r="P5855">
        <v>253</v>
      </c>
      <c r="Q5855">
        <v>2</v>
      </c>
      <c r="R5855">
        <v>13</v>
      </c>
      <c r="S5855">
        <v>6</v>
      </c>
      <c r="T5855">
        <v>59</v>
      </c>
      <c r="U5855">
        <v>1</v>
      </c>
      <c r="V5855">
        <v>0</v>
      </c>
      <c r="W5855">
        <v>0.22745482948282891</v>
      </c>
      <c r="X5855">
        <v>32.506730501585281</v>
      </c>
      <c r="Y5855">
        <v>1.0043480149600723</v>
      </c>
      <c r="Z5855">
        <v>4.6628625951756053</v>
      </c>
      <c r="AA5855">
        <v>7.5964393581368288</v>
      </c>
      <c r="AB5855">
        <v>14.252863926597698</v>
      </c>
      <c r="AC5855">
        <v>12.020288457956148</v>
      </c>
      <c r="AD5855">
        <v>0</v>
      </c>
      <c r="AE5855">
        <v>72.270987683894461</v>
      </c>
    </row>
    <row r="5856" spans="1:31" x14ac:dyDescent="0.25">
      <c r="A5856">
        <v>2302866</v>
      </c>
      <c r="B5856">
        <v>1</v>
      </c>
      <c r="C5856" t="s">
        <v>80</v>
      </c>
      <c r="D5856" t="s">
        <v>84</v>
      </c>
      <c r="E5856" t="s">
        <v>132</v>
      </c>
      <c r="F5856" t="s">
        <v>16967</v>
      </c>
      <c r="G5856" t="s">
        <v>134</v>
      </c>
      <c r="H5856" t="s">
        <v>135</v>
      </c>
      <c r="I5856" t="s">
        <v>136</v>
      </c>
      <c r="J5856" t="s">
        <v>137</v>
      </c>
      <c r="K5856" t="s">
        <v>138</v>
      </c>
      <c r="L5856" t="s">
        <v>16968</v>
      </c>
      <c r="M5856" t="s">
        <v>16969</v>
      </c>
      <c r="N5856">
        <v>2.2116666660000002</v>
      </c>
      <c r="O5856">
        <v>0</v>
      </c>
      <c r="P5856">
        <v>25</v>
      </c>
      <c r="Q5856">
        <v>0</v>
      </c>
      <c r="R5856">
        <v>0</v>
      </c>
      <c r="S5856">
        <v>0</v>
      </c>
      <c r="T5856">
        <v>1</v>
      </c>
      <c r="U5856">
        <v>0</v>
      </c>
      <c r="V5856">
        <v>0</v>
      </c>
      <c r="W5856">
        <v>0</v>
      </c>
      <c r="X5856">
        <v>12.514996548306437</v>
      </c>
      <c r="Y5856">
        <v>0</v>
      </c>
      <c r="Z5856">
        <v>0</v>
      </c>
      <c r="AA5856">
        <v>0</v>
      </c>
      <c r="AB5856">
        <v>0.36143720624554837</v>
      </c>
      <c r="AC5856">
        <v>0</v>
      </c>
      <c r="AD5856">
        <v>0</v>
      </c>
      <c r="AE5856">
        <v>12.876433754551986</v>
      </c>
    </row>
    <row r="5857" spans="1:31" x14ac:dyDescent="0.25">
      <c r="A5857">
        <v>2302800</v>
      </c>
      <c r="B5857">
        <v>1</v>
      </c>
      <c r="C5857" t="s">
        <v>80</v>
      </c>
      <c r="D5857" t="s">
        <v>110</v>
      </c>
      <c r="E5857" t="s">
        <v>748</v>
      </c>
      <c r="F5857" t="s">
        <v>16970</v>
      </c>
      <c r="G5857" t="s">
        <v>917</v>
      </c>
      <c r="H5857" t="s">
        <v>135</v>
      </c>
      <c r="I5857" t="s">
        <v>136</v>
      </c>
      <c r="J5857" t="s">
        <v>137</v>
      </c>
      <c r="K5857" t="s">
        <v>300</v>
      </c>
      <c r="L5857" t="s">
        <v>16971</v>
      </c>
      <c r="M5857" t="s">
        <v>16972</v>
      </c>
      <c r="N5857">
        <v>4.1952777770000003</v>
      </c>
      <c r="O5857">
        <v>0</v>
      </c>
      <c r="P5857">
        <v>43</v>
      </c>
      <c r="Q5857">
        <v>0</v>
      </c>
      <c r="R5857">
        <v>0</v>
      </c>
      <c r="S5857">
        <v>0</v>
      </c>
      <c r="T5857">
        <v>7</v>
      </c>
      <c r="U5857">
        <v>0</v>
      </c>
      <c r="V5857">
        <v>0</v>
      </c>
      <c r="W5857">
        <v>0</v>
      </c>
      <c r="X5857">
        <v>44.477191313198915</v>
      </c>
      <c r="Y5857">
        <v>0</v>
      </c>
      <c r="Z5857">
        <v>0</v>
      </c>
      <c r="AA5857">
        <v>0</v>
      </c>
      <c r="AB5857">
        <v>8.6390112323463111</v>
      </c>
      <c r="AC5857">
        <v>0</v>
      </c>
      <c r="AD5857">
        <v>0</v>
      </c>
      <c r="AE5857">
        <v>53.116202545545228</v>
      </c>
    </row>
    <row r="5858" spans="1:31" x14ac:dyDescent="0.25">
      <c r="A5858">
        <v>2302674</v>
      </c>
      <c r="B5858">
        <v>1</v>
      </c>
      <c r="C5858" t="s">
        <v>80</v>
      </c>
      <c r="D5858" t="s">
        <v>105</v>
      </c>
      <c r="E5858" t="s">
        <v>141</v>
      </c>
      <c r="F5858" t="s">
        <v>16973</v>
      </c>
      <c r="G5858" t="s">
        <v>202</v>
      </c>
      <c r="H5858" t="s">
        <v>135</v>
      </c>
      <c r="I5858" t="s">
        <v>136</v>
      </c>
      <c r="J5858" t="s">
        <v>137</v>
      </c>
      <c r="K5858" t="s">
        <v>138</v>
      </c>
      <c r="L5858" t="s">
        <v>16974</v>
      </c>
      <c r="M5858" t="s">
        <v>16975</v>
      </c>
      <c r="N5858">
        <v>0.946944444</v>
      </c>
      <c r="O5858">
        <v>0</v>
      </c>
      <c r="P5858">
        <v>9</v>
      </c>
      <c r="Q5858">
        <v>0</v>
      </c>
      <c r="R5858">
        <v>0</v>
      </c>
      <c r="S5858">
        <v>0</v>
      </c>
      <c r="T5858">
        <v>4</v>
      </c>
      <c r="U5858">
        <v>0</v>
      </c>
      <c r="V5858">
        <v>0</v>
      </c>
      <c r="W5858">
        <v>0</v>
      </c>
      <c r="X5858">
        <v>1.4744938125889144</v>
      </c>
      <c r="Y5858">
        <v>0</v>
      </c>
      <c r="Z5858">
        <v>0</v>
      </c>
      <c r="AA5858">
        <v>0</v>
      </c>
      <c r="AB5858">
        <v>1.7742207797159848</v>
      </c>
      <c r="AC5858">
        <v>0</v>
      </c>
      <c r="AD5858">
        <v>0</v>
      </c>
      <c r="AE5858">
        <v>3.248714592304899</v>
      </c>
    </row>
    <row r="5859" spans="1:31" x14ac:dyDescent="0.25">
      <c r="A5859">
        <v>2302531</v>
      </c>
      <c r="B5859">
        <v>1</v>
      </c>
      <c r="C5859" t="s">
        <v>80</v>
      </c>
      <c r="D5859" t="s">
        <v>82</v>
      </c>
      <c r="E5859" t="s">
        <v>208</v>
      </c>
      <c r="F5859" t="s">
        <v>16976</v>
      </c>
      <c r="G5859" t="s">
        <v>490</v>
      </c>
      <c r="H5859" t="s">
        <v>135</v>
      </c>
      <c r="I5859" t="s">
        <v>136</v>
      </c>
      <c r="J5859" t="s">
        <v>137</v>
      </c>
      <c r="K5859" t="s">
        <v>138</v>
      </c>
      <c r="L5859" t="s">
        <v>16977</v>
      </c>
      <c r="M5859" t="s">
        <v>16978</v>
      </c>
      <c r="N5859">
        <v>0.90972222199999997</v>
      </c>
      <c r="O5859">
        <v>0</v>
      </c>
      <c r="P5859">
        <v>33</v>
      </c>
      <c r="Q5859">
        <v>0</v>
      </c>
      <c r="R5859">
        <v>0</v>
      </c>
      <c r="S5859">
        <v>0</v>
      </c>
      <c r="T5859">
        <v>286</v>
      </c>
      <c r="U5859">
        <v>0</v>
      </c>
      <c r="V5859">
        <v>1</v>
      </c>
      <c r="W5859">
        <v>0</v>
      </c>
      <c r="X5859">
        <v>28.291897750453487</v>
      </c>
      <c r="Y5859">
        <v>0</v>
      </c>
      <c r="Z5859">
        <v>0</v>
      </c>
      <c r="AA5859">
        <v>0</v>
      </c>
      <c r="AB5859">
        <v>310.89099397779859</v>
      </c>
      <c r="AC5859">
        <v>0</v>
      </c>
      <c r="AD5859">
        <v>8.4090422754167502</v>
      </c>
      <c r="AE5859">
        <v>347.59193400366883</v>
      </c>
    </row>
    <row r="5860" spans="1:31" x14ac:dyDescent="0.25">
      <c r="A5860">
        <v>2302637</v>
      </c>
      <c r="B5860">
        <v>1</v>
      </c>
      <c r="C5860" t="s">
        <v>81</v>
      </c>
      <c r="D5860" t="s">
        <v>122</v>
      </c>
      <c r="E5860" t="s">
        <v>141</v>
      </c>
      <c r="F5860" t="s">
        <v>16979</v>
      </c>
      <c r="G5860" t="s">
        <v>143</v>
      </c>
      <c r="H5860" t="s">
        <v>135</v>
      </c>
      <c r="I5860" t="s">
        <v>136</v>
      </c>
      <c r="J5860" t="s">
        <v>137</v>
      </c>
      <c r="K5860" t="s">
        <v>138</v>
      </c>
      <c r="L5860" t="s">
        <v>16980</v>
      </c>
      <c r="M5860" t="s">
        <v>16981</v>
      </c>
      <c r="N5860">
        <v>3.536944444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8.3650679384778895E-2</v>
      </c>
      <c r="AC5860">
        <v>0</v>
      </c>
      <c r="AD5860">
        <v>0</v>
      </c>
      <c r="AE5860">
        <v>8.3650679384778895E-2</v>
      </c>
    </row>
    <row r="5861" spans="1:31" x14ac:dyDescent="0.25">
      <c r="A5861">
        <v>2302995</v>
      </c>
      <c r="B5861">
        <v>1</v>
      </c>
      <c r="C5861" t="s">
        <v>81</v>
      </c>
      <c r="D5861" t="s">
        <v>128</v>
      </c>
      <c r="E5861" t="s">
        <v>132</v>
      </c>
      <c r="F5861" t="s">
        <v>16019</v>
      </c>
      <c r="G5861" t="s">
        <v>134</v>
      </c>
      <c r="H5861" t="s">
        <v>135</v>
      </c>
      <c r="I5861" t="s">
        <v>136</v>
      </c>
      <c r="J5861" t="s">
        <v>137</v>
      </c>
      <c r="K5861" t="s">
        <v>138</v>
      </c>
      <c r="L5861" t="s">
        <v>16982</v>
      </c>
      <c r="M5861" t="s">
        <v>16983</v>
      </c>
      <c r="N5861">
        <v>2.4191666660000002</v>
      </c>
      <c r="O5861">
        <v>0</v>
      </c>
      <c r="P5861">
        <v>73</v>
      </c>
      <c r="Q5861">
        <v>0</v>
      </c>
      <c r="R5861">
        <v>0</v>
      </c>
      <c r="S5861">
        <v>0</v>
      </c>
      <c r="T5861">
        <v>4</v>
      </c>
      <c r="U5861">
        <v>0</v>
      </c>
      <c r="V5861">
        <v>0</v>
      </c>
      <c r="W5861">
        <v>0</v>
      </c>
      <c r="X5861">
        <v>34.510351272387204</v>
      </c>
      <c r="Y5861">
        <v>0</v>
      </c>
      <c r="Z5861">
        <v>0</v>
      </c>
      <c r="AA5861">
        <v>0</v>
      </c>
      <c r="AB5861">
        <v>30.835566567462774</v>
      </c>
      <c r="AC5861">
        <v>0</v>
      </c>
      <c r="AD5861">
        <v>0</v>
      </c>
      <c r="AE5861">
        <v>65.345917839849974</v>
      </c>
    </row>
    <row r="5862" spans="1:31" x14ac:dyDescent="0.25">
      <c r="A5862">
        <v>2302646</v>
      </c>
      <c r="B5862">
        <v>1</v>
      </c>
      <c r="C5862" t="s">
        <v>81</v>
      </c>
      <c r="D5862" t="s">
        <v>128</v>
      </c>
      <c r="E5862" t="s">
        <v>164</v>
      </c>
      <c r="F5862" t="s">
        <v>16984</v>
      </c>
      <c r="G5862" t="s">
        <v>299</v>
      </c>
      <c r="H5862" t="s">
        <v>167</v>
      </c>
      <c r="I5862" t="s">
        <v>136</v>
      </c>
      <c r="J5862" t="s">
        <v>137</v>
      </c>
      <c r="K5862" t="s">
        <v>300</v>
      </c>
      <c r="L5862" t="s">
        <v>16985</v>
      </c>
      <c r="M5862" t="s">
        <v>16986</v>
      </c>
      <c r="N5862">
        <v>4.7988888879999996</v>
      </c>
      <c r="O5862">
        <v>0</v>
      </c>
      <c r="P5862">
        <v>151</v>
      </c>
      <c r="Q5862">
        <v>2</v>
      </c>
      <c r="R5862">
        <v>6</v>
      </c>
      <c r="S5862">
        <v>1</v>
      </c>
      <c r="T5862">
        <v>26</v>
      </c>
      <c r="U5862">
        <v>1</v>
      </c>
      <c r="V5862">
        <v>0</v>
      </c>
      <c r="W5862">
        <v>0</v>
      </c>
      <c r="X5862">
        <v>140.67348830882025</v>
      </c>
      <c r="Y5862">
        <v>6.4575586974765908</v>
      </c>
      <c r="Z5862">
        <v>48.860120648710499</v>
      </c>
      <c r="AA5862">
        <v>41.705660729395767</v>
      </c>
      <c r="AB5862">
        <v>118.25470345032221</v>
      </c>
      <c r="AC5862">
        <v>4.1569137734106665</v>
      </c>
      <c r="AD5862">
        <v>0</v>
      </c>
      <c r="AE5862">
        <v>360.10844560813598</v>
      </c>
    </row>
    <row r="5863" spans="1:31" x14ac:dyDescent="0.25">
      <c r="A5863">
        <v>2302623</v>
      </c>
      <c r="B5863">
        <v>1</v>
      </c>
      <c r="C5863" t="s">
        <v>81</v>
      </c>
      <c r="D5863" t="s">
        <v>118</v>
      </c>
      <c r="E5863" t="s">
        <v>164</v>
      </c>
      <c r="F5863" t="s">
        <v>16987</v>
      </c>
      <c r="G5863" t="s">
        <v>299</v>
      </c>
      <c r="H5863" t="s">
        <v>167</v>
      </c>
      <c r="I5863" t="s">
        <v>136</v>
      </c>
      <c r="J5863" t="s">
        <v>137</v>
      </c>
      <c r="K5863" t="s">
        <v>300</v>
      </c>
      <c r="L5863" t="s">
        <v>16988</v>
      </c>
      <c r="M5863" t="s">
        <v>16989</v>
      </c>
      <c r="N5863">
        <v>1.5872222220000001</v>
      </c>
      <c r="O5863">
        <v>0</v>
      </c>
      <c r="P5863">
        <v>988</v>
      </c>
      <c r="Q5863">
        <v>0</v>
      </c>
      <c r="R5863">
        <v>2</v>
      </c>
      <c r="S5863">
        <v>4</v>
      </c>
      <c r="T5863">
        <v>124</v>
      </c>
      <c r="U5863">
        <v>0</v>
      </c>
      <c r="V5863">
        <v>0</v>
      </c>
      <c r="W5863">
        <v>0</v>
      </c>
      <c r="X5863">
        <v>306.62579360347195</v>
      </c>
      <c r="Y5863">
        <v>0</v>
      </c>
      <c r="Z5863">
        <v>0.49668314194111002</v>
      </c>
      <c r="AA5863">
        <v>48.54765340211263</v>
      </c>
      <c r="AB5863">
        <v>117.7303813169747</v>
      </c>
      <c r="AC5863">
        <v>0</v>
      </c>
      <c r="AD5863">
        <v>0</v>
      </c>
      <c r="AE5863">
        <v>473.40051146450037</v>
      </c>
    </row>
    <row r="5864" spans="1:31" x14ac:dyDescent="0.25">
      <c r="A5864">
        <v>2303018</v>
      </c>
      <c r="B5864">
        <v>1</v>
      </c>
      <c r="C5864" t="s">
        <v>80</v>
      </c>
      <c r="D5864" t="s">
        <v>106</v>
      </c>
      <c r="E5864" t="s">
        <v>141</v>
      </c>
      <c r="F5864" t="s">
        <v>16990</v>
      </c>
      <c r="G5864" t="s">
        <v>143</v>
      </c>
      <c r="H5864" t="s">
        <v>135</v>
      </c>
      <c r="I5864" t="s">
        <v>136</v>
      </c>
      <c r="J5864" t="s">
        <v>137</v>
      </c>
      <c r="K5864" t="s">
        <v>138</v>
      </c>
      <c r="L5864" t="s">
        <v>16991</v>
      </c>
      <c r="M5864" t="s">
        <v>16992</v>
      </c>
      <c r="N5864">
        <v>2.0566666659999999</v>
      </c>
      <c r="O5864">
        <v>0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0.8504833168953001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0.8504833168953001</v>
      </c>
    </row>
    <row r="5865" spans="1:31" x14ac:dyDescent="0.25">
      <c r="A5865">
        <v>2302663</v>
      </c>
      <c r="B5865">
        <v>1</v>
      </c>
      <c r="C5865" t="s">
        <v>80</v>
      </c>
      <c r="D5865" t="s">
        <v>108</v>
      </c>
      <c r="E5865" t="s">
        <v>132</v>
      </c>
      <c r="F5865" t="s">
        <v>16993</v>
      </c>
      <c r="G5865" t="s">
        <v>1047</v>
      </c>
      <c r="H5865" t="s">
        <v>135</v>
      </c>
      <c r="I5865" t="s">
        <v>136</v>
      </c>
      <c r="J5865" t="s">
        <v>137</v>
      </c>
      <c r="K5865" t="s">
        <v>138</v>
      </c>
      <c r="L5865" t="s">
        <v>16994</v>
      </c>
      <c r="M5865" t="s">
        <v>16995</v>
      </c>
      <c r="N5865">
        <v>2.1833333330000002</v>
      </c>
      <c r="O5865">
        <v>0</v>
      </c>
      <c r="P5865">
        <v>24</v>
      </c>
      <c r="Q5865">
        <v>0</v>
      </c>
      <c r="R5865">
        <v>14</v>
      </c>
      <c r="S5865">
        <v>0</v>
      </c>
      <c r="T5865">
        <v>2</v>
      </c>
      <c r="U5865">
        <v>0</v>
      </c>
      <c r="V5865">
        <v>0</v>
      </c>
      <c r="W5865">
        <v>0</v>
      </c>
      <c r="X5865">
        <v>9.2772404794104304</v>
      </c>
      <c r="Y5865">
        <v>0</v>
      </c>
      <c r="Z5865">
        <v>12.573208989817303</v>
      </c>
      <c r="AA5865">
        <v>0</v>
      </c>
      <c r="AB5865">
        <v>11.627625363263325</v>
      </c>
      <c r="AC5865">
        <v>0</v>
      </c>
      <c r="AD5865">
        <v>0</v>
      </c>
      <c r="AE5865">
        <v>33.47807483249106</v>
      </c>
    </row>
    <row r="5866" spans="1:31" x14ac:dyDescent="0.25">
      <c r="A5866">
        <v>2302955</v>
      </c>
      <c r="B5866">
        <v>1</v>
      </c>
      <c r="C5866" t="s">
        <v>80</v>
      </c>
      <c r="D5866" t="s">
        <v>98</v>
      </c>
      <c r="E5866" t="s">
        <v>141</v>
      </c>
      <c r="F5866" t="s">
        <v>16996</v>
      </c>
      <c r="G5866" t="s">
        <v>490</v>
      </c>
      <c r="H5866" t="s">
        <v>135</v>
      </c>
      <c r="I5866" t="s">
        <v>136</v>
      </c>
      <c r="J5866" t="s">
        <v>137</v>
      </c>
      <c r="K5866" t="s">
        <v>138</v>
      </c>
      <c r="L5866" t="s">
        <v>16997</v>
      </c>
      <c r="M5866" t="s">
        <v>16998</v>
      </c>
      <c r="N5866">
        <v>1.633611111</v>
      </c>
      <c r="O5866">
        <v>0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0.17404436579263252</v>
      </c>
      <c r="AA5866">
        <v>0</v>
      </c>
      <c r="AB5866">
        <v>0</v>
      </c>
      <c r="AC5866">
        <v>0</v>
      </c>
      <c r="AD5866">
        <v>0</v>
      </c>
      <c r="AE5866">
        <v>0.17404436579263252</v>
      </c>
    </row>
    <row r="5867" spans="1:31" x14ac:dyDescent="0.25">
      <c r="A5867">
        <v>2302560</v>
      </c>
      <c r="B5867">
        <v>1</v>
      </c>
      <c r="C5867" t="s">
        <v>80</v>
      </c>
      <c r="D5867" t="s">
        <v>110</v>
      </c>
      <c r="E5867" t="s">
        <v>164</v>
      </c>
      <c r="F5867" t="s">
        <v>16999</v>
      </c>
      <c r="G5867" t="s">
        <v>299</v>
      </c>
      <c r="H5867" t="s">
        <v>167</v>
      </c>
      <c r="I5867" t="s">
        <v>136</v>
      </c>
      <c r="J5867" t="s">
        <v>137</v>
      </c>
      <c r="K5867" t="s">
        <v>300</v>
      </c>
      <c r="L5867" t="s">
        <v>17000</v>
      </c>
      <c r="M5867" t="s">
        <v>17001</v>
      </c>
      <c r="N5867">
        <v>9.7336111110000001</v>
      </c>
      <c r="O5867">
        <v>33</v>
      </c>
      <c r="P5867">
        <v>2208</v>
      </c>
      <c r="Q5867">
        <v>0</v>
      </c>
      <c r="R5867">
        <v>0</v>
      </c>
      <c r="S5867">
        <v>0</v>
      </c>
      <c r="T5867">
        <v>139</v>
      </c>
      <c r="U5867">
        <v>0</v>
      </c>
      <c r="V5867">
        <v>1</v>
      </c>
      <c r="W5867">
        <v>90.064549638328103</v>
      </c>
      <c r="X5867">
        <v>5987.9076489211611</v>
      </c>
      <c r="Y5867">
        <v>0</v>
      </c>
      <c r="Z5867">
        <v>0</v>
      </c>
      <c r="AA5867">
        <v>0</v>
      </c>
      <c r="AB5867">
        <v>899.85790844002327</v>
      </c>
      <c r="AC5867">
        <v>0</v>
      </c>
      <c r="AD5867">
        <v>67.046323244073591</v>
      </c>
      <c r="AE5867">
        <v>7044.8764302435857</v>
      </c>
    </row>
    <row r="5868" spans="1:31" x14ac:dyDescent="0.25">
      <c r="A5868">
        <v>2302703</v>
      </c>
      <c r="B5868">
        <v>1</v>
      </c>
      <c r="C5868" t="s">
        <v>80</v>
      </c>
      <c r="D5868" t="s">
        <v>96</v>
      </c>
      <c r="E5868" t="s">
        <v>141</v>
      </c>
      <c r="F5868" t="s">
        <v>17002</v>
      </c>
      <c r="G5868" t="s">
        <v>143</v>
      </c>
      <c r="H5868" t="s">
        <v>135</v>
      </c>
      <c r="I5868" t="s">
        <v>136</v>
      </c>
      <c r="J5868" t="s">
        <v>137</v>
      </c>
      <c r="K5868" t="s">
        <v>138</v>
      </c>
      <c r="L5868" t="s">
        <v>17003</v>
      </c>
      <c r="M5868" t="s">
        <v>17004</v>
      </c>
      <c r="N5868">
        <v>6.7925000000000004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1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23.910282313788446</v>
      </c>
      <c r="AC5868">
        <v>0</v>
      </c>
      <c r="AD5868">
        <v>0</v>
      </c>
      <c r="AE5868">
        <v>23.910282313788446</v>
      </c>
    </row>
    <row r="5869" spans="1:31" x14ac:dyDescent="0.25">
      <c r="A5869">
        <v>2302769</v>
      </c>
      <c r="B5869">
        <v>1</v>
      </c>
      <c r="C5869" t="s">
        <v>80</v>
      </c>
      <c r="D5869" t="s">
        <v>93</v>
      </c>
      <c r="E5869" t="s">
        <v>141</v>
      </c>
      <c r="F5869" t="s">
        <v>17005</v>
      </c>
      <c r="G5869" t="s">
        <v>143</v>
      </c>
      <c r="H5869" t="s">
        <v>135</v>
      </c>
      <c r="I5869" t="s">
        <v>136</v>
      </c>
      <c r="J5869" t="s">
        <v>137</v>
      </c>
      <c r="K5869" t="s">
        <v>138</v>
      </c>
      <c r="L5869" t="s">
        <v>17006</v>
      </c>
      <c r="M5869" t="s">
        <v>17007</v>
      </c>
      <c r="N5869">
        <v>3.0055555549999999</v>
      </c>
      <c r="O5869">
        <v>0</v>
      </c>
      <c r="P5869">
        <v>1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</row>
    <row r="5870" spans="1:31" x14ac:dyDescent="0.25">
      <c r="A5870">
        <v>2302640</v>
      </c>
      <c r="B5870">
        <v>1</v>
      </c>
      <c r="C5870" t="s">
        <v>80</v>
      </c>
      <c r="D5870" t="s">
        <v>99</v>
      </c>
      <c r="E5870" t="s">
        <v>141</v>
      </c>
      <c r="F5870" t="s">
        <v>17008</v>
      </c>
      <c r="G5870" t="s">
        <v>143</v>
      </c>
      <c r="H5870" t="s">
        <v>135</v>
      </c>
      <c r="I5870" t="s">
        <v>136</v>
      </c>
      <c r="J5870" t="s">
        <v>137</v>
      </c>
      <c r="K5870" t="s">
        <v>138</v>
      </c>
      <c r="L5870" t="s">
        <v>17009</v>
      </c>
      <c r="M5870" t="s">
        <v>17010</v>
      </c>
      <c r="N5870">
        <v>6.3150000000000004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1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0.45383386411972837</v>
      </c>
      <c r="AC5870">
        <v>0</v>
      </c>
      <c r="AD5870">
        <v>0</v>
      </c>
      <c r="AE5870">
        <v>0.45383386411972837</v>
      </c>
    </row>
    <row r="5871" spans="1:31" x14ac:dyDescent="0.25">
      <c r="A5871">
        <v>2302666</v>
      </c>
      <c r="B5871">
        <v>1</v>
      </c>
      <c r="C5871" t="s">
        <v>80</v>
      </c>
      <c r="D5871" t="s">
        <v>82</v>
      </c>
      <c r="E5871" t="s">
        <v>748</v>
      </c>
      <c r="F5871" t="s">
        <v>17011</v>
      </c>
      <c r="G5871" t="s">
        <v>750</v>
      </c>
      <c r="H5871" t="s">
        <v>135</v>
      </c>
      <c r="I5871" t="s">
        <v>136</v>
      </c>
      <c r="J5871" t="s">
        <v>137</v>
      </c>
      <c r="K5871" t="s">
        <v>138</v>
      </c>
      <c r="L5871" t="s">
        <v>17012</v>
      </c>
      <c r="M5871" t="s">
        <v>17013</v>
      </c>
      <c r="N5871">
        <v>3.2336111110000001</v>
      </c>
      <c r="O5871">
        <v>0</v>
      </c>
      <c r="P5871">
        <v>49</v>
      </c>
      <c r="Q5871">
        <v>0</v>
      </c>
      <c r="R5871">
        <v>0</v>
      </c>
      <c r="S5871">
        <v>0</v>
      </c>
      <c r="T5871">
        <v>17</v>
      </c>
      <c r="U5871">
        <v>0</v>
      </c>
      <c r="V5871">
        <v>0</v>
      </c>
      <c r="W5871">
        <v>0</v>
      </c>
      <c r="X5871">
        <v>65.058561875345404</v>
      </c>
      <c r="Y5871">
        <v>0</v>
      </c>
      <c r="Z5871">
        <v>0</v>
      </c>
      <c r="AA5871">
        <v>0</v>
      </c>
      <c r="AB5871">
        <v>91.927962289283144</v>
      </c>
      <c r="AC5871">
        <v>0</v>
      </c>
      <c r="AD5871">
        <v>0</v>
      </c>
      <c r="AE5871">
        <v>156.98652416462855</v>
      </c>
    </row>
    <row r="5872" spans="1:31" x14ac:dyDescent="0.25">
      <c r="A5872">
        <v>2302998</v>
      </c>
      <c r="B5872">
        <v>1</v>
      </c>
      <c r="C5872" t="s">
        <v>80</v>
      </c>
      <c r="D5872" t="s">
        <v>99</v>
      </c>
      <c r="E5872" t="s">
        <v>164</v>
      </c>
      <c r="F5872" t="s">
        <v>17014</v>
      </c>
      <c r="G5872" t="s">
        <v>195</v>
      </c>
      <c r="H5872" t="s">
        <v>167</v>
      </c>
      <c r="I5872" t="s">
        <v>136</v>
      </c>
      <c r="J5872" t="s">
        <v>137</v>
      </c>
      <c r="K5872" t="s">
        <v>138</v>
      </c>
      <c r="L5872" t="s">
        <v>17015</v>
      </c>
      <c r="M5872" t="s">
        <v>17016</v>
      </c>
      <c r="N5872">
        <v>0.35722222199999998</v>
      </c>
      <c r="O5872">
        <v>0</v>
      </c>
      <c r="P5872">
        <v>151</v>
      </c>
      <c r="Q5872">
        <v>0</v>
      </c>
      <c r="R5872">
        <v>0</v>
      </c>
      <c r="S5872">
        <v>0</v>
      </c>
      <c r="T5872">
        <v>10</v>
      </c>
      <c r="U5872">
        <v>0</v>
      </c>
      <c r="V5872">
        <v>0</v>
      </c>
      <c r="W5872">
        <v>0</v>
      </c>
      <c r="X5872">
        <v>14.581677355723231</v>
      </c>
      <c r="Y5872">
        <v>0</v>
      </c>
      <c r="Z5872">
        <v>0</v>
      </c>
      <c r="AA5872">
        <v>0</v>
      </c>
      <c r="AB5872">
        <v>3.3667395082097835</v>
      </c>
      <c r="AC5872">
        <v>0</v>
      </c>
      <c r="AD5872">
        <v>0</v>
      </c>
      <c r="AE5872">
        <v>17.948416863933016</v>
      </c>
    </row>
    <row r="5873" spans="1:31" x14ac:dyDescent="0.25">
      <c r="A5873">
        <v>2302689</v>
      </c>
      <c r="B5873">
        <v>1</v>
      </c>
      <c r="C5873" t="s">
        <v>81</v>
      </c>
      <c r="D5873" t="s">
        <v>114</v>
      </c>
      <c r="E5873" t="s">
        <v>164</v>
      </c>
      <c r="F5873" t="s">
        <v>17017</v>
      </c>
      <c r="G5873" t="s">
        <v>195</v>
      </c>
      <c r="H5873" t="s">
        <v>167</v>
      </c>
      <c r="I5873" t="s">
        <v>136</v>
      </c>
      <c r="J5873" t="s">
        <v>137</v>
      </c>
      <c r="K5873" t="s">
        <v>138</v>
      </c>
      <c r="L5873" t="s">
        <v>17018</v>
      </c>
      <c r="M5873" t="s">
        <v>17019</v>
      </c>
      <c r="N5873">
        <v>0.954166666</v>
      </c>
      <c r="O5873">
        <v>0</v>
      </c>
      <c r="P5873">
        <v>64</v>
      </c>
      <c r="Q5873">
        <v>1</v>
      </c>
      <c r="R5873">
        <v>8</v>
      </c>
      <c r="S5873">
        <v>1</v>
      </c>
      <c r="T5873">
        <v>7</v>
      </c>
      <c r="U5873">
        <v>0</v>
      </c>
      <c r="V5873">
        <v>0</v>
      </c>
      <c r="W5873">
        <v>0</v>
      </c>
      <c r="X5873">
        <v>7.0141855018260371</v>
      </c>
      <c r="Y5873">
        <v>0.59038403707518061</v>
      </c>
      <c r="Z5873">
        <v>13.388081540539538</v>
      </c>
      <c r="AA5873">
        <v>1.2597912721966669</v>
      </c>
      <c r="AB5873">
        <v>8.4453586224409296</v>
      </c>
      <c r="AC5873">
        <v>0</v>
      </c>
      <c r="AD5873">
        <v>0</v>
      </c>
      <c r="AE5873">
        <v>30.697800974078348</v>
      </c>
    </row>
    <row r="5874" spans="1:31" x14ac:dyDescent="0.25">
      <c r="A5874">
        <v>2302975</v>
      </c>
      <c r="B5874">
        <v>1</v>
      </c>
      <c r="C5874" t="s">
        <v>80</v>
      </c>
      <c r="D5874" t="s">
        <v>103</v>
      </c>
      <c r="E5874" t="s">
        <v>182</v>
      </c>
      <c r="F5874" t="s">
        <v>15542</v>
      </c>
      <c r="G5874" t="s">
        <v>837</v>
      </c>
      <c r="H5874" t="s">
        <v>167</v>
      </c>
      <c r="I5874" t="s">
        <v>136</v>
      </c>
      <c r="J5874" t="s">
        <v>137</v>
      </c>
      <c r="K5874" t="s">
        <v>138</v>
      </c>
      <c r="L5874" t="s">
        <v>17020</v>
      </c>
      <c r="M5874" t="s">
        <v>17021</v>
      </c>
      <c r="N5874">
        <v>0.74444444399999998</v>
      </c>
      <c r="O5874">
        <v>2</v>
      </c>
      <c r="P5874">
        <v>0</v>
      </c>
      <c r="Q5874">
        <v>3</v>
      </c>
      <c r="R5874">
        <v>0</v>
      </c>
      <c r="S5874">
        <v>6</v>
      </c>
      <c r="T5874">
        <v>0</v>
      </c>
      <c r="U5874">
        <v>2</v>
      </c>
      <c r="V5874">
        <v>0</v>
      </c>
      <c r="W5874">
        <v>6.17165928658489</v>
      </c>
      <c r="X5874">
        <v>0</v>
      </c>
      <c r="Y5874">
        <v>2.9936267217266668</v>
      </c>
      <c r="Z5874">
        <v>0</v>
      </c>
      <c r="AA5874">
        <v>28.826748802498578</v>
      </c>
      <c r="AB5874">
        <v>0</v>
      </c>
      <c r="AC5874">
        <v>71.076937141703922</v>
      </c>
      <c r="AD5874">
        <v>0</v>
      </c>
      <c r="AE5874">
        <v>109.06897195251406</v>
      </c>
    </row>
    <row r="5875" spans="1:31" x14ac:dyDescent="0.25">
      <c r="A5875">
        <v>2303015</v>
      </c>
      <c r="B5875">
        <v>1</v>
      </c>
      <c r="C5875" t="s">
        <v>81</v>
      </c>
      <c r="D5875" t="s">
        <v>127</v>
      </c>
      <c r="E5875" t="s">
        <v>132</v>
      </c>
      <c r="F5875" t="s">
        <v>17022</v>
      </c>
      <c r="G5875" t="s">
        <v>134</v>
      </c>
      <c r="H5875" t="s">
        <v>135</v>
      </c>
      <c r="I5875" t="s">
        <v>136</v>
      </c>
      <c r="J5875" t="s">
        <v>137</v>
      </c>
      <c r="K5875" t="s">
        <v>138</v>
      </c>
      <c r="L5875" t="s">
        <v>17023</v>
      </c>
      <c r="M5875" t="s">
        <v>17024</v>
      </c>
      <c r="N5875">
        <v>2.3955555550000001</v>
      </c>
      <c r="O5875">
        <v>0</v>
      </c>
      <c r="P5875">
        <v>98</v>
      </c>
      <c r="Q5875">
        <v>0</v>
      </c>
      <c r="R5875">
        <v>0</v>
      </c>
      <c r="S5875">
        <v>0</v>
      </c>
      <c r="T5875">
        <v>2</v>
      </c>
      <c r="U5875">
        <v>0</v>
      </c>
      <c r="V5875">
        <v>0</v>
      </c>
      <c r="W5875">
        <v>0</v>
      </c>
      <c r="X5875">
        <v>44.210271089209499</v>
      </c>
      <c r="Y5875">
        <v>0</v>
      </c>
      <c r="Z5875">
        <v>0</v>
      </c>
      <c r="AA5875">
        <v>0</v>
      </c>
      <c r="AB5875">
        <v>2.1531524100670341</v>
      </c>
      <c r="AC5875">
        <v>0</v>
      </c>
      <c r="AD5875">
        <v>0</v>
      </c>
      <c r="AE5875">
        <v>46.363423499276536</v>
      </c>
    </row>
    <row r="5876" spans="1:31" x14ac:dyDescent="0.25">
      <c r="A5876">
        <v>2302766</v>
      </c>
      <c r="B5876">
        <v>1</v>
      </c>
      <c r="C5876" t="s">
        <v>81</v>
      </c>
      <c r="D5876" t="s">
        <v>128</v>
      </c>
      <c r="E5876" t="s">
        <v>164</v>
      </c>
      <c r="F5876" t="s">
        <v>17025</v>
      </c>
      <c r="G5876" t="s">
        <v>299</v>
      </c>
      <c r="H5876" t="s">
        <v>167</v>
      </c>
      <c r="I5876" t="s">
        <v>136</v>
      </c>
      <c r="J5876" t="s">
        <v>137</v>
      </c>
      <c r="K5876" t="s">
        <v>300</v>
      </c>
      <c r="L5876" t="s">
        <v>17026</v>
      </c>
      <c r="M5876" t="s">
        <v>17027</v>
      </c>
      <c r="N5876">
        <v>2.3224999999999998</v>
      </c>
      <c r="O5876">
        <v>0</v>
      </c>
      <c r="P5876">
        <v>201</v>
      </c>
      <c r="Q5876">
        <v>0</v>
      </c>
      <c r="R5876">
        <v>0</v>
      </c>
      <c r="S5876">
        <v>0</v>
      </c>
      <c r="T5876">
        <v>9</v>
      </c>
      <c r="U5876">
        <v>0</v>
      </c>
      <c r="V5876">
        <v>0</v>
      </c>
      <c r="W5876">
        <v>0</v>
      </c>
      <c r="X5876">
        <v>114.56384566092208</v>
      </c>
      <c r="Y5876">
        <v>0</v>
      </c>
      <c r="Z5876">
        <v>0</v>
      </c>
      <c r="AA5876">
        <v>0</v>
      </c>
      <c r="AB5876">
        <v>45.501814290781923</v>
      </c>
      <c r="AC5876">
        <v>0</v>
      </c>
      <c r="AD5876">
        <v>0</v>
      </c>
      <c r="AE5876">
        <v>160.06565995170399</v>
      </c>
    </row>
    <row r="5877" spans="1:31" x14ac:dyDescent="0.25">
      <c r="A5877">
        <v>2302520</v>
      </c>
      <c r="B5877">
        <v>1</v>
      </c>
      <c r="C5877" t="s">
        <v>80</v>
      </c>
      <c r="D5877" t="s">
        <v>105</v>
      </c>
      <c r="E5877" t="s">
        <v>182</v>
      </c>
      <c r="F5877" t="s">
        <v>17028</v>
      </c>
      <c r="G5877" t="s">
        <v>184</v>
      </c>
      <c r="H5877" t="s">
        <v>167</v>
      </c>
      <c r="I5877" t="s">
        <v>136</v>
      </c>
      <c r="J5877" t="s">
        <v>137</v>
      </c>
      <c r="K5877" t="s">
        <v>138</v>
      </c>
      <c r="L5877" t="s">
        <v>17029</v>
      </c>
      <c r="M5877" t="s">
        <v>17030</v>
      </c>
      <c r="N5877">
        <v>1.700555555</v>
      </c>
      <c r="O5877">
        <v>1</v>
      </c>
      <c r="P5877">
        <v>263</v>
      </c>
      <c r="Q5877">
        <v>1</v>
      </c>
      <c r="R5877">
        <v>2</v>
      </c>
      <c r="S5877">
        <v>2</v>
      </c>
      <c r="T5877">
        <v>12</v>
      </c>
      <c r="U5877">
        <v>0</v>
      </c>
      <c r="V5877">
        <v>0</v>
      </c>
      <c r="W5877">
        <v>1.1289204172942018</v>
      </c>
      <c r="X5877">
        <v>84.902032899586601</v>
      </c>
      <c r="Y5877">
        <v>0.9102761438251723</v>
      </c>
      <c r="Z5877">
        <v>1.4251396042305602</v>
      </c>
      <c r="AA5877">
        <v>7.479664726017436</v>
      </c>
      <c r="AB5877">
        <v>1.2986594311904631</v>
      </c>
      <c r="AC5877">
        <v>0</v>
      </c>
      <c r="AD5877">
        <v>0</v>
      </c>
      <c r="AE5877">
        <v>97.144693222144426</v>
      </c>
    </row>
    <row r="5878" spans="1:31" x14ac:dyDescent="0.25">
      <c r="A5878">
        <v>2302812</v>
      </c>
      <c r="B5878">
        <v>1</v>
      </c>
      <c r="C5878" t="s">
        <v>80</v>
      </c>
      <c r="D5878" t="s">
        <v>84</v>
      </c>
      <c r="E5878" t="s">
        <v>141</v>
      </c>
      <c r="F5878" t="s">
        <v>17031</v>
      </c>
      <c r="G5878" t="s">
        <v>453</v>
      </c>
      <c r="H5878" t="s">
        <v>135</v>
      </c>
      <c r="I5878" t="s">
        <v>136</v>
      </c>
      <c r="J5878" t="s">
        <v>3</v>
      </c>
      <c r="K5878" t="s">
        <v>138</v>
      </c>
      <c r="L5878" t="s">
        <v>17032</v>
      </c>
      <c r="M5878" t="s">
        <v>17033</v>
      </c>
      <c r="N5878">
        <v>4.0586111110000003</v>
      </c>
      <c r="O5878">
        <v>0</v>
      </c>
      <c r="P5878">
        <v>5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4.3781151433617946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4.3781151433617946</v>
      </c>
    </row>
    <row r="5879" spans="1:31" x14ac:dyDescent="0.25">
      <c r="A5879">
        <v>2302786</v>
      </c>
      <c r="B5879">
        <v>1</v>
      </c>
      <c r="C5879" t="s">
        <v>80</v>
      </c>
      <c r="D5879" t="s">
        <v>100</v>
      </c>
      <c r="E5879" t="s">
        <v>164</v>
      </c>
      <c r="F5879" t="s">
        <v>17034</v>
      </c>
      <c r="G5879" t="s">
        <v>483</v>
      </c>
      <c r="H5879" t="s">
        <v>167</v>
      </c>
      <c r="I5879" t="s">
        <v>136</v>
      </c>
      <c r="J5879" t="s">
        <v>137</v>
      </c>
      <c r="K5879" t="s">
        <v>138</v>
      </c>
      <c r="L5879" t="s">
        <v>17035</v>
      </c>
      <c r="M5879" t="s">
        <v>17036</v>
      </c>
      <c r="N5879">
        <v>2.0922222220000002</v>
      </c>
      <c r="O5879">
        <v>0</v>
      </c>
      <c r="P5879">
        <v>16</v>
      </c>
      <c r="Q5879">
        <v>0</v>
      </c>
      <c r="R5879">
        <v>22</v>
      </c>
      <c r="S5879">
        <v>0</v>
      </c>
      <c r="T5879">
        <v>13</v>
      </c>
      <c r="U5879">
        <v>0</v>
      </c>
      <c r="V5879">
        <v>0</v>
      </c>
      <c r="W5879">
        <v>0</v>
      </c>
      <c r="X5879">
        <v>14.656069672925797</v>
      </c>
      <c r="Y5879">
        <v>0</v>
      </c>
      <c r="Z5879">
        <v>35.578214117137307</v>
      </c>
      <c r="AA5879">
        <v>0</v>
      </c>
      <c r="AB5879">
        <v>21.307152484379646</v>
      </c>
      <c r="AC5879">
        <v>0</v>
      </c>
      <c r="AD5879">
        <v>0</v>
      </c>
      <c r="AE5879">
        <v>71.541436274442745</v>
      </c>
    </row>
    <row r="5880" spans="1:31" x14ac:dyDescent="0.25">
      <c r="A5880">
        <v>2302523</v>
      </c>
      <c r="B5880">
        <v>1</v>
      </c>
      <c r="C5880" t="s">
        <v>80</v>
      </c>
      <c r="D5880" t="s">
        <v>82</v>
      </c>
      <c r="E5880" t="s">
        <v>164</v>
      </c>
      <c r="F5880" t="s">
        <v>17037</v>
      </c>
      <c r="G5880" t="s">
        <v>6052</v>
      </c>
      <c r="H5880" t="s">
        <v>167</v>
      </c>
      <c r="I5880" t="s">
        <v>136</v>
      </c>
      <c r="J5880" t="s">
        <v>137</v>
      </c>
      <c r="K5880" t="s">
        <v>138</v>
      </c>
      <c r="L5880" t="s">
        <v>17038</v>
      </c>
      <c r="M5880" t="s">
        <v>17039</v>
      </c>
      <c r="N5880">
        <v>2.5416666659999998</v>
      </c>
      <c r="O5880">
        <v>0</v>
      </c>
      <c r="P5880">
        <v>263</v>
      </c>
      <c r="Q5880">
        <v>0</v>
      </c>
      <c r="R5880">
        <v>0</v>
      </c>
      <c r="S5880">
        <v>0</v>
      </c>
      <c r="T5880">
        <v>89</v>
      </c>
      <c r="U5880">
        <v>0</v>
      </c>
      <c r="V5880">
        <v>0</v>
      </c>
      <c r="W5880">
        <v>0</v>
      </c>
      <c r="X5880">
        <v>230.75079801136783</v>
      </c>
      <c r="Y5880">
        <v>0</v>
      </c>
      <c r="Z5880">
        <v>0</v>
      </c>
      <c r="AA5880">
        <v>0</v>
      </c>
      <c r="AB5880">
        <v>194.77865498675501</v>
      </c>
      <c r="AC5880">
        <v>0</v>
      </c>
      <c r="AD5880">
        <v>0</v>
      </c>
      <c r="AE5880">
        <v>425.52945299812285</v>
      </c>
    </row>
    <row r="5881" spans="1:31" x14ac:dyDescent="0.25">
      <c r="A5881">
        <v>2302715</v>
      </c>
      <c r="B5881">
        <v>1</v>
      </c>
      <c r="C5881" t="s">
        <v>81</v>
      </c>
      <c r="D5881" t="s">
        <v>127</v>
      </c>
      <c r="E5881" t="s">
        <v>132</v>
      </c>
      <c r="F5881" t="s">
        <v>17040</v>
      </c>
      <c r="G5881" t="s">
        <v>375</v>
      </c>
      <c r="H5881" t="s">
        <v>135</v>
      </c>
      <c r="I5881" t="s">
        <v>136</v>
      </c>
      <c r="J5881" t="s">
        <v>137</v>
      </c>
      <c r="K5881" t="s">
        <v>138</v>
      </c>
      <c r="L5881" t="s">
        <v>17041</v>
      </c>
      <c r="M5881" t="s">
        <v>17042</v>
      </c>
      <c r="N5881">
        <v>9.443888888</v>
      </c>
      <c r="O5881">
        <v>0</v>
      </c>
      <c r="P5881">
        <v>178</v>
      </c>
      <c r="Q5881">
        <v>0</v>
      </c>
      <c r="R5881">
        <v>3</v>
      </c>
      <c r="S5881">
        <v>0</v>
      </c>
      <c r="T5881">
        <v>12</v>
      </c>
      <c r="U5881">
        <v>0</v>
      </c>
      <c r="V5881">
        <v>0</v>
      </c>
      <c r="W5881">
        <v>0</v>
      </c>
      <c r="X5881">
        <v>411.16024443245686</v>
      </c>
      <c r="Y5881">
        <v>0</v>
      </c>
      <c r="Z5881">
        <v>64.084514923890765</v>
      </c>
      <c r="AA5881">
        <v>0</v>
      </c>
      <c r="AB5881">
        <v>45.767900200638991</v>
      </c>
      <c r="AC5881">
        <v>0</v>
      </c>
      <c r="AD5881">
        <v>0</v>
      </c>
      <c r="AE5881">
        <v>521.01265955698659</v>
      </c>
    </row>
    <row r="5882" spans="1:31" x14ac:dyDescent="0.25">
      <c r="A5882">
        <v>2302878</v>
      </c>
      <c r="B5882">
        <v>1</v>
      </c>
      <c r="C5882" t="s">
        <v>81</v>
      </c>
      <c r="D5882" t="s">
        <v>128</v>
      </c>
      <c r="E5882" t="s">
        <v>208</v>
      </c>
      <c r="F5882" t="s">
        <v>17043</v>
      </c>
      <c r="G5882" t="s">
        <v>299</v>
      </c>
      <c r="H5882" t="s">
        <v>135</v>
      </c>
      <c r="I5882" t="s">
        <v>136</v>
      </c>
      <c r="J5882" t="s">
        <v>137</v>
      </c>
      <c r="K5882" t="s">
        <v>300</v>
      </c>
      <c r="L5882" t="s">
        <v>17044</v>
      </c>
      <c r="M5882" t="s">
        <v>17045</v>
      </c>
      <c r="N5882">
        <v>1.7475000000000001</v>
      </c>
      <c r="O5882">
        <v>0</v>
      </c>
      <c r="P5882">
        <v>197</v>
      </c>
      <c r="Q5882">
        <v>0</v>
      </c>
      <c r="R5882">
        <v>0</v>
      </c>
      <c r="S5882">
        <v>0</v>
      </c>
      <c r="T5882">
        <v>30</v>
      </c>
      <c r="U5882">
        <v>0</v>
      </c>
      <c r="V5882">
        <v>0</v>
      </c>
      <c r="W5882">
        <v>0</v>
      </c>
      <c r="X5882">
        <v>65.007150998290896</v>
      </c>
      <c r="Y5882">
        <v>0</v>
      </c>
      <c r="Z5882">
        <v>0</v>
      </c>
      <c r="AA5882">
        <v>0</v>
      </c>
      <c r="AB5882">
        <v>42.659912322727862</v>
      </c>
      <c r="AC5882">
        <v>0</v>
      </c>
      <c r="AD5882">
        <v>0</v>
      </c>
      <c r="AE5882">
        <v>107.66706332101876</v>
      </c>
    </row>
    <row r="5883" spans="1:31" x14ac:dyDescent="0.25">
      <c r="A5883">
        <v>2302546</v>
      </c>
      <c r="B5883">
        <v>1</v>
      </c>
      <c r="C5883" t="s">
        <v>80</v>
      </c>
      <c r="D5883" t="s">
        <v>103</v>
      </c>
      <c r="E5883" t="s">
        <v>233</v>
      </c>
      <c r="F5883" t="s">
        <v>5496</v>
      </c>
      <c r="G5883" t="s">
        <v>184</v>
      </c>
      <c r="H5883" t="s">
        <v>167</v>
      </c>
      <c r="I5883" t="s">
        <v>136</v>
      </c>
      <c r="J5883" t="s">
        <v>137</v>
      </c>
      <c r="K5883" t="s">
        <v>138</v>
      </c>
      <c r="L5883" t="s">
        <v>17046</v>
      </c>
      <c r="M5883" t="s">
        <v>17047</v>
      </c>
      <c r="N5883">
        <v>0.98444444399999997</v>
      </c>
      <c r="O5883">
        <v>0</v>
      </c>
      <c r="P5883">
        <v>308</v>
      </c>
      <c r="Q5883">
        <v>0</v>
      </c>
      <c r="R5883">
        <v>11</v>
      </c>
      <c r="S5883">
        <v>0</v>
      </c>
      <c r="T5883">
        <v>16</v>
      </c>
      <c r="U5883">
        <v>0</v>
      </c>
      <c r="V5883">
        <v>0</v>
      </c>
      <c r="W5883">
        <v>0</v>
      </c>
      <c r="X5883">
        <v>65.050948032649487</v>
      </c>
      <c r="Y5883">
        <v>0</v>
      </c>
      <c r="Z5883">
        <v>5.9530928471714901</v>
      </c>
      <c r="AA5883">
        <v>0</v>
      </c>
      <c r="AB5883">
        <v>18.866834327222964</v>
      </c>
      <c r="AC5883">
        <v>0</v>
      </c>
      <c r="AD5883">
        <v>0</v>
      </c>
      <c r="AE5883">
        <v>89.870875207043937</v>
      </c>
    </row>
    <row r="5884" spans="1:31" x14ac:dyDescent="0.25">
      <c r="A5884">
        <v>2303047</v>
      </c>
      <c r="B5884">
        <v>1</v>
      </c>
      <c r="C5884" t="s">
        <v>81</v>
      </c>
      <c r="D5884" t="s">
        <v>113</v>
      </c>
      <c r="E5884" t="s">
        <v>208</v>
      </c>
      <c r="F5884" t="s">
        <v>17048</v>
      </c>
      <c r="G5884" t="s">
        <v>1517</v>
      </c>
      <c r="H5884" t="s">
        <v>135</v>
      </c>
      <c r="I5884" t="s">
        <v>136</v>
      </c>
      <c r="J5884" t="s">
        <v>137</v>
      </c>
      <c r="K5884" t="s">
        <v>138</v>
      </c>
      <c r="L5884" t="s">
        <v>17049</v>
      </c>
      <c r="M5884" t="s">
        <v>17050</v>
      </c>
      <c r="N5884">
        <v>2.7994444440000001</v>
      </c>
      <c r="O5884">
        <v>0</v>
      </c>
      <c r="P5884">
        <v>0</v>
      </c>
      <c r="Q5884">
        <v>0</v>
      </c>
      <c r="R5884">
        <v>8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64.05973230862395</v>
      </c>
      <c r="AA5884">
        <v>0</v>
      </c>
      <c r="AB5884">
        <v>0</v>
      </c>
      <c r="AC5884">
        <v>0</v>
      </c>
      <c r="AD5884">
        <v>0</v>
      </c>
      <c r="AE5884">
        <v>64.05973230862395</v>
      </c>
    </row>
    <row r="5885" spans="1:31" x14ac:dyDescent="0.25">
      <c r="A5885">
        <v>2302901</v>
      </c>
      <c r="B5885">
        <v>1</v>
      </c>
      <c r="C5885" t="s">
        <v>80</v>
      </c>
      <c r="D5885" t="s">
        <v>93</v>
      </c>
      <c r="E5885" t="s">
        <v>141</v>
      </c>
      <c r="F5885" t="s">
        <v>17051</v>
      </c>
      <c r="G5885" t="s">
        <v>202</v>
      </c>
      <c r="H5885" t="s">
        <v>135</v>
      </c>
      <c r="I5885" t="s">
        <v>136</v>
      </c>
      <c r="J5885" t="s">
        <v>137</v>
      </c>
      <c r="K5885" t="s">
        <v>138</v>
      </c>
      <c r="L5885" t="s">
        <v>17052</v>
      </c>
      <c r="M5885" t="s">
        <v>17053</v>
      </c>
      <c r="N5885">
        <v>8.9638888879999996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1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8.5681634368833883</v>
      </c>
      <c r="AC5885">
        <v>0</v>
      </c>
      <c r="AD5885">
        <v>0</v>
      </c>
      <c r="AE5885">
        <v>8.5681634368833883</v>
      </c>
    </row>
    <row r="5886" spans="1:31" x14ac:dyDescent="0.25">
      <c r="A5886">
        <v>2302669</v>
      </c>
      <c r="B5886">
        <v>1</v>
      </c>
      <c r="C5886" t="s">
        <v>80</v>
      </c>
      <c r="D5886" t="s">
        <v>99</v>
      </c>
      <c r="E5886" t="s">
        <v>233</v>
      </c>
      <c r="F5886" t="s">
        <v>9924</v>
      </c>
      <c r="G5886" t="s">
        <v>184</v>
      </c>
      <c r="H5886" t="s">
        <v>167</v>
      </c>
      <c r="I5886" t="s">
        <v>280</v>
      </c>
      <c r="J5886" t="s">
        <v>137</v>
      </c>
      <c r="K5886" t="s">
        <v>138</v>
      </c>
      <c r="L5886" t="s">
        <v>17054</v>
      </c>
      <c r="M5886" t="s">
        <v>17055</v>
      </c>
      <c r="N5886">
        <v>4.8333332999999999E-2</v>
      </c>
      <c r="O5886">
        <v>0</v>
      </c>
      <c r="P5886">
        <v>0</v>
      </c>
      <c r="Q5886">
        <v>0</v>
      </c>
      <c r="R5886">
        <v>0</v>
      </c>
      <c r="S5886">
        <v>5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1.4220862487103201</v>
      </c>
      <c r="AB5886">
        <v>0</v>
      </c>
      <c r="AC5886">
        <v>0</v>
      </c>
      <c r="AD5886">
        <v>0</v>
      </c>
      <c r="AE5886">
        <v>1.4220862487103201</v>
      </c>
    </row>
    <row r="5887" spans="1:31" x14ac:dyDescent="0.25">
      <c r="A5887">
        <v>2302924</v>
      </c>
      <c r="B5887">
        <v>1</v>
      </c>
      <c r="C5887" t="s">
        <v>81</v>
      </c>
      <c r="D5887" t="s">
        <v>118</v>
      </c>
      <c r="E5887" t="s">
        <v>141</v>
      </c>
      <c r="F5887" t="s">
        <v>17056</v>
      </c>
      <c r="G5887" t="s">
        <v>188</v>
      </c>
      <c r="H5887" t="s">
        <v>135</v>
      </c>
      <c r="I5887" t="s">
        <v>136</v>
      </c>
      <c r="J5887" t="s">
        <v>137</v>
      </c>
      <c r="K5887" t="s">
        <v>138</v>
      </c>
      <c r="L5887" t="s">
        <v>17057</v>
      </c>
      <c r="M5887" t="s">
        <v>17058</v>
      </c>
      <c r="N5887">
        <v>0.56499999999999995</v>
      </c>
      <c r="O5887">
        <v>0</v>
      </c>
      <c r="P5887">
        <v>2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0.24272304783637388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0.24272304783637388</v>
      </c>
    </row>
    <row r="5888" spans="1:31" x14ac:dyDescent="0.25">
      <c r="A5888">
        <v>2302755</v>
      </c>
      <c r="B5888">
        <v>1</v>
      </c>
      <c r="C5888" t="s">
        <v>80</v>
      </c>
      <c r="D5888" t="s">
        <v>93</v>
      </c>
      <c r="E5888" t="s">
        <v>141</v>
      </c>
      <c r="F5888" t="s">
        <v>17059</v>
      </c>
      <c r="G5888" t="s">
        <v>143</v>
      </c>
      <c r="H5888" t="s">
        <v>135</v>
      </c>
      <c r="I5888" t="s">
        <v>136</v>
      </c>
      <c r="J5888" t="s">
        <v>137</v>
      </c>
      <c r="K5888" t="s">
        <v>138</v>
      </c>
      <c r="L5888" t="s">
        <v>17060</v>
      </c>
      <c r="M5888" t="s">
        <v>17061</v>
      </c>
      <c r="N5888">
        <v>1.490555555</v>
      </c>
      <c r="O5888">
        <v>0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6.0905277280555556E-4</v>
      </c>
      <c r="AA5888">
        <v>0</v>
      </c>
      <c r="AB5888">
        <v>0</v>
      </c>
      <c r="AC5888">
        <v>0</v>
      </c>
      <c r="AD5888">
        <v>0</v>
      </c>
      <c r="AE5888">
        <v>6.0905277280555556E-4</v>
      </c>
    </row>
    <row r="5889" spans="1:31" x14ac:dyDescent="0.25">
      <c r="A5889">
        <v>2302861</v>
      </c>
      <c r="B5889">
        <v>1</v>
      </c>
      <c r="C5889" t="s">
        <v>80</v>
      </c>
      <c r="D5889" t="s">
        <v>103</v>
      </c>
      <c r="E5889" t="s">
        <v>182</v>
      </c>
      <c r="F5889" t="s">
        <v>17062</v>
      </c>
      <c r="G5889" t="s">
        <v>184</v>
      </c>
      <c r="H5889" t="s">
        <v>167</v>
      </c>
      <c r="I5889" t="s">
        <v>280</v>
      </c>
      <c r="J5889" t="s">
        <v>137</v>
      </c>
      <c r="K5889" t="s">
        <v>138</v>
      </c>
      <c r="L5889" t="s">
        <v>17063</v>
      </c>
      <c r="M5889" t="s">
        <v>17064</v>
      </c>
      <c r="N5889">
        <v>1.1111111E-2</v>
      </c>
      <c r="O5889">
        <v>21</v>
      </c>
      <c r="P5889">
        <v>2551</v>
      </c>
      <c r="Q5889">
        <v>32</v>
      </c>
      <c r="R5889">
        <v>187</v>
      </c>
      <c r="S5889">
        <v>45</v>
      </c>
      <c r="T5889">
        <v>654</v>
      </c>
      <c r="U5889">
        <v>7</v>
      </c>
      <c r="V5889">
        <v>1</v>
      </c>
      <c r="W5889">
        <v>0.12435096952200003</v>
      </c>
      <c r="X5889">
        <v>5.0818443634454074</v>
      </c>
      <c r="Y5889">
        <v>1.5101452355290887</v>
      </c>
      <c r="Z5889">
        <v>0.59563015206003367</v>
      </c>
      <c r="AA5889">
        <v>2.6478349026239338</v>
      </c>
      <c r="AB5889">
        <v>4.0436040639995827</v>
      </c>
      <c r="AC5889">
        <v>6.0795898625365998</v>
      </c>
      <c r="AD5889">
        <v>0.19641140225084444</v>
      </c>
      <c r="AE5889">
        <v>20.279410951967492</v>
      </c>
    </row>
    <row r="5890" spans="1:31" x14ac:dyDescent="0.25">
      <c r="A5890">
        <v>2302961</v>
      </c>
      <c r="B5890">
        <v>1</v>
      </c>
      <c r="C5890" t="s">
        <v>81</v>
      </c>
      <c r="D5890" t="s">
        <v>120</v>
      </c>
      <c r="E5890" t="s">
        <v>164</v>
      </c>
      <c r="F5890" t="s">
        <v>8508</v>
      </c>
      <c r="G5890" t="s">
        <v>184</v>
      </c>
      <c r="H5890" t="s">
        <v>167</v>
      </c>
      <c r="I5890" t="s">
        <v>280</v>
      </c>
      <c r="J5890" t="s">
        <v>137</v>
      </c>
      <c r="K5890" t="s">
        <v>138</v>
      </c>
      <c r="L5890" t="s">
        <v>17065</v>
      </c>
      <c r="M5890" t="s">
        <v>17066</v>
      </c>
      <c r="N5890">
        <v>1.6666666E-2</v>
      </c>
      <c r="O5890">
        <v>1</v>
      </c>
      <c r="P5890">
        <v>1167</v>
      </c>
      <c r="Q5890">
        <v>87</v>
      </c>
      <c r="R5890">
        <v>65</v>
      </c>
      <c r="S5890">
        <v>18</v>
      </c>
      <c r="T5890">
        <v>64</v>
      </c>
      <c r="U5890">
        <v>2</v>
      </c>
      <c r="V5890">
        <v>0</v>
      </c>
      <c r="W5890">
        <v>1.7755337285666668E-3</v>
      </c>
      <c r="X5890">
        <v>3.1367820437400615</v>
      </c>
      <c r="Y5890">
        <v>1.4512642634782333</v>
      </c>
      <c r="Z5890">
        <v>0.35760023557684983</v>
      </c>
      <c r="AA5890">
        <v>0.57516443636226677</v>
      </c>
      <c r="AB5890">
        <v>0.48334593554678329</v>
      </c>
      <c r="AC5890">
        <v>0.73163645132623334</v>
      </c>
      <c r="AD5890">
        <v>0</v>
      </c>
      <c r="AE5890">
        <v>6.737568899758994</v>
      </c>
    </row>
    <row r="5891" spans="1:31" x14ac:dyDescent="0.25">
      <c r="A5891">
        <v>2302752</v>
      </c>
      <c r="B5891">
        <v>1</v>
      </c>
      <c r="C5891" t="s">
        <v>80</v>
      </c>
      <c r="D5891" t="s">
        <v>84</v>
      </c>
      <c r="E5891" t="s">
        <v>132</v>
      </c>
      <c r="F5891" t="s">
        <v>17067</v>
      </c>
      <c r="G5891" t="s">
        <v>134</v>
      </c>
      <c r="H5891" t="s">
        <v>135</v>
      </c>
      <c r="I5891" t="s">
        <v>136</v>
      </c>
      <c r="J5891" t="s">
        <v>137</v>
      </c>
      <c r="K5891" t="s">
        <v>138</v>
      </c>
      <c r="L5891" t="s">
        <v>17068</v>
      </c>
      <c r="M5891" t="s">
        <v>17069</v>
      </c>
      <c r="N5891">
        <v>2.1719444440000002</v>
      </c>
      <c r="O5891">
        <v>0</v>
      </c>
      <c r="P5891">
        <v>219</v>
      </c>
      <c r="Q5891">
        <v>0</v>
      </c>
      <c r="R5891">
        <v>0</v>
      </c>
      <c r="S5891">
        <v>0</v>
      </c>
      <c r="T5891">
        <v>35</v>
      </c>
      <c r="U5891">
        <v>0</v>
      </c>
      <c r="V5891">
        <v>0</v>
      </c>
      <c r="W5891">
        <v>0</v>
      </c>
      <c r="X5891">
        <v>99.139523380681624</v>
      </c>
      <c r="Y5891">
        <v>0</v>
      </c>
      <c r="Z5891">
        <v>0</v>
      </c>
      <c r="AA5891">
        <v>0</v>
      </c>
      <c r="AB5891">
        <v>52.839248058838756</v>
      </c>
      <c r="AC5891">
        <v>0</v>
      </c>
      <c r="AD5891">
        <v>0</v>
      </c>
      <c r="AE5891">
        <v>151.97877143952039</v>
      </c>
    </row>
    <row r="5892" spans="1:31" x14ac:dyDescent="0.25">
      <c r="A5892">
        <v>2302918</v>
      </c>
      <c r="B5892">
        <v>1</v>
      </c>
      <c r="C5892" t="s">
        <v>80</v>
      </c>
      <c r="D5892" t="s">
        <v>93</v>
      </c>
      <c r="E5892" t="s">
        <v>141</v>
      </c>
      <c r="F5892" t="s">
        <v>17070</v>
      </c>
      <c r="G5892" t="s">
        <v>143</v>
      </c>
      <c r="H5892" t="s">
        <v>135</v>
      </c>
      <c r="I5892" t="s">
        <v>136</v>
      </c>
      <c r="J5892" t="s">
        <v>137</v>
      </c>
      <c r="K5892" t="s">
        <v>138</v>
      </c>
      <c r="L5892" t="s">
        <v>17071</v>
      </c>
      <c r="M5892" t="s">
        <v>17072</v>
      </c>
      <c r="N5892">
        <v>7.670833333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0.73314261255225066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0.73314261255225066</v>
      </c>
    </row>
    <row r="5893" spans="1:31" x14ac:dyDescent="0.25">
      <c r="A5893">
        <v>2302675</v>
      </c>
      <c r="B5893">
        <v>1</v>
      </c>
      <c r="C5893" t="s">
        <v>81</v>
      </c>
      <c r="D5893" t="s">
        <v>118</v>
      </c>
      <c r="E5893" t="s">
        <v>141</v>
      </c>
      <c r="F5893" t="s">
        <v>17073</v>
      </c>
      <c r="G5893" t="s">
        <v>202</v>
      </c>
      <c r="H5893" t="s">
        <v>135</v>
      </c>
      <c r="I5893" t="s">
        <v>136</v>
      </c>
      <c r="J5893" t="s">
        <v>137</v>
      </c>
      <c r="K5893" t="s">
        <v>138</v>
      </c>
      <c r="L5893" t="s">
        <v>17074</v>
      </c>
      <c r="M5893" t="s">
        <v>17075</v>
      </c>
      <c r="N5893">
        <v>0.26833333300000001</v>
      </c>
      <c r="O5893">
        <v>0</v>
      </c>
      <c r="P5893">
        <v>9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0.4908066882441916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0.4908066882441916</v>
      </c>
    </row>
    <row r="5894" spans="1:31" x14ac:dyDescent="0.25">
      <c r="A5894">
        <v>2302652</v>
      </c>
      <c r="B5894">
        <v>1</v>
      </c>
      <c r="C5894" t="s">
        <v>81</v>
      </c>
      <c r="D5894" t="s">
        <v>118</v>
      </c>
      <c r="E5894" t="s">
        <v>164</v>
      </c>
      <c r="F5894" t="s">
        <v>17076</v>
      </c>
      <c r="G5894" t="s">
        <v>195</v>
      </c>
      <c r="H5894" t="s">
        <v>167</v>
      </c>
      <c r="I5894" t="s">
        <v>136</v>
      </c>
      <c r="J5894" t="s">
        <v>137</v>
      </c>
      <c r="K5894" t="s">
        <v>138</v>
      </c>
      <c r="L5894" t="s">
        <v>17077</v>
      </c>
      <c r="M5894" t="s">
        <v>17078</v>
      </c>
      <c r="N5894">
        <v>2.9219444440000002</v>
      </c>
      <c r="O5894">
        <v>0</v>
      </c>
      <c r="P5894">
        <v>5</v>
      </c>
      <c r="Q5894">
        <v>0</v>
      </c>
      <c r="R5894">
        <v>14</v>
      </c>
      <c r="S5894">
        <v>0</v>
      </c>
      <c r="T5894">
        <v>1</v>
      </c>
      <c r="U5894">
        <v>0</v>
      </c>
      <c r="V5894">
        <v>0</v>
      </c>
      <c r="W5894">
        <v>0</v>
      </c>
      <c r="X5894">
        <v>6.3646390818381091</v>
      </c>
      <c r="Y5894">
        <v>0</v>
      </c>
      <c r="Z5894">
        <v>52.126659384839222</v>
      </c>
      <c r="AA5894">
        <v>0</v>
      </c>
      <c r="AB5894">
        <v>0.30352724895305583</v>
      </c>
      <c r="AC5894">
        <v>0</v>
      </c>
      <c r="AD5894">
        <v>0</v>
      </c>
      <c r="AE5894">
        <v>58.794825715630381</v>
      </c>
    </row>
    <row r="5895" spans="1:31" x14ac:dyDescent="0.25">
      <c r="A5895">
        <v>2302944</v>
      </c>
      <c r="B5895">
        <v>1</v>
      </c>
      <c r="C5895" t="s">
        <v>80</v>
      </c>
      <c r="D5895" t="s">
        <v>93</v>
      </c>
      <c r="E5895" t="s">
        <v>141</v>
      </c>
      <c r="F5895" t="s">
        <v>17079</v>
      </c>
      <c r="G5895" t="s">
        <v>143</v>
      </c>
      <c r="H5895" t="s">
        <v>135</v>
      </c>
      <c r="I5895" t="s">
        <v>136</v>
      </c>
      <c r="J5895" t="s">
        <v>137</v>
      </c>
      <c r="K5895" t="s">
        <v>138</v>
      </c>
      <c r="L5895" t="s">
        <v>17080</v>
      </c>
      <c r="M5895" t="s">
        <v>17081</v>
      </c>
      <c r="N5895">
        <v>8.1497222219999994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1.8950580458995501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1.8950580458995501</v>
      </c>
    </row>
    <row r="5896" spans="1:31" x14ac:dyDescent="0.25">
      <c r="A5896">
        <v>2302838</v>
      </c>
      <c r="B5896">
        <v>1</v>
      </c>
      <c r="C5896" t="s">
        <v>81</v>
      </c>
      <c r="D5896" t="s">
        <v>112</v>
      </c>
      <c r="E5896" t="s">
        <v>182</v>
      </c>
      <c r="F5896" t="s">
        <v>17082</v>
      </c>
      <c r="G5896" t="s">
        <v>184</v>
      </c>
      <c r="H5896" t="s">
        <v>167</v>
      </c>
      <c r="I5896" t="s">
        <v>136</v>
      </c>
      <c r="J5896" t="s">
        <v>137</v>
      </c>
      <c r="K5896" t="s">
        <v>138</v>
      </c>
      <c r="L5896" t="s">
        <v>17083</v>
      </c>
      <c r="M5896" t="s">
        <v>17084</v>
      </c>
      <c r="N5896">
        <v>0.39833333300000001</v>
      </c>
      <c r="O5896">
        <v>0</v>
      </c>
      <c r="P5896">
        <v>464</v>
      </c>
      <c r="Q5896">
        <v>0</v>
      </c>
      <c r="R5896">
        <v>61</v>
      </c>
      <c r="S5896">
        <v>1</v>
      </c>
      <c r="T5896">
        <v>61</v>
      </c>
      <c r="U5896">
        <v>1</v>
      </c>
      <c r="V5896">
        <v>2</v>
      </c>
      <c r="W5896">
        <v>0</v>
      </c>
      <c r="X5896">
        <v>30.022821601588753</v>
      </c>
      <c r="Y5896">
        <v>0</v>
      </c>
      <c r="Z5896">
        <v>3.1571598001064594</v>
      </c>
      <c r="AA5896">
        <v>0.53214875444286669</v>
      </c>
      <c r="AB5896">
        <v>9.2270811604613066</v>
      </c>
      <c r="AC5896">
        <v>60.587085167308359</v>
      </c>
      <c r="AD5896">
        <v>5.3476776370698609</v>
      </c>
      <c r="AE5896">
        <v>108.87397412097761</v>
      </c>
    </row>
    <row r="5897" spans="1:31" x14ac:dyDescent="0.25">
      <c r="A5897">
        <v>2303087</v>
      </c>
      <c r="B5897">
        <v>1</v>
      </c>
      <c r="C5897" t="s">
        <v>81</v>
      </c>
      <c r="D5897" t="s">
        <v>128</v>
      </c>
      <c r="E5897" t="s">
        <v>182</v>
      </c>
      <c r="F5897" t="s">
        <v>17085</v>
      </c>
      <c r="G5897" t="s">
        <v>184</v>
      </c>
      <c r="H5897" t="s">
        <v>167</v>
      </c>
      <c r="I5897" t="s">
        <v>136</v>
      </c>
      <c r="J5897" t="s">
        <v>137</v>
      </c>
      <c r="K5897" t="s">
        <v>138</v>
      </c>
      <c r="L5897" t="s">
        <v>17086</v>
      </c>
      <c r="M5897" t="s">
        <v>17087</v>
      </c>
      <c r="N5897">
        <v>4.1827777770000001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2849.5739273750651</v>
      </c>
      <c r="AD5897">
        <v>0</v>
      </c>
      <c r="AE5897">
        <v>2849.5739273750651</v>
      </c>
    </row>
    <row r="5898" spans="1:31" x14ac:dyDescent="0.25">
      <c r="A5898">
        <v>2302695</v>
      </c>
      <c r="B5898">
        <v>1</v>
      </c>
      <c r="C5898" t="s">
        <v>81</v>
      </c>
      <c r="D5898" t="s">
        <v>113</v>
      </c>
      <c r="E5898" t="s">
        <v>141</v>
      </c>
      <c r="F5898" t="s">
        <v>17088</v>
      </c>
      <c r="G5898" t="s">
        <v>143</v>
      </c>
      <c r="H5898" t="s">
        <v>135</v>
      </c>
      <c r="I5898" t="s">
        <v>136</v>
      </c>
      <c r="J5898" t="s">
        <v>137</v>
      </c>
      <c r="K5898" t="s">
        <v>138</v>
      </c>
      <c r="L5898" t="s">
        <v>17089</v>
      </c>
      <c r="M5898" t="s">
        <v>17090</v>
      </c>
      <c r="N5898">
        <v>1.3052777769999999</v>
      </c>
      <c r="O5898">
        <v>0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2.3377165439020482</v>
      </c>
      <c r="AA5898">
        <v>0</v>
      </c>
      <c r="AB5898">
        <v>0</v>
      </c>
      <c r="AC5898">
        <v>0</v>
      </c>
      <c r="AD5898">
        <v>0</v>
      </c>
      <c r="AE5898">
        <v>2.3377165439020482</v>
      </c>
    </row>
    <row r="5899" spans="1:31" x14ac:dyDescent="0.25">
      <c r="A5899">
        <v>2302483</v>
      </c>
      <c r="B5899">
        <v>1</v>
      </c>
      <c r="C5899" t="s">
        <v>80</v>
      </c>
      <c r="D5899" t="s">
        <v>106</v>
      </c>
      <c r="E5899" t="s">
        <v>748</v>
      </c>
      <c r="F5899" t="s">
        <v>17091</v>
      </c>
      <c r="G5899" t="s">
        <v>1517</v>
      </c>
      <c r="H5899" t="s">
        <v>135</v>
      </c>
      <c r="I5899" t="s">
        <v>136</v>
      </c>
      <c r="J5899" t="s">
        <v>137</v>
      </c>
      <c r="K5899" t="s">
        <v>138</v>
      </c>
      <c r="L5899" t="s">
        <v>17092</v>
      </c>
      <c r="M5899" t="s">
        <v>17093</v>
      </c>
      <c r="N5899">
        <v>1.26</v>
      </c>
      <c r="O5899">
        <v>0</v>
      </c>
      <c r="P5899">
        <v>51</v>
      </c>
      <c r="Q5899">
        <v>0</v>
      </c>
      <c r="R5899">
        <v>0</v>
      </c>
      <c r="S5899">
        <v>0</v>
      </c>
      <c r="T5899">
        <v>2</v>
      </c>
      <c r="U5899">
        <v>0</v>
      </c>
      <c r="V5899">
        <v>0</v>
      </c>
      <c r="W5899">
        <v>0</v>
      </c>
      <c r="X5899">
        <v>11.421993779614468</v>
      </c>
      <c r="Y5899">
        <v>0</v>
      </c>
      <c r="Z5899">
        <v>0</v>
      </c>
      <c r="AA5899">
        <v>0</v>
      </c>
      <c r="AB5899">
        <v>0.63787167551541257</v>
      </c>
      <c r="AC5899">
        <v>0</v>
      </c>
      <c r="AD5899">
        <v>0</v>
      </c>
      <c r="AE5899">
        <v>12.059865455129881</v>
      </c>
    </row>
    <row r="5900" spans="1:31" x14ac:dyDescent="0.25">
      <c r="A5900">
        <v>2302881</v>
      </c>
      <c r="B5900">
        <v>1</v>
      </c>
      <c r="C5900" t="s">
        <v>80</v>
      </c>
      <c r="D5900" t="s">
        <v>96</v>
      </c>
      <c r="E5900" t="s">
        <v>208</v>
      </c>
      <c r="F5900" t="s">
        <v>17094</v>
      </c>
      <c r="G5900" t="s">
        <v>310</v>
      </c>
      <c r="H5900" t="s">
        <v>135</v>
      </c>
      <c r="I5900" t="s">
        <v>136</v>
      </c>
      <c r="J5900" t="s">
        <v>137</v>
      </c>
      <c r="K5900" t="s">
        <v>138</v>
      </c>
      <c r="L5900" t="s">
        <v>17095</v>
      </c>
      <c r="M5900" t="s">
        <v>17096</v>
      </c>
      <c r="N5900">
        <v>1.041666666</v>
      </c>
      <c r="O5900">
        <v>0</v>
      </c>
      <c r="P5900">
        <v>20</v>
      </c>
      <c r="Q5900">
        <v>0</v>
      </c>
      <c r="R5900">
        <v>19</v>
      </c>
      <c r="S5900">
        <v>0</v>
      </c>
      <c r="T5900">
        <v>12</v>
      </c>
      <c r="U5900">
        <v>0</v>
      </c>
      <c r="V5900">
        <v>0</v>
      </c>
      <c r="W5900">
        <v>0</v>
      </c>
      <c r="X5900">
        <v>16.783352290746468</v>
      </c>
      <c r="Y5900">
        <v>0</v>
      </c>
      <c r="Z5900">
        <v>8.6533930459268582</v>
      </c>
      <c r="AA5900">
        <v>0</v>
      </c>
      <c r="AB5900">
        <v>7.8700773360261627</v>
      </c>
      <c r="AC5900">
        <v>0</v>
      </c>
      <c r="AD5900">
        <v>0</v>
      </c>
      <c r="AE5900">
        <v>33.306822672699489</v>
      </c>
    </row>
    <row r="5901" spans="1:31" x14ac:dyDescent="0.25">
      <c r="A5901">
        <v>2302904</v>
      </c>
      <c r="B5901">
        <v>1</v>
      </c>
      <c r="C5901" t="s">
        <v>80</v>
      </c>
      <c r="D5901" t="s">
        <v>105</v>
      </c>
      <c r="E5901" t="s">
        <v>233</v>
      </c>
      <c r="F5901" t="s">
        <v>17097</v>
      </c>
      <c r="G5901" t="s">
        <v>184</v>
      </c>
      <c r="H5901" t="s">
        <v>167</v>
      </c>
      <c r="I5901" t="s">
        <v>136</v>
      </c>
      <c r="J5901" t="s">
        <v>137</v>
      </c>
      <c r="K5901" t="s">
        <v>138</v>
      </c>
      <c r="L5901" t="s">
        <v>17098</v>
      </c>
      <c r="M5901" t="s">
        <v>17099</v>
      </c>
      <c r="N5901">
        <v>2.352777777</v>
      </c>
      <c r="O5901">
        <v>0</v>
      </c>
      <c r="P5901">
        <v>343</v>
      </c>
      <c r="Q5901">
        <v>0</v>
      </c>
      <c r="R5901">
        <v>0</v>
      </c>
      <c r="S5901">
        <v>0</v>
      </c>
      <c r="T5901">
        <v>63</v>
      </c>
      <c r="U5901">
        <v>0</v>
      </c>
      <c r="V5901">
        <v>0</v>
      </c>
      <c r="W5901">
        <v>0</v>
      </c>
      <c r="X5901">
        <v>160.1840477695865</v>
      </c>
      <c r="Y5901">
        <v>0</v>
      </c>
      <c r="Z5901">
        <v>0</v>
      </c>
      <c r="AA5901">
        <v>0</v>
      </c>
      <c r="AB5901">
        <v>133.18776321339854</v>
      </c>
      <c r="AC5901">
        <v>0</v>
      </c>
      <c r="AD5901">
        <v>0</v>
      </c>
      <c r="AE5901">
        <v>293.37181098298504</v>
      </c>
    </row>
    <row r="5902" spans="1:31" x14ac:dyDescent="0.25">
      <c r="A5902">
        <v>2303090</v>
      </c>
      <c r="B5902">
        <v>1</v>
      </c>
      <c r="C5902" t="s">
        <v>80</v>
      </c>
      <c r="D5902" t="s">
        <v>107</v>
      </c>
      <c r="E5902" t="s">
        <v>141</v>
      </c>
      <c r="F5902" t="s">
        <v>17100</v>
      </c>
      <c r="G5902" t="s">
        <v>143</v>
      </c>
      <c r="H5902" t="s">
        <v>135</v>
      </c>
      <c r="I5902" t="s">
        <v>136</v>
      </c>
      <c r="J5902" t="s">
        <v>137</v>
      </c>
      <c r="K5902" t="s">
        <v>138</v>
      </c>
      <c r="L5902" t="s">
        <v>17101</v>
      </c>
      <c r="M5902" t="s">
        <v>17102</v>
      </c>
      <c r="N5902">
        <v>1.162222222</v>
      </c>
      <c r="O5902">
        <v>0</v>
      </c>
      <c r="P5902">
        <v>1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2.9373481720916667E-2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2.9373481720916667E-2</v>
      </c>
    </row>
    <row r="5903" spans="1:31" x14ac:dyDescent="0.25">
      <c r="A5903">
        <v>2303067</v>
      </c>
      <c r="B5903">
        <v>1</v>
      </c>
      <c r="C5903" t="s">
        <v>80</v>
      </c>
      <c r="D5903" t="s">
        <v>97</v>
      </c>
      <c r="E5903" t="s">
        <v>748</v>
      </c>
      <c r="F5903" t="s">
        <v>17103</v>
      </c>
      <c r="G5903" t="s">
        <v>1517</v>
      </c>
      <c r="H5903" t="s">
        <v>135</v>
      </c>
      <c r="I5903" t="s">
        <v>136</v>
      </c>
      <c r="J5903" t="s">
        <v>137</v>
      </c>
      <c r="K5903" t="s">
        <v>138</v>
      </c>
      <c r="L5903" t="s">
        <v>17104</v>
      </c>
      <c r="M5903" t="s">
        <v>17105</v>
      </c>
      <c r="N5903">
        <v>2.091388888</v>
      </c>
      <c r="O5903">
        <v>0</v>
      </c>
      <c r="P5903">
        <v>6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11.796055802932658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11.796055802932658</v>
      </c>
    </row>
    <row r="5904" spans="1:31" x14ac:dyDescent="0.25">
      <c r="A5904">
        <v>2302566</v>
      </c>
      <c r="B5904">
        <v>1</v>
      </c>
      <c r="C5904" t="s">
        <v>81</v>
      </c>
      <c r="D5904" t="s">
        <v>118</v>
      </c>
      <c r="E5904" t="s">
        <v>141</v>
      </c>
      <c r="F5904" t="s">
        <v>17106</v>
      </c>
      <c r="G5904" t="s">
        <v>202</v>
      </c>
      <c r="H5904" t="s">
        <v>135</v>
      </c>
      <c r="I5904" t="s">
        <v>136</v>
      </c>
      <c r="J5904" t="s">
        <v>137</v>
      </c>
      <c r="K5904" t="s">
        <v>138</v>
      </c>
      <c r="L5904" t="s">
        <v>17107</v>
      </c>
      <c r="M5904" t="s">
        <v>17108</v>
      </c>
      <c r="N5904">
        <v>0.88333333300000005</v>
      </c>
      <c r="O5904">
        <v>0</v>
      </c>
      <c r="P5904">
        <v>1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</row>
    <row r="5905" spans="1:31" x14ac:dyDescent="0.25">
      <c r="A5905">
        <v>2302898</v>
      </c>
      <c r="B5905">
        <v>1</v>
      </c>
      <c r="C5905" t="s">
        <v>80</v>
      </c>
      <c r="D5905" t="s">
        <v>100</v>
      </c>
      <c r="E5905" t="s">
        <v>141</v>
      </c>
      <c r="F5905" t="s">
        <v>17109</v>
      </c>
      <c r="G5905" t="s">
        <v>143</v>
      </c>
      <c r="H5905" t="s">
        <v>135</v>
      </c>
      <c r="I5905" t="s">
        <v>136</v>
      </c>
      <c r="J5905" t="s">
        <v>137</v>
      </c>
      <c r="K5905" t="s">
        <v>138</v>
      </c>
      <c r="L5905" t="s">
        <v>17110</v>
      </c>
      <c r="M5905" t="s">
        <v>17111</v>
      </c>
      <c r="N5905">
        <v>1.8447222219999999</v>
      </c>
      <c r="O5905">
        <v>0</v>
      </c>
      <c r="P5905">
        <v>1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0.75008968693464573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0.75008968693464573</v>
      </c>
    </row>
    <row r="5906" spans="1:31" x14ac:dyDescent="0.25">
      <c r="A5906">
        <v>2302758</v>
      </c>
      <c r="B5906">
        <v>1</v>
      </c>
      <c r="C5906" t="s">
        <v>80</v>
      </c>
      <c r="D5906" t="s">
        <v>101</v>
      </c>
      <c r="E5906" t="s">
        <v>141</v>
      </c>
      <c r="F5906" t="s">
        <v>17112</v>
      </c>
      <c r="G5906" t="s">
        <v>490</v>
      </c>
      <c r="H5906" t="s">
        <v>135</v>
      </c>
      <c r="I5906" t="s">
        <v>136</v>
      </c>
      <c r="J5906" t="s">
        <v>137</v>
      </c>
      <c r="K5906" t="s">
        <v>138</v>
      </c>
      <c r="L5906" t="s">
        <v>17113</v>
      </c>
      <c r="M5906" t="s">
        <v>17114</v>
      </c>
      <c r="N5906">
        <v>0.93861111100000005</v>
      </c>
      <c r="O5906">
        <v>0</v>
      </c>
      <c r="P5906">
        <v>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0.17423524903379081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0.17423524903379081</v>
      </c>
    </row>
    <row r="5907" spans="1:31" x14ac:dyDescent="0.25">
      <c r="A5907">
        <v>2302712</v>
      </c>
      <c r="B5907">
        <v>1</v>
      </c>
      <c r="C5907" t="s">
        <v>80</v>
      </c>
      <c r="D5907" t="s">
        <v>99</v>
      </c>
      <c r="E5907" t="s">
        <v>132</v>
      </c>
      <c r="F5907" t="s">
        <v>10367</v>
      </c>
      <c r="G5907" t="s">
        <v>453</v>
      </c>
      <c r="H5907" t="s">
        <v>135</v>
      </c>
      <c r="I5907" t="s">
        <v>136</v>
      </c>
      <c r="J5907" t="s">
        <v>3</v>
      </c>
      <c r="K5907" t="s">
        <v>138</v>
      </c>
      <c r="L5907" t="s">
        <v>17115</v>
      </c>
      <c r="M5907" t="s">
        <v>17116</v>
      </c>
      <c r="N5907">
        <v>2.2663888879999998</v>
      </c>
      <c r="O5907">
        <v>0</v>
      </c>
      <c r="P5907">
        <v>95</v>
      </c>
      <c r="Q5907">
        <v>0</v>
      </c>
      <c r="R5907">
        <v>2</v>
      </c>
      <c r="S5907">
        <v>0</v>
      </c>
      <c r="T5907">
        <v>13</v>
      </c>
      <c r="U5907">
        <v>0</v>
      </c>
      <c r="V5907">
        <v>0</v>
      </c>
      <c r="W5907">
        <v>0</v>
      </c>
      <c r="X5907">
        <v>56.774216091904506</v>
      </c>
      <c r="Y5907">
        <v>0</v>
      </c>
      <c r="Z5907">
        <v>0.82451899482411883</v>
      </c>
      <c r="AA5907">
        <v>0</v>
      </c>
      <c r="AB5907">
        <v>30.196127284304364</v>
      </c>
      <c r="AC5907">
        <v>0</v>
      </c>
      <c r="AD5907">
        <v>0</v>
      </c>
      <c r="AE5907">
        <v>87.794862371032991</v>
      </c>
    </row>
    <row r="5908" spans="1:31" x14ac:dyDescent="0.25">
      <c r="A5908">
        <v>2302858</v>
      </c>
      <c r="B5908">
        <v>1</v>
      </c>
      <c r="C5908" t="s">
        <v>80</v>
      </c>
      <c r="D5908" t="s">
        <v>84</v>
      </c>
      <c r="E5908" t="s">
        <v>141</v>
      </c>
      <c r="F5908" t="s">
        <v>17117</v>
      </c>
      <c r="G5908" t="s">
        <v>188</v>
      </c>
      <c r="H5908" t="s">
        <v>135</v>
      </c>
      <c r="I5908" t="s">
        <v>136</v>
      </c>
      <c r="J5908" t="s">
        <v>137</v>
      </c>
      <c r="K5908" t="s">
        <v>138</v>
      </c>
      <c r="L5908" t="s">
        <v>17118</v>
      </c>
      <c r="M5908" t="s">
        <v>17119</v>
      </c>
      <c r="N5908">
        <v>2.1969444440000001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1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9.3316730776029146</v>
      </c>
      <c r="AC5908">
        <v>0</v>
      </c>
      <c r="AD5908">
        <v>0</v>
      </c>
      <c r="AE5908">
        <v>9.3316730776029146</v>
      </c>
    </row>
    <row r="5909" spans="1:31" x14ac:dyDescent="0.25">
      <c r="A5909">
        <v>2302612</v>
      </c>
      <c r="B5909">
        <v>1</v>
      </c>
      <c r="C5909" t="s">
        <v>80</v>
      </c>
      <c r="D5909" t="s">
        <v>99</v>
      </c>
      <c r="E5909" t="s">
        <v>132</v>
      </c>
      <c r="F5909" t="s">
        <v>10486</v>
      </c>
      <c r="G5909" t="s">
        <v>917</v>
      </c>
      <c r="H5909" t="s">
        <v>135</v>
      </c>
      <c r="I5909" t="s">
        <v>136</v>
      </c>
      <c r="J5909" t="s">
        <v>137</v>
      </c>
      <c r="K5909" t="s">
        <v>300</v>
      </c>
      <c r="L5909" t="s">
        <v>17120</v>
      </c>
      <c r="M5909" t="s">
        <v>17121</v>
      </c>
      <c r="N5909">
        <v>9.2266666659999999</v>
      </c>
      <c r="O5909">
        <v>0</v>
      </c>
      <c r="P5909">
        <v>46</v>
      </c>
      <c r="Q5909">
        <v>0</v>
      </c>
      <c r="R5909">
        <v>0</v>
      </c>
      <c r="S5909">
        <v>0</v>
      </c>
      <c r="T5909">
        <v>8</v>
      </c>
      <c r="U5909">
        <v>0</v>
      </c>
      <c r="V5909">
        <v>0</v>
      </c>
      <c r="W5909">
        <v>0</v>
      </c>
      <c r="X5909">
        <v>144.68854165046923</v>
      </c>
      <c r="Y5909">
        <v>0</v>
      </c>
      <c r="Z5909">
        <v>0</v>
      </c>
      <c r="AA5909">
        <v>0</v>
      </c>
      <c r="AB5909">
        <v>155.37593056967251</v>
      </c>
      <c r="AC5909">
        <v>0</v>
      </c>
      <c r="AD5909">
        <v>0</v>
      </c>
      <c r="AE5909">
        <v>300.06447222014174</v>
      </c>
    </row>
    <row r="5910" spans="1:31" x14ac:dyDescent="0.25">
      <c r="A5910">
        <v>2302629</v>
      </c>
      <c r="B5910">
        <v>1</v>
      </c>
      <c r="C5910" t="s">
        <v>81</v>
      </c>
      <c r="D5910" t="s">
        <v>127</v>
      </c>
      <c r="E5910" t="s">
        <v>208</v>
      </c>
      <c r="F5910" t="s">
        <v>17122</v>
      </c>
      <c r="G5910" t="s">
        <v>310</v>
      </c>
      <c r="H5910" t="s">
        <v>135</v>
      </c>
      <c r="I5910" t="s">
        <v>136</v>
      </c>
      <c r="J5910" t="s">
        <v>137</v>
      </c>
      <c r="K5910" t="s">
        <v>138</v>
      </c>
      <c r="L5910" t="s">
        <v>17123</v>
      </c>
      <c r="M5910" t="s">
        <v>17124</v>
      </c>
      <c r="N5910">
        <v>2.3077777770000001</v>
      </c>
      <c r="O5910">
        <v>0</v>
      </c>
      <c r="P5910">
        <v>0</v>
      </c>
      <c r="Q5910">
        <v>0</v>
      </c>
      <c r="R5910">
        <v>5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6.3923983888728602</v>
      </c>
      <c r="AA5910">
        <v>0</v>
      </c>
      <c r="AB5910">
        <v>0</v>
      </c>
      <c r="AC5910">
        <v>0</v>
      </c>
      <c r="AD5910">
        <v>0</v>
      </c>
      <c r="AE5910">
        <v>6.3923983888728602</v>
      </c>
    </row>
    <row r="5911" spans="1:31" x14ac:dyDescent="0.25">
      <c r="A5911">
        <v>2302841</v>
      </c>
      <c r="B5911">
        <v>1</v>
      </c>
      <c r="C5911" t="s">
        <v>80</v>
      </c>
      <c r="D5911" t="s">
        <v>94</v>
      </c>
      <c r="E5911" t="s">
        <v>208</v>
      </c>
      <c r="F5911" t="s">
        <v>17125</v>
      </c>
      <c r="G5911" t="s">
        <v>310</v>
      </c>
      <c r="H5911" t="s">
        <v>135</v>
      </c>
      <c r="I5911" t="s">
        <v>136</v>
      </c>
      <c r="J5911" t="s">
        <v>137</v>
      </c>
      <c r="K5911" t="s">
        <v>138</v>
      </c>
      <c r="L5911" t="s">
        <v>17126</v>
      </c>
      <c r="M5911" t="s">
        <v>17127</v>
      </c>
      <c r="N5911">
        <v>4.5986111110000003</v>
      </c>
      <c r="O5911">
        <v>0</v>
      </c>
      <c r="P5911">
        <v>148</v>
      </c>
      <c r="Q5911">
        <v>0</v>
      </c>
      <c r="R5911">
        <v>9</v>
      </c>
      <c r="S5911">
        <v>0</v>
      </c>
      <c r="T5911">
        <v>8</v>
      </c>
      <c r="U5911">
        <v>0</v>
      </c>
      <c r="V5911">
        <v>0</v>
      </c>
      <c r="W5911">
        <v>0</v>
      </c>
      <c r="X5911">
        <v>121.11054443439565</v>
      </c>
      <c r="Y5911">
        <v>0</v>
      </c>
      <c r="Z5911">
        <v>16.287469044332429</v>
      </c>
      <c r="AA5911">
        <v>0</v>
      </c>
      <c r="AB5911">
        <v>20.325348488529574</v>
      </c>
      <c r="AC5911">
        <v>0</v>
      </c>
      <c r="AD5911">
        <v>0</v>
      </c>
      <c r="AE5911">
        <v>157.72336196725766</v>
      </c>
    </row>
    <row r="5912" spans="1:31" x14ac:dyDescent="0.25">
      <c r="A5912">
        <v>2302941</v>
      </c>
      <c r="B5912">
        <v>1</v>
      </c>
      <c r="C5912" t="s">
        <v>80</v>
      </c>
      <c r="D5912" t="s">
        <v>90</v>
      </c>
      <c r="E5912" t="s">
        <v>141</v>
      </c>
      <c r="F5912" t="s">
        <v>17128</v>
      </c>
      <c r="G5912" t="s">
        <v>143</v>
      </c>
      <c r="H5912" t="s">
        <v>135</v>
      </c>
      <c r="I5912" t="s">
        <v>136</v>
      </c>
      <c r="J5912" t="s">
        <v>137</v>
      </c>
      <c r="K5912" t="s">
        <v>138</v>
      </c>
      <c r="L5912" t="s">
        <v>17129</v>
      </c>
      <c r="M5912" t="s">
        <v>17130</v>
      </c>
      <c r="N5912">
        <v>3.215833333</v>
      </c>
      <c r="O5912">
        <v>0</v>
      </c>
      <c r="P5912">
        <v>3</v>
      </c>
      <c r="Q5912">
        <v>0</v>
      </c>
      <c r="R5912">
        <v>0</v>
      </c>
      <c r="S5912">
        <v>0</v>
      </c>
      <c r="T5912">
        <v>1</v>
      </c>
      <c r="U5912">
        <v>0</v>
      </c>
      <c r="V5912">
        <v>0</v>
      </c>
      <c r="W5912">
        <v>0</v>
      </c>
      <c r="X5912">
        <v>2.6867662718166976</v>
      </c>
      <c r="Y5912">
        <v>0</v>
      </c>
      <c r="Z5912">
        <v>0</v>
      </c>
      <c r="AA5912">
        <v>0</v>
      </c>
      <c r="AB5912">
        <v>1.4813981923438551</v>
      </c>
      <c r="AC5912">
        <v>0</v>
      </c>
      <c r="AD5912">
        <v>0</v>
      </c>
      <c r="AE5912">
        <v>4.1681644641605526</v>
      </c>
    </row>
    <row r="5913" spans="1:31" x14ac:dyDescent="0.25">
      <c r="A5913">
        <v>2302821</v>
      </c>
      <c r="B5913">
        <v>1</v>
      </c>
      <c r="C5913" t="s">
        <v>80</v>
      </c>
      <c r="D5913" t="s">
        <v>89</v>
      </c>
      <c r="E5913" t="s">
        <v>132</v>
      </c>
      <c r="F5913" t="s">
        <v>3881</v>
      </c>
      <c r="G5913" t="s">
        <v>134</v>
      </c>
      <c r="H5913" t="s">
        <v>135</v>
      </c>
      <c r="I5913" t="s">
        <v>136</v>
      </c>
      <c r="J5913" t="s">
        <v>137</v>
      </c>
      <c r="K5913" t="s">
        <v>138</v>
      </c>
      <c r="L5913" t="s">
        <v>17131</v>
      </c>
      <c r="M5913" t="s">
        <v>17132</v>
      </c>
      <c r="N5913">
        <v>2.3655555549999998</v>
      </c>
      <c r="O5913">
        <v>0</v>
      </c>
      <c r="P5913">
        <v>25</v>
      </c>
      <c r="Q5913">
        <v>0</v>
      </c>
      <c r="R5913">
        <v>2</v>
      </c>
      <c r="S5913">
        <v>0</v>
      </c>
      <c r="T5913">
        <v>1</v>
      </c>
      <c r="U5913">
        <v>0</v>
      </c>
      <c r="V5913">
        <v>0</v>
      </c>
      <c r="W5913">
        <v>0</v>
      </c>
      <c r="X5913">
        <v>55.122263525551467</v>
      </c>
      <c r="Y5913">
        <v>0</v>
      </c>
      <c r="Z5913">
        <v>1.25629264045452</v>
      </c>
      <c r="AA5913">
        <v>0</v>
      </c>
      <c r="AB5913">
        <v>0.79152357559119135</v>
      </c>
      <c r="AC5913">
        <v>0</v>
      </c>
      <c r="AD5913">
        <v>0</v>
      </c>
      <c r="AE5913">
        <v>57.170079741597178</v>
      </c>
    </row>
    <row r="5914" spans="1:31" x14ac:dyDescent="0.25">
      <c r="A5914">
        <v>2302921</v>
      </c>
      <c r="B5914">
        <v>1</v>
      </c>
      <c r="C5914" t="s">
        <v>80</v>
      </c>
      <c r="D5914" t="s">
        <v>107</v>
      </c>
      <c r="E5914" t="s">
        <v>141</v>
      </c>
      <c r="F5914" t="s">
        <v>17133</v>
      </c>
      <c r="G5914" t="s">
        <v>453</v>
      </c>
      <c r="H5914" t="s">
        <v>135</v>
      </c>
      <c r="I5914" t="s">
        <v>136</v>
      </c>
      <c r="J5914" t="s">
        <v>3</v>
      </c>
      <c r="K5914" t="s">
        <v>138</v>
      </c>
      <c r="L5914" t="s">
        <v>17134</v>
      </c>
      <c r="M5914" t="s">
        <v>17135</v>
      </c>
      <c r="N5914">
        <v>0.99250000000000005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0.30114203683315754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0.30114203683315754</v>
      </c>
    </row>
    <row r="5915" spans="1:31" x14ac:dyDescent="0.25">
      <c r="A5915">
        <v>2303027</v>
      </c>
      <c r="B5915">
        <v>1</v>
      </c>
      <c r="C5915" t="s">
        <v>80</v>
      </c>
      <c r="D5915" t="s">
        <v>105</v>
      </c>
      <c r="E5915" t="s">
        <v>141</v>
      </c>
      <c r="F5915" t="s">
        <v>17136</v>
      </c>
      <c r="G5915" t="s">
        <v>188</v>
      </c>
      <c r="H5915" t="s">
        <v>135</v>
      </c>
      <c r="I5915" t="s">
        <v>136</v>
      </c>
      <c r="J5915" t="s">
        <v>137</v>
      </c>
      <c r="K5915" t="s">
        <v>138</v>
      </c>
      <c r="L5915" t="s">
        <v>17137</v>
      </c>
      <c r="M5915" t="s">
        <v>17138</v>
      </c>
      <c r="N5915">
        <v>3.5188888880000002</v>
      </c>
      <c r="O5915">
        <v>0</v>
      </c>
      <c r="P5915">
        <v>5</v>
      </c>
      <c r="Q5915">
        <v>0</v>
      </c>
      <c r="R5915">
        <v>0</v>
      </c>
      <c r="S5915">
        <v>0</v>
      </c>
      <c r="T5915">
        <v>1</v>
      </c>
      <c r="U5915">
        <v>0</v>
      </c>
      <c r="V5915">
        <v>0</v>
      </c>
      <c r="W5915">
        <v>0</v>
      </c>
      <c r="X5915">
        <v>5.0639609837851181</v>
      </c>
      <c r="Y5915">
        <v>0</v>
      </c>
      <c r="Z5915">
        <v>0</v>
      </c>
      <c r="AA5915">
        <v>0</v>
      </c>
      <c r="AB5915">
        <v>0.29135496713383113</v>
      </c>
      <c r="AC5915">
        <v>0</v>
      </c>
      <c r="AD5915">
        <v>0</v>
      </c>
      <c r="AE5915">
        <v>5.355315950918949</v>
      </c>
    </row>
    <row r="5916" spans="1:31" x14ac:dyDescent="0.25">
      <c r="A5916">
        <v>2302778</v>
      </c>
      <c r="B5916">
        <v>1</v>
      </c>
      <c r="C5916" t="s">
        <v>80</v>
      </c>
      <c r="D5916" t="s">
        <v>93</v>
      </c>
      <c r="E5916" t="s">
        <v>141</v>
      </c>
      <c r="F5916" t="s">
        <v>17139</v>
      </c>
      <c r="G5916" t="s">
        <v>490</v>
      </c>
      <c r="H5916" t="s">
        <v>135</v>
      </c>
      <c r="I5916" t="s">
        <v>136</v>
      </c>
      <c r="J5916" t="s">
        <v>137</v>
      </c>
      <c r="K5916" t="s">
        <v>138</v>
      </c>
      <c r="L5916" t="s">
        <v>17140</v>
      </c>
      <c r="M5916" t="s">
        <v>17141</v>
      </c>
      <c r="N5916">
        <v>0.99527777699999997</v>
      </c>
      <c r="O5916">
        <v>0</v>
      </c>
      <c r="P5916">
        <v>1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2.8112173025804998E-2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2.8112173025804998E-2</v>
      </c>
    </row>
    <row r="5917" spans="1:31" x14ac:dyDescent="0.25">
      <c r="A5917">
        <v>2302835</v>
      </c>
      <c r="B5917">
        <v>1</v>
      </c>
      <c r="C5917" t="s">
        <v>80</v>
      </c>
      <c r="D5917" t="s">
        <v>105</v>
      </c>
      <c r="E5917" t="s">
        <v>132</v>
      </c>
      <c r="F5917" t="s">
        <v>9354</v>
      </c>
      <c r="G5917" t="s">
        <v>490</v>
      </c>
      <c r="H5917" t="s">
        <v>135</v>
      </c>
      <c r="I5917" t="s">
        <v>136</v>
      </c>
      <c r="J5917" t="s">
        <v>137</v>
      </c>
      <c r="K5917" t="s">
        <v>138</v>
      </c>
      <c r="L5917" t="s">
        <v>17142</v>
      </c>
      <c r="M5917" t="s">
        <v>17143</v>
      </c>
      <c r="N5917">
        <v>0.93527777700000003</v>
      </c>
      <c r="O5917">
        <v>0</v>
      </c>
      <c r="P5917">
        <v>20</v>
      </c>
      <c r="Q5917">
        <v>0</v>
      </c>
      <c r="R5917">
        <v>43</v>
      </c>
      <c r="S5917">
        <v>0</v>
      </c>
      <c r="T5917">
        <v>4</v>
      </c>
      <c r="U5917">
        <v>0</v>
      </c>
      <c r="V5917">
        <v>0</v>
      </c>
      <c r="W5917">
        <v>0</v>
      </c>
      <c r="X5917">
        <v>3.6301025485912288</v>
      </c>
      <c r="Y5917">
        <v>0</v>
      </c>
      <c r="Z5917">
        <v>3.6435335501702735</v>
      </c>
      <c r="AA5917">
        <v>0</v>
      </c>
      <c r="AB5917">
        <v>1.5063068396269439</v>
      </c>
      <c r="AC5917">
        <v>0</v>
      </c>
      <c r="AD5917">
        <v>0</v>
      </c>
      <c r="AE5917">
        <v>8.7799429383884462</v>
      </c>
    </row>
    <row r="5918" spans="1:31" x14ac:dyDescent="0.25">
      <c r="A5918">
        <v>2302586</v>
      </c>
      <c r="B5918">
        <v>1</v>
      </c>
      <c r="C5918" t="s">
        <v>81</v>
      </c>
      <c r="D5918" t="s">
        <v>123</v>
      </c>
      <c r="E5918" t="s">
        <v>132</v>
      </c>
      <c r="F5918" t="s">
        <v>17144</v>
      </c>
      <c r="G5918" t="s">
        <v>917</v>
      </c>
      <c r="H5918" t="s">
        <v>135</v>
      </c>
      <c r="I5918" t="s">
        <v>136</v>
      </c>
      <c r="J5918" t="s">
        <v>137</v>
      </c>
      <c r="K5918" t="s">
        <v>300</v>
      </c>
      <c r="L5918" t="s">
        <v>17145</v>
      </c>
      <c r="M5918" t="s">
        <v>17146</v>
      </c>
      <c r="N5918">
        <v>6.159444444</v>
      </c>
      <c r="O5918">
        <v>0</v>
      </c>
      <c r="P5918">
        <v>1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0.90233497519751449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0.90233497519751449</v>
      </c>
    </row>
    <row r="5919" spans="1:31" x14ac:dyDescent="0.25">
      <c r="A5919">
        <v>2302761</v>
      </c>
      <c r="B5919">
        <v>1</v>
      </c>
      <c r="C5919" t="s">
        <v>80</v>
      </c>
      <c r="D5919" t="s">
        <v>92</v>
      </c>
      <c r="E5919" t="s">
        <v>141</v>
      </c>
      <c r="F5919" t="s">
        <v>17147</v>
      </c>
      <c r="G5919" t="s">
        <v>143</v>
      </c>
      <c r="H5919" t="s">
        <v>135</v>
      </c>
      <c r="I5919" t="s">
        <v>136</v>
      </c>
      <c r="J5919" t="s">
        <v>137</v>
      </c>
      <c r="K5919" t="s">
        <v>138</v>
      </c>
      <c r="L5919" t="s">
        <v>17148</v>
      </c>
      <c r="M5919" t="s">
        <v>17149</v>
      </c>
      <c r="N5919">
        <v>8.3802777769999999</v>
      </c>
      <c r="O5919">
        <v>0</v>
      </c>
      <c r="P5919">
        <v>1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2.1352586888246474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2.1352586888246474</v>
      </c>
    </row>
    <row r="5920" spans="1:31" x14ac:dyDescent="0.25">
      <c r="A5920">
        <v>2302598</v>
      </c>
      <c r="B5920">
        <v>1</v>
      </c>
      <c r="C5920" t="s">
        <v>81</v>
      </c>
      <c r="D5920" t="s">
        <v>123</v>
      </c>
      <c r="E5920" t="s">
        <v>164</v>
      </c>
      <c r="F5920" t="s">
        <v>17150</v>
      </c>
      <c r="G5920" t="s">
        <v>917</v>
      </c>
      <c r="H5920" t="s">
        <v>167</v>
      </c>
      <c r="I5920" t="s">
        <v>136</v>
      </c>
      <c r="J5920" t="s">
        <v>137</v>
      </c>
      <c r="K5920" t="s">
        <v>300</v>
      </c>
      <c r="L5920" t="s">
        <v>17151</v>
      </c>
      <c r="M5920" t="s">
        <v>17152</v>
      </c>
      <c r="N5920">
        <v>8.4688888880000004</v>
      </c>
      <c r="O5920">
        <v>0</v>
      </c>
      <c r="P5920">
        <v>3591</v>
      </c>
      <c r="Q5920">
        <v>0</v>
      </c>
      <c r="R5920">
        <v>0</v>
      </c>
      <c r="S5920">
        <v>0</v>
      </c>
      <c r="T5920">
        <v>163</v>
      </c>
      <c r="U5920">
        <v>0</v>
      </c>
      <c r="V5920">
        <v>1</v>
      </c>
      <c r="W5920">
        <v>0</v>
      </c>
      <c r="X5920">
        <v>5222.1233205419085</v>
      </c>
      <c r="Y5920">
        <v>0</v>
      </c>
      <c r="Z5920">
        <v>0</v>
      </c>
      <c r="AA5920">
        <v>0</v>
      </c>
      <c r="AB5920">
        <v>769.60283475203528</v>
      </c>
      <c r="AC5920">
        <v>0</v>
      </c>
      <c r="AD5920">
        <v>28.856026194713721</v>
      </c>
      <c r="AE5920">
        <v>6020.5821814886576</v>
      </c>
    </row>
    <row r="5921" spans="1:31" x14ac:dyDescent="0.25">
      <c r="A5921">
        <v>2302621</v>
      </c>
      <c r="B5921">
        <v>1</v>
      </c>
      <c r="C5921" t="s">
        <v>80</v>
      </c>
      <c r="D5921" t="s">
        <v>82</v>
      </c>
      <c r="E5921" t="s">
        <v>132</v>
      </c>
      <c r="F5921" t="s">
        <v>5898</v>
      </c>
      <c r="G5921" t="s">
        <v>917</v>
      </c>
      <c r="H5921" t="s">
        <v>135</v>
      </c>
      <c r="I5921" t="s">
        <v>136</v>
      </c>
      <c r="J5921" t="s">
        <v>137</v>
      </c>
      <c r="K5921" t="s">
        <v>300</v>
      </c>
      <c r="L5921" t="s">
        <v>17153</v>
      </c>
      <c r="M5921" t="s">
        <v>17154</v>
      </c>
      <c r="N5921">
        <v>8.6597222219999992</v>
      </c>
      <c r="O5921">
        <v>0</v>
      </c>
      <c r="P5921">
        <v>322</v>
      </c>
      <c r="Q5921">
        <v>0</v>
      </c>
      <c r="R5921">
        <v>0</v>
      </c>
      <c r="S5921">
        <v>0</v>
      </c>
      <c r="T5921">
        <v>2</v>
      </c>
      <c r="U5921">
        <v>0</v>
      </c>
      <c r="V5921">
        <v>0</v>
      </c>
      <c r="W5921">
        <v>0</v>
      </c>
      <c r="X5921">
        <v>636.41012018329582</v>
      </c>
      <c r="Y5921">
        <v>0</v>
      </c>
      <c r="Z5921">
        <v>0</v>
      </c>
      <c r="AA5921">
        <v>0</v>
      </c>
      <c r="AB5921">
        <v>5.2643083284726673E-2</v>
      </c>
      <c r="AC5921">
        <v>0</v>
      </c>
      <c r="AD5921">
        <v>0</v>
      </c>
      <c r="AE5921">
        <v>636.46276326658051</v>
      </c>
    </row>
    <row r="5922" spans="1:31" x14ac:dyDescent="0.25">
      <c r="A5922">
        <v>2302993</v>
      </c>
      <c r="B5922">
        <v>1</v>
      </c>
      <c r="C5922" t="s">
        <v>80</v>
      </c>
      <c r="D5922" t="s">
        <v>88</v>
      </c>
      <c r="E5922" t="s">
        <v>141</v>
      </c>
      <c r="F5922" t="s">
        <v>17155</v>
      </c>
      <c r="G5922" t="s">
        <v>202</v>
      </c>
      <c r="H5922" t="s">
        <v>135</v>
      </c>
      <c r="I5922" t="s">
        <v>136</v>
      </c>
      <c r="J5922" t="s">
        <v>137</v>
      </c>
      <c r="K5922" t="s">
        <v>138</v>
      </c>
      <c r="L5922" t="s">
        <v>17156</v>
      </c>
      <c r="M5922" t="s">
        <v>17157</v>
      </c>
      <c r="N5922">
        <v>2.741666666</v>
      </c>
      <c r="O5922">
        <v>0</v>
      </c>
      <c r="P5922">
        <v>23</v>
      </c>
      <c r="Q5922">
        <v>0</v>
      </c>
      <c r="R5922">
        <v>0</v>
      </c>
      <c r="S5922">
        <v>0</v>
      </c>
      <c r="T5922">
        <v>1</v>
      </c>
      <c r="U5922">
        <v>0</v>
      </c>
      <c r="V5922">
        <v>0</v>
      </c>
      <c r="W5922">
        <v>0</v>
      </c>
      <c r="X5922">
        <v>16.053077271451752</v>
      </c>
      <c r="Y5922">
        <v>0</v>
      </c>
      <c r="Z5922">
        <v>0</v>
      </c>
      <c r="AA5922">
        <v>0</v>
      </c>
      <c r="AB5922">
        <v>5.6493995118386119E-2</v>
      </c>
      <c r="AC5922">
        <v>0</v>
      </c>
      <c r="AD5922">
        <v>0</v>
      </c>
      <c r="AE5922">
        <v>16.109571266570139</v>
      </c>
    </row>
    <row r="5923" spans="1:31" x14ac:dyDescent="0.25">
      <c r="A5923">
        <v>2302575</v>
      </c>
      <c r="B5923">
        <v>1</v>
      </c>
      <c r="C5923" t="s">
        <v>80</v>
      </c>
      <c r="D5923" t="s">
        <v>110</v>
      </c>
      <c r="E5923" t="s">
        <v>132</v>
      </c>
      <c r="F5923" t="s">
        <v>17158</v>
      </c>
      <c r="G5923" t="s">
        <v>917</v>
      </c>
      <c r="H5923" t="s">
        <v>135</v>
      </c>
      <c r="I5923" t="s">
        <v>136</v>
      </c>
      <c r="J5923" t="s">
        <v>137</v>
      </c>
      <c r="K5923" t="s">
        <v>300</v>
      </c>
      <c r="L5923" t="s">
        <v>17159</v>
      </c>
      <c r="M5923" t="s">
        <v>17160</v>
      </c>
      <c r="N5923">
        <v>4.1583333329999999</v>
      </c>
      <c r="O5923">
        <v>0</v>
      </c>
      <c r="P5923">
        <v>75</v>
      </c>
      <c r="Q5923">
        <v>0</v>
      </c>
      <c r="R5923">
        <v>0</v>
      </c>
      <c r="S5923">
        <v>0</v>
      </c>
      <c r="T5923">
        <v>1</v>
      </c>
      <c r="U5923">
        <v>0</v>
      </c>
      <c r="V5923">
        <v>0</v>
      </c>
      <c r="W5923">
        <v>0</v>
      </c>
      <c r="X5923">
        <v>67.981066190056794</v>
      </c>
      <c r="Y5923">
        <v>0</v>
      </c>
      <c r="Z5923">
        <v>0</v>
      </c>
      <c r="AA5923">
        <v>0</v>
      </c>
      <c r="AB5923">
        <v>5.4141831603411754</v>
      </c>
      <c r="AC5923">
        <v>0</v>
      </c>
      <c r="AD5923">
        <v>0</v>
      </c>
      <c r="AE5923">
        <v>73.395249350397975</v>
      </c>
    </row>
    <row r="5924" spans="1:31" x14ac:dyDescent="0.25">
      <c r="A5924">
        <v>2303016</v>
      </c>
      <c r="B5924">
        <v>1</v>
      </c>
      <c r="C5924" t="s">
        <v>80</v>
      </c>
      <c r="D5924" t="s">
        <v>105</v>
      </c>
      <c r="E5924" t="s">
        <v>164</v>
      </c>
      <c r="F5924" t="s">
        <v>2298</v>
      </c>
      <c r="G5924" t="s">
        <v>483</v>
      </c>
      <c r="H5924" t="s">
        <v>167</v>
      </c>
      <c r="I5924" t="s">
        <v>136</v>
      </c>
      <c r="J5924" t="s">
        <v>137</v>
      </c>
      <c r="K5924" t="s">
        <v>138</v>
      </c>
      <c r="L5924" t="s">
        <v>17161</v>
      </c>
      <c r="M5924" t="s">
        <v>17162</v>
      </c>
      <c r="N5924">
        <v>1.943333333</v>
      </c>
      <c r="O5924">
        <v>0</v>
      </c>
      <c r="P5924">
        <v>564</v>
      </c>
      <c r="Q5924">
        <v>0</v>
      </c>
      <c r="R5924">
        <v>0</v>
      </c>
      <c r="S5924">
        <v>0</v>
      </c>
      <c r="T5924">
        <v>12</v>
      </c>
      <c r="U5924">
        <v>0</v>
      </c>
      <c r="V5924">
        <v>2</v>
      </c>
      <c r="W5924">
        <v>0</v>
      </c>
      <c r="X5924">
        <v>227.98434236627986</v>
      </c>
      <c r="Y5924">
        <v>0</v>
      </c>
      <c r="Z5924">
        <v>0</v>
      </c>
      <c r="AA5924">
        <v>0</v>
      </c>
      <c r="AB5924">
        <v>11.97003135997025</v>
      </c>
      <c r="AC5924">
        <v>0</v>
      </c>
      <c r="AD5924">
        <v>7.3394383573264221</v>
      </c>
      <c r="AE5924">
        <v>247.29381208357654</v>
      </c>
    </row>
    <row r="5925" spans="1:31" x14ac:dyDescent="0.25">
      <c r="A5925">
        <v>2302515</v>
      </c>
      <c r="B5925">
        <v>1</v>
      </c>
      <c r="C5925" t="s">
        <v>80</v>
      </c>
      <c r="D5925" t="s">
        <v>85</v>
      </c>
      <c r="E5925" t="s">
        <v>164</v>
      </c>
      <c r="F5925" t="s">
        <v>17163</v>
      </c>
      <c r="G5925" t="s">
        <v>184</v>
      </c>
      <c r="H5925" t="s">
        <v>167</v>
      </c>
      <c r="I5925" t="s">
        <v>136</v>
      </c>
      <c r="J5925" t="s">
        <v>137</v>
      </c>
      <c r="K5925" t="s">
        <v>138</v>
      </c>
      <c r="L5925" t="s">
        <v>17164</v>
      </c>
      <c r="M5925" t="s">
        <v>17165</v>
      </c>
      <c r="N5925">
        <v>4.1236111109999998</v>
      </c>
      <c r="O5925">
        <v>0</v>
      </c>
      <c r="P5925">
        <v>231</v>
      </c>
      <c r="Q5925">
        <v>0</v>
      </c>
      <c r="R5925">
        <v>0</v>
      </c>
      <c r="S5925">
        <v>0</v>
      </c>
      <c r="T5925">
        <v>14</v>
      </c>
      <c r="U5925">
        <v>0</v>
      </c>
      <c r="V5925">
        <v>0</v>
      </c>
      <c r="W5925">
        <v>0</v>
      </c>
      <c r="X5925">
        <v>284.50876688665738</v>
      </c>
      <c r="Y5925">
        <v>0</v>
      </c>
      <c r="Z5925">
        <v>0</v>
      </c>
      <c r="AA5925">
        <v>0</v>
      </c>
      <c r="AB5925">
        <v>30.061792753233753</v>
      </c>
      <c r="AC5925">
        <v>0</v>
      </c>
      <c r="AD5925">
        <v>0</v>
      </c>
      <c r="AE5925">
        <v>314.57055963989114</v>
      </c>
    </row>
    <row r="5926" spans="1:31" x14ac:dyDescent="0.25">
      <c r="A5926">
        <v>2302615</v>
      </c>
      <c r="B5926">
        <v>1</v>
      </c>
      <c r="C5926" t="s">
        <v>80</v>
      </c>
      <c r="D5926" t="s">
        <v>94</v>
      </c>
      <c r="E5926" t="s">
        <v>164</v>
      </c>
      <c r="F5926" t="s">
        <v>17166</v>
      </c>
      <c r="G5926" t="s">
        <v>299</v>
      </c>
      <c r="H5926" t="s">
        <v>167</v>
      </c>
      <c r="I5926" t="s">
        <v>136</v>
      </c>
      <c r="J5926" t="s">
        <v>137</v>
      </c>
      <c r="K5926" t="s">
        <v>300</v>
      </c>
      <c r="L5926" t="s">
        <v>17167</v>
      </c>
      <c r="M5926" t="s">
        <v>17168</v>
      </c>
      <c r="N5926">
        <v>7.8883333330000003</v>
      </c>
      <c r="O5926">
        <v>0</v>
      </c>
      <c r="P5926">
        <v>73</v>
      </c>
      <c r="Q5926">
        <v>0</v>
      </c>
      <c r="R5926">
        <v>0</v>
      </c>
      <c r="S5926">
        <v>2</v>
      </c>
      <c r="T5926">
        <v>14</v>
      </c>
      <c r="U5926">
        <v>0</v>
      </c>
      <c r="V5926">
        <v>0</v>
      </c>
      <c r="W5926">
        <v>0</v>
      </c>
      <c r="X5926">
        <v>66.608332941222343</v>
      </c>
      <c r="Y5926">
        <v>0</v>
      </c>
      <c r="Z5926">
        <v>0</v>
      </c>
      <c r="AA5926">
        <v>22.016073373566876</v>
      </c>
      <c r="AB5926">
        <v>10.563844954166276</v>
      </c>
      <c r="AC5926">
        <v>0</v>
      </c>
      <c r="AD5926">
        <v>0</v>
      </c>
      <c r="AE5926">
        <v>99.188251268955483</v>
      </c>
    </row>
    <row r="5927" spans="1:31" x14ac:dyDescent="0.25">
      <c r="A5927">
        <v>2302807</v>
      </c>
      <c r="B5927">
        <v>1</v>
      </c>
      <c r="C5927" t="s">
        <v>80</v>
      </c>
      <c r="D5927" t="s">
        <v>110</v>
      </c>
      <c r="E5927" t="s">
        <v>132</v>
      </c>
      <c r="F5927" t="s">
        <v>17169</v>
      </c>
      <c r="G5927" t="s">
        <v>917</v>
      </c>
      <c r="H5927" t="s">
        <v>135</v>
      </c>
      <c r="I5927" t="s">
        <v>136</v>
      </c>
      <c r="J5927" t="s">
        <v>137</v>
      </c>
      <c r="K5927" t="s">
        <v>300</v>
      </c>
      <c r="L5927" t="s">
        <v>17170</v>
      </c>
      <c r="M5927" t="s">
        <v>17171</v>
      </c>
      <c r="N5927">
        <v>4.1066666659999997</v>
      </c>
      <c r="O5927">
        <v>0</v>
      </c>
      <c r="P5927">
        <v>57</v>
      </c>
      <c r="Q5927">
        <v>0</v>
      </c>
      <c r="R5927">
        <v>0</v>
      </c>
      <c r="S5927">
        <v>0</v>
      </c>
      <c r="T5927">
        <v>11</v>
      </c>
      <c r="U5927">
        <v>0</v>
      </c>
      <c r="V5927">
        <v>0</v>
      </c>
      <c r="W5927">
        <v>0</v>
      </c>
      <c r="X5927">
        <v>51.817769740694025</v>
      </c>
      <c r="Y5927">
        <v>0</v>
      </c>
      <c r="Z5927">
        <v>0</v>
      </c>
      <c r="AA5927">
        <v>0</v>
      </c>
      <c r="AB5927">
        <v>6.3275679567812393</v>
      </c>
      <c r="AC5927">
        <v>0</v>
      </c>
      <c r="AD5927">
        <v>0</v>
      </c>
      <c r="AE5927">
        <v>58.145337697475263</v>
      </c>
    </row>
    <row r="5928" spans="1:31" x14ac:dyDescent="0.25">
      <c r="A5928">
        <v>2303010</v>
      </c>
      <c r="B5928">
        <v>1</v>
      </c>
      <c r="C5928" t="s">
        <v>81</v>
      </c>
      <c r="D5928" t="s">
        <v>116</v>
      </c>
      <c r="E5928" t="s">
        <v>132</v>
      </c>
      <c r="F5928" t="s">
        <v>17172</v>
      </c>
      <c r="G5928" t="s">
        <v>332</v>
      </c>
      <c r="H5928" t="s">
        <v>135</v>
      </c>
      <c r="I5928" t="s">
        <v>136</v>
      </c>
      <c r="J5928" t="s">
        <v>137</v>
      </c>
      <c r="K5928" t="s">
        <v>138</v>
      </c>
      <c r="L5928" t="s">
        <v>17173</v>
      </c>
      <c r="M5928" t="s">
        <v>17174</v>
      </c>
      <c r="N5928">
        <v>0.91527777700000001</v>
      </c>
      <c r="O5928">
        <v>0</v>
      </c>
      <c r="P5928">
        <v>124</v>
      </c>
      <c r="Q5928">
        <v>0</v>
      </c>
      <c r="R5928">
        <v>0</v>
      </c>
      <c r="S5928">
        <v>0</v>
      </c>
      <c r="T5928">
        <v>4</v>
      </c>
      <c r="U5928">
        <v>0</v>
      </c>
      <c r="V5928">
        <v>0</v>
      </c>
      <c r="W5928">
        <v>0</v>
      </c>
      <c r="X5928">
        <v>19.758606631524998</v>
      </c>
      <c r="Y5928">
        <v>0</v>
      </c>
      <c r="Z5928">
        <v>0</v>
      </c>
      <c r="AA5928">
        <v>0</v>
      </c>
      <c r="AB5928">
        <v>0.79768669044816765</v>
      </c>
      <c r="AC5928">
        <v>0</v>
      </c>
      <c r="AD5928">
        <v>0</v>
      </c>
      <c r="AE5928">
        <v>20.556293321973165</v>
      </c>
    </row>
    <row r="5929" spans="1:31" x14ac:dyDescent="0.25">
      <c r="A5929">
        <v>2302844</v>
      </c>
      <c r="B5929">
        <v>1</v>
      </c>
      <c r="C5929" t="s">
        <v>80</v>
      </c>
      <c r="D5929" t="s">
        <v>107</v>
      </c>
      <c r="E5929" t="s">
        <v>141</v>
      </c>
      <c r="F5929" t="s">
        <v>17175</v>
      </c>
      <c r="G5929" t="s">
        <v>188</v>
      </c>
      <c r="H5929" t="s">
        <v>135</v>
      </c>
      <c r="I5929" t="s">
        <v>136</v>
      </c>
      <c r="J5929" t="s">
        <v>137</v>
      </c>
      <c r="K5929" t="s">
        <v>138</v>
      </c>
      <c r="L5929" t="s">
        <v>17176</v>
      </c>
      <c r="M5929" t="s">
        <v>17177</v>
      </c>
      <c r="N5929">
        <v>4.3705555550000001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0.37912187172563444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0.37912187172563444</v>
      </c>
    </row>
    <row r="5930" spans="1:31" x14ac:dyDescent="0.25">
      <c r="A5930">
        <v>2302558</v>
      </c>
      <c r="B5930">
        <v>1</v>
      </c>
      <c r="C5930" t="s">
        <v>81</v>
      </c>
      <c r="D5930" t="s">
        <v>127</v>
      </c>
      <c r="E5930" t="s">
        <v>164</v>
      </c>
      <c r="F5930" t="s">
        <v>17178</v>
      </c>
      <c r="G5930" t="s">
        <v>184</v>
      </c>
      <c r="H5930" t="s">
        <v>167</v>
      </c>
      <c r="I5930" t="s">
        <v>280</v>
      </c>
      <c r="J5930" t="s">
        <v>137</v>
      </c>
      <c r="K5930" t="s">
        <v>138</v>
      </c>
      <c r="L5930" t="s">
        <v>17179</v>
      </c>
      <c r="M5930" t="s">
        <v>17180</v>
      </c>
      <c r="N5930">
        <v>1.4444444000000001E-2</v>
      </c>
      <c r="O5930">
        <v>0</v>
      </c>
      <c r="P5930">
        <v>440</v>
      </c>
      <c r="Q5930">
        <v>114</v>
      </c>
      <c r="R5930">
        <v>72</v>
      </c>
      <c r="S5930">
        <v>7</v>
      </c>
      <c r="T5930">
        <v>52</v>
      </c>
      <c r="U5930">
        <v>0</v>
      </c>
      <c r="V5930">
        <v>1</v>
      </c>
      <c r="W5930">
        <v>0</v>
      </c>
      <c r="X5930">
        <v>1.2407776078980546</v>
      </c>
      <c r="Y5930">
        <v>3.2525022497358873</v>
      </c>
      <c r="Z5930">
        <v>0.29552548319424005</v>
      </c>
      <c r="AA5930">
        <v>0.77131843011110335</v>
      </c>
      <c r="AB5930">
        <v>0.17824989278331441</v>
      </c>
      <c r="AC5930">
        <v>0</v>
      </c>
      <c r="AD5930">
        <v>1.9883819748311997</v>
      </c>
      <c r="AE5930">
        <v>7.726755638553799</v>
      </c>
    </row>
    <row r="5931" spans="1:31" x14ac:dyDescent="0.25">
      <c r="A5931">
        <v>2302824</v>
      </c>
      <c r="B5931">
        <v>1</v>
      </c>
      <c r="C5931" t="s">
        <v>81</v>
      </c>
      <c r="D5931" t="s">
        <v>118</v>
      </c>
      <c r="E5931" t="s">
        <v>233</v>
      </c>
      <c r="F5931" t="s">
        <v>11669</v>
      </c>
      <c r="G5931" t="s">
        <v>299</v>
      </c>
      <c r="H5931" t="s">
        <v>167</v>
      </c>
      <c r="I5931" t="s">
        <v>136</v>
      </c>
      <c r="J5931" t="s">
        <v>137</v>
      </c>
      <c r="K5931" t="s">
        <v>300</v>
      </c>
      <c r="L5931" t="s">
        <v>17181</v>
      </c>
      <c r="M5931" t="s">
        <v>17182</v>
      </c>
      <c r="N5931">
        <v>0.841388888</v>
      </c>
      <c r="O5931">
        <v>0</v>
      </c>
      <c r="P5931">
        <v>221</v>
      </c>
      <c r="Q5931">
        <v>0</v>
      </c>
      <c r="R5931">
        <v>26</v>
      </c>
      <c r="S5931">
        <v>0</v>
      </c>
      <c r="T5931">
        <v>58</v>
      </c>
      <c r="U5931">
        <v>1</v>
      </c>
      <c r="V5931">
        <v>3</v>
      </c>
      <c r="W5931">
        <v>0</v>
      </c>
      <c r="X5931">
        <v>51.195242423019515</v>
      </c>
      <c r="Y5931">
        <v>0</v>
      </c>
      <c r="Z5931">
        <v>7.4455834739903768</v>
      </c>
      <c r="AA5931">
        <v>0</v>
      </c>
      <c r="AB5931">
        <v>92.109541785008574</v>
      </c>
      <c r="AC5931">
        <v>131.13757811299325</v>
      </c>
      <c r="AD5931">
        <v>33.493892567239506</v>
      </c>
      <c r="AE5931">
        <v>315.38183836225124</v>
      </c>
    </row>
    <row r="5932" spans="1:31" x14ac:dyDescent="0.25">
      <c r="A5932">
        <v>2302887</v>
      </c>
      <c r="B5932">
        <v>1</v>
      </c>
      <c r="C5932" t="s">
        <v>81</v>
      </c>
      <c r="D5932" t="s">
        <v>127</v>
      </c>
      <c r="E5932" t="s">
        <v>182</v>
      </c>
      <c r="F5932" t="s">
        <v>17183</v>
      </c>
      <c r="G5932" t="s">
        <v>184</v>
      </c>
      <c r="H5932" t="s">
        <v>167</v>
      </c>
      <c r="I5932" t="s">
        <v>136</v>
      </c>
      <c r="J5932" t="s">
        <v>137</v>
      </c>
      <c r="K5932" t="s">
        <v>138</v>
      </c>
      <c r="L5932" t="s">
        <v>17184</v>
      </c>
      <c r="M5932" t="s">
        <v>17185</v>
      </c>
      <c r="N5932">
        <v>4.1505555550000004</v>
      </c>
      <c r="O5932">
        <v>1</v>
      </c>
      <c r="P5932">
        <v>0</v>
      </c>
      <c r="Q5932">
        <v>121</v>
      </c>
      <c r="R5932">
        <v>5</v>
      </c>
      <c r="S5932">
        <v>5</v>
      </c>
      <c r="T5932">
        <v>0</v>
      </c>
      <c r="U5932">
        <v>0</v>
      </c>
      <c r="V5932">
        <v>0</v>
      </c>
      <c r="W5932">
        <v>0.97948117215989994</v>
      </c>
      <c r="X5932">
        <v>0</v>
      </c>
      <c r="Y5932">
        <v>452.98847877335567</v>
      </c>
      <c r="Z5932">
        <v>16.54909093933227</v>
      </c>
      <c r="AA5932">
        <v>37.472054041101849</v>
      </c>
      <c r="AB5932">
        <v>0</v>
      </c>
      <c r="AC5932">
        <v>0</v>
      </c>
      <c r="AD5932">
        <v>0</v>
      </c>
      <c r="AE5932">
        <v>507.98910492594968</v>
      </c>
    </row>
    <row r="5933" spans="1:31" x14ac:dyDescent="0.25">
      <c r="A5933">
        <v>2302532</v>
      </c>
      <c r="B5933">
        <v>1</v>
      </c>
      <c r="C5933" t="s">
        <v>80</v>
      </c>
      <c r="D5933" t="s">
        <v>85</v>
      </c>
      <c r="E5933" t="s">
        <v>141</v>
      </c>
      <c r="F5933" t="s">
        <v>17186</v>
      </c>
      <c r="G5933" t="s">
        <v>188</v>
      </c>
      <c r="H5933" t="s">
        <v>135</v>
      </c>
      <c r="I5933" t="s">
        <v>136</v>
      </c>
      <c r="J5933" t="s">
        <v>137</v>
      </c>
      <c r="K5933" t="s">
        <v>138</v>
      </c>
      <c r="L5933" t="s">
        <v>17187</v>
      </c>
      <c r="M5933" t="s">
        <v>17188</v>
      </c>
      <c r="N5933">
        <v>8.2174999999999994</v>
      </c>
      <c r="O5933">
        <v>0</v>
      </c>
      <c r="P5933">
        <v>11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25.49096218439146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25.49096218439146</v>
      </c>
    </row>
    <row r="5934" spans="1:31" x14ac:dyDescent="0.25">
      <c r="A5934">
        <v>2302787</v>
      </c>
      <c r="B5934">
        <v>1</v>
      </c>
      <c r="C5934" t="s">
        <v>80</v>
      </c>
      <c r="D5934" t="s">
        <v>105</v>
      </c>
      <c r="E5934" t="s">
        <v>141</v>
      </c>
      <c r="F5934" t="s">
        <v>17189</v>
      </c>
      <c r="G5934" t="s">
        <v>143</v>
      </c>
      <c r="H5934" t="s">
        <v>135</v>
      </c>
      <c r="I5934" t="s">
        <v>136</v>
      </c>
      <c r="J5934" t="s">
        <v>137</v>
      </c>
      <c r="K5934" t="s">
        <v>138</v>
      </c>
      <c r="L5934" t="s">
        <v>17035</v>
      </c>
      <c r="M5934" t="s">
        <v>17118</v>
      </c>
      <c r="N5934">
        <v>1.5280555549999999</v>
      </c>
      <c r="O5934">
        <v>0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5.2148163353108894E-2</v>
      </c>
      <c r="AA5934">
        <v>0</v>
      </c>
      <c r="AB5934">
        <v>0</v>
      </c>
      <c r="AC5934">
        <v>0</v>
      </c>
      <c r="AD5934">
        <v>0</v>
      </c>
      <c r="AE5934">
        <v>5.2148163353108894E-2</v>
      </c>
    </row>
    <row r="5935" spans="1:31" x14ac:dyDescent="0.25">
      <c r="A5935">
        <v>2302638</v>
      </c>
      <c r="B5935">
        <v>1</v>
      </c>
      <c r="C5935" t="s">
        <v>80</v>
      </c>
      <c r="D5935" t="s">
        <v>100</v>
      </c>
      <c r="E5935" t="s">
        <v>233</v>
      </c>
      <c r="F5935" t="s">
        <v>17190</v>
      </c>
      <c r="G5935" t="s">
        <v>184</v>
      </c>
      <c r="H5935" t="s">
        <v>167</v>
      </c>
      <c r="I5935" t="s">
        <v>136</v>
      </c>
      <c r="J5935" t="s">
        <v>137</v>
      </c>
      <c r="K5935" t="s">
        <v>138</v>
      </c>
      <c r="L5935" t="s">
        <v>17191</v>
      </c>
      <c r="M5935" t="s">
        <v>17192</v>
      </c>
      <c r="N5935">
        <v>0.30888888799999997</v>
      </c>
      <c r="O5935">
        <v>2</v>
      </c>
      <c r="P5935">
        <v>1300</v>
      </c>
      <c r="Q5935">
        <v>14</v>
      </c>
      <c r="R5935">
        <v>142</v>
      </c>
      <c r="S5935">
        <v>24</v>
      </c>
      <c r="T5935">
        <v>103</v>
      </c>
      <c r="U5935">
        <v>2</v>
      </c>
      <c r="V5935">
        <v>0</v>
      </c>
      <c r="W5935">
        <v>0.12492903365973332</v>
      </c>
      <c r="X5935">
        <v>139.47404536072506</v>
      </c>
      <c r="Y5935">
        <v>10.01619057473081</v>
      </c>
      <c r="Z5935">
        <v>27.368324472845291</v>
      </c>
      <c r="AA5935">
        <v>49.987849492452632</v>
      </c>
      <c r="AB5935">
        <v>26.427253497832453</v>
      </c>
      <c r="AC5935">
        <v>31.529256467548006</v>
      </c>
      <c r="AD5935">
        <v>0</v>
      </c>
      <c r="AE5935">
        <v>284.92784889979396</v>
      </c>
    </row>
    <row r="5936" spans="1:31" x14ac:dyDescent="0.25">
      <c r="A5936">
        <v>2302595</v>
      </c>
      <c r="B5936">
        <v>1</v>
      </c>
      <c r="C5936" t="s">
        <v>81</v>
      </c>
      <c r="D5936" t="s">
        <v>123</v>
      </c>
      <c r="E5936" t="s">
        <v>164</v>
      </c>
      <c r="F5936" t="s">
        <v>17193</v>
      </c>
      <c r="G5936" t="s">
        <v>917</v>
      </c>
      <c r="H5936" t="s">
        <v>167</v>
      </c>
      <c r="I5936" t="s">
        <v>136</v>
      </c>
      <c r="J5936" t="s">
        <v>137</v>
      </c>
      <c r="K5936" t="s">
        <v>300</v>
      </c>
      <c r="L5936" t="s">
        <v>17194</v>
      </c>
      <c r="M5936" t="s">
        <v>17195</v>
      </c>
      <c r="N5936">
        <v>8.4441666659999992</v>
      </c>
      <c r="O5936">
        <v>0</v>
      </c>
      <c r="P5936">
        <v>2561</v>
      </c>
      <c r="Q5936">
        <v>0</v>
      </c>
      <c r="R5936">
        <v>1</v>
      </c>
      <c r="S5936">
        <v>2</v>
      </c>
      <c r="T5936">
        <v>315</v>
      </c>
      <c r="U5936">
        <v>0</v>
      </c>
      <c r="V5936">
        <v>1</v>
      </c>
      <c r="W5936">
        <v>0</v>
      </c>
      <c r="X5936">
        <v>3809.3933712555918</v>
      </c>
      <c r="Y5936">
        <v>0</v>
      </c>
      <c r="Z5936">
        <v>4.707272362566667E-3</v>
      </c>
      <c r="AA5936">
        <v>1.8403368662829152</v>
      </c>
      <c r="AB5936">
        <v>1136.7912506832786</v>
      </c>
      <c r="AC5936">
        <v>0</v>
      </c>
      <c r="AD5936">
        <v>90.440259051069603</v>
      </c>
      <c r="AE5936">
        <v>5038.4699251285865</v>
      </c>
    </row>
    <row r="5937" spans="1:31" x14ac:dyDescent="0.25">
      <c r="A5937">
        <v>2302927</v>
      </c>
      <c r="B5937">
        <v>1</v>
      </c>
      <c r="C5937" t="s">
        <v>81</v>
      </c>
      <c r="D5937" t="s">
        <v>128</v>
      </c>
      <c r="E5937" t="s">
        <v>141</v>
      </c>
      <c r="F5937" t="s">
        <v>17196</v>
      </c>
      <c r="G5937" t="s">
        <v>188</v>
      </c>
      <c r="H5937" t="s">
        <v>135</v>
      </c>
      <c r="I5937" t="s">
        <v>136</v>
      </c>
      <c r="J5937" t="s">
        <v>137</v>
      </c>
      <c r="K5937" t="s">
        <v>138</v>
      </c>
      <c r="L5937" t="s">
        <v>17197</v>
      </c>
      <c r="M5937" t="s">
        <v>17198</v>
      </c>
      <c r="N5937">
        <v>1.6683333330000001</v>
      </c>
      <c r="O5937">
        <v>0</v>
      </c>
      <c r="P5937">
        <v>12</v>
      </c>
      <c r="Q5937">
        <v>0</v>
      </c>
      <c r="R5937">
        <v>0</v>
      </c>
      <c r="S5937">
        <v>0</v>
      </c>
      <c r="T5937">
        <v>1</v>
      </c>
      <c r="U5937">
        <v>0</v>
      </c>
      <c r="V5937">
        <v>0</v>
      </c>
      <c r="W5937">
        <v>0</v>
      </c>
      <c r="X5937">
        <v>3.989037178192135</v>
      </c>
      <c r="Y5937">
        <v>0</v>
      </c>
      <c r="Z5937">
        <v>0</v>
      </c>
      <c r="AA5937">
        <v>0</v>
      </c>
      <c r="AB5937">
        <v>2.1876247782738112</v>
      </c>
      <c r="AC5937">
        <v>0</v>
      </c>
      <c r="AD5937">
        <v>0</v>
      </c>
      <c r="AE5937">
        <v>6.1766619564659457</v>
      </c>
    </row>
    <row r="5938" spans="1:31" x14ac:dyDescent="0.25">
      <c r="A5938">
        <v>2302572</v>
      </c>
      <c r="B5938">
        <v>1</v>
      </c>
      <c r="C5938" t="s">
        <v>81</v>
      </c>
      <c r="D5938" t="s">
        <v>119</v>
      </c>
      <c r="E5938" t="s">
        <v>132</v>
      </c>
      <c r="F5938" t="s">
        <v>17199</v>
      </c>
      <c r="G5938" t="s">
        <v>214</v>
      </c>
      <c r="H5938" t="s">
        <v>135</v>
      </c>
      <c r="I5938" t="s">
        <v>136</v>
      </c>
      <c r="J5938" t="s">
        <v>137</v>
      </c>
      <c r="K5938" t="s">
        <v>138</v>
      </c>
      <c r="L5938" t="s">
        <v>17200</v>
      </c>
      <c r="M5938" t="s">
        <v>17201</v>
      </c>
      <c r="N5938">
        <v>1.3663888879999999</v>
      </c>
      <c r="O5938">
        <v>0</v>
      </c>
      <c r="P5938">
        <v>34</v>
      </c>
      <c r="Q5938">
        <v>0</v>
      </c>
      <c r="R5938">
        <v>6</v>
      </c>
      <c r="S5938">
        <v>0</v>
      </c>
      <c r="T5938">
        <v>3</v>
      </c>
      <c r="U5938">
        <v>0</v>
      </c>
      <c r="V5938">
        <v>0</v>
      </c>
      <c r="W5938">
        <v>0</v>
      </c>
      <c r="X5938">
        <v>4.3390153987729621</v>
      </c>
      <c r="Y5938">
        <v>0</v>
      </c>
      <c r="Z5938">
        <v>0.74532144818827883</v>
      </c>
      <c r="AA5938">
        <v>0</v>
      </c>
      <c r="AB5938">
        <v>0.33073436096681835</v>
      </c>
      <c r="AC5938">
        <v>0</v>
      </c>
      <c r="AD5938">
        <v>0</v>
      </c>
      <c r="AE5938">
        <v>5.4150712079280598</v>
      </c>
    </row>
    <row r="5939" spans="1:31" x14ac:dyDescent="0.25">
      <c r="A5939">
        <v>2302641</v>
      </c>
      <c r="B5939">
        <v>1</v>
      </c>
      <c r="C5939" t="s">
        <v>81</v>
      </c>
      <c r="D5939" t="s">
        <v>117</v>
      </c>
      <c r="E5939" t="s">
        <v>182</v>
      </c>
      <c r="F5939" t="s">
        <v>14890</v>
      </c>
      <c r="G5939" t="s">
        <v>184</v>
      </c>
      <c r="H5939" t="s">
        <v>167</v>
      </c>
      <c r="I5939" t="s">
        <v>136</v>
      </c>
      <c r="J5939" t="s">
        <v>137</v>
      </c>
      <c r="K5939" t="s">
        <v>138</v>
      </c>
      <c r="L5939" t="s">
        <v>17202</v>
      </c>
      <c r="M5939" t="s">
        <v>17203</v>
      </c>
      <c r="N5939">
        <v>0.67833333299999998</v>
      </c>
      <c r="O5939">
        <v>0</v>
      </c>
      <c r="P5939">
        <v>1046</v>
      </c>
      <c r="Q5939">
        <v>8</v>
      </c>
      <c r="R5939">
        <v>55</v>
      </c>
      <c r="S5939">
        <v>6</v>
      </c>
      <c r="T5939">
        <v>118</v>
      </c>
      <c r="U5939">
        <v>2</v>
      </c>
      <c r="V5939">
        <v>0</v>
      </c>
      <c r="W5939">
        <v>0</v>
      </c>
      <c r="X5939">
        <v>84.66928852161513</v>
      </c>
      <c r="Y5939">
        <v>114.88059943978735</v>
      </c>
      <c r="Z5939">
        <v>10.656879619519271</v>
      </c>
      <c r="AA5939">
        <v>22.015366771832795</v>
      </c>
      <c r="AB5939">
        <v>43.72927542188993</v>
      </c>
      <c r="AC5939">
        <v>102.98778423041254</v>
      </c>
      <c r="AD5939">
        <v>0</v>
      </c>
      <c r="AE5939">
        <v>378.939194005057</v>
      </c>
    </row>
    <row r="5940" spans="1:31" x14ac:dyDescent="0.25">
      <c r="A5940">
        <v>2302950</v>
      </c>
      <c r="B5940">
        <v>1</v>
      </c>
      <c r="C5940" t="s">
        <v>80</v>
      </c>
      <c r="D5940" t="s">
        <v>103</v>
      </c>
      <c r="E5940" t="s">
        <v>233</v>
      </c>
      <c r="F5940" t="s">
        <v>2689</v>
      </c>
      <c r="G5940" t="s">
        <v>184</v>
      </c>
      <c r="H5940" t="s">
        <v>167</v>
      </c>
      <c r="I5940" t="s">
        <v>136</v>
      </c>
      <c r="J5940" t="s">
        <v>137</v>
      </c>
      <c r="K5940" t="s">
        <v>138</v>
      </c>
      <c r="L5940" t="s">
        <v>17204</v>
      </c>
      <c r="M5940" t="s">
        <v>17205</v>
      </c>
      <c r="N5940">
        <v>0.80027777700000002</v>
      </c>
      <c r="O5940">
        <v>1</v>
      </c>
      <c r="P5940">
        <v>284</v>
      </c>
      <c r="Q5940">
        <v>17</v>
      </c>
      <c r="R5940">
        <v>104</v>
      </c>
      <c r="S5940">
        <v>9</v>
      </c>
      <c r="T5940">
        <v>41</v>
      </c>
      <c r="U5940">
        <v>5</v>
      </c>
      <c r="V5940">
        <v>0</v>
      </c>
      <c r="W5940">
        <v>0.62854467783202517</v>
      </c>
      <c r="X5940">
        <v>45.815158230188871</v>
      </c>
      <c r="Y5940">
        <v>204.28871089704461</v>
      </c>
      <c r="Z5940">
        <v>122.18615433534559</v>
      </c>
      <c r="AA5940">
        <v>464.56676876508658</v>
      </c>
      <c r="AB5940">
        <v>21.012949446312014</v>
      </c>
      <c r="AC5940">
        <v>31.03574780889446</v>
      </c>
      <c r="AD5940">
        <v>0</v>
      </c>
      <c r="AE5940">
        <v>889.53403416070421</v>
      </c>
    </row>
    <row r="5941" spans="1:31" x14ac:dyDescent="0.25">
      <c r="A5941">
        <v>2302718</v>
      </c>
      <c r="B5941">
        <v>1</v>
      </c>
      <c r="C5941" t="s">
        <v>81</v>
      </c>
      <c r="D5941" t="s">
        <v>128</v>
      </c>
      <c r="E5941" t="s">
        <v>182</v>
      </c>
      <c r="F5941" t="s">
        <v>17206</v>
      </c>
      <c r="G5941" t="s">
        <v>184</v>
      </c>
      <c r="H5941" t="s">
        <v>167</v>
      </c>
      <c r="I5941" t="s">
        <v>136</v>
      </c>
      <c r="J5941" t="s">
        <v>137</v>
      </c>
      <c r="K5941" t="s">
        <v>138</v>
      </c>
      <c r="L5941" t="s">
        <v>17207</v>
      </c>
      <c r="M5941" t="s">
        <v>17208</v>
      </c>
      <c r="N5941">
        <v>2.4844444440000002</v>
      </c>
      <c r="O5941">
        <v>0</v>
      </c>
      <c r="P5941">
        <v>231</v>
      </c>
      <c r="Q5941">
        <v>4</v>
      </c>
      <c r="R5941">
        <v>3</v>
      </c>
      <c r="S5941">
        <v>15</v>
      </c>
      <c r="T5941">
        <v>27</v>
      </c>
      <c r="U5941">
        <v>2</v>
      </c>
      <c r="V5941">
        <v>0</v>
      </c>
      <c r="W5941">
        <v>0</v>
      </c>
      <c r="X5941">
        <v>120.51562612723947</v>
      </c>
      <c r="Y5941">
        <v>16.754414970797846</v>
      </c>
      <c r="Z5941">
        <v>4.986472162966523</v>
      </c>
      <c r="AA5941">
        <v>501.03390955866871</v>
      </c>
      <c r="AB5941">
        <v>36.52101099280123</v>
      </c>
      <c r="AC5941">
        <v>1690.6167201380649</v>
      </c>
      <c r="AD5941">
        <v>0</v>
      </c>
      <c r="AE5941">
        <v>2370.4281539505387</v>
      </c>
    </row>
    <row r="5942" spans="1:31" x14ac:dyDescent="0.25">
      <c r="A5942">
        <v>2302555</v>
      </c>
      <c r="B5942">
        <v>1</v>
      </c>
      <c r="C5942" t="s">
        <v>80</v>
      </c>
      <c r="D5942" t="s">
        <v>87</v>
      </c>
      <c r="E5942" t="s">
        <v>141</v>
      </c>
      <c r="F5942" t="s">
        <v>17209</v>
      </c>
      <c r="G5942" t="s">
        <v>188</v>
      </c>
      <c r="H5942" t="s">
        <v>135</v>
      </c>
      <c r="I5942" t="s">
        <v>136</v>
      </c>
      <c r="J5942" t="s">
        <v>137</v>
      </c>
      <c r="K5942" t="s">
        <v>138</v>
      </c>
      <c r="L5942" t="s">
        <v>17210</v>
      </c>
      <c r="M5942" t="s">
        <v>17211</v>
      </c>
      <c r="N5942">
        <v>5.8975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1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8.3488835227225202</v>
      </c>
      <c r="AC5942">
        <v>0</v>
      </c>
      <c r="AD5942">
        <v>0</v>
      </c>
      <c r="AE5942">
        <v>8.3488835227225202</v>
      </c>
    </row>
    <row r="5943" spans="1:31" x14ac:dyDescent="0.25">
      <c r="A5943">
        <v>2302864</v>
      </c>
      <c r="B5943">
        <v>1</v>
      </c>
      <c r="C5943" t="s">
        <v>80</v>
      </c>
      <c r="D5943" t="s">
        <v>103</v>
      </c>
      <c r="E5943" t="s">
        <v>164</v>
      </c>
      <c r="F5943" t="s">
        <v>17212</v>
      </c>
      <c r="G5943" t="s">
        <v>917</v>
      </c>
      <c r="H5943" t="s">
        <v>167</v>
      </c>
      <c r="I5943" t="s">
        <v>136</v>
      </c>
      <c r="J5943" t="s">
        <v>137</v>
      </c>
      <c r="K5943" t="s">
        <v>300</v>
      </c>
      <c r="L5943" t="s">
        <v>17213</v>
      </c>
      <c r="M5943" t="s">
        <v>17214</v>
      </c>
      <c r="N5943">
        <v>2.1161111109999999</v>
      </c>
      <c r="O5943">
        <v>0</v>
      </c>
      <c r="P5943">
        <v>0</v>
      </c>
      <c r="Q5943">
        <v>0</v>
      </c>
      <c r="R5943">
        <v>0</v>
      </c>
      <c r="S5943">
        <v>1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2.7682059635329526</v>
      </c>
      <c r="AB5943">
        <v>0</v>
      </c>
      <c r="AC5943">
        <v>0</v>
      </c>
      <c r="AD5943">
        <v>0</v>
      </c>
      <c r="AE5943">
        <v>2.7682059635329526</v>
      </c>
    </row>
    <row r="5944" spans="1:31" x14ac:dyDescent="0.25">
      <c r="A5944">
        <v>2302890</v>
      </c>
      <c r="B5944">
        <v>1</v>
      </c>
      <c r="C5944" t="s">
        <v>81</v>
      </c>
      <c r="D5944" t="s">
        <v>112</v>
      </c>
      <c r="E5944" t="s">
        <v>141</v>
      </c>
      <c r="F5944" t="s">
        <v>10305</v>
      </c>
      <c r="G5944" t="s">
        <v>143</v>
      </c>
      <c r="H5944" t="s">
        <v>135</v>
      </c>
      <c r="I5944" t="s">
        <v>136</v>
      </c>
      <c r="J5944" t="s">
        <v>137</v>
      </c>
      <c r="K5944" t="s">
        <v>138</v>
      </c>
      <c r="L5944" t="s">
        <v>17215</v>
      </c>
      <c r="M5944" t="s">
        <v>17216</v>
      </c>
      <c r="N5944">
        <v>2.2283333330000001</v>
      </c>
      <c r="O5944">
        <v>0</v>
      </c>
      <c r="P5944">
        <v>1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0.49541257379686587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0.49541257379686587</v>
      </c>
    </row>
    <row r="5945" spans="1:31" x14ac:dyDescent="0.25">
      <c r="A5945">
        <v>2303013</v>
      </c>
      <c r="B5945">
        <v>1</v>
      </c>
      <c r="C5945" t="s">
        <v>80</v>
      </c>
      <c r="D5945" t="s">
        <v>94</v>
      </c>
      <c r="E5945" t="s">
        <v>132</v>
      </c>
      <c r="F5945" t="s">
        <v>17217</v>
      </c>
      <c r="G5945" t="s">
        <v>134</v>
      </c>
      <c r="H5945" t="s">
        <v>135</v>
      </c>
      <c r="I5945" t="s">
        <v>136</v>
      </c>
      <c r="J5945" t="s">
        <v>137</v>
      </c>
      <c r="K5945" t="s">
        <v>138</v>
      </c>
      <c r="L5945" t="s">
        <v>17218</v>
      </c>
      <c r="M5945" t="s">
        <v>17219</v>
      </c>
      <c r="N5945">
        <v>1.338333333</v>
      </c>
      <c r="O5945">
        <v>0</v>
      </c>
      <c r="P5945">
        <v>31</v>
      </c>
      <c r="Q5945">
        <v>0</v>
      </c>
      <c r="R5945">
        <v>2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5.9194119885284637</v>
      </c>
      <c r="Y5945">
        <v>0</v>
      </c>
      <c r="Z5945">
        <v>0.45148045135318893</v>
      </c>
      <c r="AA5945">
        <v>0</v>
      </c>
      <c r="AB5945">
        <v>0</v>
      </c>
      <c r="AC5945">
        <v>0</v>
      </c>
      <c r="AD5945">
        <v>0</v>
      </c>
      <c r="AE5945">
        <v>6.3708924398816524</v>
      </c>
    </row>
    <row r="5946" spans="1:31" x14ac:dyDescent="0.25">
      <c r="A5946">
        <v>2302990</v>
      </c>
      <c r="B5946">
        <v>1</v>
      </c>
      <c r="C5946" t="s">
        <v>81</v>
      </c>
      <c r="D5946" t="s">
        <v>127</v>
      </c>
      <c r="E5946" t="s">
        <v>208</v>
      </c>
      <c r="F5946" t="s">
        <v>17220</v>
      </c>
      <c r="G5946" t="s">
        <v>310</v>
      </c>
      <c r="H5946" t="s">
        <v>135</v>
      </c>
      <c r="I5946" t="s">
        <v>136</v>
      </c>
      <c r="J5946" t="s">
        <v>137</v>
      </c>
      <c r="K5946" t="s">
        <v>138</v>
      </c>
      <c r="L5946" t="s">
        <v>17221</v>
      </c>
      <c r="M5946" t="s">
        <v>17222</v>
      </c>
      <c r="N5946">
        <v>0.41</v>
      </c>
      <c r="O5946">
        <v>0</v>
      </c>
      <c r="P5946">
        <v>771</v>
      </c>
      <c r="Q5946">
        <v>0</v>
      </c>
      <c r="R5946">
        <v>0</v>
      </c>
      <c r="S5946">
        <v>0</v>
      </c>
      <c r="T5946">
        <v>18</v>
      </c>
      <c r="U5946">
        <v>0</v>
      </c>
      <c r="V5946">
        <v>0</v>
      </c>
      <c r="W5946">
        <v>0</v>
      </c>
      <c r="X5946">
        <v>59.018657660987337</v>
      </c>
      <c r="Y5946">
        <v>0</v>
      </c>
      <c r="Z5946">
        <v>0</v>
      </c>
      <c r="AA5946">
        <v>0</v>
      </c>
      <c r="AB5946">
        <v>4.7817740783657001</v>
      </c>
      <c r="AC5946">
        <v>0</v>
      </c>
      <c r="AD5946">
        <v>0</v>
      </c>
      <c r="AE5946">
        <v>63.800431739353037</v>
      </c>
    </row>
    <row r="5947" spans="1:31" x14ac:dyDescent="0.25">
      <c r="A5947">
        <v>2302870</v>
      </c>
      <c r="B5947">
        <v>1</v>
      </c>
      <c r="C5947" t="s">
        <v>80</v>
      </c>
      <c r="D5947" t="s">
        <v>104</v>
      </c>
      <c r="E5947" t="s">
        <v>141</v>
      </c>
      <c r="F5947" t="s">
        <v>17223</v>
      </c>
      <c r="G5947" t="s">
        <v>490</v>
      </c>
      <c r="H5947" t="s">
        <v>135</v>
      </c>
      <c r="I5947" t="s">
        <v>136</v>
      </c>
      <c r="J5947" t="s">
        <v>137</v>
      </c>
      <c r="K5947" t="s">
        <v>138</v>
      </c>
      <c r="L5947" t="s">
        <v>17224</v>
      </c>
      <c r="M5947" t="s">
        <v>17225</v>
      </c>
      <c r="N5947">
        <v>3.477777777</v>
      </c>
      <c r="O5947">
        <v>0</v>
      </c>
      <c r="P5947">
        <v>1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1.4628764481794998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1.4628764481794998</v>
      </c>
    </row>
    <row r="5948" spans="1:31" x14ac:dyDescent="0.25">
      <c r="A5948">
        <v>2303076</v>
      </c>
      <c r="B5948">
        <v>1</v>
      </c>
      <c r="C5948" t="s">
        <v>80</v>
      </c>
      <c r="D5948" t="s">
        <v>108</v>
      </c>
      <c r="E5948" t="s">
        <v>132</v>
      </c>
      <c r="F5948" t="s">
        <v>17226</v>
      </c>
      <c r="G5948" t="s">
        <v>134</v>
      </c>
      <c r="H5948" t="s">
        <v>135</v>
      </c>
      <c r="I5948" t="s">
        <v>136</v>
      </c>
      <c r="J5948" t="s">
        <v>137</v>
      </c>
      <c r="K5948" t="s">
        <v>138</v>
      </c>
      <c r="L5948" t="s">
        <v>17227</v>
      </c>
      <c r="M5948" t="s">
        <v>17228</v>
      </c>
      <c r="N5948">
        <v>4.4400000000000004</v>
      </c>
      <c r="O5948">
        <v>0</v>
      </c>
      <c r="P5948">
        <v>19</v>
      </c>
      <c r="Q5948">
        <v>0</v>
      </c>
      <c r="R5948">
        <v>3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7.7470473556402499</v>
      </c>
      <c r="Y5948">
        <v>0</v>
      </c>
      <c r="Z5948">
        <v>0.74744087930274006</v>
      </c>
      <c r="AA5948">
        <v>0</v>
      </c>
      <c r="AB5948">
        <v>0</v>
      </c>
      <c r="AC5948">
        <v>0</v>
      </c>
      <c r="AD5948">
        <v>0</v>
      </c>
      <c r="AE5948">
        <v>8.49448823494299</v>
      </c>
    </row>
    <row r="5949" spans="1:31" x14ac:dyDescent="0.25">
      <c r="A5949">
        <v>2302827</v>
      </c>
      <c r="B5949">
        <v>1</v>
      </c>
      <c r="C5949" t="s">
        <v>80</v>
      </c>
      <c r="D5949" t="s">
        <v>103</v>
      </c>
      <c r="E5949" t="s">
        <v>182</v>
      </c>
      <c r="F5949" t="s">
        <v>4127</v>
      </c>
      <c r="G5949" t="s">
        <v>837</v>
      </c>
      <c r="H5949" t="s">
        <v>167</v>
      </c>
      <c r="I5949" t="s">
        <v>136</v>
      </c>
      <c r="J5949" t="s">
        <v>137</v>
      </c>
      <c r="K5949" t="s">
        <v>138</v>
      </c>
      <c r="L5949" t="s">
        <v>17229</v>
      </c>
      <c r="M5949" t="s">
        <v>17230</v>
      </c>
      <c r="N5949">
        <v>0.10361111100000001</v>
      </c>
      <c r="O5949">
        <v>20</v>
      </c>
      <c r="P5949">
        <v>1632</v>
      </c>
      <c r="Q5949">
        <v>21</v>
      </c>
      <c r="R5949">
        <v>98</v>
      </c>
      <c r="S5949">
        <v>15</v>
      </c>
      <c r="T5949">
        <v>206</v>
      </c>
      <c r="U5949">
        <v>0</v>
      </c>
      <c r="V5949">
        <v>0</v>
      </c>
      <c r="W5949">
        <v>1.431768265721783</v>
      </c>
      <c r="X5949">
        <v>41.696244111452472</v>
      </c>
      <c r="Y5949">
        <v>9.9580590756492278</v>
      </c>
      <c r="Z5949">
        <v>2.6775597366111139</v>
      </c>
      <c r="AA5949">
        <v>6.5185566915964737</v>
      </c>
      <c r="AB5949">
        <v>12.94684780070553</v>
      </c>
      <c r="AC5949">
        <v>0</v>
      </c>
      <c r="AD5949">
        <v>0</v>
      </c>
      <c r="AE5949">
        <v>75.229035681736605</v>
      </c>
    </row>
    <row r="5950" spans="1:31" x14ac:dyDescent="0.25">
      <c r="A5950">
        <v>2302492</v>
      </c>
      <c r="B5950">
        <v>1</v>
      </c>
      <c r="C5950" t="s">
        <v>81</v>
      </c>
      <c r="D5950" t="s">
        <v>112</v>
      </c>
      <c r="E5950" t="s">
        <v>233</v>
      </c>
      <c r="F5950" t="s">
        <v>17231</v>
      </c>
      <c r="G5950" t="s">
        <v>184</v>
      </c>
      <c r="H5950" t="s">
        <v>167</v>
      </c>
      <c r="I5950" t="s">
        <v>136</v>
      </c>
      <c r="J5950" t="s">
        <v>137</v>
      </c>
      <c r="K5950" t="s">
        <v>138</v>
      </c>
      <c r="L5950" t="s">
        <v>17232</v>
      </c>
      <c r="M5950" t="s">
        <v>17233</v>
      </c>
      <c r="N5950">
        <v>1.571111111</v>
      </c>
      <c r="O5950">
        <v>0</v>
      </c>
      <c r="P5950">
        <v>1453</v>
      </c>
      <c r="Q5950">
        <v>113</v>
      </c>
      <c r="R5950">
        <v>164</v>
      </c>
      <c r="S5950">
        <v>17</v>
      </c>
      <c r="T5950">
        <v>176</v>
      </c>
      <c r="U5950">
        <v>7</v>
      </c>
      <c r="V5950">
        <v>1</v>
      </c>
      <c r="W5950">
        <v>0</v>
      </c>
      <c r="X5950">
        <v>331.81618699718257</v>
      </c>
      <c r="Y5950">
        <v>145.54457589198074</v>
      </c>
      <c r="Z5950">
        <v>78.118127847217181</v>
      </c>
      <c r="AA5950">
        <v>82.569528334115176</v>
      </c>
      <c r="AB5950">
        <v>48.454019767107809</v>
      </c>
      <c r="AC5950">
        <v>352.47492822791759</v>
      </c>
      <c r="AD5950">
        <v>75.578413136414525</v>
      </c>
      <c r="AE5950">
        <v>1114.5557802019357</v>
      </c>
    </row>
    <row r="5951" spans="1:31" x14ac:dyDescent="0.25">
      <c r="A5951">
        <v>2302635</v>
      </c>
      <c r="B5951">
        <v>1</v>
      </c>
      <c r="C5951" t="s">
        <v>81</v>
      </c>
      <c r="D5951" t="s">
        <v>127</v>
      </c>
      <c r="E5951" t="s">
        <v>141</v>
      </c>
      <c r="F5951" t="s">
        <v>17234</v>
      </c>
      <c r="G5951" t="s">
        <v>143</v>
      </c>
      <c r="H5951" t="s">
        <v>135</v>
      </c>
      <c r="I5951" t="s">
        <v>136</v>
      </c>
      <c r="J5951" t="s">
        <v>137</v>
      </c>
      <c r="K5951" t="s">
        <v>138</v>
      </c>
      <c r="L5951" t="s">
        <v>17235</v>
      </c>
      <c r="M5951" t="s">
        <v>17236</v>
      </c>
      <c r="N5951">
        <v>6.198611111</v>
      </c>
      <c r="O5951">
        <v>0</v>
      </c>
      <c r="P5951">
        <v>1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1.1198785741067923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1.1198785741067923</v>
      </c>
    </row>
    <row r="5952" spans="1:31" x14ac:dyDescent="0.25">
      <c r="A5952">
        <v>2303022</v>
      </c>
      <c r="B5952">
        <v>1</v>
      </c>
      <c r="C5952" t="s">
        <v>80</v>
      </c>
      <c r="D5952" t="s">
        <v>82</v>
      </c>
      <c r="E5952" t="s">
        <v>748</v>
      </c>
      <c r="F5952" t="s">
        <v>17237</v>
      </c>
      <c r="G5952" t="s">
        <v>750</v>
      </c>
      <c r="H5952" t="s">
        <v>135</v>
      </c>
      <c r="I5952" t="s">
        <v>136</v>
      </c>
      <c r="J5952" t="s">
        <v>137</v>
      </c>
      <c r="K5952" t="s">
        <v>138</v>
      </c>
      <c r="L5952" t="s">
        <v>17238</v>
      </c>
      <c r="M5952" t="s">
        <v>17239</v>
      </c>
      <c r="N5952">
        <v>1.311666666</v>
      </c>
      <c r="O5952">
        <v>0</v>
      </c>
      <c r="P5952">
        <v>191</v>
      </c>
      <c r="Q5952">
        <v>0</v>
      </c>
      <c r="R5952">
        <v>0</v>
      </c>
      <c r="S5952">
        <v>0</v>
      </c>
      <c r="T5952">
        <v>9</v>
      </c>
      <c r="U5952">
        <v>0</v>
      </c>
      <c r="V5952">
        <v>0</v>
      </c>
      <c r="W5952">
        <v>0</v>
      </c>
      <c r="X5952">
        <v>55.136921147302324</v>
      </c>
      <c r="Y5952">
        <v>0</v>
      </c>
      <c r="Z5952">
        <v>0</v>
      </c>
      <c r="AA5952">
        <v>0</v>
      </c>
      <c r="AB5952">
        <v>18.78155408890547</v>
      </c>
      <c r="AC5952">
        <v>0</v>
      </c>
      <c r="AD5952">
        <v>0</v>
      </c>
      <c r="AE5952">
        <v>73.918475236207797</v>
      </c>
    </row>
    <row r="5953" spans="1:31" x14ac:dyDescent="0.25">
      <c r="A5953">
        <v>2302644</v>
      </c>
      <c r="B5953">
        <v>1</v>
      </c>
      <c r="C5953" t="s">
        <v>80</v>
      </c>
      <c r="D5953" t="s">
        <v>84</v>
      </c>
      <c r="E5953" t="s">
        <v>208</v>
      </c>
      <c r="F5953" t="s">
        <v>17240</v>
      </c>
      <c r="G5953" t="s">
        <v>299</v>
      </c>
      <c r="H5953" t="s">
        <v>135</v>
      </c>
      <c r="I5953" t="s">
        <v>136</v>
      </c>
      <c r="J5953" t="s">
        <v>137</v>
      </c>
      <c r="K5953" t="s">
        <v>300</v>
      </c>
      <c r="L5953" t="s">
        <v>17241</v>
      </c>
      <c r="M5953" t="s">
        <v>17242</v>
      </c>
      <c r="N5953">
        <v>4.3463888879999999</v>
      </c>
      <c r="O5953">
        <v>0</v>
      </c>
      <c r="P5953">
        <v>229</v>
      </c>
      <c r="Q5953">
        <v>0</v>
      </c>
      <c r="R5953">
        <v>22</v>
      </c>
      <c r="S5953">
        <v>0</v>
      </c>
      <c r="T5953">
        <v>27</v>
      </c>
      <c r="U5953">
        <v>0</v>
      </c>
      <c r="V5953">
        <v>0</v>
      </c>
      <c r="W5953">
        <v>0</v>
      </c>
      <c r="X5953">
        <v>286.21372919041096</v>
      </c>
      <c r="Y5953">
        <v>0</v>
      </c>
      <c r="Z5953">
        <v>44.051714610991304</v>
      </c>
      <c r="AA5953">
        <v>0</v>
      </c>
      <c r="AB5953">
        <v>128.43999140191508</v>
      </c>
      <c r="AC5953">
        <v>0</v>
      </c>
      <c r="AD5953">
        <v>0</v>
      </c>
      <c r="AE5953">
        <v>458.70543520331739</v>
      </c>
    </row>
    <row r="5954" spans="1:31" x14ac:dyDescent="0.25">
      <c r="A5954">
        <v>2302999</v>
      </c>
      <c r="B5954">
        <v>1</v>
      </c>
      <c r="C5954" t="s">
        <v>81</v>
      </c>
      <c r="D5954" t="s">
        <v>115</v>
      </c>
      <c r="E5954" t="s">
        <v>164</v>
      </c>
      <c r="F5954" t="s">
        <v>17243</v>
      </c>
      <c r="G5954" t="s">
        <v>195</v>
      </c>
      <c r="H5954" t="s">
        <v>167</v>
      </c>
      <c r="I5954" t="s">
        <v>136</v>
      </c>
      <c r="J5954" t="s">
        <v>137</v>
      </c>
      <c r="K5954" t="s">
        <v>138</v>
      </c>
      <c r="L5954" t="s">
        <v>17244</v>
      </c>
      <c r="M5954" t="s">
        <v>17245</v>
      </c>
      <c r="N5954">
        <v>2.1269444439999998</v>
      </c>
      <c r="O5954">
        <v>0</v>
      </c>
      <c r="P5954">
        <v>130</v>
      </c>
      <c r="Q5954">
        <v>0</v>
      </c>
      <c r="R5954">
        <v>26</v>
      </c>
      <c r="S5954">
        <v>1</v>
      </c>
      <c r="T5954">
        <v>11</v>
      </c>
      <c r="U5954">
        <v>0</v>
      </c>
      <c r="V5954">
        <v>0</v>
      </c>
      <c r="W5954">
        <v>0</v>
      </c>
      <c r="X5954">
        <v>22.412796073756258</v>
      </c>
      <c r="Y5954">
        <v>0</v>
      </c>
      <c r="Z5954">
        <v>1.4252928357392272</v>
      </c>
      <c r="AA5954">
        <v>1.4144330259999931</v>
      </c>
      <c r="AB5954">
        <v>5.6102653178485182</v>
      </c>
      <c r="AC5954">
        <v>0</v>
      </c>
      <c r="AD5954">
        <v>0</v>
      </c>
      <c r="AE5954">
        <v>30.862787253343999</v>
      </c>
    </row>
    <row r="5955" spans="1:31" x14ac:dyDescent="0.25">
      <c r="A5955">
        <v>2302521</v>
      </c>
      <c r="B5955">
        <v>1</v>
      </c>
      <c r="C5955" t="s">
        <v>80</v>
      </c>
      <c r="D5955" t="s">
        <v>83</v>
      </c>
      <c r="E5955" t="s">
        <v>182</v>
      </c>
      <c r="F5955" t="s">
        <v>8644</v>
      </c>
      <c r="G5955" t="s">
        <v>184</v>
      </c>
      <c r="H5955" t="s">
        <v>167</v>
      </c>
      <c r="I5955" t="s">
        <v>136</v>
      </c>
      <c r="J5955" t="s">
        <v>137</v>
      </c>
      <c r="K5955" t="s">
        <v>138</v>
      </c>
      <c r="L5955" t="s">
        <v>17246</v>
      </c>
      <c r="M5955" t="s">
        <v>17247</v>
      </c>
      <c r="N5955">
        <v>1.1058333330000001</v>
      </c>
      <c r="O5955">
        <v>0</v>
      </c>
      <c r="P5955">
        <v>0</v>
      </c>
      <c r="Q5955">
        <v>0</v>
      </c>
      <c r="R5955">
        <v>0</v>
      </c>
      <c r="S5955">
        <v>2</v>
      </c>
      <c r="T5955">
        <v>9</v>
      </c>
      <c r="U5955">
        <v>1</v>
      </c>
      <c r="V5955">
        <v>2</v>
      </c>
      <c r="W5955">
        <v>0</v>
      </c>
      <c r="X5955">
        <v>0</v>
      </c>
      <c r="Y5955">
        <v>0</v>
      </c>
      <c r="Z5955">
        <v>0</v>
      </c>
      <c r="AA5955">
        <v>38.47949568403606</v>
      </c>
      <c r="AB5955">
        <v>8.0159977732740852</v>
      </c>
      <c r="AC5955">
        <v>131.71769998143216</v>
      </c>
      <c r="AD5955">
        <v>55.339447671036751</v>
      </c>
      <c r="AE5955">
        <v>233.55264110977907</v>
      </c>
    </row>
    <row r="5956" spans="1:31" x14ac:dyDescent="0.25">
      <c r="A5956">
        <v>2302707</v>
      </c>
      <c r="B5956">
        <v>1</v>
      </c>
      <c r="C5956" t="s">
        <v>80</v>
      </c>
      <c r="D5956" t="s">
        <v>85</v>
      </c>
      <c r="E5956" t="s">
        <v>141</v>
      </c>
      <c r="F5956" t="s">
        <v>17248</v>
      </c>
      <c r="G5956" t="s">
        <v>143</v>
      </c>
      <c r="H5956" t="s">
        <v>135</v>
      </c>
      <c r="I5956" t="s">
        <v>136</v>
      </c>
      <c r="J5956" t="s">
        <v>137</v>
      </c>
      <c r="K5956" t="s">
        <v>138</v>
      </c>
      <c r="L5956" t="s">
        <v>17249</v>
      </c>
      <c r="M5956" t="s">
        <v>17250</v>
      </c>
      <c r="N5956">
        <v>3.0347222220000001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1</v>
      </c>
      <c r="U5956">
        <v>0</v>
      </c>
      <c r="V5956">
        <v>0</v>
      </c>
      <c r="W5956">
        <v>0</v>
      </c>
      <c r="X5956">
        <v>4.4049009495960529</v>
      </c>
      <c r="Y5956">
        <v>0</v>
      </c>
      <c r="Z5956">
        <v>0</v>
      </c>
      <c r="AA5956">
        <v>0</v>
      </c>
      <c r="AB5956">
        <v>0.14495200197951391</v>
      </c>
      <c r="AC5956">
        <v>0</v>
      </c>
      <c r="AD5956">
        <v>0</v>
      </c>
      <c r="AE5956">
        <v>4.5498529515755672</v>
      </c>
    </row>
    <row r="5957" spans="1:31" x14ac:dyDescent="0.25">
      <c r="A5957">
        <v>2302813</v>
      </c>
      <c r="B5957">
        <v>1</v>
      </c>
      <c r="C5957" t="s">
        <v>80</v>
      </c>
      <c r="D5957" t="s">
        <v>98</v>
      </c>
      <c r="E5957" t="s">
        <v>233</v>
      </c>
      <c r="F5957" t="s">
        <v>2438</v>
      </c>
      <c r="G5957" t="s">
        <v>837</v>
      </c>
      <c r="H5957" t="s">
        <v>167</v>
      </c>
      <c r="I5957" t="s">
        <v>136</v>
      </c>
      <c r="J5957" t="s">
        <v>137</v>
      </c>
      <c r="K5957" t="s">
        <v>138</v>
      </c>
      <c r="L5957" t="s">
        <v>17251</v>
      </c>
      <c r="M5957" t="s">
        <v>17252</v>
      </c>
      <c r="N5957">
        <v>0.31416666599999998</v>
      </c>
      <c r="O5957">
        <v>0</v>
      </c>
      <c r="P5957">
        <v>0</v>
      </c>
      <c r="Q5957">
        <v>9</v>
      </c>
      <c r="R5957">
        <v>93</v>
      </c>
      <c r="S5957">
        <v>5</v>
      </c>
      <c r="T5957">
        <v>22</v>
      </c>
      <c r="U5957">
        <v>1</v>
      </c>
      <c r="V5957">
        <v>0</v>
      </c>
      <c r="W5957">
        <v>0</v>
      </c>
      <c r="X5957">
        <v>0</v>
      </c>
      <c r="Y5957">
        <v>29.155212664192767</v>
      </c>
      <c r="Z5957">
        <v>45.334812429185128</v>
      </c>
      <c r="AA5957">
        <v>3.03225684745256</v>
      </c>
      <c r="AB5957">
        <v>6.7815378318124102</v>
      </c>
      <c r="AC5957">
        <v>37.908129968183175</v>
      </c>
      <c r="AD5957">
        <v>0</v>
      </c>
      <c r="AE5957">
        <v>122.21194974082604</v>
      </c>
    </row>
    <row r="5958" spans="1:31" x14ac:dyDescent="0.25">
      <c r="A5958">
        <v>2303062</v>
      </c>
      <c r="B5958">
        <v>1</v>
      </c>
      <c r="C5958" t="s">
        <v>80</v>
      </c>
      <c r="D5958" t="s">
        <v>97</v>
      </c>
      <c r="E5958" t="s">
        <v>141</v>
      </c>
      <c r="F5958" t="s">
        <v>17253</v>
      </c>
      <c r="G5958" t="s">
        <v>188</v>
      </c>
      <c r="H5958" t="s">
        <v>135</v>
      </c>
      <c r="I5958" t="s">
        <v>136</v>
      </c>
      <c r="J5958" t="s">
        <v>137</v>
      </c>
      <c r="K5958" t="s">
        <v>138</v>
      </c>
      <c r="L5958" t="s">
        <v>17254</v>
      </c>
      <c r="M5958" t="s">
        <v>17255</v>
      </c>
      <c r="N5958">
        <v>2.6041666659999998</v>
      </c>
      <c r="O5958">
        <v>0</v>
      </c>
      <c r="P5958">
        <v>0</v>
      </c>
      <c r="Q5958">
        <v>0</v>
      </c>
      <c r="R5958">
        <v>1</v>
      </c>
      <c r="S5958">
        <v>0</v>
      </c>
      <c r="T5958">
        <v>1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7.6277982975612502E-2</v>
      </c>
      <c r="AA5958">
        <v>0</v>
      </c>
      <c r="AB5958">
        <v>2.3373665414402582</v>
      </c>
      <c r="AC5958">
        <v>0</v>
      </c>
      <c r="AD5958">
        <v>0</v>
      </c>
      <c r="AE5958">
        <v>2.4136445244158709</v>
      </c>
    </row>
    <row r="5959" spans="1:31" x14ac:dyDescent="0.25">
      <c r="A5959">
        <v>2302899</v>
      </c>
      <c r="B5959">
        <v>1</v>
      </c>
      <c r="C5959" t="s">
        <v>81</v>
      </c>
      <c r="D5959" t="s">
        <v>128</v>
      </c>
      <c r="E5959" t="s">
        <v>208</v>
      </c>
      <c r="F5959" t="s">
        <v>17256</v>
      </c>
      <c r="G5959" t="s">
        <v>299</v>
      </c>
      <c r="H5959" t="s">
        <v>135</v>
      </c>
      <c r="I5959" t="s">
        <v>136</v>
      </c>
      <c r="J5959" t="s">
        <v>137</v>
      </c>
      <c r="K5959" t="s">
        <v>300</v>
      </c>
      <c r="L5959" t="s">
        <v>17257</v>
      </c>
      <c r="M5959" t="s">
        <v>17258</v>
      </c>
      <c r="N5959">
        <v>1.960555555</v>
      </c>
      <c r="O5959">
        <v>0</v>
      </c>
      <c r="P5959">
        <v>625</v>
      </c>
      <c r="Q5959">
        <v>0</v>
      </c>
      <c r="R5959">
        <v>0</v>
      </c>
      <c r="S5959">
        <v>0</v>
      </c>
      <c r="T5959">
        <v>9</v>
      </c>
      <c r="U5959">
        <v>0</v>
      </c>
      <c r="V5959">
        <v>0</v>
      </c>
      <c r="W5959">
        <v>0</v>
      </c>
      <c r="X5959">
        <v>249.61150980642705</v>
      </c>
      <c r="Y5959">
        <v>0</v>
      </c>
      <c r="Z5959">
        <v>0</v>
      </c>
      <c r="AA5959">
        <v>0</v>
      </c>
      <c r="AB5959">
        <v>4.8172225126990016</v>
      </c>
      <c r="AC5959">
        <v>0</v>
      </c>
      <c r="AD5959">
        <v>0</v>
      </c>
      <c r="AE5959">
        <v>254.42873231912606</v>
      </c>
    </row>
    <row r="5960" spans="1:31" x14ac:dyDescent="0.25">
      <c r="A5960">
        <v>2302561</v>
      </c>
      <c r="B5960">
        <v>1</v>
      </c>
      <c r="C5960" t="s">
        <v>80</v>
      </c>
      <c r="D5960" t="s">
        <v>96</v>
      </c>
      <c r="E5960" t="s">
        <v>233</v>
      </c>
      <c r="F5960" t="s">
        <v>17259</v>
      </c>
      <c r="G5960" t="s">
        <v>917</v>
      </c>
      <c r="H5960" t="s">
        <v>167</v>
      </c>
      <c r="I5960" t="s">
        <v>136</v>
      </c>
      <c r="J5960" t="s">
        <v>137</v>
      </c>
      <c r="K5960" t="s">
        <v>300</v>
      </c>
      <c r="L5960" t="s">
        <v>17260</v>
      </c>
      <c r="M5960" t="s">
        <v>17261</v>
      </c>
      <c r="N5960">
        <v>8.4041666660000001</v>
      </c>
      <c r="O5960">
        <v>0</v>
      </c>
      <c r="P5960">
        <v>494</v>
      </c>
      <c r="Q5960">
        <v>0</v>
      </c>
      <c r="R5960">
        <v>4</v>
      </c>
      <c r="S5960">
        <v>2</v>
      </c>
      <c r="T5960">
        <v>46</v>
      </c>
      <c r="U5960">
        <v>0</v>
      </c>
      <c r="V5960">
        <v>0</v>
      </c>
      <c r="W5960">
        <v>0</v>
      </c>
      <c r="X5960">
        <v>2498.5989124181792</v>
      </c>
      <c r="Y5960">
        <v>0</v>
      </c>
      <c r="Z5960">
        <v>1.706304134195</v>
      </c>
      <c r="AA5960">
        <v>112.04823269454333</v>
      </c>
      <c r="AB5960">
        <v>6387.7343008456974</v>
      </c>
      <c r="AC5960">
        <v>0</v>
      </c>
      <c r="AD5960">
        <v>0</v>
      </c>
      <c r="AE5960">
        <v>9000.0877500926144</v>
      </c>
    </row>
    <row r="5961" spans="1:31" x14ac:dyDescent="0.25">
      <c r="A5961">
        <v>2302773</v>
      </c>
      <c r="B5961">
        <v>1</v>
      </c>
      <c r="C5961" t="s">
        <v>81</v>
      </c>
      <c r="D5961" t="s">
        <v>118</v>
      </c>
      <c r="E5961" t="s">
        <v>132</v>
      </c>
      <c r="F5961" t="s">
        <v>17262</v>
      </c>
      <c r="G5961" t="s">
        <v>134</v>
      </c>
      <c r="H5961" t="s">
        <v>135</v>
      </c>
      <c r="I5961" t="s">
        <v>136</v>
      </c>
      <c r="J5961" t="s">
        <v>137</v>
      </c>
      <c r="K5961" t="s">
        <v>138</v>
      </c>
      <c r="L5961" t="s">
        <v>17263</v>
      </c>
      <c r="M5961" t="s">
        <v>17264</v>
      </c>
      <c r="N5961">
        <v>4.6686111109999997</v>
      </c>
      <c r="O5961">
        <v>0</v>
      </c>
      <c r="P5961">
        <v>34</v>
      </c>
      <c r="Q5961">
        <v>0</v>
      </c>
      <c r="R5961">
        <v>0</v>
      </c>
      <c r="S5961">
        <v>0</v>
      </c>
      <c r="T5961">
        <v>1</v>
      </c>
      <c r="U5961">
        <v>0</v>
      </c>
      <c r="V5961">
        <v>0</v>
      </c>
      <c r="W5961">
        <v>0</v>
      </c>
      <c r="X5961">
        <v>24.563985594863222</v>
      </c>
      <c r="Y5961">
        <v>0</v>
      </c>
      <c r="Z5961">
        <v>0</v>
      </c>
      <c r="AA5961">
        <v>0</v>
      </c>
      <c r="AB5961">
        <v>1.2375271748847709</v>
      </c>
      <c r="AC5961">
        <v>0</v>
      </c>
      <c r="AD5961">
        <v>0</v>
      </c>
      <c r="AE5961">
        <v>25.801512769747994</v>
      </c>
    </row>
    <row r="5962" spans="1:31" x14ac:dyDescent="0.25">
      <c r="A5962">
        <v>2302750</v>
      </c>
      <c r="B5962">
        <v>1</v>
      </c>
      <c r="C5962" t="s">
        <v>80</v>
      </c>
      <c r="D5962" t="s">
        <v>93</v>
      </c>
      <c r="E5962" t="s">
        <v>132</v>
      </c>
      <c r="F5962" t="s">
        <v>17265</v>
      </c>
      <c r="G5962" t="s">
        <v>134</v>
      </c>
      <c r="H5962" t="s">
        <v>135</v>
      </c>
      <c r="I5962" t="s">
        <v>136</v>
      </c>
      <c r="J5962" t="s">
        <v>137</v>
      </c>
      <c r="K5962" t="s">
        <v>138</v>
      </c>
      <c r="L5962" t="s">
        <v>17266</v>
      </c>
      <c r="M5962" t="s">
        <v>17267</v>
      </c>
      <c r="N5962">
        <v>2.9311111109999999</v>
      </c>
      <c r="O5962">
        <v>0</v>
      </c>
      <c r="P5962">
        <v>0</v>
      </c>
      <c r="Q5962">
        <v>0</v>
      </c>
      <c r="R5962">
        <v>4</v>
      </c>
      <c r="S5962">
        <v>0</v>
      </c>
      <c r="T5962">
        <v>2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13.658207011712182</v>
      </c>
      <c r="AA5962">
        <v>0</v>
      </c>
      <c r="AB5962">
        <v>8.6277032753552731</v>
      </c>
      <c r="AC5962">
        <v>0</v>
      </c>
      <c r="AD5962">
        <v>0</v>
      </c>
      <c r="AE5962">
        <v>22.285910287067455</v>
      </c>
    </row>
    <row r="5963" spans="1:31" x14ac:dyDescent="0.25">
      <c r="A5963">
        <v>2302873</v>
      </c>
      <c r="B5963">
        <v>1</v>
      </c>
      <c r="C5963" t="s">
        <v>80</v>
      </c>
      <c r="D5963" t="s">
        <v>93</v>
      </c>
      <c r="E5963" t="s">
        <v>132</v>
      </c>
      <c r="F5963" t="s">
        <v>17268</v>
      </c>
      <c r="G5963" t="s">
        <v>134</v>
      </c>
      <c r="H5963" t="s">
        <v>135</v>
      </c>
      <c r="I5963" t="s">
        <v>136</v>
      </c>
      <c r="J5963" t="s">
        <v>137</v>
      </c>
      <c r="K5963" t="s">
        <v>138</v>
      </c>
      <c r="L5963" t="s">
        <v>17269</v>
      </c>
      <c r="M5963" t="s">
        <v>17270</v>
      </c>
      <c r="N5963">
        <v>3.619444444</v>
      </c>
      <c r="O5963">
        <v>0</v>
      </c>
      <c r="P5963">
        <v>0</v>
      </c>
      <c r="Q5963">
        <v>0</v>
      </c>
      <c r="R5963">
        <v>6</v>
      </c>
      <c r="S5963">
        <v>0</v>
      </c>
      <c r="T5963">
        <v>1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63.305673531950326</v>
      </c>
      <c r="AA5963">
        <v>0</v>
      </c>
      <c r="AB5963">
        <v>22.43464074525977</v>
      </c>
      <c r="AC5963">
        <v>0</v>
      </c>
      <c r="AD5963">
        <v>0</v>
      </c>
      <c r="AE5963">
        <v>85.740314277210103</v>
      </c>
    </row>
    <row r="5964" spans="1:31" x14ac:dyDescent="0.25">
      <c r="A5964">
        <v>2303085</v>
      </c>
      <c r="B5964">
        <v>1</v>
      </c>
      <c r="C5964" t="s">
        <v>80</v>
      </c>
      <c r="D5964" t="s">
        <v>93</v>
      </c>
      <c r="E5964" t="s">
        <v>164</v>
      </c>
      <c r="F5964" t="s">
        <v>17271</v>
      </c>
      <c r="G5964" t="s">
        <v>166</v>
      </c>
      <c r="H5964" t="s">
        <v>167</v>
      </c>
      <c r="I5964" t="s">
        <v>136</v>
      </c>
      <c r="J5964" t="s">
        <v>137</v>
      </c>
      <c r="K5964" t="s">
        <v>138</v>
      </c>
      <c r="L5964" t="s">
        <v>17272</v>
      </c>
      <c r="M5964" t="s">
        <v>17273</v>
      </c>
      <c r="N5964">
        <v>0.64277777700000005</v>
      </c>
      <c r="O5964">
        <v>0</v>
      </c>
      <c r="P5964">
        <v>19</v>
      </c>
      <c r="Q5964">
        <v>0</v>
      </c>
      <c r="R5964">
        <v>5</v>
      </c>
      <c r="S5964">
        <v>8</v>
      </c>
      <c r="T5964">
        <v>973</v>
      </c>
      <c r="U5964">
        <v>5</v>
      </c>
      <c r="V5964">
        <v>16</v>
      </c>
      <c r="W5964">
        <v>0</v>
      </c>
      <c r="X5964">
        <v>1.2130620543772759</v>
      </c>
      <c r="Y5964">
        <v>0</v>
      </c>
      <c r="Z5964">
        <v>4.9827692949873725</v>
      </c>
      <c r="AA5964">
        <v>70.53150646215326</v>
      </c>
      <c r="AB5964">
        <v>250.71549142871635</v>
      </c>
      <c r="AC5964">
        <v>63.083389196182189</v>
      </c>
      <c r="AD5964">
        <v>124.26824401781865</v>
      </c>
      <c r="AE5964">
        <v>514.79446245423503</v>
      </c>
    </row>
    <row r="5965" spans="1:31" x14ac:dyDescent="0.25">
      <c r="A5965">
        <v>2302587</v>
      </c>
      <c r="B5965">
        <v>1</v>
      </c>
      <c r="C5965" t="s">
        <v>81</v>
      </c>
      <c r="D5965" t="s">
        <v>120</v>
      </c>
      <c r="E5965" t="s">
        <v>164</v>
      </c>
      <c r="F5965" t="s">
        <v>17274</v>
      </c>
      <c r="G5965" t="s">
        <v>299</v>
      </c>
      <c r="H5965" t="s">
        <v>167</v>
      </c>
      <c r="I5965" t="s">
        <v>136</v>
      </c>
      <c r="J5965" t="s">
        <v>137</v>
      </c>
      <c r="K5965" t="s">
        <v>300</v>
      </c>
      <c r="L5965" t="s">
        <v>17275</v>
      </c>
      <c r="M5965" t="s">
        <v>17276</v>
      </c>
      <c r="N5965">
        <v>7.2761111109999996</v>
      </c>
      <c r="O5965">
        <v>0</v>
      </c>
      <c r="P5965">
        <v>601</v>
      </c>
      <c r="Q5965">
        <v>0</v>
      </c>
      <c r="R5965">
        <v>7</v>
      </c>
      <c r="S5965">
        <v>0</v>
      </c>
      <c r="T5965">
        <v>66</v>
      </c>
      <c r="U5965">
        <v>0</v>
      </c>
      <c r="V5965">
        <v>0</v>
      </c>
      <c r="W5965">
        <v>0</v>
      </c>
      <c r="X5965">
        <v>857.82132737169979</v>
      </c>
      <c r="Y5965">
        <v>0</v>
      </c>
      <c r="Z5965">
        <v>7.5629164433988523</v>
      </c>
      <c r="AA5965">
        <v>0</v>
      </c>
      <c r="AB5965">
        <v>388.14364958352564</v>
      </c>
      <c r="AC5965">
        <v>0</v>
      </c>
      <c r="AD5965">
        <v>0</v>
      </c>
      <c r="AE5965">
        <v>1253.5278933986242</v>
      </c>
    </row>
    <row r="5966" spans="1:31" x14ac:dyDescent="0.25">
      <c r="A5966">
        <v>2302856</v>
      </c>
      <c r="B5966">
        <v>1</v>
      </c>
      <c r="C5966" t="s">
        <v>80</v>
      </c>
      <c r="D5966" t="s">
        <v>100</v>
      </c>
      <c r="E5966" t="s">
        <v>233</v>
      </c>
      <c r="F5966" t="s">
        <v>17277</v>
      </c>
      <c r="G5966" t="s">
        <v>837</v>
      </c>
      <c r="H5966" t="s">
        <v>167</v>
      </c>
      <c r="I5966" t="s">
        <v>136</v>
      </c>
      <c r="J5966" t="s">
        <v>137</v>
      </c>
      <c r="K5966" t="s">
        <v>138</v>
      </c>
      <c r="L5966" t="s">
        <v>17278</v>
      </c>
      <c r="M5966" t="s">
        <v>17279</v>
      </c>
      <c r="N5966">
        <v>0.38666666599999999</v>
      </c>
      <c r="O5966">
        <v>1</v>
      </c>
      <c r="P5966">
        <v>423</v>
      </c>
      <c r="Q5966">
        <v>27</v>
      </c>
      <c r="R5966">
        <v>121</v>
      </c>
      <c r="S5966">
        <v>10</v>
      </c>
      <c r="T5966">
        <v>91</v>
      </c>
      <c r="U5966">
        <v>0</v>
      </c>
      <c r="V5966">
        <v>0</v>
      </c>
      <c r="W5966">
        <v>0.57754199804904005</v>
      </c>
      <c r="X5966">
        <v>46.705730779363797</v>
      </c>
      <c r="Y5966">
        <v>70.185082669441002</v>
      </c>
      <c r="Z5966">
        <v>44.712488475938621</v>
      </c>
      <c r="AA5966">
        <v>16.562690040007229</v>
      </c>
      <c r="AB5966">
        <v>24.466191276566221</v>
      </c>
      <c r="AC5966">
        <v>0</v>
      </c>
      <c r="AD5966">
        <v>0</v>
      </c>
      <c r="AE5966">
        <v>203.20972523936592</v>
      </c>
    </row>
    <row r="5967" spans="1:31" x14ac:dyDescent="0.25">
      <c r="A5967">
        <v>2303019</v>
      </c>
      <c r="B5967">
        <v>1</v>
      </c>
      <c r="C5967" t="s">
        <v>81</v>
      </c>
      <c r="D5967" t="s">
        <v>128</v>
      </c>
      <c r="E5967" t="s">
        <v>141</v>
      </c>
      <c r="F5967" t="s">
        <v>17280</v>
      </c>
      <c r="G5967" t="s">
        <v>188</v>
      </c>
      <c r="H5967" t="s">
        <v>135</v>
      </c>
      <c r="I5967" t="s">
        <v>136</v>
      </c>
      <c r="J5967" t="s">
        <v>137</v>
      </c>
      <c r="K5967" t="s">
        <v>138</v>
      </c>
      <c r="L5967" t="s">
        <v>17281</v>
      </c>
      <c r="M5967" t="s">
        <v>17282</v>
      </c>
      <c r="N5967">
        <v>2.73</v>
      </c>
      <c r="O5967">
        <v>0</v>
      </c>
      <c r="P5967">
        <v>4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1.6098924280243883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1.6098924280243883</v>
      </c>
    </row>
    <row r="5968" spans="1:31" x14ac:dyDescent="0.25">
      <c r="A5968">
        <v>2302670</v>
      </c>
      <c r="B5968">
        <v>1</v>
      </c>
      <c r="C5968" t="s">
        <v>80</v>
      </c>
      <c r="D5968" t="s">
        <v>82</v>
      </c>
      <c r="E5968" t="s">
        <v>164</v>
      </c>
      <c r="F5968" t="s">
        <v>17283</v>
      </c>
      <c r="G5968" t="s">
        <v>1171</v>
      </c>
      <c r="H5968" t="s">
        <v>167</v>
      </c>
      <c r="I5968" t="s">
        <v>136</v>
      </c>
      <c r="J5968" t="s">
        <v>137</v>
      </c>
      <c r="K5968" t="s">
        <v>138</v>
      </c>
      <c r="L5968" t="s">
        <v>17284</v>
      </c>
      <c r="M5968" t="s">
        <v>17285</v>
      </c>
      <c r="N5968">
        <v>0.82027777700000004</v>
      </c>
      <c r="O5968">
        <v>0</v>
      </c>
      <c r="P5968">
        <v>14</v>
      </c>
      <c r="Q5968">
        <v>0</v>
      </c>
      <c r="R5968">
        <v>0</v>
      </c>
      <c r="S5968">
        <v>0</v>
      </c>
      <c r="T5968">
        <v>571</v>
      </c>
      <c r="U5968">
        <v>0</v>
      </c>
      <c r="V5968">
        <v>2</v>
      </c>
      <c r="W5968">
        <v>0</v>
      </c>
      <c r="X5968">
        <v>1.5819303030329397</v>
      </c>
      <c r="Y5968">
        <v>0</v>
      </c>
      <c r="Z5968">
        <v>0</v>
      </c>
      <c r="AA5968">
        <v>0</v>
      </c>
      <c r="AB5968">
        <v>205.54195647481492</v>
      </c>
      <c r="AC5968">
        <v>0</v>
      </c>
      <c r="AD5968">
        <v>6.4572221976082274</v>
      </c>
      <c r="AE5968">
        <v>213.58110897545609</v>
      </c>
    </row>
    <row r="5969" spans="1:31" x14ac:dyDescent="0.25">
      <c r="A5969">
        <v>2302996</v>
      </c>
      <c r="B5969">
        <v>1</v>
      </c>
      <c r="C5969" t="s">
        <v>80</v>
      </c>
      <c r="D5969" t="s">
        <v>84</v>
      </c>
      <c r="E5969" t="s">
        <v>141</v>
      </c>
      <c r="F5969" t="s">
        <v>17286</v>
      </c>
      <c r="G5969" t="s">
        <v>143</v>
      </c>
      <c r="H5969" t="s">
        <v>135</v>
      </c>
      <c r="I5969" t="s">
        <v>136</v>
      </c>
      <c r="J5969" t="s">
        <v>137</v>
      </c>
      <c r="K5969" t="s">
        <v>138</v>
      </c>
      <c r="L5969" t="s">
        <v>17287</v>
      </c>
      <c r="M5969" t="s">
        <v>17288</v>
      </c>
      <c r="N5969">
        <v>2.2400000000000002</v>
      </c>
      <c r="O5969">
        <v>0</v>
      </c>
      <c r="P5969">
        <v>8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4.0959437292899059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4.0959437292899059</v>
      </c>
    </row>
    <row r="5970" spans="1:31" x14ac:dyDescent="0.25">
      <c r="A5970">
        <v>2302647</v>
      </c>
      <c r="B5970">
        <v>1</v>
      </c>
      <c r="C5970" t="s">
        <v>80</v>
      </c>
      <c r="D5970" t="s">
        <v>84</v>
      </c>
      <c r="E5970" t="s">
        <v>208</v>
      </c>
      <c r="F5970" t="s">
        <v>17289</v>
      </c>
      <c r="G5970" t="s">
        <v>299</v>
      </c>
      <c r="H5970" t="s">
        <v>135</v>
      </c>
      <c r="I5970" t="s">
        <v>136</v>
      </c>
      <c r="J5970" t="s">
        <v>137</v>
      </c>
      <c r="K5970" t="s">
        <v>300</v>
      </c>
      <c r="L5970" t="s">
        <v>17290</v>
      </c>
      <c r="M5970" t="s">
        <v>17291</v>
      </c>
      <c r="N5970">
        <v>7.1719444440000002</v>
      </c>
      <c r="O5970">
        <v>0</v>
      </c>
      <c r="P5970">
        <v>38</v>
      </c>
      <c r="Q5970">
        <v>0</v>
      </c>
      <c r="R5970">
        <v>24</v>
      </c>
      <c r="S5970">
        <v>0</v>
      </c>
      <c r="T5970">
        <v>4</v>
      </c>
      <c r="U5970">
        <v>0</v>
      </c>
      <c r="V5970">
        <v>0</v>
      </c>
      <c r="W5970">
        <v>0</v>
      </c>
      <c r="X5970">
        <v>47.894943779802894</v>
      </c>
      <c r="Y5970">
        <v>0</v>
      </c>
      <c r="Z5970">
        <v>56.176981325362952</v>
      </c>
      <c r="AA5970">
        <v>0</v>
      </c>
      <c r="AB5970">
        <v>13.064366961582149</v>
      </c>
      <c r="AC5970">
        <v>0</v>
      </c>
      <c r="AD5970">
        <v>0</v>
      </c>
      <c r="AE5970">
        <v>117.136292066748</v>
      </c>
    </row>
    <row r="5971" spans="1:31" x14ac:dyDescent="0.25">
      <c r="A5971">
        <v>2303065</v>
      </c>
      <c r="B5971">
        <v>1</v>
      </c>
      <c r="C5971" t="s">
        <v>80</v>
      </c>
      <c r="D5971" t="s">
        <v>110</v>
      </c>
      <c r="E5971" t="s">
        <v>132</v>
      </c>
      <c r="F5971" t="s">
        <v>17292</v>
      </c>
      <c r="G5971" t="s">
        <v>375</v>
      </c>
      <c r="H5971" t="s">
        <v>135</v>
      </c>
      <c r="I5971" t="s">
        <v>136</v>
      </c>
      <c r="J5971" t="s">
        <v>137</v>
      </c>
      <c r="K5971" t="s">
        <v>138</v>
      </c>
      <c r="L5971" t="s">
        <v>17293</v>
      </c>
      <c r="M5971" t="s">
        <v>17294</v>
      </c>
      <c r="N5971">
        <v>1.5305555550000001</v>
      </c>
      <c r="O5971">
        <v>0</v>
      </c>
      <c r="P5971">
        <v>109</v>
      </c>
      <c r="Q5971">
        <v>0</v>
      </c>
      <c r="R5971">
        <v>0</v>
      </c>
      <c r="S5971">
        <v>0</v>
      </c>
      <c r="T5971">
        <v>11</v>
      </c>
      <c r="U5971">
        <v>0</v>
      </c>
      <c r="V5971">
        <v>0</v>
      </c>
      <c r="W5971">
        <v>0</v>
      </c>
      <c r="X5971">
        <v>42.17832775006557</v>
      </c>
      <c r="Y5971">
        <v>0</v>
      </c>
      <c r="Z5971">
        <v>0</v>
      </c>
      <c r="AA5971">
        <v>0</v>
      </c>
      <c r="AB5971">
        <v>10.908755043791707</v>
      </c>
      <c r="AC5971">
        <v>0</v>
      </c>
      <c r="AD5971">
        <v>0</v>
      </c>
      <c r="AE5971">
        <v>53.087082793857277</v>
      </c>
    </row>
    <row r="5972" spans="1:31" x14ac:dyDescent="0.25">
      <c r="A5972">
        <v>2302501</v>
      </c>
      <c r="B5972">
        <v>1</v>
      </c>
      <c r="C5972" t="s">
        <v>81</v>
      </c>
      <c r="D5972" t="s">
        <v>120</v>
      </c>
      <c r="E5972" t="s">
        <v>164</v>
      </c>
      <c r="F5972" t="s">
        <v>4998</v>
      </c>
      <c r="G5972" t="s">
        <v>184</v>
      </c>
      <c r="H5972" t="s">
        <v>167</v>
      </c>
      <c r="I5972" t="s">
        <v>136</v>
      </c>
      <c r="J5972" t="s">
        <v>137</v>
      </c>
      <c r="K5972" t="s">
        <v>138</v>
      </c>
      <c r="L5972" t="s">
        <v>17295</v>
      </c>
      <c r="M5972" t="s">
        <v>17296</v>
      </c>
      <c r="N5972">
        <v>3.0888888880000001</v>
      </c>
      <c r="O5972">
        <v>0</v>
      </c>
      <c r="P5972">
        <v>663</v>
      </c>
      <c r="Q5972">
        <v>109</v>
      </c>
      <c r="R5972">
        <v>62</v>
      </c>
      <c r="S5972">
        <v>16</v>
      </c>
      <c r="T5972">
        <v>77</v>
      </c>
      <c r="U5972">
        <v>7</v>
      </c>
      <c r="V5972">
        <v>0</v>
      </c>
      <c r="W5972">
        <v>0</v>
      </c>
      <c r="X5972">
        <v>282.36972471090803</v>
      </c>
      <c r="Y5972">
        <v>284.60111272137505</v>
      </c>
      <c r="Z5972">
        <v>120.85624868304885</v>
      </c>
      <c r="AA5972">
        <v>157.9010940221057</v>
      </c>
      <c r="AB5972">
        <v>39.955974201836938</v>
      </c>
      <c r="AC5972">
        <v>695.15673255817762</v>
      </c>
      <c r="AD5972">
        <v>0</v>
      </c>
      <c r="AE5972">
        <v>1580.8408868974523</v>
      </c>
    </row>
    <row r="5973" spans="1:31" x14ac:dyDescent="0.25">
      <c r="A5973">
        <v>2302624</v>
      </c>
      <c r="B5973">
        <v>1</v>
      </c>
      <c r="C5973" t="s">
        <v>81</v>
      </c>
      <c r="D5973" t="s">
        <v>128</v>
      </c>
      <c r="E5973" t="s">
        <v>208</v>
      </c>
      <c r="F5973" t="s">
        <v>17297</v>
      </c>
      <c r="G5973" t="s">
        <v>299</v>
      </c>
      <c r="H5973" t="s">
        <v>135</v>
      </c>
      <c r="I5973" t="s">
        <v>136</v>
      </c>
      <c r="J5973" t="s">
        <v>137</v>
      </c>
      <c r="K5973" t="s">
        <v>300</v>
      </c>
      <c r="L5973" t="s">
        <v>17298</v>
      </c>
      <c r="M5973" t="s">
        <v>17299</v>
      </c>
      <c r="N5973">
        <v>2.9427777769999999</v>
      </c>
      <c r="O5973">
        <v>0</v>
      </c>
      <c r="P5973">
        <v>342</v>
      </c>
      <c r="Q5973">
        <v>0</v>
      </c>
      <c r="R5973">
        <v>0</v>
      </c>
      <c r="S5973">
        <v>0</v>
      </c>
      <c r="T5973">
        <v>9</v>
      </c>
      <c r="U5973">
        <v>0</v>
      </c>
      <c r="V5973">
        <v>0</v>
      </c>
      <c r="W5973">
        <v>0</v>
      </c>
      <c r="X5973">
        <v>184.65338023992783</v>
      </c>
      <c r="Y5973">
        <v>0</v>
      </c>
      <c r="Z5973">
        <v>0</v>
      </c>
      <c r="AA5973">
        <v>0</v>
      </c>
      <c r="AB5973">
        <v>20.346494654626078</v>
      </c>
      <c r="AC5973">
        <v>0</v>
      </c>
      <c r="AD5973">
        <v>0</v>
      </c>
      <c r="AE5973">
        <v>204.9998748945539</v>
      </c>
    </row>
    <row r="5974" spans="1:31" x14ac:dyDescent="0.25">
      <c r="A5974">
        <v>2302518</v>
      </c>
      <c r="B5974">
        <v>1</v>
      </c>
      <c r="C5974" t="s">
        <v>81</v>
      </c>
      <c r="D5974" t="s">
        <v>113</v>
      </c>
      <c r="E5974" t="s">
        <v>233</v>
      </c>
      <c r="F5974" t="s">
        <v>17300</v>
      </c>
      <c r="G5974" t="s">
        <v>184</v>
      </c>
      <c r="H5974" t="s">
        <v>167</v>
      </c>
      <c r="I5974" t="s">
        <v>136</v>
      </c>
      <c r="J5974" t="s">
        <v>137</v>
      </c>
      <c r="K5974" t="s">
        <v>138</v>
      </c>
      <c r="L5974" t="s">
        <v>17301</v>
      </c>
      <c r="M5974" t="s">
        <v>17302</v>
      </c>
      <c r="N5974">
        <v>0.68361111100000005</v>
      </c>
      <c r="O5974">
        <v>2</v>
      </c>
      <c r="P5974">
        <v>116</v>
      </c>
      <c r="Q5974">
        <v>4</v>
      </c>
      <c r="R5974">
        <v>22</v>
      </c>
      <c r="S5974">
        <v>8</v>
      </c>
      <c r="T5974">
        <v>20</v>
      </c>
      <c r="U5974">
        <v>2</v>
      </c>
      <c r="V5974">
        <v>1</v>
      </c>
      <c r="W5974">
        <v>0.26808773820066001</v>
      </c>
      <c r="X5974">
        <v>13.747486683310845</v>
      </c>
      <c r="Y5974">
        <v>6.386287964917039</v>
      </c>
      <c r="Z5974">
        <v>2.1790999932111004</v>
      </c>
      <c r="AA5974">
        <v>128.37256311841531</v>
      </c>
      <c r="AB5974">
        <v>12.792608866003807</v>
      </c>
      <c r="AC5974">
        <v>45.135048176616735</v>
      </c>
      <c r="AD5974">
        <v>1.48196468625504</v>
      </c>
      <c r="AE5974">
        <v>210.36314722693049</v>
      </c>
    </row>
    <row r="5975" spans="1:31" x14ac:dyDescent="0.25">
      <c r="A5975">
        <v>2302816</v>
      </c>
      <c r="B5975">
        <v>1</v>
      </c>
      <c r="C5975" t="s">
        <v>80</v>
      </c>
      <c r="D5975" t="s">
        <v>84</v>
      </c>
      <c r="E5975" t="s">
        <v>141</v>
      </c>
      <c r="F5975" t="s">
        <v>17303</v>
      </c>
      <c r="G5975" t="s">
        <v>453</v>
      </c>
      <c r="H5975" t="s">
        <v>135</v>
      </c>
      <c r="I5975" t="s">
        <v>136</v>
      </c>
      <c r="J5975" t="s">
        <v>3</v>
      </c>
      <c r="K5975" t="s">
        <v>138</v>
      </c>
      <c r="L5975" t="s">
        <v>17304</v>
      </c>
      <c r="M5975" t="s">
        <v>17305</v>
      </c>
      <c r="N5975">
        <v>4.6494444440000002</v>
      </c>
      <c r="O5975">
        <v>0</v>
      </c>
      <c r="P5975">
        <v>4</v>
      </c>
      <c r="Q5975">
        <v>0</v>
      </c>
      <c r="R5975">
        <v>0</v>
      </c>
      <c r="S5975">
        <v>0</v>
      </c>
      <c r="T5975">
        <v>1</v>
      </c>
      <c r="U5975">
        <v>0</v>
      </c>
      <c r="V5975">
        <v>0</v>
      </c>
      <c r="W5975">
        <v>0</v>
      </c>
      <c r="X5975">
        <v>2.0763462385257085</v>
      </c>
      <c r="Y5975">
        <v>0</v>
      </c>
      <c r="Z5975">
        <v>0</v>
      </c>
      <c r="AA5975">
        <v>0</v>
      </c>
      <c r="AB5975">
        <v>1.0484544038492383</v>
      </c>
      <c r="AC5975">
        <v>0</v>
      </c>
      <c r="AD5975">
        <v>0</v>
      </c>
      <c r="AE5975">
        <v>3.1248006423749466</v>
      </c>
    </row>
    <row r="5976" spans="1:31" x14ac:dyDescent="0.25">
      <c r="A5976">
        <v>2302664</v>
      </c>
      <c r="B5976">
        <v>1</v>
      </c>
      <c r="C5976" t="s">
        <v>80</v>
      </c>
      <c r="D5976" t="s">
        <v>103</v>
      </c>
      <c r="E5976" t="s">
        <v>182</v>
      </c>
      <c r="F5976" t="s">
        <v>4127</v>
      </c>
      <c r="G5976" t="s">
        <v>837</v>
      </c>
      <c r="H5976" t="s">
        <v>167</v>
      </c>
      <c r="I5976" t="s">
        <v>136</v>
      </c>
      <c r="J5976" t="s">
        <v>137</v>
      </c>
      <c r="K5976" t="s">
        <v>138</v>
      </c>
      <c r="L5976" t="s">
        <v>17306</v>
      </c>
      <c r="M5976" t="s">
        <v>17307</v>
      </c>
      <c r="N5976">
        <v>0.206666666</v>
      </c>
      <c r="O5976">
        <v>20</v>
      </c>
      <c r="P5976">
        <v>1632</v>
      </c>
      <c r="Q5976">
        <v>21</v>
      </c>
      <c r="R5976">
        <v>98</v>
      </c>
      <c r="S5976">
        <v>15</v>
      </c>
      <c r="T5976">
        <v>206</v>
      </c>
      <c r="U5976">
        <v>0</v>
      </c>
      <c r="V5976">
        <v>0</v>
      </c>
      <c r="W5976">
        <v>2.958593560489267</v>
      </c>
      <c r="X5976">
        <v>82.12312685973717</v>
      </c>
      <c r="Y5976">
        <v>18.463382376393874</v>
      </c>
      <c r="Z5976">
        <v>5.2111549174953042</v>
      </c>
      <c r="AA5976">
        <v>12.528763248711234</v>
      </c>
      <c r="AB5976">
        <v>24.772223408071543</v>
      </c>
      <c r="AC5976">
        <v>0</v>
      </c>
      <c r="AD5976">
        <v>0</v>
      </c>
      <c r="AE5976">
        <v>146.05724437089839</v>
      </c>
    </row>
    <row r="5977" spans="1:31" x14ac:dyDescent="0.25">
      <c r="A5977">
        <v>2303002</v>
      </c>
      <c r="B5977">
        <v>1</v>
      </c>
      <c r="C5977" t="s">
        <v>81</v>
      </c>
      <c r="D5977" t="s">
        <v>123</v>
      </c>
      <c r="E5977" t="s">
        <v>164</v>
      </c>
      <c r="F5977" t="s">
        <v>17308</v>
      </c>
      <c r="G5977" t="s">
        <v>500</v>
      </c>
      <c r="H5977" t="s">
        <v>167</v>
      </c>
      <c r="I5977" t="s">
        <v>136</v>
      </c>
      <c r="J5977" t="s">
        <v>137</v>
      </c>
      <c r="K5977" t="s">
        <v>138</v>
      </c>
      <c r="L5977" t="s">
        <v>17309</v>
      </c>
      <c r="M5977" t="s">
        <v>17310</v>
      </c>
      <c r="N5977">
        <v>2.259166666</v>
      </c>
      <c r="O5977">
        <v>0</v>
      </c>
      <c r="P5977">
        <v>652</v>
      </c>
      <c r="Q5977">
        <v>11</v>
      </c>
      <c r="R5977">
        <v>77</v>
      </c>
      <c r="S5977">
        <v>9</v>
      </c>
      <c r="T5977">
        <v>69</v>
      </c>
      <c r="U5977">
        <v>1</v>
      </c>
      <c r="V5977">
        <v>0</v>
      </c>
      <c r="W5977">
        <v>0</v>
      </c>
      <c r="X5977">
        <v>262.76023355800703</v>
      </c>
      <c r="Y5977">
        <v>47.723549686018295</v>
      </c>
      <c r="Z5977">
        <v>78.282096376213758</v>
      </c>
      <c r="AA5977">
        <v>30.527447101156888</v>
      </c>
      <c r="AB5977">
        <v>73.181384213027812</v>
      </c>
      <c r="AC5977">
        <v>1.2481501684054142</v>
      </c>
      <c r="AD5977">
        <v>0</v>
      </c>
      <c r="AE5977">
        <v>493.7228611028292</v>
      </c>
    </row>
    <row r="5978" spans="1:31" x14ac:dyDescent="0.25">
      <c r="A5978">
        <v>2302564</v>
      </c>
      <c r="B5978">
        <v>1</v>
      </c>
      <c r="C5978" t="s">
        <v>81</v>
      </c>
      <c r="D5978" t="s">
        <v>124</v>
      </c>
      <c r="E5978" t="s">
        <v>164</v>
      </c>
      <c r="F5978" t="s">
        <v>17311</v>
      </c>
      <c r="G5978" t="s">
        <v>299</v>
      </c>
      <c r="H5978" t="s">
        <v>167</v>
      </c>
      <c r="I5978" t="s">
        <v>136</v>
      </c>
      <c r="J5978" t="s">
        <v>137</v>
      </c>
      <c r="K5978" t="s">
        <v>300</v>
      </c>
      <c r="L5978" t="s">
        <v>17312</v>
      </c>
      <c r="M5978" t="s">
        <v>17313</v>
      </c>
      <c r="N5978">
        <v>6.676666666</v>
      </c>
      <c r="O5978">
        <v>0</v>
      </c>
      <c r="P5978">
        <v>1074</v>
      </c>
      <c r="Q5978">
        <v>0</v>
      </c>
      <c r="R5978">
        <v>29</v>
      </c>
      <c r="S5978">
        <v>6</v>
      </c>
      <c r="T5978">
        <v>89</v>
      </c>
      <c r="U5978">
        <v>0</v>
      </c>
      <c r="V5978">
        <v>0</v>
      </c>
      <c r="W5978">
        <v>0</v>
      </c>
      <c r="X5978">
        <v>1188.4752595571733</v>
      </c>
      <c r="Y5978">
        <v>0</v>
      </c>
      <c r="Z5978">
        <v>16.799330701061837</v>
      </c>
      <c r="AA5978">
        <v>298.16912129422076</v>
      </c>
      <c r="AB5978">
        <v>399.35071761012006</v>
      </c>
      <c r="AC5978">
        <v>0</v>
      </c>
      <c r="AD5978">
        <v>0</v>
      </c>
      <c r="AE5978">
        <v>1902.7944291625759</v>
      </c>
    </row>
    <row r="5979" spans="1:31" x14ac:dyDescent="0.25">
      <c r="A5979">
        <v>2302584</v>
      </c>
      <c r="B5979">
        <v>1</v>
      </c>
      <c r="C5979" t="s">
        <v>80</v>
      </c>
      <c r="D5979" t="s">
        <v>107</v>
      </c>
      <c r="E5979" t="s">
        <v>233</v>
      </c>
      <c r="F5979" t="s">
        <v>14924</v>
      </c>
      <c r="G5979" t="s">
        <v>299</v>
      </c>
      <c r="H5979" t="s">
        <v>167</v>
      </c>
      <c r="I5979" t="s">
        <v>136</v>
      </c>
      <c r="J5979" t="s">
        <v>137</v>
      </c>
      <c r="K5979" t="s">
        <v>300</v>
      </c>
      <c r="L5979" t="s">
        <v>17314</v>
      </c>
      <c r="M5979" t="s">
        <v>17315</v>
      </c>
      <c r="N5979">
        <v>6.8713888880000003</v>
      </c>
      <c r="O5979">
        <v>1</v>
      </c>
      <c r="P5979">
        <v>1078</v>
      </c>
      <c r="Q5979">
        <v>0</v>
      </c>
      <c r="R5979">
        <v>4</v>
      </c>
      <c r="S5979">
        <v>0</v>
      </c>
      <c r="T5979">
        <v>183</v>
      </c>
      <c r="U5979">
        <v>0</v>
      </c>
      <c r="V5979">
        <v>1</v>
      </c>
      <c r="W5979">
        <v>0.26780078214563197</v>
      </c>
      <c r="X5979">
        <v>1466.238673349899</v>
      </c>
      <c r="Y5979">
        <v>0</v>
      </c>
      <c r="Z5979">
        <v>16.105975217485266</v>
      </c>
      <c r="AA5979">
        <v>0</v>
      </c>
      <c r="AB5979">
        <v>1039.0631144010506</v>
      </c>
      <c r="AC5979">
        <v>0</v>
      </c>
      <c r="AD5979">
        <v>162.56070546406866</v>
      </c>
      <c r="AE5979">
        <v>2684.2362692146494</v>
      </c>
    </row>
    <row r="5980" spans="1:31" x14ac:dyDescent="0.25">
      <c r="A5980">
        <v>2303082</v>
      </c>
      <c r="B5980">
        <v>1</v>
      </c>
      <c r="C5980" t="s">
        <v>81</v>
      </c>
      <c r="D5980" t="s">
        <v>117</v>
      </c>
      <c r="E5980" t="s">
        <v>141</v>
      </c>
      <c r="F5980" t="s">
        <v>17316</v>
      </c>
      <c r="G5980" t="s">
        <v>143</v>
      </c>
      <c r="H5980" t="s">
        <v>135</v>
      </c>
      <c r="I5980" t="s">
        <v>136</v>
      </c>
      <c r="J5980" t="s">
        <v>137</v>
      </c>
      <c r="K5980" t="s">
        <v>138</v>
      </c>
      <c r="L5980" t="s">
        <v>17317</v>
      </c>
      <c r="M5980" t="s">
        <v>17318</v>
      </c>
      <c r="N5980">
        <v>1.0066666660000001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1</v>
      </c>
      <c r="U5980">
        <v>0</v>
      </c>
      <c r="V5980">
        <v>0</v>
      </c>
      <c r="W5980">
        <v>0</v>
      </c>
      <c r="X5980">
        <v>0.15775538696085001</v>
      </c>
      <c r="Y5980">
        <v>0</v>
      </c>
      <c r="Z5980">
        <v>0</v>
      </c>
      <c r="AA5980">
        <v>0</v>
      </c>
      <c r="AB5980">
        <v>3.8272186036333335E-4</v>
      </c>
      <c r="AC5980">
        <v>0</v>
      </c>
      <c r="AD5980">
        <v>0</v>
      </c>
      <c r="AE5980">
        <v>0.15813810882121335</v>
      </c>
    </row>
    <row r="5981" spans="1:31" x14ac:dyDescent="0.25">
      <c r="A5981">
        <v>2302962</v>
      </c>
      <c r="B5981">
        <v>1</v>
      </c>
      <c r="C5981" t="s">
        <v>81</v>
      </c>
      <c r="D5981" t="s">
        <v>128</v>
      </c>
      <c r="E5981" t="s">
        <v>141</v>
      </c>
      <c r="F5981" t="s">
        <v>13388</v>
      </c>
      <c r="G5981" t="s">
        <v>202</v>
      </c>
      <c r="H5981" t="s">
        <v>135</v>
      </c>
      <c r="I5981" t="s">
        <v>136</v>
      </c>
      <c r="J5981" t="s">
        <v>137</v>
      </c>
      <c r="K5981" t="s">
        <v>138</v>
      </c>
      <c r="L5981" t="s">
        <v>17319</v>
      </c>
      <c r="M5981" t="s">
        <v>17320</v>
      </c>
      <c r="N5981">
        <v>4.7536111109999997</v>
      </c>
      <c r="O5981">
        <v>0</v>
      </c>
      <c r="P5981">
        <v>11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10.576389636273323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10.576389636273323</v>
      </c>
    </row>
    <row r="5982" spans="1:31" x14ac:dyDescent="0.25">
      <c r="A5982">
        <v>2302770</v>
      </c>
      <c r="B5982">
        <v>1</v>
      </c>
      <c r="C5982" t="s">
        <v>80</v>
      </c>
      <c r="D5982" t="s">
        <v>100</v>
      </c>
      <c r="E5982" t="s">
        <v>141</v>
      </c>
      <c r="F5982" t="s">
        <v>17321</v>
      </c>
      <c r="G5982" t="s">
        <v>143</v>
      </c>
      <c r="H5982" t="s">
        <v>135</v>
      </c>
      <c r="I5982" t="s">
        <v>136</v>
      </c>
      <c r="J5982" t="s">
        <v>137</v>
      </c>
      <c r="K5982" t="s">
        <v>138</v>
      </c>
      <c r="L5982" t="s">
        <v>17322</v>
      </c>
      <c r="M5982" t="s">
        <v>17323</v>
      </c>
      <c r="N5982">
        <v>1.5638888879999999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1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</row>
    <row r="5983" spans="1:31" x14ac:dyDescent="0.25">
      <c r="A5983">
        <v>2302896</v>
      </c>
      <c r="B5983">
        <v>1</v>
      </c>
      <c r="C5983" t="s">
        <v>80</v>
      </c>
      <c r="D5983" t="s">
        <v>98</v>
      </c>
      <c r="E5983" t="s">
        <v>141</v>
      </c>
      <c r="F5983" t="s">
        <v>17324</v>
      </c>
      <c r="G5983" t="s">
        <v>143</v>
      </c>
      <c r="H5983" t="s">
        <v>135</v>
      </c>
      <c r="I5983" t="s">
        <v>136</v>
      </c>
      <c r="J5983" t="s">
        <v>137</v>
      </c>
      <c r="K5983" t="s">
        <v>138</v>
      </c>
      <c r="L5983" t="s">
        <v>17325</v>
      </c>
      <c r="M5983" t="s">
        <v>17326</v>
      </c>
      <c r="N5983">
        <v>2.6147222220000002</v>
      </c>
      <c r="O5983">
        <v>0</v>
      </c>
      <c r="P5983">
        <v>0</v>
      </c>
      <c r="Q5983">
        <v>0</v>
      </c>
      <c r="R5983">
        <v>1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0.19511926688936529</v>
      </c>
      <c r="AA5983">
        <v>0</v>
      </c>
      <c r="AB5983">
        <v>2.8307896257868972</v>
      </c>
      <c r="AC5983">
        <v>0</v>
      </c>
      <c r="AD5983">
        <v>0</v>
      </c>
      <c r="AE5983">
        <v>3.0259088926762625</v>
      </c>
    </row>
    <row r="5984" spans="1:31" x14ac:dyDescent="0.25">
      <c r="A5984">
        <v>2302919</v>
      </c>
      <c r="B5984">
        <v>1</v>
      </c>
      <c r="C5984" t="s">
        <v>80</v>
      </c>
      <c r="D5984" t="s">
        <v>88</v>
      </c>
      <c r="E5984" t="s">
        <v>141</v>
      </c>
      <c r="F5984" t="s">
        <v>17327</v>
      </c>
      <c r="G5984" t="s">
        <v>453</v>
      </c>
      <c r="H5984" t="s">
        <v>135</v>
      </c>
      <c r="I5984" t="s">
        <v>136</v>
      </c>
      <c r="J5984" t="s">
        <v>137</v>
      </c>
      <c r="K5984" t="s">
        <v>138</v>
      </c>
      <c r="L5984" t="s">
        <v>17328</v>
      </c>
      <c r="M5984" t="s">
        <v>17329</v>
      </c>
      <c r="N5984">
        <v>0.49388888800000003</v>
      </c>
      <c r="O5984">
        <v>0</v>
      </c>
      <c r="P5984">
        <v>38</v>
      </c>
      <c r="Q5984">
        <v>0</v>
      </c>
      <c r="R5984">
        <v>0</v>
      </c>
      <c r="S5984">
        <v>0</v>
      </c>
      <c r="T5984">
        <v>2</v>
      </c>
      <c r="U5984">
        <v>0</v>
      </c>
      <c r="V5984">
        <v>0</v>
      </c>
      <c r="W5984">
        <v>0</v>
      </c>
      <c r="X5984">
        <v>4.6077143807275256</v>
      </c>
      <c r="Y5984">
        <v>0</v>
      </c>
      <c r="Z5984">
        <v>0</v>
      </c>
      <c r="AA5984">
        <v>0</v>
      </c>
      <c r="AB5984">
        <v>0.88095649590877834</v>
      </c>
      <c r="AC5984">
        <v>0</v>
      </c>
      <c r="AD5984">
        <v>0</v>
      </c>
      <c r="AE5984">
        <v>5.4886708766363039</v>
      </c>
    </row>
    <row r="5985" spans="1:31" x14ac:dyDescent="0.25">
      <c r="A5985">
        <v>2303039</v>
      </c>
      <c r="B5985">
        <v>1</v>
      </c>
      <c r="C5985" t="s">
        <v>80</v>
      </c>
      <c r="D5985" t="s">
        <v>87</v>
      </c>
      <c r="E5985" t="s">
        <v>748</v>
      </c>
      <c r="F5985" t="s">
        <v>17330</v>
      </c>
      <c r="G5985" t="s">
        <v>750</v>
      </c>
      <c r="H5985" t="s">
        <v>135</v>
      </c>
      <c r="I5985" t="s">
        <v>136</v>
      </c>
      <c r="J5985" t="s">
        <v>137</v>
      </c>
      <c r="K5985" t="s">
        <v>138</v>
      </c>
      <c r="L5985" t="s">
        <v>17331</v>
      </c>
      <c r="M5985" t="s">
        <v>17332</v>
      </c>
      <c r="N5985">
        <v>2.4441666660000001</v>
      </c>
      <c r="O5985">
        <v>0</v>
      </c>
      <c r="P5985">
        <v>14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9.4179623614620205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9.4179623614620205</v>
      </c>
    </row>
    <row r="5986" spans="1:31" x14ac:dyDescent="0.25">
      <c r="A5986">
        <v>2302928</v>
      </c>
      <c r="B5986">
        <v>1</v>
      </c>
      <c r="C5986" t="s">
        <v>80</v>
      </c>
      <c r="D5986" t="s">
        <v>98</v>
      </c>
      <c r="E5986" t="s">
        <v>141</v>
      </c>
      <c r="F5986" t="s">
        <v>17333</v>
      </c>
      <c r="G5986" t="s">
        <v>188</v>
      </c>
      <c r="H5986" t="s">
        <v>135</v>
      </c>
      <c r="I5986" t="s">
        <v>136</v>
      </c>
      <c r="J5986" t="s">
        <v>137</v>
      </c>
      <c r="K5986" t="s">
        <v>138</v>
      </c>
      <c r="L5986" t="s">
        <v>17334</v>
      </c>
      <c r="M5986" t="s">
        <v>17335</v>
      </c>
      <c r="N5986">
        <v>1.0108333329999999</v>
      </c>
      <c r="O5986">
        <v>0</v>
      </c>
      <c r="P5986">
        <v>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0.27836524673402779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0.27836524673402779</v>
      </c>
    </row>
    <row r="5987" spans="1:31" x14ac:dyDescent="0.25">
      <c r="A5987">
        <v>2302527</v>
      </c>
      <c r="B5987">
        <v>1</v>
      </c>
      <c r="C5987" t="s">
        <v>80</v>
      </c>
      <c r="D5987" t="s">
        <v>96</v>
      </c>
      <c r="E5987" t="s">
        <v>141</v>
      </c>
      <c r="F5987" t="s">
        <v>17336</v>
      </c>
      <c r="G5987" t="s">
        <v>143</v>
      </c>
      <c r="H5987" t="s">
        <v>135</v>
      </c>
      <c r="I5987" t="s">
        <v>136</v>
      </c>
      <c r="J5987" t="s">
        <v>137</v>
      </c>
      <c r="K5987" t="s">
        <v>138</v>
      </c>
      <c r="L5987" t="s">
        <v>17337</v>
      </c>
      <c r="M5987" t="s">
        <v>17338</v>
      </c>
      <c r="N5987">
        <v>2.557222222</v>
      </c>
      <c r="O5987">
        <v>0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2.0999982832732123</v>
      </c>
      <c r="AA5987">
        <v>0</v>
      </c>
      <c r="AB5987">
        <v>0</v>
      </c>
      <c r="AC5987">
        <v>0</v>
      </c>
      <c r="AD5987">
        <v>0</v>
      </c>
      <c r="AE5987">
        <v>2.0999982832732123</v>
      </c>
    </row>
    <row r="5988" spans="1:31" x14ac:dyDescent="0.25">
      <c r="A5988">
        <v>2302573</v>
      </c>
      <c r="B5988">
        <v>1</v>
      </c>
      <c r="C5988" t="s">
        <v>81</v>
      </c>
      <c r="D5988" t="s">
        <v>112</v>
      </c>
      <c r="E5988" t="s">
        <v>182</v>
      </c>
      <c r="F5988" t="s">
        <v>17339</v>
      </c>
      <c r="G5988" t="s">
        <v>917</v>
      </c>
      <c r="H5988" t="s">
        <v>167</v>
      </c>
      <c r="I5988" t="s">
        <v>136</v>
      </c>
      <c r="J5988" t="s">
        <v>137</v>
      </c>
      <c r="K5988" t="s">
        <v>300</v>
      </c>
      <c r="L5988" t="s">
        <v>17340</v>
      </c>
      <c r="M5988" t="s">
        <v>17341</v>
      </c>
      <c r="N5988">
        <v>1.135</v>
      </c>
      <c r="O5988">
        <v>0</v>
      </c>
      <c r="P5988">
        <v>1058</v>
      </c>
      <c r="Q5988">
        <v>22</v>
      </c>
      <c r="R5988">
        <v>202</v>
      </c>
      <c r="S5988">
        <v>19</v>
      </c>
      <c r="T5988">
        <v>53</v>
      </c>
      <c r="U5988">
        <v>1</v>
      </c>
      <c r="V5988">
        <v>0</v>
      </c>
      <c r="W5988">
        <v>0</v>
      </c>
      <c r="X5988">
        <v>127.47376875424644</v>
      </c>
      <c r="Y5988">
        <v>107.57396302015115</v>
      </c>
      <c r="Z5988">
        <v>15.980589175866891</v>
      </c>
      <c r="AA5988">
        <v>74.994590344144981</v>
      </c>
      <c r="AB5988">
        <v>19.084699224194001</v>
      </c>
      <c r="AC5988">
        <v>167.69969469146903</v>
      </c>
      <c r="AD5988">
        <v>0</v>
      </c>
      <c r="AE5988">
        <v>512.80730521007251</v>
      </c>
    </row>
    <row r="5989" spans="1:31" x14ac:dyDescent="0.25">
      <c r="A5989">
        <v>2303068</v>
      </c>
      <c r="B5989">
        <v>1</v>
      </c>
      <c r="C5989" t="s">
        <v>80</v>
      </c>
      <c r="D5989" t="s">
        <v>87</v>
      </c>
      <c r="E5989" t="s">
        <v>141</v>
      </c>
      <c r="F5989" t="s">
        <v>17342</v>
      </c>
      <c r="G5989" t="s">
        <v>188</v>
      </c>
      <c r="H5989" t="s">
        <v>135</v>
      </c>
      <c r="I5989" t="s">
        <v>136</v>
      </c>
      <c r="J5989" t="s">
        <v>137</v>
      </c>
      <c r="K5989" t="s">
        <v>138</v>
      </c>
      <c r="L5989" t="s">
        <v>17343</v>
      </c>
      <c r="M5989" t="s">
        <v>17344</v>
      </c>
      <c r="N5989">
        <v>4.7819444439999996</v>
      </c>
      <c r="O5989">
        <v>0</v>
      </c>
      <c r="P5989">
        <v>7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8.9589173752059352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8.9589173752059352</v>
      </c>
    </row>
    <row r="5990" spans="1:31" x14ac:dyDescent="0.25">
      <c r="A5990">
        <v>2303091</v>
      </c>
      <c r="B5990">
        <v>1</v>
      </c>
      <c r="C5990" t="s">
        <v>80</v>
      </c>
      <c r="D5990" t="s">
        <v>90</v>
      </c>
      <c r="E5990" t="s">
        <v>141</v>
      </c>
      <c r="F5990" t="s">
        <v>17345</v>
      </c>
      <c r="G5990" t="s">
        <v>143</v>
      </c>
      <c r="H5990" t="s">
        <v>135</v>
      </c>
      <c r="I5990" t="s">
        <v>136</v>
      </c>
      <c r="J5990" t="s">
        <v>137</v>
      </c>
      <c r="K5990" t="s">
        <v>138</v>
      </c>
      <c r="L5990" t="s">
        <v>17346</v>
      </c>
      <c r="M5990" t="s">
        <v>17347</v>
      </c>
      <c r="N5990">
        <v>1.430555555</v>
      </c>
      <c r="O5990">
        <v>0</v>
      </c>
      <c r="P5990">
        <v>2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0.33213968645220893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0.33213968645220893</v>
      </c>
    </row>
    <row r="5991" spans="1:31" x14ac:dyDescent="0.25">
      <c r="A5991">
        <v>2302567</v>
      </c>
      <c r="B5991">
        <v>1</v>
      </c>
      <c r="C5991" t="s">
        <v>81</v>
      </c>
      <c r="D5991" t="s">
        <v>128</v>
      </c>
      <c r="E5991" t="s">
        <v>208</v>
      </c>
      <c r="F5991" t="s">
        <v>17348</v>
      </c>
      <c r="G5991" t="s">
        <v>917</v>
      </c>
      <c r="H5991" t="s">
        <v>135</v>
      </c>
      <c r="I5991" t="s">
        <v>136</v>
      </c>
      <c r="J5991" t="s">
        <v>137</v>
      </c>
      <c r="K5991" t="s">
        <v>300</v>
      </c>
      <c r="L5991" t="s">
        <v>17349</v>
      </c>
      <c r="M5991" t="s">
        <v>17350</v>
      </c>
      <c r="N5991">
        <v>8.159444444</v>
      </c>
      <c r="O5991">
        <v>0</v>
      </c>
      <c r="P5991">
        <v>209</v>
      </c>
      <c r="Q5991">
        <v>0</v>
      </c>
      <c r="R5991">
        <v>0</v>
      </c>
      <c r="S5991">
        <v>0</v>
      </c>
      <c r="T5991">
        <v>11</v>
      </c>
      <c r="U5991">
        <v>0</v>
      </c>
      <c r="V5991">
        <v>0</v>
      </c>
      <c r="W5991">
        <v>0</v>
      </c>
      <c r="X5991">
        <v>373.11749978907091</v>
      </c>
      <c r="Y5991">
        <v>0</v>
      </c>
      <c r="Z5991">
        <v>0</v>
      </c>
      <c r="AA5991">
        <v>0</v>
      </c>
      <c r="AB5991">
        <v>184.71882426679144</v>
      </c>
      <c r="AC5991">
        <v>0</v>
      </c>
      <c r="AD5991">
        <v>0</v>
      </c>
      <c r="AE5991">
        <v>557.83632405586241</v>
      </c>
    </row>
    <row r="5992" spans="1:31" x14ac:dyDescent="0.25">
      <c r="A5992">
        <v>2302859</v>
      </c>
      <c r="B5992">
        <v>1</v>
      </c>
      <c r="C5992" t="s">
        <v>81</v>
      </c>
      <c r="D5992" t="s">
        <v>113</v>
      </c>
      <c r="E5992" t="s">
        <v>132</v>
      </c>
      <c r="F5992" t="s">
        <v>17351</v>
      </c>
      <c r="G5992" t="s">
        <v>317</v>
      </c>
      <c r="H5992" t="s">
        <v>135</v>
      </c>
      <c r="I5992" t="s">
        <v>136</v>
      </c>
      <c r="J5992" t="s">
        <v>137</v>
      </c>
      <c r="K5992" t="s">
        <v>138</v>
      </c>
      <c r="L5992" t="s">
        <v>17352</v>
      </c>
      <c r="M5992" t="s">
        <v>17353</v>
      </c>
      <c r="N5992">
        <v>0.96777777700000001</v>
      </c>
      <c r="O5992">
        <v>0</v>
      </c>
      <c r="P5992">
        <v>14</v>
      </c>
      <c r="Q5992">
        <v>0</v>
      </c>
      <c r="R5992">
        <v>0</v>
      </c>
      <c r="S5992">
        <v>0</v>
      </c>
      <c r="T5992">
        <v>4</v>
      </c>
      <c r="U5992">
        <v>0</v>
      </c>
      <c r="V5992">
        <v>0</v>
      </c>
      <c r="W5992">
        <v>0</v>
      </c>
      <c r="X5992">
        <v>1.2044406692495002</v>
      </c>
      <c r="Y5992">
        <v>0</v>
      </c>
      <c r="Z5992">
        <v>0</v>
      </c>
      <c r="AA5992">
        <v>0</v>
      </c>
      <c r="AB5992">
        <v>1.7552587625462857</v>
      </c>
      <c r="AC5992">
        <v>0</v>
      </c>
      <c r="AD5992">
        <v>0</v>
      </c>
      <c r="AE5992">
        <v>2.9596994317957859</v>
      </c>
    </row>
    <row r="5993" spans="1:31" x14ac:dyDescent="0.25">
      <c r="A5993">
        <v>2302510</v>
      </c>
      <c r="B5993">
        <v>1</v>
      </c>
      <c r="C5993" t="s">
        <v>80</v>
      </c>
      <c r="D5993" t="s">
        <v>96</v>
      </c>
      <c r="E5993" t="s">
        <v>208</v>
      </c>
      <c r="F5993" t="s">
        <v>17094</v>
      </c>
      <c r="G5993" t="s">
        <v>310</v>
      </c>
      <c r="H5993" t="s">
        <v>135</v>
      </c>
      <c r="I5993" t="s">
        <v>136</v>
      </c>
      <c r="J5993" t="s">
        <v>137</v>
      </c>
      <c r="K5993" t="s">
        <v>138</v>
      </c>
      <c r="L5993" t="s">
        <v>17354</v>
      </c>
      <c r="M5993" t="s">
        <v>17355</v>
      </c>
      <c r="N5993">
        <v>1.361388888</v>
      </c>
      <c r="O5993">
        <v>0</v>
      </c>
      <c r="P5993">
        <v>20</v>
      </c>
      <c r="Q5993">
        <v>0</v>
      </c>
      <c r="R5993">
        <v>19</v>
      </c>
      <c r="S5993">
        <v>0</v>
      </c>
      <c r="T5993">
        <v>12</v>
      </c>
      <c r="U5993">
        <v>0</v>
      </c>
      <c r="V5993">
        <v>0</v>
      </c>
      <c r="W5993">
        <v>0</v>
      </c>
      <c r="X5993">
        <v>17.784029752428449</v>
      </c>
      <c r="Y5993">
        <v>0</v>
      </c>
      <c r="Z5993">
        <v>9.0078646858978555</v>
      </c>
      <c r="AA5993">
        <v>0</v>
      </c>
      <c r="AB5993">
        <v>5.6519709117260284</v>
      </c>
      <c r="AC5993">
        <v>0</v>
      </c>
      <c r="AD5993">
        <v>0</v>
      </c>
      <c r="AE5993">
        <v>32.443865350052334</v>
      </c>
    </row>
    <row r="5994" spans="1:31" x14ac:dyDescent="0.25">
      <c r="A5994">
        <v>2302630</v>
      </c>
      <c r="B5994">
        <v>1</v>
      </c>
      <c r="C5994" t="s">
        <v>80</v>
      </c>
      <c r="D5994" t="s">
        <v>105</v>
      </c>
      <c r="E5994" t="s">
        <v>164</v>
      </c>
      <c r="F5994" t="s">
        <v>17356</v>
      </c>
      <c r="G5994" t="s">
        <v>837</v>
      </c>
      <c r="H5994" t="s">
        <v>167</v>
      </c>
      <c r="I5994" t="s">
        <v>136</v>
      </c>
      <c r="J5994" t="s">
        <v>137</v>
      </c>
      <c r="K5994" t="s">
        <v>138</v>
      </c>
      <c r="L5994" t="s">
        <v>17357</v>
      </c>
      <c r="M5994" t="s">
        <v>17358</v>
      </c>
      <c r="N5994">
        <v>0.48416666600000002</v>
      </c>
      <c r="O5994">
        <v>0</v>
      </c>
      <c r="P5994">
        <v>164</v>
      </c>
      <c r="Q5994">
        <v>0</v>
      </c>
      <c r="R5994">
        <v>0</v>
      </c>
      <c r="S5994">
        <v>12</v>
      </c>
      <c r="T5994">
        <v>28</v>
      </c>
      <c r="U5994">
        <v>10</v>
      </c>
      <c r="V5994">
        <v>2</v>
      </c>
      <c r="W5994">
        <v>0</v>
      </c>
      <c r="X5994">
        <v>16.58324537379178</v>
      </c>
      <c r="Y5994">
        <v>0</v>
      </c>
      <c r="Z5994">
        <v>0</v>
      </c>
      <c r="AA5994">
        <v>47.269080824207492</v>
      </c>
      <c r="AB5994">
        <v>23.364231238071365</v>
      </c>
      <c r="AC5994">
        <v>586.86843777373542</v>
      </c>
      <c r="AD5994">
        <v>8.2704209821773755</v>
      </c>
      <c r="AE5994">
        <v>682.35541619198341</v>
      </c>
    </row>
    <row r="5995" spans="1:31" x14ac:dyDescent="0.25">
      <c r="A5995">
        <v>2302865</v>
      </c>
      <c r="B5995">
        <v>1</v>
      </c>
      <c r="C5995" t="s">
        <v>80</v>
      </c>
      <c r="D5995" t="s">
        <v>96</v>
      </c>
      <c r="E5995" t="s">
        <v>182</v>
      </c>
      <c r="F5995" t="s">
        <v>8464</v>
      </c>
      <c r="G5995" t="s">
        <v>184</v>
      </c>
      <c r="H5995" t="s">
        <v>167</v>
      </c>
      <c r="I5995" t="s">
        <v>136</v>
      </c>
      <c r="J5995" t="s">
        <v>137</v>
      </c>
      <c r="K5995" t="s">
        <v>138</v>
      </c>
      <c r="L5995" t="s">
        <v>17359</v>
      </c>
      <c r="M5995" t="s">
        <v>17360</v>
      </c>
      <c r="N5995">
        <v>1.1105555549999999</v>
      </c>
      <c r="O5995">
        <v>2</v>
      </c>
      <c r="P5995">
        <v>113</v>
      </c>
      <c r="Q5995">
        <v>1</v>
      </c>
      <c r="R5995">
        <v>178</v>
      </c>
      <c r="S5995">
        <v>1</v>
      </c>
      <c r="T5995">
        <v>37</v>
      </c>
      <c r="U5995">
        <v>0</v>
      </c>
      <c r="V5995">
        <v>0</v>
      </c>
      <c r="W5995">
        <v>53.516013415260637</v>
      </c>
      <c r="X5995">
        <v>64.646339693044453</v>
      </c>
      <c r="Y5995">
        <v>1.757043493901675</v>
      </c>
      <c r="Z5995">
        <v>154.48833837483798</v>
      </c>
      <c r="AA5995">
        <v>34.024177894455597</v>
      </c>
      <c r="AB5995">
        <v>67.632284567822808</v>
      </c>
      <c r="AC5995">
        <v>0</v>
      </c>
      <c r="AD5995">
        <v>0</v>
      </c>
      <c r="AE5995">
        <v>376.06419743932315</v>
      </c>
    </row>
    <row r="5996" spans="1:31" x14ac:dyDescent="0.25">
      <c r="A5996">
        <v>2302965</v>
      </c>
      <c r="B5996">
        <v>1</v>
      </c>
      <c r="C5996" t="s">
        <v>81</v>
      </c>
      <c r="D5996" t="s">
        <v>113</v>
      </c>
      <c r="E5996" t="s">
        <v>141</v>
      </c>
      <c r="F5996" t="s">
        <v>17361</v>
      </c>
      <c r="G5996" t="s">
        <v>143</v>
      </c>
      <c r="H5996" t="s">
        <v>135</v>
      </c>
      <c r="I5996" t="s">
        <v>136</v>
      </c>
      <c r="J5996" t="s">
        <v>137</v>
      </c>
      <c r="K5996" t="s">
        <v>138</v>
      </c>
      <c r="L5996" t="s">
        <v>17362</v>
      </c>
      <c r="M5996" t="s">
        <v>17363</v>
      </c>
      <c r="N5996">
        <v>2.8819444440000002</v>
      </c>
      <c r="O5996">
        <v>0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0.79598042898056443</v>
      </c>
      <c r="AA5996">
        <v>0</v>
      </c>
      <c r="AB5996">
        <v>0</v>
      </c>
      <c r="AC5996">
        <v>0</v>
      </c>
      <c r="AD5996">
        <v>0</v>
      </c>
      <c r="AE5996">
        <v>0.79598042898056443</v>
      </c>
    </row>
    <row r="5997" spans="1:31" x14ac:dyDescent="0.25">
      <c r="A5997">
        <v>2302650</v>
      </c>
      <c r="B5997">
        <v>1</v>
      </c>
      <c r="C5997" t="s">
        <v>80</v>
      </c>
      <c r="D5997" t="s">
        <v>93</v>
      </c>
      <c r="E5997" t="s">
        <v>233</v>
      </c>
      <c r="F5997" t="s">
        <v>17364</v>
      </c>
      <c r="G5997" t="s">
        <v>299</v>
      </c>
      <c r="H5997" t="s">
        <v>167</v>
      </c>
      <c r="I5997" t="s">
        <v>136</v>
      </c>
      <c r="J5997" t="s">
        <v>137</v>
      </c>
      <c r="K5997" t="s">
        <v>300</v>
      </c>
      <c r="L5997" t="s">
        <v>17365</v>
      </c>
      <c r="M5997" t="s">
        <v>17366</v>
      </c>
      <c r="N5997">
        <v>8.227222222</v>
      </c>
      <c r="O5997">
        <v>0</v>
      </c>
      <c r="P5997">
        <v>1072</v>
      </c>
      <c r="Q5997">
        <v>1</v>
      </c>
      <c r="R5997">
        <v>276</v>
      </c>
      <c r="S5997">
        <v>2</v>
      </c>
      <c r="T5997">
        <v>283</v>
      </c>
      <c r="U5997">
        <v>0</v>
      </c>
      <c r="V5997">
        <v>0</v>
      </c>
      <c r="W5997">
        <v>0</v>
      </c>
      <c r="X5997">
        <v>1220.6446416029967</v>
      </c>
      <c r="Y5997">
        <v>0</v>
      </c>
      <c r="Z5997">
        <v>398.60407988306531</v>
      </c>
      <c r="AA5997">
        <v>64.807546701479239</v>
      </c>
      <c r="AB5997">
        <v>713.3224725802263</v>
      </c>
      <c r="AC5997">
        <v>0</v>
      </c>
      <c r="AD5997">
        <v>0</v>
      </c>
      <c r="AE5997">
        <v>2397.3787407677673</v>
      </c>
    </row>
    <row r="5998" spans="1:31" x14ac:dyDescent="0.25">
      <c r="A5998">
        <v>2302530</v>
      </c>
      <c r="B5998">
        <v>1</v>
      </c>
      <c r="C5998" t="s">
        <v>80</v>
      </c>
      <c r="D5998" t="s">
        <v>105</v>
      </c>
      <c r="E5998" t="s">
        <v>164</v>
      </c>
      <c r="F5998" t="s">
        <v>17367</v>
      </c>
      <c r="G5998" t="s">
        <v>184</v>
      </c>
      <c r="H5998" t="s">
        <v>167</v>
      </c>
      <c r="I5998" t="s">
        <v>136</v>
      </c>
      <c r="J5998" t="s">
        <v>137</v>
      </c>
      <c r="K5998" t="s">
        <v>138</v>
      </c>
      <c r="L5998" t="s">
        <v>17368</v>
      </c>
      <c r="M5998" t="s">
        <v>17369</v>
      </c>
      <c r="N5998">
        <v>2.5350000000000001</v>
      </c>
      <c r="O5998">
        <v>0</v>
      </c>
      <c r="P5998">
        <v>0</v>
      </c>
      <c r="Q5998">
        <v>0</v>
      </c>
      <c r="R5998">
        <v>0</v>
      </c>
      <c r="S5998">
        <v>1</v>
      </c>
      <c r="T5998">
        <v>0</v>
      </c>
      <c r="U5998">
        <v>3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3.3678382910643867</v>
      </c>
      <c r="AB5998">
        <v>0</v>
      </c>
      <c r="AC5998">
        <v>214.40560890248082</v>
      </c>
      <c r="AD5998">
        <v>0</v>
      </c>
      <c r="AE5998">
        <v>217.77344719354519</v>
      </c>
    </row>
    <row r="5999" spans="1:31" x14ac:dyDescent="0.25">
      <c r="A5999">
        <v>2303028</v>
      </c>
      <c r="B5999">
        <v>1</v>
      </c>
      <c r="C5999" t="s">
        <v>80</v>
      </c>
      <c r="D5999" t="s">
        <v>83</v>
      </c>
      <c r="E5999" t="s">
        <v>141</v>
      </c>
      <c r="F5999" t="s">
        <v>17370</v>
      </c>
      <c r="G5999" t="s">
        <v>202</v>
      </c>
      <c r="H5999" t="s">
        <v>135</v>
      </c>
      <c r="I5999" t="s">
        <v>136</v>
      </c>
      <c r="J5999" t="s">
        <v>137</v>
      </c>
      <c r="K5999" t="s">
        <v>138</v>
      </c>
      <c r="L5999" t="s">
        <v>17371</v>
      </c>
      <c r="M5999" t="s">
        <v>17372</v>
      </c>
      <c r="N5999">
        <v>2.6397222220000001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32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20.014544039305139</v>
      </c>
      <c r="AC5999">
        <v>0</v>
      </c>
      <c r="AD5999">
        <v>0</v>
      </c>
      <c r="AE5999">
        <v>20.014544039305139</v>
      </c>
    </row>
    <row r="6000" spans="1:31" x14ac:dyDescent="0.25">
      <c r="A6000">
        <v>2302885</v>
      </c>
      <c r="B6000">
        <v>1</v>
      </c>
      <c r="C6000" t="s">
        <v>80</v>
      </c>
      <c r="D6000" t="s">
        <v>94</v>
      </c>
      <c r="E6000" t="s">
        <v>164</v>
      </c>
      <c r="F6000" t="s">
        <v>17373</v>
      </c>
      <c r="G6000" t="s">
        <v>299</v>
      </c>
      <c r="H6000" t="s">
        <v>167</v>
      </c>
      <c r="I6000" t="s">
        <v>136</v>
      </c>
      <c r="J6000" t="s">
        <v>137</v>
      </c>
      <c r="K6000" t="s">
        <v>300</v>
      </c>
      <c r="L6000" t="s">
        <v>17374</v>
      </c>
      <c r="M6000" t="s">
        <v>17375</v>
      </c>
      <c r="N6000">
        <v>2.1277777769999999</v>
      </c>
      <c r="O6000">
        <v>0</v>
      </c>
      <c r="P6000">
        <v>53</v>
      </c>
      <c r="Q6000">
        <v>0</v>
      </c>
      <c r="R6000">
        <v>0</v>
      </c>
      <c r="S6000">
        <v>0</v>
      </c>
      <c r="T6000">
        <v>3</v>
      </c>
      <c r="U6000">
        <v>0</v>
      </c>
      <c r="V6000">
        <v>0</v>
      </c>
      <c r="W6000">
        <v>0</v>
      </c>
      <c r="X6000">
        <v>32.462315421187618</v>
      </c>
      <c r="Y6000">
        <v>0</v>
      </c>
      <c r="Z6000">
        <v>0</v>
      </c>
      <c r="AA6000">
        <v>0</v>
      </c>
      <c r="AB6000">
        <v>29.457713798337348</v>
      </c>
      <c r="AC6000">
        <v>0</v>
      </c>
      <c r="AD6000">
        <v>0</v>
      </c>
      <c r="AE6000">
        <v>61.920029219524963</v>
      </c>
    </row>
    <row r="6001" spans="1:31" x14ac:dyDescent="0.25">
      <c r="A6001">
        <v>2302922</v>
      </c>
      <c r="B6001">
        <v>1</v>
      </c>
      <c r="C6001" t="s">
        <v>80</v>
      </c>
      <c r="D6001" t="s">
        <v>87</v>
      </c>
      <c r="E6001" t="s">
        <v>141</v>
      </c>
      <c r="F6001" t="s">
        <v>17376</v>
      </c>
      <c r="G6001" t="s">
        <v>188</v>
      </c>
      <c r="H6001" t="s">
        <v>135</v>
      </c>
      <c r="I6001" t="s">
        <v>136</v>
      </c>
      <c r="J6001" t="s">
        <v>137</v>
      </c>
      <c r="K6001" t="s">
        <v>138</v>
      </c>
      <c r="L6001" t="s">
        <v>17377</v>
      </c>
      <c r="M6001" t="s">
        <v>17378</v>
      </c>
      <c r="N6001">
        <v>5.7663888879999998</v>
      </c>
      <c r="O6001">
        <v>0</v>
      </c>
      <c r="P6001">
        <v>2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5.5688752433500088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5.5688752433500088</v>
      </c>
    </row>
    <row r="6002" spans="1:31" x14ac:dyDescent="0.25">
      <c r="A6002">
        <v>2302547</v>
      </c>
      <c r="B6002">
        <v>1</v>
      </c>
      <c r="C6002" t="s">
        <v>80</v>
      </c>
      <c r="D6002" t="s">
        <v>104</v>
      </c>
      <c r="E6002" t="s">
        <v>132</v>
      </c>
      <c r="F6002" t="s">
        <v>17379</v>
      </c>
      <c r="G6002" t="s">
        <v>375</v>
      </c>
      <c r="H6002" t="s">
        <v>135</v>
      </c>
      <c r="I6002" t="s">
        <v>136</v>
      </c>
      <c r="J6002" t="s">
        <v>137</v>
      </c>
      <c r="K6002" t="s">
        <v>138</v>
      </c>
      <c r="L6002" t="s">
        <v>17380</v>
      </c>
      <c r="M6002" t="s">
        <v>17381</v>
      </c>
      <c r="N6002">
        <v>5.9327777770000001</v>
      </c>
      <c r="O6002">
        <v>0</v>
      </c>
      <c r="P6002">
        <v>6</v>
      </c>
      <c r="Q6002">
        <v>0</v>
      </c>
      <c r="R6002">
        <v>3</v>
      </c>
      <c r="S6002">
        <v>0</v>
      </c>
      <c r="T6002">
        <v>3</v>
      </c>
      <c r="U6002">
        <v>0</v>
      </c>
      <c r="V6002">
        <v>0</v>
      </c>
      <c r="W6002">
        <v>0</v>
      </c>
      <c r="X6002">
        <v>20.160376150844499</v>
      </c>
      <c r="Y6002">
        <v>0</v>
      </c>
      <c r="Z6002">
        <v>3.4357629277140744</v>
      </c>
      <c r="AA6002">
        <v>0</v>
      </c>
      <c r="AB6002">
        <v>10.466112309736637</v>
      </c>
      <c r="AC6002">
        <v>0</v>
      </c>
      <c r="AD6002">
        <v>0</v>
      </c>
      <c r="AE6002">
        <v>34.062251388295209</v>
      </c>
    </row>
    <row r="6003" spans="1:31" x14ac:dyDescent="0.25">
      <c r="A6003">
        <v>2302879</v>
      </c>
      <c r="B6003">
        <v>1</v>
      </c>
      <c r="C6003" t="s">
        <v>80</v>
      </c>
      <c r="D6003" t="s">
        <v>93</v>
      </c>
      <c r="E6003" t="s">
        <v>141</v>
      </c>
      <c r="F6003" t="s">
        <v>17382</v>
      </c>
      <c r="G6003" t="s">
        <v>143</v>
      </c>
      <c r="H6003" t="s">
        <v>135</v>
      </c>
      <c r="I6003" t="s">
        <v>136</v>
      </c>
      <c r="J6003" t="s">
        <v>137</v>
      </c>
      <c r="K6003" t="s">
        <v>138</v>
      </c>
      <c r="L6003" t="s">
        <v>17383</v>
      </c>
      <c r="M6003" t="s">
        <v>17384</v>
      </c>
      <c r="N6003">
        <v>8.8586111110000001</v>
      </c>
      <c r="O6003">
        <v>0</v>
      </c>
      <c r="P6003">
        <v>1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1.3786170981107451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1.3786170981107451</v>
      </c>
    </row>
    <row r="6004" spans="1:31" x14ac:dyDescent="0.25">
      <c r="A6004">
        <v>2302739</v>
      </c>
      <c r="B6004">
        <v>1</v>
      </c>
      <c r="C6004" t="s">
        <v>80</v>
      </c>
      <c r="D6004" t="s">
        <v>92</v>
      </c>
      <c r="E6004" t="s">
        <v>141</v>
      </c>
      <c r="F6004" t="s">
        <v>17385</v>
      </c>
      <c r="G6004" t="s">
        <v>188</v>
      </c>
      <c r="H6004" t="s">
        <v>135</v>
      </c>
      <c r="I6004" t="s">
        <v>136</v>
      </c>
      <c r="J6004" t="s">
        <v>137</v>
      </c>
      <c r="K6004" t="s">
        <v>138</v>
      </c>
      <c r="L6004" t="s">
        <v>17386</v>
      </c>
      <c r="M6004" t="s">
        <v>17387</v>
      </c>
      <c r="N6004">
        <v>2.4594444439999998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3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12.386333186526578</v>
      </c>
      <c r="AC6004">
        <v>0</v>
      </c>
      <c r="AD6004">
        <v>0</v>
      </c>
      <c r="AE6004">
        <v>12.386333186526578</v>
      </c>
    </row>
    <row r="6005" spans="1:31" x14ac:dyDescent="0.25">
      <c r="A6005">
        <v>2302716</v>
      </c>
      <c r="B6005">
        <v>1</v>
      </c>
      <c r="C6005" t="s">
        <v>80</v>
      </c>
      <c r="D6005" t="s">
        <v>96</v>
      </c>
      <c r="E6005" t="s">
        <v>132</v>
      </c>
      <c r="F6005" t="s">
        <v>6031</v>
      </c>
      <c r="G6005" t="s">
        <v>1517</v>
      </c>
      <c r="H6005" t="s">
        <v>135</v>
      </c>
      <c r="I6005" t="s">
        <v>136</v>
      </c>
      <c r="J6005" t="s">
        <v>137</v>
      </c>
      <c r="K6005" t="s">
        <v>138</v>
      </c>
      <c r="L6005" t="s">
        <v>17388</v>
      </c>
      <c r="M6005" t="s">
        <v>17389</v>
      </c>
      <c r="N6005">
        <v>1.3563888879999999</v>
      </c>
      <c r="O6005">
        <v>0</v>
      </c>
      <c r="P6005">
        <v>27</v>
      </c>
      <c r="Q6005">
        <v>0</v>
      </c>
      <c r="R6005">
        <v>0</v>
      </c>
      <c r="S6005">
        <v>0</v>
      </c>
      <c r="T6005">
        <v>4</v>
      </c>
      <c r="U6005">
        <v>0</v>
      </c>
      <c r="V6005">
        <v>0</v>
      </c>
      <c r="W6005">
        <v>0</v>
      </c>
      <c r="X6005">
        <v>18.248205705698215</v>
      </c>
      <c r="Y6005">
        <v>0</v>
      </c>
      <c r="Z6005">
        <v>0</v>
      </c>
      <c r="AA6005">
        <v>0</v>
      </c>
      <c r="AB6005">
        <v>7.0159955544438919</v>
      </c>
      <c r="AC6005">
        <v>0</v>
      </c>
      <c r="AD6005">
        <v>0</v>
      </c>
      <c r="AE6005">
        <v>25.264201260142109</v>
      </c>
    </row>
    <row r="6006" spans="1:31" x14ac:dyDescent="0.25">
      <c r="A6006">
        <v>2302925</v>
      </c>
      <c r="B6006">
        <v>1</v>
      </c>
      <c r="C6006" t="s">
        <v>80</v>
      </c>
      <c r="D6006" t="s">
        <v>99</v>
      </c>
      <c r="E6006" t="s">
        <v>233</v>
      </c>
      <c r="F6006" t="s">
        <v>17390</v>
      </c>
      <c r="G6006" t="s">
        <v>184</v>
      </c>
      <c r="H6006" t="s">
        <v>167</v>
      </c>
      <c r="I6006" t="s">
        <v>136</v>
      </c>
      <c r="J6006" t="s">
        <v>137</v>
      </c>
      <c r="K6006" t="s">
        <v>138</v>
      </c>
      <c r="L6006" t="s">
        <v>17391</v>
      </c>
      <c r="M6006" t="s">
        <v>17392</v>
      </c>
      <c r="N6006">
        <v>0.19027777700000001</v>
      </c>
      <c r="O6006">
        <v>0</v>
      </c>
      <c r="P6006">
        <v>610</v>
      </c>
      <c r="Q6006">
        <v>0</v>
      </c>
      <c r="R6006">
        <v>10</v>
      </c>
      <c r="S6006">
        <v>2</v>
      </c>
      <c r="T6006">
        <v>62</v>
      </c>
      <c r="U6006">
        <v>0</v>
      </c>
      <c r="V6006">
        <v>1</v>
      </c>
      <c r="W6006">
        <v>0</v>
      </c>
      <c r="X6006">
        <v>31.121304537480537</v>
      </c>
      <c r="Y6006">
        <v>0</v>
      </c>
      <c r="Z6006">
        <v>0.31877394556729588</v>
      </c>
      <c r="AA6006">
        <v>2.5620142593045441</v>
      </c>
      <c r="AB6006">
        <v>13.649037968125064</v>
      </c>
      <c r="AC6006">
        <v>0</v>
      </c>
      <c r="AD6006">
        <v>0.11357641946976665</v>
      </c>
      <c r="AE6006">
        <v>47.764707129947212</v>
      </c>
    </row>
    <row r="6007" spans="1:31" x14ac:dyDescent="0.25">
      <c r="A6007">
        <v>2302593</v>
      </c>
      <c r="B6007">
        <v>1</v>
      </c>
      <c r="C6007" t="s">
        <v>80</v>
      </c>
      <c r="D6007" t="s">
        <v>92</v>
      </c>
      <c r="E6007" t="s">
        <v>208</v>
      </c>
      <c r="F6007" t="s">
        <v>17393</v>
      </c>
      <c r="G6007" t="s">
        <v>310</v>
      </c>
      <c r="H6007" t="s">
        <v>135</v>
      </c>
      <c r="I6007" t="s">
        <v>136</v>
      </c>
      <c r="J6007" t="s">
        <v>137</v>
      </c>
      <c r="K6007" t="s">
        <v>138</v>
      </c>
      <c r="L6007" t="s">
        <v>17394</v>
      </c>
      <c r="M6007" t="s">
        <v>17395</v>
      </c>
      <c r="N6007">
        <v>0.83138888799999999</v>
      </c>
      <c r="O6007">
        <v>0</v>
      </c>
      <c r="P6007">
        <v>183</v>
      </c>
      <c r="Q6007">
        <v>0</v>
      </c>
      <c r="R6007">
        <v>0</v>
      </c>
      <c r="S6007">
        <v>0</v>
      </c>
      <c r="T6007">
        <v>12</v>
      </c>
      <c r="U6007">
        <v>0</v>
      </c>
      <c r="V6007">
        <v>0</v>
      </c>
      <c r="W6007">
        <v>0</v>
      </c>
      <c r="X6007">
        <v>34.189743345529592</v>
      </c>
      <c r="Y6007">
        <v>0</v>
      </c>
      <c r="Z6007">
        <v>0</v>
      </c>
      <c r="AA6007">
        <v>0</v>
      </c>
      <c r="AB6007">
        <v>12.083626340979491</v>
      </c>
      <c r="AC6007">
        <v>0</v>
      </c>
      <c r="AD6007">
        <v>0</v>
      </c>
      <c r="AE6007">
        <v>46.273369686509085</v>
      </c>
    </row>
    <row r="6008" spans="1:31" x14ac:dyDescent="0.25">
      <c r="A6008">
        <v>2302948</v>
      </c>
      <c r="B6008">
        <v>1</v>
      </c>
      <c r="C6008" t="s">
        <v>81</v>
      </c>
      <c r="D6008" t="s">
        <v>124</v>
      </c>
      <c r="E6008" t="s">
        <v>141</v>
      </c>
      <c r="F6008" t="s">
        <v>17396</v>
      </c>
      <c r="G6008" t="s">
        <v>143</v>
      </c>
      <c r="H6008" t="s">
        <v>135</v>
      </c>
      <c r="I6008" t="s">
        <v>136</v>
      </c>
      <c r="J6008" t="s">
        <v>137</v>
      </c>
      <c r="K6008" t="s">
        <v>138</v>
      </c>
      <c r="L6008" t="s">
        <v>17397</v>
      </c>
      <c r="M6008" t="s">
        <v>17398</v>
      </c>
      <c r="N6008">
        <v>2.0758333329999998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1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1.3272720990955835</v>
      </c>
      <c r="AC6008">
        <v>0</v>
      </c>
      <c r="AD6008">
        <v>0</v>
      </c>
      <c r="AE6008">
        <v>1.3272720990955835</v>
      </c>
    </row>
    <row r="6009" spans="1:31" x14ac:dyDescent="0.25">
      <c r="A6009">
        <v>2302862</v>
      </c>
      <c r="B6009">
        <v>1</v>
      </c>
      <c r="C6009" t="s">
        <v>80</v>
      </c>
      <c r="D6009" t="s">
        <v>94</v>
      </c>
      <c r="E6009" t="s">
        <v>141</v>
      </c>
      <c r="F6009" t="s">
        <v>17399</v>
      </c>
      <c r="G6009" t="s">
        <v>453</v>
      </c>
      <c r="H6009" t="s">
        <v>135</v>
      </c>
      <c r="I6009" t="s">
        <v>136</v>
      </c>
      <c r="J6009" t="s">
        <v>3</v>
      </c>
      <c r="K6009" t="s">
        <v>138</v>
      </c>
      <c r="L6009" t="s">
        <v>17400</v>
      </c>
      <c r="M6009" t="s">
        <v>17401</v>
      </c>
      <c r="N6009">
        <v>2.3305555550000001</v>
      </c>
      <c r="O6009">
        <v>0</v>
      </c>
      <c r="P6009">
        <v>6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3.2386334957028002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3.2386334957028002</v>
      </c>
    </row>
    <row r="6010" spans="1:31" x14ac:dyDescent="0.25">
      <c r="A6010">
        <v>2302756</v>
      </c>
      <c r="B6010">
        <v>1</v>
      </c>
      <c r="C6010" t="s">
        <v>80</v>
      </c>
      <c r="D6010" t="s">
        <v>102</v>
      </c>
      <c r="E6010" t="s">
        <v>141</v>
      </c>
      <c r="F6010" t="s">
        <v>17402</v>
      </c>
      <c r="G6010" t="s">
        <v>143</v>
      </c>
      <c r="H6010" t="s">
        <v>135</v>
      </c>
      <c r="I6010" t="s">
        <v>136</v>
      </c>
      <c r="J6010" t="s">
        <v>137</v>
      </c>
      <c r="K6010" t="s">
        <v>138</v>
      </c>
      <c r="L6010" t="s">
        <v>17403</v>
      </c>
      <c r="M6010" t="s">
        <v>17404</v>
      </c>
      <c r="N6010">
        <v>0.623611111</v>
      </c>
      <c r="O6010">
        <v>0</v>
      </c>
      <c r="P6010">
        <v>1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1.3478174057472221E-3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1.3478174057472221E-3</v>
      </c>
    </row>
    <row r="6011" spans="1:31" x14ac:dyDescent="0.25">
      <c r="A6011">
        <v>2302802</v>
      </c>
      <c r="B6011">
        <v>1</v>
      </c>
      <c r="C6011" t="s">
        <v>80</v>
      </c>
      <c r="D6011" t="s">
        <v>110</v>
      </c>
      <c r="E6011" t="s">
        <v>132</v>
      </c>
      <c r="F6011" t="s">
        <v>17405</v>
      </c>
      <c r="G6011" t="s">
        <v>917</v>
      </c>
      <c r="H6011" t="s">
        <v>135</v>
      </c>
      <c r="I6011" t="s">
        <v>136</v>
      </c>
      <c r="J6011" t="s">
        <v>137</v>
      </c>
      <c r="K6011" t="s">
        <v>300</v>
      </c>
      <c r="L6011" t="s">
        <v>17406</v>
      </c>
      <c r="M6011" t="s">
        <v>17407</v>
      </c>
      <c r="N6011">
        <v>4.2777777769999998</v>
      </c>
      <c r="O6011">
        <v>0</v>
      </c>
      <c r="P6011">
        <v>134</v>
      </c>
      <c r="Q6011">
        <v>0</v>
      </c>
      <c r="R6011">
        <v>0</v>
      </c>
      <c r="S6011">
        <v>0</v>
      </c>
      <c r="T6011">
        <v>15</v>
      </c>
      <c r="U6011">
        <v>0</v>
      </c>
      <c r="V6011">
        <v>0</v>
      </c>
      <c r="W6011">
        <v>0</v>
      </c>
      <c r="X6011">
        <v>134.60856024411896</v>
      </c>
      <c r="Y6011">
        <v>0</v>
      </c>
      <c r="Z6011">
        <v>0</v>
      </c>
      <c r="AA6011">
        <v>0</v>
      </c>
      <c r="AB6011">
        <v>34.118470255335019</v>
      </c>
      <c r="AC6011">
        <v>0</v>
      </c>
      <c r="AD6011">
        <v>0</v>
      </c>
      <c r="AE6011">
        <v>168.72703049945397</v>
      </c>
    </row>
    <row r="6012" spans="1:31" x14ac:dyDescent="0.25">
      <c r="A6012">
        <v>2302507</v>
      </c>
      <c r="B6012">
        <v>1</v>
      </c>
      <c r="C6012" t="s">
        <v>80</v>
      </c>
      <c r="D6012" t="s">
        <v>104</v>
      </c>
      <c r="E6012" t="s">
        <v>132</v>
      </c>
      <c r="F6012" t="s">
        <v>17408</v>
      </c>
      <c r="G6012" t="s">
        <v>375</v>
      </c>
      <c r="H6012" t="s">
        <v>135</v>
      </c>
      <c r="I6012" t="s">
        <v>136</v>
      </c>
      <c r="J6012" t="s">
        <v>137</v>
      </c>
      <c r="K6012" t="s">
        <v>138</v>
      </c>
      <c r="L6012" t="s">
        <v>17409</v>
      </c>
      <c r="M6012" t="s">
        <v>17410</v>
      </c>
      <c r="N6012">
        <v>1.61</v>
      </c>
      <c r="O6012">
        <v>0</v>
      </c>
      <c r="P6012">
        <v>1</v>
      </c>
      <c r="Q6012">
        <v>0</v>
      </c>
      <c r="R6012">
        <v>1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5.4046013185321672E-2</v>
      </c>
      <c r="Y6012">
        <v>0</v>
      </c>
      <c r="Z6012">
        <v>0.10232739332359998</v>
      </c>
      <c r="AA6012">
        <v>0</v>
      </c>
      <c r="AB6012">
        <v>0</v>
      </c>
      <c r="AC6012">
        <v>0</v>
      </c>
      <c r="AD6012">
        <v>0</v>
      </c>
      <c r="AE6012">
        <v>0.15637340650892165</v>
      </c>
    </row>
    <row r="6013" spans="1:31" x14ac:dyDescent="0.25">
      <c r="A6013">
        <v>2302616</v>
      </c>
      <c r="B6013">
        <v>1</v>
      </c>
      <c r="C6013" t="s">
        <v>80</v>
      </c>
      <c r="D6013" t="s">
        <v>82</v>
      </c>
      <c r="E6013" t="s">
        <v>748</v>
      </c>
      <c r="F6013" t="s">
        <v>17237</v>
      </c>
      <c r="G6013" t="s">
        <v>917</v>
      </c>
      <c r="H6013" t="s">
        <v>135</v>
      </c>
      <c r="I6013" t="s">
        <v>136</v>
      </c>
      <c r="J6013" t="s">
        <v>137</v>
      </c>
      <c r="K6013" t="s">
        <v>300</v>
      </c>
      <c r="L6013" t="s">
        <v>17411</v>
      </c>
      <c r="M6013" t="s">
        <v>17412</v>
      </c>
      <c r="N6013">
        <v>8.6477777769999999</v>
      </c>
      <c r="O6013">
        <v>0</v>
      </c>
      <c r="P6013">
        <v>191</v>
      </c>
      <c r="Q6013">
        <v>0</v>
      </c>
      <c r="R6013">
        <v>0</v>
      </c>
      <c r="S6013">
        <v>0</v>
      </c>
      <c r="T6013">
        <v>9</v>
      </c>
      <c r="U6013">
        <v>0</v>
      </c>
      <c r="V6013">
        <v>0</v>
      </c>
      <c r="W6013">
        <v>0</v>
      </c>
      <c r="X6013">
        <v>352.28788967493341</v>
      </c>
      <c r="Y6013">
        <v>0</v>
      </c>
      <c r="Z6013">
        <v>0</v>
      </c>
      <c r="AA6013">
        <v>0</v>
      </c>
      <c r="AB6013">
        <v>160.62618393650359</v>
      </c>
      <c r="AC6013">
        <v>0</v>
      </c>
      <c r="AD6013">
        <v>0</v>
      </c>
      <c r="AE6013">
        <v>512.91407361143706</v>
      </c>
    </row>
    <row r="6014" spans="1:31" x14ac:dyDescent="0.25">
      <c r="A6014">
        <v>2302610</v>
      </c>
      <c r="B6014">
        <v>1</v>
      </c>
      <c r="C6014" t="s">
        <v>80</v>
      </c>
      <c r="D6014" t="s">
        <v>93</v>
      </c>
      <c r="E6014" t="s">
        <v>132</v>
      </c>
      <c r="F6014" t="s">
        <v>3114</v>
      </c>
      <c r="G6014" t="s">
        <v>134</v>
      </c>
      <c r="H6014" t="s">
        <v>135</v>
      </c>
      <c r="I6014" t="s">
        <v>136</v>
      </c>
      <c r="J6014" t="s">
        <v>137</v>
      </c>
      <c r="K6014" t="s">
        <v>138</v>
      </c>
      <c r="L6014" t="s">
        <v>17413</v>
      </c>
      <c r="M6014" t="s">
        <v>17414</v>
      </c>
      <c r="N6014">
        <v>1.8633333329999999</v>
      </c>
      <c r="O6014">
        <v>0</v>
      </c>
      <c r="P6014">
        <v>0</v>
      </c>
      <c r="Q6014">
        <v>0</v>
      </c>
      <c r="R6014">
        <v>3</v>
      </c>
      <c r="S6014">
        <v>0</v>
      </c>
      <c r="T6014">
        <v>1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1.9021273657092699</v>
      </c>
      <c r="AA6014">
        <v>0</v>
      </c>
      <c r="AB6014">
        <v>0.39678709685568836</v>
      </c>
      <c r="AC6014">
        <v>0</v>
      </c>
      <c r="AD6014">
        <v>0</v>
      </c>
      <c r="AE6014">
        <v>2.2989144625649582</v>
      </c>
    </row>
    <row r="6015" spans="1:31" x14ac:dyDescent="0.25">
      <c r="A6015">
        <v>2303011</v>
      </c>
      <c r="B6015">
        <v>1</v>
      </c>
      <c r="C6015" t="s">
        <v>80</v>
      </c>
      <c r="D6015" t="s">
        <v>96</v>
      </c>
      <c r="E6015" t="s">
        <v>132</v>
      </c>
      <c r="F6015" t="s">
        <v>7775</v>
      </c>
      <c r="G6015" t="s">
        <v>336</v>
      </c>
      <c r="H6015" t="s">
        <v>135</v>
      </c>
      <c r="I6015" t="s">
        <v>136</v>
      </c>
      <c r="J6015" t="s">
        <v>137</v>
      </c>
      <c r="K6015" t="s">
        <v>138</v>
      </c>
      <c r="L6015" t="s">
        <v>17415</v>
      </c>
      <c r="M6015" t="s">
        <v>17416</v>
      </c>
      <c r="N6015">
        <v>1.419444444</v>
      </c>
      <c r="O6015">
        <v>0</v>
      </c>
      <c r="P6015">
        <v>11</v>
      </c>
      <c r="Q6015">
        <v>0</v>
      </c>
      <c r="R6015">
        <v>15</v>
      </c>
      <c r="S6015">
        <v>0</v>
      </c>
      <c r="T6015">
        <v>8</v>
      </c>
      <c r="U6015">
        <v>0</v>
      </c>
      <c r="V6015">
        <v>0</v>
      </c>
      <c r="W6015">
        <v>0</v>
      </c>
      <c r="X6015">
        <v>17.086312564099536</v>
      </c>
      <c r="Y6015">
        <v>0</v>
      </c>
      <c r="Z6015">
        <v>9.3652879593250908</v>
      </c>
      <c r="AA6015">
        <v>0</v>
      </c>
      <c r="AB6015">
        <v>9.3972641062516278</v>
      </c>
      <c r="AC6015">
        <v>0</v>
      </c>
      <c r="AD6015">
        <v>0</v>
      </c>
      <c r="AE6015">
        <v>35.848864629676257</v>
      </c>
    </row>
    <row r="6016" spans="1:31" x14ac:dyDescent="0.25">
      <c r="A6016">
        <v>2302776</v>
      </c>
      <c r="B6016">
        <v>1</v>
      </c>
      <c r="C6016" t="s">
        <v>81</v>
      </c>
      <c r="D6016" t="s">
        <v>112</v>
      </c>
      <c r="E6016" t="s">
        <v>132</v>
      </c>
      <c r="F6016" t="s">
        <v>17417</v>
      </c>
      <c r="G6016" t="s">
        <v>134</v>
      </c>
      <c r="H6016" t="s">
        <v>135</v>
      </c>
      <c r="I6016" t="s">
        <v>136</v>
      </c>
      <c r="J6016" t="s">
        <v>137</v>
      </c>
      <c r="K6016" t="s">
        <v>138</v>
      </c>
      <c r="L6016" t="s">
        <v>17418</v>
      </c>
      <c r="M6016" t="s">
        <v>17419</v>
      </c>
      <c r="N6016">
        <v>5.2966666660000001</v>
      </c>
      <c r="O6016">
        <v>0</v>
      </c>
      <c r="P6016">
        <v>20</v>
      </c>
      <c r="Q6016">
        <v>0</v>
      </c>
      <c r="R6016">
        <v>3</v>
      </c>
      <c r="S6016">
        <v>0</v>
      </c>
      <c r="T6016">
        <v>1</v>
      </c>
      <c r="U6016">
        <v>0</v>
      </c>
      <c r="V6016">
        <v>0</v>
      </c>
      <c r="W6016">
        <v>0</v>
      </c>
      <c r="X6016">
        <v>9.641403374726309</v>
      </c>
      <c r="Y6016">
        <v>0</v>
      </c>
      <c r="Z6016">
        <v>0.96919798647825117</v>
      </c>
      <c r="AA6016">
        <v>0</v>
      </c>
      <c r="AB6016">
        <v>7.6367553277954405</v>
      </c>
      <c r="AC6016">
        <v>0</v>
      </c>
      <c r="AD6016">
        <v>0</v>
      </c>
      <c r="AE6016">
        <v>18.247356689</v>
      </c>
    </row>
    <row r="6017" spans="1:31" x14ac:dyDescent="0.25">
      <c r="A6017">
        <v>2302968</v>
      </c>
      <c r="B6017">
        <v>1</v>
      </c>
      <c r="C6017" t="s">
        <v>81</v>
      </c>
      <c r="D6017" t="s">
        <v>112</v>
      </c>
      <c r="E6017" t="s">
        <v>164</v>
      </c>
      <c r="F6017" t="s">
        <v>17420</v>
      </c>
      <c r="G6017" t="s">
        <v>500</v>
      </c>
      <c r="H6017" t="s">
        <v>167</v>
      </c>
      <c r="I6017" t="s">
        <v>136</v>
      </c>
      <c r="J6017" t="s">
        <v>137</v>
      </c>
      <c r="K6017" t="s">
        <v>138</v>
      </c>
      <c r="L6017" t="s">
        <v>17421</v>
      </c>
      <c r="M6017" t="s">
        <v>17422</v>
      </c>
      <c r="N6017">
        <v>1.741944444</v>
      </c>
      <c r="O6017">
        <v>0</v>
      </c>
      <c r="P6017">
        <v>0</v>
      </c>
      <c r="Q6017">
        <v>0</v>
      </c>
      <c r="R6017">
        <v>6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2.2174903045146599</v>
      </c>
      <c r="AA6017">
        <v>0</v>
      </c>
      <c r="AB6017">
        <v>0</v>
      </c>
      <c r="AC6017">
        <v>0</v>
      </c>
      <c r="AD6017">
        <v>0</v>
      </c>
      <c r="AE6017">
        <v>2.2174903045146599</v>
      </c>
    </row>
    <row r="6018" spans="1:31" x14ac:dyDescent="0.25">
      <c r="A6018">
        <v>2302590</v>
      </c>
      <c r="B6018">
        <v>1</v>
      </c>
      <c r="C6018" t="s">
        <v>80</v>
      </c>
      <c r="D6018" t="s">
        <v>111</v>
      </c>
      <c r="E6018" t="s">
        <v>208</v>
      </c>
      <c r="F6018" t="s">
        <v>17423</v>
      </c>
      <c r="G6018" t="s">
        <v>917</v>
      </c>
      <c r="H6018" t="s">
        <v>135</v>
      </c>
      <c r="I6018" t="s">
        <v>136</v>
      </c>
      <c r="J6018" t="s">
        <v>137</v>
      </c>
      <c r="K6018" t="s">
        <v>300</v>
      </c>
      <c r="L6018" t="s">
        <v>17424</v>
      </c>
      <c r="M6018" t="s">
        <v>17425</v>
      </c>
      <c r="N6018">
        <v>8.3286111110000007</v>
      </c>
      <c r="O6018">
        <v>0</v>
      </c>
      <c r="P6018">
        <v>521</v>
      </c>
      <c r="Q6018">
        <v>0</v>
      </c>
      <c r="R6018">
        <v>0</v>
      </c>
      <c r="S6018">
        <v>0</v>
      </c>
      <c r="T6018">
        <v>20</v>
      </c>
      <c r="U6018">
        <v>0</v>
      </c>
      <c r="V6018">
        <v>1</v>
      </c>
      <c r="W6018">
        <v>0</v>
      </c>
      <c r="X6018">
        <v>1241.3876710935685</v>
      </c>
      <c r="Y6018">
        <v>0</v>
      </c>
      <c r="Z6018">
        <v>0</v>
      </c>
      <c r="AA6018">
        <v>0</v>
      </c>
      <c r="AB6018">
        <v>64.496774849972439</v>
      </c>
      <c r="AC6018">
        <v>0</v>
      </c>
      <c r="AD6018">
        <v>61.897736339255005</v>
      </c>
      <c r="AE6018">
        <v>1367.7821822827959</v>
      </c>
    </row>
    <row r="6019" spans="1:31" x14ac:dyDescent="0.25">
      <c r="A6019">
        <v>2303088</v>
      </c>
      <c r="B6019">
        <v>1</v>
      </c>
      <c r="C6019" t="s">
        <v>81</v>
      </c>
      <c r="D6019" t="s">
        <v>113</v>
      </c>
      <c r="E6019" t="s">
        <v>208</v>
      </c>
      <c r="F6019" t="s">
        <v>17426</v>
      </c>
      <c r="G6019" t="s">
        <v>310</v>
      </c>
      <c r="H6019" t="s">
        <v>135</v>
      </c>
      <c r="I6019" t="s">
        <v>136</v>
      </c>
      <c r="J6019" t="s">
        <v>137</v>
      </c>
      <c r="K6019" t="s">
        <v>138</v>
      </c>
      <c r="L6019" t="s">
        <v>17427</v>
      </c>
      <c r="M6019" t="s">
        <v>17428</v>
      </c>
      <c r="N6019">
        <v>3.0249999999999999</v>
      </c>
      <c r="O6019">
        <v>0</v>
      </c>
      <c r="P6019">
        <v>31</v>
      </c>
      <c r="Q6019">
        <v>0</v>
      </c>
      <c r="R6019">
        <v>4</v>
      </c>
      <c r="S6019">
        <v>0</v>
      </c>
      <c r="T6019">
        <v>1</v>
      </c>
      <c r="U6019">
        <v>0</v>
      </c>
      <c r="V6019">
        <v>0</v>
      </c>
      <c r="W6019">
        <v>0</v>
      </c>
      <c r="X6019">
        <v>8.4168595901056342</v>
      </c>
      <c r="Y6019">
        <v>0</v>
      </c>
      <c r="Z6019">
        <v>2.4075989587518394</v>
      </c>
      <c r="AA6019">
        <v>0</v>
      </c>
      <c r="AB6019">
        <v>0.23757454896551999</v>
      </c>
      <c r="AC6019">
        <v>0</v>
      </c>
      <c r="AD6019">
        <v>0</v>
      </c>
      <c r="AE6019">
        <v>11.062033097822994</v>
      </c>
    </row>
    <row r="6020" spans="1:31" x14ac:dyDescent="0.25">
      <c r="A6020">
        <v>2302484</v>
      </c>
      <c r="B6020">
        <v>1</v>
      </c>
      <c r="C6020" t="s">
        <v>80</v>
      </c>
      <c r="D6020" t="s">
        <v>82</v>
      </c>
      <c r="E6020" t="s">
        <v>233</v>
      </c>
      <c r="F6020" t="s">
        <v>13414</v>
      </c>
      <c r="G6020" t="s">
        <v>837</v>
      </c>
      <c r="H6020" t="s">
        <v>167</v>
      </c>
      <c r="I6020" t="s">
        <v>136</v>
      </c>
      <c r="J6020" t="s">
        <v>137</v>
      </c>
      <c r="K6020" t="s">
        <v>300</v>
      </c>
      <c r="L6020" t="s">
        <v>17429</v>
      </c>
      <c r="M6020" t="s">
        <v>17430</v>
      </c>
      <c r="N6020">
        <v>7.1944443999999996E-2</v>
      </c>
      <c r="O6020">
        <v>0</v>
      </c>
      <c r="P6020">
        <v>727</v>
      </c>
      <c r="Q6020">
        <v>0</v>
      </c>
      <c r="R6020">
        <v>0</v>
      </c>
      <c r="S6020">
        <v>0</v>
      </c>
      <c r="T6020">
        <v>309</v>
      </c>
      <c r="U6020">
        <v>0</v>
      </c>
      <c r="V6020">
        <v>2</v>
      </c>
      <c r="W6020">
        <v>0</v>
      </c>
      <c r="X6020">
        <v>10.33044036232975</v>
      </c>
      <c r="Y6020">
        <v>0</v>
      </c>
      <c r="Z6020">
        <v>0</v>
      </c>
      <c r="AA6020">
        <v>0</v>
      </c>
      <c r="AB6020">
        <v>5.3984306030478608</v>
      </c>
      <c r="AC6020">
        <v>0</v>
      </c>
      <c r="AD6020">
        <v>2.510259199179282</v>
      </c>
      <c r="AE6020">
        <v>18.23913016455689</v>
      </c>
    </row>
    <row r="6021" spans="1:31" x14ac:dyDescent="0.25">
      <c r="A6021">
        <v>2302839</v>
      </c>
      <c r="B6021">
        <v>1</v>
      </c>
      <c r="C6021" t="s">
        <v>80</v>
      </c>
      <c r="D6021" t="s">
        <v>105</v>
      </c>
      <c r="E6021" t="s">
        <v>141</v>
      </c>
      <c r="F6021" t="s">
        <v>17431</v>
      </c>
      <c r="G6021" t="s">
        <v>453</v>
      </c>
      <c r="H6021" t="s">
        <v>135</v>
      </c>
      <c r="I6021" t="s">
        <v>136</v>
      </c>
      <c r="J6021" t="s">
        <v>3</v>
      </c>
      <c r="K6021" t="s">
        <v>138</v>
      </c>
      <c r="L6021" t="s">
        <v>17432</v>
      </c>
      <c r="M6021" t="s">
        <v>17433</v>
      </c>
      <c r="N6021">
        <v>7.477777777</v>
      </c>
      <c r="O6021">
        <v>0</v>
      </c>
      <c r="P6021">
        <v>17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21.185821604452336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21.185821604452336</v>
      </c>
    </row>
    <row r="6022" spans="1:31" x14ac:dyDescent="0.25">
      <c r="A6022">
        <v>2302633</v>
      </c>
      <c r="B6022">
        <v>1</v>
      </c>
      <c r="C6022" t="s">
        <v>80</v>
      </c>
      <c r="D6022" t="s">
        <v>104</v>
      </c>
      <c r="E6022" t="s">
        <v>141</v>
      </c>
      <c r="F6022" t="s">
        <v>17434</v>
      </c>
      <c r="G6022" t="s">
        <v>188</v>
      </c>
      <c r="H6022" t="s">
        <v>135</v>
      </c>
      <c r="I6022" t="s">
        <v>136</v>
      </c>
      <c r="J6022" t="s">
        <v>137</v>
      </c>
      <c r="K6022" t="s">
        <v>138</v>
      </c>
      <c r="L6022" t="s">
        <v>17435</v>
      </c>
      <c r="M6022" t="s">
        <v>17436</v>
      </c>
      <c r="N6022">
        <v>2.065555555</v>
      </c>
      <c r="O6022">
        <v>0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1.9801946976603997</v>
      </c>
      <c r="AA6022">
        <v>0</v>
      </c>
      <c r="AB6022">
        <v>0</v>
      </c>
      <c r="AC6022">
        <v>0</v>
      </c>
      <c r="AD6022">
        <v>0</v>
      </c>
      <c r="AE6022">
        <v>1.9801946976603997</v>
      </c>
    </row>
    <row r="6023" spans="1:31" x14ac:dyDescent="0.25">
      <c r="A6023">
        <v>2302882</v>
      </c>
      <c r="B6023">
        <v>1</v>
      </c>
      <c r="C6023" t="s">
        <v>81</v>
      </c>
      <c r="D6023" t="s">
        <v>127</v>
      </c>
      <c r="E6023" t="s">
        <v>141</v>
      </c>
      <c r="F6023" t="s">
        <v>17437</v>
      </c>
      <c r="G6023" t="s">
        <v>202</v>
      </c>
      <c r="H6023" t="s">
        <v>135</v>
      </c>
      <c r="I6023" t="s">
        <v>136</v>
      </c>
      <c r="J6023" t="s">
        <v>137</v>
      </c>
      <c r="K6023" t="s">
        <v>138</v>
      </c>
      <c r="L6023" t="s">
        <v>17438</v>
      </c>
      <c r="M6023" t="s">
        <v>17439</v>
      </c>
      <c r="N6023">
        <v>2.8908333329999998</v>
      </c>
      <c r="O6023">
        <v>0</v>
      </c>
      <c r="P6023">
        <v>11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5.6552685587017031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5.6552685587017031</v>
      </c>
    </row>
    <row r="6024" spans="1:31" x14ac:dyDescent="0.25">
      <c r="A6024">
        <v>2302619</v>
      </c>
      <c r="B6024">
        <v>1</v>
      </c>
      <c r="C6024" t="s">
        <v>80</v>
      </c>
      <c r="D6024" t="s">
        <v>88</v>
      </c>
      <c r="E6024" t="s">
        <v>748</v>
      </c>
      <c r="F6024" t="s">
        <v>16932</v>
      </c>
      <c r="G6024" t="s">
        <v>134</v>
      </c>
      <c r="H6024" t="s">
        <v>135</v>
      </c>
      <c r="I6024" t="s">
        <v>136</v>
      </c>
      <c r="J6024" t="s">
        <v>137</v>
      </c>
      <c r="K6024" t="s">
        <v>138</v>
      </c>
      <c r="L6024" t="s">
        <v>17440</v>
      </c>
      <c r="M6024" t="s">
        <v>17441</v>
      </c>
      <c r="N6024">
        <v>4.9474999999999998</v>
      </c>
      <c r="O6024">
        <v>0</v>
      </c>
      <c r="P6024">
        <v>80</v>
      </c>
      <c r="Q6024">
        <v>0</v>
      </c>
      <c r="R6024">
        <v>0</v>
      </c>
      <c r="S6024">
        <v>0</v>
      </c>
      <c r="T6024">
        <v>5</v>
      </c>
      <c r="U6024">
        <v>0</v>
      </c>
      <c r="V6024">
        <v>0</v>
      </c>
      <c r="W6024">
        <v>0</v>
      </c>
      <c r="X6024">
        <v>102.82679968011196</v>
      </c>
      <c r="Y6024">
        <v>0</v>
      </c>
      <c r="Z6024">
        <v>0</v>
      </c>
      <c r="AA6024">
        <v>0</v>
      </c>
      <c r="AB6024">
        <v>38.838870363955749</v>
      </c>
      <c r="AC6024">
        <v>0</v>
      </c>
      <c r="AD6024">
        <v>0</v>
      </c>
      <c r="AE6024">
        <v>141.66567004406772</v>
      </c>
    </row>
    <row r="6025" spans="1:31" x14ac:dyDescent="0.25">
      <c r="A6025">
        <v>2302596</v>
      </c>
      <c r="B6025">
        <v>1</v>
      </c>
      <c r="C6025" t="s">
        <v>80</v>
      </c>
      <c r="D6025" t="s">
        <v>110</v>
      </c>
      <c r="E6025" t="s">
        <v>132</v>
      </c>
      <c r="F6025" t="s">
        <v>12882</v>
      </c>
      <c r="G6025" t="s">
        <v>343</v>
      </c>
      <c r="H6025" t="s">
        <v>135</v>
      </c>
      <c r="I6025" t="s">
        <v>136</v>
      </c>
      <c r="J6025" t="s">
        <v>137</v>
      </c>
      <c r="K6025" t="s">
        <v>138</v>
      </c>
      <c r="L6025" t="s">
        <v>17442</v>
      </c>
      <c r="M6025" t="s">
        <v>17443</v>
      </c>
      <c r="N6025">
        <v>1.3577777769999999</v>
      </c>
      <c r="O6025">
        <v>0</v>
      </c>
      <c r="P6025">
        <v>80</v>
      </c>
      <c r="Q6025">
        <v>0</v>
      </c>
      <c r="R6025">
        <v>0</v>
      </c>
      <c r="S6025">
        <v>0</v>
      </c>
      <c r="T6025">
        <v>1</v>
      </c>
      <c r="U6025">
        <v>0</v>
      </c>
      <c r="V6025">
        <v>0</v>
      </c>
      <c r="W6025">
        <v>0</v>
      </c>
      <c r="X6025">
        <v>27.034077753304466</v>
      </c>
      <c r="Y6025">
        <v>0</v>
      </c>
      <c r="Z6025">
        <v>0</v>
      </c>
      <c r="AA6025">
        <v>0</v>
      </c>
      <c r="AB6025">
        <v>0.29459340437888004</v>
      </c>
      <c r="AC6025">
        <v>0</v>
      </c>
      <c r="AD6025">
        <v>0</v>
      </c>
      <c r="AE6025">
        <v>27.328671157683345</v>
      </c>
    </row>
    <row r="6026" spans="1:31" x14ac:dyDescent="0.25">
      <c r="A6026">
        <v>2302665</v>
      </c>
      <c r="B6026">
        <v>1</v>
      </c>
      <c r="C6026" t="s">
        <v>80</v>
      </c>
      <c r="D6026" t="s">
        <v>96</v>
      </c>
      <c r="E6026" t="s">
        <v>141</v>
      </c>
      <c r="F6026" t="s">
        <v>17444</v>
      </c>
      <c r="G6026" t="s">
        <v>143</v>
      </c>
      <c r="H6026" t="s">
        <v>135</v>
      </c>
      <c r="I6026" t="s">
        <v>136</v>
      </c>
      <c r="J6026" t="s">
        <v>137</v>
      </c>
      <c r="K6026" t="s">
        <v>138</v>
      </c>
      <c r="L6026" t="s">
        <v>17445</v>
      </c>
      <c r="M6026" t="s">
        <v>17446</v>
      </c>
      <c r="N6026">
        <v>5.4024999999999999</v>
      </c>
      <c r="O6026">
        <v>0</v>
      </c>
      <c r="P6026">
        <v>1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11.664621513437156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11.664621513437156</v>
      </c>
    </row>
    <row r="6027" spans="1:31" x14ac:dyDescent="0.25">
      <c r="A6027">
        <v>2302642</v>
      </c>
      <c r="B6027">
        <v>1</v>
      </c>
      <c r="C6027" t="s">
        <v>80</v>
      </c>
      <c r="D6027" t="s">
        <v>98</v>
      </c>
      <c r="E6027" t="s">
        <v>164</v>
      </c>
      <c r="F6027" t="s">
        <v>17447</v>
      </c>
      <c r="G6027" t="s">
        <v>195</v>
      </c>
      <c r="H6027" t="s">
        <v>167</v>
      </c>
      <c r="I6027" t="s">
        <v>136</v>
      </c>
      <c r="J6027" t="s">
        <v>137</v>
      </c>
      <c r="K6027" t="s">
        <v>138</v>
      </c>
      <c r="L6027" t="s">
        <v>17448</v>
      </c>
      <c r="M6027" t="s">
        <v>17449</v>
      </c>
      <c r="N6027">
        <v>4.3397222219999998</v>
      </c>
      <c r="O6027">
        <v>0</v>
      </c>
      <c r="P6027">
        <v>0</v>
      </c>
      <c r="Q6027">
        <v>0</v>
      </c>
      <c r="R6027">
        <v>10</v>
      </c>
      <c r="S6027">
        <v>0</v>
      </c>
      <c r="T6027">
        <v>3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116.40807304465002</v>
      </c>
      <c r="AA6027">
        <v>0</v>
      </c>
      <c r="AB6027">
        <v>31.28610215278686</v>
      </c>
      <c r="AC6027">
        <v>0</v>
      </c>
      <c r="AD6027">
        <v>0</v>
      </c>
      <c r="AE6027">
        <v>147.69417519743689</v>
      </c>
    </row>
    <row r="6028" spans="1:31" x14ac:dyDescent="0.25">
      <c r="A6028">
        <v>2302851</v>
      </c>
      <c r="B6028">
        <v>1</v>
      </c>
      <c r="C6028" t="s">
        <v>80</v>
      </c>
      <c r="D6028" t="s">
        <v>104</v>
      </c>
      <c r="E6028" t="s">
        <v>141</v>
      </c>
      <c r="F6028" t="s">
        <v>17450</v>
      </c>
      <c r="G6028" t="s">
        <v>143</v>
      </c>
      <c r="H6028" t="s">
        <v>135</v>
      </c>
      <c r="I6028" t="s">
        <v>136</v>
      </c>
      <c r="J6028" t="s">
        <v>137</v>
      </c>
      <c r="K6028" t="s">
        <v>138</v>
      </c>
      <c r="L6028" t="s">
        <v>17451</v>
      </c>
      <c r="M6028" t="s">
        <v>17452</v>
      </c>
      <c r="N6028">
        <v>1.1611111110000001</v>
      </c>
      <c r="O6028">
        <v>0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7.7683672335343318E-2</v>
      </c>
      <c r="AA6028">
        <v>0</v>
      </c>
      <c r="AB6028">
        <v>0</v>
      </c>
      <c r="AC6028">
        <v>0</v>
      </c>
      <c r="AD6028">
        <v>0</v>
      </c>
      <c r="AE6028">
        <v>7.7683672335343318E-2</v>
      </c>
    </row>
    <row r="6029" spans="1:31" x14ac:dyDescent="0.25">
      <c r="A6029">
        <v>2302705</v>
      </c>
      <c r="B6029">
        <v>1</v>
      </c>
      <c r="C6029" t="s">
        <v>80</v>
      </c>
      <c r="D6029" t="s">
        <v>103</v>
      </c>
      <c r="E6029" t="s">
        <v>141</v>
      </c>
      <c r="F6029" t="s">
        <v>17453</v>
      </c>
      <c r="G6029" t="s">
        <v>143</v>
      </c>
      <c r="H6029" t="s">
        <v>135</v>
      </c>
      <c r="I6029" t="s">
        <v>136</v>
      </c>
      <c r="J6029" t="s">
        <v>137</v>
      </c>
      <c r="K6029" t="s">
        <v>138</v>
      </c>
      <c r="L6029" t="s">
        <v>17454</v>
      </c>
      <c r="M6029" t="s">
        <v>17455</v>
      </c>
      <c r="N6029">
        <v>1.7250000000000001</v>
      </c>
      <c r="O6029">
        <v>0</v>
      </c>
      <c r="P6029">
        <v>0</v>
      </c>
      <c r="Q6029">
        <v>0</v>
      </c>
      <c r="R6029">
        <v>3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3.5077505613824815</v>
      </c>
      <c r="AA6029">
        <v>0</v>
      </c>
      <c r="AB6029">
        <v>0</v>
      </c>
      <c r="AC6029">
        <v>0</v>
      </c>
      <c r="AD6029">
        <v>0</v>
      </c>
      <c r="AE6029">
        <v>3.5077505613824815</v>
      </c>
    </row>
    <row r="6030" spans="1:31" x14ac:dyDescent="0.25">
      <c r="A6030">
        <v>2302805</v>
      </c>
      <c r="B6030">
        <v>1</v>
      </c>
      <c r="C6030" t="s">
        <v>80</v>
      </c>
      <c r="D6030" t="s">
        <v>110</v>
      </c>
      <c r="E6030" t="s">
        <v>132</v>
      </c>
      <c r="F6030" t="s">
        <v>12882</v>
      </c>
      <c r="G6030" t="s">
        <v>917</v>
      </c>
      <c r="H6030" t="s">
        <v>135</v>
      </c>
      <c r="I6030" t="s">
        <v>136</v>
      </c>
      <c r="J6030" t="s">
        <v>137</v>
      </c>
      <c r="K6030" t="s">
        <v>300</v>
      </c>
      <c r="L6030" t="s">
        <v>17456</v>
      </c>
      <c r="M6030" t="s">
        <v>17457</v>
      </c>
      <c r="N6030">
        <v>4.2066666660000003</v>
      </c>
      <c r="O6030">
        <v>0</v>
      </c>
      <c r="P6030">
        <v>80</v>
      </c>
      <c r="Q6030">
        <v>0</v>
      </c>
      <c r="R6030">
        <v>0</v>
      </c>
      <c r="S6030">
        <v>0</v>
      </c>
      <c r="T6030">
        <v>1</v>
      </c>
      <c r="U6030">
        <v>0</v>
      </c>
      <c r="V6030">
        <v>0</v>
      </c>
      <c r="W6030">
        <v>0</v>
      </c>
      <c r="X6030">
        <v>86.547446788761079</v>
      </c>
      <c r="Y6030">
        <v>0</v>
      </c>
      <c r="Z6030">
        <v>0</v>
      </c>
      <c r="AA6030">
        <v>0</v>
      </c>
      <c r="AB6030">
        <v>0.97486812908928</v>
      </c>
      <c r="AC6030">
        <v>0</v>
      </c>
      <c r="AD6030">
        <v>0</v>
      </c>
      <c r="AE6030">
        <v>87.522314917850352</v>
      </c>
    </row>
    <row r="6031" spans="1:31" x14ac:dyDescent="0.25">
      <c r="A6031">
        <v>2302513</v>
      </c>
      <c r="B6031">
        <v>1</v>
      </c>
      <c r="C6031" t="s">
        <v>80</v>
      </c>
      <c r="D6031" t="s">
        <v>93</v>
      </c>
      <c r="E6031" t="s">
        <v>233</v>
      </c>
      <c r="F6031" t="s">
        <v>17458</v>
      </c>
      <c r="G6031" t="s">
        <v>184</v>
      </c>
      <c r="H6031" t="s">
        <v>167</v>
      </c>
      <c r="I6031" t="s">
        <v>136</v>
      </c>
      <c r="J6031" t="s">
        <v>137</v>
      </c>
      <c r="K6031" t="s">
        <v>138</v>
      </c>
      <c r="L6031" t="s">
        <v>17459</v>
      </c>
      <c r="M6031" t="s">
        <v>17460</v>
      </c>
      <c r="N6031">
        <v>0.82777777699999999</v>
      </c>
      <c r="O6031">
        <v>0</v>
      </c>
      <c r="P6031">
        <v>258</v>
      </c>
      <c r="Q6031">
        <v>5</v>
      </c>
      <c r="R6031">
        <v>161</v>
      </c>
      <c r="S6031">
        <v>1</v>
      </c>
      <c r="T6031">
        <v>54</v>
      </c>
      <c r="U6031">
        <v>0</v>
      </c>
      <c r="V6031">
        <v>0</v>
      </c>
      <c r="W6031">
        <v>0</v>
      </c>
      <c r="X6031">
        <v>30.951723790783312</v>
      </c>
      <c r="Y6031">
        <v>3.6808410802362115</v>
      </c>
      <c r="Z6031">
        <v>215.48524923742798</v>
      </c>
      <c r="AA6031">
        <v>2.5854531638056386</v>
      </c>
      <c r="AB6031">
        <v>42.683243035450616</v>
      </c>
      <c r="AC6031">
        <v>0</v>
      </c>
      <c r="AD6031">
        <v>0</v>
      </c>
      <c r="AE6031">
        <v>295.38651030770376</v>
      </c>
    </row>
    <row r="6032" spans="1:31" x14ac:dyDescent="0.25">
      <c r="A6032">
        <v>2302991</v>
      </c>
      <c r="B6032">
        <v>1</v>
      </c>
      <c r="C6032" t="s">
        <v>80</v>
      </c>
      <c r="D6032" t="s">
        <v>107</v>
      </c>
      <c r="E6032" t="s">
        <v>141</v>
      </c>
      <c r="F6032" t="s">
        <v>17461</v>
      </c>
      <c r="G6032" t="s">
        <v>188</v>
      </c>
      <c r="H6032" t="s">
        <v>135</v>
      </c>
      <c r="I6032" t="s">
        <v>136</v>
      </c>
      <c r="J6032" t="s">
        <v>137</v>
      </c>
      <c r="K6032" t="s">
        <v>138</v>
      </c>
      <c r="L6032" t="s">
        <v>17462</v>
      </c>
      <c r="M6032" t="s">
        <v>17463</v>
      </c>
      <c r="N6032">
        <v>2.0408333330000001</v>
      </c>
      <c r="O6032">
        <v>0</v>
      </c>
      <c r="P6032">
        <v>9</v>
      </c>
      <c r="Q6032">
        <v>0</v>
      </c>
      <c r="R6032">
        <v>0</v>
      </c>
      <c r="S6032">
        <v>0</v>
      </c>
      <c r="T6032">
        <v>2</v>
      </c>
      <c r="U6032">
        <v>0</v>
      </c>
      <c r="V6032">
        <v>0</v>
      </c>
      <c r="W6032">
        <v>0</v>
      </c>
      <c r="X6032">
        <v>2.8185739394815834</v>
      </c>
      <c r="Y6032">
        <v>0</v>
      </c>
      <c r="Z6032">
        <v>0</v>
      </c>
      <c r="AA6032">
        <v>0</v>
      </c>
      <c r="AB6032">
        <v>2.6659238346652998</v>
      </c>
      <c r="AC6032">
        <v>0</v>
      </c>
      <c r="AD6032">
        <v>0</v>
      </c>
      <c r="AE6032">
        <v>5.4844977741468828</v>
      </c>
    </row>
    <row r="6033" spans="1:31" x14ac:dyDescent="0.25">
      <c r="A6033">
        <v>2303040</v>
      </c>
      <c r="B6033">
        <v>1</v>
      </c>
      <c r="C6033" t="s">
        <v>80</v>
      </c>
      <c r="D6033" t="s">
        <v>93</v>
      </c>
      <c r="E6033" t="s">
        <v>233</v>
      </c>
      <c r="F6033" t="s">
        <v>17464</v>
      </c>
      <c r="G6033" t="s">
        <v>1601</v>
      </c>
      <c r="H6033" t="s">
        <v>167</v>
      </c>
      <c r="I6033" t="s">
        <v>136</v>
      </c>
      <c r="J6033" t="s">
        <v>137</v>
      </c>
      <c r="K6033" t="s">
        <v>138</v>
      </c>
      <c r="L6033" t="s">
        <v>17465</v>
      </c>
      <c r="M6033" t="s">
        <v>17466</v>
      </c>
      <c r="N6033">
        <v>0.52138888800000005</v>
      </c>
      <c r="O6033">
        <v>6</v>
      </c>
      <c r="P6033">
        <v>4606</v>
      </c>
      <c r="Q6033">
        <v>160</v>
      </c>
      <c r="R6033">
        <v>993</v>
      </c>
      <c r="S6033">
        <v>38</v>
      </c>
      <c r="T6033">
        <v>1114</v>
      </c>
      <c r="U6033">
        <v>7</v>
      </c>
      <c r="V6033">
        <v>0</v>
      </c>
      <c r="W6033">
        <v>3.0549811024530347</v>
      </c>
      <c r="X6033">
        <v>410.9850802380214</v>
      </c>
      <c r="Y6033">
        <v>620.79863355496798</v>
      </c>
      <c r="Z6033">
        <v>303.41668941358233</v>
      </c>
      <c r="AA6033">
        <v>150.53748276708822</v>
      </c>
      <c r="AB6033">
        <v>305.34794763715342</v>
      </c>
      <c r="AC6033">
        <v>158.39216669614615</v>
      </c>
      <c r="AD6033">
        <v>0</v>
      </c>
      <c r="AE6033">
        <v>1952.5329814094127</v>
      </c>
    </row>
    <row r="6034" spans="1:31" x14ac:dyDescent="0.25">
      <c r="A6034">
        <v>2302579</v>
      </c>
      <c r="B6034">
        <v>1</v>
      </c>
      <c r="C6034" t="s">
        <v>80</v>
      </c>
      <c r="D6034" t="s">
        <v>94</v>
      </c>
      <c r="E6034" t="s">
        <v>164</v>
      </c>
      <c r="F6034" t="s">
        <v>17467</v>
      </c>
      <c r="G6034" t="s">
        <v>299</v>
      </c>
      <c r="H6034" t="s">
        <v>167</v>
      </c>
      <c r="I6034" t="s">
        <v>136</v>
      </c>
      <c r="J6034" t="s">
        <v>137</v>
      </c>
      <c r="K6034" t="s">
        <v>300</v>
      </c>
      <c r="L6034" t="s">
        <v>17468</v>
      </c>
      <c r="M6034" t="s">
        <v>17469</v>
      </c>
      <c r="N6034">
        <v>5.8525</v>
      </c>
      <c r="O6034">
        <v>0</v>
      </c>
      <c r="P6034">
        <v>109</v>
      </c>
      <c r="Q6034">
        <v>0</v>
      </c>
      <c r="R6034">
        <v>17</v>
      </c>
      <c r="S6034">
        <v>0</v>
      </c>
      <c r="T6034">
        <v>30</v>
      </c>
      <c r="U6034">
        <v>0</v>
      </c>
      <c r="V6034">
        <v>0</v>
      </c>
      <c r="W6034">
        <v>0</v>
      </c>
      <c r="X6034">
        <v>115.33259136671852</v>
      </c>
      <c r="Y6034">
        <v>0</v>
      </c>
      <c r="Z6034">
        <v>41.895884070571654</v>
      </c>
      <c r="AA6034">
        <v>0</v>
      </c>
      <c r="AB6034">
        <v>156.99917491211312</v>
      </c>
      <c r="AC6034">
        <v>0</v>
      </c>
      <c r="AD6034">
        <v>0</v>
      </c>
      <c r="AE6034">
        <v>314.22765034940329</v>
      </c>
    </row>
    <row r="6035" spans="1:31" x14ac:dyDescent="0.25">
      <c r="A6035">
        <v>2303077</v>
      </c>
      <c r="B6035">
        <v>1</v>
      </c>
      <c r="C6035" t="s">
        <v>80</v>
      </c>
      <c r="D6035" t="s">
        <v>100</v>
      </c>
      <c r="E6035" t="s">
        <v>141</v>
      </c>
      <c r="F6035" t="s">
        <v>17470</v>
      </c>
      <c r="G6035" t="s">
        <v>188</v>
      </c>
      <c r="H6035" t="s">
        <v>135</v>
      </c>
      <c r="I6035" t="s">
        <v>136</v>
      </c>
      <c r="J6035" t="s">
        <v>137</v>
      </c>
      <c r="K6035" t="s">
        <v>138</v>
      </c>
      <c r="L6035" t="s">
        <v>17471</v>
      </c>
      <c r="M6035" t="s">
        <v>17472</v>
      </c>
      <c r="N6035">
        <v>3.059722222</v>
      </c>
      <c r="O6035">
        <v>0</v>
      </c>
      <c r="P6035">
        <v>4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1.4192578306714891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1.4192578306714891</v>
      </c>
    </row>
    <row r="6036" spans="1:31" x14ac:dyDescent="0.25">
      <c r="A6036">
        <v>2302499</v>
      </c>
      <c r="B6036">
        <v>1</v>
      </c>
      <c r="C6036" t="s">
        <v>80</v>
      </c>
      <c r="D6036" t="s">
        <v>90</v>
      </c>
      <c r="E6036" t="s">
        <v>283</v>
      </c>
      <c r="F6036" t="s">
        <v>1908</v>
      </c>
      <c r="G6036" t="s">
        <v>837</v>
      </c>
      <c r="H6036" t="s">
        <v>10830</v>
      </c>
      <c r="I6036" t="s">
        <v>136</v>
      </c>
      <c r="J6036" t="s">
        <v>137</v>
      </c>
      <c r="K6036" t="s">
        <v>300</v>
      </c>
      <c r="L6036" t="s">
        <v>17473</v>
      </c>
      <c r="M6036" t="s">
        <v>17474</v>
      </c>
      <c r="N6036">
        <v>9.8449999999999996E-2</v>
      </c>
      <c r="O6036">
        <v>0</v>
      </c>
      <c r="P6036">
        <v>37796</v>
      </c>
      <c r="Q6036">
        <v>0</v>
      </c>
      <c r="R6036">
        <v>0</v>
      </c>
      <c r="S6036">
        <v>5</v>
      </c>
      <c r="T6036">
        <v>2873</v>
      </c>
      <c r="U6036">
        <v>0</v>
      </c>
      <c r="V6036">
        <v>7</v>
      </c>
      <c r="W6036">
        <v>0</v>
      </c>
      <c r="X6036">
        <v>815.86242905400468</v>
      </c>
      <c r="Y6036">
        <v>0</v>
      </c>
      <c r="Z6036">
        <v>0</v>
      </c>
      <c r="AA6036">
        <v>4.8500529361000577</v>
      </c>
      <c r="AB6036">
        <v>96.582286293997569</v>
      </c>
      <c r="AC6036">
        <v>0</v>
      </c>
      <c r="AD6036">
        <v>3.2552809825560716</v>
      </c>
      <c r="AE6036">
        <v>920.55004926665833</v>
      </c>
    </row>
    <row r="6037" spans="1:31" x14ac:dyDescent="0.25">
      <c r="A6037">
        <v>2302576</v>
      </c>
      <c r="B6037">
        <v>1</v>
      </c>
      <c r="C6037" t="s">
        <v>80</v>
      </c>
      <c r="D6037" t="s">
        <v>110</v>
      </c>
      <c r="E6037" t="s">
        <v>132</v>
      </c>
      <c r="F6037" t="s">
        <v>15106</v>
      </c>
      <c r="G6037" t="s">
        <v>917</v>
      </c>
      <c r="H6037" t="s">
        <v>135</v>
      </c>
      <c r="I6037" t="s">
        <v>136</v>
      </c>
      <c r="J6037" t="s">
        <v>137</v>
      </c>
      <c r="K6037" t="s">
        <v>300</v>
      </c>
      <c r="L6037" t="s">
        <v>17475</v>
      </c>
      <c r="M6037" t="s">
        <v>17476</v>
      </c>
      <c r="N6037">
        <v>4.1583333329999999</v>
      </c>
      <c r="O6037">
        <v>0</v>
      </c>
      <c r="P6037">
        <v>62</v>
      </c>
      <c r="Q6037">
        <v>0</v>
      </c>
      <c r="R6037">
        <v>0</v>
      </c>
      <c r="S6037">
        <v>0</v>
      </c>
      <c r="T6037">
        <v>1</v>
      </c>
      <c r="U6037">
        <v>0</v>
      </c>
      <c r="V6037">
        <v>0</v>
      </c>
      <c r="W6037">
        <v>0</v>
      </c>
      <c r="X6037">
        <v>55.225708873674442</v>
      </c>
      <c r="Y6037">
        <v>0</v>
      </c>
      <c r="Z6037">
        <v>0</v>
      </c>
      <c r="AA6037">
        <v>0</v>
      </c>
      <c r="AB6037">
        <v>0.25370841554467505</v>
      </c>
      <c r="AC6037">
        <v>0</v>
      </c>
      <c r="AD6037">
        <v>0</v>
      </c>
      <c r="AE6037">
        <v>55.479417289219114</v>
      </c>
    </row>
    <row r="6038" spans="1:31" x14ac:dyDescent="0.25">
      <c r="A6038">
        <v>2303017</v>
      </c>
      <c r="B6038">
        <v>1</v>
      </c>
      <c r="C6038" t="s">
        <v>81</v>
      </c>
      <c r="D6038" t="s">
        <v>114</v>
      </c>
      <c r="E6038" t="s">
        <v>164</v>
      </c>
      <c r="F6038" t="s">
        <v>17477</v>
      </c>
      <c r="G6038" t="s">
        <v>195</v>
      </c>
      <c r="H6038" t="s">
        <v>167</v>
      </c>
      <c r="I6038" t="s">
        <v>136</v>
      </c>
      <c r="J6038" t="s">
        <v>137</v>
      </c>
      <c r="K6038" t="s">
        <v>138</v>
      </c>
      <c r="L6038" t="s">
        <v>17478</v>
      </c>
      <c r="M6038" t="s">
        <v>17479</v>
      </c>
      <c r="N6038">
        <v>1.1569444440000001</v>
      </c>
      <c r="O6038">
        <v>0</v>
      </c>
      <c r="P6038">
        <v>174</v>
      </c>
      <c r="Q6038">
        <v>0</v>
      </c>
      <c r="R6038">
        <v>0</v>
      </c>
      <c r="S6038">
        <v>0</v>
      </c>
      <c r="T6038">
        <v>17</v>
      </c>
      <c r="U6038">
        <v>0</v>
      </c>
      <c r="V6038">
        <v>0</v>
      </c>
      <c r="W6038">
        <v>0</v>
      </c>
      <c r="X6038">
        <v>14.372845672459519</v>
      </c>
      <c r="Y6038">
        <v>0</v>
      </c>
      <c r="Z6038">
        <v>0</v>
      </c>
      <c r="AA6038">
        <v>0</v>
      </c>
      <c r="AB6038">
        <v>2.6283686057433893</v>
      </c>
      <c r="AC6038">
        <v>0</v>
      </c>
      <c r="AD6038">
        <v>0</v>
      </c>
      <c r="AE6038">
        <v>17.001214278202909</v>
      </c>
    </row>
    <row r="6039" spans="1:31" x14ac:dyDescent="0.25">
      <c r="A6039">
        <v>2302768</v>
      </c>
      <c r="B6039">
        <v>1</v>
      </c>
      <c r="C6039" t="s">
        <v>80</v>
      </c>
      <c r="D6039" t="s">
        <v>96</v>
      </c>
      <c r="E6039" t="s">
        <v>208</v>
      </c>
      <c r="F6039" t="s">
        <v>17480</v>
      </c>
      <c r="G6039" t="s">
        <v>299</v>
      </c>
      <c r="H6039" t="s">
        <v>135</v>
      </c>
      <c r="I6039" t="s">
        <v>136</v>
      </c>
      <c r="J6039" t="s">
        <v>137</v>
      </c>
      <c r="K6039" t="s">
        <v>300</v>
      </c>
      <c r="L6039" t="s">
        <v>17481</v>
      </c>
      <c r="M6039" t="s">
        <v>17482</v>
      </c>
      <c r="N6039">
        <v>2.7883333330000002</v>
      </c>
      <c r="O6039">
        <v>0</v>
      </c>
      <c r="P6039">
        <v>18</v>
      </c>
      <c r="Q6039">
        <v>0</v>
      </c>
      <c r="R6039">
        <v>18</v>
      </c>
      <c r="S6039">
        <v>0</v>
      </c>
      <c r="T6039">
        <v>6</v>
      </c>
      <c r="U6039">
        <v>0</v>
      </c>
      <c r="V6039">
        <v>0</v>
      </c>
      <c r="W6039">
        <v>0</v>
      </c>
      <c r="X6039">
        <v>41.280508772534262</v>
      </c>
      <c r="Y6039">
        <v>0</v>
      </c>
      <c r="Z6039">
        <v>34.370446463119812</v>
      </c>
      <c r="AA6039">
        <v>0</v>
      </c>
      <c r="AB6039">
        <v>11.706378850765597</v>
      </c>
      <c r="AC6039">
        <v>0</v>
      </c>
      <c r="AD6039">
        <v>0</v>
      </c>
      <c r="AE6039">
        <v>87.357334086419669</v>
      </c>
    </row>
    <row r="6040" spans="1:31" x14ac:dyDescent="0.25">
      <c r="A6040">
        <v>2302516</v>
      </c>
      <c r="B6040">
        <v>1</v>
      </c>
      <c r="C6040" t="s">
        <v>81</v>
      </c>
      <c r="D6040" t="s">
        <v>127</v>
      </c>
      <c r="E6040" t="s">
        <v>182</v>
      </c>
      <c r="F6040" t="s">
        <v>12187</v>
      </c>
      <c r="G6040" t="s">
        <v>184</v>
      </c>
      <c r="H6040" t="s">
        <v>167</v>
      </c>
      <c r="I6040" t="s">
        <v>136</v>
      </c>
      <c r="J6040" t="s">
        <v>137</v>
      </c>
      <c r="K6040" t="s">
        <v>138</v>
      </c>
      <c r="L6040" t="s">
        <v>17483</v>
      </c>
      <c r="M6040" t="s">
        <v>17484</v>
      </c>
      <c r="N6040">
        <v>1.078888888</v>
      </c>
      <c r="O6040">
        <v>2</v>
      </c>
      <c r="P6040">
        <v>1298</v>
      </c>
      <c r="Q6040">
        <v>27</v>
      </c>
      <c r="R6040">
        <v>82</v>
      </c>
      <c r="S6040">
        <v>12</v>
      </c>
      <c r="T6040">
        <v>95</v>
      </c>
      <c r="U6040">
        <v>2</v>
      </c>
      <c r="V6040">
        <v>0</v>
      </c>
      <c r="W6040">
        <v>0.52189434734841833</v>
      </c>
      <c r="X6040">
        <v>174.43950386716642</v>
      </c>
      <c r="Y6040">
        <v>16.363385209464091</v>
      </c>
      <c r="Z6040">
        <v>13.187723808610391</v>
      </c>
      <c r="AA6040">
        <v>15.29407429225185</v>
      </c>
      <c r="AB6040">
        <v>18.065956687442004</v>
      </c>
      <c r="AC6040">
        <v>1.3536324853708719</v>
      </c>
      <c r="AD6040">
        <v>0</v>
      </c>
      <c r="AE6040">
        <v>239.22617069765406</v>
      </c>
    </row>
    <row r="6041" spans="1:31" x14ac:dyDescent="0.25">
      <c r="A6041">
        <v>2302868</v>
      </c>
      <c r="B6041">
        <v>1</v>
      </c>
      <c r="C6041" t="s">
        <v>80</v>
      </c>
      <c r="D6041" t="s">
        <v>97</v>
      </c>
      <c r="E6041" t="s">
        <v>141</v>
      </c>
      <c r="F6041" t="s">
        <v>17485</v>
      </c>
      <c r="G6041" t="s">
        <v>188</v>
      </c>
      <c r="H6041" t="s">
        <v>135</v>
      </c>
      <c r="I6041" t="s">
        <v>136</v>
      </c>
      <c r="J6041" t="s">
        <v>137</v>
      </c>
      <c r="K6041" t="s">
        <v>138</v>
      </c>
      <c r="L6041" t="s">
        <v>17486</v>
      </c>
      <c r="M6041" t="s">
        <v>17487</v>
      </c>
      <c r="N6041">
        <v>4.0580555550000001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0.16868426469614917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0.16868426469614917</v>
      </c>
    </row>
    <row r="6042" spans="1:31" x14ac:dyDescent="0.25">
      <c r="A6042">
        <v>2302582</v>
      </c>
      <c r="B6042">
        <v>1</v>
      </c>
      <c r="C6042" t="s">
        <v>81</v>
      </c>
      <c r="D6042" t="s">
        <v>113</v>
      </c>
      <c r="E6042" t="s">
        <v>182</v>
      </c>
      <c r="F6042" t="s">
        <v>17488</v>
      </c>
      <c r="G6042" t="s">
        <v>299</v>
      </c>
      <c r="H6042" t="s">
        <v>167</v>
      </c>
      <c r="I6042" t="s">
        <v>136</v>
      </c>
      <c r="J6042" t="s">
        <v>137</v>
      </c>
      <c r="K6042" t="s">
        <v>300</v>
      </c>
      <c r="L6042" t="s">
        <v>17489</v>
      </c>
      <c r="M6042" t="s">
        <v>17490</v>
      </c>
      <c r="N6042">
        <v>7.8</v>
      </c>
      <c r="O6042">
        <v>0</v>
      </c>
      <c r="P6042">
        <v>428</v>
      </c>
      <c r="Q6042">
        <v>2</v>
      </c>
      <c r="R6042">
        <v>30</v>
      </c>
      <c r="S6042">
        <v>6</v>
      </c>
      <c r="T6042">
        <v>12</v>
      </c>
      <c r="U6042">
        <v>0</v>
      </c>
      <c r="V6042">
        <v>0</v>
      </c>
      <c r="W6042">
        <v>0</v>
      </c>
      <c r="X6042">
        <v>373.31825385067975</v>
      </c>
      <c r="Y6042">
        <v>262.58863101970934</v>
      </c>
      <c r="Z6042">
        <v>96.047689108057327</v>
      </c>
      <c r="AA6042">
        <v>60.82911574880842</v>
      </c>
      <c r="AB6042">
        <v>33.437754424346707</v>
      </c>
      <c r="AC6042">
        <v>0</v>
      </c>
      <c r="AD6042">
        <v>0</v>
      </c>
      <c r="AE6042">
        <v>826.22144415160153</v>
      </c>
    </row>
    <row r="6043" spans="1:31" x14ac:dyDescent="0.25">
      <c r="A6043">
        <v>2303060</v>
      </c>
      <c r="B6043">
        <v>1</v>
      </c>
      <c r="C6043" t="s">
        <v>80</v>
      </c>
      <c r="D6043" t="s">
        <v>96</v>
      </c>
      <c r="E6043" t="s">
        <v>132</v>
      </c>
      <c r="F6043" t="s">
        <v>7775</v>
      </c>
      <c r="G6043" t="s">
        <v>1517</v>
      </c>
      <c r="H6043" t="s">
        <v>135</v>
      </c>
      <c r="I6043" t="s">
        <v>136</v>
      </c>
      <c r="J6043" t="s">
        <v>137</v>
      </c>
      <c r="K6043" t="s">
        <v>138</v>
      </c>
      <c r="L6043" t="s">
        <v>17491</v>
      </c>
      <c r="M6043" t="s">
        <v>17492</v>
      </c>
      <c r="N6043">
        <v>2.741944444</v>
      </c>
      <c r="O6043">
        <v>0</v>
      </c>
      <c r="P6043">
        <v>11</v>
      </c>
      <c r="Q6043">
        <v>0</v>
      </c>
      <c r="R6043">
        <v>15</v>
      </c>
      <c r="S6043">
        <v>0</v>
      </c>
      <c r="T6043">
        <v>8</v>
      </c>
      <c r="U6043">
        <v>0</v>
      </c>
      <c r="V6043">
        <v>0</v>
      </c>
      <c r="W6043">
        <v>0</v>
      </c>
      <c r="X6043">
        <v>33.683977424913252</v>
      </c>
      <c r="Y6043">
        <v>0</v>
      </c>
      <c r="Z6043">
        <v>14.479724638612216</v>
      </c>
      <c r="AA6043">
        <v>0</v>
      </c>
      <c r="AB6043">
        <v>14.265157950364891</v>
      </c>
      <c r="AC6043">
        <v>0</v>
      </c>
      <c r="AD6043">
        <v>0</v>
      </c>
      <c r="AE6043">
        <v>62.428860013890358</v>
      </c>
    </row>
    <row r="6044" spans="1:31" x14ac:dyDescent="0.25">
      <c r="A6044">
        <v>2302825</v>
      </c>
      <c r="B6044">
        <v>1</v>
      </c>
      <c r="C6044" t="s">
        <v>80</v>
      </c>
      <c r="D6044" t="s">
        <v>87</v>
      </c>
      <c r="E6044" t="s">
        <v>141</v>
      </c>
      <c r="F6044" t="s">
        <v>17493</v>
      </c>
      <c r="G6044" t="s">
        <v>134</v>
      </c>
      <c r="H6044" t="s">
        <v>135</v>
      </c>
      <c r="I6044" t="s">
        <v>136</v>
      </c>
      <c r="J6044" t="s">
        <v>137</v>
      </c>
      <c r="K6044" t="s">
        <v>138</v>
      </c>
      <c r="L6044" t="s">
        <v>17494</v>
      </c>
      <c r="M6044" t="s">
        <v>17495</v>
      </c>
      <c r="N6044">
        <v>0.63111111099999995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1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0.94421785898371113</v>
      </c>
      <c r="AC6044">
        <v>0</v>
      </c>
      <c r="AD6044">
        <v>0</v>
      </c>
      <c r="AE6044">
        <v>0.94421785898371113</v>
      </c>
    </row>
    <row r="6045" spans="1:31" x14ac:dyDescent="0.25">
      <c r="A6045">
        <v>2302639</v>
      </c>
      <c r="B6045">
        <v>1</v>
      </c>
      <c r="C6045" t="s">
        <v>80</v>
      </c>
      <c r="D6045" t="s">
        <v>111</v>
      </c>
      <c r="E6045" t="s">
        <v>208</v>
      </c>
      <c r="F6045" t="s">
        <v>7603</v>
      </c>
      <c r="G6045" t="s">
        <v>292</v>
      </c>
      <c r="H6045" t="s">
        <v>135</v>
      </c>
      <c r="I6045" t="s">
        <v>136</v>
      </c>
      <c r="J6045" t="s">
        <v>137</v>
      </c>
      <c r="K6045" t="s">
        <v>138</v>
      </c>
      <c r="L6045" t="s">
        <v>17496</v>
      </c>
      <c r="M6045" t="s">
        <v>17497</v>
      </c>
      <c r="N6045">
        <v>0.71944444399999996</v>
      </c>
      <c r="O6045">
        <v>0</v>
      </c>
      <c r="P6045">
        <v>68</v>
      </c>
      <c r="Q6045">
        <v>0</v>
      </c>
      <c r="R6045">
        <v>23</v>
      </c>
      <c r="S6045">
        <v>0</v>
      </c>
      <c r="T6045">
        <v>36</v>
      </c>
      <c r="U6045">
        <v>0</v>
      </c>
      <c r="V6045">
        <v>0</v>
      </c>
      <c r="W6045">
        <v>0</v>
      </c>
      <c r="X6045">
        <v>14.14478312505422</v>
      </c>
      <c r="Y6045">
        <v>0</v>
      </c>
      <c r="Z6045">
        <v>9.2432119921195461</v>
      </c>
      <c r="AA6045">
        <v>0</v>
      </c>
      <c r="AB6045">
        <v>52.890070578249279</v>
      </c>
      <c r="AC6045">
        <v>0</v>
      </c>
      <c r="AD6045">
        <v>0</v>
      </c>
      <c r="AE6045">
        <v>76.278065695423038</v>
      </c>
    </row>
    <row r="6046" spans="1:31" x14ac:dyDescent="0.25">
      <c r="A6046">
        <v>2302548</v>
      </c>
      <c r="B6046">
        <v>1</v>
      </c>
      <c r="C6046" t="s">
        <v>80</v>
      </c>
      <c r="D6046" t="s">
        <v>96</v>
      </c>
      <c r="E6046" t="s">
        <v>141</v>
      </c>
      <c r="F6046" t="s">
        <v>17498</v>
      </c>
      <c r="G6046" t="s">
        <v>490</v>
      </c>
      <c r="H6046" t="s">
        <v>135</v>
      </c>
      <c r="I6046" t="s">
        <v>136</v>
      </c>
      <c r="J6046" t="s">
        <v>137</v>
      </c>
      <c r="K6046" t="s">
        <v>138</v>
      </c>
      <c r="L6046" t="s">
        <v>17499</v>
      </c>
      <c r="M6046" t="s">
        <v>17500</v>
      </c>
      <c r="N6046">
        <v>5.1130555549999999</v>
      </c>
      <c r="O6046">
        <v>0</v>
      </c>
      <c r="P6046">
        <v>2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4.4015093546423998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4.4015093546423998</v>
      </c>
    </row>
    <row r="6047" spans="1:31" x14ac:dyDescent="0.25">
      <c r="A6047">
        <v>2303020</v>
      </c>
      <c r="B6047">
        <v>1</v>
      </c>
      <c r="C6047" t="s">
        <v>80</v>
      </c>
      <c r="D6047" t="s">
        <v>105</v>
      </c>
      <c r="E6047" t="s">
        <v>164</v>
      </c>
      <c r="F6047" t="s">
        <v>17501</v>
      </c>
      <c r="G6047" t="s">
        <v>453</v>
      </c>
      <c r="H6047" t="s">
        <v>167</v>
      </c>
      <c r="I6047" t="s">
        <v>136</v>
      </c>
      <c r="J6047" t="s">
        <v>137</v>
      </c>
      <c r="K6047" t="s">
        <v>138</v>
      </c>
      <c r="L6047" t="s">
        <v>17238</v>
      </c>
      <c r="M6047" t="s">
        <v>17502</v>
      </c>
      <c r="N6047">
        <v>1.731944444</v>
      </c>
      <c r="O6047">
        <v>0</v>
      </c>
      <c r="P6047">
        <v>482</v>
      </c>
      <c r="Q6047">
        <v>0</v>
      </c>
      <c r="R6047">
        <v>0</v>
      </c>
      <c r="S6047">
        <v>0</v>
      </c>
      <c r="T6047">
        <v>8</v>
      </c>
      <c r="U6047">
        <v>0</v>
      </c>
      <c r="V6047">
        <v>0</v>
      </c>
      <c r="W6047">
        <v>0</v>
      </c>
      <c r="X6047">
        <v>186.57920579104717</v>
      </c>
      <c r="Y6047">
        <v>0</v>
      </c>
      <c r="Z6047">
        <v>0</v>
      </c>
      <c r="AA6047">
        <v>0</v>
      </c>
      <c r="AB6047">
        <v>3.2422345671542359</v>
      </c>
      <c r="AC6047">
        <v>0</v>
      </c>
      <c r="AD6047">
        <v>0</v>
      </c>
      <c r="AE6047">
        <v>189.82144035820141</v>
      </c>
    </row>
    <row r="6048" spans="1:31" x14ac:dyDescent="0.25">
      <c r="A6048">
        <v>2302479</v>
      </c>
      <c r="B6048">
        <v>1</v>
      </c>
      <c r="C6048" t="s">
        <v>81</v>
      </c>
      <c r="D6048" t="s">
        <v>128</v>
      </c>
      <c r="E6048" t="s">
        <v>182</v>
      </c>
      <c r="F6048" t="s">
        <v>17503</v>
      </c>
      <c r="G6048" t="s">
        <v>184</v>
      </c>
      <c r="H6048" t="s">
        <v>167</v>
      </c>
      <c r="I6048" t="s">
        <v>136</v>
      </c>
      <c r="J6048" t="s">
        <v>137</v>
      </c>
      <c r="K6048" t="s">
        <v>138</v>
      </c>
      <c r="L6048" t="s">
        <v>17504</v>
      </c>
      <c r="M6048" t="s">
        <v>17505</v>
      </c>
      <c r="N6048">
        <v>0.47277777700000001</v>
      </c>
      <c r="O6048">
        <v>0</v>
      </c>
      <c r="P6048">
        <v>252</v>
      </c>
      <c r="Q6048">
        <v>0</v>
      </c>
      <c r="R6048">
        <v>1</v>
      </c>
      <c r="S6048">
        <v>0</v>
      </c>
      <c r="T6048">
        <v>19</v>
      </c>
      <c r="U6048">
        <v>0</v>
      </c>
      <c r="V6048">
        <v>0</v>
      </c>
      <c r="W6048">
        <v>0</v>
      </c>
      <c r="X6048">
        <v>15.194611445882478</v>
      </c>
      <c r="Y6048">
        <v>0</v>
      </c>
      <c r="Z6048">
        <v>0.14591724154915836</v>
      </c>
      <c r="AA6048">
        <v>0</v>
      </c>
      <c r="AB6048">
        <v>1.7842198655714379</v>
      </c>
      <c r="AC6048">
        <v>0</v>
      </c>
      <c r="AD6048">
        <v>0</v>
      </c>
      <c r="AE6048">
        <v>17.124748553003073</v>
      </c>
    </row>
    <row r="6049" spans="1:31" x14ac:dyDescent="0.25">
      <c r="A6049">
        <v>2303089</v>
      </c>
      <c r="B6049">
        <v>1</v>
      </c>
      <c r="C6049" t="s">
        <v>80</v>
      </c>
      <c r="D6049" t="s">
        <v>86</v>
      </c>
      <c r="E6049" t="s">
        <v>283</v>
      </c>
      <c r="F6049" t="s">
        <v>17506</v>
      </c>
      <c r="G6049" t="s">
        <v>184</v>
      </c>
      <c r="H6049" t="s">
        <v>167</v>
      </c>
      <c r="I6049" t="s">
        <v>136</v>
      </c>
      <c r="J6049" t="s">
        <v>137</v>
      </c>
      <c r="K6049" t="s">
        <v>138</v>
      </c>
      <c r="L6049" t="s">
        <v>17507</v>
      </c>
      <c r="M6049" t="s">
        <v>17508</v>
      </c>
      <c r="N6049">
        <v>0.32166666599999999</v>
      </c>
      <c r="O6049">
        <v>1</v>
      </c>
      <c r="P6049">
        <v>1449</v>
      </c>
      <c r="Q6049">
        <v>0</v>
      </c>
      <c r="R6049">
        <v>144</v>
      </c>
      <c r="S6049">
        <v>1</v>
      </c>
      <c r="T6049">
        <v>217</v>
      </c>
      <c r="U6049">
        <v>0</v>
      </c>
      <c r="V6049">
        <v>1</v>
      </c>
      <c r="W6049">
        <v>2.8337656736088146</v>
      </c>
      <c r="X6049">
        <v>253.69356161621297</v>
      </c>
      <c r="Y6049">
        <v>0</v>
      </c>
      <c r="Z6049">
        <v>20.075217770503151</v>
      </c>
      <c r="AA6049">
        <v>45.483584511594323</v>
      </c>
      <c r="AB6049">
        <v>56.738528315378531</v>
      </c>
      <c r="AC6049">
        <v>0</v>
      </c>
      <c r="AD6049">
        <v>1.4545953876537998</v>
      </c>
      <c r="AE6049">
        <v>380.2792532749516</v>
      </c>
    </row>
    <row r="6050" spans="1:31" x14ac:dyDescent="0.25">
      <c r="A6050">
        <v>2302671</v>
      </c>
      <c r="B6050">
        <v>1</v>
      </c>
      <c r="C6050" t="s">
        <v>80</v>
      </c>
      <c r="D6050" t="s">
        <v>82</v>
      </c>
      <c r="E6050" t="s">
        <v>141</v>
      </c>
      <c r="F6050" t="s">
        <v>17509</v>
      </c>
      <c r="G6050" t="s">
        <v>143</v>
      </c>
      <c r="H6050" t="s">
        <v>135</v>
      </c>
      <c r="I6050" t="s">
        <v>136</v>
      </c>
      <c r="J6050" t="s">
        <v>137</v>
      </c>
      <c r="K6050" t="s">
        <v>138</v>
      </c>
      <c r="L6050" t="s">
        <v>17510</v>
      </c>
      <c r="M6050" t="s">
        <v>17511</v>
      </c>
      <c r="N6050">
        <v>2.1494444439999998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0.16040581119419778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0.16040581119419778</v>
      </c>
    </row>
    <row r="6051" spans="1:31" x14ac:dyDescent="0.25">
      <c r="A6051">
        <v>2302648</v>
      </c>
      <c r="B6051">
        <v>1</v>
      </c>
      <c r="C6051" t="s">
        <v>81</v>
      </c>
      <c r="D6051" t="s">
        <v>120</v>
      </c>
      <c r="E6051" t="s">
        <v>141</v>
      </c>
      <c r="F6051" t="s">
        <v>13930</v>
      </c>
      <c r="G6051" t="s">
        <v>143</v>
      </c>
      <c r="H6051" t="s">
        <v>135</v>
      </c>
      <c r="I6051" t="s">
        <v>136</v>
      </c>
      <c r="J6051" t="s">
        <v>137</v>
      </c>
      <c r="K6051" t="s">
        <v>138</v>
      </c>
      <c r="L6051" t="s">
        <v>17512</v>
      </c>
      <c r="M6051" t="s">
        <v>17513</v>
      </c>
      <c r="N6051">
        <v>3.270277777</v>
      </c>
      <c r="O6051">
        <v>0</v>
      </c>
      <c r="P6051">
        <v>2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1.6309429167780758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1.6309429167780758</v>
      </c>
    </row>
    <row r="6052" spans="1:31" x14ac:dyDescent="0.25">
      <c r="A6052">
        <v>2302525</v>
      </c>
      <c r="B6052">
        <v>1</v>
      </c>
      <c r="C6052" t="s">
        <v>81</v>
      </c>
      <c r="D6052" t="s">
        <v>113</v>
      </c>
      <c r="E6052" t="s">
        <v>132</v>
      </c>
      <c r="F6052" t="s">
        <v>17514</v>
      </c>
      <c r="G6052" t="s">
        <v>1047</v>
      </c>
      <c r="H6052" t="s">
        <v>135</v>
      </c>
      <c r="I6052" t="s">
        <v>136</v>
      </c>
      <c r="J6052" t="s">
        <v>137</v>
      </c>
      <c r="K6052" t="s">
        <v>138</v>
      </c>
      <c r="L6052" t="s">
        <v>17515</v>
      </c>
      <c r="M6052" t="s">
        <v>17516</v>
      </c>
      <c r="N6052">
        <v>5.1341666659999996</v>
      </c>
      <c r="O6052">
        <v>0</v>
      </c>
      <c r="P6052">
        <v>9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3.9689197834326357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3.9689197834326357</v>
      </c>
    </row>
    <row r="6053" spans="1:31" x14ac:dyDescent="0.25">
      <c r="A6053">
        <v>2302565</v>
      </c>
      <c r="B6053">
        <v>1</v>
      </c>
      <c r="C6053" t="s">
        <v>80</v>
      </c>
      <c r="D6053" t="s">
        <v>97</v>
      </c>
      <c r="E6053" t="s">
        <v>208</v>
      </c>
      <c r="F6053" t="s">
        <v>17517</v>
      </c>
      <c r="G6053" t="s">
        <v>210</v>
      </c>
      <c r="H6053" t="s">
        <v>135</v>
      </c>
      <c r="I6053" t="s">
        <v>136</v>
      </c>
      <c r="J6053" t="s">
        <v>3</v>
      </c>
      <c r="K6053" t="s">
        <v>138</v>
      </c>
      <c r="L6053" t="s">
        <v>17518</v>
      </c>
      <c r="M6053" t="s">
        <v>17519</v>
      </c>
      <c r="N6053">
        <v>8.4166666659999994</v>
      </c>
      <c r="O6053">
        <v>0</v>
      </c>
      <c r="P6053">
        <v>6</v>
      </c>
      <c r="Q6053">
        <v>0</v>
      </c>
      <c r="R6053">
        <v>4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4.9373167823744017</v>
      </c>
      <c r="Y6053">
        <v>0</v>
      </c>
      <c r="Z6053">
        <v>17.727892516276036</v>
      </c>
      <c r="AA6053">
        <v>0</v>
      </c>
      <c r="AB6053">
        <v>0</v>
      </c>
      <c r="AC6053">
        <v>0</v>
      </c>
      <c r="AD6053">
        <v>0</v>
      </c>
      <c r="AE6053">
        <v>22.665209298650439</v>
      </c>
    </row>
    <row r="6054" spans="1:31" x14ac:dyDescent="0.25">
      <c r="A6054">
        <v>2302897</v>
      </c>
      <c r="B6054">
        <v>1</v>
      </c>
      <c r="C6054" t="s">
        <v>81</v>
      </c>
      <c r="D6054" t="s">
        <v>128</v>
      </c>
      <c r="E6054" t="s">
        <v>208</v>
      </c>
      <c r="F6054" t="s">
        <v>17520</v>
      </c>
      <c r="G6054" t="s">
        <v>299</v>
      </c>
      <c r="H6054" t="s">
        <v>135</v>
      </c>
      <c r="I6054" t="s">
        <v>136</v>
      </c>
      <c r="J6054" t="s">
        <v>137</v>
      </c>
      <c r="K6054" t="s">
        <v>300</v>
      </c>
      <c r="L6054" t="s">
        <v>17521</v>
      </c>
      <c r="M6054" t="s">
        <v>17522</v>
      </c>
      <c r="N6054">
        <v>2.0561111109999999</v>
      </c>
      <c r="O6054">
        <v>0</v>
      </c>
      <c r="P6054">
        <v>5</v>
      </c>
      <c r="Q6054">
        <v>0</v>
      </c>
      <c r="R6054">
        <v>0</v>
      </c>
      <c r="S6054">
        <v>0</v>
      </c>
      <c r="T6054">
        <v>5</v>
      </c>
      <c r="U6054">
        <v>0</v>
      </c>
      <c r="V6054">
        <v>0</v>
      </c>
      <c r="W6054">
        <v>0</v>
      </c>
      <c r="X6054">
        <v>2.0112912169015842</v>
      </c>
      <c r="Y6054">
        <v>0</v>
      </c>
      <c r="Z6054">
        <v>0</v>
      </c>
      <c r="AA6054">
        <v>0</v>
      </c>
      <c r="AB6054">
        <v>8.8041019054973404</v>
      </c>
      <c r="AC6054">
        <v>0</v>
      </c>
      <c r="AD6054">
        <v>0</v>
      </c>
      <c r="AE6054">
        <v>10.815393122398925</v>
      </c>
    </row>
    <row r="6055" spans="1:31" x14ac:dyDescent="0.25">
      <c r="A6055">
        <v>2302711</v>
      </c>
      <c r="B6055">
        <v>1</v>
      </c>
      <c r="C6055" t="s">
        <v>81</v>
      </c>
      <c r="D6055" t="s">
        <v>116</v>
      </c>
      <c r="E6055" t="s">
        <v>141</v>
      </c>
      <c r="F6055" t="s">
        <v>17523</v>
      </c>
      <c r="G6055" t="s">
        <v>143</v>
      </c>
      <c r="H6055" t="s">
        <v>135</v>
      </c>
      <c r="I6055" t="s">
        <v>136</v>
      </c>
      <c r="J6055" t="s">
        <v>137</v>
      </c>
      <c r="K6055" t="s">
        <v>138</v>
      </c>
      <c r="L6055" t="s">
        <v>17524</v>
      </c>
      <c r="M6055" t="s">
        <v>17525</v>
      </c>
      <c r="N6055">
        <v>1.283055555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0.16929051968677503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0.16929051968677503</v>
      </c>
    </row>
    <row r="6056" spans="1:31" x14ac:dyDescent="0.25">
      <c r="A6056">
        <v>2303003</v>
      </c>
      <c r="B6056">
        <v>1</v>
      </c>
      <c r="C6056" t="s">
        <v>80</v>
      </c>
      <c r="D6056" t="s">
        <v>92</v>
      </c>
      <c r="E6056" t="s">
        <v>141</v>
      </c>
      <c r="F6056" t="s">
        <v>17526</v>
      </c>
      <c r="G6056" t="s">
        <v>490</v>
      </c>
      <c r="H6056" t="s">
        <v>135</v>
      </c>
      <c r="I6056" t="s">
        <v>136</v>
      </c>
      <c r="J6056" t="s">
        <v>137</v>
      </c>
      <c r="K6056" t="s">
        <v>138</v>
      </c>
      <c r="L6056" t="s">
        <v>17527</v>
      </c>
      <c r="M6056" t="s">
        <v>17528</v>
      </c>
      <c r="N6056">
        <v>0.73722222199999998</v>
      </c>
      <c r="O6056">
        <v>0</v>
      </c>
      <c r="P6056">
        <v>1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0.36037591793725421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0.36037591793725421</v>
      </c>
    </row>
    <row r="6057" spans="1:31" x14ac:dyDescent="0.25">
      <c r="A6057">
        <v>2302628</v>
      </c>
      <c r="B6057">
        <v>1</v>
      </c>
      <c r="C6057" t="s">
        <v>80</v>
      </c>
      <c r="D6057" t="s">
        <v>110</v>
      </c>
      <c r="E6057" t="s">
        <v>164</v>
      </c>
      <c r="F6057" t="s">
        <v>17529</v>
      </c>
      <c r="G6057" t="s">
        <v>184</v>
      </c>
      <c r="H6057" t="s">
        <v>167</v>
      </c>
      <c r="I6057" t="s">
        <v>280</v>
      </c>
      <c r="J6057" t="s">
        <v>137</v>
      </c>
      <c r="K6057" t="s">
        <v>138</v>
      </c>
      <c r="L6057" t="s">
        <v>17530</v>
      </c>
      <c r="M6057" t="s">
        <v>17531</v>
      </c>
      <c r="N6057">
        <v>2.9166666000000001E-2</v>
      </c>
      <c r="O6057">
        <v>0</v>
      </c>
      <c r="P6057">
        <v>326</v>
      </c>
      <c r="Q6057">
        <v>0</v>
      </c>
      <c r="R6057">
        <v>0</v>
      </c>
      <c r="S6057">
        <v>0</v>
      </c>
      <c r="T6057">
        <v>49</v>
      </c>
      <c r="U6057">
        <v>0</v>
      </c>
      <c r="V6057">
        <v>0</v>
      </c>
      <c r="W6057">
        <v>0</v>
      </c>
      <c r="X6057">
        <v>1.7459121804026014</v>
      </c>
      <c r="Y6057">
        <v>0</v>
      </c>
      <c r="Z6057">
        <v>0</v>
      </c>
      <c r="AA6057">
        <v>0</v>
      </c>
      <c r="AB6057">
        <v>2.3388005116756001</v>
      </c>
      <c r="AC6057">
        <v>0</v>
      </c>
      <c r="AD6057">
        <v>0</v>
      </c>
      <c r="AE6057">
        <v>4.0847126920782015</v>
      </c>
    </row>
    <row r="6058" spans="1:31" x14ac:dyDescent="0.25">
      <c r="A6058">
        <v>2302777</v>
      </c>
      <c r="B6058">
        <v>1</v>
      </c>
      <c r="C6058" t="s">
        <v>80</v>
      </c>
      <c r="D6058" t="s">
        <v>92</v>
      </c>
      <c r="E6058" t="s">
        <v>141</v>
      </c>
      <c r="F6058" t="s">
        <v>17532</v>
      </c>
      <c r="G6058" t="s">
        <v>453</v>
      </c>
      <c r="H6058" t="s">
        <v>135</v>
      </c>
      <c r="I6058" t="s">
        <v>136</v>
      </c>
      <c r="J6058" t="s">
        <v>137</v>
      </c>
      <c r="K6058" t="s">
        <v>138</v>
      </c>
      <c r="L6058" t="s">
        <v>17533</v>
      </c>
      <c r="M6058" t="s">
        <v>17534</v>
      </c>
      <c r="N6058">
        <v>8.0055555550000008</v>
      </c>
      <c r="O6058">
        <v>0</v>
      </c>
      <c r="P6058">
        <v>7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6.0866559855863152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6.0866559855863152</v>
      </c>
    </row>
    <row r="6059" spans="1:31" x14ac:dyDescent="0.25">
      <c r="A6059">
        <v>2302877</v>
      </c>
      <c r="B6059">
        <v>1</v>
      </c>
      <c r="C6059" t="s">
        <v>80</v>
      </c>
      <c r="D6059" t="s">
        <v>84</v>
      </c>
      <c r="E6059" t="s">
        <v>141</v>
      </c>
      <c r="F6059" t="s">
        <v>17535</v>
      </c>
      <c r="G6059" t="s">
        <v>453</v>
      </c>
      <c r="H6059" t="s">
        <v>135</v>
      </c>
      <c r="I6059" t="s">
        <v>136</v>
      </c>
      <c r="J6059" t="s">
        <v>3</v>
      </c>
      <c r="K6059" t="s">
        <v>138</v>
      </c>
      <c r="L6059" t="s">
        <v>17536</v>
      </c>
      <c r="M6059" t="s">
        <v>17537</v>
      </c>
      <c r="N6059">
        <v>5.9186111109999997</v>
      </c>
      <c r="O6059">
        <v>0</v>
      </c>
      <c r="P6059">
        <v>3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4.9985601425132602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4.9985601425132602</v>
      </c>
    </row>
    <row r="6060" spans="1:31" x14ac:dyDescent="0.25">
      <c r="A6060">
        <v>2302485</v>
      </c>
      <c r="B6060">
        <v>1</v>
      </c>
      <c r="C6060" t="s">
        <v>80</v>
      </c>
      <c r="D6060" t="s">
        <v>92</v>
      </c>
      <c r="E6060" t="s">
        <v>141</v>
      </c>
      <c r="F6060" t="s">
        <v>17538</v>
      </c>
      <c r="G6060" t="s">
        <v>143</v>
      </c>
      <c r="H6060" t="s">
        <v>135</v>
      </c>
      <c r="I6060" t="s">
        <v>136</v>
      </c>
      <c r="J6060" t="s">
        <v>137</v>
      </c>
      <c r="K6060" t="s">
        <v>138</v>
      </c>
      <c r="L6060" t="s">
        <v>17539</v>
      </c>
      <c r="M6060" t="s">
        <v>17540</v>
      </c>
      <c r="N6060">
        <v>1.1130555550000001</v>
      </c>
      <c r="O6060">
        <v>0</v>
      </c>
      <c r="P6060">
        <v>8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2.9967848570152804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2.9967848570152804</v>
      </c>
    </row>
    <row r="6061" spans="1:31" x14ac:dyDescent="0.25">
      <c r="A6061">
        <v>2302734</v>
      </c>
      <c r="B6061">
        <v>1</v>
      </c>
      <c r="C6061" t="s">
        <v>80</v>
      </c>
      <c r="D6061" t="s">
        <v>93</v>
      </c>
      <c r="E6061" t="s">
        <v>141</v>
      </c>
      <c r="F6061" t="s">
        <v>16718</v>
      </c>
      <c r="G6061" t="s">
        <v>202</v>
      </c>
      <c r="H6061" t="s">
        <v>135</v>
      </c>
      <c r="I6061" t="s">
        <v>136</v>
      </c>
      <c r="J6061" t="s">
        <v>137</v>
      </c>
      <c r="K6061" t="s">
        <v>138</v>
      </c>
      <c r="L6061" t="s">
        <v>17541</v>
      </c>
      <c r="M6061" t="s">
        <v>17542</v>
      </c>
      <c r="N6061">
        <v>1.331388888</v>
      </c>
      <c r="O6061">
        <v>0</v>
      </c>
      <c r="P6061">
        <v>2</v>
      </c>
      <c r="Q6061">
        <v>0</v>
      </c>
      <c r="R6061">
        <v>0</v>
      </c>
      <c r="S6061">
        <v>0</v>
      </c>
      <c r="T6061">
        <v>1</v>
      </c>
      <c r="U6061">
        <v>0</v>
      </c>
      <c r="V6061">
        <v>0</v>
      </c>
      <c r="W6061">
        <v>0</v>
      </c>
      <c r="X6061">
        <v>0.48274702043317747</v>
      </c>
      <c r="Y6061">
        <v>0</v>
      </c>
      <c r="Z6061">
        <v>0</v>
      </c>
      <c r="AA6061">
        <v>0</v>
      </c>
      <c r="AB6061">
        <v>0.20774929719240473</v>
      </c>
      <c r="AC6061">
        <v>0</v>
      </c>
      <c r="AD6061">
        <v>0</v>
      </c>
      <c r="AE6061">
        <v>0.69049631762558217</v>
      </c>
    </row>
    <row r="6062" spans="1:31" x14ac:dyDescent="0.25">
      <c r="A6062">
        <v>2303046</v>
      </c>
      <c r="B6062">
        <v>1</v>
      </c>
      <c r="C6062" t="s">
        <v>81</v>
      </c>
      <c r="D6062" t="s">
        <v>126</v>
      </c>
      <c r="E6062" t="s">
        <v>182</v>
      </c>
      <c r="F6062" t="s">
        <v>17543</v>
      </c>
      <c r="G6062" t="s">
        <v>184</v>
      </c>
      <c r="H6062" t="s">
        <v>167</v>
      </c>
      <c r="I6062" t="s">
        <v>280</v>
      </c>
      <c r="J6062" t="s">
        <v>137</v>
      </c>
      <c r="K6062" t="s">
        <v>138</v>
      </c>
      <c r="L6062" t="s">
        <v>17544</v>
      </c>
      <c r="M6062" t="s">
        <v>17545</v>
      </c>
      <c r="N6062">
        <v>8.8888879999999993E-3</v>
      </c>
      <c r="O6062">
        <v>0</v>
      </c>
      <c r="P6062">
        <v>887</v>
      </c>
      <c r="Q6062">
        <v>43</v>
      </c>
      <c r="R6062">
        <v>125</v>
      </c>
      <c r="S6062">
        <v>9</v>
      </c>
      <c r="T6062">
        <v>56</v>
      </c>
      <c r="U6062">
        <v>0</v>
      </c>
      <c r="V6062">
        <v>0</v>
      </c>
      <c r="W6062">
        <v>0</v>
      </c>
      <c r="X6062">
        <v>0.88681040552448065</v>
      </c>
      <c r="Y6062">
        <v>1.1743609846096097</v>
      </c>
      <c r="Z6062">
        <v>0.18602915398533326</v>
      </c>
      <c r="AA6062">
        <v>0.16601250052192001</v>
      </c>
      <c r="AB6062">
        <v>0.15269455629364451</v>
      </c>
      <c r="AC6062">
        <v>0</v>
      </c>
      <c r="AD6062">
        <v>0</v>
      </c>
      <c r="AE6062">
        <v>2.5659076009349882</v>
      </c>
    </row>
    <row r="6063" spans="1:31" x14ac:dyDescent="0.25">
      <c r="A6063">
        <v>2302668</v>
      </c>
      <c r="B6063">
        <v>1</v>
      </c>
      <c r="C6063" t="s">
        <v>80</v>
      </c>
      <c r="D6063" t="s">
        <v>93</v>
      </c>
      <c r="E6063" t="s">
        <v>164</v>
      </c>
      <c r="F6063" t="s">
        <v>17546</v>
      </c>
      <c r="G6063" t="s">
        <v>917</v>
      </c>
      <c r="H6063" t="s">
        <v>167</v>
      </c>
      <c r="I6063" t="s">
        <v>136</v>
      </c>
      <c r="J6063" t="s">
        <v>137</v>
      </c>
      <c r="K6063" t="s">
        <v>300</v>
      </c>
      <c r="L6063" t="s">
        <v>17547</v>
      </c>
      <c r="M6063" t="s">
        <v>17548</v>
      </c>
      <c r="N6063">
        <v>7.4988888879999998</v>
      </c>
      <c r="O6063">
        <v>0</v>
      </c>
      <c r="P6063">
        <v>1594</v>
      </c>
      <c r="Q6063">
        <v>0</v>
      </c>
      <c r="R6063">
        <v>0</v>
      </c>
      <c r="S6063">
        <v>2</v>
      </c>
      <c r="T6063">
        <v>265</v>
      </c>
      <c r="U6063">
        <v>0</v>
      </c>
      <c r="V6063">
        <v>0</v>
      </c>
      <c r="W6063">
        <v>0</v>
      </c>
      <c r="X6063">
        <v>2571.2291625378366</v>
      </c>
      <c r="Y6063">
        <v>0</v>
      </c>
      <c r="Z6063">
        <v>0</v>
      </c>
      <c r="AA6063">
        <v>121.55290265284987</v>
      </c>
      <c r="AB6063">
        <v>1753.3355074268445</v>
      </c>
      <c r="AC6063">
        <v>0</v>
      </c>
      <c r="AD6063">
        <v>0</v>
      </c>
      <c r="AE6063">
        <v>4446.1175726175306</v>
      </c>
    </row>
    <row r="6064" spans="1:31" x14ac:dyDescent="0.25">
      <c r="A6064">
        <v>2303000</v>
      </c>
      <c r="B6064">
        <v>1</v>
      </c>
      <c r="C6064" t="s">
        <v>81</v>
      </c>
      <c r="D6064" t="s">
        <v>127</v>
      </c>
      <c r="E6064" t="s">
        <v>182</v>
      </c>
      <c r="F6064" t="s">
        <v>17549</v>
      </c>
      <c r="G6064" t="s">
        <v>184</v>
      </c>
      <c r="H6064" t="s">
        <v>167</v>
      </c>
      <c r="I6064" t="s">
        <v>136</v>
      </c>
      <c r="J6064" t="s">
        <v>137</v>
      </c>
      <c r="K6064" t="s">
        <v>138</v>
      </c>
      <c r="L6064" t="s">
        <v>17550</v>
      </c>
      <c r="M6064" t="s">
        <v>17551</v>
      </c>
      <c r="N6064">
        <v>1.3986111109999999</v>
      </c>
      <c r="O6064">
        <v>0</v>
      </c>
      <c r="P6064">
        <v>127</v>
      </c>
      <c r="Q6064">
        <v>35</v>
      </c>
      <c r="R6064">
        <v>42</v>
      </c>
      <c r="S6064">
        <v>0</v>
      </c>
      <c r="T6064">
        <v>18</v>
      </c>
      <c r="U6064">
        <v>0</v>
      </c>
      <c r="V6064">
        <v>0</v>
      </c>
      <c r="W6064">
        <v>0</v>
      </c>
      <c r="X6064">
        <v>35.341974587371553</v>
      </c>
      <c r="Y6064">
        <v>36.587340970032592</v>
      </c>
      <c r="Z6064">
        <v>24.583371465152759</v>
      </c>
      <c r="AA6064">
        <v>0</v>
      </c>
      <c r="AB6064">
        <v>10.342730993172152</v>
      </c>
      <c r="AC6064">
        <v>0</v>
      </c>
      <c r="AD6064">
        <v>0</v>
      </c>
      <c r="AE6064">
        <v>106.85541801572907</v>
      </c>
    </row>
    <row r="6065" spans="1:31" x14ac:dyDescent="0.25">
      <c r="A6065">
        <v>2302708</v>
      </c>
      <c r="B6065">
        <v>1</v>
      </c>
      <c r="C6065" t="s">
        <v>81</v>
      </c>
      <c r="D6065" t="s">
        <v>117</v>
      </c>
      <c r="E6065" t="s">
        <v>164</v>
      </c>
      <c r="F6065" t="s">
        <v>17552</v>
      </c>
      <c r="G6065" t="s">
        <v>195</v>
      </c>
      <c r="H6065" t="s">
        <v>167</v>
      </c>
      <c r="I6065" t="s">
        <v>136</v>
      </c>
      <c r="J6065" t="s">
        <v>137</v>
      </c>
      <c r="K6065" t="s">
        <v>138</v>
      </c>
      <c r="L6065" t="s">
        <v>17553</v>
      </c>
      <c r="M6065" t="s">
        <v>17554</v>
      </c>
      <c r="N6065">
        <v>1.7847222220000001</v>
      </c>
      <c r="O6065">
        <v>0</v>
      </c>
      <c r="P6065">
        <v>0</v>
      </c>
      <c r="Q6065">
        <v>3</v>
      </c>
      <c r="R6065">
        <v>0</v>
      </c>
      <c r="S6065">
        <v>1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241.13580803601434</v>
      </c>
      <c r="Z6065">
        <v>0</v>
      </c>
      <c r="AA6065">
        <v>18.930685958533537</v>
      </c>
      <c r="AB6065">
        <v>0</v>
      </c>
      <c r="AC6065">
        <v>0</v>
      </c>
      <c r="AD6065">
        <v>0</v>
      </c>
      <c r="AE6065">
        <v>260.0664939945479</v>
      </c>
    </row>
    <row r="6066" spans="1:31" x14ac:dyDescent="0.25">
      <c r="A6066">
        <v>2302754</v>
      </c>
      <c r="B6066">
        <v>1</v>
      </c>
      <c r="C6066" t="s">
        <v>80</v>
      </c>
      <c r="D6066" t="s">
        <v>99</v>
      </c>
      <c r="E6066" t="s">
        <v>164</v>
      </c>
      <c r="F6066" t="s">
        <v>16956</v>
      </c>
      <c r="G6066" t="s">
        <v>195</v>
      </c>
      <c r="H6066" t="s">
        <v>167</v>
      </c>
      <c r="I6066" t="s">
        <v>136</v>
      </c>
      <c r="J6066" t="s">
        <v>137</v>
      </c>
      <c r="K6066" t="s">
        <v>138</v>
      </c>
      <c r="L6066" t="s">
        <v>17555</v>
      </c>
      <c r="M6066" t="s">
        <v>17556</v>
      </c>
      <c r="N6066">
        <v>1.0361111110000001</v>
      </c>
      <c r="O6066">
        <v>0</v>
      </c>
      <c r="P6066">
        <v>326</v>
      </c>
      <c r="Q6066">
        <v>0</v>
      </c>
      <c r="R6066">
        <v>8</v>
      </c>
      <c r="S6066">
        <v>2</v>
      </c>
      <c r="T6066">
        <v>28</v>
      </c>
      <c r="U6066">
        <v>0</v>
      </c>
      <c r="V6066">
        <v>1</v>
      </c>
      <c r="W6066">
        <v>0</v>
      </c>
      <c r="X6066">
        <v>92.679126195259855</v>
      </c>
      <c r="Y6066">
        <v>0</v>
      </c>
      <c r="Z6066">
        <v>1.2942456011579184</v>
      </c>
      <c r="AA6066">
        <v>13.792341739473446</v>
      </c>
      <c r="AB6066">
        <v>41.524587737263737</v>
      </c>
      <c r="AC6066">
        <v>0</v>
      </c>
      <c r="AD6066">
        <v>0.56033691326528012</v>
      </c>
      <c r="AE6066">
        <v>149.85063818642024</v>
      </c>
    </row>
    <row r="6067" spans="1:31" x14ac:dyDescent="0.25">
      <c r="A6067">
        <v>2302900</v>
      </c>
      <c r="B6067">
        <v>1</v>
      </c>
      <c r="C6067" t="s">
        <v>81</v>
      </c>
      <c r="D6067" t="s">
        <v>112</v>
      </c>
      <c r="E6067" t="s">
        <v>141</v>
      </c>
      <c r="F6067" t="s">
        <v>17557</v>
      </c>
      <c r="G6067" t="s">
        <v>143</v>
      </c>
      <c r="H6067" t="s">
        <v>135</v>
      </c>
      <c r="I6067" t="s">
        <v>136</v>
      </c>
      <c r="J6067" t="s">
        <v>137</v>
      </c>
      <c r="K6067" t="s">
        <v>138</v>
      </c>
      <c r="L6067" t="s">
        <v>17558</v>
      </c>
      <c r="M6067" t="s">
        <v>17204</v>
      </c>
      <c r="N6067">
        <v>1.670833333</v>
      </c>
      <c r="O6067">
        <v>0</v>
      </c>
      <c r="P6067">
        <v>1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0.40795227044264004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0.40795227044264004</v>
      </c>
    </row>
    <row r="6068" spans="1:31" x14ac:dyDescent="0.25">
      <c r="A6068">
        <v>2302854</v>
      </c>
      <c r="B6068">
        <v>1</v>
      </c>
      <c r="C6068" t="s">
        <v>81</v>
      </c>
      <c r="D6068" t="s">
        <v>118</v>
      </c>
      <c r="E6068" t="s">
        <v>182</v>
      </c>
      <c r="F6068" t="s">
        <v>17559</v>
      </c>
      <c r="G6068" t="s">
        <v>184</v>
      </c>
      <c r="H6068" t="s">
        <v>167</v>
      </c>
      <c r="I6068" t="s">
        <v>136</v>
      </c>
      <c r="J6068" t="s">
        <v>137</v>
      </c>
      <c r="K6068" t="s">
        <v>138</v>
      </c>
      <c r="L6068" t="s">
        <v>17560</v>
      </c>
      <c r="M6068" t="s">
        <v>17561</v>
      </c>
      <c r="N6068">
        <v>2.6427777770000001</v>
      </c>
      <c r="O6068">
        <v>2</v>
      </c>
      <c r="P6068">
        <v>156</v>
      </c>
      <c r="Q6068">
        <v>19</v>
      </c>
      <c r="R6068">
        <v>25</v>
      </c>
      <c r="S6068">
        <v>9</v>
      </c>
      <c r="T6068">
        <v>30</v>
      </c>
      <c r="U6068">
        <v>0</v>
      </c>
      <c r="V6068">
        <v>0</v>
      </c>
      <c r="W6068">
        <v>2.5384521088725824</v>
      </c>
      <c r="X6068">
        <v>96.785967910358877</v>
      </c>
      <c r="Y6068">
        <v>166.01968632719914</v>
      </c>
      <c r="Z6068">
        <v>68.361760091422823</v>
      </c>
      <c r="AA6068">
        <v>31.140829387155978</v>
      </c>
      <c r="AB6068">
        <v>92.925150555345184</v>
      </c>
      <c r="AC6068">
        <v>0</v>
      </c>
      <c r="AD6068">
        <v>0</v>
      </c>
      <c r="AE6068">
        <v>457.77184638035453</v>
      </c>
    </row>
    <row r="6069" spans="1:31" x14ac:dyDescent="0.25">
      <c r="A6069">
        <v>2302562</v>
      </c>
      <c r="B6069">
        <v>1</v>
      </c>
      <c r="C6069" t="s">
        <v>80</v>
      </c>
      <c r="D6069" t="s">
        <v>96</v>
      </c>
      <c r="E6069" t="s">
        <v>132</v>
      </c>
      <c r="F6069" t="s">
        <v>17562</v>
      </c>
      <c r="G6069" t="s">
        <v>917</v>
      </c>
      <c r="H6069" t="s">
        <v>135</v>
      </c>
      <c r="I6069" t="s">
        <v>136</v>
      </c>
      <c r="J6069" t="s">
        <v>137</v>
      </c>
      <c r="K6069" t="s">
        <v>300</v>
      </c>
      <c r="L6069" t="s">
        <v>17563</v>
      </c>
      <c r="M6069" t="s">
        <v>17564</v>
      </c>
      <c r="N6069">
        <v>8.2694444439999995</v>
      </c>
      <c r="O6069">
        <v>0</v>
      </c>
      <c r="P6069">
        <v>9</v>
      </c>
      <c r="Q6069">
        <v>0</v>
      </c>
      <c r="R6069">
        <v>0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21.760016918237508</v>
      </c>
      <c r="Y6069">
        <v>0</v>
      </c>
      <c r="Z6069">
        <v>0</v>
      </c>
      <c r="AA6069">
        <v>0</v>
      </c>
      <c r="AB6069">
        <v>11.914279960148084</v>
      </c>
      <c r="AC6069">
        <v>0</v>
      </c>
      <c r="AD6069">
        <v>0</v>
      </c>
      <c r="AE6069">
        <v>33.67429687838559</v>
      </c>
    </row>
    <row r="6070" spans="1:31" x14ac:dyDescent="0.25">
      <c r="A6070">
        <v>2302631</v>
      </c>
      <c r="B6070">
        <v>1</v>
      </c>
      <c r="C6070" t="s">
        <v>80</v>
      </c>
      <c r="D6070" t="s">
        <v>104</v>
      </c>
      <c r="E6070" t="s">
        <v>182</v>
      </c>
      <c r="F6070" t="s">
        <v>633</v>
      </c>
      <c r="G6070" t="s">
        <v>184</v>
      </c>
      <c r="H6070" t="s">
        <v>167</v>
      </c>
      <c r="I6070" t="s">
        <v>136</v>
      </c>
      <c r="J6070" t="s">
        <v>137</v>
      </c>
      <c r="K6070" t="s">
        <v>138</v>
      </c>
      <c r="L6070" t="s">
        <v>17565</v>
      </c>
      <c r="M6070" t="s">
        <v>17566</v>
      </c>
      <c r="N6070">
        <v>0.54527777700000002</v>
      </c>
      <c r="O6070">
        <v>0</v>
      </c>
      <c r="P6070">
        <v>295</v>
      </c>
      <c r="Q6070">
        <v>7</v>
      </c>
      <c r="R6070">
        <v>0</v>
      </c>
      <c r="S6070">
        <v>18</v>
      </c>
      <c r="T6070">
        <v>29</v>
      </c>
      <c r="U6070">
        <v>5</v>
      </c>
      <c r="V6070">
        <v>0</v>
      </c>
      <c r="W6070">
        <v>0</v>
      </c>
      <c r="X6070">
        <v>37.525115704908337</v>
      </c>
      <c r="Y6070">
        <v>61.154474015592598</v>
      </c>
      <c r="Z6070">
        <v>0</v>
      </c>
      <c r="AA6070">
        <v>177.96178696487036</v>
      </c>
      <c r="AB6070">
        <v>5.1584930838553671</v>
      </c>
      <c r="AC6070">
        <v>281.66638122600182</v>
      </c>
      <c r="AD6070">
        <v>0</v>
      </c>
      <c r="AE6070">
        <v>563.46625099522839</v>
      </c>
    </row>
    <row r="6071" spans="1:31" x14ac:dyDescent="0.25">
      <c r="A6071">
        <v>2302751</v>
      </c>
      <c r="B6071">
        <v>1</v>
      </c>
      <c r="C6071" t="s">
        <v>80</v>
      </c>
      <c r="D6071" t="s">
        <v>103</v>
      </c>
      <c r="E6071" t="s">
        <v>141</v>
      </c>
      <c r="F6071" t="s">
        <v>17567</v>
      </c>
      <c r="G6071" t="s">
        <v>453</v>
      </c>
      <c r="H6071" t="s">
        <v>135</v>
      </c>
      <c r="I6071" t="s">
        <v>136</v>
      </c>
      <c r="J6071" t="s">
        <v>3</v>
      </c>
      <c r="K6071" t="s">
        <v>138</v>
      </c>
      <c r="L6071" t="s">
        <v>17568</v>
      </c>
      <c r="M6071" t="s">
        <v>17569</v>
      </c>
      <c r="N6071">
        <v>5.4424999999999999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1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7.1050333191823487</v>
      </c>
      <c r="AC6071">
        <v>0</v>
      </c>
      <c r="AD6071">
        <v>0</v>
      </c>
      <c r="AE6071">
        <v>7.1050333191823487</v>
      </c>
    </row>
    <row r="6072" spans="1:31" x14ac:dyDescent="0.25">
      <c r="A6072">
        <v>2302937</v>
      </c>
      <c r="B6072">
        <v>1</v>
      </c>
      <c r="C6072" t="s">
        <v>80</v>
      </c>
      <c r="D6072" t="s">
        <v>99</v>
      </c>
      <c r="E6072" t="s">
        <v>164</v>
      </c>
      <c r="F6072" t="s">
        <v>16956</v>
      </c>
      <c r="G6072" t="s">
        <v>166</v>
      </c>
      <c r="H6072" t="s">
        <v>167</v>
      </c>
      <c r="I6072" t="s">
        <v>136</v>
      </c>
      <c r="J6072" t="s">
        <v>137</v>
      </c>
      <c r="K6072" t="s">
        <v>138</v>
      </c>
      <c r="L6072" t="s">
        <v>17570</v>
      </c>
      <c r="M6072" t="s">
        <v>17571</v>
      </c>
      <c r="N6072">
        <v>1.3844444440000001</v>
      </c>
      <c r="O6072">
        <v>0</v>
      </c>
      <c r="P6072">
        <v>326</v>
      </c>
      <c r="Q6072">
        <v>0</v>
      </c>
      <c r="R6072">
        <v>8</v>
      </c>
      <c r="S6072">
        <v>2</v>
      </c>
      <c r="T6072">
        <v>28</v>
      </c>
      <c r="U6072">
        <v>0</v>
      </c>
      <c r="V6072">
        <v>1</v>
      </c>
      <c r="W6072">
        <v>0</v>
      </c>
      <c r="X6072">
        <v>125.04677551008763</v>
      </c>
      <c r="Y6072">
        <v>0</v>
      </c>
      <c r="Z6072">
        <v>1.6778689794379202</v>
      </c>
      <c r="AA6072">
        <v>17.372896481263723</v>
      </c>
      <c r="AB6072">
        <v>50.112774777281928</v>
      </c>
      <c r="AC6072">
        <v>0</v>
      </c>
      <c r="AD6072">
        <v>0.71776266084500673</v>
      </c>
      <c r="AE6072">
        <v>194.92807840891621</v>
      </c>
    </row>
    <row r="6073" spans="1:31" x14ac:dyDescent="0.25">
      <c r="A6073">
        <v>2302651</v>
      </c>
      <c r="B6073">
        <v>1</v>
      </c>
      <c r="C6073" t="s">
        <v>80</v>
      </c>
      <c r="D6073" t="s">
        <v>93</v>
      </c>
      <c r="E6073" t="s">
        <v>283</v>
      </c>
      <c r="F6073" t="s">
        <v>17572</v>
      </c>
      <c r="G6073" t="s">
        <v>299</v>
      </c>
      <c r="H6073" t="s">
        <v>167</v>
      </c>
      <c r="I6073" t="s">
        <v>136</v>
      </c>
      <c r="J6073" t="s">
        <v>137</v>
      </c>
      <c r="K6073" t="s">
        <v>300</v>
      </c>
      <c r="L6073" t="s">
        <v>17573</v>
      </c>
      <c r="M6073" t="s">
        <v>17574</v>
      </c>
      <c r="N6073">
        <v>9.7046194440000004</v>
      </c>
      <c r="O6073">
        <v>9</v>
      </c>
      <c r="P6073">
        <v>4552</v>
      </c>
      <c r="Q6073">
        <v>236</v>
      </c>
      <c r="R6073">
        <v>1334</v>
      </c>
      <c r="S6073">
        <v>54</v>
      </c>
      <c r="T6073">
        <v>1159</v>
      </c>
      <c r="U6073">
        <v>7</v>
      </c>
      <c r="V6073">
        <v>0</v>
      </c>
      <c r="W6073">
        <v>106.07187001024569</v>
      </c>
      <c r="X6073">
        <v>7126.6193521462083</v>
      </c>
      <c r="Y6073">
        <v>15169.856093740798</v>
      </c>
      <c r="Z6073">
        <v>10123.574731436707</v>
      </c>
      <c r="AA6073">
        <v>3888.9415221599611</v>
      </c>
      <c r="AB6073">
        <v>8506.9085927308424</v>
      </c>
      <c r="AC6073">
        <v>4607.7341874831945</v>
      </c>
      <c r="AD6073">
        <v>0</v>
      </c>
      <c r="AE6073">
        <v>49529.706349707951</v>
      </c>
    </row>
    <row r="6074" spans="1:31" x14ac:dyDescent="0.25">
      <c r="A6074">
        <v>2302917</v>
      </c>
      <c r="B6074">
        <v>1</v>
      </c>
      <c r="C6074" t="s">
        <v>80</v>
      </c>
      <c r="D6074" t="s">
        <v>88</v>
      </c>
      <c r="E6074" t="s">
        <v>141</v>
      </c>
      <c r="F6074" t="s">
        <v>17575</v>
      </c>
      <c r="G6074" t="s">
        <v>202</v>
      </c>
      <c r="H6074" t="s">
        <v>135</v>
      </c>
      <c r="I6074" t="s">
        <v>136</v>
      </c>
      <c r="J6074" t="s">
        <v>137</v>
      </c>
      <c r="K6074" t="s">
        <v>138</v>
      </c>
      <c r="L6074" t="s">
        <v>17576</v>
      </c>
      <c r="M6074" t="s">
        <v>17577</v>
      </c>
      <c r="N6074">
        <v>3.0419444439999999</v>
      </c>
      <c r="O6074">
        <v>0</v>
      </c>
      <c r="P6074">
        <v>20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16.760994868825303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16.760994868825303</v>
      </c>
    </row>
    <row r="6075" spans="1:31" x14ac:dyDescent="0.25">
      <c r="A6075">
        <v>2302874</v>
      </c>
      <c r="B6075">
        <v>1</v>
      </c>
      <c r="C6075" t="s">
        <v>81</v>
      </c>
      <c r="D6075" t="s">
        <v>128</v>
      </c>
      <c r="E6075" t="s">
        <v>141</v>
      </c>
      <c r="F6075" t="s">
        <v>17578</v>
      </c>
      <c r="G6075" t="s">
        <v>143</v>
      </c>
      <c r="H6075" t="s">
        <v>135</v>
      </c>
      <c r="I6075" t="s">
        <v>136</v>
      </c>
      <c r="J6075" t="s">
        <v>137</v>
      </c>
      <c r="K6075" t="s">
        <v>138</v>
      </c>
      <c r="L6075" t="s">
        <v>17579</v>
      </c>
      <c r="M6075" t="s">
        <v>17580</v>
      </c>
      <c r="N6075">
        <v>7.3158333329999996</v>
      </c>
      <c r="O6075">
        <v>0</v>
      </c>
      <c r="P6075">
        <v>3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4.4813999632609143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4.4813999632609143</v>
      </c>
    </row>
    <row r="6076" spans="1:31" x14ac:dyDescent="0.25">
      <c r="A6076">
        <v>2303086</v>
      </c>
      <c r="B6076">
        <v>1</v>
      </c>
      <c r="C6076" t="s">
        <v>80</v>
      </c>
      <c r="D6076" t="s">
        <v>83</v>
      </c>
      <c r="E6076" t="s">
        <v>132</v>
      </c>
      <c r="F6076" t="s">
        <v>17581</v>
      </c>
      <c r="G6076" t="s">
        <v>317</v>
      </c>
      <c r="H6076" t="s">
        <v>135</v>
      </c>
      <c r="I6076" t="s">
        <v>136</v>
      </c>
      <c r="J6076" t="s">
        <v>137</v>
      </c>
      <c r="K6076" t="s">
        <v>138</v>
      </c>
      <c r="L6076" t="s">
        <v>17582</v>
      </c>
      <c r="M6076" t="s">
        <v>17583</v>
      </c>
      <c r="N6076">
        <v>2.403611111</v>
      </c>
      <c r="O6076">
        <v>0</v>
      </c>
      <c r="P6076">
        <v>194</v>
      </c>
      <c r="Q6076">
        <v>0</v>
      </c>
      <c r="R6076">
        <v>0</v>
      </c>
      <c r="S6076">
        <v>0</v>
      </c>
      <c r="T6076">
        <v>31</v>
      </c>
      <c r="U6076">
        <v>0</v>
      </c>
      <c r="V6076">
        <v>0</v>
      </c>
      <c r="W6076">
        <v>0</v>
      </c>
      <c r="X6076">
        <v>108.78881599897737</v>
      </c>
      <c r="Y6076">
        <v>0</v>
      </c>
      <c r="Z6076">
        <v>0</v>
      </c>
      <c r="AA6076">
        <v>0</v>
      </c>
      <c r="AB6076">
        <v>13.9850554244947</v>
      </c>
      <c r="AC6076">
        <v>0</v>
      </c>
      <c r="AD6076">
        <v>0</v>
      </c>
      <c r="AE6076">
        <v>122.77387142347207</v>
      </c>
    </row>
    <row r="6077" spans="1:31" x14ac:dyDescent="0.25">
      <c r="A6077">
        <v>2302923</v>
      </c>
      <c r="B6077">
        <v>1</v>
      </c>
      <c r="C6077" t="s">
        <v>80</v>
      </c>
      <c r="D6077" t="s">
        <v>104</v>
      </c>
      <c r="E6077" t="s">
        <v>141</v>
      </c>
      <c r="F6077" t="s">
        <v>17584</v>
      </c>
      <c r="G6077" t="s">
        <v>188</v>
      </c>
      <c r="H6077" t="s">
        <v>135</v>
      </c>
      <c r="I6077" t="s">
        <v>136</v>
      </c>
      <c r="J6077" t="s">
        <v>137</v>
      </c>
      <c r="K6077" t="s">
        <v>138</v>
      </c>
      <c r="L6077" t="s">
        <v>17585</v>
      </c>
      <c r="M6077" t="s">
        <v>17586</v>
      </c>
      <c r="N6077">
        <v>1.4213888880000001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1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</row>
    <row r="6078" spans="1:31" x14ac:dyDescent="0.25">
      <c r="A6078">
        <v>2302482</v>
      </c>
      <c r="B6078">
        <v>1</v>
      </c>
      <c r="C6078" t="s">
        <v>81</v>
      </c>
      <c r="D6078" t="s">
        <v>117</v>
      </c>
      <c r="E6078" t="s">
        <v>141</v>
      </c>
      <c r="F6078" t="s">
        <v>17587</v>
      </c>
      <c r="G6078" t="s">
        <v>143</v>
      </c>
      <c r="H6078" t="s">
        <v>135</v>
      </c>
      <c r="I6078" t="s">
        <v>136</v>
      </c>
      <c r="J6078" t="s">
        <v>137</v>
      </c>
      <c r="K6078" t="s">
        <v>138</v>
      </c>
      <c r="L6078" t="s">
        <v>17588</v>
      </c>
      <c r="M6078" t="s">
        <v>17589</v>
      </c>
      <c r="N6078">
        <v>2.0083333329999999</v>
      </c>
      <c r="O6078">
        <v>0</v>
      </c>
      <c r="P6078">
        <v>0</v>
      </c>
      <c r="Q6078">
        <v>0</v>
      </c>
      <c r="R6078">
        <v>2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0.99603575033725023</v>
      </c>
      <c r="AA6078">
        <v>0</v>
      </c>
      <c r="AB6078">
        <v>0</v>
      </c>
      <c r="AC6078">
        <v>0</v>
      </c>
      <c r="AD6078">
        <v>0</v>
      </c>
      <c r="AE6078">
        <v>0.99603575033725023</v>
      </c>
    </row>
    <row r="6079" spans="1:31" x14ac:dyDescent="0.25">
      <c r="A6079">
        <v>2302588</v>
      </c>
      <c r="B6079">
        <v>1</v>
      </c>
      <c r="C6079" t="s">
        <v>80</v>
      </c>
      <c r="D6079" t="s">
        <v>92</v>
      </c>
      <c r="E6079" t="s">
        <v>132</v>
      </c>
      <c r="F6079" t="s">
        <v>1885</v>
      </c>
      <c r="G6079" t="s">
        <v>1517</v>
      </c>
      <c r="H6079" t="s">
        <v>135</v>
      </c>
      <c r="I6079" t="s">
        <v>136</v>
      </c>
      <c r="J6079" t="s">
        <v>137</v>
      </c>
      <c r="K6079" t="s">
        <v>138</v>
      </c>
      <c r="L6079" t="s">
        <v>17590</v>
      </c>
      <c r="M6079" t="s">
        <v>17591</v>
      </c>
      <c r="N6079">
        <v>2.073611111</v>
      </c>
      <c r="O6079">
        <v>0</v>
      </c>
      <c r="P6079">
        <v>158</v>
      </c>
      <c r="Q6079">
        <v>0</v>
      </c>
      <c r="R6079">
        <v>0</v>
      </c>
      <c r="S6079">
        <v>0</v>
      </c>
      <c r="T6079">
        <v>12</v>
      </c>
      <c r="U6079">
        <v>0</v>
      </c>
      <c r="V6079">
        <v>0</v>
      </c>
      <c r="W6079">
        <v>0</v>
      </c>
      <c r="X6079">
        <v>74.801681295408017</v>
      </c>
      <c r="Y6079">
        <v>0</v>
      </c>
      <c r="Z6079">
        <v>0</v>
      </c>
      <c r="AA6079">
        <v>0</v>
      </c>
      <c r="AB6079">
        <v>31.359721342734634</v>
      </c>
      <c r="AC6079">
        <v>0</v>
      </c>
      <c r="AD6079">
        <v>0</v>
      </c>
      <c r="AE6079">
        <v>106.16140263814265</v>
      </c>
    </row>
    <row r="6080" spans="1:31" x14ac:dyDescent="0.25">
      <c r="A6080">
        <v>2303590</v>
      </c>
      <c r="B6080">
        <v>1</v>
      </c>
      <c r="C6080" t="s">
        <v>81</v>
      </c>
      <c r="D6080" t="s">
        <v>128</v>
      </c>
      <c r="E6080" t="s">
        <v>141</v>
      </c>
      <c r="F6080" t="s">
        <v>17592</v>
      </c>
      <c r="G6080" t="s">
        <v>453</v>
      </c>
      <c r="H6080" t="s">
        <v>135</v>
      </c>
      <c r="I6080" t="s">
        <v>136</v>
      </c>
      <c r="J6080" t="s">
        <v>3</v>
      </c>
      <c r="K6080" t="s">
        <v>138</v>
      </c>
      <c r="L6080" t="s">
        <v>17593</v>
      </c>
      <c r="M6080" t="s">
        <v>17594</v>
      </c>
      <c r="N6080">
        <v>7.9613888880000001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1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</row>
    <row r="6081" spans="1:31" x14ac:dyDescent="0.25">
      <c r="A6081">
        <v>2303550</v>
      </c>
      <c r="B6081">
        <v>1</v>
      </c>
      <c r="C6081" t="s">
        <v>81</v>
      </c>
      <c r="D6081" t="s">
        <v>120</v>
      </c>
      <c r="E6081" t="s">
        <v>182</v>
      </c>
      <c r="F6081" t="s">
        <v>17595</v>
      </c>
      <c r="G6081" t="s">
        <v>6052</v>
      </c>
      <c r="H6081" t="s">
        <v>167</v>
      </c>
      <c r="I6081" t="s">
        <v>136</v>
      </c>
      <c r="J6081" t="s">
        <v>137</v>
      </c>
      <c r="K6081" t="s">
        <v>138</v>
      </c>
      <c r="L6081" t="s">
        <v>17596</v>
      </c>
      <c r="M6081" t="s">
        <v>17597</v>
      </c>
      <c r="N6081">
        <v>1.103611111</v>
      </c>
      <c r="O6081">
        <v>0</v>
      </c>
      <c r="P6081">
        <v>566</v>
      </c>
      <c r="Q6081">
        <v>35</v>
      </c>
      <c r="R6081">
        <v>6</v>
      </c>
      <c r="S6081">
        <v>4</v>
      </c>
      <c r="T6081">
        <v>82</v>
      </c>
      <c r="U6081">
        <v>0</v>
      </c>
      <c r="V6081">
        <v>0</v>
      </c>
      <c r="W6081">
        <v>0</v>
      </c>
      <c r="X6081">
        <v>124.17979777918461</v>
      </c>
      <c r="Y6081">
        <v>41.13428977206727</v>
      </c>
      <c r="Z6081">
        <v>2.1634132517231248</v>
      </c>
      <c r="AA6081">
        <v>112.60496979511335</v>
      </c>
      <c r="AB6081">
        <v>38.431172186947279</v>
      </c>
      <c r="AC6081">
        <v>0</v>
      </c>
      <c r="AD6081">
        <v>0</v>
      </c>
      <c r="AE6081">
        <v>318.51364278503559</v>
      </c>
    </row>
    <row r="6082" spans="1:31" x14ac:dyDescent="0.25">
      <c r="A6082">
        <v>2303404</v>
      </c>
      <c r="B6082">
        <v>1</v>
      </c>
      <c r="C6082" t="s">
        <v>80</v>
      </c>
      <c r="D6082" t="s">
        <v>101</v>
      </c>
      <c r="E6082" t="s">
        <v>132</v>
      </c>
      <c r="F6082" t="s">
        <v>17598</v>
      </c>
      <c r="G6082" t="s">
        <v>453</v>
      </c>
      <c r="H6082" t="s">
        <v>135</v>
      </c>
      <c r="I6082" t="s">
        <v>136</v>
      </c>
      <c r="J6082" t="s">
        <v>3</v>
      </c>
      <c r="K6082" t="s">
        <v>138</v>
      </c>
      <c r="L6082" t="s">
        <v>17599</v>
      </c>
      <c r="M6082" t="s">
        <v>17600</v>
      </c>
      <c r="N6082">
        <v>2.7463888879999998</v>
      </c>
      <c r="O6082">
        <v>0</v>
      </c>
      <c r="P6082">
        <v>30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16.090931783158656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16.090931783158656</v>
      </c>
    </row>
    <row r="6083" spans="1:31" x14ac:dyDescent="0.25">
      <c r="A6083">
        <v>2303304</v>
      </c>
      <c r="B6083">
        <v>1</v>
      </c>
      <c r="C6083" t="s">
        <v>81</v>
      </c>
      <c r="D6083" t="s">
        <v>113</v>
      </c>
      <c r="E6083" t="s">
        <v>132</v>
      </c>
      <c r="F6083" t="s">
        <v>17601</v>
      </c>
      <c r="G6083" t="s">
        <v>134</v>
      </c>
      <c r="H6083" t="s">
        <v>135</v>
      </c>
      <c r="I6083" t="s">
        <v>136</v>
      </c>
      <c r="J6083" t="s">
        <v>137</v>
      </c>
      <c r="K6083" t="s">
        <v>138</v>
      </c>
      <c r="L6083" t="s">
        <v>17602</v>
      </c>
      <c r="M6083" t="s">
        <v>17603</v>
      </c>
      <c r="N6083">
        <v>2.2580555549999999</v>
      </c>
      <c r="O6083">
        <v>0</v>
      </c>
      <c r="P6083">
        <v>13</v>
      </c>
      <c r="Q6083">
        <v>0</v>
      </c>
      <c r="R6083">
        <v>1</v>
      </c>
      <c r="S6083">
        <v>0</v>
      </c>
      <c r="T6083">
        <v>3</v>
      </c>
      <c r="U6083">
        <v>0</v>
      </c>
      <c r="V6083">
        <v>0</v>
      </c>
      <c r="W6083">
        <v>0</v>
      </c>
      <c r="X6083">
        <v>8.742909884772331</v>
      </c>
      <c r="Y6083">
        <v>0</v>
      </c>
      <c r="Z6083">
        <v>0.4154678221093111</v>
      </c>
      <c r="AA6083">
        <v>0</v>
      </c>
      <c r="AB6083">
        <v>5.0531783673769031</v>
      </c>
      <c r="AC6083">
        <v>0</v>
      </c>
      <c r="AD6083">
        <v>0</v>
      </c>
      <c r="AE6083">
        <v>14.211556074258546</v>
      </c>
    </row>
    <row r="6084" spans="1:31" x14ac:dyDescent="0.25">
      <c r="A6084">
        <v>2303298</v>
      </c>
      <c r="B6084">
        <v>1</v>
      </c>
      <c r="C6084" t="s">
        <v>80</v>
      </c>
      <c r="D6084" t="s">
        <v>85</v>
      </c>
      <c r="E6084" t="s">
        <v>748</v>
      </c>
      <c r="F6084" t="s">
        <v>17604</v>
      </c>
      <c r="G6084" t="s">
        <v>917</v>
      </c>
      <c r="H6084" t="s">
        <v>135</v>
      </c>
      <c r="I6084" t="s">
        <v>136</v>
      </c>
      <c r="J6084" t="s">
        <v>137</v>
      </c>
      <c r="K6084" t="s">
        <v>300</v>
      </c>
      <c r="L6084" t="s">
        <v>17605</v>
      </c>
      <c r="M6084" t="s">
        <v>17606</v>
      </c>
      <c r="N6084">
        <v>3.8630555549999999</v>
      </c>
      <c r="O6084">
        <v>0</v>
      </c>
      <c r="P6084">
        <v>21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20.463200907460642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20.463200907460642</v>
      </c>
    </row>
    <row r="6085" spans="1:31" x14ac:dyDescent="0.25">
      <c r="A6085">
        <v>2303450</v>
      </c>
      <c r="B6085">
        <v>1</v>
      </c>
      <c r="C6085" t="s">
        <v>80</v>
      </c>
      <c r="D6085" t="s">
        <v>96</v>
      </c>
      <c r="E6085" t="s">
        <v>141</v>
      </c>
      <c r="F6085" t="s">
        <v>17607</v>
      </c>
      <c r="G6085" t="s">
        <v>188</v>
      </c>
      <c r="H6085" t="s">
        <v>135</v>
      </c>
      <c r="I6085" t="s">
        <v>136</v>
      </c>
      <c r="J6085" t="s">
        <v>137</v>
      </c>
      <c r="K6085" t="s">
        <v>138</v>
      </c>
      <c r="L6085" t="s">
        <v>17608</v>
      </c>
      <c r="M6085" t="s">
        <v>17609</v>
      </c>
      <c r="N6085">
        <v>3.1211111109999998</v>
      </c>
      <c r="O6085">
        <v>0</v>
      </c>
      <c r="P6085">
        <v>1</v>
      </c>
      <c r="Q6085">
        <v>0</v>
      </c>
      <c r="R6085">
        <v>0</v>
      </c>
      <c r="S6085">
        <v>0</v>
      </c>
      <c r="T6085">
        <v>1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</row>
    <row r="6086" spans="1:31" x14ac:dyDescent="0.25">
      <c r="A6086">
        <v>2303596</v>
      </c>
      <c r="B6086">
        <v>1</v>
      </c>
      <c r="C6086" t="s">
        <v>80</v>
      </c>
      <c r="D6086" t="s">
        <v>97</v>
      </c>
      <c r="E6086" t="s">
        <v>141</v>
      </c>
      <c r="F6086" t="s">
        <v>17610</v>
      </c>
      <c r="G6086" t="s">
        <v>490</v>
      </c>
      <c r="H6086" t="s">
        <v>135</v>
      </c>
      <c r="I6086" t="s">
        <v>136</v>
      </c>
      <c r="J6086" t="s">
        <v>137</v>
      </c>
      <c r="K6086" t="s">
        <v>138</v>
      </c>
      <c r="L6086" t="s">
        <v>17611</v>
      </c>
      <c r="M6086" t="s">
        <v>17612</v>
      </c>
      <c r="N6086">
        <v>1.6575</v>
      </c>
      <c r="O6086">
        <v>0</v>
      </c>
      <c r="P6086">
        <v>1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1.0744820100694401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1.0744820100694401</v>
      </c>
    </row>
    <row r="6087" spans="1:31" x14ac:dyDescent="0.25">
      <c r="A6087">
        <v>2303673</v>
      </c>
      <c r="B6087">
        <v>1</v>
      </c>
      <c r="C6087" t="s">
        <v>80</v>
      </c>
      <c r="D6087" t="s">
        <v>82</v>
      </c>
      <c r="E6087" t="s">
        <v>141</v>
      </c>
      <c r="F6087" t="s">
        <v>17613</v>
      </c>
      <c r="G6087" t="s">
        <v>143</v>
      </c>
      <c r="H6087" t="s">
        <v>135</v>
      </c>
      <c r="I6087" t="s">
        <v>136</v>
      </c>
      <c r="J6087" t="s">
        <v>137</v>
      </c>
      <c r="K6087" t="s">
        <v>138</v>
      </c>
      <c r="L6087" t="s">
        <v>17614</v>
      </c>
      <c r="M6087" t="s">
        <v>17615</v>
      </c>
      <c r="N6087">
        <v>2.8094444439999999</v>
      </c>
      <c r="O6087">
        <v>0</v>
      </c>
      <c r="P6087">
        <v>10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6.3363100438229942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6.3363100438229942</v>
      </c>
    </row>
    <row r="6088" spans="1:31" x14ac:dyDescent="0.25">
      <c r="A6088">
        <v>2303530</v>
      </c>
      <c r="B6088">
        <v>1</v>
      </c>
      <c r="C6088" t="s">
        <v>80</v>
      </c>
      <c r="D6088" t="s">
        <v>105</v>
      </c>
      <c r="E6088" t="s">
        <v>164</v>
      </c>
      <c r="F6088" t="s">
        <v>8379</v>
      </c>
      <c r="G6088" t="s">
        <v>195</v>
      </c>
      <c r="H6088" t="s">
        <v>167</v>
      </c>
      <c r="I6088" t="s">
        <v>136</v>
      </c>
      <c r="J6088" t="s">
        <v>137</v>
      </c>
      <c r="K6088" t="s">
        <v>138</v>
      </c>
      <c r="L6088" t="s">
        <v>17616</v>
      </c>
      <c r="M6088" t="s">
        <v>17617</v>
      </c>
      <c r="N6088">
        <v>1.8352777769999999</v>
      </c>
      <c r="O6088">
        <v>2</v>
      </c>
      <c r="P6088">
        <v>131</v>
      </c>
      <c r="Q6088">
        <v>9</v>
      </c>
      <c r="R6088">
        <v>6</v>
      </c>
      <c r="S6088">
        <v>1</v>
      </c>
      <c r="T6088">
        <v>14</v>
      </c>
      <c r="U6088">
        <v>0</v>
      </c>
      <c r="V6088">
        <v>0</v>
      </c>
      <c r="W6088">
        <v>0.87818519965825415</v>
      </c>
      <c r="X6088">
        <v>39.923165808405663</v>
      </c>
      <c r="Y6088">
        <v>24.178268699240867</v>
      </c>
      <c r="Z6088">
        <v>2.5742597718680282</v>
      </c>
      <c r="AA6088">
        <v>2.2381242663438887</v>
      </c>
      <c r="AB6088">
        <v>29.058589758181601</v>
      </c>
      <c r="AC6088">
        <v>0</v>
      </c>
      <c r="AD6088">
        <v>0</v>
      </c>
      <c r="AE6088">
        <v>98.850593503698292</v>
      </c>
    </row>
    <row r="6089" spans="1:31" x14ac:dyDescent="0.25">
      <c r="A6089">
        <v>2303344</v>
      </c>
      <c r="B6089">
        <v>1</v>
      </c>
      <c r="C6089" t="s">
        <v>81</v>
      </c>
      <c r="D6089" t="s">
        <v>116</v>
      </c>
      <c r="E6089" t="s">
        <v>233</v>
      </c>
      <c r="F6089" t="s">
        <v>7514</v>
      </c>
      <c r="G6089" t="s">
        <v>184</v>
      </c>
      <c r="H6089" t="s">
        <v>167</v>
      </c>
      <c r="I6089" t="s">
        <v>136</v>
      </c>
      <c r="J6089" t="s">
        <v>137</v>
      </c>
      <c r="K6089" t="s">
        <v>138</v>
      </c>
      <c r="L6089" t="s">
        <v>17618</v>
      </c>
      <c r="M6089" t="s">
        <v>17619</v>
      </c>
      <c r="N6089">
        <v>0.331666666</v>
      </c>
      <c r="O6089">
        <v>2</v>
      </c>
      <c r="P6089">
        <v>1582</v>
      </c>
      <c r="Q6089">
        <v>14</v>
      </c>
      <c r="R6089">
        <v>93</v>
      </c>
      <c r="S6089">
        <v>7</v>
      </c>
      <c r="T6089">
        <v>63</v>
      </c>
      <c r="U6089">
        <v>0</v>
      </c>
      <c r="V6089">
        <v>0</v>
      </c>
      <c r="W6089">
        <v>0.92521206059946837</v>
      </c>
      <c r="X6089">
        <v>51.262288854687064</v>
      </c>
      <c r="Y6089">
        <v>34.104126824736447</v>
      </c>
      <c r="Z6089">
        <v>5.528504097072533</v>
      </c>
      <c r="AA6089">
        <v>17.544497356504721</v>
      </c>
      <c r="AB6089">
        <v>9.0273424590258973</v>
      </c>
      <c r="AC6089">
        <v>0</v>
      </c>
      <c r="AD6089">
        <v>0</v>
      </c>
      <c r="AE6089">
        <v>118.39197165262614</v>
      </c>
    </row>
    <row r="6090" spans="1:31" x14ac:dyDescent="0.25">
      <c r="A6090">
        <v>2303510</v>
      </c>
      <c r="B6090">
        <v>1</v>
      </c>
      <c r="C6090" t="s">
        <v>81</v>
      </c>
      <c r="D6090" t="s">
        <v>125</v>
      </c>
      <c r="E6090" t="s">
        <v>208</v>
      </c>
      <c r="F6090" t="s">
        <v>17620</v>
      </c>
      <c r="G6090" t="s">
        <v>310</v>
      </c>
      <c r="H6090" t="s">
        <v>135</v>
      </c>
      <c r="I6090" t="s">
        <v>136</v>
      </c>
      <c r="J6090" t="s">
        <v>137</v>
      </c>
      <c r="K6090" t="s">
        <v>138</v>
      </c>
      <c r="L6090" t="s">
        <v>17621</v>
      </c>
      <c r="M6090" t="s">
        <v>17622</v>
      </c>
      <c r="N6090">
        <v>1.710555555</v>
      </c>
      <c r="O6090">
        <v>0</v>
      </c>
      <c r="P6090">
        <v>2</v>
      </c>
      <c r="Q6090">
        <v>0</v>
      </c>
      <c r="R6090">
        <v>9</v>
      </c>
      <c r="S6090">
        <v>0</v>
      </c>
      <c r="T6090">
        <v>38</v>
      </c>
      <c r="U6090">
        <v>0</v>
      </c>
      <c r="V6090">
        <v>0</v>
      </c>
      <c r="W6090">
        <v>0</v>
      </c>
      <c r="X6090">
        <v>0.38160295632590668</v>
      </c>
      <c r="Y6090">
        <v>0</v>
      </c>
      <c r="Z6090">
        <v>4.6236997285920207</v>
      </c>
      <c r="AA6090">
        <v>0</v>
      </c>
      <c r="AB6090">
        <v>14.244778046184802</v>
      </c>
      <c r="AC6090">
        <v>0</v>
      </c>
      <c r="AD6090">
        <v>0</v>
      </c>
      <c r="AE6090">
        <v>19.250080731102727</v>
      </c>
    </row>
    <row r="6091" spans="1:31" x14ac:dyDescent="0.25">
      <c r="A6091">
        <v>2303387</v>
      </c>
      <c r="B6091">
        <v>1</v>
      </c>
      <c r="C6091" t="s">
        <v>80</v>
      </c>
      <c r="D6091" t="s">
        <v>98</v>
      </c>
      <c r="E6091" t="s">
        <v>182</v>
      </c>
      <c r="F6091" t="s">
        <v>4460</v>
      </c>
      <c r="G6091" t="s">
        <v>184</v>
      </c>
      <c r="H6091" t="s">
        <v>167</v>
      </c>
      <c r="I6091" t="s">
        <v>136</v>
      </c>
      <c r="J6091" t="s">
        <v>137</v>
      </c>
      <c r="K6091" t="s">
        <v>138</v>
      </c>
      <c r="L6091" t="s">
        <v>17623</v>
      </c>
      <c r="M6091" t="s">
        <v>17624</v>
      </c>
      <c r="N6091">
        <v>0.55916666599999998</v>
      </c>
      <c r="O6091">
        <v>0</v>
      </c>
      <c r="P6091">
        <v>196</v>
      </c>
      <c r="Q6091">
        <v>0</v>
      </c>
      <c r="R6091">
        <v>71</v>
      </c>
      <c r="S6091">
        <v>2</v>
      </c>
      <c r="T6091">
        <v>52</v>
      </c>
      <c r="U6091">
        <v>0</v>
      </c>
      <c r="V6091">
        <v>0</v>
      </c>
      <c r="W6091">
        <v>0</v>
      </c>
      <c r="X6091">
        <v>32.492704152366642</v>
      </c>
      <c r="Y6091">
        <v>0</v>
      </c>
      <c r="Z6091">
        <v>23.110445265279033</v>
      </c>
      <c r="AA6091">
        <v>0.81665173041700001</v>
      </c>
      <c r="AB6091">
        <v>34.051141511489703</v>
      </c>
      <c r="AC6091">
        <v>0</v>
      </c>
      <c r="AD6091">
        <v>0</v>
      </c>
      <c r="AE6091">
        <v>90.470942659552378</v>
      </c>
    </row>
    <row r="6092" spans="1:31" x14ac:dyDescent="0.25">
      <c r="A6092">
        <v>2303324</v>
      </c>
      <c r="B6092">
        <v>1</v>
      </c>
      <c r="C6092" t="s">
        <v>80</v>
      </c>
      <c r="D6092" t="s">
        <v>96</v>
      </c>
      <c r="E6092" t="s">
        <v>208</v>
      </c>
      <c r="F6092" t="s">
        <v>17625</v>
      </c>
      <c r="G6092" t="s">
        <v>917</v>
      </c>
      <c r="H6092" t="s">
        <v>135</v>
      </c>
      <c r="I6092" t="s">
        <v>136</v>
      </c>
      <c r="J6092" t="s">
        <v>137</v>
      </c>
      <c r="K6092" t="s">
        <v>300</v>
      </c>
      <c r="L6092" t="s">
        <v>17626</v>
      </c>
      <c r="M6092" t="s">
        <v>17627</v>
      </c>
      <c r="N6092">
        <v>0.30972222199999999</v>
      </c>
      <c r="O6092">
        <v>0</v>
      </c>
      <c r="P6092">
        <v>16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2.016885613393629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2.016885613393629</v>
      </c>
    </row>
    <row r="6093" spans="1:31" x14ac:dyDescent="0.25">
      <c r="A6093">
        <v>2303218</v>
      </c>
      <c r="B6093">
        <v>1</v>
      </c>
      <c r="C6093" t="s">
        <v>80</v>
      </c>
      <c r="D6093" t="s">
        <v>93</v>
      </c>
      <c r="E6093" t="s">
        <v>132</v>
      </c>
      <c r="F6093" t="s">
        <v>17628</v>
      </c>
      <c r="G6093" t="s">
        <v>134</v>
      </c>
      <c r="H6093" t="s">
        <v>135</v>
      </c>
      <c r="I6093" t="s">
        <v>136</v>
      </c>
      <c r="J6093" t="s">
        <v>137</v>
      </c>
      <c r="K6093" t="s">
        <v>138</v>
      </c>
      <c r="L6093" t="s">
        <v>17629</v>
      </c>
      <c r="M6093" t="s">
        <v>17630</v>
      </c>
      <c r="N6093">
        <v>1.7908333329999999</v>
      </c>
      <c r="O6093">
        <v>0</v>
      </c>
      <c r="P6093">
        <v>0</v>
      </c>
      <c r="Q6093">
        <v>0</v>
      </c>
      <c r="R6093">
        <v>4</v>
      </c>
      <c r="S6093">
        <v>0</v>
      </c>
      <c r="T6093">
        <v>4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30.478544061736791</v>
      </c>
      <c r="AA6093">
        <v>0</v>
      </c>
      <c r="AB6093">
        <v>5.3934908310897907</v>
      </c>
      <c r="AC6093">
        <v>0</v>
      </c>
      <c r="AD6093">
        <v>0</v>
      </c>
      <c r="AE6093">
        <v>35.872034892826584</v>
      </c>
    </row>
    <row r="6094" spans="1:31" x14ac:dyDescent="0.25">
      <c r="A6094">
        <v>2303132</v>
      </c>
      <c r="B6094">
        <v>1</v>
      </c>
      <c r="C6094" t="s">
        <v>80</v>
      </c>
      <c r="D6094" t="s">
        <v>105</v>
      </c>
      <c r="E6094" t="s">
        <v>182</v>
      </c>
      <c r="F6094" t="s">
        <v>17631</v>
      </c>
      <c r="G6094" t="s">
        <v>184</v>
      </c>
      <c r="H6094" t="s">
        <v>167</v>
      </c>
      <c r="I6094" t="s">
        <v>136</v>
      </c>
      <c r="J6094" t="s">
        <v>137</v>
      </c>
      <c r="K6094" t="s">
        <v>138</v>
      </c>
      <c r="L6094" t="s">
        <v>17632</v>
      </c>
      <c r="M6094" t="s">
        <v>17633</v>
      </c>
      <c r="N6094">
        <v>0.85361111099999998</v>
      </c>
      <c r="O6094">
        <v>15</v>
      </c>
      <c r="P6094">
        <v>32</v>
      </c>
      <c r="Q6094">
        <v>5</v>
      </c>
      <c r="R6094">
        <v>70</v>
      </c>
      <c r="S6094">
        <v>9</v>
      </c>
      <c r="T6094">
        <v>20</v>
      </c>
      <c r="U6094">
        <v>2</v>
      </c>
      <c r="V6094">
        <v>1</v>
      </c>
      <c r="W6094">
        <v>4.3737889769802623</v>
      </c>
      <c r="X6094">
        <v>7.527699435674621</v>
      </c>
      <c r="Y6094">
        <v>2.5096125971212615</v>
      </c>
      <c r="Z6094">
        <v>16.973518088582299</v>
      </c>
      <c r="AA6094">
        <v>67.737920192400651</v>
      </c>
      <c r="AB6094">
        <v>7.7955026751625471</v>
      </c>
      <c r="AC6094">
        <v>244.67404252088218</v>
      </c>
      <c r="AD6094">
        <v>1.637876217126061</v>
      </c>
      <c r="AE6094">
        <v>353.22996070392992</v>
      </c>
    </row>
    <row r="6095" spans="1:31" x14ac:dyDescent="0.25">
      <c r="A6095">
        <v>2303424</v>
      </c>
      <c r="B6095">
        <v>1</v>
      </c>
      <c r="C6095" t="s">
        <v>80</v>
      </c>
      <c r="D6095" t="s">
        <v>96</v>
      </c>
      <c r="E6095" t="s">
        <v>141</v>
      </c>
      <c r="F6095" t="s">
        <v>17634</v>
      </c>
      <c r="G6095" t="s">
        <v>143</v>
      </c>
      <c r="H6095" t="s">
        <v>135</v>
      </c>
      <c r="I6095" t="s">
        <v>136</v>
      </c>
      <c r="J6095" t="s">
        <v>137</v>
      </c>
      <c r="K6095" t="s">
        <v>138</v>
      </c>
      <c r="L6095" t="s">
        <v>17635</v>
      </c>
      <c r="M6095" t="s">
        <v>17636</v>
      </c>
      <c r="N6095">
        <v>4.767222222</v>
      </c>
      <c r="O6095">
        <v>0</v>
      </c>
      <c r="P6095">
        <v>1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6.4602860999873961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6.4602860999873961</v>
      </c>
    </row>
    <row r="6096" spans="1:31" x14ac:dyDescent="0.25">
      <c r="A6096">
        <v>2303261</v>
      </c>
      <c r="B6096">
        <v>1</v>
      </c>
      <c r="C6096" t="s">
        <v>80</v>
      </c>
      <c r="D6096" t="s">
        <v>107</v>
      </c>
      <c r="E6096" t="s">
        <v>164</v>
      </c>
      <c r="F6096" t="s">
        <v>17637</v>
      </c>
      <c r="G6096" t="s">
        <v>917</v>
      </c>
      <c r="H6096" t="s">
        <v>167</v>
      </c>
      <c r="I6096" t="s">
        <v>136</v>
      </c>
      <c r="J6096" t="s">
        <v>137</v>
      </c>
      <c r="K6096" t="s">
        <v>300</v>
      </c>
      <c r="L6096" t="s">
        <v>17638</v>
      </c>
      <c r="M6096" t="s">
        <v>17639</v>
      </c>
      <c r="N6096">
        <v>3.1513888880000001</v>
      </c>
      <c r="O6096">
        <v>0</v>
      </c>
      <c r="P6096">
        <v>62</v>
      </c>
      <c r="Q6096">
        <v>0</v>
      </c>
      <c r="R6096">
        <v>8</v>
      </c>
      <c r="S6096">
        <v>0</v>
      </c>
      <c r="T6096">
        <v>3</v>
      </c>
      <c r="U6096">
        <v>0</v>
      </c>
      <c r="V6096">
        <v>0</v>
      </c>
      <c r="W6096">
        <v>0</v>
      </c>
      <c r="X6096">
        <v>36.612160702497967</v>
      </c>
      <c r="Y6096">
        <v>0</v>
      </c>
      <c r="Z6096">
        <v>9.5887915059097875</v>
      </c>
      <c r="AA6096">
        <v>0</v>
      </c>
      <c r="AB6096">
        <v>7.4161270789033082</v>
      </c>
      <c r="AC6096">
        <v>0</v>
      </c>
      <c r="AD6096">
        <v>0</v>
      </c>
      <c r="AE6096">
        <v>53.617079287311064</v>
      </c>
    </row>
    <row r="6097" spans="1:31" x14ac:dyDescent="0.25">
      <c r="A6097">
        <v>2303347</v>
      </c>
      <c r="B6097">
        <v>1</v>
      </c>
      <c r="C6097" t="s">
        <v>80</v>
      </c>
      <c r="D6097" t="s">
        <v>94</v>
      </c>
      <c r="E6097" t="s">
        <v>233</v>
      </c>
      <c r="F6097" t="s">
        <v>17640</v>
      </c>
      <c r="G6097" t="s">
        <v>453</v>
      </c>
      <c r="H6097" t="s">
        <v>167</v>
      </c>
      <c r="I6097" t="s">
        <v>136</v>
      </c>
      <c r="J6097" t="s">
        <v>3</v>
      </c>
      <c r="K6097" t="s">
        <v>138</v>
      </c>
      <c r="L6097" t="s">
        <v>17641</v>
      </c>
      <c r="M6097" t="s">
        <v>17642</v>
      </c>
      <c r="N6097">
        <v>0.388055555</v>
      </c>
      <c r="O6097">
        <v>0</v>
      </c>
      <c r="P6097">
        <v>20186</v>
      </c>
      <c r="Q6097">
        <v>1</v>
      </c>
      <c r="R6097">
        <v>342</v>
      </c>
      <c r="S6097">
        <v>15</v>
      </c>
      <c r="T6097">
        <v>3696</v>
      </c>
      <c r="U6097">
        <v>3</v>
      </c>
      <c r="V6097">
        <v>10</v>
      </c>
      <c r="W6097">
        <v>0</v>
      </c>
      <c r="X6097">
        <v>1724.6512502169144</v>
      </c>
      <c r="Y6097">
        <v>2.8475355040448989</v>
      </c>
      <c r="Z6097">
        <v>51.143189893672911</v>
      </c>
      <c r="AA6097">
        <v>301.23332172372307</v>
      </c>
      <c r="AB6097">
        <v>1050.2098994497023</v>
      </c>
      <c r="AC6097">
        <v>98.797373918345585</v>
      </c>
      <c r="AD6097">
        <v>104.099625901905</v>
      </c>
      <c r="AE6097">
        <v>3332.9821966083082</v>
      </c>
    </row>
    <row r="6098" spans="1:31" x14ac:dyDescent="0.25">
      <c r="A6098">
        <v>2303447</v>
      </c>
      <c r="B6098">
        <v>1</v>
      </c>
      <c r="C6098" t="s">
        <v>81</v>
      </c>
      <c r="D6098" t="s">
        <v>112</v>
      </c>
      <c r="E6098" t="s">
        <v>132</v>
      </c>
      <c r="F6098" t="s">
        <v>17643</v>
      </c>
      <c r="G6098" t="s">
        <v>134</v>
      </c>
      <c r="H6098" t="s">
        <v>135</v>
      </c>
      <c r="I6098" t="s">
        <v>136</v>
      </c>
      <c r="J6098" t="s">
        <v>137</v>
      </c>
      <c r="K6098" t="s">
        <v>138</v>
      </c>
      <c r="L6098" t="s">
        <v>17644</v>
      </c>
      <c r="M6098" t="s">
        <v>17645</v>
      </c>
      <c r="N6098">
        <v>1.6219444439999999</v>
      </c>
      <c r="O6098">
        <v>0</v>
      </c>
      <c r="P6098">
        <v>1</v>
      </c>
      <c r="Q6098">
        <v>0</v>
      </c>
      <c r="R6098">
        <v>6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3.0559334784911667E-2</v>
      </c>
      <c r="AA6098">
        <v>0</v>
      </c>
      <c r="AB6098">
        <v>0</v>
      </c>
      <c r="AC6098">
        <v>0</v>
      </c>
      <c r="AD6098">
        <v>0</v>
      </c>
      <c r="AE6098">
        <v>3.0559334784911667E-2</v>
      </c>
    </row>
    <row r="6099" spans="1:31" x14ac:dyDescent="0.25">
      <c r="A6099">
        <v>2303301</v>
      </c>
      <c r="B6099">
        <v>1</v>
      </c>
      <c r="C6099" t="s">
        <v>80</v>
      </c>
      <c r="D6099" t="s">
        <v>95</v>
      </c>
      <c r="E6099" t="s">
        <v>208</v>
      </c>
      <c r="F6099" t="s">
        <v>17646</v>
      </c>
      <c r="G6099" t="s">
        <v>299</v>
      </c>
      <c r="H6099" t="s">
        <v>135</v>
      </c>
      <c r="I6099" t="s">
        <v>136</v>
      </c>
      <c r="J6099" t="s">
        <v>137</v>
      </c>
      <c r="K6099" t="s">
        <v>300</v>
      </c>
      <c r="L6099" t="s">
        <v>17647</v>
      </c>
      <c r="M6099" t="s">
        <v>17648</v>
      </c>
      <c r="N6099">
        <v>6.4883333329999999</v>
      </c>
      <c r="O6099">
        <v>0</v>
      </c>
      <c r="P6099">
        <v>243</v>
      </c>
      <c r="Q6099">
        <v>0</v>
      </c>
      <c r="R6099">
        <v>0</v>
      </c>
      <c r="S6099">
        <v>0</v>
      </c>
      <c r="T6099">
        <v>14</v>
      </c>
      <c r="U6099">
        <v>0</v>
      </c>
      <c r="V6099">
        <v>0</v>
      </c>
      <c r="W6099">
        <v>0</v>
      </c>
      <c r="X6099">
        <v>355.45924314260265</v>
      </c>
      <c r="Y6099">
        <v>0</v>
      </c>
      <c r="Z6099">
        <v>0</v>
      </c>
      <c r="AA6099">
        <v>0</v>
      </c>
      <c r="AB6099">
        <v>40.758046977617624</v>
      </c>
      <c r="AC6099">
        <v>0</v>
      </c>
      <c r="AD6099">
        <v>0</v>
      </c>
      <c r="AE6099">
        <v>396.21729012022024</v>
      </c>
    </row>
    <row r="6100" spans="1:31" x14ac:dyDescent="0.25">
      <c r="A6100">
        <v>2303507</v>
      </c>
      <c r="B6100">
        <v>1</v>
      </c>
      <c r="C6100" t="s">
        <v>80</v>
      </c>
      <c r="D6100" t="s">
        <v>99</v>
      </c>
      <c r="E6100" t="s">
        <v>141</v>
      </c>
      <c r="F6100" t="s">
        <v>7918</v>
      </c>
      <c r="G6100" t="s">
        <v>210</v>
      </c>
      <c r="H6100" t="s">
        <v>135</v>
      </c>
      <c r="I6100" t="s">
        <v>136</v>
      </c>
      <c r="J6100" t="s">
        <v>137</v>
      </c>
      <c r="K6100" t="s">
        <v>138</v>
      </c>
      <c r="L6100" t="s">
        <v>17649</v>
      </c>
      <c r="M6100" t="s">
        <v>17650</v>
      </c>
      <c r="N6100">
        <v>3.68</v>
      </c>
      <c r="O6100">
        <v>0</v>
      </c>
      <c r="P6100">
        <v>2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1.2874269054819369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1.2874269054819369</v>
      </c>
    </row>
    <row r="6101" spans="1:31" x14ac:dyDescent="0.25">
      <c r="A6101">
        <v>2303699</v>
      </c>
      <c r="B6101">
        <v>1</v>
      </c>
      <c r="C6101" t="s">
        <v>81</v>
      </c>
      <c r="D6101" t="s">
        <v>126</v>
      </c>
      <c r="E6101" t="s">
        <v>164</v>
      </c>
      <c r="F6101" t="s">
        <v>17651</v>
      </c>
      <c r="G6101" t="s">
        <v>500</v>
      </c>
      <c r="H6101" t="s">
        <v>167</v>
      </c>
      <c r="I6101" t="s">
        <v>136</v>
      </c>
      <c r="J6101" t="s">
        <v>137</v>
      </c>
      <c r="K6101" t="s">
        <v>138</v>
      </c>
      <c r="L6101" t="s">
        <v>17652</v>
      </c>
      <c r="M6101" t="s">
        <v>17653</v>
      </c>
      <c r="N6101">
        <v>0.67027777700000002</v>
      </c>
      <c r="O6101">
        <v>0</v>
      </c>
      <c r="P6101">
        <v>25</v>
      </c>
      <c r="Q6101">
        <v>0</v>
      </c>
      <c r="R6101">
        <v>9</v>
      </c>
      <c r="S6101">
        <v>0</v>
      </c>
      <c r="T6101">
        <v>12</v>
      </c>
      <c r="U6101">
        <v>0</v>
      </c>
      <c r="V6101">
        <v>0</v>
      </c>
      <c r="W6101">
        <v>0</v>
      </c>
      <c r="X6101">
        <v>2.7928598219594734</v>
      </c>
      <c r="Y6101">
        <v>0</v>
      </c>
      <c r="Z6101">
        <v>1.0662106709184511</v>
      </c>
      <c r="AA6101">
        <v>0</v>
      </c>
      <c r="AB6101">
        <v>5.6868166905827158</v>
      </c>
      <c r="AC6101">
        <v>0</v>
      </c>
      <c r="AD6101">
        <v>0</v>
      </c>
      <c r="AE6101">
        <v>9.5458871834606391</v>
      </c>
    </row>
    <row r="6102" spans="1:31" x14ac:dyDescent="0.25">
      <c r="A6102">
        <v>2303221</v>
      </c>
      <c r="B6102">
        <v>1</v>
      </c>
      <c r="C6102" t="s">
        <v>80</v>
      </c>
      <c r="D6102" t="s">
        <v>110</v>
      </c>
      <c r="E6102" t="s">
        <v>748</v>
      </c>
      <c r="F6102" t="s">
        <v>17654</v>
      </c>
      <c r="G6102" t="s">
        <v>917</v>
      </c>
      <c r="H6102" t="s">
        <v>135</v>
      </c>
      <c r="I6102" t="s">
        <v>136</v>
      </c>
      <c r="J6102" t="s">
        <v>137</v>
      </c>
      <c r="K6102" t="s">
        <v>300</v>
      </c>
      <c r="L6102" t="s">
        <v>17655</v>
      </c>
      <c r="M6102" t="s">
        <v>17656</v>
      </c>
      <c r="N6102">
        <v>7.784166666</v>
      </c>
      <c r="O6102">
        <v>0</v>
      </c>
      <c r="P6102">
        <v>37</v>
      </c>
      <c r="Q6102">
        <v>0</v>
      </c>
      <c r="R6102">
        <v>0</v>
      </c>
      <c r="S6102">
        <v>0</v>
      </c>
      <c r="T6102">
        <v>8</v>
      </c>
      <c r="U6102">
        <v>0</v>
      </c>
      <c r="V6102">
        <v>0</v>
      </c>
      <c r="W6102">
        <v>0</v>
      </c>
      <c r="X6102">
        <v>31.650000356956074</v>
      </c>
      <c r="Y6102">
        <v>0</v>
      </c>
      <c r="Z6102">
        <v>0</v>
      </c>
      <c r="AA6102">
        <v>0</v>
      </c>
      <c r="AB6102">
        <v>15.373646225113665</v>
      </c>
      <c r="AC6102">
        <v>0</v>
      </c>
      <c r="AD6102">
        <v>0</v>
      </c>
      <c r="AE6102">
        <v>47.023646582069738</v>
      </c>
    </row>
    <row r="6103" spans="1:31" x14ac:dyDescent="0.25">
      <c r="A6103">
        <v>2303676</v>
      </c>
      <c r="B6103">
        <v>1</v>
      </c>
      <c r="C6103" t="s">
        <v>81</v>
      </c>
      <c r="D6103" t="s">
        <v>127</v>
      </c>
      <c r="E6103" t="s">
        <v>141</v>
      </c>
      <c r="F6103" t="s">
        <v>17657</v>
      </c>
      <c r="G6103" t="s">
        <v>143</v>
      </c>
      <c r="H6103" t="s">
        <v>135</v>
      </c>
      <c r="I6103" t="s">
        <v>136</v>
      </c>
      <c r="J6103" t="s">
        <v>137</v>
      </c>
      <c r="K6103" t="s">
        <v>138</v>
      </c>
      <c r="L6103" t="s">
        <v>17658</v>
      </c>
      <c r="M6103" t="s">
        <v>17659</v>
      </c>
      <c r="N6103">
        <v>2.184722222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0.24834126988153085</v>
      </c>
      <c r="AC6103">
        <v>0</v>
      </c>
      <c r="AD6103">
        <v>0</v>
      </c>
      <c r="AE6103">
        <v>0.24834126988153085</v>
      </c>
    </row>
    <row r="6104" spans="1:31" x14ac:dyDescent="0.25">
      <c r="A6104">
        <v>2303527</v>
      </c>
      <c r="B6104">
        <v>1</v>
      </c>
      <c r="C6104" t="s">
        <v>80</v>
      </c>
      <c r="D6104" t="s">
        <v>96</v>
      </c>
      <c r="E6104" t="s">
        <v>141</v>
      </c>
      <c r="F6104" t="s">
        <v>17660</v>
      </c>
      <c r="G6104" t="s">
        <v>490</v>
      </c>
      <c r="H6104" t="s">
        <v>135</v>
      </c>
      <c r="I6104" t="s">
        <v>136</v>
      </c>
      <c r="J6104" t="s">
        <v>137</v>
      </c>
      <c r="K6104" t="s">
        <v>138</v>
      </c>
      <c r="L6104" t="s">
        <v>17661</v>
      </c>
      <c r="M6104" t="s">
        <v>17662</v>
      </c>
      <c r="N6104">
        <v>1.18</v>
      </c>
      <c r="O6104">
        <v>0</v>
      </c>
      <c r="P6104">
        <v>1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0.74740696964930176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0.74740696964930176</v>
      </c>
    </row>
    <row r="6105" spans="1:31" x14ac:dyDescent="0.25">
      <c r="A6105">
        <v>2303519</v>
      </c>
      <c r="B6105">
        <v>1</v>
      </c>
      <c r="C6105" t="s">
        <v>81</v>
      </c>
      <c r="D6105" t="s">
        <v>112</v>
      </c>
      <c r="E6105" t="s">
        <v>141</v>
      </c>
      <c r="F6105" t="s">
        <v>17663</v>
      </c>
      <c r="G6105" t="s">
        <v>143</v>
      </c>
      <c r="H6105" t="s">
        <v>135</v>
      </c>
      <c r="I6105" t="s">
        <v>136</v>
      </c>
      <c r="J6105" t="s">
        <v>137</v>
      </c>
      <c r="K6105" t="s">
        <v>138</v>
      </c>
      <c r="L6105" t="s">
        <v>17664</v>
      </c>
      <c r="M6105" t="s">
        <v>17665</v>
      </c>
      <c r="N6105">
        <v>1.51</v>
      </c>
      <c r="O6105">
        <v>0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0.42673179135253336</v>
      </c>
      <c r="AA6105">
        <v>0</v>
      </c>
      <c r="AB6105">
        <v>0</v>
      </c>
      <c r="AC6105">
        <v>0</v>
      </c>
      <c r="AD6105">
        <v>0</v>
      </c>
      <c r="AE6105">
        <v>0.42673179135253336</v>
      </c>
    </row>
    <row r="6106" spans="1:31" x14ac:dyDescent="0.25">
      <c r="A6106">
        <v>2303542</v>
      </c>
      <c r="B6106">
        <v>1</v>
      </c>
      <c r="C6106" t="s">
        <v>80</v>
      </c>
      <c r="D6106" t="s">
        <v>98</v>
      </c>
      <c r="E6106" t="s">
        <v>141</v>
      </c>
      <c r="F6106" t="s">
        <v>17666</v>
      </c>
      <c r="G6106" t="s">
        <v>143</v>
      </c>
      <c r="H6106" t="s">
        <v>135</v>
      </c>
      <c r="I6106" t="s">
        <v>136</v>
      </c>
      <c r="J6106" t="s">
        <v>137</v>
      </c>
      <c r="K6106" t="s">
        <v>138</v>
      </c>
      <c r="L6106" t="s">
        <v>17667</v>
      </c>
      <c r="M6106" t="s">
        <v>17668</v>
      </c>
      <c r="N6106">
        <v>1.508888888</v>
      </c>
      <c r="O6106">
        <v>0</v>
      </c>
      <c r="P6106">
        <v>1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1.0845997465259445E-2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1.0845997465259445E-2</v>
      </c>
    </row>
    <row r="6107" spans="1:31" x14ac:dyDescent="0.25">
      <c r="A6107">
        <v>2303141</v>
      </c>
      <c r="B6107">
        <v>1</v>
      </c>
      <c r="C6107" t="s">
        <v>80</v>
      </c>
      <c r="D6107" t="s">
        <v>101</v>
      </c>
      <c r="E6107" t="s">
        <v>182</v>
      </c>
      <c r="F6107" t="s">
        <v>17669</v>
      </c>
      <c r="G6107" t="s">
        <v>184</v>
      </c>
      <c r="H6107" t="s">
        <v>167</v>
      </c>
      <c r="I6107" t="s">
        <v>136</v>
      </c>
      <c r="J6107" t="s">
        <v>137</v>
      </c>
      <c r="K6107" t="s">
        <v>138</v>
      </c>
      <c r="L6107" t="s">
        <v>17670</v>
      </c>
      <c r="M6107" t="s">
        <v>17671</v>
      </c>
      <c r="N6107">
        <v>2.3311111109999998</v>
      </c>
      <c r="O6107">
        <v>0</v>
      </c>
      <c r="P6107">
        <v>1016</v>
      </c>
      <c r="Q6107">
        <v>0</v>
      </c>
      <c r="R6107">
        <v>0</v>
      </c>
      <c r="S6107">
        <v>0</v>
      </c>
      <c r="T6107">
        <v>16</v>
      </c>
      <c r="U6107">
        <v>0</v>
      </c>
      <c r="V6107">
        <v>0</v>
      </c>
      <c r="W6107">
        <v>0</v>
      </c>
      <c r="X6107">
        <v>436.36783686270593</v>
      </c>
      <c r="Y6107">
        <v>0</v>
      </c>
      <c r="Z6107">
        <v>0</v>
      </c>
      <c r="AA6107">
        <v>0</v>
      </c>
      <c r="AB6107">
        <v>29.869725634592992</v>
      </c>
      <c r="AC6107">
        <v>0</v>
      </c>
      <c r="AD6107">
        <v>0</v>
      </c>
      <c r="AE6107">
        <v>466.23756249729894</v>
      </c>
    </row>
    <row r="6108" spans="1:31" x14ac:dyDescent="0.25">
      <c r="A6108">
        <v>2303396</v>
      </c>
      <c r="B6108">
        <v>1</v>
      </c>
      <c r="C6108" t="s">
        <v>80</v>
      </c>
      <c r="D6108" t="s">
        <v>111</v>
      </c>
      <c r="E6108" t="s">
        <v>141</v>
      </c>
      <c r="F6108" t="s">
        <v>17672</v>
      </c>
      <c r="G6108" t="s">
        <v>143</v>
      </c>
      <c r="H6108" t="s">
        <v>135</v>
      </c>
      <c r="I6108" t="s">
        <v>136</v>
      </c>
      <c r="J6108" t="s">
        <v>137</v>
      </c>
      <c r="K6108" t="s">
        <v>138</v>
      </c>
      <c r="L6108" t="s">
        <v>17673</v>
      </c>
      <c r="M6108" t="s">
        <v>17674</v>
      </c>
      <c r="N6108">
        <v>1.543055555</v>
      </c>
      <c r="O6108">
        <v>0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6.1525858799136107E-2</v>
      </c>
      <c r="AA6108">
        <v>0</v>
      </c>
      <c r="AB6108">
        <v>0</v>
      </c>
      <c r="AC6108">
        <v>0</v>
      </c>
      <c r="AD6108">
        <v>0</v>
      </c>
      <c r="AE6108">
        <v>6.1525858799136107E-2</v>
      </c>
    </row>
    <row r="6109" spans="1:31" x14ac:dyDescent="0.25">
      <c r="A6109">
        <v>2303456</v>
      </c>
      <c r="B6109">
        <v>1</v>
      </c>
      <c r="C6109" t="s">
        <v>80</v>
      </c>
      <c r="D6109" t="s">
        <v>97</v>
      </c>
      <c r="E6109" t="s">
        <v>141</v>
      </c>
      <c r="F6109" t="s">
        <v>17675</v>
      </c>
      <c r="G6109" t="s">
        <v>188</v>
      </c>
      <c r="H6109" t="s">
        <v>135</v>
      </c>
      <c r="I6109" t="s">
        <v>136</v>
      </c>
      <c r="J6109" t="s">
        <v>137</v>
      </c>
      <c r="K6109" t="s">
        <v>138</v>
      </c>
      <c r="L6109" t="s">
        <v>17676</v>
      </c>
      <c r="M6109" t="s">
        <v>17677</v>
      </c>
      <c r="N6109">
        <v>3.750277777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1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0.11914603244154001</v>
      </c>
      <c r="AC6109">
        <v>0</v>
      </c>
      <c r="AD6109">
        <v>0</v>
      </c>
      <c r="AE6109">
        <v>0.11914603244154001</v>
      </c>
    </row>
    <row r="6110" spans="1:31" x14ac:dyDescent="0.25">
      <c r="A6110">
        <v>2303642</v>
      </c>
      <c r="B6110">
        <v>1</v>
      </c>
      <c r="C6110" t="s">
        <v>80</v>
      </c>
      <c r="D6110" t="s">
        <v>106</v>
      </c>
      <c r="E6110" t="s">
        <v>141</v>
      </c>
      <c r="F6110" t="s">
        <v>17678</v>
      </c>
      <c r="G6110" t="s">
        <v>490</v>
      </c>
      <c r="H6110" t="s">
        <v>135</v>
      </c>
      <c r="I6110" t="s">
        <v>136</v>
      </c>
      <c r="J6110" t="s">
        <v>137</v>
      </c>
      <c r="K6110" t="s">
        <v>138</v>
      </c>
      <c r="L6110" t="s">
        <v>17679</v>
      </c>
      <c r="M6110" t="s">
        <v>17680</v>
      </c>
      <c r="N6110">
        <v>0.72499999999999998</v>
      </c>
      <c r="O6110">
        <v>0</v>
      </c>
      <c r="P6110">
        <v>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7.048498507599999E-4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7.048498507599999E-4</v>
      </c>
    </row>
    <row r="6111" spans="1:31" x14ac:dyDescent="0.25">
      <c r="A6111">
        <v>2303204</v>
      </c>
      <c r="B6111">
        <v>1</v>
      </c>
      <c r="C6111" t="s">
        <v>80</v>
      </c>
      <c r="D6111" t="s">
        <v>105</v>
      </c>
      <c r="E6111" t="s">
        <v>132</v>
      </c>
      <c r="F6111" t="s">
        <v>17681</v>
      </c>
      <c r="G6111" t="s">
        <v>917</v>
      </c>
      <c r="H6111" t="s">
        <v>135</v>
      </c>
      <c r="I6111" t="s">
        <v>136</v>
      </c>
      <c r="J6111" t="s">
        <v>137</v>
      </c>
      <c r="K6111" t="s">
        <v>300</v>
      </c>
      <c r="L6111" t="s">
        <v>17682</v>
      </c>
      <c r="M6111" t="s">
        <v>17683</v>
      </c>
      <c r="N6111">
        <v>7.7225000000000001</v>
      </c>
      <c r="O6111">
        <v>0</v>
      </c>
      <c r="P6111">
        <v>287</v>
      </c>
      <c r="Q6111">
        <v>0</v>
      </c>
      <c r="R6111">
        <v>0</v>
      </c>
      <c r="S6111">
        <v>0</v>
      </c>
      <c r="T6111">
        <v>4</v>
      </c>
      <c r="U6111">
        <v>0</v>
      </c>
      <c r="V6111">
        <v>0</v>
      </c>
      <c r="W6111">
        <v>0</v>
      </c>
      <c r="X6111">
        <v>460.40127808206103</v>
      </c>
      <c r="Y6111">
        <v>0</v>
      </c>
      <c r="Z6111">
        <v>0</v>
      </c>
      <c r="AA6111">
        <v>0</v>
      </c>
      <c r="AB6111">
        <v>23.091083084534386</v>
      </c>
      <c r="AC6111">
        <v>0</v>
      </c>
      <c r="AD6111">
        <v>0</v>
      </c>
      <c r="AE6111">
        <v>483.4923611665954</v>
      </c>
    </row>
    <row r="6112" spans="1:31" x14ac:dyDescent="0.25">
      <c r="A6112">
        <v>2303579</v>
      </c>
      <c r="B6112">
        <v>1</v>
      </c>
      <c r="C6112" t="s">
        <v>81</v>
      </c>
      <c r="D6112" t="s">
        <v>123</v>
      </c>
      <c r="E6112" t="s">
        <v>233</v>
      </c>
      <c r="F6112" t="s">
        <v>17684</v>
      </c>
      <c r="G6112" t="s">
        <v>184</v>
      </c>
      <c r="H6112" t="s">
        <v>167</v>
      </c>
      <c r="I6112" t="s">
        <v>136</v>
      </c>
      <c r="J6112" t="s">
        <v>137</v>
      </c>
      <c r="K6112" t="s">
        <v>138</v>
      </c>
      <c r="L6112" t="s">
        <v>17685</v>
      </c>
      <c r="M6112" t="s">
        <v>17686</v>
      </c>
      <c r="N6112">
        <v>0.97527777699999996</v>
      </c>
      <c r="O6112">
        <v>0</v>
      </c>
      <c r="P6112">
        <v>2332</v>
      </c>
      <c r="Q6112">
        <v>0</v>
      </c>
      <c r="R6112">
        <v>172</v>
      </c>
      <c r="S6112">
        <v>15</v>
      </c>
      <c r="T6112">
        <v>512</v>
      </c>
      <c r="U6112">
        <v>18</v>
      </c>
      <c r="V6112">
        <v>13</v>
      </c>
      <c r="W6112">
        <v>0</v>
      </c>
      <c r="X6112">
        <v>541.67048801241594</v>
      </c>
      <c r="Y6112">
        <v>0</v>
      </c>
      <c r="Z6112">
        <v>72.757773894216811</v>
      </c>
      <c r="AA6112">
        <v>99.623818697257121</v>
      </c>
      <c r="AB6112">
        <v>495.4679947234992</v>
      </c>
      <c r="AC6112">
        <v>1391.3793927002209</v>
      </c>
      <c r="AD6112">
        <v>227.47217233153549</v>
      </c>
      <c r="AE6112">
        <v>2828.3716403591457</v>
      </c>
    </row>
    <row r="6113" spans="1:31" x14ac:dyDescent="0.25">
      <c r="A6113">
        <v>2303410</v>
      </c>
      <c r="B6113">
        <v>1</v>
      </c>
      <c r="C6113" t="s">
        <v>80</v>
      </c>
      <c r="D6113" t="s">
        <v>99</v>
      </c>
      <c r="E6113" t="s">
        <v>141</v>
      </c>
      <c r="F6113" t="s">
        <v>17687</v>
      </c>
      <c r="G6113" t="s">
        <v>143</v>
      </c>
      <c r="H6113" t="s">
        <v>135</v>
      </c>
      <c r="I6113" t="s">
        <v>136</v>
      </c>
      <c r="J6113" t="s">
        <v>137</v>
      </c>
      <c r="K6113" t="s">
        <v>138</v>
      </c>
      <c r="L6113" t="s">
        <v>17688</v>
      </c>
      <c r="M6113" t="s">
        <v>17689</v>
      </c>
      <c r="N6113">
        <v>3.2605555549999998</v>
      </c>
      <c r="O6113">
        <v>0</v>
      </c>
      <c r="P6113">
        <v>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0.70705572234166225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0.70705572234166225</v>
      </c>
    </row>
    <row r="6114" spans="1:31" x14ac:dyDescent="0.25">
      <c r="A6114">
        <v>2303459</v>
      </c>
      <c r="B6114">
        <v>1</v>
      </c>
      <c r="C6114" t="s">
        <v>81</v>
      </c>
      <c r="D6114" t="s">
        <v>118</v>
      </c>
      <c r="E6114" t="s">
        <v>141</v>
      </c>
      <c r="F6114" t="s">
        <v>17690</v>
      </c>
      <c r="G6114" t="s">
        <v>143</v>
      </c>
      <c r="H6114" t="s">
        <v>135</v>
      </c>
      <c r="I6114" t="s">
        <v>136</v>
      </c>
      <c r="J6114" t="s">
        <v>137</v>
      </c>
      <c r="K6114" t="s">
        <v>138</v>
      </c>
      <c r="L6114" t="s">
        <v>17691</v>
      </c>
      <c r="M6114" t="s">
        <v>17692</v>
      </c>
      <c r="N6114">
        <v>4.0783333329999998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0.66941471661578844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0.66941471661578844</v>
      </c>
    </row>
    <row r="6115" spans="1:31" x14ac:dyDescent="0.25">
      <c r="A6115">
        <v>2303559</v>
      </c>
      <c r="B6115">
        <v>1</v>
      </c>
      <c r="C6115" t="s">
        <v>80</v>
      </c>
      <c r="D6115" t="s">
        <v>99</v>
      </c>
      <c r="E6115" t="s">
        <v>233</v>
      </c>
      <c r="F6115" t="s">
        <v>17693</v>
      </c>
      <c r="G6115" t="s">
        <v>184</v>
      </c>
      <c r="H6115" t="s">
        <v>167</v>
      </c>
      <c r="I6115" t="s">
        <v>136</v>
      </c>
      <c r="J6115" t="s">
        <v>137</v>
      </c>
      <c r="K6115" t="s">
        <v>138</v>
      </c>
      <c r="L6115" t="s">
        <v>17694</v>
      </c>
      <c r="M6115" t="s">
        <v>17695</v>
      </c>
      <c r="N6115">
        <v>0.20361111100000001</v>
      </c>
      <c r="O6115">
        <v>0</v>
      </c>
      <c r="P6115">
        <v>0</v>
      </c>
      <c r="Q6115">
        <v>0</v>
      </c>
      <c r="R6115">
        <v>0</v>
      </c>
      <c r="S6115">
        <v>2</v>
      </c>
      <c r="T6115">
        <v>0</v>
      </c>
      <c r="U6115">
        <v>2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0.43268064192901667</v>
      </c>
      <c r="AB6115">
        <v>0</v>
      </c>
      <c r="AC6115">
        <v>5.0551094464234456</v>
      </c>
      <c r="AD6115">
        <v>0</v>
      </c>
      <c r="AE6115">
        <v>5.4877900883524626</v>
      </c>
    </row>
    <row r="6116" spans="1:31" x14ac:dyDescent="0.25">
      <c r="A6116">
        <v>2303230</v>
      </c>
      <c r="B6116">
        <v>1</v>
      </c>
      <c r="C6116" t="s">
        <v>80</v>
      </c>
      <c r="D6116" t="s">
        <v>103</v>
      </c>
      <c r="E6116" t="s">
        <v>233</v>
      </c>
      <c r="F6116" t="s">
        <v>2689</v>
      </c>
      <c r="G6116" t="s">
        <v>184</v>
      </c>
      <c r="H6116" t="s">
        <v>167</v>
      </c>
      <c r="I6116" t="s">
        <v>136</v>
      </c>
      <c r="J6116" t="s">
        <v>137</v>
      </c>
      <c r="K6116" t="s">
        <v>138</v>
      </c>
      <c r="L6116" t="s">
        <v>17696</v>
      </c>
      <c r="M6116" t="s">
        <v>17697</v>
      </c>
      <c r="N6116">
        <v>0.48444444399999997</v>
      </c>
      <c r="O6116">
        <v>1</v>
      </c>
      <c r="P6116">
        <v>285</v>
      </c>
      <c r="Q6116">
        <v>17</v>
      </c>
      <c r="R6116">
        <v>104</v>
      </c>
      <c r="S6116">
        <v>8</v>
      </c>
      <c r="T6116">
        <v>41</v>
      </c>
      <c r="U6116">
        <v>5</v>
      </c>
      <c r="V6116">
        <v>0</v>
      </c>
      <c r="W6116">
        <v>0.36919639576005003</v>
      </c>
      <c r="X6116">
        <v>26.789907543551088</v>
      </c>
      <c r="Y6116">
        <v>120.6814473275993</v>
      </c>
      <c r="Z6116">
        <v>75.832934061768455</v>
      </c>
      <c r="AA6116">
        <v>7.0770412967034551</v>
      </c>
      <c r="AB6116">
        <v>13.122670125706376</v>
      </c>
      <c r="AC6116">
        <v>22.747508817675662</v>
      </c>
      <c r="AD6116">
        <v>0</v>
      </c>
      <c r="AE6116">
        <v>266.62070556876438</v>
      </c>
    </row>
    <row r="6117" spans="1:31" x14ac:dyDescent="0.25">
      <c r="A6117">
        <v>2303622</v>
      </c>
      <c r="B6117">
        <v>1</v>
      </c>
      <c r="C6117" t="s">
        <v>81</v>
      </c>
      <c r="D6117" t="s">
        <v>128</v>
      </c>
      <c r="E6117" t="s">
        <v>748</v>
      </c>
      <c r="F6117" t="s">
        <v>17698</v>
      </c>
      <c r="G6117" t="s">
        <v>134</v>
      </c>
      <c r="H6117" t="s">
        <v>135</v>
      </c>
      <c r="I6117" t="s">
        <v>136</v>
      </c>
      <c r="J6117" t="s">
        <v>137</v>
      </c>
      <c r="K6117" t="s">
        <v>138</v>
      </c>
      <c r="L6117" t="s">
        <v>17699</v>
      </c>
      <c r="M6117" t="s">
        <v>17700</v>
      </c>
      <c r="N6117">
        <v>0.46472222200000002</v>
      </c>
      <c r="O6117">
        <v>0</v>
      </c>
      <c r="P6117">
        <v>86</v>
      </c>
      <c r="Q6117">
        <v>0</v>
      </c>
      <c r="R6117">
        <v>0</v>
      </c>
      <c r="S6117">
        <v>0</v>
      </c>
      <c r="T6117">
        <v>1</v>
      </c>
      <c r="U6117">
        <v>0</v>
      </c>
      <c r="V6117">
        <v>0</v>
      </c>
      <c r="W6117">
        <v>0</v>
      </c>
      <c r="X6117">
        <v>9.3929061546570392</v>
      </c>
      <c r="Y6117">
        <v>0</v>
      </c>
      <c r="Z6117">
        <v>0</v>
      </c>
      <c r="AA6117">
        <v>0</v>
      </c>
      <c r="AB6117">
        <v>4.852152198666667E-4</v>
      </c>
      <c r="AC6117">
        <v>0</v>
      </c>
      <c r="AD6117">
        <v>0</v>
      </c>
      <c r="AE6117">
        <v>9.3933913698769054</v>
      </c>
    </row>
    <row r="6118" spans="1:31" x14ac:dyDescent="0.25">
      <c r="A6118">
        <v>2303473</v>
      </c>
      <c r="B6118">
        <v>1</v>
      </c>
      <c r="C6118" t="s">
        <v>80</v>
      </c>
      <c r="D6118" t="s">
        <v>104</v>
      </c>
      <c r="E6118" t="s">
        <v>283</v>
      </c>
      <c r="F6118" t="s">
        <v>12535</v>
      </c>
      <c r="G6118" t="s">
        <v>184</v>
      </c>
      <c r="H6118" t="s">
        <v>167</v>
      </c>
      <c r="I6118" t="s">
        <v>136</v>
      </c>
      <c r="J6118" t="s">
        <v>137</v>
      </c>
      <c r="K6118" t="s">
        <v>138</v>
      </c>
      <c r="L6118" t="s">
        <v>17701</v>
      </c>
      <c r="M6118" t="s">
        <v>17702</v>
      </c>
      <c r="N6118">
        <v>2.8430555549999998</v>
      </c>
      <c r="O6118">
        <v>8</v>
      </c>
      <c r="P6118">
        <v>12</v>
      </c>
      <c r="Q6118">
        <v>58</v>
      </c>
      <c r="R6118">
        <v>48</v>
      </c>
      <c r="S6118">
        <v>23</v>
      </c>
      <c r="T6118">
        <v>13</v>
      </c>
      <c r="U6118">
        <v>8</v>
      </c>
      <c r="V6118">
        <v>0</v>
      </c>
      <c r="W6118">
        <v>8.846005403580218</v>
      </c>
      <c r="X6118">
        <v>5.851988726281653</v>
      </c>
      <c r="Y6118">
        <v>121.9797286049005</v>
      </c>
      <c r="Z6118">
        <v>41.004303407755565</v>
      </c>
      <c r="AA6118">
        <v>2872.6811946058097</v>
      </c>
      <c r="AB6118">
        <v>25.586075984339661</v>
      </c>
      <c r="AC6118">
        <v>3306.4856686412286</v>
      </c>
      <c r="AD6118">
        <v>0</v>
      </c>
      <c r="AE6118">
        <v>6382.4349653738955</v>
      </c>
    </row>
    <row r="6119" spans="1:31" x14ac:dyDescent="0.25">
      <c r="A6119">
        <v>2303161</v>
      </c>
      <c r="B6119">
        <v>1</v>
      </c>
      <c r="C6119" t="s">
        <v>81</v>
      </c>
      <c r="D6119" t="s">
        <v>127</v>
      </c>
      <c r="E6119" t="s">
        <v>208</v>
      </c>
      <c r="F6119" t="s">
        <v>17703</v>
      </c>
      <c r="G6119" t="s">
        <v>292</v>
      </c>
      <c r="H6119" t="s">
        <v>135</v>
      </c>
      <c r="I6119" t="s">
        <v>136</v>
      </c>
      <c r="J6119" t="s">
        <v>137</v>
      </c>
      <c r="K6119" t="s">
        <v>138</v>
      </c>
      <c r="L6119" t="s">
        <v>17704</v>
      </c>
      <c r="M6119" t="s">
        <v>17705</v>
      </c>
      <c r="N6119">
        <v>3.2711111110000002</v>
      </c>
      <c r="O6119">
        <v>0</v>
      </c>
      <c r="P6119">
        <v>84</v>
      </c>
      <c r="Q6119">
        <v>0</v>
      </c>
      <c r="R6119">
        <v>5</v>
      </c>
      <c r="S6119">
        <v>0</v>
      </c>
      <c r="T6119">
        <v>4</v>
      </c>
      <c r="U6119">
        <v>0</v>
      </c>
      <c r="V6119">
        <v>0</v>
      </c>
      <c r="W6119">
        <v>0</v>
      </c>
      <c r="X6119">
        <v>39.609478537860049</v>
      </c>
      <c r="Y6119">
        <v>0</v>
      </c>
      <c r="Z6119">
        <v>2.0998014881669707</v>
      </c>
      <c r="AA6119">
        <v>0</v>
      </c>
      <c r="AB6119">
        <v>9.8495826783569171</v>
      </c>
      <c r="AC6119">
        <v>0</v>
      </c>
      <c r="AD6119">
        <v>0</v>
      </c>
      <c r="AE6119">
        <v>51.558862704383934</v>
      </c>
    </row>
    <row r="6120" spans="1:31" x14ac:dyDescent="0.25">
      <c r="A6120">
        <v>2303167</v>
      </c>
      <c r="B6120">
        <v>1</v>
      </c>
      <c r="C6120" t="s">
        <v>80</v>
      </c>
      <c r="D6120" t="s">
        <v>110</v>
      </c>
      <c r="E6120" t="s">
        <v>208</v>
      </c>
      <c r="F6120" t="s">
        <v>17706</v>
      </c>
      <c r="G6120" t="s">
        <v>3728</v>
      </c>
      <c r="H6120" t="s">
        <v>135</v>
      </c>
      <c r="I6120" t="s">
        <v>136</v>
      </c>
      <c r="J6120" t="s">
        <v>137</v>
      </c>
      <c r="K6120" t="s">
        <v>138</v>
      </c>
      <c r="L6120" t="s">
        <v>17707</v>
      </c>
      <c r="M6120" t="s">
        <v>17708</v>
      </c>
      <c r="N6120">
        <v>2.0027777769999999</v>
      </c>
      <c r="O6120">
        <v>0</v>
      </c>
      <c r="P6120">
        <v>189</v>
      </c>
      <c r="Q6120">
        <v>0</v>
      </c>
      <c r="R6120">
        <v>2</v>
      </c>
      <c r="S6120">
        <v>0</v>
      </c>
      <c r="T6120">
        <v>15</v>
      </c>
      <c r="U6120">
        <v>0</v>
      </c>
      <c r="V6120">
        <v>0</v>
      </c>
      <c r="W6120">
        <v>0</v>
      </c>
      <c r="X6120">
        <v>130.72920946910267</v>
      </c>
      <c r="Y6120">
        <v>0</v>
      </c>
      <c r="Z6120">
        <v>2.4422663436993406</v>
      </c>
      <c r="AA6120">
        <v>0</v>
      </c>
      <c r="AB6120">
        <v>19.112230691531664</v>
      </c>
      <c r="AC6120">
        <v>0</v>
      </c>
      <c r="AD6120">
        <v>0</v>
      </c>
      <c r="AE6120">
        <v>152.28370650433368</v>
      </c>
    </row>
    <row r="6121" spans="1:31" x14ac:dyDescent="0.25">
      <c r="A6121">
        <v>2303144</v>
      </c>
      <c r="B6121">
        <v>1</v>
      </c>
      <c r="C6121" t="s">
        <v>80</v>
      </c>
      <c r="D6121" t="s">
        <v>98</v>
      </c>
      <c r="E6121" t="s">
        <v>208</v>
      </c>
      <c r="F6121" t="s">
        <v>17709</v>
      </c>
      <c r="G6121" t="s">
        <v>371</v>
      </c>
      <c r="H6121" t="s">
        <v>135</v>
      </c>
      <c r="I6121" t="s">
        <v>136</v>
      </c>
      <c r="J6121" t="s">
        <v>137</v>
      </c>
      <c r="K6121" t="s">
        <v>138</v>
      </c>
      <c r="L6121" t="s">
        <v>17710</v>
      </c>
      <c r="M6121" t="s">
        <v>17711</v>
      </c>
      <c r="N6121">
        <v>1.5452777769999999</v>
      </c>
      <c r="O6121">
        <v>0</v>
      </c>
      <c r="P6121">
        <v>0</v>
      </c>
      <c r="Q6121">
        <v>0</v>
      </c>
      <c r="R6121">
        <v>16</v>
      </c>
      <c r="S6121">
        <v>0</v>
      </c>
      <c r="T6121">
        <v>6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7.8338048776144804</v>
      </c>
      <c r="AA6121">
        <v>0</v>
      </c>
      <c r="AB6121">
        <v>3.8747968997688806</v>
      </c>
      <c r="AC6121">
        <v>0</v>
      </c>
      <c r="AD6121">
        <v>0</v>
      </c>
      <c r="AE6121">
        <v>11.708601777383361</v>
      </c>
    </row>
    <row r="6122" spans="1:31" x14ac:dyDescent="0.25">
      <c r="A6122">
        <v>2303453</v>
      </c>
      <c r="B6122">
        <v>1</v>
      </c>
      <c r="C6122" t="s">
        <v>80</v>
      </c>
      <c r="D6122" t="s">
        <v>108</v>
      </c>
      <c r="E6122" t="s">
        <v>182</v>
      </c>
      <c r="F6122" t="s">
        <v>17712</v>
      </c>
      <c r="G6122" t="s">
        <v>184</v>
      </c>
      <c r="H6122" t="s">
        <v>167</v>
      </c>
      <c r="I6122" t="s">
        <v>136</v>
      </c>
      <c r="J6122" t="s">
        <v>137</v>
      </c>
      <c r="K6122" t="s">
        <v>138</v>
      </c>
      <c r="L6122" t="s">
        <v>17713</v>
      </c>
      <c r="M6122" t="s">
        <v>17714</v>
      </c>
      <c r="N6122">
        <v>0.87527777699999998</v>
      </c>
      <c r="O6122">
        <v>0</v>
      </c>
      <c r="P6122">
        <v>987</v>
      </c>
      <c r="Q6122">
        <v>0</v>
      </c>
      <c r="R6122">
        <v>163</v>
      </c>
      <c r="S6122">
        <v>7</v>
      </c>
      <c r="T6122">
        <v>174</v>
      </c>
      <c r="U6122">
        <v>0</v>
      </c>
      <c r="V6122">
        <v>0</v>
      </c>
      <c r="W6122">
        <v>0</v>
      </c>
      <c r="X6122">
        <v>138.24431801222306</v>
      </c>
      <c r="Y6122">
        <v>0</v>
      </c>
      <c r="Z6122">
        <v>73.822415932004773</v>
      </c>
      <c r="AA6122">
        <v>112.14183711506644</v>
      </c>
      <c r="AB6122">
        <v>111.86698814648462</v>
      </c>
      <c r="AC6122">
        <v>0</v>
      </c>
      <c r="AD6122">
        <v>0</v>
      </c>
      <c r="AE6122">
        <v>436.07555920577892</v>
      </c>
    </row>
    <row r="6123" spans="1:31" x14ac:dyDescent="0.25">
      <c r="A6123">
        <v>2303207</v>
      </c>
      <c r="B6123">
        <v>1</v>
      </c>
      <c r="C6123" t="s">
        <v>81</v>
      </c>
      <c r="D6123" t="s">
        <v>118</v>
      </c>
      <c r="E6123" t="s">
        <v>182</v>
      </c>
      <c r="F6123" t="s">
        <v>17715</v>
      </c>
      <c r="G6123" t="s">
        <v>299</v>
      </c>
      <c r="H6123" t="s">
        <v>167</v>
      </c>
      <c r="I6123" t="s">
        <v>136</v>
      </c>
      <c r="J6123" t="s">
        <v>137</v>
      </c>
      <c r="K6123" t="s">
        <v>300</v>
      </c>
      <c r="L6123" t="s">
        <v>17716</v>
      </c>
      <c r="M6123" t="s">
        <v>17717</v>
      </c>
      <c r="N6123">
        <v>7.6133333329999999</v>
      </c>
      <c r="O6123">
        <v>4</v>
      </c>
      <c r="P6123">
        <v>394</v>
      </c>
      <c r="Q6123">
        <v>147</v>
      </c>
      <c r="R6123">
        <v>282</v>
      </c>
      <c r="S6123">
        <v>20</v>
      </c>
      <c r="T6123">
        <v>54</v>
      </c>
      <c r="U6123">
        <v>2</v>
      </c>
      <c r="V6123">
        <v>0</v>
      </c>
      <c r="W6123">
        <v>8.4124155935378067</v>
      </c>
      <c r="X6123">
        <v>518.87102210774935</v>
      </c>
      <c r="Y6123">
        <v>2426.8204445566371</v>
      </c>
      <c r="Z6123">
        <v>2377.4792464295656</v>
      </c>
      <c r="AA6123">
        <v>509.25587360618272</v>
      </c>
      <c r="AB6123">
        <v>341.73123992814834</v>
      </c>
      <c r="AC6123">
        <v>1937.7864486833753</v>
      </c>
      <c r="AD6123">
        <v>0</v>
      </c>
      <c r="AE6123">
        <v>8120.356690905196</v>
      </c>
    </row>
    <row r="6124" spans="1:31" x14ac:dyDescent="0.25">
      <c r="A6124">
        <v>2303393</v>
      </c>
      <c r="B6124">
        <v>1</v>
      </c>
      <c r="C6124" t="s">
        <v>80</v>
      </c>
      <c r="D6124" t="s">
        <v>94</v>
      </c>
      <c r="E6124" t="s">
        <v>132</v>
      </c>
      <c r="F6124" t="s">
        <v>17718</v>
      </c>
      <c r="G6124" t="s">
        <v>134</v>
      </c>
      <c r="H6124" t="s">
        <v>135</v>
      </c>
      <c r="I6124" t="s">
        <v>136</v>
      </c>
      <c r="J6124" t="s">
        <v>137</v>
      </c>
      <c r="K6124" t="s">
        <v>138</v>
      </c>
      <c r="L6124" t="s">
        <v>17719</v>
      </c>
      <c r="M6124" t="s">
        <v>17720</v>
      </c>
      <c r="N6124">
        <v>4.068333333</v>
      </c>
      <c r="O6124">
        <v>0</v>
      </c>
      <c r="P6124">
        <v>36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13.997965087835253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13.997965087835253</v>
      </c>
    </row>
    <row r="6125" spans="1:31" x14ac:dyDescent="0.25">
      <c r="A6125">
        <v>2303493</v>
      </c>
      <c r="B6125">
        <v>1</v>
      </c>
      <c r="C6125" t="s">
        <v>80</v>
      </c>
      <c r="D6125" t="s">
        <v>96</v>
      </c>
      <c r="E6125" t="s">
        <v>164</v>
      </c>
      <c r="F6125" t="s">
        <v>17721</v>
      </c>
      <c r="G6125" t="s">
        <v>195</v>
      </c>
      <c r="H6125" t="s">
        <v>167</v>
      </c>
      <c r="I6125" t="s">
        <v>136</v>
      </c>
      <c r="J6125" t="s">
        <v>137</v>
      </c>
      <c r="K6125" t="s">
        <v>138</v>
      </c>
      <c r="L6125" t="s">
        <v>17722</v>
      </c>
      <c r="M6125" t="s">
        <v>17723</v>
      </c>
      <c r="N6125">
        <v>1.47</v>
      </c>
      <c r="O6125">
        <v>0</v>
      </c>
      <c r="P6125">
        <v>225</v>
      </c>
      <c r="Q6125">
        <v>0</v>
      </c>
      <c r="R6125">
        <v>0</v>
      </c>
      <c r="S6125">
        <v>2</v>
      </c>
      <c r="T6125">
        <v>10</v>
      </c>
      <c r="U6125">
        <v>0</v>
      </c>
      <c r="V6125">
        <v>0</v>
      </c>
      <c r="W6125">
        <v>0</v>
      </c>
      <c r="X6125">
        <v>166.83714148276087</v>
      </c>
      <c r="Y6125">
        <v>0</v>
      </c>
      <c r="Z6125">
        <v>0</v>
      </c>
      <c r="AA6125">
        <v>34.040770501163216</v>
      </c>
      <c r="AB6125">
        <v>15.492217172005201</v>
      </c>
      <c r="AC6125">
        <v>0</v>
      </c>
      <c r="AD6125">
        <v>0</v>
      </c>
      <c r="AE6125">
        <v>216.37012915592931</v>
      </c>
    </row>
    <row r="6126" spans="1:31" x14ac:dyDescent="0.25">
      <c r="A6126">
        <v>2303499</v>
      </c>
      <c r="B6126">
        <v>1</v>
      </c>
      <c r="C6126" t="s">
        <v>80</v>
      </c>
      <c r="D6126" t="s">
        <v>92</v>
      </c>
      <c r="E6126" t="s">
        <v>141</v>
      </c>
      <c r="F6126" t="s">
        <v>17724</v>
      </c>
      <c r="G6126" t="s">
        <v>490</v>
      </c>
      <c r="H6126" t="s">
        <v>135</v>
      </c>
      <c r="I6126" t="s">
        <v>136</v>
      </c>
      <c r="J6126" t="s">
        <v>137</v>
      </c>
      <c r="K6126" t="s">
        <v>138</v>
      </c>
      <c r="L6126" t="s">
        <v>17725</v>
      </c>
      <c r="M6126" t="s">
        <v>17726</v>
      </c>
      <c r="N6126">
        <v>1.169444444</v>
      </c>
      <c r="O6126">
        <v>0</v>
      </c>
      <c r="P6126">
        <v>1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0.31567812759040892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0.31567812759040892</v>
      </c>
    </row>
    <row r="6127" spans="1:31" x14ac:dyDescent="0.25">
      <c r="A6127">
        <v>2303599</v>
      </c>
      <c r="B6127">
        <v>1</v>
      </c>
      <c r="C6127" t="s">
        <v>80</v>
      </c>
      <c r="D6127" t="s">
        <v>110</v>
      </c>
      <c r="E6127" t="s">
        <v>164</v>
      </c>
      <c r="F6127" t="s">
        <v>17727</v>
      </c>
      <c r="G6127" t="s">
        <v>195</v>
      </c>
      <c r="H6127" t="s">
        <v>167</v>
      </c>
      <c r="I6127" t="s">
        <v>136</v>
      </c>
      <c r="J6127" t="s">
        <v>137</v>
      </c>
      <c r="K6127" t="s">
        <v>138</v>
      </c>
      <c r="L6127" t="s">
        <v>17728</v>
      </c>
      <c r="M6127" t="s">
        <v>17729</v>
      </c>
      <c r="N6127">
        <v>0.98388888799999996</v>
      </c>
      <c r="O6127">
        <v>0</v>
      </c>
      <c r="P6127">
        <v>453</v>
      </c>
      <c r="Q6127">
        <v>0</v>
      </c>
      <c r="R6127">
        <v>0</v>
      </c>
      <c r="S6127">
        <v>0</v>
      </c>
      <c r="T6127">
        <v>26</v>
      </c>
      <c r="U6127">
        <v>0</v>
      </c>
      <c r="V6127">
        <v>0</v>
      </c>
      <c r="W6127">
        <v>0</v>
      </c>
      <c r="X6127">
        <v>111.49312192457796</v>
      </c>
      <c r="Y6127">
        <v>0</v>
      </c>
      <c r="Z6127">
        <v>0</v>
      </c>
      <c r="AA6127">
        <v>0</v>
      </c>
      <c r="AB6127">
        <v>12.430659588251297</v>
      </c>
      <c r="AC6127">
        <v>0</v>
      </c>
      <c r="AD6127">
        <v>0</v>
      </c>
      <c r="AE6127">
        <v>123.92378151282927</v>
      </c>
    </row>
    <row r="6128" spans="1:31" x14ac:dyDescent="0.25">
      <c r="A6128">
        <v>2303413</v>
      </c>
      <c r="B6128">
        <v>1</v>
      </c>
      <c r="C6128" t="s">
        <v>81</v>
      </c>
      <c r="D6128" t="s">
        <v>117</v>
      </c>
      <c r="E6128" t="s">
        <v>132</v>
      </c>
      <c r="F6128" t="s">
        <v>17730</v>
      </c>
      <c r="G6128" t="s">
        <v>375</v>
      </c>
      <c r="H6128" t="s">
        <v>135</v>
      </c>
      <c r="I6128" t="s">
        <v>136</v>
      </c>
      <c r="J6128" t="s">
        <v>137</v>
      </c>
      <c r="K6128" t="s">
        <v>138</v>
      </c>
      <c r="L6128" t="s">
        <v>17731</v>
      </c>
      <c r="M6128" t="s">
        <v>17732</v>
      </c>
      <c r="N6128">
        <v>3.301388888</v>
      </c>
      <c r="O6128">
        <v>0</v>
      </c>
      <c r="P6128">
        <v>2</v>
      </c>
      <c r="Q6128">
        <v>0</v>
      </c>
      <c r="R6128">
        <v>0</v>
      </c>
      <c r="S6128">
        <v>0</v>
      </c>
      <c r="T6128">
        <v>2</v>
      </c>
      <c r="U6128">
        <v>0</v>
      </c>
      <c r="V6128">
        <v>0</v>
      </c>
      <c r="W6128">
        <v>0</v>
      </c>
      <c r="X6128">
        <v>2.155115388523356</v>
      </c>
      <c r="Y6128">
        <v>0</v>
      </c>
      <c r="Z6128">
        <v>0</v>
      </c>
      <c r="AA6128">
        <v>0</v>
      </c>
      <c r="AB6128">
        <v>4.917572015869891</v>
      </c>
      <c r="AC6128">
        <v>0</v>
      </c>
      <c r="AD6128">
        <v>0</v>
      </c>
      <c r="AE6128">
        <v>7.0726874043932471</v>
      </c>
    </row>
    <row r="6129" spans="1:31" x14ac:dyDescent="0.25">
      <c r="A6129">
        <v>2303313</v>
      </c>
      <c r="B6129">
        <v>1</v>
      </c>
      <c r="C6129" t="s">
        <v>80</v>
      </c>
      <c r="D6129" t="s">
        <v>85</v>
      </c>
      <c r="E6129" t="s">
        <v>132</v>
      </c>
      <c r="F6129" t="s">
        <v>17733</v>
      </c>
      <c r="G6129" t="s">
        <v>917</v>
      </c>
      <c r="H6129" t="s">
        <v>135</v>
      </c>
      <c r="I6129" t="s">
        <v>136</v>
      </c>
      <c r="J6129" t="s">
        <v>137</v>
      </c>
      <c r="K6129" t="s">
        <v>300</v>
      </c>
      <c r="L6129" t="s">
        <v>17734</v>
      </c>
      <c r="M6129" t="s">
        <v>17735</v>
      </c>
      <c r="N6129">
        <v>3.233333333</v>
      </c>
      <c r="O6129">
        <v>0</v>
      </c>
      <c r="P6129">
        <v>125</v>
      </c>
      <c r="Q6129">
        <v>0</v>
      </c>
      <c r="R6129">
        <v>0</v>
      </c>
      <c r="S6129">
        <v>0</v>
      </c>
      <c r="T6129">
        <v>15</v>
      </c>
      <c r="U6129">
        <v>0</v>
      </c>
      <c r="V6129">
        <v>0</v>
      </c>
      <c r="W6129">
        <v>0</v>
      </c>
      <c r="X6129">
        <v>81.989166080003869</v>
      </c>
      <c r="Y6129">
        <v>0</v>
      </c>
      <c r="Z6129">
        <v>0</v>
      </c>
      <c r="AA6129">
        <v>0</v>
      </c>
      <c r="AB6129">
        <v>9.1082306850053332</v>
      </c>
      <c r="AC6129">
        <v>0</v>
      </c>
      <c r="AD6129">
        <v>0</v>
      </c>
      <c r="AE6129">
        <v>91.097396765009208</v>
      </c>
    </row>
    <row r="6130" spans="1:31" x14ac:dyDescent="0.25">
      <c r="A6130">
        <v>2303476</v>
      </c>
      <c r="B6130">
        <v>1</v>
      </c>
      <c r="C6130" t="s">
        <v>80</v>
      </c>
      <c r="D6130" t="s">
        <v>98</v>
      </c>
      <c r="E6130" t="s">
        <v>233</v>
      </c>
      <c r="F6130" t="s">
        <v>14008</v>
      </c>
      <c r="G6130" t="s">
        <v>1436</v>
      </c>
      <c r="H6130" t="s">
        <v>167</v>
      </c>
      <c r="I6130" t="s">
        <v>136</v>
      </c>
      <c r="J6130" t="s">
        <v>3</v>
      </c>
      <c r="K6130" t="s">
        <v>138</v>
      </c>
      <c r="L6130" t="s">
        <v>17736</v>
      </c>
      <c r="M6130" t="s">
        <v>17737</v>
      </c>
      <c r="N6130">
        <v>0.39833333300000001</v>
      </c>
      <c r="O6130">
        <v>0</v>
      </c>
      <c r="P6130">
        <v>2279</v>
      </c>
      <c r="Q6130">
        <v>25</v>
      </c>
      <c r="R6130">
        <v>680</v>
      </c>
      <c r="S6130">
        <v>39</v>
      </c>
      <c r="T6130">
        <v>632</v>
      </c>
      <c r="U6130">
        <v>3</v>
      </c>
      <c r="V6130">
        <v>0</v>
      </c>
      <c r="W6130">
        <v>0</v>
      </c>
      <c r="X6130">
        <v>201.92103369532433</v>
      </c>
      <c r="Y6130">
        <v>35.414212909807169</v>
      </c>
      <c r="Z6130">
        <v>166.81529289448315</v>
      </c>
      <c r="AA6130">
        <v>57.963859404374702</v>
      </c>
      <c r="AB6130">
        <v>209.84459804086308</v>
      </c>
      <c r="AC6130">
        <v>259.62777004409259</v>
      </c>
      <c r="AD6130">
        <v>0</v>
      </c>
      <c r="AE6130">
        <v>931.58676698894499</v>
      </c>
    </row>
    <row r="6131" spans="1:31" x14ac:dyDescent="0.25">
      <c r="A6131">
        <v>2303619</v>
      </c>
      <c r="B6131">
        <v>1</v>
      </c>
      <c r="C6131" t="s">
        <v>80</v>
      </c>
      <c r="D6131" t="s">
        <v>105</v>
      </c>
      <c r="E6131" t="s">
        <v>141</v>
      </c>
      <c r="F6131" t="s">
        <v>17738</v>
      </c>
      <c r="G6131" t="s">
        <v>143</v>
      </c>
      <c r="H6131" t="s">
        <v>135</v>
      </c>
      <c r="I6131" t="s">
        <v>136</v>
      </c>
      <c r="J6131" t="s">
        <v>137</v>
      </c>
      <c r="K6131" t="s">
        <v>138</v>
      </c>
      <c r="L6131" t="s">
        <v>17739</v>
      </c>
      <c r="M6131" t="s">
        <v>17740</v>
      </c>
      <c r="N6131">
        <v>0.74194444400000004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1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0.99026484634443335</v>
      </c>
      <c r="AC6131">
        <v>0</v>
      </c>
      <c r="AD6131">
        <v>0</v>
      </c>
      <c r="AE6131">
        <v>0.99026484634443335</v>
      </c>
    </row>
    <row r="6132" spans="1:31" x14ac:dyDescent="0.25">
      <c r="A6132">
        <v>2303402</v>
      </c>
      <c r="B6132">
        <v>1</v>
      </c>
      <c r="C6132" t="s">
        <v>80</v>
      </c>
      <c r="D6132" t="s">
        <v>96</v>
      </c>
      <c r="E6132" t="s">
        <v>141</v>
      </c>
      <c r="F6132" t="s">
        <v>15599</v>
      </c>
      <c r="G6132" t="s">
        <v>490</v>
      </c>
      <c r="H6132" t="s">
        <v>135</v>
      </c>
      <c r="I6132" t="s">
        <v>136</v>
      </c>
      <c r="J6132" t="s">
        <v>137</v>
      </c>
      <c r="K6132" t="s">
        <v>138</v>
      </c>
      <c r="L6132" t="s">
        <v>17741</v>
      </c>
      <c r="M6132" t="s">
        <v>17742</v>
      </c>
      <c r="N6132">
        <v>7.3324999999999996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1.1997624532444124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1.1997624532444124</v>
      </c>
    </row>
    <row r="6133" spans="1:31" x14ac:dyDescent="0.25">
      <c r="A6133">
        <v>2303210</v>
      </c>
      <c r="B6133">
        <v>1</v>
      </c>
      <c r="C6133" t="s">
        <v>81</v>
      </c>
      <c r="D6133" t="s">
        <v>120</v>
      </c>
      <c r="E6133" t="s">
        <v>182</v>
      </c>
      <c r="F6133" t="s">
        <v>17743</v>
      </c>
      <c r="G6133" t="s">
        <v>299</v>
      </c>
      <c r="H6133" t="s">
        <v>167</v>
      </c>
      <c r="I6133" t="s">
        <v>136</v>
      </c>
      <c r="J6133" t="s">
        <v>137</v>
      </c>
      <c r="K6133" t="s">
        <v>300</v>
      </c>
      <c r="L6133" t="s">
        <v>17744</v>
      </c>
      <c r="M6133" t="s">
        <v>17745</v>
      </c>
      <c r="N6133">
        <v>8.33</v>
      </c>
      <c r="O6133">
        <v>0</v>
      </c>
      <c r="P6133">
        <v>435</v>
      </c>
      <c r="Q6133">
        <v>0</v>
      </c>
      <c r="R6133">
        <v>16</v>
      </c>
      <c r="S6133">
        <v>1</v>
      </c>
      <c r="T6133">
        <v>29</v>
      </c>
      <c r="U6133">
        <v>0</v>
      </c>
      <c r="V6133">
        <v>0</v>
      </c>
      <c r="W6133">
        <v>0</v>
      </c>
      <c r="X6133">
        <v>668.01903643144215</v>
      </c>
      <c r="Y6133">
        <v>0</v>
      </c>
      <c r="Z6133">
        <v>50.343864322644734</v>
      </c>
      <c r="AA6133">
        <v>129.55571105807547</v>
      </c>
      <c r="AB6133">
        <v>124.54843886743534</v>
      </c>
      <c r="AC6133">
        <v>0</v>
      </c>
      <c r="AD6133">
        <v>0</v>
      </c>
      <c r="AE6133">
        <v>972.46705067959783</v>
      </c>
    </row>
    <row r="6134" spans="1:31" x14ac:dyDescent="0.25">
      <c r="A6134">
        <v>2303233</v>
      </c>
      <c r="B6134">
        <v>1</v>
      </c>
      <c r="C6134" t="s">
        <v>80</v>
      </c>
      <c r="D6134" t="s">
        <v>100</v>
      </c>
      <c r="E6134" t="s">
        <v>208</v>
      </c>
      <c r="F6134" t="s">
        <v>17746</v>
      </c>
      <c r="G6134" t="s">
        <v>570</v>
      </c>
      <c r="H6134" t="s">
        <v>135</v>
      </c>
      <c r="I6134" t="s">
        <v>136</v>
      </c>
      <c r="J6134" t="s">
        <v>137</v>
      </c>
      <c r="K6134" t="s">
        <v>138</v>
      </c>
      <c r="L6134" t="s">
        <v>17747</v>
      </c>
      <c r="M6134" t="s">
        <v>17748</v>
      </c>
      <c r="N6134">
        <v>0.79527777700000002</v>
      </c>
      <c r="O6134">
        <v>0</v>
      </c>
      <c r="P6134">
        <v>20</v>
      </c>
      <c r="Q6134">
        <v>0</v>
      </c>
      <c r="R6134">
        <v>36</v>
      </c>
      <c r="S6134">
        <v>0</v>
      </c>
      <c r="T6134">
        <v>8</v>
      </c>
      <c r="U6134">
        <v>0</v>
      </c>
      <c r="V6134">
        <v>0</v>
      </c>
      <c r="W6134">
        <v>0</v>
      </c>
      <c r="X6134">
        <v>4.0353329242204357</v>
      </c>
      <c r="Y6134">
        <v>0</v>
      </c>
      <c r="Z6134">
        <v>10.435555799371411</v>
      </c>
      <c r="AA6134">
        <v>0</v>
      </c>
      <c r="AB6134">
        <v>3.3102331762448083</v>
      </c>
      <c r="AC6134">
        <v>0</v>
      </c>
      <c r="AD6134">
        <v>0</v>
      </c>
      <c r="AE6134">
        <v>17.781121899836656</v>
      </c>
    </row>
    <row r="6135" spans="1:31" x14ac:dyDescent="0.25">
      <c r="A6135">
        <v>2303588</v>
      </c>
      <c r="B6135">
        <v>1</v>
      </c>
      <c r="C6135" t="s">
        <v>80</v>
      </c>
      <c r="D6135" t="s">
        <v>97</v>
      </c>
      <c r="E6135" t="s">
        <v>182</v>
      </c>
      <c r="F6135" t="s">
        <v>17749</v>
      </c>
      <c r="G6135" t="s">
        <v>184</v>
      </c>
      <c r="H6135" t="s">
        <v>167</v>
      </c>
      <c r="I6135" t="s">
        <v>136</v>
      </c>
      <c r="J6135" t="s">
        <v>137</v>
      </c>
      <c r="K6135" t="s">
        <v>138</v>
      </c>
      <c r="L6135" t="s">
        <v>17750</v>
      </c>
      <c r="M6135" t="s">
        <v>17751</v>
      </c>
      <c r="N6135">
        <v>0.47166666600000001</v>
      </c>
      <c r="O6135">
        <v>0</v>
      </c>
      <c r="P6135">
        <v>212</v>
      </c>
      <c r="Q6135">
        <v>0</v>
      </c>
      <c r="R6135">
        <v>57</v>
      </c>
      <c r="S6135">
        <v>1</v>
      </c>
      <c r="T6135">
        <v>26</v>
      </c>
      <c r="U6135">
        <v>0</v>
      </c>
      <c r="V6135">
        <v>1</v>
      </c>
      <c r="W6135">
        <v>0</v>
      </c>
      <c r="X6135">
        <v>45.440122573327912</v>
      </c>
      <c r="Y6135">
        <v>0</v>
      </c>
      <c r="Z6135">
        <v>13.302578244870059</v>
      </c>
      <c r="AA6135">
        <v>0.53313079840733346</v>
      </c>
      <c r="AB6135">
        <v>8.2543993682130452</v>
      </c>
      <c r="AC6135">
        <v>0</v>
      </c>
      <c r="AD6135">
        <v>1.3742467017540085</v>
      </c>
      <c r="AE6135">
        <v>68.904477686572363</v>
      </c>
    </row>
    <row r="6136" spans="1:31" x14ac:dyDescent="0.25">
      <c r="A6136">
        <v>2303216</v>
      </c>
      <c r="B6136">
        <v>1</v>
      </c>
      <c r="C6136" t="s">
        <v>80</v>
      </c>
      <c r="D6136" t="s">
        <v>100</v>
      </c>
      <c r="E6136" t="s">
        <v>233</v>
      </c>
      <c r="F6136" t="s">
        <v>17752</v>
      </c>
      <c r="G6136" t="s">
        <v>917</v>
      </c>
      <c r="H6136" t="s">
        <v>167</v>
      </c>
      <c r="I6136" t="s">
        <v>136</v>
      </c>
      <c r="J6136" t="s">
        <v>137</v>
      </c>
      <c r="K6136" t="s">
        <v>300</v>
      </c>
      <c r="L6136" t="s">
        <v>17753</v>
      </c>
      <c r="M6136" t="s">
        <v>17754</v>
      </c>
      <c r="N6136">
        <v>7.8572222219999999</v>
      </c>
      <c r="O6136">
        <v>6</v>
      </c>
      <c r="P6136">
        <v>12</v>
      </c>
      <c r="Q6136">
        <v>57</v>
      </c>
      <c r="R6136">
        <v>33</v>
      </c>
      <c r="S6136">
        <v>8</v>
      </c>
      <c r="T6136">
        <v>10</v>
      </c>
      <c r="U6136">
        <v>0</v>
      </c>
      <c r="V6136">
        <v>0</v>
      </c>
      <c r="W6136">
        <v>47.660119861078577</v>
      </c>
      <c r="X6136">
        <v>29.707073365562547</v>
      </c>
      <c r="Y6136">
        <v>322.66539410612472</v>
      </c>
      <c r="Z6136">
        <v>162.19561091729599</v>
      </c>
      <c r="AA6136">
        <v>166.76364614158464</v>
      </c>
      <c r="AB6136">
        <v>47.068235105151288</v>
      </c>
      <c r="AC6136">
        <v>0</v>
      </c>
      <c r="AD6136">
        <v>0</v>
      </c>
      <c r="AE6136">
        <v>776.06007949679781</v>
      </c>
    </row>
    <row r="6137" spans="1:31" x14ac:dyDescent="0.25">
      <c r="A6137">
        <v>2303502</v>
      </c>
      <c r="B6137">
        <v>1</v>
      </c>
      <c r="C6137" t="s">
        <v>80</v>
      </c>
      <c r="D6137" t="s">
        <v>103</v>
      </c>
      <c r="E6137" t="s">
        <v>141</v>
      </c>
      <c r="F6137" t="s">
        <v>17755</v>
      </c>
      <c r="G6137" t="s">
        <v>188</v>
      </c>
      <c r="H6137" t="s">
        <v>135</v>
      </c>
      <c r="I6137" t="s">
        <v>136</v>
      </c>
      <c r="J6137" t="s">
        <v>137</v>
      </c>
      <c r="K6137" t="s">
        <v>138</v>
      </c>
      <c r="L6137" t="s">
        <v>17756</v>
      </c>
      <c r="M6137" t="s">
        <v>17757</v>
      </c>
      <c r="N6137">
        <v>4.0022222220000003</v>
      </c>
      <c r="O6137">
        <v>0</v>
      </c>
      <c r="P6137">
        <v>4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2.4397057262783055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2.4397057262783055</v>
      </c>
    </row>
    <row r="6138" spans="1:31" x14ac:dyDescent="0.25">
      <c r="A6138">
        <v>2303628</v>
      </c>
      <c r="B6138">
        <v>1</v>
      </c>
      <c r="C6138" t="s">
        <v>80</v>
      </c>
      <c r="D6138" t="s">
        <v>97</v>
      </c>
      <c r="E6138" t="s">
        <v>141</v>
      </c>
      <c r="F6138" t="s">
        <v>17758</v>
      </c>
      <c r="G6138" t="s">
        <v>143</v>
      </c>
      <c r="H6138" t="s">
        <v>135</v>
      </c>
      <c r="I6138" t="s">
        <v>136</v>
      </c>
      <c r="J6138" t="s">
        <v>137</v>
      </c>
      <c r="K6138" t="s">
        <v>138</v>
      </c>
      <c r="L6138" t="s">
        <v>17759</v>
      </c>
      <c r="M6138" t="s">
        <v>17760</v>
      </c>
      <c r="N6138">
        <v>1.268888888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1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1.0759103646021326</v>
      </c>
      <c r="AC6138">
        <v>0</v>
      </c>
      <c r="AD6138">
        <v>0</v>
      </c>
      <c r="AE6138">
        <v>1.0759103646021326</v>
      </c>
    </row>
    <row r="6139" spans="1:31" x14ac:dyDescent="0.25">
      <c r="A6139">
        <v>2303293</v>
      </c>
      <c r="B6139">
        <v>1</v>
      </c>
      <c r="C6139" t="s">
        <v>80</v>
      </c>
      <c r="D6139" t="s">
        <v>84</v>
      </c>
      <c r="E6139" t="s">
        <v>132</v>
      </c>
      <c r="F6139" t="s">
        <v>17761</v>
      </c>
      <c r="G6139" t="s">
        <v>917</v>
      </c>
      <c r="H6139" t="s">
        <v>135</v>
      </c>
      <c r="I6139" t="s">
        <v>136</v>
      </c>
      <c r="J6139" t="s">
        <v>137</v>
      </c>
      <c r="K6139" t="s">
        <v>300</v>
      </c>
      <c r="L6139" t="s">
        <v>17762</v>
      </c>
      <c r="M6139" t="s">
        <v>17763</v>
      </c>
      <c r="N6139">
        <v>6.983333333</v>
      </c>
      <c r="O6139">
        <v>0</v>
      </c>
      <c r="P6139">
        <v>263</v>
      </c>
      <c r="Q6139">
        <v>0</v>
      </c>
      <c r="R6139">
        <v>0</v>
      </c>
      <c r="S6139">
        <v>0</v>
      </c>
      <c r="T6139">
        <v>26</v>
      </c>
      <c r="U6139">
        <v>0</v>
      </c>
      <c r="V6139">
        <v>0</v>
      </c>
      <c r="W6139">
        <v>0</v>
      </c>
      <c r="X6139">
        <v>411.80507712477043</v>
      </c>
      <c r="Y6139">
        <v>0</v>
      </c>
      <c r="Z6139">
        <v>0</v>
      </c>
      <c r="AA6139">
        <v>0</v>
      </c>
      <c r="AB6139">
        <v>79.946691474706441</v>
      </c>
      <c r="AC6139">
        <v>0</v>
      </c>
      <c r="AD6139">
        <v>0</v>
      </c>
      <c r="AE6139">
        <v>491.75176859947686</v>
      </c>
    </row>
    <row r="6140" spans="1:31" x14ac:dyDescent="0.25">
      <c r="A6140">
        <v>2303316</v>
      </c>
      <c r="B6140">
        <v>1</v>
      </c>
      <c r="C6140" t="s">
        <v>80</v>
      </c>
      <c r="D6140" t="s">
        <v>85</v>
      </c>
      <c r="E6140" t="s">
        <v>132</v>
      </c>
      <c r="F6140" t="s">
        <v>17764</v>
      </c>
      <c r="G6140" t="s">
        <v>917</v>
      </c>
      <c r="H6140" t="s">
        <v>135</v>
      </c>
      <c r="I6140" t="s">
        <v>136</v>
      </c>
      <c r="J6140" t="s">
        <v>137</v>
      </c>
      <c r="K6140" t="s">
        <v>300</v>
      </c>
      <c r="L6140" t="s">
        <v>17765</v>
      </c>
      <c r="M6140" t="s">
        <v>17766</v>
      </c>
      <c r="N6140">
        <v>3.15</v>
      </c>
      <c r="O6140">
        <v>0</v>
      </c>
      <c r="P6140">
        <v>97</v>
      </c>
      <c r="Q6140">
        <v>0</v>
      </c>
      <c r="R6140">
        <v>0</v>
      </c>
      <c r="S6140">
        <v>0</v>
      </c>
      <c r="T6140">
        <v>17</v>
      </c>
      <c r="U6140">
        <v>0</v>
      </c>
      <c r="V6140">
        <v>0</v>
      </c>
      <c r="W6140">
        <v>0</v>
      </c>
      <c r="X6140">
        <v>56.494335516754511</v>
      </c>
      <c r="Y6140">
        <v>0</v>
      </c>
      <c r="Z6140">
        <v>0</v>
      </c>
      <c r="AA6140">
        <v>0</v>
      </c>
      <c r="AB6140">
        <v>41.60299162078784</v>
      </c>
      <c r="AC6140">
        <v>0</v>
      </c>
      <c r="AD6140">
        <v>0</v>
      </c>
      <c r="AE6140">
        <v>98.097327137542351</v>
      </c>
    </row>
    <row r="6141" spans="1:31" x14ac:dyDescent="0.25">
      <c r="A6141">
        <v>2303608</v>
      </c>
      <c r="B6141">
        <v>1</v>
      </c>
      <c r="C6141" t="s">
        <v>80</v>
      </c>
      <c r="D6141" t="s">
        <v>103</v>
      </c>
      <c r="E6141" t="s">
        <v>233</v>
      </c>
      <c r="F6141" t="s">
        <v>2689</v>
      </c>
      <c r="G6141" t="s">
        <v>184</v>
      </c>
      <c r="H6141" t="s">
        <v>167</v>
      </c>
      <c r="I6141" t="s">
        <v>136</v>
      </c>
      <c r="J6141" t="s">
        <v>137</v>
      </c>
      <c r="K6141" t="s">
        <v>138</v>
      </c>
      <c r="L6141" t="s">
        <v>17767</v>
      </c>
      <c r="M6141" t="s">
        <v>17768</v>
      </c>
      <c r="N6141">
        <v>0.55500000000000005</v>
      </c>
      <c r="O6141">
        <v>1</v>
      </c>
      <c r="P6141">
        <v>285</v>
      </c>
      <c r="Q6141">
        <v>17</v>
      </c>
      <c r="R6141">
        <v>104</v>
      </c>
      <c r="S6141">
        <v>8</v>
      </c>
      <c r="T6141">
        <v>41</v>
      </c>
      <c r="U6141">
        <v>5</v>
      </c>
      <c r="V6141">
        <v>0</v>
      </c>
      <c r="W6141">
        <v>0.49149563967787507</v>
      </c>
      <c r="X6141">
        <v>32.895845226061425</v>
      </c>
      <c r="Y6141">
        <v>142.29418501667266</v>
      </c>
      <c r="Z6141">
        <v>89.03093199329831</v>
      </c>
      <c r="AA6141">
        <v>7.2922757136094898</v>
      </c>
      <c r="AB6141">
        <v>12.602984245212944</v>
      </c>
      <c r="AC6141">
        <v>14.909598624539173</v>
      </c>
      <c r="AD6141">
        <v>0</v>
      </c>
      <c r="AE6141">
        <v>299.51731645907188</v>
      </c>
    </row>
    <row r="6142" spans="1:31" x14ac:dyDescent="0.25">
      <c r="A6142">
        <v>2303485</v>
      </c>
      <c r="B6142">
        <v>1</v>
      </c>
      <c r="C6142" t="s">
        <v>81</v>
      </c>
      <c r="D6142" t="s">
        <v>115</v>
      </c>
      <c r="E6142" t="s">
        <v>164</v>
      </c>
      <c r="F6142" t="s">
        <v>17769</v>
      </c>
      <c r="G6142" t="s">
        <v>195</v>
      </c>
      <c r="H6142" t="s">
        <v>167</v>
      </c>
      <c r="I6142" t="s">
        <v>136</v>
      </c>
      <c r="J6142" t="s">
        <v>137</v>
      </c>
      <c r="K6142" t="s">
        <v>138</v>
      </c>
      <c r="L6142" t="s">
        <v>17770</v>
      </c>
      <c r="M6142" t="s">
        <v>17771</v>
      </c>
      <c r="N6142">
        <v>2.4566666659999998</v>
      </c>
      <c r="O6142">
        <v>0</v>
      </c>
      <c r="P6142">
        <v>110</v>
      </c>
      <c r="Q6142">
        <v>0</v>
      </c>
      <c r="R6142">
        <v>9</v>
      </c>
      <c r="S6142">
        <v>0</v>
      </c>
      <c r="T6142">
        <v>7</v>
      </c>
      <c r="U6142">
        <v>0</v>
      </c>
      <c r="V6142">
        <v>0</v>
      </c>
      <c r="W6142">
        <v>0</v>
      </c>
      <c r="X6142">
        <v>27.592633570767568</v>
      </c>
      <c r="Y6142">
        <v>0</v>
      </c>
      <c r="Z6142">
        <v>1.5896486512131791</v>
      </c>
      <c r="AA6142">
        <v>0</v>
      </c>
      <c r="AB6142">
        <v>4.6505511909887316</v>
      </c>
      <c r="AC6142">
        <v>0</v>
      </c>
      <c r="AD6142">
        <v>0</v>
      </c>
      <c r="AE6142">
        <v>33.832833412969478</v>
      </c>
    </row>
    <row r="6143" spans="1:31" x14ac:dyDescent="0.25">
      <c r="A6143">
        <v>2303465</v>
      </c>
      <c r="B6143">
        <v>1</v>
      </c>
      <c r="C6143" t="s">
        <v>80</v>
      </c>
      <c r="D6143" t="s">
        <v>101</v>
      </c>
      <c r="E6143" t="s">
        <v>141</v>
      </c>
      <c r="F6143" t="s">
        <v>17772</v>
      </c>
      <c r="G6143" t="s">
        <v>188</v>
      </c>
      <c r="H6143" t="s">
        <v>135</v>
      </c>
      <c r="I6143" t="s">
        <v>136</v>
      </c>
      <c r="J6143" t="s">
        <v>137</v>
      </c>
      <c r="K6143" t="s">
        <v>138</v>
      </c>
      <c r="L6143" t="s">
        <v>17773</v>
      </c>
      <c r="M6143" t="s">
        <v>17774</v>
      </c>
      <c r="N6143">
        <v>2.150833333</v>
      </c>
      <c r="O6143">
        <v>0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</row>
    <row r="6144" spans="1:31" x14ac:dyDescent="0.25">
      <c r="A6144">
        <v>2303671</v>
      </c>
      <c r="B6144">
        <v>1</v>
      </c>
      <c r="C6144" t="s">
        <v>81</v>
      </c>
      <c r="D6144" t="s">
        <v>113</v>
      </c>
      <c r="E6144" t="s">
        <v>132</v>
      </c>
      <c r="F6144" t="s">
        <v>17775</v>
      </c>
      <c r="G6144" t="s">
        <v>134</v>
      </c>
      <c r="H6144" t="s">
        <v>135</v>
      </c>
      <c r="I6144" t="s">
        <v>136</v>
      </c>
      <c r="J6144" t="s">
        <v>137</v>
      </c>
      <c r="K6144" t="s">
        <v>138</v>
      </c>
      <c r="L6144" t="s">
        <v>17776</v>
      </c>
      <c r="M6144" t="s">
        <v>17777</v>
      </c>
      <c r="N6144">
        <v>1.145277777</v>
      </c>
      <c r="O6144">
        <v>0</v>
      </c>
      <c r="P6144">
        <v>34</v>
      </c>
      <c r="Q6144">
        <v>0</v>
      </c>
      <c r="R6144">
        <v>7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6.5156423115240454</v>
      </c>
      <c r="Y6144">
        <v>0</v>
      </c>
      <c r="Z6144">
        <v>2.5905752204168588</v>
      </c>
      <c r="AA6144">
        <v>0</v>
      </c>
      <c r="AB6144">
        <v>0</v>
      </c>
      <c r="AC6144">
        <v>0</v>
      </c>
      <c r="AD6144">
        <v>0</v>
      </c>
      <c r="AE6144">
        <v>9.1062175319409047</v>
      </c>
    </row>
    <row r="6145" spans="1:31" x14ac:dyDescent="0.25">
      <c r="A6145">
        <v>2303213</v>
      </c>
      <c r="B6145">
        <v>1</v>
      </c>
      <c r="C6145" t="s">
        <v>81</v>
      </c>
      <c r="D6145" t="s">
        <v>113</v>
      </c>
      <c r="E6145" t="s">
        <v>182</v>
      </c>
      <c r="F6145" t="s">
        <v>17778</v>
      </c>
      <c r="G6145" t="s">
        <v>299</v>
      </c>
      <c r="H6145" t="s">
        <v>167</v>
      </c>
      <c r="I6145" t="s">
        <v>136</v>
      </c>
      <c r="J6145" t="s">
        <v>137</v>
      </c>
      <c r="K6145" t="s">
        <v>300</v>
      </c>
      <c r="L6145" t="s">
        <v>17779</v>
      </c>
      <c r="M6145" t="s">
        <v>17780</v>
      </c>
      <c r="N6145">
        <v>8.7877777770000005</v>
      </c>
      <c r="O6145">
        <v>0</v>
      </c>
      <c r="P6145">
        <v>530</v>
      </c>
      <c r="Q6145">
        <v>2</v>
      </c>
      <c r="R6145">
        <v>33</v>
      </c>
      <c r="S6145">
        <v>1</v>
      </c>
      <c r="T6145">
        <v>16</v>
      </c>
      <c r="U6145">
        <v>0</v>
      </c>
      <c r="V6145">
        <v>0</v>
      </c>
      <c r="W6145">
        <v>0</v>
      </c>
      <c r="X6145">
        <v>561.40197197738598</v>
      </c>
      <c r="Y6145">
        <v>47.045604100577613</v>
      </c>
      <c r="Z6145">
        <v>291.24064757672102</v>
      </c>
      <c r="AA6145">
        <v>0</v>
      </c>
      <c r="AB6145">
        <v>79.453808217272638</v>
      </c>
      <c r="AC6145">
        <v>0</v>
      </c>
      <c r="AD6145">
        <v>0</v>
      </c>
      <c r="AE6145">
        <v>979.14203187195722</v>
      </c>
    </row>
    <row r="6146" spans="1:31" x14ac:dyDescent="0.25">
      <c r="A6146">
        <v>2303359</v>
      </c>
      <c r="B6146">
        <v>1</v>
      </c>
      <c r="C6146" t="s">
        <v>80</v>
      </c>
      <c r="D6146" t="s">
        <v>100</v>
      </c>
      <c r="E6146" t="s">
        <v>132</v>
      </c>
      <c r="F6146" t="s">
        <v>17781</v>
      </c>
      <c r="G6146" t="s">
        <v>799</v>
      </c>
      <c r="H6146" t="s">
        <v>135</v>
      </c>
      <c r="I6146" t="s">
        <v>136</v>
      </c>
      <c r="J6146" t="s">
        <v>137</v>
      </c>
      <c r="K6146" t="s">
        <v>138</v>
      </c>
      <c r="L6146" t="s">
        <v>17782</v>
      </c>
      <c r="M6146" t="s">
        <v>17783</v>
      </c>
      <c r="N6146">
        <v>3.795833333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8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20.756439537737986</v>
      </c>
      <c r="AC6146">
        <v>0</v>
      </c>
      <c r="AD6146">
        <v>0</v>
      </c>
      <c r="AE6146">
        <v>20.756439537737986</v>
      </c>
    </row>
    <row r="6147" spans="1:31" x14ac:dyDescent="0.25">
      <c r="A6147">
        <v>2303196</v>
      </c>
      <c r="B6147">
        <v>1</v>
      </c>
      <c r="C6147" t="s">
        <v>81</v>
      </c>
      <c r="D6147" t="s">
        <v>112</v>
      </c>
      <c r="E6147" t="s">
        <v>233</v>
      </c>
      <c r="F6147" t="s">
        <v>17784</v>
      </c>
      <c r="G6147" t="s">
        <v>184</v>
      </c>
      <c r="H6147" t="s">
        <v>167</v>
      </c>
      <c r="I6147" t="s">
        <v>136</v>
      </c>
      <c r="J6147" t="s">
        <v>137</v>
      </c>
      <c r="K6147" t="s">
        <v>138</v>
      </c>
      <c r="L6147" t="s">
        <v>17785</v>
      </c>
      <c r="M6147" t="s">
        <v>17786</v>
      </c>
      <c r="N6147">
        <v>8.1666665999999999E-2</v>
      </c>
      <c r="O6147">
        <v>0</v>
      </c>
      <c r="P6147">
        <v>877</v>
      </c>
      <c r="Q6147">
        <v>3</v>
      </c>
      <c r="R6147">
        <v>69</v>
      </c>
      <c r="S6147">
        <v>3</v>
      </c>
      <c r="T6147">
        <v>29</v>
      </c>
      <c r="U6147">
        <v>0</v>
      </c>
      <c r="V6147">
        <v>0</v>
      </c>
      <c r="W6147">
        <v>0</v>
      </c>
      <c r="X6147">
        <v>5.6404975573254523</v>
      </c>
      <c r="Y6147">
        <v>0.73155401449039004</v>
      </c>
      <c r="Z6147">
        <v>1.1341683139729366</v>
      </c>
      <c r="AA6147">
        <v>0.60879567915607002</v>
      </c>
      <c r="AB6147">
        <v>0.79117820111029014</v>
      </c>
      <c r="AC6147">
        <v>0</v>
      </c>
      <c r="AD6147">
        <v>0</v>
      </c>
      <c r="AE6147">
        <v>8.9061937660551393</v>
      </c>
    </row>
    <row r="6148" spans="1:31" x14ac:dyDescent="0.25">
      <c r="A6148">
        <v>2303150</v>
      </c>
      <c r="B6148">
        <v>1</v>
      </c>
      <c r="C6148" t="s">
        <v>80</v>
      </c>
      <c r="D6148" t="s">
        <v>97</v>
      </c>
      <c r="E6148" t="s">
        <v>233</v>
      </c>
      <c r="F6148" t="s">
        <v>3878</v>
      </c>
      <c r="G6148" t="s">
        <v>184</v>
      </c>
      <c r="H6148" t="s">
        <v>167</v>
      </c>
      <c r="I6148" t="s">
        <v>136</v>
      </c>
      <c r="J6148" t="s">
        <v>137</v>
      </c>
      <c r="K6148" t="s">
        <v>138</v>
      </c>
      <c r="L6148" t="s">
        <v>17787</v>
      </c>
      <c r="M6148" t="s">
        <v>17788</v>
      </c>
      <c r="N6148">
        <v>0.120833333</v>
      </c>
      <c r="O6148">
        <v>0</v>
      </c>
      <c r="P6148">
        <v>122</v>
      </c>
      <c r="Q6148">
        <v>0</v>
      </c>
      <c r="R6148">
        <v>259</v>
      </c>
      <c r="S6148">
        <v>2</v>
      </c>
      <c r="T6148">
        <v>61</v>
      </c>
      <c r="U6148">
        <v>0</v>
      </c>
      <c r="V6148">
        <v>0</v>
      </c>
      <c r="W6148">
        <v>0</v>
      </c>
      <c r="X6148">
        <v>8.1414110319136999</v>
      </c>
      <c r="Y6148">
        <v>0</v>
      </c>
      <c r="Z6148">
        <v>11.712001099711769</v>
      </c>
      <c r="AA6148">
        <v>0.20911530413125001</v>
      </c>
      <c r="AB6148">
        <v>3.4058503047305249</v>
      </c>
      <c r="AC6148">
        <v>0</v>
      </c>
      <c r="AD6148">
        <v>0</v>
      </c>
      <c r="AE6148">
        <v>23.468377740487242</v>
      </c>
    </row>
    <row r="6149" spans="1:31" x14ac:dyDescent="0.25">
      <c r="A6149">
        <v>2303445</v>
      </c>
      <c r="B6149">
        <v>1</v>
      </c>
      <c r="C6149" t="s">
        <v>80</v>
      </c>
      <c r="D6149" t="s">
        <v>88</v>
      </c>
      <c r="E6149" t="s">
        <v>748</v>
      </c>
      <c r="F6149" t="s">
        <v>17789</v>
      </c>
      <c r="G6149" t="s">
        <v>134</v>
      </c>
      <c r="H6149" t="s">
        <v>135</v>
      </c>
      <c r="I6149" t="s">
        <v>136</v>
      </c>
      <c r="J6149" t="s">
        <v>137</v>
      </c>
      <c r="K6149" t="s">
        <v>138</v>
      </c>
      <c r="L6149" t="s">
        <v>17790</v>
      </c>
      <c r="M6149" t="s">
        <v>17791</v>
      </c>
      <c r="N6149">
        <v>2.3805555549999999</v>
      </c>
      <c r="O6149">
        <v>0</v>
      </c>
      <c r="P6149">
        <v>13</v>
      </c>
      <c r="Q6149">
        <v>0</v>
      </c>
      <c r="R6149">
        <v>0</v>
      </c>
      <c r="S6149">
        <v>0</v>
      </c>
      <c r="T6149">
        <v>5</v>
      </c>
      <c r="U6149">
        <v>0</v>
      </c>
      <c r="V6149">
        <v>0</v>
      </c>
      <c r="W6149">
        <v>0</v>
      </c>
      <c r="X6149">
        <v>8.546645844652673</v>
      </c>
      <c r="Y6149">
        <v>0</v>
      </c>
      <c r="Z6149">
        <v>0</v>
      </c>
      <c r="AA6149">
        <v>0</v>
      </c>
      <c r="AB6149">
        <v>18.326571765714231</v>
      </c>
      <c r="AC6149">
        <v>0</v>
      </c>
      <c r="AD6149">
        <v>0</v>
      </c>
      <c r="AE6149">
        <v>26.873217610366904</v>
      </c>
    </row>
    <row r="6150" spans="1:31" x14ac:dyDescent="0.25">
      <c r="A6150">
        <v>2303299</v>
      </c>
      <c r="B6150">
        <v>1</v>
      </c>
      <c r="C6150" t="s">
        <v>80</v>
      </c>
      <c r="D6150" t="s">
        <v>100</v>
      </c>
      <c r="E6150" t="s">
        <v>132</v>
      </c>
      <c r="F6150" t="s">
        <v>17792</v>
      </c>
      <c r="G6150" t="s">
        <v>332</v>
      </c>
      <c r="H6150" t="s">
        <v>135</v>
      </c>
      <c r="I6150" t="s">
        <v>136</v>
      </c>
      <c r="J6150" t="s">
        <v>137</v>
      </c>
      <c r="K6150" t="s">
        <v>138</v>
      </c>
      <c r="L6150" t="s">
        <v>17793</v>
      </c>
      <c r="M6150" t="s">
        <v>17794</v>
      </c>
      <c r="N6150">
        <v>2.8038888879999999</v>
      </c>
      <c r="O6150">
        <v>0</v>
      </c>
      <c r="P6150">
        <v>219</v>
      </c>
      <c r="Q6150">
        <v>0</v>
      </c>
      <c r="R6150">
        <v>0</v>
      </c>
      <c r="S6150">
        <v>0</v>
      </c>
      <c r="T6150">
        <v>7</v>
      </c>
      <c r="U6150">
        <v>0</v>
      </c>
      <c r="V6150">
        <v>0</v>
      </c>
      <c r="W6150">
        <v>0</v>
      </c>
      <c r="X6150">
        <v>93.038839904376104</v>
      </c>
      <c r="Y6150">
        <v>0</v>
      </c>
      <c r="Z6150">
        <v>0</v>
      </c>
      <c r="AA6150">
        <v>0</v>
      </c>
      <c r="AB6150">
        <v>6.2730236818540543</v>
      </c>
      <c r="AC6150">
        <v>0</v>
      </c>
      <c r="AD6150">
        <v>0</v>
      </c>
      <c r="AE6150">
        <v>99.31186358623016</v>
      </c>
    </row>
    <row r="6151" spans="1:31" x14ac:dyDescent="0.25">
      <c r="A6151">
        <v>2303399</v>
      </c>
      <c r="B6151">
        <v>1</v>
      </c>
      <c r="C6151" t="s">
        <v>81</v>
      </c>
      <c r="D6151" t="s">
        <v>112</v>
      </c>
      <c r="E6151" t="s">
        <v>164</v>
      </c>
      <c r="F6151" t="s">
        <v>17795</v>
      </c>
      <c r="G6151" t="s">
        <v>195</v>
      </c>
      <c r="H6151" t="s">
        <v>167</v>
      </c>
      <c r="I6151" t="s">
        <v>136</v>
      </c>
      <c r="J6151" t="s">
        <v>137</v>
      </c>
      <c r="K6151" t="s">
        <v>138</v>
      </c>
      <c r="L6151" t="s">
        <v>17796</v>
      </c>
      <c r="M6151" t="s">
        <v>17797</v>
      </c>
      <c r="N6151">
        <v>2.2452777770000001</v>
      </c>
      <c r="O6151">
        <v>0</v>
      </c>
      <c r="P6151">
        <v>0</v>
      </c>
      <c r="Q6151">
        <v>13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3.8393823789351154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3.8393823789351154</v>
      </c>
    </row>
    <row r="6152" spans="1:31" x14ac:dyDescent="0.25">
      <c r="A6152">
        <v>2303153</v>
      </c>
      <c r="B6152">
        <v>1</v>
      </c>
      <c r="C6152" t="s">
        <v>80</v>
      </c>
      <c r="D6152" t="s">
        <v>83</v>
      </c>
      <c r="E6152" t="s">
        <v>141</v>
      </c>
      <c r="F6152" t="s">
        <v>17798</v>
      </c>
      <c r="G6152" t="s">
        <v>143</v>
      </c>
      <c r="H6152" t="s">
        <v>135</v>
      </c>
      <c r="I6152" t="s">
        <v>136</v>
      </c>
      <c r="J6152" t="s">
        <v>137</v>
      </c>
      <c r="K6152" t="s">
        <v>138</v>
      </c>
      <c r="L6152" t="s">
        <v>17799</v>
      </c>
      <c r="M6152" t="s">
        <v>17800</v>
      </c>
      <c r="N6152">
        <v>1.4472222219999999</v>
      </c>
      <c r="O6152">
        <v>0</v>
      </c>
      <c r="P6152">
        <v>4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0.98227078259433664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0.98227078259433664</v>
      </c>
    </row>
    <row r="6153" spans="1:31" x14ac:dyDescent="0.25">
      <c r="A6153">
        <v>2303674</v>
      </c>
      <c r="B6153">
        <v>1</v>
      </c>
      <c r="C6153" t="s">
        <v>80</v>
      </c>
      <c r="D6153" t="s">
        <v>100</v>
      </c>
      <c r="E6153" t="s">
        <v>141</v>
      </c>
      <c r="F6153" t="s">
        <v>17801</v>
      </c>
      <c r="G6153" t="s">
        <v>202</v>
      </c>
      <c r="H6153" t="s">
        <v>135</v>
      </c>
      <c r="I6153" t="s">
        <v>136</v>
      </c>
      <c r="J6153" t="s">
        <v>137</v>
      </c>
      <c r="K6153" t="s">
        <v>138</v>
      </c>
      <c r="L6153" t="s">
        <v>17802</v>
      </c>
      <c r="M6153" t="s">
        <v>17803</v>
      </c>
      <c r="N6153">
        <v>1.028611111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0.13558105616328003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0.13558105616328003</v>
      </c>
    </row>
    <row r="6154" spans="1:31" x14ac:dyDescent="0.25">
      <c r="A6154">
        <v>2303505</v>
      </c>
      <c r="B6154">
        <v>1</v>
      </c>
      <c r="C6154" t="s">
        <v>80</v>
      </c>
      <c r="D6154" t="s">
        <v>108</v>
      </c>
      <c r="E6154" t="s">
        <v>164</v>
      </c>
      <c r="F6154" t="s">
        <v>17804</v>
      </c>
      <c r="G6154" t="s">
        <v>500</v>
      </c>
      <c r="H6154" t="s">
        <v>167</v>
      </c>
      <c r="I6154" t="s">
        <v>136</v>
      </c>
      <c r="J6154" t="s">
        <v>137</v>
      </c>
      <c r="K6154" t="s">
        <v>138</v>
      </c>
      <c r="L6154" t="s">
        <v>17805</v>
      </c>
      <c r="M6154" t="s">
        <v>17806</v>
      </c>
      <c r="N6154">
        <v>2.656111111</v>
      </c>
      <c r="O6154">
        <v>0</v>
      </c>
      <c r="P6154">
        <v>82</v>
      </c>
      <c r="Q6154">
        <v>0</v>
      </c>
      <c r="R6154">
        <v>8</v>
      </c>
      <c r="S6154">
        <v>0</v>
      </c>
      <c r="T6154">
        <v>10</v>
      </c>
      <c r="U6154">
        <v>0</v>
      </c>
      <c r="V6154">
        <v>0</v>
      </c>
      <c r="W6154">
        <v>0</v>
      </c>
      <c r="X6154">
        <v>30.138707139545005</v>
      </c>
      <c r="Y6154">
        <v>0</v>
      </c>
      <c r="Z6154">
        <v>5.2012467740830814</v>
      </c>
      <c r="AA6154">
        <v>0</v>
      </c>
      <c r="AB6154">
        <v>11.074908350096408</v>
      </c>
      <c r="AC6154">
        <v>0</v>
      </c>
      <c r="AD6154">
        <v>0</v>
      </c>
      <c r="AE6154">
        <v>46.414862263724494</v>
      </c>
    </row>
    <row r="6155" spans="1:31" x14ac:dyDescent="0.25">
      <c r="A6155">
        <v>2303605</v>
      </c>
      <c r="B6155">
        <v>1</v>
      </c>
      <c r="C6155" t="s">
        <v>81</v>
      </c>
      <c r="D6155" t="s">
        <v>112</v>
      </c>
      <c r="E6155" t="s">
        <v>164</v>
      </c>
      <c r="F6155" t="s">
        <v>4998</v>
      </c>
      <c r="G6155" t="s">
        <v>184</v>
      </c>
      <c r="H6155" t="s">
        <v>167</v>
      </c>
      <c r="I6155" t="s">
        <v>136</v>
      </c>
      <c r="J6155" t="s">
        <v>137</v>
      </c>
      <c r="K6155" t="s">
        <v>138</v>
      </c>
      <c r="L6155" t="s">
        <v>17807</v>
      </c>
      <c r="M6155" t="s">
        <v>17808</v>
      </c>
      <c r="N6155">
        <v>1.5113888879999999</v>
      </c>
      <c r="O6155">
        <v>0</v>
      </c>
      <c r="P6155">
        <v>862</v>
      </c>
      <c r="Q6155">
        <v>106</v>
      </c>
      <c r="R6155">
        <v>63</v>
      </c>
      <c r="S6155">
        <v>12</v>
      </c>
      <c r="T6155">
        <v>108</v>
      </c>
      <c r="U6155">
        <v>7</v>
      </c>
      <c r="V6155">
        <v>0</v>
      </c>
      <c r="W6155">
        <v>0</v>
      </c>
      <c r="X6155">
        <v>221.68554626899808</v>
      </c>
      <c r="Y6155">
        <v>82.600759601604366</v>
      </c>
      <c r="Z6155">
        <v>94.200131007872372</v>
      </c>
      <c r="AA6155">
        <v>95.194992262429849</v>
      </c>
      <c r="AB6155">
        <v>36.65727122888476</v>
      </c>
      <c r="AC6155">
        <v>610.37857901549967</v>
      </c>
      <c r="AD6155">
        <v>0</v>
      </c>
      <c r="AE6155">
        <v>1140.7172793852892</v>
      </c>
    </row>
    <row r="6156" spans="1:31" x14ac:dyDescent="0.25">
      <c r="A6156">
        <v>2303654</v>
      </c>
      <c r="B6156">
        <v>1</v>
      </c>
      <c r="C6156" t="s">
        <v>80</v>
      </c>
      <c r="D6156" t="s">
        <v>104</v>
      </c>
      <c r="E6156" t="s">
        <v>208</v>
      </c>
      <c r="F6156" t="s">
        <v>5490</v>
      </c>
      <c r="G6156" t="s">
        <v>310</v>
      </c>
      <c r="H6156" t="s">
        <v>135</v>
      </c>
      <c r="I6156" t="s">
        <v>136</v>
      </c>
      <c r="J6156" t="s">
        <v>137</v>
      </c>
      <c r="K6156" t="s">
        <v>138</v>
      </c>
      <c r="L6156" t="s">
        <v>17809</v>
      </c>
      <c r="M6156" t="s">
        <v>17810</v>
      </c>
      <c r="N6156">
        <v>0.95694444400000001</v>
      </c>
      <c r="O6156">
        <v>0</v>
      </c>
      <c r="P6156">
        <v>3</v>
      </c>
      <c r="Q6156">
        <v>0</v>
      </c>
      <c r="R6156">
        <v>7</v>
      </c>
      <c r="S6156">
        <v>0</v>
      </c>
      <c r="T6156">
        <v>1</v>
      </c>
      <c r="U6156">
        <v>0</v>
      </c>
      <c r="V6156">
        <v>0</v>
      </c>
      <c r="W6156">
        <v>0</v>
      </c>
      <c r="X6156">
        <v>0.30572683920041666</v>
      </c>
      <c r="Y6156">
        <v>0</v>
      </c>
      <c r="Z6156">
        <v>1.5390565862851502</v>
      </c>
      <c r="AA6156">
        <v>0</v>
      </c>
      <c r="AB6156">
        <v>1.3698793881523334E-2</v>
      </c>
      <c r="AC6156">
        <v>0</v>
      </c>
      <c r="AD6156">
        <v>0</v>
      </c>
      <c r="AE6156">
        <v>1.8584822193670902</v>
      </c>
    </row>
    <row r="6157" spans="1:31" x14ac:dyDescent="0.25">
      <c r="A6157">
        <v>2303462</v>
      </c>
      <c r="B6157">
        <v>1</v>
      </c>
      <c r="C6157" t="s">
        <v>80</v>
      </c>
      <c r="D6157" t="s">
        <v>83</v>
      </c>
      <c r="E6157" t="s">
        <v>132</v>
      </c>
      <c r="F6157" t="s">
        <v>17811</v>
      </c>
      <c r="G6157" t="s">
        <v>134</v>
      </c>
      <c r="H6157" t="s">
        <v>135</v>
      </c>
      <c r="I6157" t="s">
        <v>136</v>
      </c>
      <c r="J6157" t="s">
        <v>137</v>
      </c>
      <c r="K6157" t="s">
        <v>138</v>
      </c>
      <c r="L6157" t="s">
        <v>17812</v>
      </c>
      <c r="M6157" t="s">
        <v>17813</v>
      </c>
      <c r="N6157">
        <v>1.909166666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39</v>
      </c>
      <c r="U6157">
        <v>0</v>
      </c>
      <c r="V6157">
        <v>4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131.46957843606643</v>
      </c>
      <c r="AC6157">
        <v>0</v>
      </c>
      <c r="AD6157">
        <v>381.31391490709291</v>
      </c>
      <c r="AE6157">
        <v>512.78349334315931</v>
      </c>
    </row>
    <row r="6158" spans="1:31" x14ac:dyDescent="0.25">
      <c r="A6158">
        <v>2303362</v>
      </c>
      <c r="B6158">
        <v>1</v>
      </c>
      <c r="C6158" t="s">
        <v>80</v>
      </c>
      <c r="D6158" t="s">
        <v>94</v>
      </c>
      <c r="E6158" t="s">
        <v>233</v>
      </c>
      <c r="F6158" t="s">
        <v>4176</v>
      </c>
      <c r="G6158" t="s">
        <v>184</v>
      </c>
      <c r="H6158" t="s">
        <v>167</v>
      </c>
      <c r="I6158" t="s">
        <v>136</v>
      </c>
      <c r="J6158" t="s">
        <v>137</v>
      </c>
      <c r="K6158" t="s">
        <v>138</v>
      </c>
      <c r="L6158" t="s">
        <v>17814</v>
      </c>
      <c r="M6158" t="s">
        <v>17815</v>
      </c>
      <c r="N6158">
        <v>1.345277777</v>
      </c>
      <c r="O6158">
        <v>1</v>
      </c>
      <c r="P6158">
        <v>237</v>
      </c>
      <c r="Q6158">
        <v>13</v>
      </c>
      <c r="R6158">
        <v>44</v>
      </c>
      <c r="S6158">
        <v>15</v>
      </c>
      <c r="T6158">
        <v>81</v>
      </c>
      <c r="U6158">
        <v>6</v>
      </c>
      <c r="V6158">
        <v>0</v>
      </c>
      <c r="W6158">
        <v>1.0425780913158529</v>
      </c>
      <c r="X6158">
        <v>49.868504695776465</v>
      </c>
      <c r="Y6158">
        <v>5.858836489191904</v>
      </c>
      <c r="Z6158">
        <v>22.144045494604516</v>
      </c>
      <c r="AA6158">
        <v>112.4809055813918</v>
      </c>
      <c r="AB6158">
        <v>26.020207067802417</v>
      </c>
      <c r="AC6158">
        <v>378.2809909245799</v>
      </c>
      <c r="AD6158">
        <v>0</v>
      </c>
      <c r="AE6158">
        <v>595.69606834466276</v>
      </c>
    </row>
    <row r="6159" spans="1:31" x14ac:dyDescent="0.25">
      <c r="A6159">
        <v>2303419</v>
      </c>
      <c r="B6159">
        <v>1</v>
      </c>
      <c r="C6159" t="s">
        <v>80</v>
      </c>
      <c r="D6159" t="s">
        <v>104</v>
      </c>
      <c r="E6159" t="s">
        <v>208</v>
      </c>
      <c r="F6159" t="s">
        <v>17816</v>
      </c>
      <c r="G6159" t="s">
        <v>310</v>
      </c>
      <c r="H6159" t="s">
        <v>135</v>
      </c>
      <c r="I6159" t="s">
        <v>136</v>
      </c>
      <c r="J6159" t="s">
        <v>137</v>
      </c>
      <c r="K6159" t="s">
        <v>138</v>
      </c>
      <c r="L6159" t="s">
        <v>17817</v>
      </c>
      <c r="M6159" t="s">
        <v>17818</v>
      </c>
      <c r="N6159">
        <v>4.7752777770000003</v>
      </c>
      <c r="O6159">
        <v>0</v>
      </c>
      <c r="P6159">
        <v>74</v>
      </c>
      <c r="Q6159">
        <v>0</v>
      </c>
      <c r="R6159">
        <v>1</v>
      </c>
      <c r="S6159">
        <v>0</v>
      </c>
      <c r="T6159">
        <v>3</v>
      </c>
      <c r="U6159">
        <v>0</v>
      </c>
      <c r="V6159">
        <v>0</v>
      </c>
      <c r="W6159">
        <v>0</v>
      </c>
      <c r="X6159">
        <v>63.37114631028534</v>
      </c>
      <c r="Y6159">
        <v>0</v>
      </c>
      <c r="Z6159">
        <v>1.0730556112516243</v>
      </c>
      <c r="AA6159">
        <v>0</v>
      </c>
      <c r="AB6159">
        <v>7.5178403096064192</v>
      </c>
      <c r="AC6159">
        <v>0</v>
      </c>
      <c r="AD6159">
        <v>0</v>
      </c>
      <c r="AE6159">
        <v>71.962042231143371</v>
      </c>
    </row>
    <row r="6160" spans="1:31" x14ac:dyDescent="0.25">
      <c r="A6160">
        <v>2303170</v>
      </c>
      <c r="B6160">
        <v>1</v>
      </c>
      <c r="C6160" t="s">
        <v>80</v>
      </c>
      <c r="D6160" t="s">
        <v>104</v>
      </c>
      <c r="E6160" t="s">
        <v>141</v>
      </c>
      <c r="F6160" t="s">
        <v>17819</v>
      </c>
      <c r="G6160" t="s">
        <v>143</v>
      </c>
      <c r="H6160" t="s">
        <v>135</v>
      </c>
      <c r="I6160" t="s">
        <v>136</v>
      </c>
      <c r="J6160" t="s">
        <v>137</v>
      </c>
      <c r="K6160" t="s">
        <v>138</v>
      </c>
      <c r="L6160" t="s">
        <v>17820</v>
      </c>
      <c r="M6160" t="s">
        <v>17821</v>
      </c>
      <c r="N6160">
        <v>1.3444444440000001</v>
      </c>
      <c r="O6160">
        <v>0</v>
      </c>
      <c r="P6160">
        <v>1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0.47104588332066499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0.47104588332066499</v>
      </c>
    </row>
    <row r="6161" spans="1:31" x14ac:dyDescent="0.25">
      <c r="A6161">
        <v>2303127</v>
      </c>
      <c r="B6161">
        <v>1</v>
      </c>
      <c r="C6161" t="s">
        <v>80</v>
      </c>
      <c r="D6161" t="s">
        <v>95</v>
      </c>
      <c r="E6161" t="s">
        <v>283</v>
      </c>
      <c r="F6161" t="s">
        <v>3663</v>
      </c>
      <c r="G6161" t="s">
        <v>184</v>
      </c>
      <c r="H6161" t="s">
        <v>167</v>
      </c>
      <c r="I6161" t="s">
        <v>136</v>
      </c>
      <c r="J6161" t="s">
        <v>137</v>
      </c>
      <c r="K6161" t="s">
        <v>138</v>
      </c>
      <c r="L6161" t="s">
        <v>17822</v>
      </c>
      <c r="M6161" t="s">
        <v>17823</v>
      </c>
      <c r="N6161">
        <v>0.24194444400000001</v>
      </c>
      <c r="O6161">
        <v>1</v>
      </c>
      <c r="P6161">
        <v>3931</v>
      </c>
      <c r="Q6161">
        <v>0</v>
      </c>
      <c r="R6161">
        <v>1</v>
      </c>
      <c r="S6161">
        <v>11</v>
      </c>
      <c r="T6161">
        <v>747</v>
      </c>
      <c r="U6161">
        <v>0</v>
      </c>
      <c r="V6161">
        <v>0</v>
      </c>
      <c r="W6161">
        <v>0.81198644414321053</v>
      </c>
      <c r="X6161">
        <v>199.48769588064332</v>
      </c>
      <c r="Y6161">
        <v>0</v>
      </c>
      <c r="Z6161">
        <v>1.6117274238975E-2</v>
      </c>
      <c r="AA6161">
        <v>20.555189624002253</v>
      </c>
      <c r="AB6161">
        <v>90.785982377759169</v>
      </c>
      <c r="AC6161">
        <v>0</v>
      </c>
      <c r="AD6161">
        <v>0</v>
      </c>
      <c r="AE6161">
        <v>311.6569716007869</v>
      </c>
    </row>
    <row r="6162" spans="1:31" x14ac:dyDescent="0.25">
      <c r="A6162">
        <v>2303376</v>
      </c>
      <c r="B6162">
        <v>1</v>
      </c>
      <c r="C6162" t="s">
        <v>81</v>
      </c>
      <c r="D6162" t="s">
        <v>118</v>
      </c>
      <c r="E6162" t="s">
        <v>748</v>
      </c>
      <c r="F6162" t="s">
        <v>17824</v>
      </c>
      <c r="G6162" t="s">
        <v>453</v>
      </c>
      <c r="H6162" t="s">
        <v>135</v>
      </c>
      <c r="I6162" t="s">
        <v>136</v>
      </c>
      <c r="J6162" t="s">
        <v>3</v>
      </c>
      <c r="K6162" t="s">
        <v>138</v>
      </c>
      <c r="L6162" t="s">
        <v>17825</v>
      </c>
      <c r="M6162" t="s">
        <v>17826</v>
      </c>
      <c r="N6162">
        <v>2.1863888880000002</v>
      </c>
      <c r="O6162">
        <v>0</v>
      </c>
      <c r="P6162">
        <v>78</v>
      </c>
      <c r="Q6162">
        <v>0</v>
      </c>
      <c r="R6162">
        <v>0</v>
      </c>
      <c r="S6162">
        <v>0</v>
      </c>
      <c r="T6162">
        <v>18</v>
      </c>
      <c r="U6162">
        <v>0</v>
      </c>
      <c r="V6162">
        <v>0</v>
      </c>
      <c r="W6162">
        <v>0</v>
      </c>
      <c r="X6162">
        <v>27.097180242850548</v>
      </c>
      <c r="Y6162">
        <v>0</v>
      </c>
      <c r="Z6162">
        <v>0</v>
      </c>
      <c r="AA6162">
        <v>0</v>
      </c>
      <c r="AB6162">
        <v>36.283623783701955</v>
      </c>
      <c r="AC6162">
        <v>0</v>
      </c>
      <c r="AD6162">
        <v>0</v>
      </c>
      <c r="AE6162">
        <v>63.380804026552504</v>
      </c>
    </row>
    <row r="6163" spans="1:31" x14ac:dyDescent="0.25">
      <c r="A6163">
        <v>2303093</v>
      </c>
      <c r="B6163">
        <v>1</v>
      </c>
      <c r="C6163" t="s">
        <v>80</v>
      </c>
      <c r="D6163" t="s">
        <v>93</v>
      </c>
      <c r="E6163" t="s">
        <v>164</v>
      </c>
      <c r="F6163" t="s">
        <v>17827</v>
      </c>
      <c r="G6163" t="s">
        <v>166</v>
      </c>
      <c r="H6163" t="s">
        <v>167</v>
      </c>
      <c r="I6163" t="s">
        <v>136</v>
      </c>
      <c r="J6163" t="s">
        <v>137</v>
      </c>
      <c r="K6163" t="s">
        <v>138</v>
      </c>
      <c r="L6163" t="s">
        <v>17828</v>
      </c>
      <c r="M6163" t="s">
        <v>17829</v>
      </c>
      <c r="N6163">
        <v>3.5127777770000002</v>
      </c>
      <c r="O6163">
        <v>0</v>
      </c>
      <c r="P6163">
        <v>0</v>
      </c>
      <c r="Q6163">
        <v>0</v>
      </c>
      <c r="R6163">
        <v>0</v>
      </c>
      <c r="S6163">
        <v>2</v>
      </c>
      <c r="T6163">
        <v>57</v>
      </c>
      <c r="U6163">
        <v>1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44.29113366323049</v>
      </c>
      <c r="AB6163">
        <v>23.274018200852669</v>
      </c>
      <c r="AC6163">
        <v>13.266904784304073</v>
      </c>
      <c r="AD6163">
        <v>0</v>
      </c>
      <c r="AE6163">
        <v>80.832056648387237</v>
      </c>
    </row>
    <row r="6164" spans="1:31" x14ac:dyDescent="0.25">
      <c r="A6164">
        <v>2303139</v>
      </c>
      <c r="B6164">
        <v>1</v>
      </c>
      <c r="C6164" t="s">
        <v>80</v>
      </c>
      <c r="D6164" t="s">
        <v>89</v>
      </c>
      <c r="E6164" t="s">
        <v>132</v>
      </c>
      <c r="F6164" t="s">
        <v>3441</v>
      </c>
      <c r="G6164" t="s">
        <v>134</v>
      </c>
      <c r="H6164" t="s">
        <v>135</v>
      </c>
      <c r="I6164" t="s">
        <v>136</v>
      </c>
      <c r="J6164" t="s">
        <v>137</v>
      </c>
      <c r="K6164" t="s">
        <v>138</v>
      </c>
      <c r="L6164" t="s">
        <v>17830</v>
      </c>
      <c r="M6164" t="s">
        <v>17831</v>
      </c>
      <c r="N6164">
        <v>0.762222222</v>
      </c>
      <c r="O6164">
        <v>0</v>
      </c>
      <c r="P6164">
        <v>20</v>
      </c>
      <c r="Q6164">
        <v>0</v>
      </c>
      <c r="R6164">
        <v>1</v>
      </c>
      <c r="S6164">
        <v>0</v>
      </c>
      <c r="T6164">
        <v>3</v>
      </c>
      <c r="U6164">
        <v>0</v>
      </c>
      <c r="V6164">
        <v>0</v>
      </c>
      <c r="W6164">
        <v>0</v>
      </c>
      <c r="X6164">
        <v>11.525583725215405</v>
      </c>
      <c r="Y6164">
        <v>0</v>
      </c>
      <c r="Z6164">
        <v>1.8426920712511113E-3</v>
      </c>
      <c r="AA6164">
        <v>0</v>
      </c>
      <c r="AB6164">
        <v>0.76100594680768019</v>
      </c>
      <c r="AC6164">
        <v>0</v>
      </c>
      <c r="AD6164">
        <v>0</v>
      </c>
      <c r="AE6164">
        <v>12.288432364094337</v>
      </c>
    </row>
    <row r="6165" spans="1:31" x14ac:dyDescent="0.25">
      <c r="A6165">
        <v>2303116</v>
      </c>
      <c r="B6165">
        <v>1</v>
      </c>
      <c r="C6165" t="s">
        <v>81</v>
      </c>
      <c r="D6165" t="s">
        <v>127</v>
      </c>
      <c r="E6165" t="s">
        <v>182</v>
      </c>
      <c r="F6165" t="s">
        <v>8895</v>
      </c>
      <c r="G6165" t="s">
        <v>184</v>
      </c>
      <c r="H6165" t="s">
        <v>167</v>
      </c>
      <c r="I6165" t="s">
        <v>136</v>
      </c>
      <c r="J6165" t="s">
        <v>137</v>
      </c>
      <c r="K6165" t="s">
        <v>138</v>
      </c>
      <c r="L6165" t="s">
        <v>17832</v>
      </c>
      <c r="M6165" t="s">
        <v>17833</v>
      </c>
      <c r="N6165">
        <v>0.36444444399999998</v>
      </c>
      <c r="O6165">
        <v>2</v>
      </c>
      <c r="P6165">
        <v>1295</v>
      </c>
      <c r="Q6165">
        <v>28</v>
      </c>
      <c r="R6165">
        <v>82</v>
      </c>
      <c r="S6165">
        <v>6</v>
      </c>
      <c r="T6165">
        <v>101</v>
      </c>
      <c r="U6165">
        <v>2</v>
      </c>
      <c r="V6165">
        <v>0</v>
      </c>
      <c r="W6165">
        <v>0.16581569059458667</v>
      </c>
      <c r="X6165">
        <v>57.356071542612483</v>
      </c>
      <c r="Y6165">
        <v>5.0975075041272886</v>
      </c>
      <c r="Z6165">
        <v>3.6147238808875293</v>
      </c>
      <c r="AA6165">
        <v>3.2586533787386314</v>
      </c>
      <c r="AB6165">
        <v>6.161224143730835</v>
      </c>
      <c r="AC6165">
        <v>0.51272683262682672</v>
      </c>
      <c r="AD6165">
        <v>0</v>
      </c>
      <c r="AE6165">
        <v>76.166722973318173</v>
      </c>
    </row>
    <row r="6166" spans="1:31" x14ac:dyDescent="0.25">
      <c r="A6166">
        <v>2303239</v>
      </c>
      <c r="B6166">
        <v>1</v>
      </c>
      <c r="C6166" t="s">
        <v>81</v>
      </c>
      <c r="D6166" t="s">
        <v>123</v>
      </c>
      <c r="E6166" t="s">
        <v>233</v>
      </c>
      <c r="F6166" t="s">
        <v>3278</v>
      </c>
      <c r="G6166" t="s">
        <v>166</v>
      </c>
      <c r="H6166" t="s">
        <v>167</v>
      </c>
      <c r="I6166" t="s">
        <v>136</v>
      </c>
      <c r="J6166" t="s">
        <v>137</v>
      </c>
      <c r="K6166" t="s">
        <v>138</v>
      </c>
      <c r="L6166" t="s">
        <v>17834</v>
      </c>
      <c r="M6166" t="s">
        <v>17835</v>
      </c>
      <c r="N6166">
        <v>2.8877777770000002</v>
      </c>
      <c r="O6166">
        <v>0</v>
      </c>
      <c r="P6166">
        <v>617</v>
      </c>
      <c r="Q6166">
        <v>1</v>
      </c>
      <c r="R6166">
        <v>0</v>
      </c>
      <c r="S6166">
        <v>0</v>
      </c>
      <c r="T6166">
        <v>41</v>
      </c>
      <c r="U6166">
        <v>5</v>
      </c>
      <c r="V6166">
        <v>0</v>
      </c>
      <c r="W6166">
        <v>0</v>
      </c>
      <c r="X6166">
        <v>351.44086155580749</v>
      </c>
      <c r="Y6166">
        <v>3.0056380563467555</v>
      </c>
      <c r="Z6166">
        <v>0</v>
      </c>
      <c r="AA6166">
        <v>0</v>
      </c>
      <c r="AB6166">
        <v>156.98881452295342</v>
      </c>
      <c r="AC6166">
        <v>5970.7363097722064</v>
      </c>
      <c r="AD6166">
        <v>0</v>
      </c>
      <c r="AE6166">
        <v>6482.1716239073139</v>
      </c>
    </row>
    <row r="6167" spans="1:31" x14ac:dyDescent="0.25">
      <c r="A6167">
        <v>2303657</v>
      </c>
      <c r="B6167">
        <v>1</v>
      </c>
      <c r="C6167" t="s">
        <v>81</v>
      </c>
      <c r="D6167" t="s">
        <v>115</v>
      </c>
      <c r="E6167" t="s">
        <v>132</v>
      </c>
      <c r="F6167" t="s">
        <v>17836</v>
      </c>
      <c r="G6167" t="s">
        <v>1047</v>
      </c>
      <c r="H6167" t="s">
        <v>135</v>
      </c>
      <c r="I6167" t="s">
        <v>136</v>
      </c>
      <c r="J6167" t="s">
        <v>137</v>
      </c>
      <c r="K6167" t="s">
        <v>138</v>
      </c>
      <c r="L6167" t="s">
        <v>17837</v>
      </c>
      <c r="M6167" t="s">
        <v>17838</v>
      </c>
      <c r="N6167">
        <v>2.0438888880000001</v>
      </c>
      <c r="O6167">
        <v>0</v>
      </c>
      <c r="P6167">
        <v>11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1.1614384258929666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1.1614384258929666</v>
      </c>
    </row>
    <row r="6168" spans="1:31" x14ac:dyDescent="0.25">
      <c r="A6168">
        <v>2303348</v>
      </c>
      <c r="B6168">
        <v>1</v>
      </c>
      <c r="C6168" t="s">
        <v>80</v>
      </c>
      <c r="D6168" t="s">
        <v>100</v>
      </c>
      <c r="E6168" t="s">
        <v>141</v>
      </c>
      <c r="F6168" t="s">
        <v>17839</v>
      </c>
      <c r="G6168" t="s">
        <v>202</v>
      </c>
      <c r="H6168" t="s">
        <v>135</v>
      </c>
      <c r="I6168" t="s">
        <v>136</v>
      </c>
      <c r="J6168" t="s">
        <v>137</v>
      </c>
      <c r="K6168" t="s">
        <v>138</v>
      </c>
      <c r="L6168" t="s">
        <v>17840</v>
      </c>
      <c r="M6168" t="s">
        <v>17841</v>
      </c>
      <c r="N6168">
        <v>1.711944444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1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2.4859443529177776</v>
      </c>
      <c r="AC6168">
        <v>0</v>
      </c>
      <c r="AD6168">
        <v>0</v>
      </c>
      <c r="AE6168">
        <v>2.4859443529177776</v>
      </c>
    </row>
    <row r="6169" spans="1:31" x14ac:dyDescent="0.25">
      <c r="A6169">
        <v>2303408</v>
      </c>
      <c r="B6169">
        <v>1</v>
      </c>
      <c r="C6169" t="s">
        <v>80</v>
      </c>
      <c r="D6169" t="s">
        <v>96</v>
      </c>
      <c r="E6169" t="s">
        <v>748</v>
      </c>
      <c r="F6169" t="s">
        <v>17842</v>
      </c>
      <c r="G6169" t="s">
        <v>1583</v>
      </c>
      <c r="H6169" t="s">
        <v>135</v>
      </c>
      <c r="I6169" t="s">
        <v>136</v>
      </c>
      <c r="J6169" t="s">
        <v>137</v>
      </c>
      <c r="K6169" t="s">
        <v>138</v>
      </c>
      <c r="L6169" t="s">
        <v>17843</v>
      </c>
      <c r="M6169" t="s">
        <v>17844</v>
      </c>
      <c r="N6169">
        <v>1.456111111</v>
      </c>
      <c r="O6169">
        <v>0</v>
      </c>
      <c r="P6169">
        <v>85</v>
      </c>
      <c r="Q6169">
        <v>0</v>
      </c>
      <c r="R6169">
        <v>0</v>
      </c>
      <c r="S6169">
        <v>0</v>
      </c>
      <c r="T6169">
        <v>4</v>
      </c>
      <c r="U6169">
        <v>0</v>
      </c>
      <c r="V6169">
        <v>0</v>
      </c>
      <c r="W6169">
        <v>0</v>
      </c>
      <c r="X6169">
        <v>44.091952364074324</v>
      </c>
      <c r="Y6169">
        <v>0</v>
      </c>
      <c r="Z6169">
        <v>0</v>
      </c>
      <c r="AA6169">
        <v>0</v>
      </c>
      <c r="AB6169">
        <v>7.8231304231068339</v>
      </c>
      <c r="AC6169">
        <v>0</v>
      </c>
      <c r="AD6169">
        <v>0</v>
      </c>
      <c r="AE6169">
        <v>51.915082787181156</v>
      </c>
    </row>
    <row r="6170" spans="1:31" x14ac:dyDescent="0.25">
      <c r="A6170">
        <v>2303594</v>
      </c>
      <c r="B6170">
        <v>1</v>
      </c>
      <c r="C6170" t="s">
        <v>80</v>
      </c>
      <c r="D6170" t="s">
        <v>92</v>
      </c>
      <c r="E6170" t="s">
        <v>748</v>
      </c>
      <c r="F6170" t="s">
        <v>17845</v>
      </c>
      <c r="G6170" t="s">
        <v>453</v>
      </c>
      <c r="H6170" t="s">
        <v>135</v>
      </c>
      <c r="I6170" t="s">
        <v>136</v>
      </c>
      <c r="J6170" t="s">
        <v>137</v>
      </c>
      <c r="K6170" t="s">
        <v>138</v>
      </c>
      <c r="L6170" t="s">
        <v>17846</v>
      </c>
      <c r="M6170" t="s">
        <v>17847</v>
      </c>
      <c r="N6170">
        <v>4.9819444439999998</v>
      </c>
      <c r="O6170">
        <v>0</v>
      </c>
      <c r="P6170">
        <v>44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74.025114324524964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74.025114324524964</v>
      </c>
    </row>
    <row r="6171" spans="1:31" x14ac:dyDescent="0.25">
      <c r="A6171">
        <v>2303156</v>
      </c>
      <c r="B6171">
        <v>1</v>
      </c>
      <c r="C6171" t="s">
        <v>81</v>
      </c>
      <c r="D6171" t="s">
        <v>118</v>
      </c>
      <c r="E6171" t="s">
        <v>164</v>
      </c>
      <c r="F6171" t="s">
        <v>2105</v>
      </c>
      <c r="G6171" t="s">
        <v>195</v>
      </c>
      <c r="H6171" t="s">
        <v>167</v>
      </c>
      <c r="I6171" t="s">
        <v>136</v>
      </c>
      <c r="J6171" t="s">
        <v>137</v>
      </c>
      <c r="K6171" t="s">
        <v>138</v>
      </c>
      <c r="L6171" t="s">
        <v>17848</v>
      </c>
      <c r="M6171" t="s">
        <v>17849</v>
      </c>
      <c r="N6171">
        <v>1.5791666660000001</v>
      </c>
      <c r="O6171">
        <v>0</v>
      </c>
      <c r="P6171">
        <v>16</v>
      </c>
      <c r="Q6171">
        <v>0</v>
      </c>
      <c r="R6171">
        <v>2</v>
      </c>
      <c r="S6171">
        <v>0</v>
      </c>
      <c r="T6171">
        <v>2</v>
      </c>
      <c r="U6171">
        <v>0</v>
      </c>
      <c r="V6171">
        <v>0</v>
      </c>
      <c r="W6171">
        <v>0</v>
      </c>
      <c r="X6171">
        <v>3.5662316699437158</v>
      </c>
      <c r="Y6171">
        <v>0</v>
      </c>
      <c r="Z6171">
        <v>15.354971648578168</v>
      </c>
      <c r="AA6171">
        <v>0</v>
      </c>
      <c r="AB6171">
        <v>12.568033962376768</v>
      </c>
      <c r="AC6171">
        <v>0</v>
      </c>
      <c r="AD6171">
        <v>0</v>
      </c>
      <c r="AE6171">
        <v>31.489237280898649</v>
      </c>
    </row>
    <row r="6172" spans="1:31" x14ac:dyDescent="0.25">
      <c r="A6172">
        <v>2303202</v>
      </c>
      <c r="B6172">
        <v>1</v>
      </c>
      <c r="C6172" t="s">
        <v>80</v>
      </c>
      <c r="D6172" t="s">
        <v>93</v>
      </c>
      <c r="E6172" t="s">
        <v>164</v>
      </c>
      <c r="F6172" t="s">
        <v>17850</v>
      </c>
      <c r="G6172" t="s">
        <v>299</v>
      </c>
      <c r="H6172" t="s">
        <v>167</v>
      </c>
      <c r="I6172" t="s">
        <v>136</v>
      </c>
      <c r="J6172" t="s">
        <v>137</v>
      </c>
      <c r="K6172" t="s">
        <v>300</v>
      </c>
      <c r="L6172" t="s">
        <v>17851</v>
      </c>
      <c r="M6172" t="s">
        <v>17852</v>
      </c>
      <c r="N6172">
        <v>7.3372222220000003</v>
      </c>
      <c r="O6172">
        <v>0</v>
      </c>
      <c r="P6172">
        <v>700</v>
      </c>
      <c r="Q6172">
        <v>1</v>
      </c>
      <c r="R6172">
        <v>126</v>
      </c>
      <c r="S6172">
        <v>1</v>
      </c>
      <c r="T6172">
        <v>134</v>
      </c>
      <c r="U6172">
        <v>0</v>
      </c>
      <c r="V6172">
        <v>0</v>
      </c>
      <c r="W6172">
        <v>0</v>
      </c>
      <c r="X6172">
        <v>571.3253884744953</v>
      </c>
      <c r="Y6172">
        <v>4.4056056425845664</v>
      </c>
      <c r="Z6172">
        <v>143.60258636579917</v>
      </c>
      <c r="AA6172">
        <v>9.4786171454412678</v>
      </c>
      <c r="AB6172">
        <v>501.41129620238439</v>
      </c>
      <c r="AC6172">
        <v>0</v>
      </c>
      <c r="AD6172">
        <v>0</v>
      </c>
      <c r="AE6172">
        <v>1230.2234938307047</v>
      </c>
    </row>
    <row r="6173" spans="1:31" x14ac:dyDescent="0.25">
      <c r="A6173">
        <v>2303222</v>
      </c>
      <c r="B6173">
        <v>1</v>
      </c>
      <c r="C6173" t="s">
        <v>80</v>
      </c>
      <c r="D6173" t="s">
        <v>110</v>
      </c>
      <c r="E6173" t="s">
        <v>748</v>
      </c>
      <c r="F6173" t="s">
        <v>17853</v>
      </c>
      <c r="G6173" t="s">
        <v>917</v>
      </c>
      <c r="H6173" t="s">
        <v>135</v>
      </c>
      <c r="I6173" t="s">
        <v>136</v>
      </c>
      <c r="J6173" t="s">
        <v>137</v>
      </c>
      <c r="K6173" t="s">
        <v>300</v>
      </c>
      <c r="L6173" t="s">
        <v>17854</v>
      </c>
      <c r="M6173" t="s">
        <v>17855</v>
      </c>
      <c r="N6173">
        <v>5.1563888880000004</v>
      </c>
      <c r="O6173">
        <v>0</v>
      </c>
      <c r="P6173">
        <v>17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4.9564345337410556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4.9564345337410556</v>
      </c>
    </row>
    <row r="6174" spans="1:31" x14ac:dyDescent="0.25">
      <c r="A6174">
        <v>2303534</v>
      </c>
      <c r="B6174">
        <v>1</v>
      </c>
      <c r="C6174" t="s">
        <v>80</v>
      </c>
      <c r="D6174" t="s">
        <v>100</v>
      </c>
      <c r="E6174" t="s">
        <v>141</v>
      </c>
      <c r="F6174" t="s">
        <v>17856</v>
      </c>
      <c r="G6174" t="s">
        <v>143</v>
      </c>
      <c r="H6174" t="s">
        <v>135</v>
      </c>
      <c r="I6174" t="s">
        <v>136</v>
      </c>
      <c r="J6174" t="s">
        <v>137</v>
      </c>
      <c r="K6174" t="s">
        <v>138</v>
      </c>
      <c r="L6174" t="s">
        <v>17857</v>
      </c>
      <c r="M6174" t="s">
        <v>17858</v>
      </c>
      <c r="N6174">
        <v>2.676111111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1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</row>
    <row r="6175" spans="1:31" x14ac:dyDescent="0.25">
      <c r="A6175">
        <v>2303265</v>
      </c>
      <c r="B6175">
        <v>1</v>
      </c>
      <c r="C6175" t="s">
        <v>80</v>
      </c>
      <c r="D6175" t="s">
        <v>106</v>
      </c>
      <c r="E6175" t="s">
        <v>182</v>
      </c>
      <c r="F6175" t="s">
        <v>17859</v>
      </c>
      <c r="G6175" t="s">
        <v>184</v>
      </c>
      <c r="H6175" t="s">
        <v>167</v>
      </c>
      <c r="I6175" t="s">
        <v>280</v>
      </c>
      <c r="J6175" t="s">
        <v>137</v>
      </c>
      <c r="K6175" t="s">
        <v>138</v>
      </c>
      <c r="L6175" t="s">
        <v>17860</v>
      </c>
      <c r="M6175" t="s">
        <v>17861</v>
      </c>
      <c r="N6175">
        <v>1.7777777000000002E-2</v>
      </c>
      <c r="O6175">
        <v>0</v>
      </c>
      <c r="P6175">
        <v>474</v>
      </c>
      <c r="Q6175">
        <v>33</v>
      </c>
      <c r="R6175">
        <v>98</v>
      </c>
      <c r="S6175">
        <v>14</v>
      </c>
      <c r="T6175">
        <v>88</v>
      </c>
      <c r="U6175">
        <v>1</v>
      </c>
      <c r="V6175">
        <v>0</v>
      </c>
      <c r="W6175">
        <v>0</v>
      </c>
      <c r="X6175">
        <v>2.0958603105197882</v>
      </c>
      <c r="Y6175">
        <v>4.0558094406910215</v>
      </c>
      <c r="Z6175">
        <v>2.2705793410021697</v>
      </c>
      <c r="AA6175">
        <v>1.2258080071419732</v>
      </c>
      <c r="AB6175">
        <v>1.1259558756512893</v>
      </c>
      <c r="AC6175">
        <v>0.41597571449616</v>
      </c>
      <c r="AD6175">
        <v>0</v>
      </c>
      <c r="AE6175">
        <v>11.189988689502401</v>
      </c>
    </row>
    <row r="6176" spans="1:31" x14ac:dyDescent="0.25">
      <c r="A6176">
        <v>2303136</v>
      </c>
      <c r="B6176">
        <v>1</v>
      </c>
      <c r="C6176" t="s">
        <v>80</v>
      </c>
      <c r="D6176" t="s">
        <v>93</v>
      </c>
      <c r="E6176" t="s">
        <v>141</v>
      </c>
      <c r="F6176" t="s">
        <v>17862</v>
      </c>
      <c r="G6176" t="s">
        <v>143</v>
      </c>
      <c r="H6176" t="s">
        <v>135</v>
      </c>
      <c r="I6176" t="s">
        <v>136</v>
      </c>
      <c r="J6176" t="s">
        <v>137</v>
      </c>
      <c r="K6176" t="s">
        <v>138</v>
      </c>
      <c r="L6176" t="s">
        <v>17863</v>
      </c>
      <c r="M6176" t="s">
        <v>17864</v>
      </c>
      <c r="N6176">
        <v>1.4083333330000001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1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1.8128260494760857</v>
      </c>
      <c r="AC6176">
        <v>0</v>
      </c>
      <c r="AD6176">
        <v>0</v>
      </c>
      <c r="AE6176">
        <v>1.8128260494760857</v>
      </c>
    </row>
    <row r="6177" spans="1:31" x14ac:dyDescent="0.25">
      <c r="A6177">
        <v>2303614</v>
      </c>
      <c r="B6177">
        <v>1</v>
      </c>
      <c r="C6177" t="s">
        <v>80</v>
      </c>
      <c r="D6177" t="s">
        <v>90</v>
      </c>
      <c r="E6177" t="s">
        <v>141</v>
      </c>
      <c r="F6177" t="s">
        <v>17865</v>
      </c>
      <c r="G6177" t="s">
        <v>202</v>
      </c>
      <c r="H6177" t="s">
        <v>135</v>
      </c>
      <c r="I6177" t="s">
        <v>136</v>
      </c>
      <c r="J6177" t="s">
        <v>137</v>
      </c>
      <c r="K6177" t="s">
        <v>138</v>
      </c>
      <c r="L6177" t="s">
        <v>17866</v>
      </c>
      <c r="M6177" t="s">
        <v>17867</v>
      </c>
      <c r="N6177">
        <v>1.4913888879999999</v>
      </c>
      <c r="O6177">
        <v>0</v>
      </c>
      <c r="P6177">
        <v>6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1.1700190390962151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1.1700190390962151</v>
      </c>
    </row>
    <row r="6178" spans="1:31" x14ac:dyDescent="0.25">
      <c r="A6178">
        <v>2303660</v>
      </c>
      <c r="B6178">
        <v>1</v>
      </c>
      <c r="C6178" t="s">
        <v>80</v>
      </c>
      <c r="D6178" t="s">
        <v>104</v>
      </c>
      <c r="E6178" t="s">
        <v>132</v>
      </c>
      <c r="F6178" t="s">
        <v>17868</v>
      </c>
      <c r="G6178" t="s">
        <v>134</v>
      </c>
      <c r="H6178" t="s">
        <v>135</v>
      </c>
      <c r="I6178" t="s">
        <v>136</v>
      </c>
      <c r="J6178" t="s">
        <v>137</v>
      </c>
      <c r="K6178" t="s">
        <v>138</v>
      </c>
      <c r="L6178" t="s">
        <v>17869</v>
      </c>
      <c r="M6178" t="s">
        <v>17870</v>
      </c>
      <c r="N6178">
        <v>1.3991666659999999</v>
      </c>
      <c r="O6178">
        <v>0</v>
      </c>
      <c r="P6178">
        <v>109</v>
      </c>
      <c r="Q6178">
        <v>0</v>
      </c>
      <c r="R6178">
        <v>11</v>
      </c>
      <c r="S6178">
        <v>0</v>
      </c>
      <c r="T6178">
        <v>28</v>
      </c>
      <c r="U6178">
        <v>0</v>
      </c>
      <c r="V6178">
        <v>0</v>
      </c>
      <c r="W6178">
        <v>0</v>
      </c>
      <c r="X6178">
        <v>30.757186156384222</v>
      </c>
      <c r="Y6178">
        <v>0</v>
      </c>
      <c r="Z6178">
        <v>2.8732467191090789</v>
      </c>
      <c r="AA6178">
        <v>0</v>
      </c>
      <c r="AB6178">
        <v>6.1707828999793772</v>
      </c>
      <c r="AC6178">
        <v>0</v>
      </c>
      <c r="AD6178">
        <v>0</v>
      </c>
      <c r="AE6178">
        <v>39.801215775472677</v>
      </c>
    </row>
    <row r="6179" spans="1:31" x14ac:dyDescent="0.25">
      <c r="A6179">
        <v>2303537</v>
      </c>
      <c r="B6179">
        <v>1</v>
      </c>
      <c r="C6179" t="s">
        <v>80</v>
      </c>
      <c r="D6179" t="s">
        <v>107</v>
      </c>
      <c r="E6179" t="s">
        <v>141</v>
      </c>
      <c r="F6179" t="s">
        <v>17871</v>
      </c>
      <c r="G6179" t="s">
        <v>490</v>
      </c>
      <c r="H6179" t="s">
        <v>135</v>
      </c>
      <c r="I6179" t="s">
        <v>136</v>
      </c>
      <c r="J6179" t="s">
        <v>137</v>
      </c>
      <c r="K6179" t="s">
        <v>138</v>
      </c>
      <c r="L6179" t="s">
        <v>17872</v>
      </c>
      <c r="M6179" t="s">
        <v>17873</v>
      </c>
      <c r="N6179">
        <v>2.2461111109999998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1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0.2775460311551225</v>
      </c>
      <c r="AC6179">
        <v>0</v>
      </c>
      <c r="AD6179">
        <v>0</v>
      </c>
      <c r="AE6179">
        <v>0.2775460311551225</v>
      </c>
    </row>
    <row r="6180" spans="1:31" x14ac:dyDescent="0.25">
      <c r="A6180">
        <v>2303551</v>
      </c>
      <c r="B6180">
        <v>1</v>
      </c>
      <c r="C6180" t="s">
        <v>81</v>
      </c>
      <c r="D6180" t="s">
        <v>122</v>
      </c>
      <c r="E6180" t="s">
        <v>141</v>
      </c>
      <c r="F6180" t="s">
        <v>17874</v>
      </c>
      <c r="G6180" t="s">
        <v>143</v>
      </c>
      <c r="H6180" t="s">
        <v>135</v>
      </c>
      <c r="I6180" t="s">
        <v>136</v>
      </c>
      <c r="J6180" t="s">
        <v>137</v>
      </c>
      <c r="K6180" t="s">
        <v>138</v>
      </c>
      <c r="L6180" t="s">
        <v>17875</v>
      </c>
      <c r="M6180" t="s">
        <v>17876</v>
      </c>
      <c r="N6180">
        <v>1.496111111</v>
      </c>
      <c r="O6180">
        <v>0</v>
      </c>
      <c r="P6180">
        <v>2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0.77509792624528839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0.77509792624528839</v>
      </c>
    </row>
    <row r="6181" spans="1:31" x14ac:dyDescent="0.25">
      <c r="A6181">
        <v>2303451</v>
      </c>
      <c r="B6181">
        <v>1</v>
      </c>
      <c r="C6181" t="s">
        <v>80</v>
      </c>
      <c r="D6181" t="s">
        <v>83</v>
      </c>
      <c r="E6181" t="s">
        <v>748</v>
      </c>
      <c r="F6181" t="s">
        <v>17877</v>
      </c>
      <c r="G6181" t="s">
        <v>343</v>
      </c>
      <c r="H6181" t="s">
        <v>135</v>
      </c>
      <c r="I6181" t="s">
        <v>136</v>
      </c>
      <c r="J6181" t="s">
        <v>137</v>
      </c>
      <c r="K6181" t="s">
        <v>138</v>
      </c>
      <c r="L6181" t="s">
        <v>17878</v>
      </c>
      <c r="M6181" t="s">
        <v>17879</v>
      </c>
      <c r="N6181">
        <v>1.8525</v>
      </c>
      <c r="O6181">
        <v>0</v>
      </c>
      <c r="P6181">
        <v>87</v>
      </c>
      <c r="Q6181">
        <v>0</v>
      </c>
      <c r="R6181">
        <v>0</v>
      </c>
      <c r="S6181">
        <v>0</v>
      </c>
      <c r="T6181">
        <v>7</v>
      </c>
      <c r="U6181">
        <v>0</v>
      </c>
      <c r="V6181">
        <v>0</v>
      </c>
      <c r="W6181">
        <v>0</v>
      </c>
      <c r="X6181">
        <v>40.243628303425815</v>
      </c>
      <c r="Y6181">
        <v>0</v>
      </c>
      <c r="Z6181">
        <v>0</v>
      </c>
      <c r="AA6181">
        <v>0</v>
      </c>
      <c r="AB6181">
        <v>13.449400274315931</v>
      </c>
      <c r="AC6181">
        <v>0</v>
      </c>
      <c r="AD6181">
        <v>0</v>
      </c>
      <c r="AE6181">
        <v>53.693028577741742</v>
      </c>
    </row>
    <row r="6182" spans="1:31" x14ac:dyDescent="0.25">
      <c r="A6182">
        <v>2303697</v>
      </c>
      <c r="B6182">
        <v>1</v>
      </c>
      <c r="C6182" t="s">
        <v>80</v>
      </c>
      <c r="D6182" t="s">
        <v>84</v>
      </c>
      <c r="E6182" t="s">
        <v>141</v>
      </c>
      <c r="F6182" t="s">
        <v>17880</v>
      </c>
      <c r="G6182" t="s">
        <v>143</v>
      </c>
      <c r="H6182" t="s">
        <v>135</v>
      </c>
      <c r="I6182" t="s">
        <v>136</v>
      </c>
      <c r="J6182" t="s">
        <v>137</v>
      </c>
      <c r="K6182" t="s">
        <v>138</v>
      </c>
      <c r="L6182" t="s">
        <v>17881</v>
      </c>
      <c r="M6182" t="s">
        <v>17882</v>
      </c>
      <c r="N6182">
        <v>0.59222222199999996</v>
      </c>
      <c r="O6182">
        <v>0</v>
      </c>
      <c r="P6182">
        <v>5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0.65370404210025779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0.65370404210025779</v>
      </c>
    </row>
    <row r="6183" spans="1:31" x14ac:dyDescent="0.25">
      <c r="A6183">
        <v>2303554</v>
      </c>
      <c r="B6183">
        <v>1</v>
      </c>
      <c r="C6183" t="s">
        <v>80</v>
      </c>
      <c r="D6183" t="s">
        <v>92</v>
      </c>
      <c r="E6183" t="s">
        <v>141</v>
      </c>
      <c r="F6183" t="s">
        <v>17883</v>
      </c>
      <c r="G6183" t="s">
        <v>143</v>
      </c>
      <c r="H6183" t="s">
        <v>135</v>
      </c>
      <c r="I6183" t="s">
        <v>136</v>
      </c>
      <c r="J6183" t="s">
        <v>137</v>
      </c>
      <c r="K6183" t="s">
        <v>138</v>
      </c>
      <c r="L6183" t="s">
        <v>17884</v>
      </c>
      <c r="M6183" t="s">
        <v>17885</v>
      </c>
      <c r="N6183">
        <v>5.1238888879999998</v>
      </c>
      <c r="O6183">
        <v>0</v>
      </c>
      <c r="P6183">
        <v>1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2.1591411916966492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2.1591411916966492</v>
      </c>
    </row>
    <row r="6184" spans="1:31" x14ac:dyDescent="0.25">
      <c r="A6184">
        <v>2303245</v>
      </c>
      <c r="B6184">
        <v>1</v>
      </c>
      <c r="C6184" t="s">
        <v>81</v>
      </c>
      <c r="D6184" t="s">
        <v>123</v>
      </c>
      <c r="E6184" t="s">
        <v>182</v>
      </c>
      <c r="F6184" t="s">
        <v>17886</v>
      </c>
      <c r="G6184" t="s">
        <v>184</v>
      </c>
      <c r="H6184" t="s">
        <v>167</v>
      </c>
      <c r="I6184" t="s">
        <v>136</v>
      </c>
      <c r="J6184" t="s">
        <v>137</v>
      </c>
      <c r="K6184" t="s">
        <v>138</v>
      </c>
      <c r="L6184" t="s">
        <v>17887</v>
      </c>
      <c r="M6184" t="s">
        <v>17888</v>
      </c>
      <c r="N6184">
        <v>0.64833333299999996</v>
      </c>
      <c r="O6184">
        <v>0</v>
      </c>
      <c r="P6184">
        <v>720</v>
      </c>
      <c r="Q6184">
        <v>5</v>
      </c>
      <c r="R6184">
        <v>29</v>
      </c>
      <c r="S6184">
        <v>2</v>
      </c>
      <c r="T6184">
        <v>51</v>
      </c>
      <c r="U6184">
        <v>1</v>
      </c>
      <c r="V6184">
        <v>0</v>
      </c>
      <c r="W6184">
        <v>0</v>
      </c>
      <c r="X6184">
        <v>59.631649673842801</v>
      </c>
      <c r="Y6184">
        <v>1.3999636768185502</v>
      </c>
      <c r="Z6184">
        <v>0.99032551520236689</v>
      </c>
      <c r="AA6184">
        <v>12.436770106315802</v>
      </c>
      <c r="AB6184">
        <v>12.84486714342607</v>
      </c>
      <c r="AC6184">
        <v>16.104136187747127</v>
      </c>
      <c r="AD6184">
        <v>0</v>
      </c>
      <c r="AE6184">
        <v>103.40771230335272</v>
      </c>
    </row>
    <row r="6185" spans="1:31" x14ac:dyDescent="0.25">
      <c r="A6185">
        <v>2303368</v>
      </c>
      <c r="B6185">
        <v>1</v>
      </c>
      <c r="C6185" t="s">
        <v>80</v>
      </c>
      <c r="D6185" t="s">
        <v>96</v>
      </c>
      <c r="E6185" t="s">
        <v>141</v>
      </c>
      <c r="F6185" t="s">
        <v>17889</v>
      </c>
      <c r="G6185" t="s">
        <v>202</v>
      </c>
      <c r="H6185" t="s">
        <v>135</v>
      </c>
      <c r="I6185" t="s">
        <v>136</v>
      </c>
      <c r="J6185" t="s">
        <v>137</v>
      </c>
      <c r="K6185" t="s">
        <v>138</v>
      </c>
      <c r="L6185" t="s">
        <v>17890</v>
      </c>
      <c r="M6185" t="s">
        <v>17891</v>
      </c>
      <c r="N6185">
        <v>5.8238888879999999</v>
      </c>
      <c r="O6185">
        <v>0</v>
      </c>
      <c r="P6185">
        <v>2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9.6475556312141819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9.6475556312141819</v>
      </c>
    </row>
    <row r="6186" spans="1:31" x14ac:dyDescent="0.25">
      <c r="A6186">
        <v>2303511</v>
      </c>
      <c r="B6186">
        <v>1</v>
      </c>
      <c r="C6186" t="s">
        <v>80</v>
      </c>
      <c r="D6186" t="s">
        <v>84</v>
      </c>
      <c r="E6186" t="s">
        <v>141</v>
      </c>
      <c r="F6186" t="s">
        <v>17892</v>
      </c>
      <c r="G6186" t="s">
        <v>143</v>
      </c>
      <c r="H6186" t="s">
        <v>135</v>
      </c>
      <c r="I6186" t="s">
        <v>136</v>
      </c>
      <c r="J6186" t="s">
        <v>137</v>
      </c>
      <c r="K6186" t="s">
        <v>138</v>
      </c>
      <c r="L6186" t="s">
        <v>17893</v>
      </c>
      <c r="M6186" t="s">
        <v>17894</v>
      </c>
      <c r="N6186">
        <v>1.273055555</v>
      </c>
      <c r="O6186">
        <v>0</v>
      </c>
      <c r="P6186">
        <v>31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9.8016202842863294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9.8016202842863294</v>
      </c>
    </row>
    <row r="6187" spans="1:31" x14ac:dyDescent="0.25">
      <c r="A6187">
        <v>2303411</v>
      </c>
      <c r="B6187">
        <v>1</v>
      </c>
      <c r="C6187" t="s">
        <v>80</v>
      </c>
      <c r="D6187" t="s">
        <v>96</v>
      </c>
      <c r="E6187" t="s">
        <v>141</v>
      </c>
      <c r="F6187" t="s">
        <v>17895</v>
      </c>
      <c r="G6187" t="s">
        <v>143</v>
      </c>
      <c r="H6187" t="s">
        <v>135</v>
      </c>
      <c r="I6187" t="s">
        <v>136</v>
      </c>
      <c r="J6187" t="s">
        <v>137</v>
      </c>
      <c r="K6187" t="s">
        <v>138</v>
      </c>
      <c r="L6187" t="s">
        <v>17896</v>
      </c>
      <c r="M6187" t="s">
        <v>17897</v>
      </c>
      <c r="N6187">
        <v>5.0463888880000001</v>
      </c>
      <c r="O6187">
        <v>0</v>
      </c>
      <c r="P6187">
        <v>1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3.4682872056165781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3.4682872056165781</v>
      </c>
    </row>
    <row r="6188" spans="1:31" x14ac:dyDescent="0.25">
      <c r="A6188">
        <v>2303431</v>
      </c>
      <c r="B6188">
        <v>1</v>
      </c>
      <c r="C6188" t="s">
        <v>80</v>
      </c>
      <c r="D6188" t="s">
        <v>110</v>
      </c>
      <c r="E6188" t="s">
        <v>748</v>
      </c>
      <c r="F6188" t="s">
        <v>17898</v>
      </c>
      <c r="G6188" t="s">
        <v>917</v>
      </c>
      <c r="H6188" t="s">
        <v>135</v>
      </c>
      <c r="I6188" t="s">
        <v>136</v>
      </c>
      <c r="J6188" t="s">
        <v>137</v>
      </c>
      <c r="K6188" t="s">
        <v>300</v>
      </c>
      <c r="L6188" t="s">
        <v>17899</v>
      </c>
      <c r="M6188" t="s">
        <v>17900</v>
      </c>
      <c r="N6188">
        <v>3.579722222</v>
      </c>
      <c r="O6188">
        <v>0</v>
      </c>
      <c r="P6188">
        <v>9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</row>
    <row r="6189" spans="1:31" x14ac:dyDescent="0.25">
      <c r="A6189">
        <v>2303574</v>
      </c>
      <c r="B6189">
        <v>1</v>
      </c>
      <c r="C6189" t="s">
        <v>80</v>
      </c>
      <c r="D6189" t="s">
        <v>84</v>
      </c>
      <c r="E6189" t="s">
        <v>132</v>
      </c>
      <c r="F6189" t="s">
        <v>17901</v>
      </c>
      <c r="G6189" t="s">
        <v>134</v>
      </c>
      <c r="H6189" t="s">
        <v>135</v>
      </c>
      <c r="I6189" t="s">
        <v>136</v>
      </c>
      <c r="J6189" t="s">
        <v>137</v>
      </c>
      <c r="K6189" t="s">
        <v>138</v>
      </c>
      <c r="L6189" t="s">
        <v>17902</v>
      </c>
      <c r="M6189" t="s">
        <v>17903</v>
      </c>
      <c r="N6189">
        <v>1.3194444439999999</v>
      </c>
      <c r="O6189">
        <v>0</v>
      </c>
      <c r="P6189">
        <v>4</v>
      </c>
      <c r="Q6189">
        <v>0</v>
      </c>
      <c r="R6189">
        <v>0</v>
      </c>
      <c r="S6189">
        <v>0</v>
      </c>
      <c r="T6189">
        <v>21</v>
      </c>
      <c r="U6189">
        <v>0</v>
      </c>
      <c r="V6189">
        <v>2</v>
      </c>
      <c r="W6189">
        <v>0</v>
      </c>
      <c r="X6189">
        <v>2.013724735524697</v>
      </c>
      <c r="Y6189">
        <v>0</v>
      </c>
      <c r="Z6189">
        <v>0</v>
      </c>
      <c r="AA6189">
        <v>0</v>
      </c>
      <c r="AB6189">
        <v>10.246207218067379</v>
      </c>
      <c r="AC6189">
        <v>0</v>
      </c>
      <c r="AD6189">
        <v>155.12576491233293</v>
      </c>
      <c r="AE6189">
        <v>167.38569686592501</v>
      </c>
    </row>
    <row r="6190" spans="1:31" x14ac:dyDescent="0.25">
      <c r="A6190">
        <v>2303219</v>
      </c>
      <c r="B6190">
        <v>1</v>
      </c>
      <c r="C6190" t="s">
        <v>81</v>
      </c>
      <c r="D6190" t="s">
        <v>123</v>
      </c>
      <c r="E6190" t="s">
        <v>132</v>
      </c>
      <c r="F6190" t="s">
        <v>17904</v>
      </c>
      <c r="G6190" t="s">
        <v>1517</v>
      </c>
      <c r="H6190" t="s">
        <v>135</v>
      </c>
      <c r="I6190" t="s">
        <v>136</v>
      </c>
      <c r="J6190" t="s">
        <v>137</v>
      </c>
      <c r="K6190" t="s">
        <v>138</v>
      </c>
      <c r="L6190" t="s">
        <v>17905</v>
      </c>
      <c r="M6190" t="s">
        <v>17906</v>
      </c>
      <c r="N6190">
        <v>5.2913888880000002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4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91.857535484206423</v>
      </c>
      <c r="AC6190">
        <v>0</v>
      </c>
      <c r="AD6190">
        <v>0</v>
      </c>
      <c r="AE6190">
        <v>91.857535484206423</v>
      </c>
    </row>
    <row r="6191" spans="1:31" x14ac:dyDescent="0.25">
      <c r="A6191">
        <v>2303617</v>
      </c>
      <c r="B6191">
        <v>1</v>
      </c>
      <c r="C6191" t="s">
        <v>80</v>
      </c>
      <c r="D6191" t="s">
        <v>83</v>
      </c>
      <c r="E6191" t="s">
        <v>182</v>
      </c>
      <c r="F6191" t="s">
        <v>17907</v>
      </c>
      <c r="G6191" t="s">
        <v>184</v>
      </c>
      <c r="H6191" t="s">
        <v>167</v>
      </c>
      <c r="I6191" t="s">
        <v>136</v>
      </c>
      <c r="J6191" t="s">
        <v>137</v>
      </c>
      <c r="K6191" t="s">
        <v>138</v>
      </c>
      <c r="L6191" t="s">
        <v>17908</v>
      </c>
      <c r="M6191" t="s">
        <v>17909</v>
      </c>
      <c r="N6191">
        <v>0.60694444400000003</v>
      </c>
      <c r="O6191">
        <v>0</v>
      </c>
      <c r="P6191">
        <v>0</v>
      </c>
      <c r="Q6191">
        <v>0</v>
      </c>
      <c r="R6191">
        <v>0</v>
      </c>
      <c r="S6191">
        <v>3</v>
      </c>
      <c r="T6191">
        <v>0</v>
      </c>
      <c r="U6191">
        <v>5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2.9259310512041496</v>
      </c>
      <c r="AB6191">
        <v>0</v>
      </c>
      <c r="AC6191">
        <v>348.51466317312719</v>
      </c>
      <c r="AD6191">
        <v>0</v>
      </c>
      <c r="AE6191">
        <v>351.44059422433133</v>
      </c>
    </row>
    <row r="6192" spans="1:31" x14ac:dyDescent="0.25">
      <c r="A6192">
        <v>2303354</v>
      </c>
      <c r="B6192">
        <v>1</v>
      </c>
      <c r="C6192" t="s">
        <v>80</v>
      </c>
      <c r="D6192" t="s">
        <v>104</v>
      </c>
      <c r="E6192" t="s">
        <v>141</v>
      </c>
      <c r="F6192" t="s">
        <v>17910</v>
      </c>
      <c r="G6192" t="s">
        <v>453</v>
      </c>
      <c r="H6192" t="s">
        <v>135</v>
      </c>
      <c r="I6192" t="s">
        <v>136</v>
      </c>
      <c r="J6192" t="s">
        <v>137</v>
      </c>
      <c r="K6192" t="s">
        <v>138</v>
      </c>
      <c r="L6192" t="s">
        <v>17911</v>
      </c>
      <c r="M6192" t="s">
        <v>17912</v>
      </c>
      <c r="N6192">
        <v>2.3455555549999998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1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3.4148164181664029</v>
      </c>
      <c r="AC6192">
        <v>0</v>
      </c>
      <c r="AD6192">
        <v>0</v>
      </c>
      <c r="AE6192">
        <v>3.4148164181664029</v>
      </c>
    </row>
    <row r="6193" spans="1:31" x14ac:dyDescent="0.25">
      <c r="A6193">
        <v>2303663</v>
      </c>
      <c r="B6193">
        <v>1</v>
      </c>
      <c r="C6193" t="s">
        <v>80</v>
      </c>
      <c r="D6193" t="s">
        <v>96</v>
      </c>
      <c r="E6193" t="s">
        <v>141</v>
      </c>
      <c r="F6193" t="s">
        <v>17913</v>
      </c>
      <c r="G6193" t="s">
        <v>188</v>
      </c>
      <c r="H6193" t="s">
        <v>135</v>
      </c>
      <c r="I6193" t="s">
        <v>136</v>
      </c>
      <c r="J6193" t="s">
        <v>137</v>
      </c>
      <c r="K6193" t="s">
        <v>138</v>
      </c>
      <c r="L6193" t="s">
        <v>17914</v>
      </c>
      <c r="M6193" t="s">
        <v>17915</v>
      </c>
      <c r="N6193">
        <v>1.74</v>
      </c>
      <c r="O6193">
        <v>0</v>
      </c>
      <c r="P6193">
        <v>1</v>
      </c>
      <c r="Q6193">
        <v>0</v>
      </c>
      <c r="R6193">
        <v>0</v>
      </c>
      <c r="S6193">
        <v>0</v>
      </c>
      <c r="T6193">
        <v>1</v>
      </c>
      <c r="U6193">
        <v>0</v>
      </c>
      <c r="V6193">
        <v>0</v>
      </c>
      <c r="W6193">
        <v>0</v>
      </c>
      <c r="X6193">
        <v>0.40635085392480003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0.40635085392480003</v>
      </c>
    </row>
    <row r="6194" spans="1:31" x14ac:dyDescent="0.25">
      <c r="A6194">
        <v>2303586</v>
      </c>
      <c r="B6194">
        <v>1</v>
      </c>
      <c r="C6194" t="s">
        <v>80</v>
      </c>
      <c r="D6194" t="s">
        <v>96</v>
      </c>
      <c r="E6194" t="s">
        <v>132</v>
      </c>
      <c r="F6194" t="s">
        <v>17916</v>
      </c>
      <c r="G6194" t="s">
        <v>343</v>
      </c>
      <c r="H6194" t="s">
        <v>135</v>
      </c>
      <c r="I6194" t="s">
        <v>136</v>
      </c>
      <c r="J6194" t="s">
        <v>137</v>
      </c>
      <c r="K6194" t="s">
        <v>138</v>
      </c>
      <c r="L6194" t="s">
        <v>17917</v>
      </c>
      <c r="M6194" t="s">
        <v>17918</v>
      </c>
      <c r="N6194">
        <v>2.0366666659999999</v>
      </c>
      <c r="O6194">
        <v>0</v>
      </c>
      <c r="P6194">
        <v>150</v>
      </c>
      <c r="Q6194">
        <v>0</v>
      </c>
      <c r="R6194">
        <v>0</v>
      </c>
      <c r="S6194">
        <v>0</v>
      </c>
      <c r="T6194">
        <v>2</v>
      </c>
      <c r="U6194">
        <v>0</v>
      </c>
      <c r="V6194">
        <v>0</v>
      </c>
      <c r="W6194">
        <v>0</v>
      </c>
      <c r="X6194">
        <v>88.413292523476741</v>
      </c>
      <c r="Y6194">
        <v>0</v>
      </c>
      <c r="Z6194">
        <v>0</v>
      </c>
      <c r="AA6194">
        <v>0</v>
      </c>
      <c r="AB6194">
        <v>4.5726654895210332</v>
      </c>
      <c r="AC6194">
        <v>0</v>
      </c>
      <c r="AD6194">
        <v>0</v>
      </c>
      <c r="AE6194">
        <v>92.98595801299777</v>
      </c>
    </row>
    <row r="6195" spans="1:31" x14ac:dyDescent="0.25">
      <c r="A6195">
        <v>2303145</v>
      </c>
      <c r="B6195">
        <v>1</v>
      </c>
      <c r="C6195" t="s">
        <v>80</v>
      </c>
      <c r="D6195" t="s">
        <v>82</v>
      </c>
      <c r="E6195" t="s">
        <v>132</v>
      </c>
      <c r="F6195" t="s">
        <v>17919</v>
      </c>
      <c r="G6195" t="s">
        <v>375</v>
      </c>
      <c r="H6195" t="s">
        <v>135</v>
      </c>
      <c r="I6195" t="s">
        <v>136</v>
      </c>
      <c r="J6195" t="s">
        <v>137</v>
      </c>
      <c r="K6195" t="s">
        <v>138</v>
      </c>
      <c r="L6195" t="s">
        <v>17920</v>
      </c>
      <c r="M6195" t="s">
        <v>17921</v>
      </c>
      <c r="N6195">
        <v>3.5986111109999999</v>
      </c>
      <c r="O6195">
        <v>0</v>
      </c>
      <c r="P6195">
        <v>90</v>
      </c>
      <c r="Q6195">
        <v>0</v>
      </c>
      <c r="R6195">
        <v>0</v>
      </c>
      <c r="S6195">
        <v>0</v>
      </c>
      <c r="T6195">
        <v>1</v>
      </c>
      <c r="U6195">
        <v>0</v>
      </c>
      <c r="V6195">
        <v>0</v>
      </c>
      <c r="W6195">
        <v>0</v>
      </c>
      <c r="X6195">
        <v>31.32184537062896</v>
      </c>
      <c r="Y6195">
        <v>0</v>
      </c>
      <c r="Z6195">
        <v>0</v>
      </c>
      <c r="AA6195">
        <v>0</v>
      </c>
      <c r="AB6195">
        <v>1.6104907634500001E-4</v>
      </c>
      <c r="AC6195">
        <v>0</v>
      </c>
      <c r="AD6195">
        <v>0</v>
      </c>
      <c r="AE6195">
        <v>31.322006419705303</v>
      </c>
    </row>
    <row r="6196" spans="1:31" x14ac:dyDescent="0.25">
      <c r="A6196">
        <v>2303394</v>
      </c>
      <c r="B6196">
        <v>1</v>
      </c>
      <c r="C6196" t="s">
        <v>80</v>
      </c>
      <c r="D6196" t="s">
        <v>101</v>
      </c>
      <c r="E6196" t="s">
        <v>141</v>
      </c>
      <c r="F6196" t="s">
        <v>17922</v>
      </c>
      <c r="G6196" t="s">
        <v>143</v>
      </c>
      <c r="H6196" t="s">
        <v>135</v>
      </c>
      <c r="I6196" t="s">
        <v>136</v>
      </c>
      <c r="J6196" t="s">
        <v>137</v>
      </c>
      <c r="K6196" t="s">
        <v>138</v>
      </c>
      <c r="L6196" t="s">
        <v>17923</v>
      </c>
      <c r="M6196" t="s">
        <v>17924</v>
      </c>
      <c r="N6196">
        <v>1.033055555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1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0.38314679861893114</v>
      </c>
      <c r="AC6196">
        <v>0</v>
      </c>
      <c r="AD6196">
        <v>0</v>
      </c>
      <c r="AE6196">
        <v>0.38314679861893114</v>
      </c>
    </row>
    <row r="6197" spans="1:31" x14ac:dyDescent="0.25">
      <c r="A6197">
        <v>2303208</v>
      </c>
      <c r="B6197">
        <v>1</v>
      </c>
      <c r="C6197" t="s">
        <v>80</v>
      </c>
      <c r="D6197" t="s">
        <v>110</v>
      </c>
      <c r="E6197" t="s">
        <v>164</v>
      </c>
      <c r="F6197" t="s">
        <v>17925</v>
      </c>
      <c r="G6197" t="s">
        <v>299</v>
      </c>
      <c r="H6197" t="s">
        <v>167</v>
      </c>
      <c r="I6197" t="s">
        <v>136</v>
      </c>
      <c r="J6197" t="s">
        <v>137</v>
      </c>
      <c r="K6197" t="s">
        <v>300</v>
      </c>
      <c r="L6197" t="s">
        <v>17926</v>
      </c>
      <c r="M6197" t="s">
        <v>17927</v>
      </c>
      <c r="N6197">
        <v>9.5766666659999995</v>
      </c>
      <c r="O6197">
        <v>0</v>
      </c>
      <c r="P6197">
        <v>889</v>
      </c>
      <c r="Q6197">
        <v>0</v>
      </c>
      <c r="R6197">
        <v>0</v>
      </c>
      <c r="S6197">
        <v>0</v>
      </c>
      <c r="T6197">
        <v>94</v>
      </c>
      <c r="U6197">
        <v>0</v>
      </c>
      <c r="V6197">
        <v>1</v>
      </c>
      <c r="W6197">
        <v>0</v>
      </c>
      <c r="X6197">
        <v>2363.6001499293302</v>
      </c>
      <c r="Y6197">
        <v>0</v>
      </c>
      <c r="Z6197">
        <v>0</v>
      </c>
      <c r="AA6197">
        <v>0</v>
      </c>
      <c r="AB6197">
        <v>530.66321688683558</v>
      </c>
      <c r="AC6197">
        <v>0</v>
      </c>
      <c r="AD6197">
        <v>66.035038078416804</v>
      </c>
      <c r="AE6197">
        <v>2960.2984048945823</v>
      </c>
    </row>
    <row r="6198" spans="1:31" x14ac:dyDescent="0.25">
      <c r="A6198">
        <v>2303454</v>
      </c>
      <c r="B6198">
        <v>1</v>
      </c>
      <c r="C6198" t="s">
        <v>81</v>
      </c>
      <c r="D6198" t="s">
        <v>128</v>
      </c>
      <c r="E6198" t="s">
        <v>132</v>
      </c>
      <c r="F6198" t="s">
        <v>17928</v>
      </c>
      <c r="G6198" t="s">
        <v>375</v>
      </c>
      <c r="H6198" t="s">
        <v>135</v>
      </c>
      <c r="I6198" t="s">
        <v>136</v>
      </c>
      <c r="J6198" t="s">
        <v>137</v>
      </c>
      <c r="K6198" t="s">
        <v>138</v>
      </c>
      <c r="L6198" t="s">
        <v>17929</v>
      </c>
      <c r="M6198" t="s">
        <v>17930</v>
      </c>
      <c r="N6198">
        <v>6.3566666659999997</v>
      </c>
      <c r="O6198">
        <v>0</v>
      </c>
      <c r="P6198">
        <v>87</v>
      </c>
      <c r="Q6198">
        <v>0</v>
      </c>
      <c r="R6198">
        <v>1</v>
      </c>
      <c r="S6198">
        <v>0</v>
      </c>
      <c r="T6198">
        <v>10</v>
      </c>
      <c r="U6198">
        <v>0</v>
      </c>
      <c r="V6198">
        <v>0</v>
      </c>
      <c r="W6198">
        <v>0</v>
      </c>
      <c r="X6198">
        <v>60.612839919095997</v>
      </c>
      <c r="Y6198">
        <v>0</v>
      </c>
      <c r="Z6198">
        <v>2.9372058694669425</v>
      </c>
      <c r="AA6198">
        <v>0</v>
      </c>
      <c r="AB6198">
        <v>17.513925555023789</v>
      </c>
      <c r="AC6198">
        <v>0</v>
      </c>
      <c r="AD6198">
        <v>0</v>
      </c>
      <c r="AE6198">
        <v>81.063971343586729</v>
      </c>
    </row>
    <row r="6199" spans="1:31" x14ac:dyDescent="0.25">
      <c r="A6199">
        <v>2303600</v>
      </c>
      <c r="B6199">
        <v>1</v>
      </c>
      <c r="C6199" t="s">
        <v>81</v>
      </c>
      <c r="D6199" t="s">
        <v>112</v>
      </c>
      <c r="E6199" t="s">
        <v>182</v>
      </c>
      <c r="F6199" t="s">
        <v>17931</v>
      </c>
      <c r="G6199" t="s">
        <v>184</v>
      </c>
      <c r="H6199" t="s">
        <v>167</v>
      </c>
      <c r="I6199" t="s">
        <v>136</v>
      </c>
      <c r="J6199" t="s">
        <v>137</v>
      </c>
      <c r="K6199" t="s">
        <v>138</v>
      </c>
      <c r="L6199" t="s">
        <v>17932</v>
      </c>
      <c r="M6199" t="s">
        <v>17933</v>
      </c>
      <c r="N6199">
        <v>1.1511111110000001</v>
      </c>
      <c r="O6199">
        <v>0</v>
      </c>
      <c r="P6199">
        <v>220</v>
      </c>
      <c r="Q6199">
        <v>47</v>
      </c>
      <c r="R6199">
        <v>16</v>
      </c>
      <c r="S6199">
        <v>4</v>
      </c>
      <c r="T6199">
        <v>14</v>
      </c>
      <c r="U6199">
        <v>1</v>
      </c>
      <c r="V6199">
        <v>0</v>
      </c>
      <c r="W6199">
        <v>0</v>
      </c>
      <c r="X6199">
        <v>36.349572015420655</v>
      </c>
      <c r="Y6199">
        <v>47.303661126657822</v>
      </c>
      <c r="Z6199">
        <v>17.973318260963584</v>
      </c>
      <c r="AA6199">
        <v>13.280439100534876</v>
      </c>
      <c r="AB6199">
        <v>6.1631867065923052</v>
      </c>
      <c r="AC6199">
        <v>24.524538002551221</v>
      </c>
      <c r="AD6199">
        <v>0</v>
      </c>
      <c r="AE6199">
        <v>145.59471521272044</v>
      </c>
    </row>
    <row r="6200" spans="1:31" x14ac:dyDescent="0.25">
      <c r="A6200">
        <v>2303500</v>
      </c>
      <c r="B6200">
        <v>1</v>
      </c>
      <c r="C6200" t="s">
        <v>81</v>
      </c>
      <c r="D6200" t="s">
        <v>127</v>
      </c>
      <c r="E6200" t="s">
        <v>141</v>
      </c>
      <c r="F6200" t="s">
        <v>17934</v>
      </c>
      <c r="G6200" t="s">
        <v>202</v>
      </c>
      <c r="H6200" t="s">
        <v>135</v>
      </c>
      <c r="I6200" t="s">
        <v>136</v>
      </c>
      <c r="J6200" t="s">
        <v>137</v>
      </c>
      <c r="K6200" t="s">
        <v>138</v>
      </c>
      <c r="L6200" t="s">
        <v>17935</v>
      </c>
      <c r="M6200" t="s">
        <v>17936</v>
      </c>
      <c r="N6200">
        <v>5.613888888</v>
      </c>
      <c r="O6200">
        <v>0</v>
      </c>
      <c r="P6200">
        <v>12</v>
      </c>
      <c r="Q6200">
        <v>0</v>
      </c>
      <c r="R6200">
        <v>0</v>
      </c>
      <c r="S6200">
        <v>0</v>
      </c>
      <c r="T6200">
        <v>2</v>
      </c>
      <c r="U6200">
        <v>0</v>
      </c>
      <c r="V6200">
        <v>0</v>
      </c>
      <c r="W6200">
        <v>0</v>
      </c>
      <c r="X6200">
        <v>21.533971178663798</v>
      </c>
      <c r="Y6200">
        <v>0</v>
      </c>
      <c r="Z6200">
        <v>0</v>
      </c>
      <c r="AA6200">
        <v>0</v>
      </c>
      <c r="AB6200">
        <v>55.860819433753349</v>
      </c>
      <c r="AC6200">
        <v>0</v>
      </c>
      <c r="AD6200">
        <v>0</v>
      </c>
      <c r="AE6200">
        <v>77.394790612417154</v>
      </c>
    </row>
    <row r="6201" spans="1:31" x14ac:dyDescent="0.25">
      <c r="A6201">
        <v>2303646</v>
      </c>
      <c r="B6201">
        <v>1</v>
      </c>
      <c r="C6201" t="s">
        <v>80</v>
      </c>
      <c r="D6201" t="s">
        <v>93</v>
      </c>
      <c r="E6201" t="s">
        <v>132</v>
      </c>
      <c r="F6201" t="s">
        <v>17937</v>
      </c>
      <c r="G6201" t="s">
        <v>490</v>
      </c>
      <c r="H6201" t="s">
        <v>135</v>
      </c>
      <c r="I6201" t="s">
        <v>136</v>
      </c>
      <c r="J6201" t="s">
        <v>137</v>
      </c>
      <c r="K6201" t="s">
        <v>138</v>
      </c>
      <c r="L6201" t="s">
        <v>17938</v>
      </c>
      <c r="M6201" t="s">
        <v>17939</v>
      </c>
      <c r="N6201">
        <v>1.048611111</v>
      </c>
      <c r="O6201">
        <v>0</v>
      </c>
      <c r="P6201">
        <v>114</v>
      </c>
      <c r="Q6201">
        <v>0</v>
      </c>
      <c r="R6201">
        <v>0</v>
      </c>
      <c r="S6201">
        <v>0</v>
      </c>
      <c r="T6201">
        <v>10</v>
      </c>
      <c r="U6201">
        <v>0</v>
      </c>
      <c r="V6201">
        <v>0</v>
      </c>
      <c r="W6201">
        <v>0</v>
      </c>
      <c r="X6201">
        <v>24.315276520049348</v>
      </c>
      <c r="Y6201">
        <v>0</v>
      </c>
      <c r="Z6201">
        <v>0</v>
      </c>
      <c r="AA6201">
        <v>0</v>
      </c>
      <c r="AB6201">
        <v>3.2606585416169223</v>
      </c>
      <c r="AC6201">
        <v>0</v>
      </c>
      <c r="AD6201">
        <v>0</v>
      </c>
      <c r="AE6201">
        <v>27.575935061666272</v>
      </c>
    </row>
    <row r="6202" spans="1:31" x14ac:dyDescent="0.25">
      <c r="A6202">
        <v>2303271</v>
      </c>
      <c r="B6202">
        <v>1</v>
      </c>
      <c r="C6202" t="s">
        <v>80</v>
      </c>
      <c r="D6202" t="s">
        <v>96</v>
      </c>
      <c r="E6202" t="s">
        <v>141</v>
      </c>
      <c r="F6202" t="s">
        <v>17940</v>
      </c>
      <c r="G6202" t="s">
        <v>188</v>
      </c>
      <c r="H6202" t="s">
        <v>135</v>
      </c>
      <c r="I6202" t="s">
        <v>136</v>
      </c>
      <c r="J6202" t="s">
        <v>137</v>
      </c>
      <c r="K6202" t="s">
        <v>138</v>
      </c>
      <c r="L6202" t="s">
        <v>17941</v>
      </c>
      <c r="M6202" t="s">
        <v>17942</v>
      </c>
      <c r="N6202">
        <v>1.8733333329999999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3.2818787162744418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3.2818787162744418</v>
      </c>
    </row>
    <row r="6203" spans="1:31" x14ac:dyDescent="0.25">
      <c r="A6203">
        <v>2303626</v>
      </c>
      <c r="B6203">
        <v>1</v>
      </c>
      <c r="C6203" t="s">
        <v>81</v>
      </c>
      <c r="D6203" t="s">
        <v>120</v>
      </c>
      <c r="E6203" t="s">
        <v>283</v>
      </c>
      <c r="F6203" t="s">
        <v>17943</v>
      </c>
      <c r="G6203" t="s">
        <v>184</v>
      </c>
      <c r="H6203" t="s">
        <v>167</v>
      </c>
      <c r="I6203" t="s">
        <v>136</v>
      </c>
      <c r="J6203" t="s">
        <v>137</v>
      </c>
      <c r="K6203" t="s">
        <v>138</v>
      </c>
      <c r="L6203" t="s">
        <v>17944</v>
      </c>
      <c r="M6203" t="s">
        <v>17945</v>
      </c>
      <c r="N6203">
        <v>0.643055555</v>
      </c>
      <c r="O6203">
        <v>0</v>
      </c>
      <c r="P6203">
        <v>1316</v>
      </c>
      <c r="Q6203">
        <v>0</v>
      </c>
      <c r="R6203">
        <v>10</v>
      </c>
      <c r="S6203">
        <v>0</v>
      </c>
      <c r="T6203">
        <v>195</v>
      </c>
      <c r="U6203">
        <v>0</v>
      </c>
      <c r="V6203">
        <v>1</v>
      </c>
      <c r="W6203">
        <v>0</v>
      </c>
      <c r="X6203">
        <v>210.94069191834654</v>
      </c>
      <c r="Y6203">
        <v>0</v>
      </c>
      <c r="Z6203">
        <v>2.4360843905364975</v>
      </c>
      <c r="AA6203">
        <v>0</v>
      </c>
      <c r="AB6203">
        <v>55.23372618095204</v>
      </c>
      <c r="AC6203">
        <v>0</v>
      </c>
      <c r="AD6203">
        <v>0.87040192180608345</v>
      </c>
      <c r="AE6203">
        <v>269.48090441164118</v>
      </c>
    </row>
    <row r="6204" spans="1:31" x14ac:dyDescent="0.25">
      <c r="A6204">
        <v>2303606</v>
      </c>
      <c r="B6204">
        <v>1</v>
      </c>
      <c r="C6204" t="s">
        <v>80</v>
      </c>
      <c r="D6204" t="s">
        <v>82</v>
      </c>
      <c r="E6204" t="s">
        <v>141</v>
      </c>
      <c r="F6204" t="s">
        <v>17946</v>
      </c>
      <c r="G6204" t="s">
        <v>134</v>
      </c>
      <c r="H6204" t="s">
        <v>135</v>
      </c>
      <c r="I6204" t="s">
        <v>136</v>
      </c>
      <c r="J6204" t="s">
        <v>137</v>
      </c>
      <c r="K6204" t="s">
        <v>138</v>
      </c>
      <c r="L6204" t="s">
        <v>17947</v>
      </c>
      <c r="M6204" t="s">
        <v>17948</v>
      </c>
      <c r="N6204">
        <v>1.4624999999999999</v>
      </c>
      <c r="O6204">
        <v>0</v>
      </c>
      <c r="P6204">
        <v>35</v>
      </c>
      <c r="Q6204">
        <v>0</v>
      </c>
      <c r="R6204">
        <v>0</v>
      </c>
      <c r="S6204">
        <v>0</v>
      </c>
      <c r="T6204">
        <v>34</v>
      </c>
      <c r="U6204">
        <v>0</v>
      </c>
      <c r="V6204">
        <v>0</v>
      </c>
      <c r="W6204">
        <v>0</v>
      </c>
      <c r="X6204">
        <v>11.767467280494586</v>
      </c>
      <c r="Y6204">
        <v>0</v>
      </c>
      <c r="Z6204">
        <v>0</v>
      </c>
      <c r="AA6204">
        <v>0</v>
      </c>
      <c r="AB6204">
        <v>12.12610735581389</v>
      </c>
      <c r="AC6204">
        <v>0</v>
      </c>
      <c r="AD6204">
        <v>0</v>
      </c>
      <c r="AE6204">
        <v>23.893574636308475</v>
      </c>
    </row>
    <row r="6205" spans="1:31" x14ac:dyDescent="0.25">
      <c r="A6205">
        <v>2303457</v>
      </c>
      <c r="B6205">
        <v>1</v>
      </c>
      <c r="C6205" t="s">
        <v>80</v>
      </c>
      <c r="D6205" t="s">
        <v>95</v>
      </c>
      <c r="E6205" t="s">
        <v>283</v>
      </c>
      <c r="F6205" t="s">
        <v>17949</v>
      </c>
      <c r="G6205" t="s">
        <v>184</v>
      </c>
      <c r="H6205" t="s">
        <v>167</v>
      </c>
      <c r="I6205" t="s">
        <v>136</v>
      </c>
      <c r="J6205" t="s">
        <v>137</v>
      </c>
      <c r="K6205" t="s">
        <v>138</v>
      </c>
      <c r="L6205" t="s">
        <v>17950</v>
      </c>
      <c r="M6205" t="s">
        <v>17951</v>
      </c>
      <c r="N6205">
        <v>0.26277777699999999</v>
      </c>
      <c r="O6205">
        <v>0</v>
      </c>
      <c r="P6205">
        <v>0</v>
      </c>
      <c r="Q6205">
        <v>0</v>
      </c>
      <c r="R6205">
        <v>0</v>
      </c>
      <c r="S6205">
        <v>2</v>
      </c>
      <c r="T6205">
        <v>0</v>
      </c>
      <c r="U6205">
        <v>1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5.0957390811441581</v>
      </c>
      <c r="AB6205">
        <v>0</v>
      </c>
      <c r="AC6205">
        <v>743.36122253491567</v>
      </c>
      <c r="AD6205">
        <v>0</v>
      </c>
      <c r="AE6205">
        <v>748.45696161605986</v>
      </c>
    </row>
    <row r="6206" spans="1:31" x14ac:dyDescent="0.25">
      <c r="A6206">
        <v>2303291</v>
      </c>
      <c r="B6206">
        <v>1</v>
      </c>
      <c r="C6206" t="s">
        <v>80</v>
      </c>
      <c r="D6206" t="s">
        <v>84</v>
      </c>
      <c r="E6206" t="s">
        <v>132</v>
      </c>
      <c r="F6206" t="s">
        <v>17952</v>
      </c>
      <c r="G6206" t="s">
        <v>917</v>
      </c>
      <c r="H6206" t="s">
        <v>135</v>
      </c>
      <c r="I6206" t="s">
        <v>136</v>
      </c>
      <c r="J6206" t="s">
        <v>137</v>
      </c>
      <c r="K6206" t="s">
        <v>300</v>
      </c>
      <c r="L6206" t="s">
        <v>17953</v>
      </c>
      <c r="M6206" t="s">
        <v>17954</v>
      </c>
      <c r="N6206">
        <v>6.9666666660000001</v>
      </c>
      <c r="O6206">
        <v>0</v>
      </c>
      <c r="P6206">
        <v>160</v>
      </c>
      <c r="Q6206">
        <v>0</v>
      </c>
      <c r="R6206">
        <v>0</v>
      </c>
      <c r="S6206">
        <v>0</v>
      </c>
      <c r="T6206">
        <v>24</v>
      </c>
      <c r="U6206">
        <v>0</v>
      </c>
      <c r="V6206">
        <v>0</v>
      </c>
      <c r="W6206">
        <v>0</v>
      </c>
      <c r="X6206">
        <v>246.80184027607891</v>
      </c>
      <c r="Y6206">
        <v>0</v>
      </c>
      <c r="Z6206">
        <v>0</v>
      </c>
      <c r="AA6206">
        <v>0</v>
      </c>
      <c r="AB6206">
        <v>224.05906590552152</v>
      </c>
      <c r="AC6206">
        <v>0</v>
      </c>
      <c r="AD6206">
        <v>0</v>
      </c>
      <c r="AE6206">
        <v>470.8609061816004</v>
      </c>
    </row>
    <row r="6207" spans="1:31" x14ac:dyDescent="0.25">
      <c r="A6207">
        <v>2303314</v>
      </c>
      <c r="B6207">
        <v>1</v>
      </c>
      <c r="C6207" t="s">
        <v>80</v>
      </c>
      <c r="D6207" t="s">
        <v>85</v>
      </c>
      <c r="E6207" t="s">
        <v>132</v>
      </c>
      <c r="F6207" t="s">
        <v>17955</v>
      </c>
      <c r="G6207" t="s">
        <v>917</v>
      </c>
      <c r="H6207" t="s">
        <v>135</v>
      </c>
      <c r="I6207" t="s">
        <v>136</v>
      </c>
      <c r="J6207" t="s">
        <v>137</v>
      </c>
      <c r="K6207" t="s">
        <v>300</v>
      </c>
      <c r="L6207" t="s">
        <v>17956</v>
      </c>
      <c r="M6207" t="s">
        <v>17957</v>
      </c>
      <c r="N6207">
        <v>3.6008333330000002</v>
      </c>
      <c r="O6207">
        <v>0</v>
      </c>
      <c r="P6207">
        <v>160</v>
      </c>
      <c r="Q6207">
        <v>0</v>
      </c>
      <c r="R6207">
        <v>0</v>
      </c>
      <c r="S6207">
        <v>0</v>
      </c>
      <c r="T6207">
        <v>16</v>
      </c>
      <c r="U6207">
        <v>0</v>
      </c>
      <c r="V6207">
        <v>0</v>
      </c>
      <c r="W6207">
        <v>0</v>
      </c>
      <c r="X6207">
        <v>104.51111283203846</v>
      </c>
      <c r="Y6207">
        <v>0</v>
      </c>
      <c r="Z6207">
        <v>0</v>
      </c>
      <c r="AA6207">
        <v>0</v>
      </c>
      <c r="AB6207">
        <v>23.475053458502867</v>
      </c>
      <c r="AC6207">
        <v>0</v>
      </c>
      <c r="AD6207">
        <v>0</v>
      </c>
      <c r="AE6207">
        <v>127.98616629054133</v>
      </c>
    </row>
    <row r="6208" spans="1:31" x14ac:dyDescent="0.25">
      <c r="A6208">
        <v>2303583</v>
      </c>
      <c r="B6208">
        <v>1</v>
      </c>
      <c r="C6208" t="s">
        <v>81</v>
      </c>
      <c r="D6208" t="s">
        <v>113</v>
      </c>
      <c r="E6208" t="s">
        <v>132</v>
      </c>
      <c r="F6208" t="s">
        <v>17775</v>
      </c>
      <c r="G6208" t="s">
        <v>134</v>
      </c>
      <c r="H6208" t="s">
        <v>135</v>
      </c>
      <c r="I6208" t="s">
        <v>136</v>
      </c>
      <c r="J6208" t="s">
        <v>137</v>
      </c>
      <c r="K6208" t="s">
        <v>138</v>
      </c>
      <c r="L6208" t="s">
        <v>17958</v>
      </c>
      <c r="M6208" t="s">
        <v>17959</v>
      </c>
      <c r="N6208">
        <v>1.0133333330000001</v>
      </c>
      <c r="O6208">
        <v>0</v>
      </c>
      <c r="P6208">
        <v>34</v>
      </c>
      <c r="Q6208">
        <v>0</v>
      </c>
      <c r="R6208">
        <v>7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5.8215053554561971</v>
      </c>
      <c r="Y6208">
        <v>0</v>
      </c>
      <c r="Z6208">
        <v>3.0065577815945477</v>
      </c>
      <c r="AA6208">
        <v>0</v>
      </c>
      <c r="AB6208">
        <v>0</v>
      </c>
      <c r="AC6208">
        <v>0</v>
      </c>
      <c r="AD6208">
        <v>0</v>
      </c>
      <c r="AE6208">
        <v>8.8280631370507443</v>
      </c>
    </row>
    <row r="6209" spans="1:31" x14ac:dyDescent="0.25">
      <c r="A6209">
        <v>2303371</v>
      </c>
      <c r="B6209">
        <v>1</v>
      </c>
      <c r="C6209" t="s">
        <v>80</v>
      </c>
      <c r="D6209" t="s">
        <v>91</v>
      </c>
      <c r="E6209" t="s">
        <v>164</v>
      </c>
      <c r="F6209" t="s">
        <v>17960</v>
      </c>
      <c r="G6209" t="s">
        <v>195</v>
      </c>
      <c r="H6209" t="s">
        <v>167</v>
      </c>
      <c r="I6209" t="s">
        <v>136</v>
      </c>
      <c r="J6209" t="s">
        <v>137</v>
      </c>
      <c r="K6209" t="s">
        <v>138</v>
      </c>
      <c r="L6209" t="s">
        <v>17961</v>
      </c>
      <c r="M6209" t="s">
        <v>17962</v>
      </c>
      <c r="N6209">
        <v>2.9155555550000001</v>
      </c>
      <c r="O6209">
        <v>0</v>
      </c>
      <c r="P6209">
        <v>0</v>
      </c>
      <c r="Q6209">
        <v>2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35.735972957383865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35.735972957383865</v>
      </c>
    </row>
    <row r="6210" spans="1:31" x14ac:dyDescent="0.25">
      <c r="A6210">
        <v>2303122</v>
      </c>
      <c r="B6210">
        <v>1</v>
      </c>
      <c r="C6210" t="s">
        <v>80</v>
      </c>
      <c r="D6210" t="s">
        <v>101</v>
      </c>
      <c r="E6210" t="s">
        <v>233</v>
      </c>
      <c r="F6210" t="s">
        <v>17963</v>
      </c>
      <c r="G6210" t="s">
        <v>184</v>
      </c>
      <c r="H6210" t="s">
        <v>167</v>
      </c>
      <c r="I6210" t="s">
        <v>136</v>
      </c>
      <c r="J6210" t="s">
        <v>137</v>
      </c>
      <c r="K6210" t="s">
        <v>138</v>
      </c>
      <c r="L6210" t="s">
        <v>17964</v>
      </c>
      <c r="M6210" t="s">
        <v>17965</v>
      </c>
      <c r="N6210">
        <v>0.62305555499999998</v>
      </c>
      <c r="O6210">
        <v>0</v>
      </c>
      <c r="P6210">
        <v>257</v>
      </c>
      <c r="Q6210">
        <v>0</v>
      </c>
      <c r="R6210">
        <v>0</v>
      </c>
      <c r="S6210">
        <v>2</v>
      </c>
      <c r="T6210">
        <v>103</v>
      </c>
      <c r="U6210">
        <v>0</v>
      </c>
      <c r="V6210">
        <v>0</v>
      </c>
      <c r="W6210">
        <v>0</v>
      </c>
      <c r="X6210">
        <v>19.597800850632591</v>
      </c>
      <c r="Y6210">
        <v>0</v>
      </c>
      <c r="Z6210">
        <v>0</v>
      </c>
      <c r="AA6210">
        <v>3.0550732972993608</v>
      </c>
      <c r="AB6210">
        <v>21.458771256823766</v>
      </c>
      <c r="AC6210">
        <v>0</v>
      </c>
      <c r="AD6210">
        <v>0</v>
      </c>
      <c r="AE6210">
        <v>44.11164540475572</v>
      </c>
    </row>
    <row r="6211" spans="1:31" x14ac:dyDescent="0.25">
      <c r="A6211">
        <v>2303669</v>
      </c>
      <c r="B6211">
        <v>1</v>
      </c>
      <c r="C6211" t="s">
        <v>80</v>
      </c>
      <c r="D6211" t="s">
        <v>93</v>
      </c>
      <c r="E6211" t="s">
        <v>164</v>
      </c>
      <c r="F6211" t="s">
        <v>10756</v>
      </c>
      <c r="G6211" t="s">
        <v>195</v>
      </c>
      <c r="H6211" t="s">
        <v>167</v>
      </c>
      <c r="I6211" t="s">
        <v>136</v>
      </c>
      <c r="J6211" t="s">
        <v>137</v>
      </c>
      <c r="K6211" t="s">
        <v>138</v>
      </c>
      <c r="L6211" t="s">
        <v>17966</v>
      </c>
      <c r="M6211" t="s">
        <v>17967</v>
      </c>
      <c r="N6211">
        <v>2.329722222</v>
      </c>
      <c r="O6211">
        <v>0</v>
      </c>
      <c r="P6211">
        <v>91</v>
      </c>
      <c r="Q6211">
        <v>0</v>
      </c>
      <c r="R6211">
        <v>8</v>
      </c>
      <c r="S6211">
        <v>0</v>
      </c>
      <c r="T6211">
        <v>6</v>
      </c>
      <c r="U6211">
        <v>0</v>
      </c>
      <c r="V6211">
        <v>0</v>
      </c>
      <c r="W6211">
        <v>0</v>
      </c>
      <c r="X6211">
        <v>37.770431251289558</v>
      </c>
      <c r="Y6211">
        <v>0</v>
      </c>
      <c r="Z6211">
        <v>9.1639695878266725</v>
      </c>
      <c r="AA6211">
        <v>0</v>
      </c>
      <c r="AB6211">
        <v>7.1286020969952313</v>
      </c>
      <c r="AC6211">
        <v>0</v>
      </c>
      <c r="AD6211">
        <v>0</v>
      </c>
      <c r="AE6211">
        <v>54.063002936111459</v>
      </c>
    </row>
    <row r="6212" spans="1:31" x14ac:dyDescent="0.25">
      <c r="A6212">
        <v>2303520</v>
      </c>
      <c r="B6212">
        <v>1</v>
      </c>
      <c r="C6212" t="s">
        <v>80</v>
      </c>
      <c r="D6212" t="s">
        <v>97</v>
      </c>
      <c r="E6212" t="s">
        <v>164</v>
      </c>
      <c r="F6212" t="s">
        <v>17968</v>
      </c>
      <c r="G6212" t="s">
        <v>195</v>
      </c>
      <c r="H6212" t="s">
        <v>167</v>
      </c>
      <c r="I6212" t="s">
        <v>136</v>
      </c>
      <c r="J6212" t="s">
        <v>137</v>
      </c>
      <c r="K6212" t="s">
        <v>138</v>
      </c>
      <c r="L6212" t="s">
        <v>17969</v>
      </c>
      <c r="M6212" t="s">
        <v>17970</v>
      </c>
      <c r="N6212">
        <v>1.036944444</v>
      </c>
      <c r="O6212">
        <v>0</v>
      </c>
      <c r="P6212">
        <v>57</v>
      </c>
      <c r="Q6212">
        <v>0</v>
      </c>
      <c r="R6212">
        <v>9</v>
      </c>
      <c r="S6212">
        <v>0</v>
      </c>
      <c r="T6212">
        <v>16</v>
      </c>
      <c r="U6212">
        <v>0</v>
      </c>
      <c r="V6212">
        <v>0</v>
      </c>
      <c r="W6212">
        <v>0</v>
      </c>
      <c r="X6212">
        <v>16.76694414165879</v>
      </c>
      <c r="Y6212">
        <v>0</v>
      </c>
      <c r="Z6212">
        <v>3.8519721575345396</v>
      </c>
      <c r="AA6212">
        <v>0</v>
      </c>
      <c r="AB6212">
        <v>11.132466763519623</v>
      </c>
      <c r="AC6212">
        <v>0</v>
      </c>
      <c r="AD6212">
        <v>0</v>
      </c>
      <c r="AE6212">
        <v>31.751383062712954</v>
      </c>
    </row>
    <row r="6213" spans="1:31" x14ac:dyDescent="0.25">
      <c r="A6213">
        <v>2303211</v>
      </c>
      <c r="B6213">
        <v>1</v>
      </c>
      <c r="C6213" t="s">
        <v>81</v>
      </c>
      <c r="D6213" t="s">
        <v>113</v>
      </c>
      <c r="E6213" t="s">
        <v>233</v>
      </c>
      <c r="F6213" t="s">
        <v>17971</v>
      </c>
      <c r="G6213" t="s">
        <v>184</v>
      </c>
      <c r="H6213" t="s">
        <v>167</v>
      </c>
      <c r="I6213" t="s">
        <v>136</v>
      </c>
      <c r="J6213" t="s">
        <v>137</v>
      </c>
      <c r="K6213" t="s">
        <v>138</v>
      </c>
      <c r="L6213" t="s">
        <v>17972</v>
      </c>
      <c r="M6213" t="s">
        <v>17973</v>
      </c>
      <c r="N6213">
        <v>0.37333333299999999</v>
      </c>
      <c r="O6213">
        <v>0</v>
      </c>
      <c r="P6213">
        <v>3876</v>
      </c>
      <c r="Q6213">
        <v>3</v>
      </c>
      <c r="R6213">
        <v>18</v>
      </c>
      <c r="S6213">
        <v>0</v>
      </c>
      <c r="T6213">
        <v>288</v>
      </c>
      <c r="U6213">
        <v>0</v>
      </c>
      <c r="V6213">
        <v>1</v>
      </c>
      <c r="W6213">
        <v>0</v>
      </c>
      <c r="X6213">
        <v>261.29313433280487</v>
      </c>
      <c r="Y6213">
        <v>1.5091204674000003</v>
      </c>
      <c r="Z6213">
        <v>2.6178309715891195</v>
      </c>
      <c r="AA6213">
        <v>0</v>
      </c>
      <c r="AB6213">
        <v>63.04233164992182</v>
      </c>
      <c r="AC6213">
        <v>0</v>
      </c>
      <c r="AD6213">
        <v>1.0909345851043737</v>
      </c>
      <c r="AE6213">
        <v>329.55335200682021</v>
      </c>
    </row>
    <row r="6214" spans="1:31" x14ac:dyDescent="0.25">
      <c r="A6214">
        <v>2303543</v>
      </c>
      <c r="B6214">
        <v>1</v>
      </c>
      <c r="C6214" t="s">
        <v>80</v>
      </c>
      <c r="D6214" t="s">
        <v>82</v>
      </c>
      <c r="E6214" t="s">
        <v>141</v>
      </c>
      <c r="F6214" t="s">
        <v>17974</v>
      </c>
      <c r="G6214" t="s">
        <v>143</v>
      </c>
      <c r="H6214" t="s">
        <v>135</v>
      </c>
      <c r="I6214" t="s">
        <v>136</v>
      </c>
      <c r="J6214" t="s">
        <v>137</v>
      </c>
      <c r="K6214" t="s">
        <v>138</v>
      </c>
      <c r="L6214" t="s">
        <v>17763</v>
      </c>
      <c r="M6214" t="s">
        <v>17975</v>
      </c>
      <c r="N6214">
        <v>2.3683333329999998</v>
      </c>
      <c r="O6214">
        <v>0</v>
      </c>
      <c r="P6214">
        <v>1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0.32134580986212002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0.32134580986212002</v>
      </c>
    </row>
    <row r="6215" spans="1:31" x14ac:dyDescent="0.25">
      <c r="A6215">
        <v>2303334</v>
      </c>
      <c r="B6215">
        <v>1</v>
      </c>
      <c r="C6215" t="s">
        <v>80</v>
      </c>
      <c r="D6215" t="s">
        <v>83</v>
      </c>
      <c r="E6215" t="s">
        <v>132</v>
      </c>
      <c r="F6215" t="s">
        <v>17976</v>
      </c>
      <c r="G6215" t="s">
        <v>299</v>
      </c>
      <c r="H6215" t="s">
        <v>135</v>
      </c>
      <c r="I6215" t="s">
        <v>136</v>
      </c>
      <c r="J6215" t="s">
        <v>137</v>
      </c>
      <c r="K6215" t="s">
        <v>300</v>
      </c>
      <c r="L6215" t="s">
        <v>17977</v>
      </c>
      <c r="M6215" t="s">
        <v>17978</v>
      </c>
      <c r="N6215">
        <v>4.6333333330000004</v>
      </c>
      <c r="O6215">
        <v>0</v>
      </c>
      <c r="P6215">
        <v>263</v>
      </c>
      <c r="Q6215">
        <v>0</v>
      </c>
      <c r="R6215">
        <v>0</v>
      </c>
      <c r="S6215">
        <v>0</v>
      </c>
      <c r="T6215">
        <v>10</v>
      </c>
      <c r="U6215">
        <v>0</v>
      </c>
      <c r="V6215">
        <v>0</v>
      </c>
      <c r="W6215">
        <v>0</v>
      </c>
      <c r="X6215">
        <v>233.68046341009426</v>
      </c>
      <c r="Y6215">
        <v>0</v>
      </c>
      <c r="Z6215">
        <v>0</v>
      </c>
      <c r="AA6215">
        <v>0</v>
      </c>
      <c r="AB6215">
        <v>22.152591054175399</v>
      </c>
      <c r="AC6215">
        <v>0</v>
      </c>
      <c r="AD6215">
        <v>0</v>
      </c>
      <c r="AE6215">
        <v>255.83305446426965</v>
      </c>
    </row>
    <row r="6216" spans="1:31" x14ac:dyDescent="0.25">
      <c r="A6216">
        <v>2303142</v>
      </c>
      <c r="B6216">
        <v>1</v>
      </c>
      <c r="C6216" t="s">
        <v>80</v>
      </c>
      <c r="D6216" t="s">
        <v>104</v>
      </c>
      <c r="E6216" t="s">
        <v>164</v>
      </c>
      <c r="F6216" t="s">
        <v>17979</v>
      </c>
      <c r="G6216" t="s">
        <v>195</v>
      </c>
      <c r="H6216" t="s">
        <v>167</v>
      </c>
      <c r="I6216" t="s">
        <v>136</v>
      </c>
      <c r="J6216" t="s">
        <v>137</v>
      </c>
      <c r="K6216" t="s">
        <v>138</v>
      </c>
      <c r="L6216" t="s">
        <v>17980</v>
      </c>
      <c r="M6216" t="s">
        <v>17981</v>
      </c>
      <c r="N6216">
        <v>1.7747222220000001</v>
      </c>
      <c r="O6216">
        <v>0</v>
      </c>
      <c r="P6216">
        <v>18</v>
      </c>
      <c r="Q6216">
        <v>0</v>
      </c>
      <c r="R6216">
        <v>13</v>
      </c>
      <c r="S6216">
        <v>0</v>
      </c>
      <c r="T6216">
        <v>3</v>
      </c>
      <c r="U6216">
        <v>0</v>
      </c>
      <c r="V6216">
        <v>0</v>
      </c>
      <c r="W6216">
        <v>0</v>
      </c>
      <c r="X6216">
        <v>6.7752596674058267</v>
      </c>
      <c r="Y6216">
        <v>0</v>
      </c>
      <c r="Z6216">
        <v>4.5324458626866582</v>
      </c>
      <c r="AA6216">
        <v>0</v>
      </c>
      <c r="AB6216">
        <v>7.3073467691515512</v>
      </c>
      <c r="AC6216">
        <v>0</v>
      </c>
      <c r="AD6216">
        <v>0</v>
      </c>
      <c r="AE6216">
        <v>18.615052299244034</v>
      </c>
    </row>
    <row r="6217" spans="1:31" x14ac:dyDescent="0.25">
      <c r="A6217">
        <v>2303148</v>
      </c>
      <c r="B6217">
        <v>1</v>
      </c>
      <c r="C6217" t="s">
        <v>80</v>
      </c>
      <c r="D6217" t="s">
        <v>96</v>
      </c>
      <c r="E6217" t="s">
        <v>141</v>
      </c>
      <c r="F6217" t="s">
        <v>7670</v>
      </c>
      <c r="G6217" t="s">
        <v>202</v>
      </c>
      <c r="H6217" t="s">
        <v>135</v>
      </c>
      <c r="I6217" t="s">
        <v>136</v>
      </c>
      <c r="J6217" t="s">
        <v>137</v>
      </c>
      <c r="K6217" t="s">
        <v>138</v>
      </c>
      <c r="L6217" t="s">
        <v>17982</v>
      </c>
      <c r="M6217" t="s">
        <v>17983</v>
      </c>
      <c r="N6217">
        <v>2.1391666659999999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1.3918190337157024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1.3918190337157024</v>
      </c>
    </row>
    <row r="6218" spans="1:31" x14ac:dyDescent="0.25">
      <c r="A6218">
        <v>2303503</v>
      </c>
      <c r="B6218">
        <v>1</v>
      </c>
      <c r="C6218" t="s">
        <v>81</v>
      </c>
      <c r="D6218" t="s">
        <v>122</v>
      </c>
      <c r="E6218" t="s">
        <v>164</v>
      </c>
      <c r="F6218" t="s">
        <v>17984</v>
      </c>
      <c r="G6218" t="s">
        <v>443</v>
      </c>
      <c r="H6218" t="s">
        <v>167</v>
      </c>
      <c r="I6218" t="s">
        <v>136</v>
      </c>
      <c r="J6218" t="s">
        <v>137</v>
      </c>
      <c r="K6218" t="s">
        <v>138</v>
      </c>
      <c r="L6218" t="s">
        <v>17985</v>
      </c>
      <c r="M6218" t="s">
        <v>17986</v>
      </c>
      <c r="N6218">
        <v>4.4769444439999999</v>
      </c>
      <c r="O6218">
        <v>0</v>
      </c>
      <c r="P6218">
        <v>82</v>
      </c>
      <c r="Q6218">
        <v>0</v>
      </c>
      <c r="R6218">
        <v>4</v>
      </c>
      <c r="S6218">
        <v>0</v>
      </c>
      <c r="T6218">
        <v>2</v>
      </c>
      <c r="U6218">
        <v>0</v>
      </c>
      <c r="V6218">
        <v>0</v>
      </c>
      <c r="W6218">
        <v>0</v>
      </c>
      <c r="X6218">
        <v>79.717649077937622</v>
      </c>
      <c r="Y6218">
        <v>0</v>
      </c>
      <c r="Z6218">
        <v>3.0267763496963482</v>
      </c>
      <c r="AA6218">
        <v>0</v>
      </c>
      <c r="AB6218">
        <v>16.548618667504041</v>
      </c>
      <c r="AC6218">
        <v>0</v>
      </c>
      <c r="AD6218">
        <v>0</v>
      </c>
      <c r="AE6218">
        <v>99.293044095138015</v>
      </c>
    </row>
    <row r="6219" spans="1:31" x14ac:dyDescent="0.25">
      <c r="A6219">
        <v>2303643</v>
      </c>
      <c r="B6219">
        <v>1</v>
      </c>
      <c r="C6219" t="s">
        <v>80</v>
      </c>
      <c r="D6219" t="s">
        <v>103</v>
      </c>
      <c r="E6219" t="s">
        <v>233</v>
      </c>
      <c r="F6219" t="s">
        <v>2689</v>
      </c>
      <c r="G6219" t="s">
        <v>184</v>
      </c>
      <c r="H6219" t="s">
        <v>167</v>
      </c>
      <c r="I6219" t="s">
        <v>136</v>
      </c>
      <c r="J6219" t="s">
        <v>137</v>
      </c>
      <c r="K6219" t="s">
        <v>138</v>
      </c>
      <c r="L6219" t="s">
        <v>17987</v>
      </c>
      <c r="M6219" t="s">
        <v>17988</v>
      </c>
      <c r="N6219">
        <v>0.99722222199999999</v>
      </c>
      <c r="O6219">
        <v>1</v>
      </c>
      <c r="P6219">
        <v>285</v>
      </c>
      <c r="Q6219">
        <v>17</v>
      </c>
      <c r="R6219">
        <v>104</v>
      </c>
      <c r="S6219">
        <v>8</v>
      </c>
      <c r="T6219">
        <v>41</v>
      </c>
      <c r="U6219">
        <v>5</v>
      </c>
      <c r="V6219">
        <v>0</v>
      </c>
      <c r="W6219">
        <v>0.96868845359587508</v>
      </c>
      <c r="X6219">
        <v>64.113856924143448</v>
      </c>
      <c r="Y6219">
        <v>225.87033776045607</v>
      </c>
      <c r="Z6219">
        <v>147.1624403334153</v>
      </c>
      <c r="AA6219">
        <v>12.872101464277506</v>
      </c>
      <c r="AB6219">
        <v>19.513850539629111</v>
      </c>
      <c r="AC6219">
        <v>26.031245454557819</v>
      </c>
      <c r="AD6219">
        <v>0</v>
      </c>
      <c r="AE6219">
        <v>496.53252093007507</v>
      </c>
    </row>
    <row r="6220" spans="1:31" x14ac:dyDescent="0.25">
      <c r="A6220">
        <v>2303397</v>
      </c>
      <c r="B6220">
        <v>1</v>
      </c>
      <c r="C6220" t="s">
        <v>80</v>
      </c>
      <c r="D6220" t="s">
        <v>107</v>
      </c>
      <c r="E6220" t="s">
        <v>141</v>
      </c>
      <c r="F6220" t="s">
        <v>17989</v>
      </c>
      <c r="G6220" t="s">
        <v>188</v>
      </c>
      <c r="H6220" t="s">
        <v>135</v>
      </c>
      <c r="I6220" t="s">
        <v>136</v>
      </c>
      <c r="J6220" t="s">
        <v>137</v>
      </c>
      <c r="K6220" t="s">
        <v>138</v>
      </c>
      <c r="L6220" t="s">
        <v>17990</v>
      </c>
      <c r="M6220" t="s">
        <v>17991</v>
      </c>
      <c r="N6220">
        <v>1.89</v>
      </c>
      <c r="O6220">
        <v>0</v>
      </c>
      <c r="P6220">
        <v>1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1.5326965330725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1.5326965330725</v>
      </c>
    </row>
    <row r="6221" spans="1:31" x14ac:dyDescent="0.25">
      <c r="A6221">
        <v>2303560</v>
      </c>
      <c r="B6221">
        <v>1</v>
      </c>
      <c r="C6221" t="s">
        <v>81</v>
      </c>
      <c r="D6221" t="s">
        <v>123</v>
      </c>
      <c r="E6221" t="s">
        <v>132</v>
      </c>
      <c r="F6221" t="s">
        <v>17992</v>
      </c>
      <c r="G6221" t="s">
        <v>1517</v>
      </c>
      <c r="H6221" t="s">
        <v>135</v>
      </c>
      <c r="I6221" t="s">
        <v>136</v>
      </c>
      <c r="J6221" t="s">
        <v>137</v>
      </c>
      <c r="K6221" t="s">
        <v>138</v>
      </c>
      <c r="L6221" t="s">
        <v>17993</v>
      </c>
      <c r="M6221" t="s">
        <v>17994</v>
      </c>
      <c r="N6221">
        <v>2.216388888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17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15.409034108900601</v>
      </c>
      <c r="AC6221">
        <v>0</v>
      </c>
      <c r="AD6221">
        <v>0</v>
      </c>
      <c r="AE6221">
        <v>15.409034108900601</v>
      </c>
    </row>
    <row r="6222" spans="1:31" x14ac:dyDescent="0.25">
      <c r="A6222">
        <v>2303480</v>
      </c>
      <c r="B6222">
        <v>1</v>
      </c>
      <c r="C6222" t="s">
        <v>80</v>
      </c>
      <c r="D6222" t="s">
        <v>95</v>
      </c>
      <c r="E6222" t="s">
        <v>164</v>
      </c>
      <c r="F6222" t="s">
        <v>17995</v>
      </c>
      <c r="G6222" t="s">
        <v>195</v>
      </c>
      <c r="H6222" t="s">
        <v>167</v>
      </c>
      <c r="I6222" t="s">
        <v>136</v>
      </c>
      <c r="J6222" t="s">
        <v>137</v>
      </c>
      <c r="K6222" t="s">
        <v>138</v>
      </c>
      <c r="L6222" t="s">
        <v>17996</v>
      </c>
      <c r="M6222" t="s">
        <v>17997</v>
      </c>
      <c r="N6222">
        <v>0.53805555500000002</v>
      </c>
      <c r="O6222">
        <v>0</v>
      </c>
      <c r="P6222">
        <v>143</v>
      </c>
      <c r="Q6222">
        <v>0</v>
      </c>
      <c r="R6222">
        <v>1</v>
      </c>
      <c r="S6222">
        <v>0</v>
      </c>
      <c r="T6222">
        <v>7</v>
      </c>
      <c r="U6222">
        <v>0</v>
      </c>
      <c r="V6222">
        <v>0</v>
      </c>
      <c r="W6222">
        <v>0</v>
      </c>
      <c r="X6222">
        <v>17.610121496445526</v>
      </c>
      <c r="Y6222">
        <v>0</v>
      </c>
      <c r="Z6222">
        <v>2.0933703098005275E-2</v>
      </c>
      <c r="AA6222">
        <v>0</v>
      </c>
      <c r="AB6222">
        <v>1.2558635333742973</v>
      </c>
      <c r="AC6222">
        <v>0</v>
      </c>
      <c r="AD6222">
        <v>0</v>
      </c>
      <c r="AE6222">
        <v>18.886918732917827</v>
      </c>
    </row>
    <row r="6223" spans="1:31" x14ac:dyDescent="0.25">
      <c r="A6223">
        <v>2303231</v>
      </c>
      <c r="B6223">
        <v>1</v>
      </c>
      <c r="C6223" t="s">
        <v>80</v>
      </c>
      <c r="D6223" t="s">
        <v>110</v>
      </c>
      <c r="E6223" t="s">
        <v>283</v>
      </c>
      <c r="F6223" t="s">
        <v>17998</v>
      </c>
      <c r="G6223" t="s">
        <v>299</v>
      </c>
      <c r="H6223" t="s">
        <v>167</v>
      </c>
      <c r="I6223" t="s">
        <v>136</v>
      </c>
      <c r="J6223" t="s">
        <v>137</v>
      </c>
      <c r="K6223" t="s">
        <v>300</v>
      </c>
      <c r="L6223" t="s">
        <v>17999</v>
      </c>
      <c r="M6223" t="s">
        <v>18000</v>
      </c>
      <c r="N6223">
        <v>8.3894444440000004</v>
      </c>
      <c r="O6223">
        <v>0</v>
      </c>
      <c r="P6223">
        <v>1394</v>
      </c>
      <c r="Q6223">
        <v>0</v>
      </c>
      <c r="R6223">
        <v>0</v>
      </c>
      <c r="S6223">
        <v>0</v>
      </c>
      <c r="T6223">
        <v>313</v>
      </c>
      <c r="U6223">
        <v>0</v>
      </c>
      <c r="V6223">
        <v>0</v>
      </c>
      <c r="W6223">
        <v>0</v>
      </c>
      <c r="X6223">
        <v>2383.7281060078462</v>
      </c>
      <c r="Y6223">
        <v>0</v>
      </c>
      <c r="Z6223">
        <v>0</v>
      </c>
      <c r="AA6223">
        <v>0</v>
      </c>
      <c r="AB6223">
        <v>1441.5768445905937</v>
      </c>
      <c r="AC6223">
        <v>0</v>
      </c>
      <c r="AD6223">
        <v>0</v>
      </c>
      <c r="AE6223">
        <v>3825.30495059844</v>
      </c>
    </row>
    <row r="6224" spans="1:31" x14ac:dyDescent="0.25">
      <c r="A6224">
        <v>2303417</v>
      </c>
      <c r="B6224">
        <v>1</v>
      </c>
      <c r="C6224" t="s">
        <v>81</v>
      </c>
      <c r="D6224" t="s">
        <v>127</v>
      </c>
      <c r="E6224" t="s">
        <v>182</v>
      </c>
      <c r="F6224" t="s">
        <v>18001</v>
      </c>
      <c r="G6224" t="s">
        <v>184</v>
      </c>
      <c r="H6224" t="s">
        <v>167</v>
      </c>
      <c r="I6224" t="s">
        <v>136</v>
      </c>
      <c r="J6224" t="s">
        <v>137</v>
      </c>
      <c r="K6224" t="s">
        <v>138</v>
      </c>
      <c r="L6224" t="s">
        <v>18002</v>
      </c>
      <c r="M6224" t="s">
        <v>18003</v>
      </c>
      <c r="N6224">
        <v>2.8786111110000001</v>
      </c>
      <c r="O6224">
        <v>0</v>
      </c>
      <c r="P6224">
        <v>491</v>
      </c>
      <c r="Q6224">
        <v>6</v>
      </c>
      <c r="R6224">
        <v>21</v>
      </c>
      <c r="S6224">
        <v>4</v>
      </c>
      <c r="T6224">
        <v>92</v>
      </c>
      <c r="U6224">
        <v>6</v>
      </c>
      <c r="V6224">
        <v>2</v>
      </c>
      <c r="W6224">
        <v>0</v>
      </c>
      <c r="X6224">
        <v>319.09430095783341</v>
      </c>
      <c r="Y6224">
        <v>17.104253245344339</v>
      </c>
      <c r="Z6224">
        <v>24.837449260456665</v>
      </c>
      <c r="AA6224">
        <v>457.06729111680301</v>
      </c>
      <c r="AB6224">
        <v>167.02635146104933</v>
      </c>
      <c r="AC6224">
        <v>1868.0955973624739</v>
      </c>
      <c r="AD6224">
        <v>11.699430569814808</v>
      </c>
      <c r="AE6224">
        <v>2864.9246739737755</v>
      </c>
    </row>
    <row r="6225" spans="1:31" x14ac:dyDescent="0.25">
      <c r="A6225">
        <v>2303274</v>
      </c>
      <c r="B6225">
        <v>1</v>
      </c>
      <c r="C6225" t="s">
        <v>81</v>
      </c>
      <c r="D6225" t="s">
        <v>121</v>
      </c>
      <c r="E6225" t="s">
        <v>164</v>
      </c>
      <c r="F6225" t="s">
        <v>7424</v>
      </c>
      <c r="G6225" t="s">
        <v>184</v>
      </c>
      <c r="H6225" t="s">
        <v>167</v>
      </c>
      <c r="I6225" t="s">
        <v>136</v>
      </c>
      <c r="J6225" t="s">
        <v>137</v>
      </c>
      <c r="K6225" t="s">
        <v>138</v>
      </c>
      <c r="L6225" t="s">
        <v>18004</v>
      </c>
      <c r="M6225" t="s">
        <v>18005</v>
      </c>
      <c r="N6225">
        <v>0.66555555499999997</v>
      </c>
      <c r="O6225">
        <v>0</v>
      </c>
      <c r="P6225">
        <v>883</v>
      </c>
      <c r="Q6225">
        <v>0</v>
      </c>
      <c r="R6225">
        <v>14</v>
      </c>
      <c r="S6225">
        <v>3</v>
      </c>
      <c r="T6225">
        <v>225</v>
      </c>
      <c r="U6225">
        <v>0</v>
      </c>
      <c r="V6225">
        <v>0</v>
      </c>
      <c r="W6225">
        <v>0</v>
      </c>
      <c r="X6225">
        <v>82.039159299962137</v>
      </c>
      <c r="Y6225">
        <v>0</v>
      </c>
      <c r="Z6225">
        <v>2.2248819478552173</v>
      </c>
      <c r="AA6225">
        <v>7.1868592318482198</v>
      </c>
      <c r="AB6225">
        <v>36.426087570950052</v>
      </c>
      <c r="AC6225">
        <v>0</v>
      </c>
      <c r="AD6225">
        <v>0</v>
      </c>
      <c r="AE6225">
        <v>127.87698805061564</v>
      </c>
    </row>
    <row r="6226" spans="1:31" x14ac:dyDescent="0.25">
      <c r="A6226">
        <v>2303523</v>
      </c>
      <c r="B6226">
        <v>1</v>
      </c>
      <c r="C6226" t="s">
        <v>80</v>
      </c>
      <c r="D6226" t="s">
        <v>90</v>
      </c>
      <c r="E6226" t="s">
        <v>141</v>
      </c>
      <c r="F6226" t="s">
        <v>18006</v>
      </c>
      <c r="G6226" t="s">
        <v>453</v>
      </c>
      <c r="H6226" t="s">
        <v>135</v>
      </c>
      <c r="I6226" t="s">
        <v>136</v>
      </c>
      <c r="J6226" t="s">
        <v>137</v>
      </c>
      <c r="K6226" t="s">
        <v>138</v>
      </c>
      <c r="L6226" t="s">
        <v>18007</v>
      </c>
      <c r="M6226" t="s">
        <v>18008</v>
      </c>
      <c r="N6226">
        <v>0.74472222200000004</v>
      </c>
      <c r="O6226">
        <v>0</v>
      </c>
      <c r="P6226">
        <v>9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1.0863765976451498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1.0863765976451498</v>
      </c>
    </row>
    <row r="6227" spans="1:31" x14ac:dyDescent="0.25">
      <c r="A6227">
        <v>2303125</v>
      </c>
      <c r="B6227">
        <v>1</v>
      </c>
      <c r="C6227" t="s">
        <v>81</v>
      </c>
      <c r="D6227" t="s">
        <v>121</v>
      </c>
      <c r="E6227" t="s">
        <v>208</v>
      </c>
      <c r="F6227" t="s">
        <v>18009</v>
      </c>
      <c r="G6227" t="s">
        <v>310</v>
      </c>
      <c r="H6227" t="s">
        <v>135</v>
      </c>
      <c r="I6227" t="s">
        <v>136</v>
      </c>
      <c r="J6227" t="s">
        <v>137</v>
      </c>
      <c r="K6227" t="s">
        <v>138</v>
      </c>
      <c r="L6227" t="s">
        <v>18010</v>
      </c>
      <c r="M6227" t="s">
        <v>18011</v>
      </c>
      <c r="N6227">
        <v>3.1</v>
      </c>
      <c r="O6227">
        <v>0</v>
      </c>
      <c r="P6227">
        <v>150</v>
      </c>
      <c r="Q6227">
        <v>0</v>
      </c>
      <c r="R6227">
        <v>1</v>
      </c>
      <c r="S6227">
        <v>0</v>
      </c>
      <c r="T6227">
        <v>6</v>
      </c>
      <c r="U6227">
        <v>0</v>
      </c>
      <c r="V6227">
        <v>0</v>
      </c>
      <c r="W6227">
        <v>0</v>
      </c>
      <c r="X6227">
        <v>35.854090266832131</v>
      </c>
      <c r="Y6227">
        <v>0</v>
      </c>
      <c r="Z6227">
        <v>1.3599861304263335E-2</v>
      </c>
      <c r="AA6227">
        <v>0</v>
      </c>
      <c r="AB6227">
        <v>0.80886333542941347</v>
      </c>
      <c r="AC6227">
        <v>0</v>
      </c>
      <c r="AD6227">
        <v>0</v>
      </c>
      <c r="AE6227">
        <v>36.67655346356581</v>
      </c>
    </row>
    <row r="6228" spans="1:31" x14ac:dyDescent="0.25">
      <c r="A6228">
        <v>2303225</v>
      </c>
      <c r="B6228">
        <v>1</v>
      </c>
      <c r="C6228" t="s">
        <v>80</v>
      </c>
      <c r="D6228" t="s">
        <v>96</v>
      </c>
      <c r="E6228" t="s">
        <v>141</v>
      </c>
      <c r="F6228" t="s">
        <v>18012</v>
      </c>
      <c r="G6228" t="s">
        <v>188</v>
      </c>
      <c r="H6228" t="s">
        <v>135</v>
      </c>
      <c r="I6228" t="s">
        <v>136</v>
      </c>
      <c r="J6228" t="s">
        <v>137</v>
      </c>
      <c r="K6228" t="s">
        <v>138</v>
      </c>
      <c r="L6228" t="s">
        <v>18013</v>
      </c>
      <c r="M6228" t="s">
        <v>18014</v>
      </c>
      <c r="N6228">
        <v>7.39</v>
      </c>
      <c r="O6228">
        <v>0</v>
      </c>
      <c r="P6228">
        <v>1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0.88062098879232009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0.88062098879232009</v>
      </c>
    </row>
    <row r="6229" spans="1:31" x14ac:dyDescent="0.25">
      <c r="A6229">
        <v>2303592</v>
      </c>
      <c r="B6229">
        <v>1</v>
      </c>
      <c r="C6229" t="s">
        <v>80</v>
      </c>
      <c r="D6229" t="s">
        <v>97</v>
      </c>
      <c r="E6229" t="s">
        <v>141</v>
      </c>
      <c r="F6229" t="s">
        <v>18015</v>
      </c>
      <c r="G6229" t="s">
        <v>188</v>
      </c>
      <c r="H6229" t="s">
        <v>135</v>
      </c>
      <c r="I6229" t="s">
        <v>136</v>
      </c>
      <c r="J6229" t="s">
        <v>137</v>
      </c>
      <c r="K6229" t="s">
        <v>138</v>
      </c>
      <c r="L6229" t="s">
        <v>18016</v>
      </c>
      <c r="M6229" t="s">
        <v>18017</v>
      </c>
      <c r="N6229">
        <v>1.459166666</v>
      </c>
      <c r="O6229">
        <v>0</v>
      </c>
      <c r="P6229">
        <v>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</row>
    <row r="6230" spans="1:31" x14ac:dyDescent="0.25">
      <c r="A6230">
        <v>2303260</v>
      </c>
      <c r="B6230">
        <v>1</v>
      </c>
      <c r="C6230" t="s">
        <v>80</v>
      </c>
      <c r="D6230" t="s">
        <v>93</v>
      </c>
      <c r="E6230" t="s">
        <v>233</v>
      </c>
      <c r="F6230" t="s">
        <v>10626</v>
      </c>
      <c r="G6230" t="s">
        <v>184</v>
      </c>
      <c r="H6230" t="s">
        <v>167</v>
      </c>
      <c r="I6230" t="s">
        <v>136</v>
      </c>
      <c r="J6230" t="s">
        <v>137</v>
      </c>
      <c r="K6230" t="s">
        <v>138</v>
      </c>
      <c r="L6230" t="s">
        <v>18018</v>
      </c>
      <c r="M6230" t="s">
        <v>18019</v>
      </c>
      <c r="N6230">
        <v>0.188611111</v>
      </c>
      <c r="O6230">
        <v>0</v>
      </c>
      <c r="P6230">
        <v>751</v>
      </c>
      <c r="Q6230">
        <v>0</v>
      </c>
      <c r="R6230">
        <v>124</v>
      </c>
      <c r="S6230">
        <v>3</v>
      </c>
      <c r="T6230">
        <v>161</v>
      </c>
      <c r="U6230">
        <v>0</v>
      </c>
      <c r="V6230">
        <v>0</v>
      </c>
      <c r="W6230">
        <v>0</v>
      </c>
      <c r="X6230">
        <v>25.370226596177751</v>
      </c>
      <c r="Y6230">
        <v>0</v>
      </c>
      <c r="Z6230">
        <v>26.093363890805421</v>
      </c>
      <c r="AA6230">
        <v>0.3468035051617267</v>
      </c>
      <c r="AB6230">
        <v>33.327480969032528</v>
      </c>
      <c r="AC6230">
        <v>0</v>
      </c>
      <c r="AD6230">
        <v>0</v>
      </c>
      <c r="AE6230">
        <v>85.137874961177431</v>
      </c>
    </row>
    <row r="6231" spans="1:31" x14ac:dyDescent="0.25">
      <c r="A6231">
        <v>2303214</v>
      </c>
      <c r="B6231">
        <v>1</v>
      </c>
      <c r="C6231" t="s">
        <v>80</v>
      </c>
      <c r="D6231" t="s">
        <v>110</v>
      </c>
      <c r="E6231" t="s">
        <v>164</v>
      </c>
      <c r="F6231" t="s">
        <v>18020</v>
      </c>
      <c r="G6231" t="s">
        <v>500</v>
      </c>
      <c r="H6231" t="s">
        <v>167</v>
      </c>
      <c r="I6231" t="s">
        <v>136</v>
      </c>
      <c r="J6231" t="s">
        <v>137</v>
      </c>
      <c r="K6231" t="s">
        <v>138</v>
      </c>
      <c r="L6231" t="s">
        <v>18021</v>
      </c>
      <c r="M6231" t="s">
        <v>18022</v>
      </c>
      <c r="N6231">
        <v>0.44777777699999999</v>
      </c>
      <c r="O6231">
        <v>6</v>
      </c>
      <c r="P6231">
        <v>979</v>
      </c>
      <c r="Q6231">
        <v>6</v>
      </c>
      <c r="R6231">
        <v>7</v>
      </c>
      <c r="S6231">
        <v>4</v>
      </c>
      <c r="T6231">
        <v>79</v>
      </c>
      <c r="U6231">
        <v>0</v>
      </c>
      <c r="V6231">
        <v>0</v>
      </c>
      <c r="W6231">
        <v>0.83993296251462013</v>
      </c>
      <c r="X6231">
        <v>134.36671066632675</v>
      </c>
      <c r="Y6231">
        <v>1.6074146201251667</v>
      </c>
      <c r="Z6231">
        <v>0.62144595899591104</v>
      </c>
      <c r="AA6231">
        <v>6.2104664099341065</v>
      </c>
      <c r="AB6231">
        <v>22.98363435692972</v>
      </c>
      <c r="AC6231">
        <v>0</v>
      </c>
      <c r="AD6231">
        <v>0</v>
      </c>
      <c r="AE6231">
        <v>166.62960497482624</v>
      </c>
    </row>
    <row r="6232" spans="1:31" x14ac:dyDescent="0.25">
      <c r="A6232">
        <v>2303360</v>
      </c>
      <c r="B6232">
        <v>1</v>
      </c>
      <c r="C6232" t="s">
        <v>81</v>
      </c>
      <c r="D6232" t="s">
        <v>127</v>
      </c>
      <c r="E6232" t="s">
        <v>132</v>
      </c>
      <c r="F6232" t="s">
        <v>16111</v>
      </c>
      <c r="G6232" t="s">
        <v>1583</v>
      </c>
      <c r="H6232" t="s">
        <v>135</v>
      </c>
      <c r="I6232" t="s">
        <v>136</v>
      </c>
      <c r="J6232" t="s">
        <v>137</v>
      </c>
      <c r="K6232" t="s">
        <v>138</v>
      </c>
      <c r="L6232" t="s">
        <v>18023</v>
      </c>
      <c r="M6232" t="s">
        <v>18024</v>
      </c>
      <c r="N6232">
        <v>4.0672222219999998</v>
      </c>
      <c r="O6232">
        <v>0</v>
      </c>
      <c r="P6232">
        <v>6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6.0392911167643026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6.0392911167643026</v>
      </c>
    </row>
    <row r="6233" spans="1:31" x14ac:dyDescent="0.25">
      <c r="A6233">
        <v>2303406</v>
      </c>
      <c r="B6233">
        <v>1</v>
      </c>
      <c r="C6233" t="s">
        <v>81</v>
      </c>
      <c r="D6233" t="s">
        <v>115</v>
      </c>
      <c r="E6233" t="s">
        <v>182</v>
      </c>
      <c r="F6233" t="s">
        <v>18025</v>
      </c>
      <c r="G6233" t="s">
        <v>184</v>
      </c>
      <c r="H6233" t="s">
        <v>167</v>
      </c>
      <c r="I6233" t="s">
        <v>280</v>
      </c>
      <c r="J6233" t="s">
        <v>137</v>
      </c>
      <c r="K6233" t="s">
        <v>138</v>
      </c>
      <c r="L6233" t="s">
        <v>18026</v>
      </c>
      <c r="M6233" t="s">
        <v>18027</v>
      </c>
      <c r="N6233">
        <v>7.7777769999999996E-3</v>
      </c>
      <c r="O6233">
        <v>0</v>
      </c>
      <c r="P6233">
        <v>2356</v>
      </c>
      <c r="Q6233">
        <v>7</v>
      </c>
      <c r="R6233">
        <v>169</v>
      </c>
      <c r="S6233">
        <v>6</v>
      </c>
      <c r="T6233">
        <v>165</v>
      </c>
      <c r="U6233">
        <v>0</v>
      </c>
      <c r="V6233">
        <v>1</v>
      </c>
      <c r="W6233">
        <v>0</v>
      </c>
      <c r="X6233">
        <v>1.5456201690330384</v>
      </c>
      <c r="Y6233">
        <v>9.2706134049480013E-2</v>
      </c>
      <c r="Z6233">
        <v>0.26365104595213207</v>
      </c>
      <c r="AA6233">
        <v>4.4816590714357778E-2</v>
      </c>
      <c r="AB6233">
        <v>0.31578460880075671</v>
      </c>
      <c r="AC6233">
        <v>0</v>
      </c>
      <c r="AD6233">
        <v>6.6951099211111118E-5</v>
      </c>
      <c r="AE6233">
        <v>2.2626454996489764</v>
      </c>
    </row>
    <row r="6234" spans="1:31" x14ac:dyDescent="0.25">
      <c r="A6234">
        <v>2303197</v>
      </c>
      <c r="B6234">
        <v>1</v>
      </c>
      <c r="C6234" t="s">
        <v>81</v>
      </c>
      <c r="D6234" t="s">
        <v>112</v>
      </c>
      <c r="E6234" t="s">
        <v>141</v>
      </c>
      <c r="F6234" t="s">
        <v>18028</v>
      </c>
      <c r="G6234" t="s">
        <v>188</v>
      </c>
      <c r="H6234" t="s">
        <v>135</v>
      </c>
      <c r="I6234" t="s">
        <v>136</v>
      </c>
      <c r="J6234" t="s">
        <v>137</v>
      </c>
      <c r="K6234" t="s">
        <v>138</v>
      </c>
      <c r="L6234" t="s">
        <v>18029</v>
      </c>
      <c r="M6234" t="s">
        <v>18030</v>
      </c>
      <c r="N6234">
        <v>2.5666666660000002</v>
      </c>
      <c r="O6234">
        <v>0</v>
      </c>
      <c r="P6234">
        <v>13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6.3697272574985719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6.3697272574985719</v>
      </c>
    </row>
    <row r="6235" spans="1:31" x14ac:dyDescent="0.25">
      <c r="A6235">
        <v>2303446</v>
      </c>
      <c r="B6235">
        <v>1</v>
      </c>
      <c r="C6235" t="s">
        <v>80</v>
      </c>
      <c r="D6235" t="s">
        <v>107</v>
      </c>
      <c r="E6235" t="s">
        <v>132</v>
      </c>
      <c r="F6235" t="s">
        <v>18031</v>
      </c>
      <c r="G6235" t="s">
        <v>453</v>
      </c>
      <c r="H6235" t="s">
        <v>135</v>
      </c>
      <c r="I6235" t="s">
        <v>136</v>
      </c>
      <c r="J6235" t="s">
        <v>3</v>
      </c>
      <c r="K6235" t="s">
        <v>138</v>
      </c>
      <c r="L6235" t="s">
        <v>18032</v>
      </c>
      <c r="M6235" t="s">
        <v>18033</v>
      </c>
      <c r="N6235">
        <v>3.5236111110000001</v>
      </c>
      <c r="O6235">
        <v>0</v>
      </c>
      <c r="P6235">
        <v>37</v>
      </c>
      <c r="Q6235">
        <v>0</v>
      </c>
      <c r="R6235">
        <v>0</v>
      </c>
      <c r="S6235">
        <v>0</v>
      </c>
      <c r="T6235">
        <v>10</v>
      </c>
      <c r="U6235">
        <v>0</v>
      </c>
      <c r="V6235">
        <v>0</v>
      </c>
      <c r="W6235">
        <v>0</v>
      </c>
      <c r="X6235">
        <v>26.585758398253365</v>
      </c>
      <c r="Y6235">
        <v>0</v>
      </c>
      <c r="Z6235">
        <v>0</v>
      </c>
      <c r="AA6235">
        <v>0</v>
      </c>
      <c r="AB6235">
        <v>50.191338991796286</v>
      </c>
      <c r="AC6235">
        <v>0</v>
      </c>
      <c r="AD6235">
        <v>0</v>
      </c>
      <c r="AE6235">
        <v>76.777097390049647</v>
      </c>
    </row>
    <row r="6236" spans="1:31" x14ac:dyDescent="0.25">
      <c r="A6236">
        <v>2303400</v>
      </c>
      <c r="B6236">
        <v>1</v>
      </c>
      <c r="C6236" t="s">
        <v>80</v>
      </c>
      <c r="D6236" t="s">
        <v>94</v>
      </c>
      <c r="E6236" t="s">
        <v>208</v>
      </c>
      <c r="F6236" t="s">
        <v>18034</v>
      </c>
      <c r="G6236" t="s">
        <v>310</v>
      </c>
      <c r="H6236" t="s">
        <v>135</v>
      </c>
      <c r="I6236" t="s">
        <v>136</v>
      </c>
      <c r="J6236" t="s">
        <v>137</v>
      </c>
      <c r="K6236" t="s">
        <v>138</v>
      </c>
      <c r="L6236" t="s">
        <v>18035</v>
      </c>
      <c r="M6236" t="s">
        <v>18036</v>
      </c>
      <c r="N6236">
        <v>1.498611111</v>
      </c>
      <c r="O6236">
        <v>0</v>
      </c>
      <c r="P6236">
        <v>0</v>
      </c>
      <c r="Q6236">
        <v>0</v>
      </c>
      <c r="R6236">
        <v>5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28.276017134125627</v>
      </c>
      <c r="AA6236">
        <v>0</v>
      </c>
      <c r="AB6236">
        <v>0</v>
      </c>
      <c r="AC6236">
        <v>0</v>
      </c>
      <c r="AD6236">
        <v>0</v>
      </c>
      <c r="AE6236">
        <v>28.276017134125627</v>
      </c>
    </row>
    <row r="6237" spans="1:31" x14ac:dyDescent="0.25">
      <c r="A6237">
        <v>2303463</v>
      </c>
      <c r="B6237">
        <v>1</v>
      </c>
      <c r="C6237" t="s">
        <v>80</v>
      </c>
      <c r="D6237" t="s">
        <v>94</v>
      </c>
      <c r="E6237" t="s">
        <v>164</v>
      </c>
      <c r="F6237" t="s">
        <v>18037</v>
      </c>
      <c r="G6237" t="s">
        <v>299</v>
      </c>
      <c r="H6237" t="s">
        <v>167</v>
      </c>
      <c r="I6237" t="s">
        <v>136</v>
      </c>
      <c r="J6237" t="s">
        <v>137</v>
      </c>
      <c r="K6237" t="s">
        <v>300</v>
      </c>
      <c r="L6237" t="s">
        <v>18038</v>
      </c>
      <c r="M6237" t="s">
        <v>18039</v>
      </c>
      <c r="N6237">
        <v>2.56</v>
      </c>
      <c r="O6237">
        <v>0</v>
      </c>
      <c r="P6237">
        <v>10</v>
      </c>
      <c r="Q6237">
        <v>0</v>
      </c>
      <c r="R6237">
        <v>1</v>
      </c>
      <c r="S6237">
        <v>0</v>
      </c>
      <c r="T6237">
        <v>5</v>
      </c>
      <c r="U6237">
        <v>0</v>
      </c>
      <c r="V6237">
        <v>0</v>
      </c>
      <c r="W6237">
        <v>0</v>
      </c>
      <c r="X6237">
        <v>6.0212190937430448</v>
      </c>
      <c r="Y6237">
        <v>0</v>
      </c>
      <c r="Z6237">
        <v>0.29452096748928885</v>
      </c>
      <c r="AA6237">
        <v>0</v>
      </c>
      <c r="AB6237">
        <v>23.310100579621547</v>
      </c>
      <c r="AC6237">
        <v>0</v>
      </c>
      <c r="AD6237">
        <v>0</v>
      </c>
      <c r="AE6237">
        <v>29.62584064085388</v>
      </c>
    </row>
    <row r="6238" spans="1:31" x14ac:dyDescent="0.25">
      <c r="A6238">
        <v>2303506</v>
      </c>
      <c r="B6238">
        <v>1</v>
      </c>
      <c r="C6238" t="s">
        <v>81</v>
      </c>
      <c r="D6238" t="s">
        <v>123</v>
      </c>
      <c r="E6238" t="s">
        <v>141</v>
      </c>
      <c r="F6238" t="s">
        <v>18040</v>
      </c>
      <c r="G6238" t="s">
        <v>143</v>
      </c>
      <c r="H6238" t="s">
        <v>135</v>
      </c>
      <c r="I6238" t="s">
        <v>136</v>
      </c>
      <c r="J6238" t="s">
        <v>137</v>
      </c>
      <c r="K6238" t="s">
        <v>138</v>
      </c>
      <c r="L6238" t="s">
        <v>18041</v>
      </c>
      <c r="M6238" t="s">
        <v>18042</v>
      </c>
      <c r="N6238">
        <v>2.0669444440000002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0.54675365060670011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0.54675365060670011</v>
      </c>
    </row>
    <row r="6239" spans="1:31" x14ac:dyDescent="0.25">
      <c r="A6239">
        <v>2303655</v>
      </c>
      <c r="B6239">
        <v>1</v>
      </c>
      <c r="C6239" t="s">
        <v>80</v>
      </c>
      <c r="D6239" t="s">
        <v>108</v>
      </c>
      <c r="E6239" t="s">
        <v>132</v>
      </c>
      <c r="F6239" t="s">
        <v>18043</v>
      </c>
      <c r="G6239" t="s">
        <v>134</v>
      </c>
      <c r="H6239" t="s">
        <v>135</v>
      </c>
      <c r="I6239" t="s">
        <v>136</v>
      </c>
      <c r="J6239" t="s">
        <v>137</v>
      </c>
      <c r="K6239" t="s">
        <v>138</v>
      </c>
      <c r="L6239" t="s">
        <v>18044</v>
      </c>
      <c r="M6239" t="s">
        <v>18045</v>
      </c>
      <c r="N6239">
        <v>0.42638888800000002</v>
      </c>
      <c r="O6239">
        <v>0</v>
      </c>
      <c r="P6239">
        <v>11</v>
      </c>
      <c r="Q6239">
        <v>0</v>
      </c>
      <c r="R6239">
        <v>8</v>
      </c>
      <c r="S6239">
        <v>0</v>
      </c>
      <c r="T6239">
        <v>6</v>
      </c>
      <c r="U6239">
        <v>0</v>
      </c>
      <c r="V6239">
        <v>0</v>
      </c>
      <c r="W6239">
        <v>0</v>
      </c>
      <c r="X6239">
        <v>1.9911876314259997</v>
      </c>
      <c r="Y6239">
        <v>0</v>
      </c>
      <c r="Z6239">
        <v>7.820218167157023</v>
      </c>
      <c r="AA6239">
        <v>0</v>
      </c>
      <c r="AB6239">
        <v>1.971158579693542</v>
      </c>
      <c r="AC6239">
        <v>0</v>
      </c>
      <c r="AD6239">
        <v>0</v>
      </c>
      <c r="AE6239">
        <v>11.782564378276565</v>
      </c>
    </row>
    <row r="6240" spans="1:31" x14ac:dyDescent="0.25">
      <c r="A6240">
        <v>2303469</v>
      </c>
      <c r="B6240">
        <v>1</v>
      </c>
      <c r="C6240" t="s">
        <v>80</v>
      </c>
      <c r="D6240" t="s">
        <v>103</v>
      </c>
      <c r="E6240" t="s">
        <v>164</v>
      </c>
      <c r="F6240" t="s">
        <v>18046</v>
      </c>
      <c r="G6240" t="s">
        <v>1455</v>
      </c>
      <c r="H6240" t="s">
        <v>167</v>
      </c>
      <c r="I6240" t="s">
        <v>136</v>
      </c>
      <c r="J6240" t="s">
        <v>137</v>
      </c>
      <c r="K6240" t="s">
        <v>138</v>
      </c>
      <c r="L6240" t="s">
        <v>18047</v>
      </c>
      <c r="M6240" t="s">
        <v>18048</v>
      </c>
      <c r="N6240">
        <v>0.56694444399999999</v>
      </c>
      <c r="O6240">
        <v>0</v>
      </c>
      <c r="P6240">
        <v>24</v>
      </c>
      <c r="Q6240">
        <v>0</v>
      </c>
      <c r="R6240">
        <v>8</v>
      </c>
      <c r="S6240">
        <v>0</v>
      </c>
      <c r="T6240">
        <v>3</v>
      </c>
      <c r="U6240">
        <v>0</v>
      </c>
      <c r="V6240">
        <v>0</v>
      </c>
      <c r="W6240">
        <v>0</v>
      </c>
      <c r="X6240">
        <v>2.6621342398911376</v>
      </c>
      <c r="Y6240">
        <v>0</v>
      </c>
      <c r="Z6240">
        <v>5.3808056694641273</v>
      </c>
      <c r="AA6240">
        <v>0</v>
      </c>
      <c r="AB6240">
        <v>1.2151756762570396</v>
      </c>
      <c r="AC6240">
        <v>0</v>
      </c>
      <c r="AD6240">
        <v>0</v>
      </c>
      <c r="AE6240">
        <v>9.2581155856123054</v>
      </c>
    </row>
    <row r="6241" spans="1:31" x14ac:dyDescent="0.25">
      <c r="A6241">
        <v>2303569</v>
      </c>
      <c r="B6241">
        <v>1</v>
      </c>
      <c r="C6241" t="s">
        <v>80</v>
      </c>
      <c r="D6241" t="s">
        <v>90</v>
      </c>
      <c r="E6241" t="s">
        <v>141</v>
      </c>
      <c r="F6241" t="s">
        <v>18006</v>
      </c>
      <c r="G6241" t="s">
        <v>188</v>
      </c>
      <c r="H6241" t="s">
        <v>135</v>
      </c>
      <c r="I6241" t="s">
        <v>136</v>
      </c>
      <c r="J6241" t="s">
        <v>137</v>
      </c>
      <c r="K6241" t="s">
        <v>138</v>
      </c>
      <c r="L6241" t="s">
        <v>18049</v>
      </c>
      <c r="M6241" t="s">
        <v>18050</v>
      </c>
      <c r="N6241">
        <v>1.4497222219999999</v>
      </c>
      <c r="O6241">
        <v>0</v>
      </c>
      <c r="P6241">
        <v>9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2.0862652092658336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2.0862652092658336</v>
      </c>
    </row>
    <row r="6242" spans="1:31" x14ac:dyDescent="0.25">
      <c r="A6242">
        <v>2303094</v>
      </c>
      <c r="B6242">
        <v>1</v>
      </c>
      <c r="C6242" t="s">
        <v>81</v>
      </c>
      <c r="D6242" t="s">
        <v>123</v>
      </c>
      <c r="E6242" t="s">
        <v>283</v>
      </c>
      <c r="F6242" t="s">
        <v>16530</v>
      </c>
      <c r="G6242" t="s">
        <v>184</v>
      </c>
      <c r="H6242" t="s">
        <v>167</v>
      </c>
      <c r="I6242" t="s">
        <v>136</v>
      </c>
      <c r="J6242" t="s">
        <v>137</v>
      </c>
      <c r="K6242" t="s">
        <v>138</v>
      </c>
      <c r="L6242" t="s">
        <v>18051</v>
      </c>
      <c r="M6242" t="s">
        <v>18052</v>
      </c>
      <c r="N6242">
        <v>1.168080555</v>
      </c>
      <c r="O6242">
        <v>0</v>
      </c>
      <c r="P6242">
        <v>2332</v>
      </c>
      <c r="Q6242">
        <v>0</v>
      </c>
      <c r="R6242">
        <v>172</v>
      </c>
      <c r="S6242">
        <v>15</v>
      </c>
      <c r="T6242">
        <v>512</v>
      </c>
      <c r="U6242">
        <v>18</v>
      </c>
      <c r="V6242">
        <v>13</v>
      </c>
      <c r="W6242">
        <v>0</v>
      </c>
      <c r="X6242">
        <v>577.06994036957349</v>
      </c>
      <c r="Y6242">
        <v>0</v>
      </c>
      <c r="Z6242">
        <v>58.480383322147176</v>
      </c>
      <c r="AA6242">
        <v>101.6905951000964</v>
      </c>
      <c r="AB6242">
        <v>409.71160499027985</v>
      </c>
      <c r="AC6242">
        <v>1410.3477789356511</v>
      </c>
      <c r="AD6242">
        <v>175.78464266960975</v>
      </c>
      <c r="AE6242">
        <v>2733.0849453873579</v>
      </c>
    </row>
    <row r="6243" spans="1:31" x14ac:dyDescent="0.25">
      <c r="A6243">
        <v>2303426</v>
      </c>
      <c r="B6243">
        <v>1</v>
      </c>
      <c r="C6243" t="s">
        <v>80</v>
      </c>
      <c r="D6243" t="s">
        <v>103</v>
      </c>
      <c r="E6243" t="s">
        <v>233</v>
      </c>
      <c r="F6243" t="s">
        <v>2689</v>
      </c>
      <c r="G6243" t="s">
        <v>184</v>
      </c>
      <c r="H6243" t="s">
        <v>167</v>
      </c>
      <c r="I6243" t="s">
        <v>136</v>
      </c>
      <c r="J6243" t="s">
        <v>137</v>
      </c>
      <c r="K6243" t="s">
        <v>138</v>
      </c>
      <c r="L6243" t="s">
        <v>18053</v>
      </c>
      <c r="M6243" t="s">
        <v>18054</v>
      </c>
      <c r="N6243">
        <v>0.51722222200000001</v>
      </c>
      <c r="O6243">
        <v>1</v>
      </c>
      <c r="P6243">
        <v>285</v>
      </c>
      <c r="Q6243">
        <v>17</v>
      </c>
      <c r="R6243">
        <v>104</v>
      </c>
      <c r="S6243">
        <v>8</v>
      </c>
      <c r="T6243">
        <v>41</v>
      </c>
      <c r="U6243">
        <v>5</v>
      </c>
      <c r="V6243">
        <v>0</v>
      </c>
      <c r="W6243">
        <v>0.40871422266540003</v>
      </c>
      <c r="X6243">
        <v>29.084975568549673</v>
      </c>
      <c r="Y6243">
        <v>139.89812451006455</v>
      </c>
      <c r="Z6243">
        <v>86.491449484055238</v>
      </c>
      <c r="AA6243">
        <v>8.1827034337562612</v>
      </c>
      <c r="AB6243">
        <v>15.586545658556339</v>
      </c>
      <c r="AC6243">
        <v>23.757850161027964</v>
      </c>
      <c r="AD6243">
        <v>0</v>
      </c>
      <c r="AE6243">
        <v>303.41036303867548</v>
      </c>
    </row>
    <row r="6244" spans="1:31" x14ac:dyDescent="0.25">
      <c r="A6244">
        <v>2303566</v>
      </c>
      <c r="B6244">
        <v>1</v>
      </c>
      <c r="C6244" t="s">
        <v>80</v>
      </c>
      <c r="D6244" t="s">
        <v>108</v>
      </c>
      <c r="E6244" t="s">
        <v>141</v>
      </c>
      <c r="F6244" t="s">
        <v>18055</v>
      </c>
      <c r="G6244" t="s">
        <v>453</v>
      </c>
      <c r="H6244" t="s">
        <v>135</v>
      </c>
      <c r="I6244" t="s">
        <v>136</v>
      </c>
      <c r="J6244" t="s">
        <v>137</v>
      </c>
      <c r="K6244" t="s">
        <v>138</v>
      </c>
      <c r="L6244" t="s">
        <v>18056</v>
      </c>
      <c r="M6244" t="s">
        <v>18057</v>
      </c>
      <c r="N6244">
        <v>2.8830555549999999</v>
      </c>
      <c r="O6244">
        <v>0</v>
      </c>
      <c r="P6244">
        <v>0</v>
      </c>
      <c r="Q6244">
        <v>0</v>
      </c>
      <c r="R6244">
        <v>1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0.78840863385324456</v>
      </c>
      <c r="AA6244">
        <v>0</v>
      </c>
      <c r="AB6244">
        <v>0</v>
      </c>
      <c r="AC6244">
        <v>0</v>
      </c>
      <c r="AD6244">
        <v>0</v>
      </c>
      <c r="AE6244">
        <v>0.78840863385324456</v>
      </c>
    </row>
    <row r="6245" spans="1:31" x14ac:dyDescent="0.25">
      <c r="A6245">
        <v>2303240</v>
      </c>
      <c r="B6245">
        <v>1</v>
      </c>
      <c r="C6245" t="s">
        <v>80</v>
      </c>
      <c r="D6245" t="s">
        <v>104</v>
      </c>
      <c r="E6245" t="s">
        <v>182</v>
      </c>
      <c r="F6245" t="s">
        <v>11134</v>
      </c>
      <c r="G6245" t="s">
        <v>184</v>
      </c>
      <c r="H6245" t="s">
        <v>167</v>
      </c>
      <c r="I6245" t="s">
        <v>136</v>
      </c>
      <c r="J6245" t="s">
        <v>137</v>
      </c>
      <c r="K6245" t="s">
        <v>138</v>
      </c>
      <c r="L6245" t="s">
        <v>18058</v>
      </c>
      <c r="M6245" t="s">
        <v>18059</v>
      </c>
      <c r="N6245">
        <v>0.95166666600000005</v>
      </c>
      <c r="O6245">
        <v>16</v>
      </c>
      <c r="P6245">
        <v>329</v>
      </c>
      <c r="Q6245">
        <v>24</v>
      </c>
      <c r="R6245">
        <v>23</v>
      </c>
      <c r="S6245">
        <v>45</v>
      </c>
      <c r="T6245">
        <v>40</v>
      </c>
      <c r="U6245">
        <v>12</v>
      </c>
      <c r="V6245">
        <v>2</v>
      </c>
      <c r="W6245">
        <v>16.587358989864182</v>
      </c>
      <c r="X6245">
        <v>99.876617798416575</v>
      </c>
      <c r="Y6245">
        <v>35.855478466784213</v>
      </c>
      <c r="Z6245">
        <v>12.250683329528162</v>
      </c>
      <c r="AA6245">
        <v>565.5375995179254</v>
      </c>
      <c r="AB6245">
        <v>34.22668813895519</v>
      </c>
      <c r="AC6245">
        <v>4803.7386990648101</v>
      </c>
      <c r="AD6245">
        <v>187.40227111668645</v>
      </c>
      <c r="AE6245">
        <v>5755.4753964229703</v>
      </c>
    </row>
    <row r="6246" spans="1:31" x14ac:dyDescent="0.25">
      <c r="A6246">
        <v>2303443</v>
      </c>
      <c r="B6246">
        <v>1</v>
      </c>
      <c r="C6246" t="s">
        <v>80</v>
      </c>
      <c r="D6246" t="s">
        <v>110</v>
      </c>
      <c r="E6246" t="s">
        <v>132</v>
      </c>
      <c r="F6246" t="s">
        <v>18060</v>
      </c>
      <c r="G6246" t="s">
        <v>917</v>
      </c>
      <c r="H6246" t="s">
        <v>135</v>
      </c>
      <c r="I6246" t="s">
        <v>136</v>
      </c>
      <c r="J6246" t="s">
        <v>137</v>
      </c>
      <c r="K6246" t="s">
        <v>300</v>
      </c>
      <c r="L6246" t="s">
        <v>18061</v>
      </c>
      <c r="M6246" t="s">
        <v>18062</v>
      </c>
      <c r="N6246">
        <v>0.56666666600000004</v>
      </c>
      <c r="O6246">
        <v>0</v>
      </c>
      <c r="P6246">
        <v>112</v>
      </c>
      <c r="Q6246">
        <v>0</v>
      </c>
      <c r="R6246">
        <v>0</v>
      </c>
      <c r="S6246">
        <v>0</v>
      </c>
      <c r="T6246">
        <v>11</v>
      </c>
      <c r="U6246">
        <v>0</v>
      </c>
      <c r="V6246">
        <v>0</v>
      </c>
      <c r="W6246">
        <v>0</v>
      </c>
      <c r="X6246">
        <v>13.859822547025511</v>
      </c>
      <c r="Y6246">
        <v>0</v>
      </c>
      <c r="Z6246">
        <v>0</v>
      </c>
      <c r="AA6246">
        <v>0</v>
      </c>
      <c r="AB6246">
        <v>3.4761715726025009</v>
      </c>
      <c r="AC6246">
        <v>0</v>
      </c>
      <c r="AD6246">
        <v>0</v>
      </c>
      <c r="AE6246">
        <v>17.335994119628012</v>
      </c>
    </row>
    <row r="6247" spans="1:31" x14ac:dyDescent="0.25">
      <c r="A6247">
        <v>2303549</v>
      </c>
      <c r="B6247">
        <v>1</v>
      </c>
      <c r="C6247" t="s">
        <v>80</v>
      </c>
      <c r="D6247" t="s">
        <v>104</v>
      </c>
      <c r="E6247" t="s">
        <v>164</v>
      </c>
      <c r="F6247" t="s">
        <v>18063</v>
      </c>
      <c r="G6247" t="s">
        <v>184</v>
      </c>
      <c r="H6247" t="s">
        <v>167</v>
      </c>
      <c r="I6247" t="s">
        <v>136</v>
      </c>
      <c r="J6247" t="s">
        <v>137</v>
      </c>
      <c r="K6247" t="s">
        <v>138</v>
      </c>
      <c r="L6247" t="s">
        <v>18064</v>
      </c>
      <c r="M6247" t="s">
        <v>18065</v>
      </c>
      <c r="N6247">
        <v>1.3447222219999999</v>
      </c>
      <c r="O6247">
        <v>0</v>
      </c>
      <c r="P6247">
        <v>1152</v>
      </c>
      <c r="Q6247">
        <v>0</v>
      </c>
      <c r="R6247">
        <v>2</v>
      </c>
      <c r="S6247">
        <v>0</v>
      </c>
      <c r="T6247">
        <v>82</v>
      </c>
      <c r="U6247">
        <v>0</v>
      </c>
      <c r="V6247">
        <v>0</v>
      </c>
      <c r="W6247">
        <v>0</v>
      </c>
      <c r="X6247">
        <v>380.67054186714893</v>
      </c>
      <c r="Y6247">
        <v>0</v>
      </c>
      <c r="Z6247">
        <v>0.54329169230853225</v>
      </c>
      <c r="AA6247">
        <v>0</v>
      </c>
      <c r="AB6247">
        <v>87.087991664527834</v>
      </c>
      <c r="AC6247">
        <v>0</v>
      </c>
      <c r="AD6247">
        <v>0</v>
      </c>
      <c r="AE6247">
        <v>468.30182522398525</v>
      </c>
    </row>
    <row r="6248" spans="1:31" x14ac:dyDescent="0.25">
      <c r="A6248">
        <v>2303489</v>
      </c>
      <c r="B6248">
        <v>1</v>
      </c>
      <c r="C6248" t="s">
        <v>81</v>
      </c>
      <c r="D6248" t="s">
        <v>112</v>
      </c>
      <c r="E6248" t="s">
        <v>182</v>
      </c>
      <c r="F6248" t="s">
        <v>17082</v>
      </c>
      <c r="G6248" t="s">
        <v>184</v>
      </c>
      <c r="H6248" t="s">
        <v>167</v>
      </c>
      <c r="I6248" t="s">
        <v>136</v>
      </c>
      <c r="J6248" t="s">
        <v>137</v>
      </c>
      <c r="K6248" t="s">
        <v>138</v>
      </c>
      <c r="L6248" t="s">
        <v>18066</v>
      </c>
      <c r="M6248" t="s">
        <v>18067</v>
      </c>
      <c r="N6248">
        <v>0.92</v>
      </c>
      <c r="O6248">
        <v>0</v>
      </c>
      <c r="P6248">
        <v>461</v>
      </c>
      <c r="Q6248">
        <v>0</v>
      </c>
      <c r="R6248">
        <v>61</v>
      </c>
      <c r="S6248">
        <v>1</v>
      </c>
      <c r="T6248">
        <v>61</v>
      </c>
      <c r="U6248">
        <v>0</v>
      </c>
      <c r="V6248">
        <v>2</v>
      </c>
      <c r="W6248">
        <v>0</v>
      </c>
      <c r="X6248">
        <v>69.257442281833292</v>
      </c>
      <c r="Y6248">
        <v>0</v>
      </c>
      <c r="Z6248">
        <v>7.5421562770147013</v>
      </c>
      <c r="AA6248">
        <v>1.2250564305093752</v>
      </c>
      <c r="AB6248">
        <v>21.433267123809802</v>
      </c>
      <c r="AC6248">
        <v>0</v>
      </c>
      <c r="AD6248">
        <v>12.46870853799402</v>
      </c>
      <c r="AE6248">
        <v>111.92663065116118</v>
      </c>
    </row>
    <row r="6249" spans="1:31" x14ac:dyDescent="0.25">
      <c r="A6249">
        <v>2303629</v>
      </c>
      <c r="B6249">
        <v>1</v>
      </c>
      <c r="C6249" t="s">
        <v>80</v>
      </c>
      <c r="D6249" t="s">
        <v>96</v>
      </c>
      <c r="E6249" t="s">
        <v>141</v>
      </c>
      <c r="F6249" t="s">
        <v>18068</v>
      </c>
      <c r="G6249" t="s">
        <v>188</v>
      </c>
      <c r="H6249" t="s">
        <v>135</v>
      </c>
      <c r="I6249" t="s">
        <v>136</v>
      </c>
      <c r="J6249" t="s">
        <v>137</v>
      </c>
      <c r="K6249" t="s">
        <v>138</v>
      </c>
      <c r="L6249" t="s">
        <v>18069</v>
      </c>
      <c r="M6249" t="s">
        <v>18070</v>
      </c>
      <c r="N6249">
        <v>2.929166666</v>
      </c>
      <c r="O6249">
        <v>0</v>
      </c>
      <c r="P6249">
        <v>1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0.94096043432246546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0.94096043432246546</v>
      </c>
    </row>
    <row r="6250" spans="1:31" x14ac:dyDescent="0.25">
      <c r="A6250">
        <v>2303486</v>
      </c>
      <c r="B6250">
        <v>1</v>
      </c>
      <c r="C6250" t="s">
        <v>81</v>
      </c>
      <c r="D6250" t="s">
        <v>120</v>
      </c>
      <c r="E6250" t="s">
        <v>141</v>
      </c>
      <c r="F6250" t="s">
        <v>18071</v>
      </c>
      <c r="G6250" t="s">
        <v>143</v>
      </c>
      <c r="H6250" t="s">
        <v>135</v>
      </c>
      <c r="I6250" t="s">
        <v>136</v>
      </c>
      <c r="J6250" t="s">
        <v>137</v>
      </c>
      <c r="K6250" t="s">
        <v>138</v>
      </c>
      <c r="L6250" t="s">
        <v>18072</v>
      </c>
      <c r="M6250" t="s">
        <v>18073</v>
      </c>
      <c r="N6250">
        <v>0.86</v>
      </c>
      <c r="O6250">
        <v>0</v>
      </c>
      <c r="P6250">
        <v>3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0.28763481016044001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0.28763481016044001</v>
      </c>
    </row>
    <row r="6251" spans="1:31" x14ac:dyDescent="0.25">
      <c r="A6251">
        <v>2303466</v>
      </c>
      <c r="B6251">
        <v>1</v>
      </c>
      <c r="C6251" t="s">
        <v>80</v>
      </c>
      <c r="D6251" t="s">
        <v>96</v>
      </c>
      <c r="E6251" t="s">
        <v>208</v>
      </c>
      <c r="F6251" t="s">
        <v>18074</v>
      </c>
      <c r="G6251" t="s">
        <v>5624</v>
      </c>
      <c r="H6251" t="s">
        <v>135</v>
      </c>
      <c r="I6251" t="s">
        <v>136</v>
      </c>
      <c r="J6251" t="s">
        <v>137</v>
      </c>
      <c r="K6251" t="s">
        <v>138</v>
      </c>
      <c r="L6251" t="s">
        <v>18075</v>
      </c>
      <c r="M6251" t="s">
        <v>18076</v>
      </c>
      <c r="N6251">
        <v>1.825</v>
      </c>
      <c r="O6251">
        <v>0</v>
      </c>
      <c r="P6251">
        <v>125</v>
      </c>
      <c r="Q6251">
        <v>0</v>
      </c>
      <c r="R6251">
        <v>0</v>
      </c>
      <c r="S6251">
        <v>0</v>
      </c>
      <c r="T6251">
        <v>1</v>
      </c>
      <c r="U6251">
        <v>0</v>
      </c>
      <c r="V6251">
        <v>0</v>
      </c>
      <c r="W6251">
        <v>0</v>
      </c>
      <c r="X6251">
        <v>48.480832124257269</v>
      </c>
      <c r="Y6251">
        <v>0</v>
      </c>
      <c r="Z6251">
        <v>0</v>
      </c>
      <c r="AA6251">
        <v>0</v>
      </c>
      <c r="AB6251">
        <v>0.33950631537577503</v>
      </c>
      <c r="AC6251">
        <v>0</v>
      </c>
      <c r="AD6251">
        <v>0</v>
      </c>
      <c r="AE6251">
        <v>48.820338439633041</v>
      </c>
    </row>
    <row r="6252" spans="1:31" x14ac:dyDescent="0.25">
      <c r="A6252">
        <v>2303572</v>
      </c>
      <c r="B6252">
        <v>1</v>
      </c>
      <c r="C6252" t="s">
        <v>80</v>
      </c>
      <c r="D6252" t="s">
        <v>105</v>
      </c>
      <c r="E6252" t="s">
        <v>141</v>
      </c>
      <c r="F6252" t="s">
        <v>18077</v>
      </c>
      <c r="G6252" t="s">
        <v>143</v>
      </c>
      <c r="H6252" t="s">
        <v>135</v>
      </c>
      <c r="I6252" t="s">
        <v>136</v>
      </c>
      <c r="J6252" t="s">
        <v>137</v>
      </c>
      <c r="K6252" t="s">
        <v>138</v>
      </c>
      <c r="L6252" t="s">
        <v>18078</v>
      </c>
      <c r="M6252" t="s">
        <v>18079</v>
      </c>
      <c r="N6252">
        <v>3.3208333329999999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0.8534795048648578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0.8534795048648578</v>
      </c>
    </row>
    <row r="6253" spans="1:31" x14ac:dyDescent="0.25">
      <c r="A6253">
        <v>2303323</v>
      </c>
      <c r="B6253">
        <v>1</v>
      </c>
      <c r="C6253" t="s">
        <v>80</v>
      </c>
      <c r="D6253" t="s">
        <v>108</v>
      </c>
      <c r="E6253" t="s">
        <v>132</v>
      </c>
      <c r="F6253" t="s">
        <v>18080</v>
      </c>
      <c r="G6253" t="s">
        <v>375</v>
      </c>
      <c r="H6253" t="s">
        <v>135</v>
      </c>
      <c r="I6253" t="s">
        <v>136</v>
      </c>
      <c r="J6253" t="s">
        <v>137</v>
      </c>
      <c r="K6253" t="s">
        <v>138</v>
      </c>
      <c r="L6253" t="s">
        <v>18081</v>
      </c>
      <c r="M6253" t="s">
        <v>18082</v>
      </c>
      <c r="N6253">
        <v>3.6891666660000002</v>
      </c>
      <c r="O6253">
        <v>0</v>
      </c>
      <c r="P6253">
        <v>10</v>
      </c>
      <c r="Q6253">
        <v>0</v>
      </c>
      <c r="R6253">
        <v>7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5.2435953911008921</v>
      </c>
      <c r="Y6253">
        <v>0</v>
      </c>
      <c r="Z6253">
        <v>0.64650941865738509</v>
      </c>
      <c r="AA6253">
        <v>0</v>
      </c>
      <c r="AB6253">
        <v>0</v>
      </c>
      <c r="AC6253">
        <v>0</v>
      </c>
      <c r="AD6253">
        <v>0</v>
      </c>
      <c r="AE6253">
        <v>5.8901048097582773</v>
      </c>
    </row>
    <row r="6254" spans="1:31" x14ac:dyDescent="0.25">
      <c r="A6254">
        <v>2303423</v>
      </c>
      <c r="B6254">
        <v>1</v>
      </c>
      <c r="C6254" t="s">
        <v>80</v>
      </c>
      <c r="D6254" t="s">
        <v>92</v>
      </c>
      <c r="E6254" t="s">
        <v>132</v>
      </c>
      <c r="F6254" t="s">
        <v>18083</v>
      </c>
      <c r="G6254" t="s">
        <v>134</v>
      </c>
      <c r="H6254" t="s">
        <v>135</v>
      </c>
      <c r="I6254" t="s">
        <v>136</v>
      </c>
      <c r="J6254" t="s">
        <v>137</v>
      </c>
      <c r="K6254" t="s">
        <v>138</v>
      </c>
      <c r="L6254" t="s">
        <v>18084</v>
      </c>
      <c r="M6254" t="s">
        <v>18085</v>
      </c>
      <c r="N6254">
        <v>1.456388888</v>
      </c>
      <c r="O6254">
        <v>0</v>
      </c>
      <c r="P6254">
        <v>6</v>
      </c>
      <c r="Q6254">
        <v>0</v>
      </c>
      <c r="R6254">
        <v>6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2.8875347334699941</v>
      </c>
      <c r="Y6254">
        <v>0</v>
      </c>
      <c r="Z6254">
        <v>0.2879562969788011</v>
      </c>
      <c r="AA6254">
        <v>0</v>
      </c>
      <c r="AB6254">
        <v>0</v>
      </c>
      <c r="AC6254">
        <v>0</v>
      </c>
      <c r="AD6254">
        <v>0</v>
      </c>
      <c r="AE6254">
        <v>3.1754910304487951</v>
      </c>
    </row>
    <row r="6255" spans="1:31" x14ac:dyDescent="0.25">
      <c r="A6255">
        <v>2303661</v>
      </c>
      <c r="B6255">
        <v>1</v>
      </c>
      <c r="C6255" t="s">
        <v>80</v>
      </c>
      <c r="D6255" t="s">
        <v>96</v>
      </c>
      <c r="E6255" t="s">
        <v>164</v>
      </c>
      <c r="F6255" t="s">
        <v>18086</v>
      </c>
      <c r="G6255" t="s">
        <v>184</v>
      </c>
      <c r="H6255" t="s">
        <v>167</v>
      </c>
      <c r="I6255" t="s">
        <v>136</v>
      </c>
      <c r="J6255" t="s">
        <v>137</v>
      </c>
      <c r="K6255" t="s">
        <v>138</v>
      </c>
      <c r="L6255" t="s">
        <v>18087</v>
      </c>
      <c r="M6255" t="s">
        <v>18088</v>
      </c>
      <c r="N6255">
        <v>1.011111111</v>
      </c>
      <c r="O6255">
        <v>1</v>
      </c>
      <c r="P6255">
        <v>1604</v>
      </c>
      <c r="Q6255">
        <v>2</v>
      </c>
      <c r="R6255">
        <v>21</v>
      </c>
      <c r="S6255">
        <v>6</v>
      </c>
      <c r="T6255">
        <v>507</v>
      </c>
      <c r="U6255">
        <v>0</v>
      </c>
      <c r="V6255">
        <v>4</v>
      </c>
      <c r="W6255">
        <v>0</v>
      </c>
      <c r="X6255">
        <v>982.14333635563241</v>
      </c>
      <c r="Y6255">
        <v>235.09311417894077</v>
      </c>
      <c r="Z6255">
        <v>25.30169429440231</v>
      </c>
      <c r="AA6255">
        <v>92.725804242054124</v>
      </c>
      <c r="AB6255">
        <v>654.30627787369281</v>
      </c>
      <c r="AC6255">
        <v>0</v>
      </c>
      <c r="AD6255">
        <v>81.800571013381898</v>
      </c>
      <c r="AE6255">
        <v>2071.3707979581045</v>
      </c>
    </row>
    <row r="6256" spans="1:31" x14ac:dyDescent="0.25">
      <c r="A6256">
        <v>2303638</v>
      </c>
      <c r="B6256">
        <v>1</v>
      </c>
      <c r="C6256" t="s">
        <v>80</v>
      </c>
      <c r="D6256" t="s">
        <v>104</v>
      </c>
      <c r="E6256" t="s">
        <v>132</v>
      </c>
      <c r="F6256" t="s">
        <v>18089</v>
      </c>
      <c r="G6256" t="s">
        <v>134</v>
      </c>
      <c r="H6256" t="s">
        <v>135</v>
      </c>
      <c r="I6256" t="s">
        <v>136</v>
      </c>
      <c r="J6256" t="s">
        <v>137</v>
      </c>
      <c r="K6256" t="s">
        <v>138</v>
      </c>
      <c r="L6256" t="s">
        <v>18090</v>
      </c>
      <c r="M6256" t="s">
        <v>18091</v>
      </c>
      <c r="N6256">
        <v>0.58972222200000002</v>
      </c>
      <c r="O6256">
        <v>0</v>
      </c>
      <c r="P6256">
        <v>4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0.48191238803634667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0.48191238803634667</v>
      </c>
    </row>
    <row r="6257" spans="1:31" x14ac:dyDescent="0.25">
      <c r="A6257">
        <v>2303206</v>
      </c>
      <c r="B6257">
        <v>1</v>
      </c>
      <c r="C6257" t="s">
        <v>80</v>
      </c>
      <c r="D6257" t="s">
        <v>94</v>
      </c>
      <c r="E6257" t="s">
        <v>208</v>
      </c>
      <c r="F6257" t="s">
        <v>18092</v>
      </c>
      <c r="G6257" t="s">
        <v>299</v>
      </c>
      <c r="H6257" t="s">
        <v>135</v>
      </c>
      <c r="I6257" t="s">
        <v>136</v>
      </c>
      <c r="J6257" t="s">
        <v>137</v>
      </c>
      <c r="K6257" t="s">
        <v>300</v>
      </c>
      <c r="L6257" t="s">
        <v>18093</v>
      </c>
      <c r="M6257" t="s">
        <v>18094</v>
      </c>
      <c r="N6257">
        <v>5.23</v>
      </c>
      <c r="O6257">
        <v>0</v>
      </c>
      <c r="P6257">
        <v>0</v>
      </c>
      <c r="Q6257">
        <v>0</v>
      </c>
      <c r="R6257">
        <v>4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26.344908261293511</v>
      </c>
      <c r="AA6257">
        <v>0</v>
      </c>
      <c r="AB6257">
        <v>0</v>
      </c>
      <c r="AC6257">
        <v>0</v>
      </c>
      <c r="AD6257">
        <v>0</v>
      </c>
      <c r="AE6257">
        <v>26.344908261293511</v>
      </c>
    </row>
    <row r="6258" spans="1:31" x14ac:dyDescent="0.25">
      <c r="A6258">
        <v>2303243</v>
      </c>
      <c r="B6258">
        <v>1</v>
      </c>
      <c r="C6258" t="s">
        <v>80</v>
      </c>
      <c r="D6258" t="s">
        <v>108</v>
      </c>
      <c r="E6258" t="s">
        <v>132</v>
      </c>
      <c r="F6258" t="s">
        <v>18095</v>
      </c>
      <c r="G6258" t="s">
        <v>134</v>
      </c>
      <c r="H6258" t="s">
        <v>135</v>
      </c>
      <c r="I6258" t="s">
        <v>136</v>
      </c>
      <c r="J6258" t="s">
        <v>137</v>
      </c>
      <c r="K6258" t="s">
        <v>138</v>
      </c>
      <c r="L6258" t="s">
        <v>18096</v>
      </c>
      <c r="M6258" t="s">
        <v>18097</v>
      </c>
      <c r="N6258">
        <v>0.80138888799999997</v>
      </c>
      <c r="O6258">
        <v>0</v>
      </c>
      <c r="P6258">
        <v>31</v>
      </c>
      <c r="Q6258">
        <v>0</v>
      </c>
      <c r="R6258">
        <v>7</v>
      </c>
      <c r="S6258">
        <v>0</v>
      </c>
      <c r="T6258">
        <v>3</v>
      </c>
      <c r="U6258">
        <v>0</v>
      </c>
      <c r="V6258">
        <v>0</v>
      </c>
      <c r="W6258">
        <v>0</v>
      </c>
      <c r="X6258">
        <v>2.6895362615396645</v>
      </c>
      <c r="Y6258">
        <v>0</v>
      </c>
      <c r="Z6258">
        <v>0.26841202735450664</v>
      </c>
      <c r="AA6258">
        <v>0</v>
      </c>
      <c r="AB6258">
        <v>0.19808777232768615</v>
      </c>
      <c r="AC6258">
        <v>0</v>
      </c>
      <c r="AD6258">
        <v>0</v>
      </c>
      <c r="AE6258">
        <v>3.1560360612218572</v>
      </c>
    </row>
    <row r="6259" spans="1:31" x14ac:dyDescent="0.25">
      <c r="A6259">
        <v>2303160</v>
      </c>
      <c r="B6259">
        <v>1</v>
      </c>
      <c r="C6259" t="s">
        <v>80</v>
      </c>
      <c r="D6259" t="s">
        <v>106</v>
      </c>
      <c r="E6259" t="s">
        <v>141</v>
      </c>
      <c r="F6259" t="s">
        <v>18098</v>
      </c>
      <c r="G6259" t="s">
        <v>202</v>
      </c>
      <c r="H6259" t="s">
        <v>135</v>
      </c>
      <c r="I6259" t="s">
        <v>136</v>
      </c>
      <c r="J6259" t="s">
        <v>137</v>
      </c>
      <c r="K6259" t="s">
        <v>138</v>
      </c>
      <c r="L6259" t="s">
        <v>18099</v>
      </c>
      <c r="M6259" t="s">
        <v>18100</v>
      </c>
      <c r="N6259">
        <v>1.4130555549999999</v>
      </c>
      <c r="O6259">
        <v>0</v>
      </c>
      <c r="P6259">
        <v>11</v>
      </c>
      <c r="Q6259">
        <v>0</v>
      </c>
      <c r="R6259">
        <v>1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2.9723497252499453</v>
      </c>
      <c r="Y6259">
        <v>0</v>
      </c>
      <c r="Z6259">
        <v>0.91593105055633872</v>
      </c>
      <c r="AA6259">
        <v>0</v>
      </c>
      <c r="AB6259">
        <v>0</v>
      </c>
      <c r="AC6259">
        <v>0</v>
      </c>
      <c r="AD6259">
        <v>0</v>
      </c>
      <c r="AE6259">
        <v>3.8882807758062841</v>
      </c>
    </row>
    <row r="6260" spans="1:31" x14ac:dyDescent="0.25">
      <c r="A6260">
        <v>2303498</v>
      </c>
      <c r="B6260">
        <v>1</v>
      </c>
      <c r="C6260" t="s">
        <v>80</v>
      </c>
      <c r="D6260" t="s">
        <v>99</v>
      </c>
      <c r="E6260" t="s">
        <v>141</v>
      </c>
      <c r="F6260" t="s">
        <v>18101</v>
      </c>
      <c r="G6260" t="s">
        <v>143</v>
      </c>
      <c r="H6260" t="s">
        <v>135</v>
      </c>
      <c r="I6260" t="s">
        <v>136</v>
      </c>
      <c r="J6260" t="s">
        <v>137</v>
      </c>
      <c r="K6260" t="s">
        <v>138</v>
      </c>
      <c r="L6260" t="s">
        <v>18102</v>
      </c>
      <c r="M6260" t="s">
        <v>18103</v>
      </c>
      <c r="N6260">
        <v>3.0891666660000001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4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16.744368109218719</v>
      </c>
      <c r="AC6260">
        <v>0</v>
      </c>
      <c r="AD6260">
        <v>0</v>
      </c>
      <c r="AE6260">
        <v>16.744368109218719</v>
      </c>
    </row>
    <row r="6261" spans="1:31" x14ac:dyDescent="0.25">
      <c r="A6261">
        <v>2303532</v>
      </c>
      <c r="B6261">
        <v>1</v>
      </c>
      <c r="C6261" t="s">
        <v>80</v>
      </c>
      <c r="D6261" t="s">
        <v>97</v>
      </c>
      <c r="E6261" t="s">
        <v>141</v>
      </c>
      <c r="F6261" t="s">
        <v>18104</v>
      </c>
      <c r="G6261" t="s">
        <v>143</v>
      </c>
      <c r="H6261" t="s">
        <v>135</v>
      </c>
      <c r="I6261" t="s">
        <v>136</v>
      </c>
      <c r="J6261" t="s">
        <v>137</v>
      </c>
      <c r="K6261" t="s">
        <v>138</v>
      </c>
      <c r="L6261" t="s">
        <v>18105</v>
      </c>
      <c r="M6261" t="s">
        <v>18106</v>
      </c>
      <c r="N6261">
        <v>2.9616666660000002</v>
      </c>
      <c r="O6261">
        <v>0</v>
      </c>
      <c r="P6261">
        <v>2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3.5184158431306796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3.5184158431306796</v>
      </c>
    </row>
    <row r="6262" spans="1:31" x14ac:dyDescent="0.25">
      <c r="A6262">
        <v>2303555</v>
      </c>
      <c r="B6262">
        <v>1</v>
      </c>
      <c r="C6262" t="s">
        <v>80</v>
      </c>
      <c r="D6262" t="s">
        <v>83</v>
      </c>
      <c r="E6262" t="s">
        <v>141</v>
      </c>
      <c r="F6262" t="s">
        <v>18107</v>
      </c>
      <c r="G6262" t="s">
        <v>188</v>
      </c>
      <c r="H6262" t="s">
        <v>135</v>
      </c>
      <c r="I6262" t="s">
        <v>136</v>
      </c>
      <c r="J6262" t="s">
        <v>137</v>
      </c>
      <c r="K6262" t="s">
        <v>138</v>
      </c>
      <c r="L6262" t="s">
        <v>18108</v>
      </c>
      <c r="M6262" t="s">
        <v>18109</v>
      </c>
      <c r="N6262">
        <v>1.899444444</v>
      </c>
      <c r="O6262">
        <v>0</v>
      </c>
      <c r="P6262">
        <v>1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0.52295563056889782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0.52295563056889782</v>
      </c>
    </row>
    <row r="6263" spans="1:31" x14ac:dyDescent="0.25">
      <c r="A6263">
        <v>2316857</v>
      </c>
      <c r="B6263">
        <v>1</v>
      </c>
      <c r="C6263" t="s">
        <v>80</v>
      </c>
      <c r="D6263" t="s">
        <v>94</v>
      </c>
      <c r="E6263" t="s">
        <v>283</v>
      </c>
      <c r="F6263" t="s">
        <v>18110</v>
      </c>
      <c r="G6263" t="s">
        <v>18111</v>
      </c>
      <c r="H6263" t="s">
        <v>10830</v>
      </c>
      <c r="I6263" t="s">
        <v>136</v>
      </c>
      <c r="J6263" t="s">
        <v>137</v>
      </c>
      <c r="K6263" t="s">
        <v>138</v>
      </c>
      <c r="L6263" t="s">
        <v>18112</v>
      </c>
      <c r="M6263" t="s">
        <v>18113</v>
      </c>
      <c r="N6263">
        <v>0.19277777700000001</v>
      </c>
      <c r="O6263">
        <v>12</v>
      </c>
      <c r="P6263">
        <v>33830</v>
      </c>
      <c r="Q6263">
        <v>279</v>
      </c>
      <c r="R6263">
        <v>2260</v>
      </c>
      <c r="S6263">
        <v>120</v>
      </c>
      <c r="T6263">
        <v>5816</v>
      </c>
      <c r="U6263">
        <v>30</v>
      </c>
      <c r="V6263">
        <v>12</v>
      </c>
      <c r="W6263">
        <v>0.91894589793195003</v>
      </c>
      <c r="X6263">
        <v>1171.9056855537106</v>
      </c>
      <c r="Y6263">
        <v>162.1502925457774</v>
      </c>
      <c r="Z6263">
        <v>172.22961462682426</v>
      </c>
      <c r="AA6263">
        <v>203.83174333911896</v>
      </c>
      <c r="AB6263">
        <v>595.3816792685551</v>
      </c>
      <c r="AC6263">
        <v>558.34544594939462</v>
      </c>
      <c r="AD6263">
        <v>71.288531916571785</v>
      </c>
      <c r="AE6263">
        <v>2936.0519390978843</v>
      </c>
    </row>
    <row r="6264" spans="1:31" x14ac:dyDescent="0.25">
      <c r="A6264">
        <v>2303512</v>
      </c>
      <c r="B6264">
        <v>1</v>
      </c>
      <c r="C6264" t="s">
        <v>80</v>
      </c>
      <c r="D6264" t="s">
        <v>98</v>
      </c>
      <c r="E6264" t="s">
        <v>141</v>
      </c>
      <c r="F6264" t="s">
        <v>18114</v>
      </c>
      <c r="G6264" t="s">
        <v>143</v>
      </c>
      <c r="H6264" t="s">
        <v>135</v>
      </c>
      <c r="I6264" t="s">
        <v>136</v>
      </c>
      <c r="J6264" t="s">
        <v>137</v>
      </c>
      <c r="K6264" t="s">
        <v>138</v>
      </c>
      <c r="L6264" t="s">
        <v>18115</v>
      </c>
      <c r="M6264" t="s">
        <v>18116</v>
      </c>
      <c r="N6264">
        <v>1.523055555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1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</row>
    <row r="6265" spans="1:31" x14ac:dyDescent="0.25">
      <c r="A6265">
        <v>2303581</v>
      </c>
      <c r="B6265">
        <v>1</v>
      </c>
      <c r="C6265" t="s">
        <v>81</v>
      </c>
      <c r="D6265" t="s">
        <v>117</v>
      </c>
      <c r="E6265" t="s">
        <v>141</v>
      </c>
      <c r="F6265" t="s">
        <v>18117</v>
      </c>
      <c r="G6265" t="s">
        <v>143</v>
      </c>
      <c r="H6265" t="s">
        <v>135</v>
      </c>
      <c r="I6265" t="s">
        <v>136</v>
      </c>
      <c r="J6265" t="s">
        <v>137</v>
      </c>
      <c r="K6265" t="s">
        <v>138</v>
      </c>
      <c r="L6265" t="s">
        <v>18118</v>
      </c>
      <c r="M6265" t="s">
        <v>18119</v>
      </c>
      <c r="N6265">
        <v>1.418055555</v>
      </c>
      <c r="O6265">
        <v>0</v>
      </c>
      <c r="P6265">
        <v>1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0.51416207776003009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0.51416207776003009</v>
      </c>
    </row>
    <row r="6266" spans="1:31" x14ac:dyDescent="0.25">
      <c r="A6266">
        <v>2306216</v>
      </c>
      <c r="B6266">
        <v>1</v>
      </c>
      <c r="C6266" t="s">
        <v>81</v>
      </c>
      <c r="D6266" t="s">
        <v>123</v>
      </c>
      <c r="E6266" t="s">
        <v>182</v>
      </c>
      <c r="F6266" t="s">
        <v>18120</v>
      </c>
      <c r="G6266" t="s">
        <v>453</v>
      </c>
      <c r="H6266" t="s">
        <v>167</v>
      </c>
      <c r="I6266" t="s">
        <v>136</v>
      </c>
      <c r="J6266" t="s">
        <v>3</v>
      </c>
      <c r="K6266" t="s">
        <v>138</v>
      </c>
      <c r="L6266" t="s">
        <v>18121</v>
      </c>
      <c r="M6266" t="s">
        <v>18122</v>
      </c>
      <c r="N6266">
        <v>3.5694444440000002</v>
      </c>
      <c r="O6266">
        <v>0</v>
      </c>
      <c r="P6266">
        <v>663</v>
      </c>
      <c r="Q6266">
        <v>0</v>
      </c>
      <c r="R6266">
        <v>17</v>
      </c>
      <c r="S6266">
        <v>0</v>
      </c>
      <c r="T6266">
        <v>135</v>
      </c>
      <c r="U6266">
        <v>0</v>
      </c>
      <c r="V6266">
        <v>0</v>
      </c>
      <c r="W6266">
        <v>0</v>
      </c>
      <c r="X6266">
        <v>383.60259077620555</v>
      </c>
      <c r="Y6266">
        <v>0</v>
      </c>
      <c r="Z6266">
        <v>16.34154100523094</v>
      </c>
      <c r="AA6266">
        <v>0</v>
      </c>
      <c r="AB6266">
        <v>153.82498548327072</v>
      </c>
      <c r="AC6266">
        <v>0</v>
      </c>
      <c r="AD6266">
        <v>0</v>
      </c>
      <c r="AE6266">
        <v>553.76911726470723</v>
      </c>
    </row>
    <row r="6267" spans="1:31" x14ac:dyDescent="0.25">
      <c r="A6267">
        <v>2306136</v>
      </c>
      <c r="B6267">
        <v>1</v>
      </c>
      <c r="C6267" t="s">
        <v>80</v>
      </c>
      <c r="D6267" t="s">
        <v>109</v>
      </c>
      <c r="E6267" t="s">
        <v>233</v>
      </c>
      <c r="F6267" t="s">
        <v>10107</v>
      </c>
      <c r="G6267" t="s">
        <v>184</v>
      </c>
      <c r="H6267" t="s">
        <v>167</v>
      </c>
      <c r="I6267" t="s">
        <v>136</v>
      </c>
      <c r="J6267" t="s">
        <v>137</v>
      </c>
      <c r="K6267" t="s">
        <v>138</v>
      </c>
      <c r="L6267" t="s">
        <v>18123</v>
      </c>
      <c r="M6267" t="s">
        <v>18124</v>
      </c>
      <c r="N6267">
        <v>8.2500000000000004E-2</v>
      </c>
      <c r="O6267">
        <v>0</v>
      </c>
      <c r="P6267">
        <v>399</v>
      </c>
      <c r="Q6267">
        <v>0</v>
      </c>
      <c r="R6267">
        <v>55</v>
      </c>
      <c r="S6267">
        <v>0</v>
      </c>
      <c r="T6267">
        <v>71</v>
      </c>
      <c r="U6267">
        <v>2</v>
      </c>
      <c r="V6267">
        <v>0</v>
      </c>
      <c r="W6267">
        <v>0</v>
      </c>
      <c r="X6267">
        <v>3.5171068784963131</v>
      </c>
      <c r="Y6267">
        <v>0</v>
      </c>
      <c r="Z6267">
        <v>1.2788450867468926</v>
      </c>
      <c r="AA6267">
        <v>0</v>
      </c>
      <c r="AB6267">
        <v>1.1294366915222323</v>
      </c>
      <c r="AC6267">
        <v>3.9103863836647497</v>
      </c>
      <c r="AD6267">
        <v>0</v>
      </c>
      <c r="AE6267">
        <v>9.8357750404301889</v>
      </c>
    </row>
    <row r="6268" spans="1:31" x14ac:dyDescent="0.25">
      <c r="A6268">
        <v>2306073</v>
      </c>
      <c r="B6268">
        <v>1</v>
      </c>
      <c r="C6268" t="s">
        <v>80</v>
      </c>
      <c r="D6268" t="s">
        <v>85</v>
      </c>
      <c r="E6268" t="s">
        <v>141</v>
      </c>
      <c r="F6268" t="s">
        <v>18125</v>
      </c>
      <c r="G6268" t="s">
        <v>202</v>
      </c>
      <c r="H6268" t="s">
        <v>135</v>
      </c>
      <c r="I6268" t="s">
        <v>136</v>
      </c>
      <c r="J6268" t="s">
        <v>137</v>
      </c>
      <c r="K6268" t="s">
        <v>138</v>
      </c>
      <c r="L6268" t="s">
        <v>18126</v>
      </c>
      <c r="M6268" t="s">
        <v>18127</v>
      </c>
      <c r="N6268">
        <v>1.2411111109999999</v>
      </c>
      <c r="O6268">
        <v>0</v>
      </c>
      <c r="P6268">
        <v>13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3.7896274133648089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3.7896274133648089</v>
      </c>
    </row>
    <row r="6269" spans="1:31" x14ac:dyDescent="0.25">
      <c r="A6269">
        <v>2306173</v>
      </c>
      <c r="B6269">
        <v>1</v>
      </c>
      <c r="C6269" t="s">
        <v>80</v>
      </c>
      <c r="D6269" t="s">
        <v>103</v>
      </c>
      <c r="E6269" t="s">
        <v>233</v>
      </c>
      <c r="F6269" t="s">
        <v>18128</v>
      </c>
      <c r="G6269" t="s">
        <v>917</v>
      </c>
      <c r="H6269" t="s">
        <v>167</v>
      </c>
      <c r="I6269" t="s">
        <v>136</v>
      </c>
      <c r="J6269" t="s">
        <v>137</v>
      </c>
      <c r="K6269" t="s">
        <v>300</v>
      </c>
      <c r="L6269" t="s">
        <v>18129</v>
      </c>
      <c r="M6269" t="s">
        <v>18130</v>
      </c>
      <c r="N6269">
        <v>1.8763888879999999</v>
      </c>
      <c r="O6269">
        <v>0</v>
      </c>
      <c r="P6269">
        <v>0</v>
      </c>
      <c r="Q6269">
        <v>0</v>
      </c>
      <c r="R6269">
        <v>0</v>
      </c>
      <c r="S6269">
        <v>5</v>
      </c>
      <c r="T6269">
        <v>0</v>
      </c>
      <c r="U6269">
        <v>3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10.287902116080463</v>
      </c>
      <c r="AB6269">
        <v>0</v>
      </c>
      <c r="AC6269">
        <v>150.92744961410202</v>
      </c>
      <c r="AD6269">
        <v>0</v>
      </c>
      <c r="AE6269">
        <v>161.21535173018248</v>
      </c>
    </row>
    <row r="6270" spans="1:31" x14ac:dyDescent="0.25">
      <c r="A6270">
        <v>2306422</v>
      </c>
      <c r="B6270">
        <v>1</v>
      </c>
      <c r="C6270" t="s">
        <v>80</v>
      </c>
      <c r="D6270" t="s">
        <v>99</v>
      </c>
      <c r="E6270" t="s">
        <v>208</v>
      </c>
      <c r="F6270" t="s">
        <v>18131</v>
      </c>
      <c r="G6270" t="s">
        <v>310</v>
      </c>
      <c r="H6270" t="s">
        <v>135</v>
      </c>
      <c r="I6270" t="s">
        <v>136</v>
      </c>
      <c r="J6270" t="s">
        <v>137</v>
      </c>
      <c r="K6270" t="s">
        <v>138</v>
      </c>
      <c r="L6270" t="s">
        <v>18132</v>
      </c>
      <c r="M6270" t="s">
        <v>18133</v>
      </c>
      <c r="N6270">
        <v>0.90194444399999996</v>
      </c>
      <c r="O6270">
        <v>0</v>
      </c>
      <c r="P6270">
        <v>82</v>
      </c>
      <c r="Q6270">
        <v>0</v>
      </c>
      <c r="R6270">
        <v>16</v>
      </c>
      <c r="S6270">
        <v>0</v>
      </c>
      <c r="T6270">
        <v>12</v>
      </c>
      <c r="U6270">
        <v>0</v>
      </c>
      <c r="V6270">
        <v>0</v>
      </c>
      <c r="W6270">
        <v>0</v>
      </c>
      <c r="X6270">
        <v>9.2912183007323268</v>
      </c>
      <c r="Y6270">
        <v>0</v>
      </c>
      <c r="Z6270">
        <v>4.5191511250650409</v>
      </c>
      <c r="AA6270">
        <v>0</v>
      </c>
      <c r="AB6270">
        <v>2.359080692015826</v>
      </c>
      <c r="AC6270">
        <v>0</v>
      </c>
      <c r="AD6270">
        <v>0</v>
      </c>
      <c r="AE6270">
        <v>16.169450117813195</v>
      </c>
    </row>
    <row r="6271" spans="1:31" x14ac:dyDescent="0.25">
      <c r="A6271">
        <v>2306428</v>
      </c>
      <c r="B6271">
        <v>1</v>
      </c>
      <c r="C6271" t="s">
        <v>81</v>
      </c>
      <c r="D6271" t="s">
        <v>128</v>
      </c>
      <c r="E6271" t="s">
        <v>132</v>
      </c>
      <c r="F6271" t="s">
        <v>8419</v>
      </c>
      <c r="G6271" t="s">
        <v>134</v>
      </c>
      <c r="H6271" t="s">
        <v>135</v>
      </c>
      <c r="I6271" t="s">
        <v>136</v>
      </c>
      <c r="J6271" t="s">
        <v>137</v>
      </c>
      <c r="K6271" t="s">
        <v>138</v>
      </c>
      <c r="L6271" t="s">
        <v>18134</v>
      </c>
      <c r="M6271" t="s">
        <v>18135</v>
      </c>
      <c r="N6271">
        <v>6.6430555550000001</v>
      </c>
      <c r="O6271">
        <v>0</v>
      </c>
      <c r="P6271">
        <v>45</v>
      </c>
      <c r="Q6271">
        <v>0</v>
      </c>
      <c r="R6271">
        <v>0</v>
      </c>
      <c r="S6271">
        <v>0</v>
      </c>
      <c r="T6271">
        <v>4</v>
      </c>
      <c r="U6271">
        <v>0</v>
      </c>
      <c r="V6271">
        <v>0</v>
      </c>
      <c r="W6271">
        <v>0</v>
      </c>
      <c r="X6271">
        <v>58.327817946989988</v>
      </c>
      <c r="Y6271">
        <v>0</v>
      </c>
      <c r="Z6271">
        <v>0</v>
      </c>
      <c r="AA6271">
        <v>0</v>
      </c>
      <c r="AB6271">
        <v>29.651318945738673</v>
      </c>
      <c r="AC6271">
        <v>0</v>
      </c>
      <c r="AD6271">
        <v>0</v>
      </c>
      <c r="AE6271">
        <v>87.979136892728661</v>
      </c>
    </row>
    <row r="6272" spans="1:31" x14ac:dyDescent="0.25">
      <c r="A6272">
        <v>2306322</v>
      </c>
      <c r="B6272">
        <v>1</v>
      </c>
      <c r="C6272" t="s">
        <v>81</v>
      </c>
      <c r="D6272" t="s">
        <v>126</v>
      </c>
      <c r="E6272" t="s">
        <v>164</v>
      </c>
      <c r="F6272" t="s">
        <v>18136</v>
      </c>
      <c r="G6272" t="s">
        <v>837</v>
      </c>
      <c r="H6272" t="s">
        <v>167</v>
      </c>
      <c r="I6272" t="s">
        <v>136</v>
      </c>
      <c r="J6272" t="s">
        <v>137</v>
      </c>
      <c r="K6272" t="s">
        <v>300</v>
      </c>
      <c r="L6272" t="s">
        <v>18137</v>
      </c>
      <c r="M6272" t="s">
        <v>18138</v>
      </c>
      <c r="N6272">
        <v>0.133333333</v>
      </c>
      <c r="O6272">
        <v>0</v>
      </c>
      <c r="P6272">
        <v>691</v>
      </c>
      <c r="Q6272">
        <v>3</v>
      </c>
      <c r="R6272">
        <v>112</v>
      </c>
      <c r="S6272">
        <v>1</v>
      </c>
      <c r="T6272">
        <v>143</v>
      </c>
      <c r="U6272">
        <v>0</v>
      </c>
      <c r="V6272">
        <v>0</v>
      </c>
      <c r="W6272">
        <v>0</v>
      </c>
      <c r="X6272">
        <v>11.83766941285654</v>
      </c>
      <c r="Y6272">
        <v>3.1131666580240003</v>
      </c>
      <c r="Z6272">
        <v>7.4863633345678675</v>
      </c>
      <c r="AA6272">
        <v>0.12836648268133333</v>
      </c>
      <c r="AB6272">
        <v>12.416035126369598</v>
      </c>
      <c r="AC6272">
        <v>0</v>
      </c>
      <c r="AD6272">
        <v>0</v>
      </c>
      <c r="AE6272">
        <v>34.98160101449934</v>
      </c>
    </row>
    <row r="6273" spans="1:31" x14ac:dyDescent="0.25">
      <c r="A6273">
        <v>2306471</v>
      </c>
      <c r="B6273">
        <v>1</v>
      </c>
      <c r="C6273" t="s">
        <v>81</v>
      </c>
      <c r="D6273" t="s">
        <v>117</v>
      </c>
      <c r="E6273" t="s">
        <v>132</v>
      </c>
      <c r="F6273" t="s">
        <v>18139</v>
      </c>
      <c r="G6273" t="s">
        <v>134</v>
      </c>
      <c r="H6273" t="s">
        <v>135</v>
      </c>
      <c r="I6273" t="s">
        <v>136</v>
      </c>
      <c r="J6273" t="s">
        <v>137</v>
      </c>
      <c r="K6273" t="s">
        <v>138</v>
      </c>
      <c r="L6273" t="s">
        <v>18140</v>
      </c>
      <c r="M6273" t="s">
        <v>18141</v>
      </c>
      <c r="N6273">
        <v>1.54</v>
      </c>
      <c r="O6273">
        <v>0</v>
      </c>
      <c r="P6273">
        <v>0</v>
      </c>
      <c r="Q6273">
        <v>0</v>
      </c>
      <c r="R6273">
        <v>3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0.46114477050637009</v>
      </c>
      <c r="AA6273">
        <v>0</v>
      </c>
      <c r="AB6273">
        <v>0</v>
      </c>
      <c r="AC6273">
        <v>0</v>
      </c>
      <c r="AD6273">
        <v>0</v>
      </c>
      <c r="AE6273">
        <v>0.46114477050637009</v>
      </c>
    </row>
    <row r="6274" spans="1:31" x14ac:dyDescent="0.25">
      <c r="A6274">
        <v>2306603</v>
      </c>
      <c r="B6274">
        <v>1</v>
      </c>
      <c r="C6274" t="s">
        <v>81</v>
      </c>
      <c r="D6274" t="s">
        <v>121</v>
      </c>
      <c r="E6274" t="s">
        <v>182</v>
      </c>
      <c r="F6274" t="s">
        <v>18142</v>
      </c>
      <c r="G6274" t="s">
        <v>184</v>
      </c>
      <c r="H6274" t="s">
        <v>167</v>
      </c>
      <c r="I6274" t="s">
        <v>136</v>
      </c>
      <c r="J6274" t="s">
        <v>137</v>
      </c>
      <c r="K6274" t="s">
        <v>138</v>
      </c>
      <c r="L6274" t="s">
        <v>18143</v>
      </c>
      <c r="M6274" t="s">
        <v>18144</v>
      </c>
      <c r="N6274">
        <v>1.1975</v>
      </c>
      <c r="O6274">
        <v>0</v>
      </c>
      <c r="P6274">
        <v>960</v>
      </c>
      <c r="Q6274">
        <v>1</v>
      </c>
      <c r="R6274">
        <v>33</v>
      </c>
      <c r="S6274">
        <v>4</v>
      </c>
      <c r="T6274">
        <v>68</v>
      </c>
      <c r="U6274">
        <v>0</v>
      </c>
      <c r="V6274">
        <v>0</v>
      </c>
      <c r="W6274">
        <v>0</v>
      </c>
      <c r="X6274">
        <v>106.57012640586309</v>
      </c>
      <c r="Y6274">
        <v>1.5994175898285026</v>
      </c>
      <c r="Z6274">
        <v>2.0051656719474118</v>
      </c>
      <c r="AA6274">
        <v>4.5978876700517963</v>
      </c>
      <c r="AB6274">
        <v>22.212064275722344</v>
      </c>
      <c r="AC6274">
        <v>0</v>
      </c>
      <c r="AD6274">
        <v>0</v>
      </c>
      <c r="AE6274">
        <v>136.98466161341315</v>
      </c>
    </row>
    <row r="6275" spans="1:31" x14ac:dyDescent="0.25">
      <c r="A6275">
        <v>2306434</v>
      </c>
      <c r="B6275">
        <v>1</v>
      </c>
      <c r="C6275" t="s">
        <v>81</v>
      </c>
      <c r="D6275" t="s">
        <v>120</v>
      </c>
      <c r="E6275" t="s">
        <v>233</v>
      </c>
      <c r="F6275" t="s">
        <v>4329</v>
      </c>
      <c r="G6275" t="s">
        <v>837</v>
      </c>
      <c r="H6275" t="s">
        <v>167</v>
      </c>
      <c r="I6275" t="s">
        <v>136</v>
      </c>
      <c r="J6275" t="s">
        <v>137</v>
      </c>
      <c r="K6275" t="s">
        <v>300</v>
      </c>
      <c r="L6275" t="s">
        <v>18145</v>
      </c>
      <c r="M6275" t="s">
        <v>18146</v>
      </c>
      <c r="N6275">
        <v>0.44777777699999999</v>
      </c>
      <c r="O6275">
        <v>0</v>
      </c>
      <c r="P6275">
        <v>2047</v>
      </c>
      <c r="Q6275">
        <v>22</v>
      </c>
      <c r="R6275">
        <v>27</v>
      </c>
      <c r="S6275">
        <v>12</v>
      </c>
      <c r="T6275">
        <v>395</v>
      </c>
      <c r="U6275">
        <v>4</v>
      </c>
      <c r="V6275">
        <v>7</v>
      </c>
      <c r="W6275">
        <v>0</v>
      </c>
      <c r="X6275">
        <v>166.55136405782022</v>
      </c>
      <c r="Y6275">
        <v>7.2271901749102909</v>
      </c>
      <c r="Z6275">
        <v>2.419619913658162</v>
      </c>
      <c r="AA6275">
        <v>20.679765841487132</v>
      </c>
      <c r="AB6275">
        <v>83.916455648752773</v>
      </c>
      <c r="AC6275">
        <v>63.395103962550728</v>
      </c>
      <c r="AD6275">
        <v>54.983132068691489</v>
      </c>
      <c r="AE6275">
        <v>399.17263166787075</v>
      </c>
    </row>
    <row r="6276" spans="1:31" x14ac:dyDescent="0.25">
      <c r="A6276">
        <v>2306534</v>
      </c>
      <c r="B6276">
        <v>1</v>
      </c>
      <c r="C6276" t="s">
        <v>80</v>
      </c>
      <c r="D6276" t="s">
        <v>82</v>
      </c>
      <c r="E6276" t="s">
        <v>208</v>
      </c>
      <c r="F6276" t="s">
        <v>18147</v>
      </c>
      <c r="G6276" t="s">
        <v>343</v>
      </c>
      <c r="H6276" t="s">
        <v>135</v>
      </c>
      <c r="I6276" t="s">
        <v>136</v>
      </c>
      <c r="J6276" t="s">
        <v>137</v>
      </c>
      <c r="K6276" t="s">
        <v>138</v>
      </c>
      <c r="L6276" t="s">
        <v>18148</v>
      </c>
      <c r="M6276" t="s">
        <v>18149</v>
      </c>
      <c r="N6276">
        <v>0.31222222199999999</v>
      </c>
      <c r="O6276">
        <v>0</v>
      </c>
      <c r="P6276">
        <v>406</v>
      </c>
      <c r="Q6276">
        <v>0</v>
      </c>
      <c r="R6276">
        <v>0</v>
      </c>
      <c r="S6276">
        <v>0</v>
      </c>
      <c r="T6276">
        <v>76</v>
      </c>
      <c r="U6276">
        <v>0</v>
      </c>
      <c r="V6276">
        <v>0</v>
      </c>
      <c r="W6276">
        <v>0</v>
      </c>
      <c r="X6276">
        <v>28.785641114123759</v>
      </c>
      <c r="Y6276">
        <v>0</v>
      </c>
      <c r="Z6276">
        <v>0</v>
      </c>
      <c r="AA6276">
        <v>0</v>
      </c>
      <c r="AB6276">
        <v>14.302120643811762</v>
      </c>
      <c r="AC6276">
        <v>0</v>
      </c>
      <c r="AD6276">
        <v>0</v>
      </c>
      <c r="AE6276">
        <v>43.087761757935525</v>
      </c>
    </row>
    <row r="6277" spans="1:31" x14ac:dyDescent="0.25">
      <c r="A6277">
        <v>2306411</v>
      </c>
      <c r="B6277">
        <v>1</v>
      </c>
      <c r="C6277" t="s">
        <v>81</v>
      </c>
      <c r="D6277" t="s">
        <v>112</v>
      </c>
      <c r="E6277" t="s">
        <v>132</v>
      </c>
      <c r="F6277" t="s">
        <v>18150</v>
      </c>
      <c r="G6277" t="s">
        <v>134</v>
      </c>
      <c r="H6277" t="s">
        <v>135</v>
      </c>
      <c r="I6277" t="s">
        <v>136</v>
      </c>
      <c r="J6277" t="s">
        <v>137</v>
      </c>
      <c r="K6277" t="s">
        <v>138</v>
      </c>
      <c r="L6277" t="s">
        <v>18151</v>
      </c>
      <c r="M6277" t="s">
        <v>18152</v>
      </c>
      <c r="N6277">
        <v>3.6797222220000001</v>
      </c>
      <c r="O6277">
        <v>0</v>
      </c>
      <c r="P6277">
        <v>8</v>
      </c>
      <c r="Q6277">
        <v>0</v>
      </c>
      <c r="R6277">
        <v>1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0.11079494388221334</v>
      </c>
      <c r="Y6277">
        <v>0</v>
      </c>
      <c r="Z6277">
        <v>5.7458461620742786E-2</v>
      </c>
      <c r="AA6277">
        <v>0</v>
      </c>
      <c r="AB6277">
        <v>0</v>
      </c>
      <c r="AC6277">
        <v>0</v>
      </c>
      <c r="AD6277">
        <v>0</v>
      </c>
      <c r="AE6277">
        <v>0.16825340550295612</v>
      </c>
    </row>
    <row r="6278" spans="1:31" x14ac:dyDescent="0.25">
      <c r="A6278">
        <v>2306348</v>
      </c>
      <c r="B6278">
        <v>1</v>
      </c>
      <c r="C6278" t="s">
        <v>81</v>
      </c>
      <c r="D6278" t="s">
        <v>116</v>
      </c>
      <c r="E6278" t="s">
        <v>164</v>
      </c>
      <c r="F6278" t="s">
        <v>18153</v>
      </c>
      <c r="G6278" t="s">
        <v>184</v>
      </c>
      <c r="H6278" t="s">
        <v>167</v>
      </c>
      <c r="I6278" t="s">
        <v>136</v>
      </c>
      <c r="J6278" t="s">
        <v>137</v>
      </c>
      <c r="K6278" t="s">
        <v>138</v>
      </c>
      <c r="L6278" t="s">
        <v>18154</v>
      </c>
      <c r="M6278" t="s">
        <v>18155</v>
      </c>
      <c r="N6278">
        <v>0.63861111100000001</v>
      </c>
      <c r="O6278">
        <v>0</v>
      </c>
      <c r="P6278">
        <v>737</v>
      </c>
      <c r="Q6278">
        <v>0</v>
      </c>
      <c r="R6278">
        <v>0</v>
      </c>
      <c r="S6278">
        <v>0</v>
      </c>
      <c r="T6278">
        <v>40</v>
      </c>
      <c r="U6278">
        <v>0</v>
      </c>
      <c r="V6278">
        <v>0</v>
      </c>
      <c r="W6278">
        <v>0</v>
      </c>
      <c r="X6278">
        <v>85.383570256085974</v>
      </c>
      <c r="Y6278">
        <v>0</v>
      </c>
      <c r="Z6278">
        <v>0</v>
      </c>
      <c r="AA6278">
        <v>0</v>
      </c>
      <c r="AB6278">
        <v>9.5806436153130647</v>
      </c>
      <c r="AC6278">
        <v>0</v>
      </c>
      <c r="AD6278">
        <v>0</v>
      </c>
      <c r="AE6278">
        <v>94.964213871399039</v>
      </c>
    </row>
    <row r="6279" spans="1:31" x14ac:dyDescent="0.25">
      <c r="A6279">
        <v>2306451</v>
      </c>
      <c r="B6279">
        <v>1</v>
      </c>
      <c r="C6279" t="s">
        <v>81</v>
      </c>
      <c r="D6279" t="s">
        <v>118</v>
      </c>
      <c r="E6279" t="s">
        <v>164</v>
      </c>
      <c r="F6279" t="s">
        <v>3040</v>
      </c>
      <c r="G6279" t="s">
        <v>184</v>
      </c>
      <c r="H6279" t="s">
        <v>167</v>
      </c>
      <c r="I6279" t="s">
        <v>136</v>
      </c>
      <c r="J6279" t="s">
        <v>137</v>
      </c>
      <c r="K6279" t="s">
        <v>138</v>
      </c>
      <c r="L6279" t="s">
        <v>18156</v>
      </c>
      <c r="M6279" t="s">
        <v>18157</v>
      </c>
      <c r="N6279">
        <v>1.306944444</v>
      </c>
      <c r="O6279">
        <v>1</v>
      </c>
      <c r="P6279">
        <v>29</v>
      </c>
      <c r="Q6279">
        <v>13</v>
      </c>
      <c r="R6279">
        <v>6</v>
      </c>
      <c r="S6279">
        <v>8</v>
      </c>
      <c r="T6279">
        <v>27</v>
      </c>
      <c r="U6279">
        <v>2</v>
      </c>
      <c r="V6279">
        <v>0</v>
      </c>
      <c r="W6279">
        <v>2.9625746749242228</v>
      </c>
      <c r="X6279">
        <v>9.4025203073284409</v>
      </c>
      <c r="Y6279">
        <v>15.046064733704798</v>
      </c>
      <c r="Z6279">
        <v>11.667777710681214</v>
      </c>
      <c r="AA6279">
        <v>197.77372853514115</v>
      </c>
      <c r="AB6279">
        <v>10.349064506308554</v>
      </c>
      <c r="AC6279">
        <v>390.29187849770631</v>
      </c>
      <c r="AD6279">
        <v>0</v>
      </c>
      <c r="AE6279">
        <v>637.49360896579469</v>
      </c>
    </row>
    <row r="6280" spans="1:31" x14ac:dyDescent="0.25">
      <c r="A6280">
        <v>2306305</v>
      </c>
      <c r="B6280">
        <v>1</v>
      </c>
      <c r="C6280" t="s">
        <v>80</v>
      </c>
      <c r="D6280" t="s">
        <v>97</v>
      </c>
      <c r="E6280" t="s">
        <v>141</v>
      </c>
      <c r="F6280" t="s">
        <v>18158</v>
      </c>
      <c r="G6280" t="s">
        <v>143</v>
      </c>
      <c r="H6280" t="s">
        <v>135</v>
      </c>
      <c r="I6280" t="s">
        <v>136</v>
      </c>
      <c r="J6280" t="s">
        <v>137</v>
      </c>
      <c r="K6280" t="s">
        <v>138</v>
      </c>
      <c r="L6280" t="s">
        <v>18159</v>
      </c>
      <c r="M6280" t="s">
        <v>18160</v>
      </c>
      <c r="N6280">
        <v>3.599444444</v>
      </c>
      <c r="O6280">
        <v>0</v>
      </c>
      <c r="P6280">
        <v>1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1.430455596202302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1.430455596202302</v>
      </c>
    </row>
    <row r="6281" spans="1:31" x14ac:dyDescent="0.25">
      <c r="A6281">
        <v>2306331</v>
      </c>
      <c r="B6281">
        <v>1</v>
      </c>
      <c r="C6281" t="s">
        <v>80</v>
      </c>
      <c r="D6281" t="s">
        <v>97</v>
      </c>
      <c r="E6281" t="s">
        <v>208</v>
      </c>
      <c r="F6281" t="s">
        <v>18161</v>
      </c>
      <c r="G6281" t="s">
        <v>134</v>
      </c>
      <c r="H6281" t="s">
        <v>135</v>
      </c>
      <c r="I6281" t="s">
        <v>136</v>
      </c>
      <c r="J6281" t="s">
        <v>137</v>
      </c>
      <c r="K6281" t="s">
        <v>138</v>
      </c>
      <c r="L6281" t="s">
        <v>18162</v>
      </c>
      <c r="M6281" t="s">
        <v>18163</v>
      </c>
      <c r="N6281">
        <v>2.346944444</v>
      </c>
      <c r="O6281">
        <v>0</v>
      </c>
      <c r="P6281">
        <v>287</v>
      </c>
      <c r="Q6281">
        <v>0</v>
      </c>
      <c r="R6281">
        <v>4</v>
      </c>
      <c r="S6281">
        <v>0</v>
      </c>
      <c r="T6281">
        <v>21</v>
      </c>
      <c r="U6281">
        <v>0</v>
      </c>
      <c r="V6281">
        <v>0</v>
      </c>
      <c r="W6281">
        <v>0</v>
      </c>
      <c r="X6281">
        <v>150.99667637312723</v>
      </c>
      <c r="Y6281">
        <v>0</v>
      </c>
      <c r="Z6281">
        <v>1.0631392911342918</v>
      </c>
      <c r="AA6281">
        <v>0</v>
      </c>
      <c r="AB6281">
        <v>24.622469876984042</v>
      </c>
      <c r="AC6281">
        <v>0</v>
      </c>
      <c r="AD6281">
        <v>0</v>
      </c>
      <c r="AE6281">
        <v>176.68228554124556</v>
      </c>
    </row>
    <row r="6282" spans="1:31" x14ac:dyDescent="0.25">
      <c r="A6282">
        <v>2306162</v>
      </c>
      <c r="B6282">
        <v>1</v>
      </c>
      <c r="C6282" t="s">
        <v>81</v>
      </c>
      <c r="D6282" t="s">
        <v>112</v>
      </c>
      <c r="E6282" t="s">
        <v>233</v>
      </c>
      <c r="F6282" t="s">
        <v>1920</v>
      </c>
      <c r="G6282" t="s">
        <v>299</v>
      </c>
      <c r="H6282" t="s">
        <v>167</v>
      </c>
      <c r="I6282" t="s">
        <v>136</v>
      </c>
      <c r="J6282" t="s">
        <v>137</v>
      </c>
      <c r="K6282" t="s">
        <v>300</v>
      </c>
      <c r="L6282" t="s">
        <v>18164</v>
      </c>
      <c r="M6282" t="s">
        <v>18165</v>
      </c>
      <c r="N6282">
        <v>2.528888888</v>
      </c>
      <c r="O6282">
        <v>3</v>
      </c>
      <c r="P6282">
        <v>946</v>
      </c>
      <c r="Q6282">
        <v>101</v>
      </c>
      <c r="R6282">
        <v>323</v>
      </c>
      <c r="S6282">
        <v>15</v>
      </c>
      <c r="T6282">
        <v>114</v>
      </c>
      <c r="U6282">
        <v>1</v>
      </c>
      <c r="V6282">
        <v>0</v>
      </c>
      <c r="W6282">
        <v>0.85639749577936009</v>
      </c>
      <c r="X6282">
        <v>288.68530441241711</v>
      </c>
      <c r="Y6282">
        <v>255.35796970284986</v>
      </c>
      <c r="Z6282">
        <v>154.08032453920401</v>
      </c>
      <c r="AA6282">
        <v>97.706368388468377</v>
      </c>
      <c r="AB6282">
        <v>98.180440982160874</v>
      </c>
      <c r="AC6282">
        <v>3.6547809552530737</v>
      </c>
      <c r="AD6282">
        <v>0</v>
      </c>
      <c r="AE6282">
        <v>898.52158647613271</v>
      </c>
    </row>
    <row r="6283" spans="1:31" x14ac:dyDescent="0.25">
      <c r="A6283">
        <v>2306119</v>
      </c>
      <c r="B6283">
        <v>1</v>
      </c>
      <c r="C6283" t="s">
        <v>80</v>
      </c>
      <c r="D6283" t="s">
        <v>106</v>
      </c>
      <c r="E6283" t="s">
        <v>208</v>
      </c>
      <c r="F6283" t="s">
        <v>18166</v>
      </c>
      <c r="G6283" t="s">
        <v>310</v>
      </c>
      <c r="H6283" t="s">
        <v>135</v>
      </c>
      <c r="I6283" t="s">
        <v>136</v>
      </c>
      <c r="J6283" t="s">
        <v>137</v>
      </c>
      <c r="K6283" t="s">
        <v>138</v>
      </c>
      <c r="L6283" t="s">
        <v>18167</v>
      </c>
      <c r="M6283" t="s">
        <v>18168</v>
      </c>
      <c r="N6283">
        <v>3.6608333329999998</v>
      </c>
      <c r="O6283">
        <v>0</v>
      </c>
      <c r="P6283">
        <v>132</v>
      </c>
      <c r="Q6283">
        <v>0</v>
      </c>
      <c r="R6283">
        <v>0</v>
      </c>
      <c r="S6283">
        <v>0</v>
      </c>
      <c r="T6283">
        <v>16</v>
      </c>
      <c r="U6283">
        <v>0</v>
      </c>
      <c r="V6283">
        <v>0</v>
      </c>
      <c r="W6283">
        <v>0</v>
      </c>
      <c r="X6283">
        <v>37.240341927560905</v>
      </c>
      <c r="Y6283">
        <v>0</v>
      </c>
      <c r="Z6283">
        <v>0</v>
      </c>
      <c r="AA6283">
        <v>0</v>
      </c>
      <c r="AB6283">
        <v>5.7889155430011385</v>
      </c>
      <c r="AC6283">
        <v>0</v>
      </c>
      <c r="AD6283">
        <v>0</v>
      </c>
      <c r="AE6283">
        <v>43.029257470562044</v>
      </c>
    </row>
    <row r="6284" spans="1:31" x14ac:dyDescent="0.25">
      <c r="A6284">
        <v>2306311</v>
      </c>
      <c r="B6284">
        <v>1</v>
      </c>
      <c r="C6284" t="s">
        <v>80</v>
      </c>
      <c r="D6284" t="s">
        <v>96</v>
      </c>
      <c r="E6284" t="s">
        <v>141</v>
      </c>
      <c r="F6284" t="s">
        <v>18169</v>
      </c>
      <c r="G6284" t="s">
        <v>188</v>
      </c>
      <c r="H6284" t="s">
        <v>135</v>
      </c>
      <c r="I6284" t="s">
        <v>136</v>
      </c>
      <c r="J6284" t="s">
        <v>137</v>
      </c>
      <c r="K6284" t="s">
        <v>138</v>
      </c>
      <c r="L6284" t="s">
        <v>18170</v>
      </c>
      <c r="M6284" t="s">
        <v>18171</v>
      </c>
      <c r="N6284">
        <v>2.6463888880000002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1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</row>
    <row r="6285" spans="1:31" x14ac:dyDescent="0.25">
      <c r="A6285">
        <v>2306431</v>
      </c>
      <c r="B6285">
        <v>1</v>
      </c>
      <c r="C6285" t="s">
        <v>80</v>
      </c>
      <c r="D6285" t="s">
        <v>93</v>
      </c>
      <c r="E6285" t="s">
        <v>748</v>
      </c>
      <c r="F6285" t="s">
        <v>18172</v>
      </c>
      <c r="G6285" t="s">
        <v>375</v>
      </c>
      <c r="H6285" t="s">
        <v>135</v>
      </c>
      <c r="I6285" t="s">
        <v>136</v>
      </c>
      <c r="J6285" t="s">
        <v>137</v>
      </c>
      <c r="K6285" t="s">
        <v>138</v>
      </c>
      <c r="L6285" t="s">
        <v>18173</v>
      </c>
      <c r="M6285" t="s">
        <v>18174</v>
      </c>
      <c r="N6285">
        <v>3.1555555549999998</v>
      </c>
      <c r="O6285">
        <v>0</v>
      </c>
      <c r="P6285">
        <v>53</v>
      </c>
      <c r="Q6285">
        <v>0</v>
      </c>
      <c r="R6285">
        <v>0</v>
      </c>
      <c r="S6285">
        <v>0</v>
      </c>
      <c r="T6285">
        <v>3</v>
      </c>
      <c r="U6285">
        <v>0</v>
      </c>
      <c r="V6285">
        <v>0</v>
      </c>
      <c r="W6285">
        <v>0</v>
      </c>
      <c r="X6285">
        <v>29.512201285762316</v>
      </c>
      <c r="Y6285">
        <v>0</v>
      </c>
      <c r="Z6285">
        <v>0</v>
      </c>
      <c r="AA6285">
        <v>0</v>
      </c>
      <c r="AB6285">
        <v>6.6328805901845858</v>
      </c>
      <c r="AC6285">
        <v>0</v>
      </c>
      <c r="AD6285">
        <v>0</v>
      </c>
      <c r="AE6285">
        <v>36.1450818759469</v>
      </c>
    </row>
    <row r="6286" spans="1:31" x14ac:dyDescent="0.25">
      <c r="A6286">
        <v>2306076</v>
      </c>
      <c r="B6286">
        <v>1</v>
      </c>
      <c r="C6286" t="s">
        <v>80</v>
      </c>
      <c r="D6286" t="s">
        <v>96</v>
      </c>
      <c r="E6286" t="s">
        <v>141</v>
      </c>
      <c r="F6286" t="s">
        <v>18175</v>
      </c>
      <c r="G6286" t="s">
        <v>143</v>
      </c>
      <c r="H6286" t="s">
        <v>135</v>
      </c>
      <c r="I6286" t="s">
        <v>136</v>
      </c>
      <c r="J6286" t="s">
        <v>137</v>
      </c>
      <c r="K6286" t="s">
        <v>138</v>
      </c>
      <c r="L6286" t="s">
        <v>18176</v>
      </c>
      <c r="M6286" t="s">
        <v>18177</v>
      </c>
      <c r="N6286">
        <v>1.7155555549999999</v>
      </c>
      <c r="O6286">
        <v>0</v>
      </c>
      <c r="P6286">
        <v>1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0.7224945733096767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0.7224945733096767</v>
      </c>
    </row>
    <row r="6287" spans="1:31" x14ac:dyDescent="0.25">
      <c r="A6287">
        <v>2306125</v>
      </c>
      <c r="B6287">
        <v>1</v>
      </c>
      <c r="C6287" t="s">
        <v>80</v>
      </c>
      <c r="D6287" t="s">
        <v>108</v>
      </c>
      <c r="E6287" t="s">
        <v>182</v>
      </c>
      <c r="F6287" t="s">
        <v>18178</v>
      </c>
      <c r="G6287" t="s">
        <v>184</v>
      </c>
      <c r="H6287" t="s">
        <v>167</v>
      </c>
      <c r="I6287" t="s">
        <v>136</v>
      </c>
      <c r="J6287" t="s">
        <v>137</v>
      </c>
      <c r="K6287" t="s">
        <v>138</v>
      </c>
      <c r="L6287" t="s">
        <v>18179</v>
      </c>
      <c r="M6287" t="s">
        <v>18180</v>
      </c>
      <c r="N6287">
        <v>1.240277777</v>
      </c>
      <c r="O6287">
        <v>0</v>
      </c>
      <c r="P6287">
        <v>3273</v>
      </c>
      <c r="Q6287">
        <v>2</v>
      </c>
      <c r="R6287">
        <v>723</v>
      </c>
      <c r="S6287">
        <v>24</v>
      </c>
      <c r="T6287">
        <v>522</v>
      </c>
      <c r="U6287">
        <v>0</v>
      </c>
      <c r="V6287">
        <v>0</v>
      </c>
      <c r="W6287">
        <v>0</v>
      </c>
      <c r="X6287">
        <v>457.11109892134033</v>
      </c>
      <c r="Y6287">
        <v>49.130500844884956</v>
      </c>
      <c r="Z6287">
        <v>193.28146694330175</v>
      </c>
      <c r="AA6287">
        <v>114.64984705450676</v>
      </c>
      <c r="AB6287">
        <v>197.15334577907569</v>
      </c>
      <c r="AC6287">
        <v>0</v>
      </c>
      <c r="AD6287">
        <v>0</v>
      </c>
      <c r="AE6287">
        <v>1011.3262595431095</v>
      </c>
    </row>
    <row r="6288" spans="1:31" x14ac:dyDescent="0.25">
      <c r="A6288">
        <v>2306225</v>
      </c>
      <c r="B6288">
        <v>1</v>
      </c>
      <c r="C6288" t="s">
        <v>81</v>
      </c>
      <c r="D6288" t="s">
        <v>118</v>
      </c>
      <c r="E6288" t="s">
        <v>164</v>
      </c>
      <c r="F6288" t="s">
        <v>18181</v>
      </c>
      <c r="G6288" t="s">
        <v>299</v>
      </c>
      <c r="H6288" t="s">
        <v>167</v>
      </c>
      <c r="I6288" t="s">
        <v>136</v>
      </c>
      <c r="J6288" t="s">
        <v>137</v>
      </c>
      <c r="K6288" t="s">
        <v>300</v>
      </c>
      <c r="L6288" t="s">
        <v>18182</v>
      </c>
      <c r="M6288" t="s">
        <v>18183</v>
      </c>
      <c r="N6288">
        <v>8.352777777</v>
      </c>
      <c r="O6288">
        <v>0</v>
      </c>
      <c r="P6288">
        <v>194</v>
      </c>
      <c r="Q6288">
        <v>0</v>
      </c>
      <c r="R6288">
        <v>8</v>
      </c>
      <c r="S6288">
        <v>0</v>
      </c>
      <c r="T6288">
        <v>431</v>
      </c>
      <c r="U6288">
        <v>2</v>
      </c>
      <c r="V6288">
        <v>8</v>
      </c>
      <c r="W6288">
        <v>0</v>
      </c>
      <c r="X6288">
        <v>306.63433260235496</v>
      </c>
      <c r="Y6288">
        <v>0</v>
      </c>
      <c r="Z6288">
        <v>3.2976950890153116</v>
      </c>
      <c r="AA6288">
        <v>0</v>
      </c>
      <c r="AB6288">
        <v>1385.6676783005969</v>
      </c>
      <c r="AC6288">
        <v>77.962214258086291</v>
      </c>
      <c r="AD6288">
        <v>501.97455900831869</v>
      </c>
      <c r="AE6288">
        <v>2275.5364792583723</v>
      </c>
    </row>
    <row r="6289" spans="1:31" x14ac:dyDescent="0.25">
      <c r="A6289">
        <v>2306374</v>
      </c>
      <c r="B6289">
        <v>1</v>
      </c>
      <c r="C6289" t="s">
        <v>81</v>
      </c>
      <c r="D6289" t="s">
        <v>113</v>
      </c>
      <c r="E6289" t="s">
        <v>182</v>
      </c>
      <c r="F6289" t="s">
        <v>18184</v>
      </c>
      <c r="G6289" t="s">
        <v>184</v>
      </c>
      <c r="H6289" t="s">
        <v>167</v>
      </c>
      <c r="I6289" t="s">
        <v>280</v>
      </c>
      <c r="J6289" t="s">
        <v>137</v>
      </c>
      <c r="K6289" t="s">
        <v>138</v>
      </c>
      <c r="L6289" t="s">
        <v>18185</v>
      </c>
      <c r="M6289" t="s">
        <v>18186</v>
      </c>
      <c r="N6289">
        <v>1.9444444000000002E-2</v>
      </c>
      <c r="O6289">
        <v>0</v>
      </c>
      <c r="P6289">
        <v>831</v>
      </c>
      <c r="Q6289">
        <v>5</v>
      </c>
      <c r="R6289">
        <v>178</v>
      </c>
      <c r="S6289">
        <v>7</v>
      </c>
      <c r="T6289">
        <v>39</v>
      </c>
      <c r="U6289">
        <v>0</v>
      </c>
      <c r="V6289">
        <v>0</v>
      </c>
      <c r="W6289">
        <v>0</v>
      </c>
      <c r="X6289">
        <v>2.4063276029241947</v>
      </c>
      <c r="Y6289">
        <v>1.1978158566053168</v>
      </c>
      <c r="Z6289">
        <v>1.354053150212603</v>
      </c>
      <c r="AA6289">
        <v>1.1185016026610224</v>
      </c>
      <c r="AB6289">
        <v>0.37591329859959177</v>
      </c>
      <c r="AC6289">
        <v>0</v>
      </c>
      <c r="AD6289">
        <v>0</v>
      </c>
      <c r="AE6289">
        <v>6.4526115110027291</v>
      </c>
    </row>
    <row r="6290" spans="1:31" x14ac:dyDescent="0.25">
      <c r="A6290">
        <v>2306391</v>
      </c>
      <c r="B6290">
        <v>1</v>
      </c>
      <c r="C6290" t="s">
        <v>81</v>
      </c>
      <c r="D6290" t="s">
        <v>113</v>
      </c>
      <c r="E6290" t="s">
        <v>132</v>
      </c>
      <c r="F6290" t="s">
        <v>18187</v>
      </c>
      <c r="G6290" t="s">
        <v>134</v>
      </c>
      <c r="H6290" t="s">
        <v>135</v>
      </c>
      <c r="I6290" t="s">
        <v>136</v>
      </c>
      <c r="J6290" t="s">
        <v>137</v>
      </c>
      <c r="K6290" t="s">
        <v>138</v>
      </c>
      <c r="L6290" t="s">
        <v>18188</v>
      </c>
      <c r="M6290" t="s">
        <v>18189</v>
      </c>
      <c r="N6290">
        <v>2.690833333</v>
      </c>
      <c r="O6290">
        <v>0</v>
      </c>
      <c r="P6290">
        <v>14</v>
      </c>
      <c r="Q6290">
        <v>0</v>
      </c>
      <c r="R6290">
        <v>0</v>
      </c>
      <c r="S6290">
        <v>0</v>
      </c>
      <c r="T6290">
        <v>2</v>
      </c>
      <c r="U6290">
        <v>0</v>
      </c>
      <c r="V6290">
        <v>0</v>
      </c>
      <c r="W6290">
        <v>0</v>
      </c>
      <c r="X6290">
        <v>5.7304363054433614</v>
      </c>
      <c r="Y6290">
        <v>0</v>
      </c>
      <c r="Z6290">
        <v>0</v>
      </c>
      <c r="AA6290">
        <v>0</v>
      </c>
      <c r="AB6290">
        <v>1.0029310692008704</v>
      </c>
      <c r="AC6290">
        <v>0</v>
      </c>
      <c r="AD6290">
        <v>0</v>
      </c>
      <c r="AE6290">
        <v>6.7333673746442315</v>
      </c>
    </row>
    <row r="6291" spans="1:31" x14ac:dyDescent="0.25">
      <c r="A6291">
        <v>2306222</v>
      </c>
      <c r="B6291">
        <v>1</v>
      </c>
      <c r="C6291" t="s">
        <v>80</v>
      </c>
      <c r="D6291" t="s">
        <v>96</v>
      </c>
      <c r="E6291" t="s">
        <v>748</v>
      </c>
      <c r="F6291" t="s">
        <v>6841</v>
      </c>
      <c r="G6291" t="s">
        <v>1517</v>
      </c>
      <c r="H6291" t="s">
        <v>135</v>
      </c>
      <c r="I6291" t="s">
        <v>136</v>
      </c>
      <c r="J6291" t="s">
        <v>137</v>
      </c>
      <c r="K6291" t="s">
        <v>138</v>
      </c>
      <c r="L6291" t="s">
        <v>18190</v>
      </c>
      <c r="M6291" t="s">
        <v>18191</v>
      </c>
      <c r="N6291">
        <v>5.4666666660000001</v>
      </c>
      <c r="O6291">
        <v>0</v>
      </c>
      <c r="P6291">
        <v>27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41.410960617364459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41.410960617364459</v>
      </c>
    </row>
    <row r="6292" spans="1:31" x14ac:dyDescent="0.25">
      <c r="A6292">
        <v>2306577</v>
      </c>
      <c r="B6292">
        <v>1</v>
      </c>
      <c r="C6292" t="s">
        <v>80</v>
      </c>
      <c r="D6292" t="s">
        <v>89</v>
      </c>
      <c r="E6292" t="s">
        <v>132</v>
      </c>
      <c r="F6292" t="s">
        <v>3881</v>
      </c>
      <c r="G6292" t="s">
        <v>1517</v>
      </c>
      <c r="H6292" t="s">
        <v>135</v>
      </c>
      <c r="I6292" t="s">
        <v>136</v>
      </c>
      <c r="J6292" t="s">
        <v>137</v>
      </c>
      <c r="K6292" t="s">
        <v>138</v>
      </c>
      <c r="L6292" t="s">
        <v>18192</v>
      </c>
      <c r="M6292" t="s">
        <v>18193</v>
      </c>
      <c r="N6292">
        <v>2.2394444440000001</v>
      </c>
      <c r="O6292">
        <v>0</v>
      </c>
      <c r="P6292">
        <v>25</v>
      </c>
      <c r="Q6292">
        <v>0</v>
      </c>
      <c r="R6292">
        <v>2</v>
      </c>
      <c r="S6292">
        <v>0</v>
      </c>
      <c r="T6292">
        <v>1</v>
      </c>
      <c r="U6292">
        <v>0</v>
      </c>
      <c r="V6292">
        <v>0</v>
      </c>
      <c r="W6292">
        <v>0</v>
      </c>
      <c r="X6292">
        <v>52.431062727495025</v>
      </c>
      <c r="Y6292">
        <v>0</v>
      </c>
      <c r="Z6292">
        <v>0.92309842889172677</v>
      </c>
      <c r="AA6292">
        <v>0</v>
      </c>
      <c r="AB6292">
        <v>0.41458041249781113</v>
      </c>
      <c r="AC6292">
        <v>0</v>
      </c>
      <c r="AD6292">
        <v>0</v>
      </c>
      <c r="AE6292">
        <v>53.768741568884565</v>
      </c>
    </row>
    <row r="6293" spans="1:31" x14ac:dyDescent="0.25">
      <c r="A6293">
        <v>2306245</v>
      </c>
      <c r="B6293">
        <v>1</v>
      </c>
      <c r="C6293" t="s">
        <v>80</v>
      </c>
      <c r="D6293" t="s">
        <v>108</v>
      </c>
      <c r="E6293" t="s">
        <v>182</v>
      </c>
      <c r="F6293" t="s">
        <v>18194</v>
      </c>
      <c r="G6293" t="s">
        <v>299</v>
      </c>
      <c r="H6293" t="s">
        <v>167</v>
      </c>
      <c r="I6293" t="s">
        <v>136</v>
      </c>
      <c r="J6293" t="s">
        <v>137</v>
      </c>
      <c r="K6293" t="s">
        <v>300</v>
      </c>
      <c r="L6293" t="s">
        <v>18195</v>
      </c>
      <c r="M6293" t="s">
        <v>18196</v>
      </c>
      <c r="N6293">
        <v>1.949166666</v>
      </c>
      <c r="O6293">
        <v>0</v>
      </c>
      <c r="P6293">
        <v>807</v>
      </c>
      <c r="Q6293">
        <v>4</v>
      </c>
      <c r="R6293">
        <v>97</v>
      </c>
      <c r="S6293">
        <v>3</v>
      </c>
      <c r="T6293">
        <v>150</v>
      </c>
      <c r="U6293">
        <v>1</v>
      </c>
      <c r="V6293">
        <v>0</v>
      </c>
      <c r="W6293">
        <v>0</v>
      </c>
      <c r="X6293">
        <v>317.23060772925902</v>
      </c>
      <c r="Y6293">
        <v>37.835932939232698</v>
      </c>
      <c r="Z6293">
        <v>92.622791749058962</v>
      </c>
      <c r="AA6293">
        <v>53.498919572042439</v>
      </c>
      <c r="AB6293">
        <v>131.82162180854792</v>
      </c>
      <c r="AC6293">
        <v>19.040104360417718</v>
      </c>
      <c r="AD6293">
        <v>0</v>
      </c>
      <c r="AE6293">
        <v>652.0499781585587</v>
      </c>
    </row>
    <row r="6294" spans="1:31" x14ac:dyDescent="0.25">
      <c r="A6294">
        <v>2306291</v>
      </c>
      <c r="B6294">
        <v>1</v>
      </c>
      <c r="C6294" t="s">
        <v>81</v>
      </c>
      <c r="D6294" t="s">
        <v>117</v>
      </c>
      <c r="E6294" t="s">
        <v>132</v>
      </c>
      <c r="F6294" t="s">
        <v>18197</v>
      </c>
      <c r="G6294" t="s">
        <v>134</v>
      </c>
      <c r="H6294" t="s">
        <v>135</v>
      </c>
      <c r="I6294" t="s">
        <v>136</v>
      </c>
      <c r="J6294" t="s">
        <v>137</v>
      </c>
      <c r="K6294" t="s">
        <v>138</v>
      </c>
      <c r="L6294" t="s">
        <v>18198</v>
      </c>
      <c r="M6294" t="s">
        <v>18199</v>
      </c>
      <c r="N6294">
        <v>2.0561111109999999</v>
      </c>
      <c r="O6294">
        <v>0</v>
      </c>
      <c r="P6294">
        <v>33</v>
      </c>
      <c r="Q6294">
        <v>0</v>
      </c>
      <c r="R6294">
        <v>0</v>
      </c>
      <c r="S6294">
        <v>0</v>
      </c>
      <c r="T6294">
        <v>3</v>
      </c>
      <c r="U6294">
        <v>0</v>
      </c>
      <c r="V6294">
        <v>0</v>
      </c>
      <c r="W6294">
        <v>0</v>
      </c>
      <c r="X6294">
        <v>3.2789319411604319</v>
      </c>
      <c r="Y6294">
        <v>0</v>
      </c>
      <c r="Z6294">
        <v>0</v>
      </c>
      <c r="AA6294">
        <v>0</v>
      </c>
      <c r="AB6294">
        <v>0.20654825084112668</v>
      </c>
      <c r="AC6294">
        <v>0</v>
      </c>
      <c r="AD6294">
        <v>0</v>
      </c>
      <c r="AE6294">
        <v>3.4854801920015586</v>
      </c>
    </row>
    <row r="6295" spans="1:31" x14ac:dyDescent="0.25">
      <c r="A6295">
        <v>2306560</v>
      </c>
      <c r="B6295">
        <v>1</v>
      </c>
      <c r="C6295" t="s">
        <v>80</v>
      </c>
      <c r="D6295" t="s">
        <v>101</v>
      </c>
      <c r="E6295" t="s">
        <v>141</v>
      </c>
      <c r="F6295" t="s">
        <v>18200</v>
      </c>
      <c r="G6295" t="s">
        <v>143</v>
      </c>
      <c r="H6295" t="s">
        <v>135</v>
      </c>
      <c r="I6295" t="s">
        <v>136</v>
      </c>
      <c r="J6295" t="s">
        <v>137</v>
      </c>
      <c r="K6295" t="s">
        <v>138</v>
      </c>
      <c r="L6295" t="s">
        <v>18201</v>
      </c>
      <c r="M6295" t="s">
        <v>18202</v>
      </c>
      <c r="N6295">
        <v>0.88</v>
      </c>
      <c r="O6295">
        <v>0</v>
      </c>
      <c r="P6295">
        <v>2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0.39025187576014442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0.39025187576014442</v>
      </c>
    </row>
    <row r="6296" spans="1:31" x14ac:dyDescent="0.25">
      <c r="A6296">
        <v>2306583</v>
      </c>
      <c r="B6296">
        <v>1</v>
      </c>
      <c r="C6296" t="s">
        <v>80</v>
      </c>
      <c r="D6296" t="s">
        <v>99</v>
      </c>
      <c r="E6296" t="s">
        <v>132</v>
      </c>
      <c r="F6296" t="s">
        <v>18203</v>
      </c>
      <c r="G6296" t="s">
        <v>134</v>
      </c>
      <c r="H6296" t="s">
        <v>135</v>
      </c>
      <c r="I6296" t="s">
        <v>136</v>
      </c>
      <c r="J6296" t="s">
        <v>137</v>
      </c>
      <c r="K6296" t="s">
        <v>138</v>
      </c>
      <c r="L6296" t="s">
        <v>18204</v>
      </c>
      <c r="M6296" t="s">
        <v>18205</v>
      </c>
      <c r="N6296">
        <v>2.5469444440000002</v>
      </c>
      <c r="O6296">
        <v>0</v>
      </c>
      <c r="P6296">
        <v>51</v>
      </c>
      <c r="Q6296">
        <v>0</v>
      </c>
      <c r="R6296">
        <v>0</v>
      </c>
      <c r="S6296">
        <v>0</v>
      </c>
      <c r="T6296">
        <v>17</v>
      </c>
      <c r="U6296">
        <v>0</v>
      </c>
      <c r="V6296">
        <v>0</v>
      </c>
      <c r="W6296">
        <v>0</v>
      </c>
      <c r="X6296">
        <v>36.007895277091137</v>
      </c>
      <c r="Y6296">
        <v>0</v>
      </c>
      <c r="Z6296">
        <v>0</v>
      </c>
      <c r="AA6296">
        <v>0</v>
      </c>
      <c r="AB6296">
        <v>8.3181951281939313</v>
      </c>
      <c r="AC6296">
        <v>0</v>
      </c>
      <c r="AD6296">
        <v>0</v>
      </c>
      <c r="AE6296">
        <v>44.326090405285072</v>
      </c>
    </row>
    <row r="6297" spans="1:31" x14ac:dyDescent="0.25">
      <c r="A6297">
        <v>2306099</v>
      </c>
      <c r="B6297">
        <v>1</v>
      </c>
      <c r="C6297" t="s">
        <v>80</v>
      </c>
      <c r="D6297" t="s">
        <v>97</v>
      </c>
      <c r="E6297" t="s">
        <v>164</v>
      </c>
      <c r="F6297" t="s">
        <v>18206</v>
      </c>
      <c r="G6297" t="s">
        <v>210</v>
      </c>
      <c r="H6297" t="s">
        <v>167</v>
      </c>
      <c r="I6297" t="s">
        <v>136</v>
      </c>
      <c r="J6297" t="s">
        <v>3</v>
      </c>
      <c r="K6297" t="s">
        <v>138</v>
      </c>
      <c r="L6297" t="s">
        <v>18207</v>
      </c>
      <c r="M6297" t="s">
        <v>18208</v>
      </c>
      <c r="N6297">
        <v>3.8302777770000001</v>
      </c>
      <c r="O6297">
        <v>0</v>
      </c>
      <c r="P6297">
        <v>7</v>
      </c>
      <c r="Q6297">
        <v>0</v>
      </c>
      <c r="R6297">
        <v>1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34.426970790137801</v>
      </c>
      <c r="Y6297">
        <v>0</v>
      </c>
      <c r="Z6297">
        <v>9.5362316415186967</v>
      </c>
      <c r="AA6297">
        <v>0</v>
      </c>
      <c r="AB6297">
        <v>0</v>
      </c>
      <c r="AC6297">
        <v>0</v>
      </c>
      <c r="AD6297">
        <v>0</v>
      </c>
      <c r="AE6297">
        <v>43.963202431656498</v>
      </c>
    </row>
    <row r="6298" spans="1:31" x14ac:dyDescent="0.25">
      <c r="A6298">
        <v>2306205</v>
      </c>
      <c r="B6298">
        <v>1</v>
      </c>
      <c r="C6298" t="s">
        <v>80</v>
      </c>
      <c r="D6298" t="s">
        <v>104</v>
      </c>
      <c r="E6298" t="s">
        <v>283</v>
      </c>
      <c r="F6298" t="s">
        <v>18209</v>
      </c>
      <c r="G6298" t="s">
        <v>917</v>
      </c>
      <c r="H6298" t="s">
        <v>167</v>
      </c>
      <c r="I6298" t="s">
        <v>136</v>
      </c>
      <c r="J6298" t="s">
        <v>137</v>
      </c>
      <c r="K6298" t="s">
        <v>300</v>
      </c>
      <c r="L6298" t="s">
        <v>18210</v>
      </c>
      <c r="M6298" t="s">
        <v>18211</v>
      </c>
      <c r="N6298">
        <v>2.3605555549999999</v>
      </c>
      <c r="O6298">
        <v>18</v>
      </c>
      <c r="P6298">
        <v>2844</v>
      </c>
      <c r="Q6298">
        <v>59</v>
      </c>
      <c r="R6298">
        <v>50</v>
      </c>
      <c r="S6298">
        <v>111</v>
      </c>
      <c r="T6298">
        <v>329</v>
      </c>
      <c r="U6298">
        <v>21</v>
      </c>
      <c r="V6298">
        <v>0</v>
      </c>
      <c r="W6298">
        <v>11.975325520947699</v>
      </c>
      <c r="X6298">
        <v>1326.0303054549063</v>
      </c>
      <c r="Y6298">
        <v>374.57885855427332</v>
      </c>
      <c r="Z6298">
        <v>50.866642600666317</v>
      </c>
      <c r="AA6298">
        <v>3108.5590730686417</v>
      </c>
      <c r="AB6298">
        <v>281.27969333890564</v>
      </c>
      <c r="AC6298">
        <v>2775.0566788576371</v>
      </c>
      <c r="AD6298">
        <v>0</v>
      </c>
      <c r="AE6298">
        <v>7928.3465773959779</v>
      </c>
    </row>
    <row r="6299" spans="1:31" x14ac:dyDescent="0.25">
      <c r="A6299">
        <v>2306537</v>
      </c>
      <c r="B6299">
        <v>1</v>
      </c>
      <c r="C6299" t="s">
        <v>80</v>
      </c>
      <c r="D6299" t="s">
        <v>93</v>
      </c>
      <c r="E6299" t="s">
        <v>141</v>
      </c>
      <c r="F6299" t="s">
        <v>18212</v>
      </c>
      <c r="G6299" t="s">
        <v>143</v>
      </c>
      <c r="H6299" t="s">
        <v>135</v>
      </c>
      <c r="I6299" t="s">
        <v>136</v>
      </c>
      <c r="J6299" t="s">
        <v>137</v>
      </c>
      <c r="K6299" t="s">
        <v>138</v>
      </c>
      <c r="L6299" t="s">
        <v>18213</v>
      </c>
      <c r="M6299" t="s">
        <v>18214</v>
      </c>
      <c r="N6299">
        <v>2.0702777769999998</v>
      </c>
      <c r="O6299">
        <v>0</v>
      </c>
      <c r="P6299">
        <v>6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2.2457824511706277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2.2457824511706277</v>
      </c>
    </row>
    <row r="6300" spans="1:31" x14ac:dyDescent="0.25">
      <c r="A6300">
        <v>2306145</v>
      </c>
      <c r="B6300">
        <v>1</v>
      </c>
      <c r="C6300" t="s">
        <v>80</v>
      </c>
      <c r="D6300" t="s">
        <v>84</v>
      </c>
      <c r="E6300" t="s">
        <v>132</v>
      </c>
      <c r="F6300" t="s">
        <v>18215</v>
      </c>
      <c r="G6300" t="s">
        <v>134</v>
      </c>
      <c r="H6300" t="s">
        <v>135</v>
      </c>
      <c r="I6300" t="s">
        <v>136</v>
      </c>
      <c r="J6300" t="s">
        <v>137</v>
      </c>
      <c r="K6300" t="s">
        <v>138</v>
      </c>
      <c r="L6300" t="s">
        <v>18216</v>
      </c>
      <c r="M6300" t="s">
        <v>18217</v>
      </c>
      <c r="N6300">
        <v>1.2369444439999999</v>
      </c>
      <c r="O6300">
        <v>0</v>
      </c>
      <c r="P6300">
        <v>245</v>
      </c>
      <c r="Q6300">
        <v>0</v>
      </c>
      <c r="R6300">
        <v>0</v>
      </c>
      <c r="S6300">
        <v>0</v>
      </c>
      <c r="T6300">
        <v>13</v>
      </c>
      <c r="U6300">
        <v>0</v>
      </c>
      <c r="V6300">
        <v>0</v>
      </c>
      <c r="W6300">
        <v>0</v>
      </c>
      <c r="X6300">
        <v>63.792450515396368</v>
      </c>
      <c r="Y6300">
        <v>0</v>
      </c>
      <c r="Z6300">
        <v>0</v>
      </c>
      <c r="AA6300">
        <v>0</v>
      </c>
      <c r="AB6300">
        <v>6.5888939351372739</v>
      </c>
      <c r="AC6300">
        <v>0</v>
      </c>
      <c r="AD6300">
        <v>0</v>
      </c>
      <c r="AE6300">
        <v>70.381344450533646</v>
      </c>
    </row>
    <row r="6301" spans="1:31" x14ac:dyDescent="0.25">
      <c r="A6301">
        <v>2306454</v>
      </c>
      <c r="B6301">
        <v>1</v>
      </c>
      <c r="C6301" t="s">
        <v>80</v>
      </c>
      <c r="D6301" t="s">
        <v>95</v>
      </c>
      <c r="E6301" t="s">
        <v>141</v>
      </c>
      <c r="F6301" t="s">
        <v>2198</v>
      </c>
      <c r="G6301" t="s">
        <v>202</v>
      </c>
      <c r="H6301" t="s">
        <v>135</v>
      </c>
      <c r="I6301" t="s">
        <v>136</v>
      </c>
      <c r="J6301" t="s">
        <v>137</v>
      </c>
      <c r="K6301" t="s">
        <v>138</v>
      </c>
      <c r="L6301" t="s">
        <v>18218</v>
      </c>
      <c r="M6301" t="s">
        <v>18219</v>
      </c>
      <c r="N6301">
        <v>0.74055555500000003</v>
      </c>
      <c r="O6301">
        <v>0</v>
      </c>
      <c r="P6301">
        <v>4</v>
      </c>
      <c r="Q6301">
        <v>0</v>
      </c>
      <c r="R6301">
        <v>0</v>
      </c>
      <c r="S6301">
        <v>0</v>
      </c>
      <c r="T6301">
        <v>1</v>
      </c>
      <c r="U6301">
        <v>0</v>
      </c>
      <c r="V6301">
        <v>0</v>
      </c>
      <c r="W6301">
        <v>0</v>
      </c>
      <c r="X6301">
        <v>0.39938685493276499</v>
      </c>
      <c r="Y6301">
        <v>0</v>
      </c>
      <c r="Z6301">
        <v>0</v>
      </c>
      <c r="AA6301">
        <v>0</v>
      </c>
      <c r="AB6301">
        <v>0.66011242777741119</v>
      </c>
      <c r="AC6301">
        <v>0</v>
      </c>
      <c r="AD6301">
        <v>0</v>
      </c>
      <c r="AE6301">
        <v>1.0594992827101761</v>
      </c>
    </row>
    <row r="6302" spans="1:31" x14ac:dyDescent="0.25">
      <c r="A6302">
        <v>2306351</v>
      </c>
      <c r="B6302">
        <v>1</v>
      </c>
      <c r="C6302" t="s">
        <v>80</v>
      </c>
      <c r="D6302" t="s">
        <v>85</v>
      </c>
      <c r="E6302" t="s">
        <v>132</v>
      </c>
      <c r="F6302" t="s">
        <v>18220</v>
      </c>
      <c r="G6302" t="s">
        <v>490</v>
      </c>
      <c r="H6302" t="s">
        <v>135</v>
      </c>
      <c r="I6302" t="s">
        <v>136</v>
      </c>
      <c r="J6302" t="s">
        <v>137</v>
      </c>
      <c r="K6302" t="s">
        <v>138</v>
      </c>
      <c r="L6302" t="s">
        <v>18221</v>
      </c>
      <c r="M6302" t="s">
        <v>18222</v>
      </c>
      <c r="N6302">
        <v>1.0825</v>
      </c>
      <c r="O6302">
        <v>0</v>
      </c>
      <c r="P6302">
        <v>5</v>
      </c>
      <c r="Q6302">
        <v>0</v>
      </c>
      <c r="R6302">
        <v>0</v>
      </c>
      <c r="S6302">
        <v>0</v>
      </c>
      <c r="T6302">
        <v>4</v>
      </c>
      <c r="U6302">
        <v>0</v>
      </c>
      <c r="V6302">
        <v>0</v>
      </c>
      <c r="W6302">
        <v>0</v>
      </c>
      <c r="X6302">
        <v>0.71695345152178658</v>
      </c>
      <c r="Y6302">
        <v>0</v>
      </c>
      <c r="Z6302">
        <v>0</v>
      </c>
      <c r="AA6302">
        <v>0</v>
      </c>
      <c r="AB6302">
        <v>2.47307806383398</v>
      </c>
      <c r="AC6302">
        <v>0</v>
      </c>
      <c r="AD6302">
        <v>0</v>
      </c>
      <c r="AE6302">
        <v>3.1900315153557663</v>
      </c>
    </row>
    <row r="6303" spans="1:31" x14ac:dyDescent="0.25">
      <c r="A6303">
        <v>2306165</v>
      </c>
      <c r="B6303">
        <v>1</v>
      </c>
      <c r="C6303" t="s">
        <v>80</v>
      </c>
      <c r="D6303" t="s">
        <v>93</v>
      </c>
      <c r="E6303" t="s">
        <v>233</v>
      </c>
      <c r="F6303" t="s">
        <v>18223</v>
      </c>
      <c r="G6303" t="s">
        <v>299</v>
      </c>
      <c r="H6303" t="s">
        <v>167</v>
      </c>
      <c r="I6303" t="s">
        <v>136</v>
      </c>
      <c r="J6303" t="s">
        <v>137</v>
      </c>
      <c r="K6303" t="s">
        <v>300</v>
      </c>
      <c r="L6303" t="s">
        <v>18224</v>
      </c>
      <c r="M6303" t="s">
        <v>18225</v>
      </c>
      <c r="N6303">
        <v>4.2847222220000001</v>
      </c>
      <c r="O6303">
        <v>0</v>
      </c>
      <c r="P6303">
        <v>184</v>
      </c>
      <c r="Q6303">
        <v>0</v>
      </c>
      <c r="R6303">
        <v>95</v>
      </c>
      <c r="S6303">
        <v>1</v>
      </c>
      <c r="T6303">
        <v>49</v>
      </c>
      <c r="U6303">
        <v>0</v>
      </c>
      <c r="V6303">
        <v>0</v>
      </c>
      <c r="W6303">
        <v>0</v>
      </c>
      <c r="X6303">
        <v>232.06531916010795</v>
      </c>
      <c r="Y6303">
        <v>0</v>
      </c>
      <c r="Z6303">
        <v>454.42844061312655</v>
      </c>
      <c r="AA6303">
        <v>3.9518301675062077</v>
      </c>
      <c r="AB6303">
        <v>161.65684308136002</v>
      </c>
      <c r="AC6303">
        <v>0</v>
      </c>
      <c r="AD6303">
        <v>0</v>
      </c>
      <c r="AE6303">
        <v>852.10243302210074</v>
      </c>
    </row>
    <row r="6304" spans="1:31" x14ac:dyDescent="0.25">
      <c r="A6304">
        <v>2306514</v>
      </c>
      <c r="B6304">
        <v>1</v>
      </c>
      <c r="C6304" t="s">
        <v>80</v>
      </c>
      <c r="D6304" t="s">
        <v>104</v>
      </c>
      <c r="E6304" t="s">
        <v>182</v>
      </c>
      <c r="F6304" t="s">
        <v>3818</v>
      </c>
      <c r="G6304" t="s">
        <v>184</v>
      </c>
      <c r="H6304" t="s">
        <v>167</v>
      </c>
      <c r="I6304" t="s">
        <v>136</v>
      </c>
      <c r="J6304" t="s">
        <v>137</v>
      </c>
      <c r="K6304" t="s">
        <v>138</v>
      </c>
      <c r="L6304" t="s">
        <v>18226</v>
      </c>
      <c r="M6304" t="s">
        <v>18227</v>
      </c>
      <c r="N6304">
        <v>9.5000000000000001E-2</v>
      </c>
      <c r="O6304">
        <v>0</v>
      </c>
      <c r="P6304">
        <v>117</v>
      </c>
      <c r="Q6304">
        <v>3</v>
      </c>
      <c r="R6304">
        <v>6</v>
      </c>
      <c r="S6304">
        <v>13</v>
      </c>
      <c r="T6304">
        <v>13</v>
      </c>
      <c r="U6304">
        <v>2</v>
      </c>
      <c r="V6304">
        <v>0</v>
      </c>
      <c r="W6304">
        <v>0</v>
      </c>
      <c r="X6304">
        <v>2.3206023971946022</v>
      </c>
      <c r="Y6304">
        <v>0.11739781510904</v>
      </c>
      <c r="Z6304">
        <v>0.17663409537639999</v>
      </c>
      <c r="AA6304">
        <v>5.9859847226757488</v>
      </c>
      <c r="AB6304">
        <v>0.24218817031675499</v>
      </c>
      <c r="AC6304">
        <v>5.4328317374346398</v>
      </c>
      <c r="AD6304">
        <v>0</v>
      </c>
      <c r="AE6304">
        <v>14.275638938107186</v>
      </c>
    </row>
    <row r="6305" spans="1:31" x14ac:dyDescent="0.25">
      <c r="A6305">
        <v>2306228</v>
      </c>
      <c r="B6305">
        <v>1</v>
      </c>
      <c r="C6305" t="s">
        <v>80</v>
      </c>
      <c r="D6305" t="s">
        <v>84</v>
      </c>
      <c r="E6305" t="s">
        <v>208</v>
      </c>
      <c r="F6305" t="s">
        <v>18228</v>
      </c>
      <c r="G6305" t="s">
        <v>917</v>
      </c>
      <c r="H6305" t="s">
        <v>135</v>
      </c>
      <c r="I6305" t="s">
        <v>136</v>
      </c>
      <c r="J6305" t="s">
        <v>137</v>
      </c>
      <c r="K6305" t="s">
        <v>300</v>
      </c>
      <c r="L6305" t="s">
        <v>18229</v>
      </c>
      <c r="M6305" t="s">
        <v>18230</v>
      </c>
      <c r="N6305">
        <v>6.216111111</v>
      </c>
      <c r="O6305">
        <v>0</v>
      </c>
      <c r="P6305">
        <v>727</v>
      </c>
      <c r="Q6305">
        <v>0</v>
      </c>
      <c r="R6305">
        <v>0</v>
      </c>
      <c r="S6305">
        <v>0</v>
      </c>
      <c r="T6305">
        <v>194</v>
      </c>
      <c r="U6305">
        <v>0</v>
      </c>
      <c r="V6305">
        <v>0</v>
      </c>
      <c r="W6305">
        <v>0</v>
      </c>
      <c r="X6305">
        <v>901.04036931051576</v>
      </c>
      <c r="Y6305">
        <v>0</v>
      </c>
      <c r="Z6305">
        <v>0</v>
      </c>
      <c r="AA6305">
        <v>0</v>
      </c>
      <c r="AB6305">
        <v>804.30289290350277</v>
      </c>
      <c r="AC6305">
        <v>0</v>
      </c>
      <c r="AD6305">
        <v>0</v>
      </c>
      <c r="AE6305">
        <v>1705.3432622140185</v>
      </c>
    </row>
    <row r="6306" spans="1:31" x14ac:dyDescent="0.25">
      <c r="A6306">
        <v>2306079</v>
      </c>
      <c r="B6306">
        <v>1</v>
      </c>
      <c r="C6306" t="s">
        <v>80</v>
      </c>
      <c r="D6306" t="s">
        <v>107</v>
      </c>
      <c r="E6306" t="s">
        <v>141</v>
      </c>
      <c r="F6306" t="s">
        <v>18231</v>
      </c>
      <c r="G6306" t="s">
        <v>202</v>
      </c>
      <c r="H6306" t="s">
        <v>135</v>
      </c>
      <c r="I6306" t="s">
        <v>136</v>
      </c>
      <c r="J6306" t="s">
        <v>137</v>
      </c>
      <c r="K6306" t="s">
        <v>138</v>
      </c>
      <c r="L6306" t="s">
        <v>18232</v>
      </c>
      <c r="M6306" t="s">
        <v>18233</v>
      </c>
      <c r="N6306">
        <v>0.58527777700000005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1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5.5529655584005537</v>
      </c>
      <c r="AC6306">
        <v>0</v>
      </c>
      <c r="AD6306">
        <v>0</v>
      </c>
      <c r="AE6306">
        <v>5.5529655584005537</v>
      </c>
    </row>
    <row r="6307" spans="1:31" x14ac:dyDescent="0.25">
      <c r="A6307">
        <v>2306620</v>
      </c>
      <c r="B6307">
        <v>1</v>
      </c>
      <c r="C6307" t="s">
        <v>80</v>
      </c>
      <c r="D6307" t="s">
        <v>99</v>
      </c>
      <c r="E6307" t="s">
        <v>141</v>
      </c>
      <c r="F6307" t="s">
        <v>18234</v>
      </c>
      <c r="G6307" t="s">
        <v>143</v>
      </c>
      <c r="H6307" t="s">
        <v>135</v>
      </c>
      <c r="I6307" t="s">
        <v>136</v>
      </c>
      <c r="J6307" t="s">
        <v>137</v>
      </c>
      <c r="K6307" t="s">
        <v>138</v>
      </c>
      <c r="L6307" t="s">
        <v>18235</v>
      </c>
      <c r="M6307" t="s">
        <v>18236</v>
      </c>
      <c r="N6307">
        <v>0.811111111</v>
      </c>
      <c r="O6307">
        <v>0</v>
      </c>
      <c r="P6307">
        <v>1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0.17907506388989999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0.17907506388989999</v>
      </c>
    </row>
    <row r="6308" spans="1:31" x14ac:dyDescent="0.25">
      <c r="A6308">
        <v>2306317</v>
      </c>
      <c r="B6308">
        <v>1</v>
      </c>
      <c r="C6308" t="s">
        <v>80</v>
      </c>
      <c r="D6308" t="s">
        <v>88</v>
      </c>
      <c r="E6308" t="s">
        <v>132</v>
      </c>
      <c r="F6308" t="s">
        <v>18237</v>
      </c>
      <c r="G6308" t="s">
        <v>5624</v>
      </c>
      <c r="H6308" t="s">
        <v>135</v>
      </c>
      <c r="I6308" t="s">
        <v>136</v>
      </c>
      <c r="J6308" t="s">
        <v>137</v>
      </c>
      <c r="K6308" t="s">
        <v>138</v>
      </c>
      <c r="L6308" t="s">
        <v>18238</v>
      </c>
      <c r="M6308" t="s">
        <v>18239</v>
      </c>
      <c r="N6308">
        <v>1.065555555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2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1.4283981089533333E-2</v>
      </c>
      <c r="AC6308">
        <v>0</v>
      </c>
      <c r="AD6308">
        <v>0</v>
      </c>
      <c r="AE6308">
        <v>1.4283981089533333E-2</v>
      </c>
    </row>
    <row r="6309" spans="1:31" x14ac:dyDescent="0.25">
      <c r="A6309">
        <v>2306340</v>
      </c>
      <c r="B6309">
        <v>1</v>
      </c>
      <c r="C6309" t="s">
        <v>80</v>
      </c>
      <c r="D6309" t="s">
        <v>95</v>
      </c>
      <c r="E6309" t="s">
        <v>164</v>
      </c>
      <c r="F6309" t="s">
        <v>18240</v>
      </c>
      <c r="G6309" t="s">
        <v>195</v>
      </c>
      <c r="H6309" t="s">
        <v>167</v>
      </c>
      <c r="I6309" t="s">
        <v>136</v>
      </c>
      <c r="J6309" t="s">
        <v>137</v>
      </c>
      <c r="K6309" t="s">
        <v>138</v>
      </c>
      <c r="L6309" t="s">
        <v>18241</v>
      </c>
      <c r="M6309" t="s">
        <v>18242</v>
      </c>
      <c r="N6309">
        <v>1.413888888</v>
      </c>
      <c r="O6309">
        <v>0</v>
      </c>
      <c r="P6309">
        <v>4</v>
      </c>
      <c r="Q6309">
        <v>0</v>
      </c>
      <c r="R6309">
        <v>9</v>
      </c>
      <c r="S6309">
        <v>0</v>
      </c>
      <c r="T6309">
        <v>2</v>
      </c>
      <c r="U6309">
        <v>0</v>
      </c>
      <c r="V6309">
        <v>0</v>
      </c>
      <c r="W6309">
        <v>0</v>
      </c>
      <c r="X6309">
        <v>0.23908771576292784</v>
      </c>
      <c r="Y6309">
        <v>0</v>
      </c>
      <c r="Z6309">
        <v>4.3810402547551384</v>
      </c>
      <c r="AA6309">
        <v>0</v>
      </c>
      <c r="AB6309">
        <v>2.6205173082860753</v>
      </c>
      <c r="AC6309">
        <v>0</v>
      </c>
      <c r="AD6309">
        <v>0</v>
      </c>
      <c r="AE6309">
        <v>7.2406452788041413</v>
      </c>
    </row>
    <row r="6310" spans="1:31" x14ac:dyDescent="0.25">
      <c r="A6310">
        <v>2306486</v>
      </c>
      <c r="B6310">
        <v>1</v>
      </c>
      <c r="C6310" t="s">
        <v>80</v>
      </c>
      <c r="D6310" t="s">
        <v>82</v>
      </c>
      <c r="E6310" t="s">
        <v>141</v>
      </c>
      <c r="F6310" t="s">
        <v>18243</v>
      </c>
      <c r="G6310" t="s">
        <v>143</v>
      </c>
      <c r="H6310" t="s">
        <v>135</v>
      </c>
      <c r="I6310" t="s">
        <v>136</v>
      </c>
      <c r="J6310" t="s">
        <v>137</v>
      </c>
      <c r="K6310" t="s">
        <v>138</v>
      </c>
      <c r="L6310" t="s">
        <v>18244</v>
      </c>
      <c r="M6310" t="s">
        <v>18245</v>
      </c>
      <c r="N6310">
        <v>2.2005555550000002</v>
      </c>
      <c r="O6310">
        <v>0</v>
      </c>
      <c r="P6310">
        <v>2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0.65761945434207836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0.65761945434207836</v>
      </c>
    </row>
    <row r="6311" spans="1:31" x14ac:dyDescent="0.25">
      <c r="A6311">
        <v>2306632</v>
      </c>
      <c r="B6311">
        <v>1</v>
      </c>
      <c r="C6311" t="s">
        <v>81</v>
      </c>
      <c r="D6311" t="s">
        <v>121</v>
      </c>
      <c r="E6311" t="s">
        <v>182</v>
      </c>
      <c r="F6311" t="s">
        <v>18246</v>
      </c>
      <c r="G6311" t="s">
        <v>443</v>
      </c>
      <c r="H6311" t="s">
        <v>167</v>
      </c>
      <c r="I6311" t="s">
        <v>136</v>
      </c>
      <c r="J6311" t="s">
        <v>137</v>
      </c>
      <c r="K6311" t="s">
        <v>138</v>
      </c>
      <c r="L6311" t="s">
        <v>18247</v>
      </c>
      <c r="M6311" t="s">
        <v>18248</v>
      </c>
      <c r="N6311">
        <v>0.97583333299999997</v>
      </c>
      <c r="O6311">
        <v>0</v>
      </c>
      <c r="P6311">
        <v>15</v>
      </c>
      <c r="Q6311">
        <v>0</v>
      </c>
      <c r="R6311">
        <v>0</v>
      </c>
      <c r="S6311">
        <v>1</v>
      </c>
      <c r="T6311">
        <v>1</v>
      </c>
      <c r="U6311">
        <v>0</v>
      </c>
      <c r="V6311">
        <v>0</v>
      </c>
      <c r="W6311">
        <v>0</v>
      </c>
      <c r="X6311">
        <v>1.3418212113779784</v>
      </c>
      <c r="Y6311">
        <v>0</v>
      </c>
      <c r="Z6311">
        <v>0</v>
      </c>
      <c r="AA6311">
        <v>0.87384929565916669</v>
      </c>
      <c r="AB6311">
        <v>0.76825002420069166</v>
      </c>
      <c r="AC6311">
        <v>0</v>
      </c>
      <c r="AD6311">
        <v>0</v>
      </c>
      <c r="AE6311">
        <v>2.9839205312378367</v>
      </c>
    </row>
    <row r="6312" spans="1:31" x14ac:dyDescent="0.25">
      <c r="A6312">
        <v>2306549</v>
      </c>
      <c r="B6312">
        <v>1</v>
      </c>
      <c r="C6312" t="s">
        <v>81</v>
      </c>
      <c r="D6312" t="s">
        <v>118</v>
      </c>
      <c r="E6312" t="s">
        <v>164</v>
      </c>
      <c r="F6312" t="s">
        <v>18249</v>
      </c>
      <c r="G6312" t="s">
        <v>195</v>
      </c>
      <c r="H6312" t="s">
        <v>167</v>
      </c>
      <c r="I6312" t="s">
        <v>136</v>
      </c>
      <c r="J6312" t="s">
        <v>137</v>
      </c>
      <c r="K6312" t="s">
        <v>138</v>
      </c>
      <c r="L6312" t="s">
        <v>18250</v>
      </c>
      <c r="M6312" t="s">
        <v>18251</v>
      </c>
      <c r="N6312">
        <v>1.0719444440000001</v>
      </c>
      <c r="O6312">
        <v>0</v>
      </c>
      <c r="P6312">
        <v>81</v>
      </c>
      <c r="Q6312">
        <v>0</v>
      </c>
      <c r="R6312">
        <v>1</v>
      </c>
      <c r="S6312">
        <v>0</v>
      </c>
      <c r="T6312">
        <v>2</v>
      </c>
      <c r="U6312">
        <v>0</v>
      </c>
      <c r="V6312">
        <v>0</v>
      </c>
      <c r="W6312">
        <v>0</v>
      </c>
      <c r="X6312">
        <v>6.7997693537852832</v>
      </c>
      <c r="Y6312">
        <v>0</v>
      </c>
      <c r="Z6312">
        <v>0.38439702175683998</v>
      </c>
      <c r="AA6312">
        <v>0</v>
      </c>
      <c r="AB6312">
        <v>0</v>
      </c>
      <c r="AC6312">
        <v>0</v>
      </c>
      <c r="AD6312">
        <v>0</v>
      </c>
      <c r="AE6312">
        <v>7.184166375542123</v>
      </c>
    </row>
    <row r="6313" spans="1:31" x14ac:dyDescent="0.25">
      <c r="A6313">
        <v>2306254</v>
      </c>
      <c r="B6313">
        <v>1</v>
      </c>
      <c r="C6313" t="s">
        <v>80</v>
      </c>
      <c r="D6313" t="s">
        <v>84</v>
      </c>
      <c r="E6313" t="s">
        <v>141</v>
      </c>
      <c r="F6313" t="s">
        <v>18252</v>
      </c>
      <c r="G6313" t="s">
        <v>453</v>
      </c>
      <c r="H6313" t="s">
        <v>135</v>
      </c>
      <c r="I6313" t="s">
        <v>136</v>
      </c>
      <c r="J6313" t="s">
        <v>3</v>
      </c>
      <c r="K6313" t="s">
        <v>138</v>
      </c>
      <c r="L6313" t="s">
        <v>18253</v>
      </c>
      <c r="M6313" t="s">
        <v>18157</v>
      </c>
      <c r="N6313">
        <v>8.1130555550000008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3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9.0453236530099463</v>
      </c>
      <c r="AC6313">
        <v>0</v>
      </c>
      <c r="AD6313">
        <v>0</v>
      </c>
      <c r="AE6313">
        <v>9.0453236530099463</v>
      </c>
    </row>
    <row r="6314" spans="1:31" x14ac:dyDescent="0.25">
      <c r="A6314">
        <v>2306148</v>
      </c>
      <c r="B6314">
        <v>1</v>
      </c>
      <c r="C6314" t="s">
        <v>81</v>
      </c>
      <c r="D6314" t="s">
        <v>128</v>
      </c>
      <c r="E6314" t="s">
        <v>164</v>
      </c>
      <c r="F6314" t="s">
        <v>18254</v>
      </c>
      <c r="G6314" t="s">
        <v>500</v>
      </c>
      <c r="H6314" t="s">
        <v>167</v>
      </c>
      <c r="I6314" t="s">
        <v>136</v>
      </c>
      <c r="J6314" t="s">
        <v>137</v>
      </c>
      <c r="K6314" t="s">
        <v>138</v>
      </c>
      <c r="L6314" t="s">
        <v>18255</v>
      </c>
      <c r="M6314" t="s">
        <v>18256</v>
      </c>
      <c r="N6314">
        <v>3.6216666659999999</v>
      </c>
      <c r="O6314">
        <v>0</v>
      </c>
      <c r="P6314">
        <v>33</v>
      </c>
      <c r="Q6314">
        <v>0</v>
      </c>
      <c r="R6314">
        <v>0</v>
      </c>
      <c r="S6314">
        <v>0</v>
      </c>
      <c r="T6314">
        <v>2</v>
      </c>
      <c r="U6314">
        <v>0</v>
      </c>
      <c r="V6314">
        <v>0</v>
      </c>
      <c r="W6314">
        <v>0</v>
      </c>
      <c r="X6314">
        <v>24.257102606671552</v>
      </c>
      <c r="Y6314">
        <v>0</v>
      </c>
      <c r="Z6314">
        <v>0</v>
      </c>
      <c r="AA6314">
        <v>0</v>
      </c>
      <c r="AB6314">
        <v>6.5930663555077986</v>
      </c>
      <c r="AC6314">
        <v>0</v>
      </c>
      <c r="AD6314">
        <v>0</v>
      </c>
      <c r="AE6314">
        <v>30.85016896217935</v>
      </c>
    </row>
    <row r="6315" spans="1:31" x14ac:dyDescent="0.25">
      <c r="A6315">
        <v>2306503</v>
      </c>
      <c r="B6315">
        <v>1</v>
      </c>
      <c r="C6315" t="s">
        <v>81</v>
      </c>
      <c r="D6315" t="s">
        <v>122</v>
      </c>
      <c r="E6315" t="s">
        <v>132</v>
      </c>
      <c r="F6315" t="s">
        <v>18257</v>
      </c>
      <c r="G6315" t="s">
        <v>1583</v>
      </c>
      <c r="H6315" t="s">
        <v>135</v>
      </c>
      <c r="I6315" t="s">
        <v>136</v>
      </c>
      <c r="J6315" t="s">
        <v>137</v>
      </c>
      <c r="K6315" t="s">
        <v>138</v>
      </c>
      <c r="L6315" t="s">
        <v>18258</v>
      </c>
      <c r="M6315" t="s">
        <v>18259</v>
      </c>
      <c r="N6315">
        <v>2.3105555550000001</v>
      </c>
      <c r="O6315">
        <v>0</v>
      </c>
      <c r="P6315">
        <v>12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5.4102874308978546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5.4102874308978546</v>
      </c>
    </row>
    <row r="6316" spans="1:31" x14ac:dyDescent="0.25">
      <c r="A6316">
        <v>2306400</v>
      </c>
      <c r="B6316">
        <v>1</v>
      </c>
      <c r="C6316" t="s">
        <v>80</v>
      </c>
      <c r="D6316" t="s">
        <v>84</v>
      </c>
      <c r="E6316" t="s">
        <v>141</v>
      </c>
      <c r="F6316" t="s">
        <v>7702</v>
      </c>
      <c r="G6316" t="s">
        <v>453</v>
      </c>
      <c r="H6316" t="s">
        <v>135</v>
      </c>
      <c r="I6316" t="s">
        <v>136</v>
      </c>
      <c r="J6316" t="s">
        <v>137</v>
      </c>
      <c r="K6316" t="s">
        <v>138</v>
      </c>
      <c r="L6316" t="s">
        <v>18260</v>
      </c>
      <c r="M6316" t="s">
        <v>18261</v>
      </c>
      <c r="N6316">
        <v>1.506388888</v>
      </c>
      <c r="O6316">
        <v>0</v>
      </c>
      <c r="P6316">
        <v>4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1.5690202260665924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1.5690202260665924</v>
      </c>
    </row>
    <row r="6317" spans="1:31" x14ac:dyDescent="0.25">
      <c r="A6317">
        <v>2306188</v>
      </c>
      <c r="B6317">
        <v>1</v>
      </c>
      <c r="C6317" t="s">
        <v>81</v>
      </c>
      <c r="D6317" t="s">
        <v>112</v>
      </c>
      <c r="E6317" t="s">
        <v>283</v>
      </c>
      <c r="F6317" t="s">
        <v>18262</v>
      </c>
      <c r="G6317" t="s">
        <v>837</v>
      </c>
      <c r="H6317" t="s">
        <v>167</v>
      </c>
      <c r="I6317" t="s">
        <v>136</v>
      </c>
      <c r="J6317" t="s">
        <v>137</v>
      </c>
      <c r="K6317" t="s">
        <v>300</v>
      </c>
      <c r="L6317" t="s">
        <v>18263</v>
      </c>
      <c r="M6317" t="s">
        <v>18264</v>
      </c>
      <c r="N6317">
        <v>0.46777777700000001</v>
      </c>
      <c r="O6317">
        <v>15</v>
      </c>
      <c r="P6317">
        <v>13791</v>
      </c>
      <c r="Q6317">
        <v>1100</v>
      </c>
      <c r="R6317">
        <v>2682</v>
      </c>
      <c r="S6317">
        <v>177</v>
      </c>
      <c r="T6317">
        <v>1765</v>
      </c>
      <c r="U6317">
        <v>25</v>
      </c>
      <c r="V6317">
        <v>14</v>
      </c>
      <c r="W6317">
        <v>0.76747153155022674</v>
      </c>
      <c r="X6317">
        <v>828.51530890780577</v>
      </c>
      <c r="Y6317">
        <v>187.57916123897709</v>
      </c>
      <c r="Z6317">
        <v>209.61000670569419</v>
      </c>
      <c r="AA6317">
        <v>266.61686122959662</v>
      </c>
      <c r="AB6317">
        <v>194.6520451014259</v>
      </c>
      <c r="AC6317">
        <v>260.75076877879906</v>
      </c>
      <c r="AD6317">
        <v>124.92219248463758</v>
      </c>
      <c r="AE6317">
        <v>2073.4138159784866</v>
      </c>
    </row>
    <row r="6318" spans="1:31" x14ac:dyDescent="0.25">
      <c r="A6318">
        <v>2306211</v>
      </c>
      <c r="B6318">
        <v>1</v>
      </c>
      <c r="C6318" t="s">
        <v>80</v>
      </c>
      <c r="D6318" t="s">
        <v>105</v>
      </c>
      <c r="E6318" t="s">
        <v>208</v>
      </c>
      <c r="F6318" t="s">
        <v>18265</v>
      </c>
      <c r="G6318" t="s">
        <v>917</v>
      </c>
      <c r="H6318" t="s">
        <v>135</v>
      </c>
      <c r="I6318" t="s">
        <v>136</v>
      </c>
      <c r="J6318" t="s">
        <v>137</v>
      </c>
      <c r="K6318" t="s">
        <v>300</v>
      </c>
      <c r="L6318" t="s">
        <v>18266</v>
      </c>
      <c r="M6318" t="s">
        <v>18267</v>
      </c>
      <c r="N6318">
        <v>5.9644444439999997</v>
      </c>
      <c r="O6318">
        <v>0</v>
      </c>
      <c r="P6318">
        <v>500</v>
      </c>
      <c r="Q6318">
        <v>0</v>
      </c>
      <c r="R6318">
        <v>0</v>
      </c>
      <c r="S6318">
        <v>0</v>
      </c>
      <c r="T6318">
        <v>11</v>
      </c>
      <c r="U6318">
        <v>0</v>
      </c>
      <c r="V6318">
        <v>0</v>
      </c>
      <c r="W6318">
        <v>0</v>
      </c>
      <c r="X6318">
        <v>589.59296249645547</v>
      </c>
      <c r="Y6318">
        <v>0</v>
      </c>
      <c r="Z6318">
        <v>0</v>
      </c>
      <c r="AA6318">
        <v>0</v>
      </c>
      <c r="AB6318">
        <v>30.04592652725195</v>
      </c>
      <c r="AC6318">
        <v>0</v>
      </c>
      <c r="AD6318">
        <v>0</v>
      </c>
      <c r="AE6318">
        <v>619.63888902370741</v>
      </c>
    </row>
    <row r="6319" spans="1:31" x14ac:dyDescent="0.25">
      <c r="A6319">
        <v>2306566</v>
      </c>
      <c r="B6319">
        <v>1</v>
      </c>
      <c r="C6319" t="s">
        <v>80</v>
      </c>
      <c r="D6319" t="s">
        <v>97</v>
      </c>
      <c r="E6319" t="s">
        <v>141</v>
      </c>
      <c r="F6319" t="s">
        <v>18268</v>
      </c>
      <c r="G6319" t="s">
        <v>143</v>
      </c>
      <c r="H6319" t="s">
        <v>135</v>
      </c>
      <c r="I6319" t="s">
        <v>136</v>
      </c>
      <c r="J6319" t="s">
        <v>137</v>
      </c>
      <c r="K6319" t="s">
        <v>138</v>
      </c>
      <c r="L6319" t="s">
        <v>18269</v>
      </c>
      <c r="M6319" t="s">
        <v>18270</v>
      </c>
      <c r="N6319">
        <v>0.89277777700000005</v>
      </c>
      <c r="O6319">
        <v>0</v>
      </c>
      <c r="P6319">
        <v>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3.1559252314026669E-2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3.1559252314026669E-2</v>
      </c>
    </row>
    <row r="6320" spans="1:31" x14ac:dyDescent="0.25">
      <c r="A6320">
        <v>2306403</v>
      </c>
      <c r="B6320">
        <v>1</v>
      </c>
      <c r="C6320" t="s">
        <v>80</v>
      </c>
      <c r="D6320" t="s">
        <v>93</v>
      </c>
      <c r="E6320" t="s">
        <v>132</v>
      </c>
      <c r="F6320" t="s">
        <v>18271</v>
      </c>
      <c r="G6320" t="s">
        <v>375</v>
      </c>
      <c r="H6320" t="s">
        <v>135</v>
      </c>
      <c r="I6320" t="s">
        <v>136</v>
      </c>
      <c r="J6320" t="s">
        <v>137</v>
      </c>
      <c r="K6320" t="s">
        <v>138</v>
      </c>
      <c r="L6320" t="s">
        <v>18272</v>
      </c>
      <c r="M6320" t="s">
        <v>18273</v>
      </c>
      <c r="N6320">
        <v>5.6794444439999996</v>
      </c>
      <c r="O6320">
        <v>0</v>
      </c>
      <c r="P6320">
        <v>0</v>
      </c>
      <c r="Q6320">
        <v>0</v>
      </c>
      <c r="R6320">
        <v>4</v>
      </c>
      <c r="S6320">
        <v>0</v>
      </c>
      <c r="T6320">
        <v>1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0.20034272894673447</v>
      </c>
      <c r="AA6320">
        <v>0</v>
      </c>
      <c r="AB6320">
        <v>6.3402509317393285</v>
      </c>
      <c r="AC6320">
        <v>0</v>
      </c>
      <c r="AD6320">
        <v>0</v>
      </c>
      <c r="AE6320">
        <v>6.5405936606860626</v>
      </c>
    </row>
    <row r="6321" spans="1:31" x14ac:dyDescent="0.25">
      <c r="A6321">
        <v>2306088</v>
      </c>
      <c r="B6321">
        <v>1</v>
      </c>
      <c r="C6321" t="s">
        <v>80</v>
      </c>
      <c r="D6321" t="s">
        <v>89</v>
      </c>
      <c r="E6321" t="s">
        <v>132</v>
      </c>
      <c r="F6321" t="s">
        <v>7427</v>
      </c>
      <c r="G6321" t="s">
        <v>134</v>
      </c>
      <c r="H6321" t="s">
        <v>135</v>
      </c>
      <c r="I6321" t="s">
        <v>136</v>
      </c>
      <c r="J6321" t="s">
        <v>137</v>
      </c>
      <c r="K6321" t="s">
        <v>138</v>
      </c>
      <c r="L6321" t="s">
        <v>18274</v>
      </c>
      <c r="M6321" t="s">
        <v>18275</v>
      </c>
      <c r="N6321">
        <v>0.48333333299999998</v>
      </c>
      <c r="O6321">
        <v>0</v>
      </c>
      <c r="P6321">
        <v>28</v>
      </c>
      <c r="Q6321">
        <v>0</v>
      </c>
      <c r="R6321">
        <v>0</v>
      </c>
      <c r="S6321">
        <v>0</v>
      </c>
      <c r="T6321">
        <v>4</v>
      </c>
      <c r="U6321">
        <v>0</v>
      </c>
      <c r="V6321">
        <v>0</v>
      </c>
      <c r="W6321">
        <v>0</v>
      </c>
      <c r="X6321">
        <v>7.8493958441571836</v>
      </c>
      <c r="Y6321">
        <v>0</v>
      </c>
      <c r="Z6321">
        <v>0</v>
      </c>
      <c r="AA6321">
        <v>0</v>
      </c>
      <c r="AB6321">
        <v>1.1782322888930001</v>
      </c>
      <c r="AC6321">
        <v>0</v>
      </c>
      <c r="AD6321">
        <v>0</v>
      </c>
      <c r="AE6321">
        <v>9.0276281330501842</v>
      </c>
    </row>
    <row r="6322" spans="1:31" x14ac:dyDescent="0.25">
      <c r="A6322">
        <v>2306480</v>
      </c>
      <c r="B6322">
        <v>1</v>
      </c>
      <c r="C6322" t="s">
        <v>80</v>
      </c>
      <c r="D6322" t="s">
        <v>104</v>
      </c>
      <c r="E6322" t="s">
        <v>283</v>
      </c>
      <c r="F6322" t="s">
        <v>15524</v>
      </c>
      <c r="G6322" t="s">
        <v>2867</v>
      </c>
      <c r="H6322" t="s">
        <v>167</v>
      </c>
      <c r="I6322" t="s">
        <v>136</v>
      </c>
      <c r="J6322" t="s">
        <v>137</v>
      </c>
      <c r="K6322" t="s">
        <v>138</v>
      </c>
      <c r="L6322" t="s">
        <v>18276</v>
      </c>
      <c r="M6322" t="s">
        <v>18277</v>
      </c>
      <c r="N6322">
        <v>1.3379072219999999</v>
      </c>
      <c r="O6322">
        <v>1</v>
      </c>
      <c r="P6322">
        <v>469</v>
      </c>
      <c r="Q6322">
        <v>23</v>
      </c>
      <c r="R6322">
        <v>29</v>
      </c>
      <c r="S6322">
        <v>30</v>
      </c>
      <c r="T6322">
        <v>72</v>
      </c>
      <c r="U6322">
        <v>4</v>
      </c>
      <c r="V6322">
        <v>0</v>
      </c>
      <c r="W6322">
        <v>3.9310770212486794</v>
      </c>
      <c r="X6322">
        <v>138.32475292388924</v>
      </c>
      <c r="Y6322">
        <v>43.036551654600807</v>
      </c>
      <c r="Z6322">
        <v>15.136473118160994</v>
      </c>
      <c r="AA6322">
        <v>472.51558546024177</v>
      </c>
      <c r="AB6322">
        <v>50.11511480518049</v>
      </c>
      <c r="AC6322">
        <v>108.00172597995355</v>
      </c>
      <c r="AD6322">
        <v>0</v>
      </c>
      <c r="AE6322">
        <v>831.06128096327552</v>
      </c>
    </row>
    <row r="6323" spans="1:31" x14ac:dyDescent="0.25">
      <c r="A6323">
        <v>2306231</v>
      </c>
      <c r="B6323">
        <v>1</v>
      </c>
      <c r="C6323" t="s">
        <v>80</v>
      </c>
      <c r="D6323" t="s">
        <v>97</v>
      </c>
      <c r="E6323" t="s">
        <v>164</v>
      </c>
      <c r="F6323" t="s">
        <v>18278</v>
      </c>
      <c r="G6323" t="s">
        <v>195</v>
      </c>
      <c r="H6323" t="s">
        <v>167</v>
      </c>
      <c r="I6323" t="s">
        <v>136</v>
      </c>
      <c r="J6323" t="s">
        <v>137</v>
      </c>
      <c r="K6323" t="s">
        <v>138</v>
      </c>
      <c r="L6323" t="s">
        <v>18279</v>
      </c>
      <c r="M6323" t="s">
        <v>18280</v>
      </c>
      <c r="N6323">
        <v>1.370833333</v>
      </c>
      <c r="O6323">
        <v>0</v>
      </c>
      <c r="P6323">
        <v>41</v>
      </c>
      <c r="Q6323">
        <v>0</v>
      </c>
      <c r="R6323">
        <v>83</v>
      </c>
      <c r="S6323">
        <v>0</v>
      </c>
      <c r="T6323">
        <v>21</v>
      </c>
      <c r="U6323">
        <v>0</v>
      </c>
      <c r="V6323">
        <v>0</v>
      </c>
      <c r="W6323">
        <v>0</v>
      </c>
      <c r="X6323">
        <v>42.336698993540942</v>
      </c>
      <c r="Y6323">
        <v>0</v>
      </c>
      <c r="Z6323">
        <v>42.464483380973434</v>
      </c>
      <c r="AA6323">
        <v>0</v>
      </c>
      <c r="AB6323">
        <v>17.622227242493604</v>
      </c>
      <c r="AC6323">
        <v>0</v>
      </c>
      <c r="AD6323">
        <v>0</v>
      </c>
      <c r="AE6323">
        <v>102.42340961700799</v>
      </c>
    </row>
    <row r="6324" spans="1:31" x14ac:dyDescent="0.25">
      <c r="A6324">
        <v>2306466</v>
      </c>
      <c r="B6324">
        <v>1</v>
      </c>
      <c r="C6324" t="s">
        <v>80</v>
      </c>
      <c r="D6324" t="s">
        <v>100</v>
      </c>
      <c r="E6324" t="s">
        <v>233</v>
      </c>
      <c r="F6324" t="s">
        <v>3971</v>
      </c>
      <c r="G6324" t="s">
        <v>184</v>
      </c>
      <c r="H6324" t="s">
        <v>167</v>
      </c>
      <c r="I6324" t="s">
        <v>136</v>
      </c>
      <c r="J6324" t="s">
        <v>137</v>
      </c>
      <c r="K6324" t="s">
        <v>138</v>
      </c>
      <c r="L6324" t="s">
        <v>18281</v>
      </c>
      <c r="M6324" t="s">
        <v>18282</v>
      </c>
      <c r="N6324">
        <v>0.241666666</v>
      </c>
      <c r="O6324">
        <v>5</v>
      </c>
      <c r="P6324">
        <v>371</v>
      </c>
      <c r="Q6324">
        <v>4</v>
      </c>
      <c r="R6324">
        <v>65</v>
      </c>
      <c r="S6324">
        <v>16</v>
      </c>
      <c r="T6324">
        <v>101</v>
      </c>
      <c r="U6324">
        <v>4</v>
      </c>
      <c r="V6324">
        <v>1</v>
      </c>
      <c r="W6324">
        <v>0.55104044687999987</v>
      </c>
      <c r="X6324">
        <v>34.727572781494537</v>
      </c>
      <c r="Y6324">
        <v>1.0400650060188752</v>
      </c>
      <c r="Z6324">
        <v>11.700745721763122</v>
      </c>
      <c r="AA6324">
        <v>16.491718975410667</v>
      </c>
      <c r="AB6324">
        <v>11.9383243682772</v>
      </c>
      <c r="AC6324">
        <v>25.678641150944184</v>
      </c>
      <c r="AD6324">
        <v>8.8711462471554992</v>
      </c>
      <c r="AE6324">
        <v>110.99925469794408</v>
      </c>
    </row>
    <row r="6325" spans="1:31" x14ac:dyDescent="0.25">
      <c r="A6325">
        <v>2306417</v>
      </c>
      <c r="B6325">
        <v>1</v>
      </c>
      <c r="C6325" t="s">
        <v>81</v>
      </c>
      <c r="D6325" t="s">
        <v>124</v>
      </c>
      <c r="E6325" t="s">
        <v>164</v>
      </c>
      <c r="F6325" t="s">
        <v>18283</v>
      </c>
      <c r="G6325" t="s">
        <v>184</v>
      </c>
      <c r="H6325" t="s">
        <v>167</v>
      </c>
      <c r="I6325" t="s">
        <v>136</v>
      </c>
      <c r="J6325" t="s">
        <v>137</v>
      </c>
      <c r="K6325" t="s">
        <v>138</v>
      </c>
      <c r="L6325" t="s">
        <v>18284</v>
      </c>
      <c r="M6325" t="s">
        <v>18285</v>
      </c>
      <c r="N6325">
        <v>0.41916666600000002</v>
      </c>
      <c r="O6325">
        <v>1</v>
      </c>
      <c r="P6325">
        <v>2235</v>
      </c>
      <c r="Q6325">
        <v>3</v>
      </c>
      <c r="R6325">
        <v>63</v>
      </c>
      <c r="S6325">
        <v>4</v>
      </c>
      <c r="T6325">
        <v>523</v>
      </c>
      <c r="U6325">
        <v>0</v>
      </c>
      <c r="V6325">
        <v>0</v>
      </c>
      <c r="W6325">
        <v>5.8535915145860838E-2</v>
      </c>
      <c r="X6325">
        <v>148.01496042626022</v>
      </c>
      <c r="Y6325">
        <v>24.134382935698191</v>
      </c>
      <c r="Z6325">
        <v>15.308476820032546</v>
      </c>
      <c r="AA6325">
        <v>1.912567440427875</v>
      </c>
      <c r="AB6325">
        <v>76.796457859412541</v>
      </c>
      <c r="AC6325">
        <v>0</v>
      </c>
      <c r="AD6325">
        <v>0</v>
      </c>
      <c r="AE6325">
        <v>266.22538139697724</v>
      </c>
    </row>
    <row r="6326" spans="1:31" x14ac:dyDescent="0.25">
      <c r="A6326">
        <v>2306174</v>
      </c>
      <c r="B6326">
        <v>1</v>
      </c>
      <c r="C6326" t="s">
        <v>80</v>
      </c>
      <c r="D6326" t="s">
        <v>110</v>
      </c>
      <c r="E6326" t="s">
        <v>208</v>
      </c>
      <c r="F6326" t="s">
        <v>18286</v>
      </c>
      <c r="G6326" t="s">
        <v>917</v>
      </c>
      <c r="H6326" t="s">
        <v>135</v>
      </c>
      <c r="I6326" t="s">
        <v>136</v>
      </c>
      <c r="J6326" t="s">
        <v>137</v>
      </c>
      <c r="K6326" t="s">
        <v>300</v>
      </c>
      <c r="L6326" t="s">
        <v>18287</v>
      </c>
      <c r="M6326" t="s">
        <v>18288</v>
      </c>
      <c r="N6326">
        <v>3.841388888</v>
      </c>
      <c r="O6326">
        <v>0</v>
      </c>
      <c r="P6326">
        <v>210</v>
      </c>
      <c r="Q6326">
        <v>0</v>
      </c>
      <c r="R6326">
        <v>0</v>
      </c>
      <c r="S6326">
        <v>0</v>
      </c>
      <c r="T6326">
        <v>40</v>
      </c>
      <c r="U6326">
        <v>0</v>
      </c>
      <c r="V6326">
        <v>0</v>
      </c>
      <c r="W6326">
        <v>0</v>
      </c>
      <c r="X6326">
        <v>162.59907124259431</v>
      </c>
      <c r="Y6326">
        <v>0</v>
      </c>
      <c r="Z6326">
        <v>0</v>
      </c>
      <c r="AA6326">
        <v>0</v>
      </c>
      <c r="AB6326">
        <v>52.795320203649112</v>
      </c>
      <c r="AC6326">
        <v>0</v>
      </c>
      <c r="AD6326">
        <v>0</v>
      </c>
      <c r="AE6326">
        <v>215.39439144624342</v>
      </c>
    </row>
    <row r="6327" spans="1:31" x14ac:dyDescent="0.25">
      <c r="A6327">
        <v>2306423</v>
      </c>
      <c r="B6327">
        <v>1</v>
      </c>
      <c r="C6327" t="s">
        <v>80</v>
      </c>
      <c r="D6327" t="s">
        <v>108</v>
      </c>
      <c r="E6327" t="s">
        <v>132</v>
      </c>
      <c r="F6327" t="s">
        <v>18289</v>
      </c>
      <c r="G6327" t="s">
        <v>134</v>
      </c>
      <c r="H6327" t="s">
        <v>135</v>
      </c>
      <c r="I6327" t="s">
        <v>136</v>
      </c>
      <c r="J6327" t="s">
        <v>137</v>
      </c>
      <c r="K6327" t="s">
        <v>138</v>
      </c>
      <c r="L6327" t="s">
        <v>18290</v>
      </c>
      <c r="M6327" t="s">
        <v>18291</v>
      </c>
      <c r="N6327">
        <v>1.9472222219999999</v>
      </c>
      <c r="O6327">
        <v>0</v>
      </c>
      <c r="P6327">
        <v>22</v>
      </c>
      <c r="Q6327">
        <v>0</v>
      </c>
      <c r="R6327">
        <v>1</v>
      </c>
      <c r="S6327">
        <v>0</v>
      </c>
      <c r="T6327">
        <v>2</v>
      </c>
      <c r="U6327">
        <v>0</v>
      </c>
      <c r="V6327">
        <v>0</v>
      </c>
      <c r="W6327">
        <v>0</v>
      </c>
      <c r="X6327">
        <v>4.5398036042802534</v>
      </c>
      <c r="Y6327">
        <v>0</v>
      </c>
      <c r="Z6327">
        <v>7.1135546987100007E-2</v>
      </c>
      <c r="AA6327">
        <v>0</v>
      </c>
      <c r="AB6327">
        <v>1.86641663558616</v>
      </c>
      <c r="AC6327">
        <v>0</v>
      </c>
      <c r="AD6327">
        <v>0</v>
      </c>
      <c r="AE6327">
        <v>6.4773557868535132</v>
      </c>
    </row>
    <row r="6328" spans="1:31" x14ac:dyDescent="0.25">
      <c r="A6328">
        <v>2306320</v>
      </c>
      <c r="B6328">
        <v>1</v>
      </c>
      <c r="C6328" t="s">
        <v>80</v>
      </c>
      <c r="D6328" t="s">
        <v>83</v>
      </c>
      <c r="E6328" t="s">
        <v>164</v>
      </c>
      <c r="F6328" t="s">
        <v>18292</v>
      </c>
      <c r="G6328" t="s">
        <v>184</v>
      </c>
      <c r="H6328" t="s">
        <v>167</v>
      </c>
      <c r="I6328" t="s">
        <v>136</v>
      </c>
      <c r="J6328" t="s">
        <v>137</v>
      </c>
      <c r="K6328" t="s">
        <v>138</v>
      </c>
      <c r="L6328" t="s">
        <v>18293</v>
      </c>
      <c r="M6328" t="s">
        <v>18294</v>
      </c>
      <c r="N6328">
        <v>1.903611111</v>
      </c>
      <c r="O6328">
        <v>0</v>
      </c>
      <c r="P6328">
        <v>0</v>
      </c>
      <c r="Q6328">
        <v>1</v>
      </c>
      <c r="R6328">
        <v>0</v>
      </c>
      <c r="S6328">
        <v>3</v>
      </c>
      <c r="T6328">
        <v>0</v>
      </c>
      <c r="U6328">
        <v>2</v>
      </c>
      <c r="V6328">
        <v>0</v>
      </c>
      <c r="W6328">
        <v>0</v>
      </c>
      <c r="X6328">
        <v>0</v>
      </c>
      <c r="Y6328">
        <v>381.12083179051325</v>
      </c>
      <c r="Z6328">
        <v>0</v>
      </c>
      <c r="AA6328">
        <v>19.655703371020994</v>
      </c>
      <c r="AB6328">
        <v>0</v>
      </c>
      <c r="AC6328">
        <v>24.611749785409771</v>
      </c>
      <c r="AD6328">
        <v>0</v>
      </c>
      <c r="AE6328">
        <v>425.388284946944</v>
      </c>
    </row>
    <row r="6329" spans="1:31" x14ac:dyDescent="0.25">
      <c r="A6329">
        <v>2306483</v>
      </c>
      <c r="B6329">
        <v>1</v>
      </c>
      <c r="C6329" t="s">
        <v>81</v>
      </c>
      <c r="D6329" t="s">
        <v>127</v>
      </c>
      <c r="E6329" t="s">
        <v>283</v>
      </c>
      <c r="F6329" t="s">
        <v>18295</v>
      </c>
      <c r="G6329" t="s">
        <v>184</v>
      </c>
      <c r="H6329" t="s">
        <v>167</v>
      </c>
      <c r="I6329" t="s">
        <v>136</v>
      </c>
      <c r="J6329" t="s">
        <v>137</v>
      </c>
      <c r="K6329" t="s">
        <v>138</v>
      </c>
      <c r="L6329" t="s">
        <v>18296</v>
      </c>
      <c r="M6329" t="s">
        <v>18297</v>
      </c>
      <c r="N6329">
        <v>0.83611111100000002</v>
      </c>
      <c r="O6329">
        <v>11</v>
      </c>
      <c r="P6329">
        <v>1707</v>
      </c>
      <c r="Q6329">
        <v>432</v>
      </c>
      <c r="R6329">
        <v>598</v>
      </c>
      <c r="S6329">
        <v>67</v>
      </c>
      <c r="T6329">
        <v>251</v>
      </c>
      <c r="U6329">
        <v>11</v>
      </c>
      <c r="V6329">
        <v>5</v>
      </c>
      <c r="W6329">
        <v>5.1649802686868824</v>
      </c>
      <c r="X6329">
        <v>349.10001107922346</v>
      </c>
      <c r="Y6329">
        <v>202.16219872586973</v>
      </c>
      <c r="Z6329">
        <v>231.92364620937144</v>
      </c>
      <c r="AA6329">
        <v>426.39689217730921</v>
      </c>
      <c r="AB6329">
        <v>78.485814606563494</v>
      </c>
      <c r="AC6329">
        <v>146.39388093632468</v>
      </c>
      <c r="AD6329">
        <v>33.587138164839992</v>
      </c>
      <c r="AE6329">
        <v>1473.2145621681889</v>
      </c>
    </row>
    <row r="6330" spans="1:31" x14ac:dyDescent="0.25">
      <c r="A6330">
        <v>2306337</v>
      </c>
      <c r="B6330">
        <v>1</v>
      </c>
      <c r="C6330" t="s">
        <v>81</v>
      </c>
      <c r="D6330" t="s">
        <v>127</v>
      </c>
      <c r="E6330" t="s">
        <v>164</v>
      </c>
      <c r="F6330" t="s">
        <v>18298</v>
      </c>
      <c r="G6330" t="s">
        <v>299</v>
      </c>
      <c r="H6330" t="s">
        <v>167</v>
      </c>
      <c r="I6330" t="s">
        <v>136</v>
      </c>
      <c r="J6330" t="s">
        <v>137</v>
      </c>
      <c r="K6330" t="s">
        <v>300</v>
      </c>
      <c r="L6330" t="s">
        <v>18299</v>
      </c>
      <c r="M6330" t="s">
        <v>18300</v>
      </c>
      <c r="N6330">
        <v>0.55833333299999999</v>
      </c>
      <c r="O6330">
        <v>0</v>
      </c>
      <c r="P6330">
        <v>6</v>
      </c>
      <c r="Q6330">
        <v>0</v>
      </c>
      <c r="R6330">
        <v>6</v>
      </c>
      <c r="S6330">
        <v>16</v>
      </c>
      <c r="T6330">
        <v>6</v>
      </c>
      <c r="U6330">
        <v>0</v>
      </c>
      <c r="V6330">
        <v>0</v>
      </c>
      <c r="W6330">
        <v>0</v>
      </c>
      <c r="X6330">
        <v>0.98209772461114986</v>
      </c>
      <c r="Y6330">
        <v>0</v>
      </c>
      <c r="Z6330">
        <v>2.6904157276016836</v>
      </c>
      <c r="AA6330">
        <v>29.666280937624929</v>
      </c>
      <c r="AB6330">
        <v>17.158599956469235</v>
      </c>
      <c r="AC6330">
        <v>0</v>
      </c>
      <c r="AD6330">
        <v>0</v>
      </c>
      <c r="AE6330">
        <v>50.497394346307004</v>
      </c>
    </row>
    <row r="6331" spans="1:31" x14ac:dyDescent="0.25">
      <c r="A6331">
        <v>2306360</v>
      </c>
      <c r="B6331">
        <v>1</v>
      </c>
      <c r="C6331" t="s">
        <v>81</v>
      </c>
      <c r="D6331" t="s">
        <v>120</v>
      </c>
      <c r="E6331" t="s">
        <v>182</v>
      </c>
      <c r="F6331" t="s">
        <v>2543</v>
      </c>
      <c r="G6331" t="s">
        <v>184</v>
      </c>
      <c r="H6331" t="s">
        <v>167</v>
      </c>
      <c r="I6331" t="s">
        <v>136</v>
      </c>
      <c r="J6331" t="s">
        <v>137</v>
      </c>
      <c r="K6331" t="s">
        <v>138</v>
      </c>
      <c r="L6331" t="s">
        <v>18301</v>
      </c>
      <c r="M6331" t="s">
        <v>18302</v>
      </c>
      <c r="N6331">
        <v>1.1299999999999999</v>
      </c>
      <c r="O6331">
        <v>0</v>
      </c>
      <c r="P6331">
        <v>306</v>
      </c>
      <c r="Q6331">
        <v>3</v>
      </c>
      <c r="R6331">
        <v>26</v>
      </c>
      <c r="S6331">
        <v>0</v>
      </c>
      <c r="T6331">
        <v>30</v>
      </c>
      <c r="U6331">
        <v>0</v>
      </c>
      <c r="V6331">
        <v>0</v>
      </c>
      <c r="W6331">
        <v>0</v>
      </c>
      <c r="X6331">
        <v>65.828274873684336</v>
      </c>
      <c r="Y6331">
        <v>3.5109131177626449</v>
      </c>
      <c r="Z6331">
        <v>53.513245058567165</v>
      </c>
      <c r="AA6331">
        <v>0</v>
      </c>
      <c r="AB6331">
        <v>17.098626862406576</v>
      </c>
      <c r="AC6331">
        <v>0</v>
      </c>
      <c r="AD6331">
        <v>0</v>
      </c>
      <c r="AE6331">
        <v>139.9510599124207</v>
      </c>
    </row>
    <row r="6332" spans="1:31" x14ac:dyDescent="0.25">
      <c r="A6332">
        <v>2306443</v>
      </c>
      <c r="B6332">
        <v>1</v>
      </c>
      <c r="C6332" t="s">
        <v>80</v>
      </c>
      <c r="D6332" t="s">
        <v>92</v>
      </c>
      <c r="E6332" t="s">
        <v>208</v>
      </c>
      <c r="F6332" t="s">
        <v>18303</v>
      </c>
      <c r="G6332" t="s">
        <v>310</v>
      </c>
      <c r="H6332" t="s">
        <v>135</v>
      </c>
      <c r="I6332" t="s">
        <v>136</v>
      </c>
      <c r="J6332" t="s">
        <v>137</v>
      </c>
      <c r="K6332" t="s">
        <v>138</v>
      </c>
      <c r="L6332" t="s">
        <v>18304</v>
      </c>
      <c r="M6332" t="s">
        <v>18305</v>
      </c>
      <c r="N6332">
        <v>1.5336111109999999</v>
      </c>
      <c r="O6332">
        <v>0</v>
      </c>
      <c r="P6332">
        <v>248</v>
      </c>
      <c r="Q6332">
        <v>0</v>
      </c>
      <c r="R6332">
        <v>0</v>
      </c>
      <c r="S6332">
        <v>0</v>
      </c>
      <c r="T6332">
        <v>34</v>
      </c>
      <c r="U6332">
        <v>0</v>
      </c>
      <c r="V6332">
        <v>0</v>
      </c>
      <c r="W6332">
        <v>0</v>
      </c>
      <c r="X6332">
        <v>83.417752896363382</v>
      </c>
      <c r="Y6332">
        <v>0</v>
      </c>
      <c r="Z6332">
        <v>0</v>
      </c>
      <c r="AA6332">
        <v>0</v>
      </c>
      <c r="AB6332">
        <v>18.229532774369204</v>
      </c>
      <c r="AC6332">
        <v>0</v>
      </c>
      <c r="AD6332">
        <v>0</v>
      </c>
      <c r="AE6332">
        <v>101.64728567073259</v>
      </c>
    </row>
    <row r="6333" spans="1:31" x14ac:dyDescent="0.25">
      <c r="A6333">
        <v>2306297</v>
      </c>
      <c r="B6333">
        <v>1</v>
      </c>
      <c r="C6333" t="s">
        <v>80</v>
      </c>
      <c r="D6333" t="s">
        <v>107</v>
      </c>
      <c r="E6333" t="s">
        <v>141</v>
      </c>
      <c r="F6333" t="s">
        <v>2063</v>
      </c>
      <c r="G6333" t="s">
        <v>188</v>
      </c>
      <c r="H6333" t="s">
        <v>135</v>
      </c>
      <c r="I6333" t="s">
        <v>136</v>
      </c>
      <c r="J6333" t="s">
        <v>137</v>
      </c>
      <c r="K6333" t="s">
        <v>138</v>
      </c>
      <c r="L6333" t="s">
        <v>18306</v>
      </c>
      <c r="M6333" t="s">
        <v>18307</v>
      </c>
      <c r="N6333">
        <v>5.2713888879999997</v>
      </c>
      <c r="O6333">
        <v>0</v>
      </c>
      <c r="P6333">
        <v>1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0.32004452836994174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0.32004452836994174</v>
      </c>
    </row>
    <row r="6334" spans="1:31" x14ac:dyDescent="0.25">
      <c r="A6334">
        <v>2306500</v>
      </c>
      <c r="B6334">
        <v>1</v>
      </c>
      <c r="C6334" t="s">
        <v>81</v>
      </c>
      <c r="D6334" t="s">
        <v>121</v>
      </c>
      <c r="E6334" t="s">
        <v>164</v>
      </c>
      <c r="F6334" t="s">
        <v>18308</v>
      </c>
      <c r="G6334" t="s">
        <v>195</v>
      </c>
      <c r="H6334" t="s">
        <v>167</v>
      </c>
      <c r="I6334" t="s">
        <v>136</v>
      </c>
      <c r="J6334" t="s">
        <v>137</v>
      </c>
      <c r="K6334" t="s">
        <v>138</v>
      </c>
      <c r="L6334" t="s">
        <v>18309</v>
      </c>
      <c r="M6334" t="s">
        <v>18310</v>
      </c>
      <c r="N6334">
        <v>1.4102777769999999</v>
      </c>
      <c r="O6334">
        <v>0</v>
      </c>
      <c r="P6334">
        <v>93</v>
      </c>
      <c r="Q6334">
        <v>0</v>
      </c>
      <c r="R6334">
        <v>8</v>
      </c>
      <c r="S6334">
        <v>0</v>
      </c>
      <c r="T6334">
        <v>2</v>
      </c>
      <c r="U6334">
        <v>0</v>
      </c>
      <c r="V6334">
        <v>0</v>
      </c>
      <c r="W6334">
        <v>0</v>
      </c>
      <c r="X6334">
        <v>14.508599199500255</v>
      </c>
      <c r="Y6334">
        <v>0</v>
      </c>
      <c r="Z6334">
        <v>3.9551550340135001E-2</v>
      </c>
      <c r="AA6334">
        <v>0</v>
      </c>
      <c r="AB6334">
        <v>0.87171143992814126</v>
      </c>
      <c r="AC6334">
        <v>0</v>
      </c>
      <c r="AD6334">
        <v>0</v>
      </c>
      <c r="AE6334">
        <v>15.419862189768532</v>
      </c>
    </row>
    <row r="6335" spans="1:31" x14ac:dyDescent="0.25">
      <c r="A6335">
        <v>2306546</v>
      </c>
      <c r="B6335">
        <v>1</v>
      </c>
      <c r="C6335" t="s">
        <v>80</v>
      </c>
      <c r="D6335" t="s">
        <v>97</v>
      </c>
      <c r="E6335" t="s">
        <v>132</v>
      </c>
      <c r="F6335" t="s">
        <v>18311</v>
      </c>
      <c r="G6335" t="s">
        <v>134</v>
      </c>
      <c r="H6335" t="s">
        <v>135</v>
      </c>
      <c r="I6335" t="s">
        <v>136</v>
      </c>
      <c r="J6335" t="s">
        <v>137</v>
      </c>
      <c r="K6335" t="s">
        <v>138</v>
      </c>
      <c r="L6335" t="s">
        <v>18312</v>
      </c>
      <c r="M6335" t="s">
        <v>18313</v>
      </c>
      <c r="N6335">
        <v>2.6616666659999999</v>
      </c>
      <c r="O6335">
        <v>0</v>
      </c>
      <c r="P6335">
        <v>3</v>
      </c>
      <c r="Q6335">
        <v>0</v>
      </c>
      <c r="R6335">
        <v>6</v>
      </c>
      <c r="S6335">
        <v>0</v>
      </c>
      <c r="T6335">
        <v>2</v>
      </c>
      <c r="U6335">
        <v>0</v>
      </c>
      <c r="V6335">
        <v>1</v>
      </c>
      <c r="W6335">
        <v>0</v>
      </c>
      <c r="X6335">
        <v>1.3354227153564737</v>
      </c>
      <c r="Y6335">
        <v>0</v>
      </c>
      <c r="Z6335">
        <v>7.5500768985512003</v>
      </c>
      <c r="AA6335">
        <v>0</v>
      </c>
      <c r="AB6335">
        <v>12.009513585056791</v>
      </c>
      <c r="AC6335">
        <v>0</v>
      </c>
      <c r="AD6335">
        <v>0.951896612981595</v>
      </c>
      <c r="AE6335">
        <v>21.846909811946059</v>
      </c>
    </row>
    <row r="6336" spans="1:31" x14ac:dyDescent="0.25">
      <c r="A6336">
        <v>2306234</v>
      </c>
      <c r="B6336">
        <v>1</v>
      </c>
      <c r="C6336" t="s">
        <v>80</v>
      </c>
      <c r="D6336" t="s">
        <v>104</v>
      </c>
      <c r="E6336" t="s">
        <v>233</v>
      </c>
      <c r="F6336" t="s">
        <v>18314</v>
      </c>
      <c r="G6336" t="s">
        <v>917</v>
      </c>
      <c r="H6336" t="s">
        <v>167</v>
      </c>
      <c r="I6336" t="s">
        <v>136</v>
      </c>
      <c r="J6336" t="s">
        <v>137</v>
      </c>
      <c r="K6336" t="s">
        <v>300</v>
      </c>
      <c r="L6336" t="s">
        <v>18315</v>
      </c>
      <c r="M6336" t="s">
        <v>18316</v>
      </c>
      <c r="N6336">
        <v>0.47194444400000002</v>
      </c>
      <c r="O6336">
        <v>0</v>
      </c>
      <c r="P6336">
        <v>0</v>
      </c>
      <c r="Q6336">
        <v>1</v>
      </c>
      <c r="R6336">
        <v>0</v>
      </c>
      <c r="S6336">
        <v>29</v>
      </c>
      <c r="T6336">
        <v>20</v>
      </c>
      <c r="U6336">
        <v>12</v>
      </c>
      <c r="V6336">
        <v>0</v>
      </c>
      <c r="W6336">
        <v>0</v>
      </c>
      <c r="X6336">
        <v>0</v>
      </c>
      <c r="Y6336">
        <v>2.3610813255679999E-2</v>
      </c>
      <c r="Z6336">
        <v>0</v>
      </c>
      <c r="AA6336">
        <v>55.417406336268328</v>
      </c>
      <c r="AB6336">
        <v>6.9156813023080135</v>
      </c>
      <c r="AC6336">
        <v>157.32350376657504</v>
      </c>
      <c r="AD6336">
        <v>0</v>
      </c>
      <c r="AE6336">
        <v>219.68020221840706</v>
      </c>
    </row>
    <row r="6337" spans="1:31" x14ac:dyDescent="0.25">
      <c r="A6337">
        <v>2306257</v>
      </c>
      <c r="B6337">
        <v>1</v>
      </c>
      <c r="C6337" t="s">
        <v>81</v>
      </c>
      <c r="D6337" t="s">
        <v>123</v>
      </c>
      <c r="E6337" t="s">
        <v>132</v>
      </c>
      <c r="F6337" t="s">
        <v>8038</v>
      </c>
      <c r="G6337" t="s">
        <v>453</v>
      </c>
      <c r="H6337" t="s">
        <v>135</v>
      </c>
      <c r="I6337" t="s">
        <v>136</v>
      </c>
      <c r="J6337" t="s">
        <v>137</v>
      </c>
      <c r="K6337" t="s">
        <v>138</v>
      </c>
      <c r="L6337" t="s">
        <v>3966</v>
      </c>
      <c r="M6337" t="s">
        <v>18317</v>
      </c>
      <c r="N6337">
        <v>7.3233333329999999</v>
      </c>
      <c r="O6337">
        <v>0</v>
      </c>
      <c r="P6337">
        <v>2</v>
      </c>
      <c r="Q6337">
        <v>0</v>
      </c>
      <c r="R6337">
        <v>17</v>
      </c>
      <c r="S6337">
        <v>0</v>
      </c>
      <c r="T6337">
        <v>2</v>
      </c>
      <c r="U6337">
        <v>0</v>
      </c>
      <c r="V6337">
        <v>0</v>
      </c>
      <c r="W6337">
        <v>0</v>
      </c>
      <c r="X6337">
        <v>2.2135638675939169</v>
      </c>
      <c r="Y6337">
        <v>0</v>
      </c>
      <c r="Z6337">
        <v>16.708927730759939</v>
      </c>
      <c r="AA6337">
        <v>0</v>
      </c>
      <c r="AB6337">
        <v>4.1151385662480404</v>
      </c>
      <c r="AC6337">
        <v>0</v>
      </c>
      <c r="AD6337">
        <v>0</v>
      </c>
      <c r="AE6337">
        <v>23.037630164601893</v>
      </c>
    </row>
    <row r="6338" spans="1:31" x14ac:dyDescent="0.25">
      <c r="A6338">
        <v>2306191</v>
      </c>
      <c r="B6338">
        <v>1</v>
      </c>
      <c r="C6338" t="s">
        <v>80</v>
      </c>
      <c r="D6338" t="s">
        <v>94</v>
      </c>
      <c r="E6338" t="s">
        <v>164</v>
      </c>
      <c r="F6338" t="s">
        <v>18318</v>
      </c>
      <c r="G6338" t="s">
        <v>299</v>
      </c>
      <c r="H6338" t="s">
        <v>167</v>
      </c>
      <c r="I6338" t="s">
        <v>136</v>
      </c>
      <c r="J6338" t="s">
        <v>137</v>
      </c>
      <c r="K6338" t="s">
        <v>300</v>
      </c>
      <c r="L6338" t="s">
        <v>18319</v>
      </c>
      <c r="M6338" t="s">
        <v>18320</v>
      </c>
      <c r="N6338">
        <v>7.8519444439999999</v>
      </c>
      <c r="O6338">
        <v>0</v>
      </c>
      <c r="P6338">
        <v>181</v>
      </c>
      <c r="Q6338">
        <v>0</v>
      </c>
      <c r="R6338">
        <v>1</v>
      </c>
      <c r="S6338">
        <v>1</v>
      </c>
      <c r="T6338">
        <v>32</v>
      </c>
      <c r="U6338">
        <v>0</v>
      </c>
      <c r="V6338">
        <v>0</v>
      </c>
      <c r="W6338">
        <v>0</v>
      </c>
      <c r="X6338">
        <v>234.05669193584481</v>
      </c>
      <c r="Y6338">
        <v>0</v>
      </c>
      <c r="Z6338">
        <v>0.43055597094039144</v>
      </c>
      <c r="AA6338">
        <v>7.4402313714776334</v>
      </c>
      <c r="AB6338">
        <v>73.526403652228254</v>
      </c>
      <c r="AC6338">
        <v>0</v>
      </c>
      <c r="AD6338">
        <v>0</v>
      </c>
      <c r="AE6338">
        <v>315.45388293049109</v>
      </c>
    </row>
    <row r="6339" spans="1:31" x14ac:dyDescent="0.25">
      <c r="A6339">
        <v>2306526</v>
      </c>
      <c r="B6339">
        <v>1</v>
      </c>
      <c r="C6339" t="s">
        <v>80</v>
      </c>
      <c r="D6339" t="s">
        <v>108</v>
      </c>
      <c r="E6339" t="s">
        <v>132</v>
      </c>
      <c r="F6339" t="s">
        <v>18321</v>
      </c>
      <c r="G6339" t="s">
        <v>134</v>
      </c>
      <c r="H6339" t="s">
        <v>135</v>
      </c>
      <c r="I6339" t="s">
        <v>136</v>
      </c>
      <c r="J6339" t="s">
        <v>137</v>
      </c>
      <c r="K6339" t="s">
        <v>138</v>
      </c>
      <c r="L6339" t="s">
        <v>18322</v>
      </c>
      <c r="M6339" t="s">
        <v>18323</v>
      </c>
      <c r="N6339">
        <v>3.1247222219999999</v>
      </c>
      <c r="O6339">
        <v>0</v>
      </c>
      <c r="P6339">
        <v>7</v>
      </c>
      <c r="Q6339">
        <v>0</v>
      </c>
      <c r="R6339">
        <v>2</v>
      </c>
      <c r="S6339">
        <v>0</v>
      </c>
      <c r="T6339">
        <v>2</v>
      </c>
      <c r="U6339">
        <v>0</v>
      </c>
      <c r="V6339">
        <v>0</v>
      </c>
      <c r="W6339">
        <v>0</v>
      </c>
      <c r="X6339">
        <v>3.0320507166971939</v>
      </c>
      <c r="Y6339">
        <v>0</v>
      </c>
      <c r="Z6339">
        <v>0.60223673762926122</v>
      </c>
      <c r="AA6339">
        <v>0</v>
      </c>
      <c r="AB6339">
        <v>0.65854864610370611</v>
      </c>
      <c r="AC6339">
        <v>0</v>
      </c>
      <c r="AD6339">
        <v>0</v>
      </c>
      <c r="AE6339">
        <v>4.2928361004301614</v>
      </c>
    </row>
    <row r="6340" spans="1:31" x14ac:dyDescent="0.25">
      <c r="A6340">
        <v>2306277</v>
      </c>
      <c r="B6340">
        <v>1</v>
      </c>
      <c r="C6340" t="s">
        <v>80</v>
      </c>
      <c r="D6340" t="s">
        <v>96</v>
      </c>
      <c r="E6340" t="s">
        <v>141</v>
      </c>
      <c r="F6340" t="s">
        <v>18324</v>
      </c>
      <c r="G6340" t="s">
        <v>188</v>
      </c>
      <c r="H6340" t="s">
        <v>135</v>
      </c>
      <c r="I6340" t="s">
        <v>136</v>
      </c>
      <c r="J6340" t="s">
        <v>137</v>
      </c>
      <c r="K6340" t="s">
        <v>138</v>
      </c>
      <c r="L6340" t="s">
        <v>18325</v>
      </c>
      <c r="M6340" t="s">
        <v>18326</v>
      </c>
      <c r="N6340">
        <v>2.3772222219999999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1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</row>
    <row r="6341" spans="1:31" x14ac:dyDescent="0.25">
      <c r="A6341">
        <v>2306171</v>
      </c>
      <c r="B6341">
        <v>1</v>
      </c>
      <c r="C6341" t="s">
        <v>81</v>
      </c>
      <c r="D6341" t="s">
        <v>126</v>
      </c>
      <c r="E6341" t="s">
        <v>164</v>
      </c>
      <c r="F6341" t="s">
        <v>18327</v>
      </c>
      <c r="G6341" t="s">
        <v>837</v>
      </c>
      <c r="H6341" t="s">
        <v>167</v>
      </c>
      <c r="I6341" t="s">
        <v>136</v>
      </c>
      <c r="J6341" t="s">
        <v>137</v>
      </c>
      <c r="K6341" t="s">
        <v>300</v>
      </c>
      <c r="L6341" t="s">
        <v>18328</v>
      </c>
      <c r="M6341" t="s">
        <v>18329</v>
      </c>
      <c r="N6341">
        <v>0.57999999999999996</v>
      </c>
      <c r="O6341">
        <v>0</v>
      </c>
      <c r="P6341">
        <v>1818</v>
      </c>
      <c r="Q6341">
        <v>23</v>
      </c>
      <c r="R6341">
        <v>119</v>
      </c>
      <c r="S6341">
        <v>5</v>
      </c>
      <c r="T6341">
        <v>322</v>
      </c>
      <c r="U6341">
        <v>0</v>
      </c>
      <c r="V6341">
        <v>1</v>
      </c>
      <c r="W6341">
        <v>0</v>
      </c>
      <c r="X6341">
        <v>122.59572127559883</v>
      </c>
      <c r="Y6341">
        <v>10.523959878203101</v>
      </c>
      <c r="Z6341">
        <v>33.599470821392984</v>
      </c>
      <c r="AA6341">
        <v>5.1758805034018591</v>
      </c>
      <c r="AB6341">
        <v>71.058414971069183</v>
      </c>
      <c r="AC6341">
        <v>0</v>
      </c>
      <c r="AD6341">
        <v>3.0300303300041</v>
      </c>
      <c r="AE6341">
        <v>245.98347777967004</v>
      </c>
    </row>
    <row r="6342" spans="1:31" x14ac:dyDescent="0.25">
      <c r="A6342">
        <v>2306085</v>
      </c>
      <c r="B6342">
        <v>1</v>
      </c>
      <c r="C6342" t="s">
        <v>80</v>
      </c>
      <c r="D6342" t="s">
        <v>84</v>
      </c>
      <c r="E6342" t="s">
        <v>208</v>
      </c>
      <c r="F6342" t="s">
        <v>18330</v>
      </c>
      <c r="G6342" t="s">
        <v>490</v>
      </c>
      <c r="H6342" t="s">
        <v>135</v>
      </c>
      <c r="I6342" t="s">
        <v>136</v>
      </c>
      <c r="J6342" t="s">
        <v>137</v>
      </c>
      <c r="K6342" t="s">
        <v>138</v>
      </c>
      <c r="L6342" t="s">
        <v>18331</v>
      </c>
      <c r="M6342" t="s">
        <v>18332</v>
      </c>
      <c r="N6342">
        <v>1.496111111</v>
      </c>
      <c r="O6342">
        <v>0</v>
      </c>
      <c r="P6342">
        <v>197</v>
      </c>
      <c r="Q6342">
        <v>0</v>
      </c>
      <c r="R6342">
        <v>0</v>
      </c>
      <c r="S6342">
        <v>0</v>
      </c>
      <c r="T6342">
        <v>28</v>
      </c>
      <c r="U6342">
        <v>0</v>
      </c>
      <c r="V6342">
        <v>0</v>
      </c>
      <c r="W6342">
        <v>0</v>
      </c>
      <c r="X6342">
        <v>72.600659288284803</v>
      </c>
      <c r="Y6342">
        <v>0</v>
      </c>
      <c r="Z6342">
        <v>0</v>
      </c>
      <c r="AA6342">
        <v>0</v>
      </c>
      <c r="AB6342">
        <v>11.456379951992242</v>
      </c>
      <c r="AC6342">
        <v>0</v>
      </c>
      <c r="AD6342">
        <v>0</v>
      </c>
      <c r="AE6342">
        <v>84.057039240277049</v>
      </c>
    </row>
    <row r="6343" spans="1:31" x14ac:dyDescent="0.25">
      <c r="A6343">
        <v>2306569</v>
      </c>
      <c r="B6343">
        <v>1</v>
      </c>
      <c r="C6343" t="s">
        <v>80</v>
      </c>
      <c r="D6343" t="s">
        <v>93</v>
      </c>
      <c r="E6343" t="s">
        <v>164</v>
      </c>
      <c r="F6343" t="s">
        <v>18333</v>
      </c>
      <c r="G6343" t="s">
        <v>6052</v>
      </c>
      <c r="H6343" t="s">
        <v>167</v>
      </c>
      <c r="I6343" t="s">
        <v>136</v>
      </c>
      <c r="J6343" t="s">
        <v>137</v>
      </c>
      <c r="K6343" t="s">
        <v>138</v>
      </c>
      <c r="L6343" t="s">
        <v>18334</v>
      </c>
      <c r="M6343" t="s">
        <v>18335</v>
      </c>
      <c r="N6343">
        <v>5.7774999999999999</v>
      </c>
      <c r="O6343">
        <v>0</v>
      </c>
      <c r="P6343">
        <v>37</v>
      </c>
      <c r="Q6343">
        <v>0</v>
      </c>
      <c r="R6343">
        <v>41</v>
      </c>
      <c r="S6343">
        <v>0</v>
      </c>
      <c r="T6343">
        <v>13</v>
      </c>
      <c r="U6343">
        <v>0</v>
      </c>
      <c r="V6343">
        <v>0</v>
      </c>
      <c r="W6343">
        <v>0</v>
      </c>
      <c r="X6343">
        <v>16.635958487113054</v>
      </c>
      <c r="Y6343">
        <v>0</v>
      </c>
      <c r="Z6343">
        <v>36.957522373424737</v>
      </c>
      <c r="AA6343">
        <v>0</v>
      </c>
      <c r="AB6343">
        <v>20.567453250251834</v>
      </c>
      <c r="AC6343">
        <v>0</v>
      </c>
      <c r="AD6343">
        <v>0</v>
      </c>
      <c r="AE6343">
        <v>74.160934110789626</v>
      </c>
    </row>
    <row r="6344" spans="1:31" x14ac:dyDescent="0.25">
      <c r="A6344">
        <v>2306532</v>
      </c>
      <c r="B6344">
        <v>1</v>
      </c>
      <c r="C6344" t="s">
        <v>80</v>
      </c>
      <c r="D6344" t="s">
        <v>106</v>
      </c>
      <c r="E6344" t="s">
        <v>132</v>
      </c>
      <c r="F6344" t="s">
        <v>18336</v>
      </c>
      <c r="G6344" t="s">
        <v>375</v>
      </c>
      <c r="H6344" t="s">
        <v>135</v>
      </c>
      <c r="I6344" t="s">
        <v>136</v>
      </c>
      <c r="J6344" t="s">
        <v>137</v>
      </c>
      <c r="K6344" t="s">
        <v>138</v>
      </c>
      <c r="L6344" t="s">
        <v>18337</v>
      </c>
      <c r="M6344" t="s">
        <v>18338</v>
      </c>
      <c r="N6344">
        <v>2.3833333329999999</v>
      </c>
      <c r="O6344">
        <v>0</v>
      </c>
      <c r="P6344">
        <v>16</v>
      </c>
      <c r="Q6344">
        <v>0</v>
      </c>
      <c r="R6344">
        <v>2</v>
      </c>
      <c r="S6344">
        <v>0</v>
      </c>
      <c r="T6344">
        <v>3</v>
      </c>
      <c r="U6344">
        <v>0</v>
      </c>
      <c r="V6344">
        <v>0</v>
      </c>
      <c r="W6344">
        <v>0</v>
      </c>
      <c r="X6344">
        <v>6.8804277035101418</v>
      </c>
      <c r="Y6344">
        <v>0</v>
      </c>
      <c r="Z6344">
        <v>3.498954767268748</v>
      </c>
      <c r="AA6344">
        <v>0</v>
      </c>
      <c r="AB6344">
        <v>0.31188371700895506</v>
      </c>
      <c r="AC6344">
        <v>0</v>
      </c>
      <c r="AD6344">
        <v>0</v>
      </c>
      <c r="AE6344">
        <v>10.691266187787845</v>
      </c>
    </row>
    <row r="6345" spans="1:31" x14ac:dyDescent="0.25">
      <c r="A6345">
        <v>2306223</v>
      </c>
      <c r="B6345">
        <v>1</v>
      </c>
      <c r="C6345" t="s">
        <v>81</v>
      </c>
      <c r="D6345" t="s">
        <v>112</v>
      </c>
      <c r="E6345" t="s">
        <v>233</v>
      </c>
      <c r="F6345" t="s">
        <v>18339</v>
      </c>
      <c r="G6345" t="s">
        <v>917</v>
      </c>
      <c r="H6345" t="s">
        <v>167</v>
      </c>
      <c r="I6345" t="s">
        <v>136</v>
      </c>
      <c r="J6345" t="s">
        <v>137</v>
      </c>
      <c r="K6345" t="s">
        <v>300</v>
      </c>
      <c r="L6345" t="s">
        <v>18340</v>
      </c>
      <c r="M6345" t="s">
        <v>18341</v>
      </c>
      <c r="N6345">
        <v>7.9</v>
      </c>
      <c r="O6345">
        <v>0</v>
      </c>
      <c r="P6345">
        <v>737</v>
      </c>
      <c r="Q6345">
        <v>17</v>
      </c>
      <c r="R6345">
        <v>104</v>
      </c>
      <c r="S6345">
        <v>30</v>
      </c>
      <c r="T6345">
        <v>301</v>
      </c>
      <c r="U6345">
        <v>5</v>
      </c>
      <c r="V6345">
        <v>0</v>
      </c>
      <c r="W6345">
        <v>0</v>
      </c>
      <c r="X6345">
        <v>990.74537550447451</v>
      </c>
      <c r="Y6345">
        <v>64.152486844342221</v>
      </c>
      <c r="Z6345">
        <v>363.08587183422787</v>
      </c>
      <c r="AA6345">
        <v>1961.9271120496928</v>
      </c>
      <c r="AB6345">
        <v>985.92397084745573</v>
      </c>
      <c r="AC6345">
        <v>2550.6610687430093</v>
      </c>
      <c r="AD6345">
        <v>0</v>
      </c>
      <c r="AE6345">
        <v>6916.495885823203</v>
      </c>
    </row>
    <row r="6346" spans="1:31" x14ac:dyDescent="0.25">
      <c r="A6346">
        <v>2306555</v>
      </c>
      <c r="B6346">
        <v>1</v>
      </c>
      <c r="C6346" t="s">
        <v>80</v>
      </c>
      <c r="D6346" t="s">
        <v>82</v>
      </c>
      <c r="E6346" t="s">
        <v>141</v>
      </c>
      <c r="F6346" t="s">
        <v>18342</v>
      </c>
      <c r="G6346" t="s">
        <v>143</v>
      </c>
      <c r="H6346" t="s">
        <v>135</v>
      </c>
      <c r="I6346" t="s">
        <v>136</v>
      </c>
      <c r="J6346" t="s">
        <v>137</v>
      </c>
      <c r="K6346" t="s">
        <v>138</v>
      </c>
      <c r="L6346" t="s">
        <v>18343</v>
      </c>
      <c r="M6346" t="s">
        <v>18344</v>
      </c>
      <c r="N6346">
        <v>5.5886111109999996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1.958516297121778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1.958516297121778</v>
      </c>
    </row>
    <row r="6347" spans="1:31" x14ac:dyDescent="0.25">
      <c r="A6347">
        <v>2306492</v>
      </c>
      <c r="B6347">
        <v>1</v>
      </c>
      <c r="C6347" t="s">
        <v>80</v>
      </c>
      <c r="D6347" t="s">
        <v>103</v>
      </c>
      <c r="E6347" t="s">
        <v>132</v>
      </c>
      <c r="F6347" t="s">
        <v>18345</v>
      </c>
      <c r="G6347" t="s">
        <v>134</v>
      </c>
      <c r="H6347" t="s">
        <v>135</v>
      </c>
      <c r="I6347" t="s">
        <v>136</v>
      </c>
      <c r="J6347" t="s">
        <v>137</v>
      </c>
      <c r="K6347" t="s">
        <v>138</v>
      </c>
      <c r="L6347" t="s">
        <v>18346</v>
      </c>
      <c r="M6347" t="s">
        <v>18347</v>
      </c>
      <c r="N6347">
        <v>0.97694444400000002</v>
      </c>
      <c r="O6347">
        <v>0</v>
      </c>
      <c r="P6347">
        <v>31</v>
      </c>
      <c r="Q6347">
        <v>0</v>
      </c>
      <c r="R6347">
        <v>0</v>
      </c>
      <c r="S6347">
        <v>0</v>
      </c>
      <c r="T6347">
        <v>2</v>
      </c>
      <c r="U6347">
        <v>0</v>
      </c>
      <c r="V6347">
        <v>0</v>
      </c>
      <c r="W6347">
        <v>0</v>
      </c>
      <c r="X6347">
        <v>6.1886095349964512</v>
      </c>
      <c r="Y6347">
        <v>0</v>
      </c>
      <c r="Z6347">
        <v>0</v>
      </c>
      <c r="AA6347">
        <v>0</v>
      </c>
      <c r="AB6347">
        <v>0.92607625687005846</v>
      </c>
      <c r="AC6347">
        <v>0</v>
      </c>
      <c r="AD6347">
        <v>0</v>
      </c>
      <c r="AE6347">
        <v>7.1146857918665098</v>
      </c>
    </row>
    <row r="6348" spans="1:31" x14ac:dyDescent="0.25">
      <c r="A6348">
        <v>2306446</v>
      </c>
      <c r="B6348">
        <v>1</v>
      </c>
      <c r="C6348" t="s">
        <v>81</v>
      </c>
      <c r="D6348" t="s">
        <v>112</v>
      </c>
      <c r="E6348" t="s">
        <v>164</v>
      </c>
      <c r="F6348" t="s">
        <v>12475</v>
      </c>
      <c r="G6348" t="s">
        <v>184</v>
      </c>
      <c r="H6348" t="s">
        <v>167</v>
      </c>
      <c r="I6348" t="s">
        <v>136</v>
      </c>
      <c r="J6348" t="s">
        <v>137</v>
      </c>
      <c r="K6348" t="s">
        <v>138</v>
      </c>
      <c r="L6348" t="s">
        <v>18348</v>
      </c>
      <c r="M6348" t="s">
        <v>18349</v>
      </c>
      <c r="N6348">
        <v>0.14722222200000001</v>
      </c>
      <c r="O6348">
        <v>0</v>
      </c>
      <c r="P6348">
        <v>14328</v>
      </c>
      <c r="Q6348">
        <v>1</v>
      </c>
      <c r="R6348">
        <v>137</v>
      </c>
      <c r="S6348">
        <v>68</v>
      </c>
      <c r="T6348">
        <v>2210</v>
      </c>
      <c r="U6348">
        <v>10</v>
      </c>
      <c r="V6348">
        <v>13</v>
      </c>
      <c r="W6348">
        <v>0</v>
      </c>
      <c r="X6348">
        <v>362.11097884445098</v>
      </c>
      <c r="Y6348">
        <v>0.42776363089610009</v>
      </c>
      <c r="Z6348">
        <v>4.7199432318996966</v>
      </c>
      <c r="AA6348">
        <v>75.546129604366499</v>
      </c>
      <c r="AB6348">
        <v>137.24160833830317</v>
      </c>
      <c r="AC6348">
        <v>30.275359151170534</v>
      </c>
      <c r="AD6348">
        <v>9.2278581284537076</v>
      </c>
      <c r="AE6348">
        <v>619.54964092954071</v>
      </c>
    </row>
    <row r="6349" spans="1:31" x14ac:dyDescent="0.25">
      <c r="A6349">
        <v>2306300</v>
      </c>
      <c r="B6349">
        <v>1</v>
      </c>
      <c r="C6349" t="s">
        <v>81</v>
      </c>
      <c r="D6349" t="s">
        <v>115</v>
      </c>
      <c r="E6349" t="s">
        <v>141</v>
      </c>
      <c r="F6349" t="s">
        <v>18350</v>
      </c>
      <c r="G6349" t="s">
        <v>143</v>
      </c>
      <c r="H6349" t="s">
        <v>135</v>
      </c>
      <c r="I6349" t="s">
        <v>136</v>
      </c>
      <c r="J6349" t="s">
        <v>137</v>
      </c>
      <c r="K6349" t="s">
        <v>138</v>
      </c>
      <c r="L6349" t="s">
        <v>18351</v>
      </c>
      <c r="M6349" t="s">
        <v>18352</v>
      </c>
      <c r="N6349">
        <v>0.94083333300000005</v>
      </c>
      <c r="O6349">
        <v>0</v>
      </c>
      <c r="P6349">
        <v>1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0.28665283554026411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0.28665283554026411</v>
      </c>
    </row>
    <row r="6350" spans="1:31" x14ac:dyDescent="0.25">
      <c r="A6350">
        <v>2306094</v>
      </c>
      <c r="B6350">
        <v>1</v>
      </c>
      <c r="C6350" t="s">
        <v>81</v>
      </c>
      <c r="D6350" t="s">
        <v>127</v>
      </c>
      <c r="E6350" t="s">
        <v>182</v>
      </c>
      <c r="F6350" t="s">
        <v>7616</v>
      </c>
      <c r="G6350" t="s">
        <v>184</v>
      </c>
      <c r="H6350" t="s">
        <v>167</v>
      </c>
      <c r="I6350" t="s">
        <v>136</v>
      </c>
      <c r="J6350" t="s">
        <v>137</v>
      </c>
      <c r="K6350" t="s">
        <v>138</v>
      </c>
      <c r="L6350" t="s">
        <v>18353</v>
      </c>
      <c r="M6350" t="s">
        <v>18354</v>
      </c>
      <c r="N6350">
        <v>1.426388888</v>
      </c>
      <c r="O6350">
        <v>2</v>
      </c>
      <c r="P6350">
        <v>12</v>
      </c>
      <c r="Q6350">
        <v>199</v>
      </c>
      <c r="R6350">
        <v>104</v>
      </c>
      <c r="S6350">
        <v>20</v>
      </c>
      <c r="T6350">
        <v>5</v>
      </c>
      <c r="U6350">
        <v>0</v>
      </c>
      <c r="V6350">
        <v>0</v>
      </c>
      <c r="W6350">
        <v>2.5555799947788467</v>
      </c>
      <c r="X6350">
        <v>0.91990442035651454</v>
      </c>
      <c r="Y6350">
        <v>109.7919373485641</v>
      </c>
      <c r="Z6350">
        <v>41.34485305050277</v>
      </c>
      <c r="AA6350">
        <v>64.267620451244554</v>
      </c>
      <c r="AB6350">
        <v>2.8414476346048523</v>
      </c>
      <c r="AC6350">
        <v>0</v>
      </c>
      <c r="AD6350">
        <v>0</v>
      </c>
      <c r="AE6350">
        <v>221.72134290005167</v>
      </c>
    </row>
    <row r="6351" spans="1:31" x14ac:dyDescent="0.25">
      <c r="A6351">
        <v>2306286</v>
      </c>
      <c r="B6351">
        <v>1</v>
      </c>
      <c r="C6351" t="s">
        <v>81</v>
      </c>
      <c r="D6351" t="s">
        <v>128</v>
      </c>
      <c r="E6351" t="s">
        <v>182</v>
      </c>
      <c r="F6351" t="s">
        <v>10595</v>
      </c>
      <c r="G6351" t="s">
        <v>184</v>
      </c>
      <c r="H6351" t="s">
        <v>167</v>
      </c>
      <c r="I6351" t="s">
        <v>280</v>
      </c>
      <c r="J6351" t="s">
        <v>137</v>
      </c>
      <c r="K6351" t="s">
        <v>138</v>
      </c>
      <c r="L6351" t="s">
        <v>18355</v>
      </c>
      <c r="M6351" t="s">
        <v>18356</v>
      </c>
      <c r="N6351">
        <v>3.1666666000000003E-2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1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0.16312187040760001</v>
      </c>
      <c r="AD6351">
        <v>0</v>
      </c>
      <c r="AE6351">
        <v>0.16312187040760001</v>
      </c>
    </row>
    <row r="6352" spans="1:31" x14ac:dyDescent="0.25">
      <c r="A6352">
        <v>2306217</v>
      </c>
      <c r="B6352">
        <v>1</v>
      </c>
      <c r="C6352" t="s">
        <v>80</v>
      </c>
      <c r="D6352" t="s">
        <v>82</v>
      </c>
      <c r="E6352" t="s">
        <v>748</v>
      </c>
      <c r="F6352" t="s">
        <v>18357</v>
      </c>
      <c r="G6352" t="s">
        <v>299</v>
      </c>
      <c r="H6352" t="s">
        <v>135</v>
      </c>
      <c r="I6352" t="s">
        <v>136</v>
      </c>
      <c r="J6352" t="s">
        <v>137</v>
      </c>
      <c r="K6352" t="s">
        <v>300</v>
      </c>
      <c r="L6352" t="s">
        <v>18358</v>
      </c>
      <c r="M6352" t="s">
        <v>18359</v>
      </c>
      <c r="N6352">
        <v>3.650833333</v>
      </c>
      <c r="O6352">
        <v>0</v>
      </c>
      <c r="P6352">
        <v>30</v>
      </c>
      <c r="Q6352">
        <v>0</v>
      </c>
      <c r="R6352">
        <v>0</v>
      </c>
      <c r="S6352">
        <v>0</v>
      </c>
      <c r="T6352">
        <v>22</v>
      </c>
      <c r="U6352">
        <v>0</v>
      </c>
      <c r="V6352">
        <v>0</v>
      </c>
      <c r="W6352">
        <v>0</v>
      </c>
      <c r="X6352">
        <v>37.704350108564171</v>
      </c>
      <c r="Y6352">
        <v>0</v>
      </c>
      <c r="Z6352">
        <v>0</v>
      </c>
      <c r="AA6352">
        <v>0</v>
      </c>
      <c r="AB6352">
        <v>104.56764942242179</v>
      </c>
      <c r="AC6352">
        <v>0</v>
      </c>
      <c r="AD6352">
        <v>0</v>
      </c>
      <c r="AE6352">
        <v>142.27199953098597</v>
      </c>
    </row>
    <row r="6353" spans="1:31" x14ac:dyDescent="0.25">
      <c r="A6353">
        <v>2306074</v>
      </c>
      <c r="B6353">
        <v>1</v>
      </c>
      <c r="C6353" t="s">
        <v>80</v>
      </c>
      <c r="D6353" t="s">
        <v>100</v>
      </c>
      <c r="E6353" t="s">
        <v>141</v>
      </c>
      <c r="F6353" t="s">
        <v>18360</v>
      </c>
      <c r="G6353" t="s">
        <v>143</v>
      </c>
      <c r="H6353" t="s">
        <v>135</v>
      </c>
      <c r="I6353" t="s">
        <v>136</v>
      </c>
      <c r="J6353" t="s">
        <v>137</v>
      </c>
      <c r="K6353" t="s">
        <v>138</v>
      </c>
      <c r="L6353" t="s">
        <v>18361</v>
      </c>
      <c r="M6353" t="s">
        <v>18362</v>
      </c>
      <c r="N6353">
        <v>1.4169444440000001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1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1.091420769780975</v>
      </c>
      <c r="AC6353">
        <v>0</v>
      </c>
      <c r="AD6353">
        <v>0</v>
      </c>
      <c r="AE6353">
        <v>1.091420769780975</v>
      </c>
    </row>
    <row r="6354" spans="1:31" x14ac:dyDescent="0.25">
      <c r="A6354">
        <v>2306429</v>
      </c>
      <c r="B6354">
        <v>1</v>
      </c>
      <c r="C6354" t="s">
        <v>80</v>
      </c>
      <c r="D6354" t="s">
        <v>104</v>
      </c>
      <c r="E6354" t="s">
        <v>182</v>
      </c>
      <c r="F6354" t="s">
        <v>7071</v>
      </c>
      <c r="G6354" t="s">
        <v>917</v>
      </c>
      <c r="H6354" t="s">
        <v>167</v>
      </c>
      <c r="I6354" t="s">
        <v>136</v>
      </c>
      <c r="J6354" t="s">
        <v>137</v>
      </c>
      <c r="K6354" t="s">
        <v>300</v>
      </c>
      <c r="L6354" t="s">
        <v>18363</v>
      </c>
      <c r="M6354" t="s">
        <v>18364</v>
      </c>
      <c r="N6354">
        <v>1.3958333329999999</v>
      </c>
      <c r="O6354">
        <v>16</v>
      </c>
      <c r="P6354">
        <v>92</v>
      </c>
      <c r="Q6354">
        <v>17</v>
      </c>
      <c r="R6354">
        <v>21</v>
      </c>
      <c r="S6354">
        <v>39</v>
      </c>
      <c r="T6354">
        <v>27</v>
      </c>
      <c r="U6354">
        <v>6</v>
      </c>
      <c r="V6354">
        <v>2</v>
      </c>
      <c r="W6354">
        <v>26.435180357716607</v>
      </c>
      <c r="X6354">
        <v>68.739264366698762</v>
      </c>
      <c r="Y6354">
        <v>38.185564584814891</v>
      </c>
      <c r="Z6354">
        <v>17.139683455112834</v>
      </c>
      <c r="AA6354">
        <v>283.87627224158098</v>
      </c>
      <c r="AB6354">
        <v>28.395276110768304</v>
      </c>
      <c r="AC6354">
        <v>371.47093965206329</v>
      </c>
      <c r="AD6354">
        <v>21.150261100797501</v>
      </c>
      <c r="AE6354">
        <v>855.39244186955307</v>
      </c>
    </row>
    <row r="6355" spans="1:31" x14ac:dyDescent="0.25">
      <c r="A6355">
        <v>2306280</v>
      </c>
      <c r="B6355">
        <v>1</v>
      </c>
      <c r="C6355" t="s">
        <v>80</v>
      </c>
      <c r="D6355" t="s">
        <v>97</v>
      </c>
      <c r="E6355" t="s">
        <v>141</v>
      </c>
      <c r="F6355" t="s">
        <v>18365</v>
      </c>
      <c r="G6355" t="s">
        <v>188</v>
      </c>
      <c r="H6355" t="s">
        <v>135</v>
      </c>
      <c r="I6355" t="s">
        <v>136</v>
      </c>
      <c r="J6355" t="s">
        <v>137</v>
      </c>
      <c r="K6355" t="s">
        <v>138</v>
      </c>
      <c r="L6355" t="s">
        <v>18366</v>
      </c>
      <c r="M6355" t="s">
        <v>18367</v>
      </c>
      <c r="N6355">
        <v>3.5472222219999998</v>
      </c>
      <c r="O6355">
        <v>0</v>
      </c>
      <c r="P6355">
        <v>3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4.3551738421200152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4.3551738421200152</v>
      </c>
    </row>
    <row r="6356" spans="1:31" x14ac:dyDescent="0.25">
      <c r="A6356">
        <v>2306180</v>
      </c>
      <c r="B6356">
        <v>1</v>
      </c>
      <c r="C6356" t="s">
        <v>81</v>
      </c>
      <c r="D6356" t="s">
        <v>127</v>
      </c>
      <c r="E6356" t="s">
        <v>164</v>
      </c>
      <c r="F6356" t="s">
        <v>9313</v>
      </c>
      <c r="G6356" t="s">
        <v>299</v>
      </c>
      <c r="H6356" t="s">
        <v>167</v>
      </c>
      <c r="I6356" t="s">
        <v>136</v>
      </c>
      <c r="J6356" t="s">
        <v>137</v>
      </c>
      <c r="K6356" t="s">
        <v>300</v>
      </c>
      <c r="L6356" t="s">
        <v>18368</v>
      </c>
      <c r="M6356" t="s">
        <v>18369</v>
      </c>
      <c r="N6356">
        <v>4.5291666660000001</v>
      </c>
      <c r="O6356">
        <v>0</v>
      </c>
      <c r="P6356">
        <v>0</v>
      </c>
      <c r="Q6356">
        <v>9</v>
      </c>
      <c r="R6356">
        <v>0</v>
      </c>
      <c r="S6356">
        <v>6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36.587909115767516</v>
      </c>
      <c r="Z6356">
        <v>0</v>
      </c>
      <c r="AA6356">
        <v>188.83228939449373</v>
      </c>
      <c r="AB6356">
        <v>0</v>
      </c>
      <c r="AC6356">
        <v>0</v>
      </c>
      <c r="AD6356">
        <v>0</v>
      </c>
      <c r="AE6356">
        <v>225.42019851026123</v>
      </c>
    </row>
    <row r="6357" spans="1:31" x14ac:dyDescent="0.25">
      <c r="A6357">
        <v>2306366</v>
      </c>
      <c r="B6357">
        <v>1</v>
      </c>
      <c r="C6357" t="s">
        <v>81</v>
      </c>
      <c r="D6357" t="s">
        <v>117</v>
      </c>
      <c r="E6357" t="s">
        <v>233</v>
      </c>
      <c r="F6357" t="s">
        <v>18370</v>
      </c>
      <c r="G6357" t="s">
        <v>184</v>
      </c>
      <c r="H6357" t="s">
        <v>167</v>
      </c>
      <c r="I6357" t="s">
        <v>136</v>
      </c>
      <c r="J6357" t="s">
        <v>137</v>
      </c>
      <c r="K6357" t="s">
        <v>138</v>
      </c>
      <c r="L6357" t="s">
        <v>18371</v>
      </c>
      <c r="M6357" t="s">
        <v>18372</v>
      </c>
      <c r="N6357">
        <v>0.95888888800000005</v>
      </c>
      <c r="O6357">
        <v>0</v>
      </c>
      <c r="P6357">
        <v>402</v>
      </c>
      <c r="Q6357">
        <v>37</v>
      </c>
      <c r="R6357">
        <v>43</v>
      </c>
      <c r="S6357">
        <v>6</v>
      </c>
      <c r="T6357">
        <v>31</v>
      </c>
      <c r="U6357">
        <v>1</v>
      </c>
      <c r="V6357">
        <v>0</v>
      </c>
      <c r="W6357">
        <v>0</v>
      </c>
      <c r="X6357">
        <v>49.944611952554816</v>
      </c>
      <c r="Y6357">
        <v>135.76701640060739</v>
      </c>
      <c r="Z6357">
        <v>7.7953024418573866</v>
      </c>
      <c r="AA6357">
        <v>84.581853141939831</v>
      </c>
      <c r="AB6357">
        <v>18.32192850351581</v>
      </c>
      <c r="AC6357">
        <v>27.233533801032486</v>
      </c>
      <c r="AD6357">
        <v>0</v>
      </c>
      <c r="AE6357">
        <v>323.64424624150774</v>
      </c>
    </row>
    <row r="6358" spans="1:31" x14ac:dyDescent="0.25">
      <c r="A6358">
        <v>2306389</v>
      </c>
      <c r="B6358">
        <v>1</v>
      </c>
      <c r="C6358" t="s">
        <v>81</v>
      </c>
      <c r="D6358" t="s">
        <v>123</v>
      </c>
      <c r="E6358" t="s">
        <v>233</v>
      </c>
      <c r="F6358" t="s">
        <v>18373</v>
      </c>
      <c r="G6358" t="s">
        <v>184</v>
      </c>
      <c r="H6358" t="s">
        <v>167</v>
      </c>
      <c r="I6358" t="s">
        <v>136</v>
      </c>
      <c r="J6358" t="s">
        <v>137</v>
      </c>
      <c r="K6358" t="s">
        <v>138</v>
      </c>
      <c r="L6358" t="s">
        <v>18374</v>
      </c>
      <c r="M6358" t="s">
        <v>18375</v>
      </c>
      <c r="N6358">
        <v>1.407777777</v>
      </c>
      <c r="O6358">
        <v>6</v>
      </c>
      <c r="P6358">
        <v>0</v>
      </c>
      <c r="Q6358">
        <v>77</v>
      </c>
      <c r="R6358">
        <v>0</v>
      </c>
      <c r="S6358">
        <v>16</v>
      </c>
      <c r="T6358">
        <v>0</v>
      </c>
      <c r="U6358">
        <v>0</v>
      </c>
      <c r="V6358">
        <v>0</v>
      </c>
      <c r="W6358">
        <v>3.0017503896971438</v>
      </c>
      <c r="X6358">
        <v>0</v>
      </c>
      <c r="Y6358">
        <v>86.455881297893228</v>
      </c>
      <c r="Z6358">
        <v>0</v>
      </c>
      <c r="AA6358">
        <v>13.429601862027555</v>
      </c>
      <c r="AB6358">
        <v>0</v>
      </c>
      <c r="AC6358">
        <v>0</v>
      </c>
      <c r="AD6358">
        <v>0</v>
      </c>
      <c r="AE6358">
        <v>102.88723354961793</v>
      </c>
    </row>
    <row r="6359" spans="1:31" x14ac:dyDescent="0.25">
      <c r="A6359">
        <v>2306343</v>
      </c>
      <c r="B6359">
        <v>1</v>
      </c>
      <c r="C6359" t="s">
        <v>80</v>
      </c>
      <c r="D6359" t="s">
        <v>103</v>
      </c>
      <c r="E6359" t="s">
        <v>141</v>
      </c>
      <c r="F6359" t="s">
        <v>18376</v>
      </c>
      <c r="G6359" t="s">
        <v>143</v>
      </c>
      <c r="H6359" t="s">
        <v>135</v>
      </c>
      <c r="I6359" t="s">
        <v>136</v>
      </c>
      <c r="J6359" t="s">
        <v>137</v>
      </c>
      <c r="K6359" t="s">
        <v>138</v>
      </c>
      <c r="L6359" t="s">
        <v>18377</v>
      </c>
      <c r="M6359" t="s">
        <v>18378</v>
      </c>
      <c r="N6359">
        <v>2.1041666659999998</v>
      </c>
      <c r="O6359">
        <v>0</v>
      </c>
      <c r="P6359">
        <v>1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1.2542711919269003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1.2542711919269003</v>
      </c>
    </row>
    <row r="6360" spans="1:31" x14ac:dyDescent="0.25">
      <c r="A6360">
        <v>2306535</v>
      </c>
      <c r="B6360">
        <v>1</v>
      </c>
      <c r="C6360" t="s">
        <v>81</v>
      </c>
      <c r="D6360" t="s">
        <v>113</v>
      </c>
      <c r="E6360" t="s">
        <v>132</v>
      </c>
      <c r="F6360" t="s">
        <v>18187</v>
      </c>
      <c r="G6360" t="s">
        <v>1047</v>
      </c>
      <c r="H6360" t="s">
        <v>135</v>
      </c>
      <c r="I6360" t="s">
        <v>136</v>
      </c>
      <c r="J6360" t="s">
        <v>137</v>
      </c>
      <c r="K6360" t="s">
        <v>138</v>
      </c>
      <c r="L6360" t="s">
        <v>18379</v>
      </c>
      <c r="M6360" t="s">
        <v>18380</v>
      </c>
      <c r="N6360">
        <v>2.2166666660000001</v>
      </c>
      <c r="O6360">
        <v>0</v>
      </c>
      <c r="P6360">
        <v>14</v>
      </c>
      <c r="Q6360">
        <v>0</v>
      </c>
      <c r="R6360">
        <v>0</v>
      </c>
      <c r="S6360">
        <v>0</v>
      </c>
      <c r="T6360">
        <v>2</v>
      </c>
      <c r="U6360">
        <v>0</v>
      </c>
      <c r="V6360">
        <v>0</v>
      </c>
      <c r="W6360">
        <v>0</v>
      </c>
      <c r="X6360">
        <v>5.2660814846155208</v>
      </c>
      <c r="Y6360">
        <v>0</v>
      </c>
      <c r="Z6360">
        <v>0</v>
      </c>
      <c r="AA6360">
        <v>0</v>
      </c>
      <c r="AB6360">
        <v>0.79832188848937846</v>
      </c>
      <c r="AC6360">
        <v>0</v>
      </c>
      <c r="AD6360">
        <v>0</v>
      </c>
      <c r="AE6360">
        <v>6.0644033731048994</v>
      </c>
    </row>
    <row r="6361" spans="1:31" x14ac:dyDescent="0.25">
      <c r="A6361">
        <v>2306512</v>
      </c>
      <c r="B6361">
        <v>1</v>
      </c>
      <c r="C6361" t="s">
        <v>80</v>
      </c>
      <c r="D6361" t="s">
        <v>89</v>
      </c>
      <c r="E6361" t="s">
        <v>141</v>
      </c>
      <c r="F6361" t="s">
        <v>18381</v>
      </c>
      <c r="G6361" t="s">
        <v>188</v>
      </c>
      <c r="H6361" t="s">
        <v>135</v>
      </c>
      <c r="I6361" t="s">
        <v>136</v>
      </c>
      <c r="J6361" t="s">
        <v>137</v>
      </c>
      <c r="K6361" t="s">
        <v>138</v>
      </c>
      <c r="L6361" t="s">
        <v>18382</v>
      </c>
      <c r="M6361" t="s">
        <v>18383</v>
      </c>
      <c r="N6361">
        <v>0.48444444399999997</v>
      </c>
      <c r="O6361">
        <v>0</v>
      </c>
      <c r="P6361">
        <v>7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2.7979275554925334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2.7979275554925334</v>
      </c>
    </row>
    <row r="6362" spans="1:31" x14ac:dyDescent="0.25">
      <c r="A6362">
        <v>2306406</v>
      </c>
      <c r="B6362">
        <v>1</v>
      </c>
      <c r="C6362" t="s">
        <v>81</v>
      </c>
      <c r="D6362" t="s">
        <v>123</v>
      </c>
      <c r="E6362" t="s">
        <v>141</v>
      </c>
      <c r="F6362" t="s">
        <v>18384</v>
      </c>
      <c r="G6362" t="s">
        <v>188</v>
      </c>
      <c r="H6362" t="s">
        <v>135</v>
      </c>
      <c r="I6362" t="s">
        <v>136</v>
      </c>
      <c r="J6362" t="s">
        <v>137</v>
      </c>
      <c r="K6362" t="s">
        <v>138</v>
      </c>
      <c r="L6362" t="s">
        <v>18385</v>
      </c>
      <c r="M6362" t="s">
        <v>18386</v>
      </c>
      <c r="N6362">
        <v>3.2508333330000001</v>
      </c>
      <c r="O6362">
        <v>0</v>
      </c>
      <c r="P6362">
        <v>5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2.7645631409203202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2.7645631409203202</v>
      </c>
    </row>
    <row r="6363" spans="1:31" x14ac:dyDescent="0.25">
      <c r="A6363">
        <v>2306243</v>
      </c>
      <c r="B6363">
        <v>1</v>
      </c>
      <c r="C6363" t="s">
        <v>81</v>
      </c>
      <c r="D6363" t="s">
        <v>128</v>
      </c>
      <c r="E6363" t="s">
        <v>233</v>
      </c>
      <c r="F6363" t="s">
        <v>18387</v>
      </c>
      <c r="G6363" t="s">
        <v>917</v>
      </c>
      <c r="H6363" t="s">
        <v>167</v>
      </c>
      <c r="I6363" t="s">
        <v>136</v>
      </c>
      <c r="J6363" t="s">
        <v>137</v>
      </c>
      <c r="K6363" t="s">
        <v>300</v>
      </c>
      <c r="L6363" t="s">
        <v>18388</v>
      </c>
      <c r="M6363" t="s">
        <v>18389</v>
      </c>
      <c r="N6363">
        <v>1.1672222219999999</v>
      </c>
      <c r="O6363">
        <v>0</v>
      </c>
      <c r="P6363">
        <v>10174</v>
      </c>
      <c r="Q6363">
        <v>0</v>
      </c>
      <c r="R6363">
        <v>0</v>
      </c>
      <c r="S6363">
        <v>7</v>
      </c>
      <c r="T6363">
        <v>1030</v>
      </c>
      <c r="U6363">
        <v>0</v>
      </c>
      <c r="V6363">
        <v>2</v>
      </c>
      <c r="W6363">
        <v>0</v>
      </c>
      <c r="X6363">
        <v>2199.5873559645352</v>
      </c>
      <c r="Y6363">
        <v>0</v>
      </c>
      <c r="Z6363">
        <v>0</v>
      </c>
      <c r="AA6363">
        <v>310.54044163334106</v>
      </c>
      <c r="AB6363">
        <v>867.59868835294208</v>
      </c>
      <c r="AC6363">
        <v>0</v>
      </c>
      <c r="AD6363">
        <v>71.439535257821746</v>
      </c>
      <c r="AE6363">
        <v>3449.1660212086404</v>
      </c>
    </row>
    <row r="6364" spans="1:31" x14ac:dyDescent="0.25">
      <c r="A6364">
        <v>2306489</v>
      </c>
      <c r="B6364">
        <v>1</v>
      </c>
      <c r="C6364" t="s">
        <v>81</v>
      </c>
      <c r="D6364" t="s">
        <v>112</v>
      </c>
      <c r="E6364" t="s">
        <v>132</v>
      </c>
      <c r="F6364" t="s">
        <v>18390</v>
      </c>
      <c r="G6364" t="s">
        <v>134</v>
      </c>
      <c r="H6364" t="s">
        <v>135</v>
      </c>
      <c r="I6364" t="s">
        <v>136</v>
      </c>
      <c r="J6364" t="s">
        <v>137</v>
      </c>
      <c r="K6364" t="s">
        <v>138</v>
      </c>
      <c r="L6364" t="s">
        <v>18391</v>
      </c>
      <c r="M6364" t="s">
        <v>18392</v>
      </c>
      <c r="N6364">
        <v>1.9927777769999999</v>
      </c>
      <c r="O6364">
        <v>0</v>
      </c>
      <c r="P6364">
        <v>201</v>
      </c>
      <c r="Q6364">
        <v>0</v>
      </c>
      <c r="R6364">
        <v>0</v>
      </c>
      <c r="S6364">
        <v>0</v>
      </c>
      <c r="T6364">
        <v>2</v>
      </c>
      <c r="U6364">
        <v>0</v>
      </c>
      <c r="V6364">
        <v>0</v>
      </c>
      <c r="W6364">
        <v>0</v>
      </c>
      <c r="X6364">
        <v>79.135166628212247</v>
      </c>
      <c r="Y6364">
        <v>0</v>
      </c>
      <c r="Z6364">
        <v>0</v>
      </c>
      <c r="AA6364">
        <v>0</v>
      </c>
      <c r="AB6364">
        <v>2.0129394909636158</v>
      </c>
      <c r="AC6364">
        <v>0</v>
      </c>
      <c r="AD6364">
        <v>0</v>
      </c>
      <c r="AE6364">
        <v>81.148106119175864</v>
      </c>
    </row>
    <row r="6365" spans="1:31" x14ac:dyDescent="0.25">
      <c r="A6365">
        <v>2306157</v>
      </c>
      <c r="B6365">
        <v>1</v>
      </c>
      <c r="C6365" t="s">
        <v>81</v>
      </c>
      <c r="D6365" t="s">
        <v>112</v>
      </c>
      <c r="E6365" t="s">
        <v>208</v>
      </c>
      <c r="F6365" t="s">
        <v>2216</v>
      </c>
      <c r="G6365" t="s">
        <v>917</v>
      </c>
      <c r="H6365" t="s">
        <v>135</v>
      </c>
      <c r="I6365" t="s">
        <v>136</v>
      </c>
      <c r="J6365" t="s">
        <v>137</v>
      </c>
      <c r="K6365" t="s">
        <v>300</v>
      </c>
      <c r="L6365" t="s">
        <v>18393</v>
      </c>
      <c r="M6365" t="s">
        <v>18394</v>
      </c>
      <c r="N6365">
        <v>9.2130555550000004</v>
      </c>
      <c r="O6365">
        <v>0</v>
      </c>
      <c r="P6365">
        <v>25</v>
      </c>
      <c r="Q6365">
        <v>0</v>
      </c>
      <c r="R6365">
        <v>51</v>
      </c>
      <c r="S6365">
        <v>0</v>
      </c>
      <c r="T6365">
        <v>4</v>
      </c>
      <c r="U6365">
        <v>0</v>
      </c>
      <c r="V6365">
        <v>0</v>
      </c>
      <c r="W6365">
        <v>0</v>
      </c>
      <c r="X6365">
        <v>39.787658826110622</v>
      </c>
      <c r="Y6365">
        <v>0</v>
      </c>
      <c r="Z6365">
        <v>76.266543319053895</v>
      </c>
      <c r="AA6365">
        <v>0</v>
      </c>
      <c r="AB6365">
        <v>17.366867957980737</v>
      </c>
      <c r="AC6365">
        <v>0</v>
      </c>
      <c r="AD6365">
        <v>0</v>
      </c>
      <c r="AE6365">
        <v>133.42107010314524</v>
      </c>
    </row>
    <row r="6366" spans="1:31" x14ac:dyDescent="0.25">
      <c r="A6366">
        <v>2306203</v>
      </c>
      <c r="B6366">
        <v>1</v>
      </c>
      <c r="C6366" t="s">
        <v>80</v>
      </c>
      <c r="D6366" t="s">
        <v>104</v>
      </c>
      <c r="E6366" t="s">
        <v>283</v>
      </c>
      <c r="F6366" t="s">
        <v>12047</v>
      </c>
      <c r="G6366" t="s">
        <v>917</v>
      </c>
      <c r="H6366" t="s">
        <v>167</v>
      </c>
      <c r="I6366" t="s">
        <v>136</v>
      </c>
      <c r="J6366" t="s">
        <v>137</v>
      </c>
      <c r="K6366" t="s">
        <v>300</v>
      </c>
      <c r="L6366" t="s">
        <v>18395</v>
      </c>
      <c r="M6366" t="s">
        <v>18396</v>
      </c>
      <c r="N6366">
        <v>7.0782749999999997</v>
      </c>
      <c r="O6366">
        <v>3</v>
      </c>
      <c r="P6366">
        <v>218</v>
      </c>
      <c r="Q6366">
        <v>21</v>
      </c>
      <c r="R6366">
        <v>306</v>
      </c>
      <c r="S6366">
        <v>56</v>
      </c>
      <c r="T6366">
        <v>85</v>
      </c>
      <c r="U6366">
        <v>19</v>
      </c>
      <c r="V6366">
        <v>2</v>
      </c>
      <c r="W6366">
        <v>165.99163548082544</v>
      </c>
      <c r="X6366">
        <v>378.79901411391398</v>
      </c>
      <c r="Y6366">
        <v>61.974789266344771</v>
      </c>
      <c r="Z6366">
        <v>654.09595198587976</v>
      </c>
      <c r="AA6366">
        <v>6000.8259505003225</v>
      </c>
      <c r="AB6366">
        <v>440.46359317363476</v>
      </c>
      <c r="AC6366">
        <v>15597.484295947976</v>
      </c>
      <c r="AD6366">
        <v>15.586869494898158</v>
      </c>
      <c r="AE6366">
        <v>23315.222099963798</v>
      </c>
    </row>
    <row r="6367" spans="1:31" x14ac:dyDescent="0.25">
      <c r="A6367">
        <v>2306197</v>
      </c>
      <c r="B6367">
        <v>1</v>
      </c>
      <c r="C6367" t="s">
        <v>80</v>
      </c>
      <c r="D6367" t="s">
        <v>110</v>
      </c>
      <c r="E6367" t="s">
        <v>132</v>
      </c>
      <c r="F6367" t="s">
        <v>18397</v>
      </c>
      <c r="G6367" t="s">
        <v>917</v>
      </c>
      <c r="H6367" t="s">
        <v>135</v>
      </c>
      <c r="I6367" t="s">
        <v>136</v>
      </c>
      <c r="J6367" t="s">
        <v>137</v>
      </c>
      <c r="K6367" t="s">
        <v>300</v>
      </c>
      <c r="L6367" t="s">
        <v>18398</v>
      </c>
      <c r="M6367" t="s">
        <v>18399</v>
      </c>
      <c r="N6367">
        <v>1.5988888880000001</v>
      </c>
      <c r="O6367">
        <v>0</v>
      </c>
      <c r="P6367">
        <v>3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1.563378554600735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1.563378554600735</v>
      </c>
    </row>
    <row r="6368" spans="1:31" x14ac:dyDescent="0.25">
      <c r="A6368">
        <v>2306303</v>
      </c>
      <c r="B6368">
        <v>1</v>
      </c>
      <c r="C6368" t="s">
        <v>81</v>
      </c>
      <c r="D6368" t="s">
        <v>120</v>
      </c>
      <c r="E6368" t="s">
        <v>132</v>
      </c>
      <c r="F6368" t="s">
        <v>14719</v>
      </c>
      <c r="G6368" t="s">
        <v>134</v>
      </c>
      <c r="H6368" t="s">
        <v>135</v>
      </c>
      <c r="I6368" t="s">
        <v>136</v>
      </c>
      <c r="J6368" t="s">
        <v>137</v>
      </c>
      <c r="K6368" t="s">
        <v>138</v>
      </c>
      <c r="L6368" t="s">
        <v>18400</v>
      </c>
      <c r="M6368" t="s">
        <v>18401</v>
      </c>
      <c r="N6368">
        <v>1.308333333</v>
      </c>
      <c r="O6368">
        <v>0</v>
      </c>
      <c r="P6368">
        <v>2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0.93283291225932996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0.93283291225932996</v>
      </c>
    </row>
    <row r="6369" spans="1:31" x14ac:dyDescent="0.25">
      <c r="A6369">
        <v>2306283</v>
      </c>
      <c r="B6369">
        <v>1</v>
      </c>
      <c r="C6369" t="s">
        <v>80</v>
      </c>
      <c r="D6369" t="s">
        <v>93</v>
      </c>
      <c r="E6369" t="s">
        <v>208</v>
      </c>
      <c r="F6369" t="s">
        <v>599</v>
      </c>
      <c r="G6369" t="s">
        <v>799</v>
      </c>
      <c r="H6369" t="s">
        <v>135</v>
      </c>
      <c r="I6369" t="s">
        <v>136</v>
      </c>
      <c r="J6369" t="s">
        <v>137</v>
      </c>
      <c r="K6369" t="s">
        <v>138</v>
      </c>
      <c r="L6369" t="s">
        <v>18402</v>
      </c>
      <c r="M6369" t="s">
        <v>18403</v>
      </c>
      <c r="N6369">
        <v>1.0525</v>
      </c>
      <c r="O6369">
        <v>0</v>
      </c>
      <c r="P6369">
        <v>2</v>
      </c>
      <c r="Q6369">
        <v>0</v>
      </c>
      <c r="R6369">
        <v>17</v>
      </c>
      <c r="S6369">
        <v>0</v>
      </c>
      <c r="T6369">
        <v>4</v>
      </c>
      <c r="U6369">
        <v>0</v>
      </c>
      <c r="V6369">
        <v>0</v>
      </c>
      <c r="W6369">
        <v>0</v>
      </c>
      <c r="X6369">
        <v>0.64552760146257171</v>
      </c>
      <c r="Y6369">
        <v>0</v>
      </c>
      <c r="Z6369">
        <v>42.965181479794616</v>
      </c>
      <c r="AA6369">
        <v>0</v>
      </c>
      <c r="AB6369">
        <v>2.8035278250760669</v>
      </c>
      <c r="AC6369">
        <v>0</v>
      </c>
      <c r="AD6369">
        <v>0</v>
      </c>
      <c r="AE6369">
        <v>46.414236906333251</v>
      </c>
    </row>
    <row r="6370" spans="1:31" x14ac:dyDescent="0.25">
      <c r="A6370">
        <v>2306449</v>
      </c>
      <c r="B6370">
        <v>1</v>
      </c>
      <c r="C6370" t="s">
        <v>80</v>
      </c>
      <c r="D6370" t="s">
        <v>84</v>
      </c>
      <c r="E6370" t="s">
        <v>141</v>
      </c>
      <c r="F6370" t="s">
        <v>18404</v>
      </c>
      <c r="G6370" t="s">
        <v>143</v>
      </c>
      <c r="H6370" t="s">
        <v>135</v>
      </c>
      <c r="I6370" t="s">
        <v>136</v>
      </c>
      <c r="J6370" t="s">
        <v>137</v>
      </c>
      <c r="K6370" t="s">
        <v>138</v>
      </c>
      <c r="L6370" t="s">
        <v>18405</v>
      </c>
      <c r="M6370" t="s">
        <v>18406</v>
      </c>
      <c r="N6370">
        <v>4.9347222220000004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2.5312357610511032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2.5312357610511032</v>
      </c>
    </row>
    <row r="6371" spans="1:31" x14ac:dyDescent="0.25">
      <c r="A6371">
        <v>2306426</v>
      </c>
      <c r="B6371">
        <v>1</v>
      </c>
      <c r="C6371" t="s">
        <v>80</v>
      </c>
      <c r="D6371" t="s">
        <v>106</v>
      </c>
      <c r="E6371" t="s">
        <v>164</v>
      </c>
      <c r="F6371" t="s">
        <v>18407</v>
      </c>
      <c r="G6371" t="s">
        <v>500</v>
      </c>
      <c r="H6371" t="s">
        <v>167</v>
      </c>
      <c r="I6371" t="s">
        <v>136</v>
      </c>
      <c r="J6371" t="s">
        <v>137</v>
      </c>
      <c r="K6371" t="s">
        <v>138</v>
      </c>
      <c r="L6371" t="s">
        <v>18408</v>
      </c>
      <c r="M6371" t="s">
        <v>18409</v>
      </c>
      <c r="N6371">
        <v>0.82138888799999998</v>
      </c>
      <c r="O6371">
        <v>0</v>
      </c>
      <c r="P6371">
        <v>104</v>
      </c>
      <c r="Q6371">
        <v>0</v>
      </c>
      <c r="R6371">
        <v>4</v>
      </c>
      <c r="S6371">
        <v>0</v>
      </c>
      <c r="T6371">
        <v>7</v>
      </c>
      <c r="U6371">
        <v>0</v>
      </c>
      <c r="V6371">
        <v>0</v>
      </c>
      <c r="W6371">
        <v>0</v>
      </c>
      <c r="X6371">
        <v>13.244352076871495</v>
      </c>
      <c r="Y6371">
        <v>0</v>
      </c>
      <c r="Z6371">
        <v>1.0355399419592501</v>
      </c>
      <c r="AA6371">
        <v>0</v>
      </c>
      <c r="AB6371">
        <v>1.5059128549300358</v>
      </c>
      <c r="AC6371">
        <v>0</v>
      </c>
      <c r="AD6371">
        <v>0</v>
      </c>
      <c r="AE6371">
        <v>15.785804873760782</v>
      </c>
    </row>
    <row r="6372" spans="1:31" x14ac:dyDescent="0.25">
      <c r="A6372">
        <v>2306306</v>
      </c>
      <c r="B6372">
        <v>1</v>
      </c>
      <c r="C6372" t="s">
        <v>80</v>
      </c>
      <c r="D6372" t="s">
        <v>103</v>
      </c>
      <c r="E6372" t="s">
        <v>141</v>
      </c>
      <c r="F6372" t="s">
        <v>18410</v>
      </c>
      <c r="G6372" t="s">
        <v>202</v>
      </c>
      <c r="H6372" t="s">
        <v>135</v>
      </c>
      <c r="I6372" t="s">
        <v>136</v>
      </c>
      <c r="J6372" t="s">
        <v>137</v>
      </c>
      <c r="K6372" t="s">
        <v>138</v>
      </c>
      <c r="L6372" t="s">
        <v>18411</v>
      </c>
      <c r="M6372" t="s">
        <v>18412</v>
      </c>
      <c r="N6372">
        <v>1.5363888880000001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1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0.12563301966769669</v>
      </c>
      <c r="AC6372">
        <v>0</v>
      </c>
      <c r="AD6372">
        <v>0</v>
      </c>
      <c r="AE6372">
        <v>0.12563301966769669</v>
      </c>
    </row>
    <row r="6373" spans="1:31" x14ac:dyDescent="0.25">
      <c r="A6373">
        <v>2306240</v>
      </c>
      <c r="B6373">
        <v>1</v>
      </c>
      <c r="C6373" t="s">
        <v>80</v>
      </c>
      <c r="D6373" t="s">
        <v>110</v>
      </c>
      <c r="E6373" t="s">
        <v>132</v>
      </c>
      <c r="F6373" t="s">
        <v>18413</v>
      </c>
      <c r="G6373" t="s">
        <v>917</v>
      </c>
      <c r="H6373" t="s">
        <v>135</v>
      </c>
      <c r="I6373" t="s">
        <v>136</v>
      </c>
      <c r="J6373" t="s">
        <v>137</v>
      </c>
      <c r="K6373" t="s">
        <v>300</v>
      </c>
      <c r="L6373" t="s">
        <v>18414</v>
      </c>
      <c r="M6373" t="s">
        <v>18415</v>
      </c>
      <c r="N6373">
        <v>10.955555555</v>
      </c>
      <c r="O6373">
        <v>0</v>
      </c>
      <c r="P6373">
        <v>179</v>
      </c>
      <c r="Q6373">
        <v>0</v>
      </c>
      <c r="R6373">
        <v>0</v>
      </c>
      <c r="S6373">
        <v>0</v>
      </c>
      <c r="T6373">
        <v>43</v>
      </c>
      <c r="U6373">
        <v>0</v>
      </c>
      <c r="V6373">
        <v>0</v>
      </c>
      <c r="W6373">
        <v>0</v>
      </c>
      <c r="X6373">
        <v>410.45466227655209</v>
      </c>
      <c r="Y6373">
        <v>0</v>
      </c>
      <c r="Z6373">
        <v>0</v>
      </c>
      <c r="AA6373">
        <v>0</v>
      </c>
      <c r="AB6373">
        <v>354.60393165173076</v>
      </c>
      <c r="AC6373">
        <v>0</v>
      </c>
      <c r="AD6373">
        <v>0</v>
      </c>
      <c r="AE6373">
        <v>765.05859392828279</v>
      </c>
    </row>
    <row r="6374" spans="1:31" x14ac:dyDescent="0.25">
      <c r="A6374">
        <v>2306432</v>
      </c>
      <c r="B6374">
        <v>1</v>
      </c>
      <c r="C6374" t="s">
        <v>81</v>
      </c>
      <c r="D6374" t="s">
        <v>127</v>
      </c>
      <c r="E6374" t="s">
        <v>283</v>
      </c>
      <c r="F6374" t="s">
        <v>18416</v>
      </c>
      <c r="G6374" t="s">
        <v>184</v>
      </c>
      <c r="H6374" t="s">
        <v>167</v>
      </c>
      <c r="I6374" t="s">
        <v>136</v>
      </c>
      <c r="J6374" t="s">
        <v>137</v>
      </c>
      <c r="K6374" t="s">
        <v>138</v>
      </c>
      <c r="L6374" t="s">
        <v>18417</v>
      </c>
      <c r="M6374" t="s">
        <v>18418</v>
      </c>
      <c r="N6374">
        <v>0.69583333300000005</v>
      </c>
      <c r="O6374">
        <v>11</v>
      </c>
      <c r="P6374">
        <v>1707</v>
      </c>
      <c r="Q6374">
        <v>432</v>
      </c>
      <c r="R6374">
        <v>598</v>
      </c>
      <c r="S6374">
        <v>67</v>
      </c>
      <c r="T6374">
        <v>251</v>
      </c>
      <c r="U6374">
        <v>11</v>
      </c>
      <c r="V6374">
        <v>5</v>
      </c>
      <c r="W6374">
        <v>4.0975107629565874</v>
      </c>
      <c r="X6374">
        <v>283.16964458191899</v>
      </c>
      <c r="Y6374">
        <v>172.32858172451148</v>
      </c>
      <c r="Z6374">
        <v>192.97919789448332</v>
      </c>
      <c r="AA6374">
        <v>359.79319912803084</v>
      </c>
      <c r="AB6374">
        <v>68.726023187397473</v>
      </c>
      <c r="AC6374">
        <v>132.90587581526896</v>
      </c>
      <c r="AD6374">
        <v>30.810205162375503</v>
      </c>
      <c r="AE6374">
        <v>1244.8102382569432</v>
      </c>
    </row>
    <row r="6375" spans="1:31" x14ac:dyDescent="0.25">
      <c r="A6375">
        <v>2306575</v>
      </c>
      <c r="B6375">
        <v>1</v>
      </c>
      <c r="C6375" t="s">
        <v>81</v>
      </c>
      <c r="D6375" t="s">
        <v>127</v>
      </c>
      <c r="E6375" t="s">
        <v>164</v>
      </c>
      <c r="F6375" t="s">
        <v>18419</v>
      </c>
      <c r="G6375" t="s">
        <v>195</v>
      </c>
      <c r="H6375" t="s">
        <v>167</v>
      </c>
      <c r="I6375" t="s">
        <v>136</v>
      </c>
      <c r="J6375" t="s">
        <v>137</v>
      </c>
      <c r="K6375" t="s">
        <v>138</v>
      </c>
      <c r="L6375" t="s">
        <v>18420</v>
      </c>
      <c r="M6375" t="s">
        <v>18421</v>
      </c>
      <c r="N6375">
        <v>1.0119444440000001</v>
      </c>
      <c r="O6375">
        <v>0</v>
      </c>
      <c r="P6375">
        <v>36</v>
      </c>
      <c r="Q6375">
        <v>0</v>
      </c>
      <c r="R6375">
        <v>15</v>
      </c>
      <c r="S6375">
        <v>0</v>
      </c>
      <c r="T6375">
        <v>11</v>
      </c>
      <c r="U6375">
        <v>0</v>
      </c>
      <c r="V6375">
        <v>0</v>
      </c>
      <c r="W6375">
        <v>0</v>
      </c>
      <c r="X6375">
        <v>8.4311533761529187</v>
      </c>
      <c r="Y6375">
        <v>0</v>
      </c>
      <c r="Z6375">
        <v>10.175936493517547</v>
      </c>
      <c r="AA6375">
        <v>0</v>
      </c>
      <c r="AB6375">
        <v>2.1466025113138079</v>
      </c>
      <c r="AC6375">
        <v>0</v>
      </c>
      <c r="AD6375">
        <v>0</v>
      </c>
      <c r="AE6375">
        <v>20.753692380984276</v>
      </c>
    </row>
    <row r="6376" spans="1:31" x14ac:dyDescent="0.25">
      <c r="A6376">
        <v>2306220</v>
      </c>
      <c r="B6376">
        <v>1</v>
      </c>
      <c r="C6376" t="s">
        <v>81</v>
      </c>
      <c r="D6376" t="s">
        <v>123</v>
      </c>
      <c r="E6376" t="s">
        <v>164</v>
      </c>
      <c r="F6376" t="s">
        <v>18422</v>
      </c>
      <c r="G6376" t="s">
        <v>299</v>
      </c>
      <c r="H6376" t="s">
        <v>167</v>
      </c>
      <c r="I6376" t="s">
        <v>136</v>
      </c>
      <c r="J6376" t="s">
        <v>137</v>
      </c>
      <c r="K6376" t="s">
        <v>300</v>
      </c>
      <c r="L6376" t="s">
        <v>18423</v>
      </c>
      <c r="M6376" t="s">
        <v>18424</v>
      </c>
      <c r="N6376">
        <v>5.7302777770000004</v>
      </c>
      <c r="O6376">
        <v>0</v>
      </c>
      <c r="P6376">
        <v>3648</v>
      </c>
      <c r="Q6376">
        <v>0</v>
      </c>
      <c r="R6376">
        <v>0</v>
      </c>
      <c r="S6376">
        <v>0</v>
      </c>
      <c r="T6376">
        <v>176</v>
      </c>
      <c r="U6376">
        <v>0</v>
      </c>
      <c r="V6376">
        <v>1</v>
      </c>
      <c r="W6376">
        <v>0</v>
      </c>
      <c r="X6376">
        <v>3268.8873685923027</v>
      </c>
      <c r="Y6376">
        <v>0</v>
      </c>
      <c r="Z6376">
        <v>0</v>
      </c>
      <c r="AA6376">
        <v>0</v>
      </c>
      <c r="AB6376">
        <v>476.52573386900076</v>
      </c>
      <c r="AC6376">
        <v>0</v>
      </c>
      <c r="AD6376">
        <v>5.6704982216992006</v>
      </c>
      <c r="AE6376">
        <v>3751.0836006830027</v>
      </c>
    </row>
    <row r="6377" spans="1:31" x14ac:dyDescent="0.25">
      <c r="A6377">
        <v>2306469</v>
      </c>
      <c r="B6377">
        <v>1</v>
      </c>
      <c r="C6377" t="s">
        <v>80</v>
      </c>
      <c r="D6377" t="s">
        <v>108</v>
      </c>
      <c r="E6377" t="s">
        <v>132</v>
      </c>
      <c r="F6377" t="s">
        <v>18425</v>
      </c>
      <c r="G6377" t="s">
        <v>375</v>
      </c>
      <c r="H6377" t="s">
        <v>135</v>
      </c>
      <c r="I6377" t="s">
        <v>136</v>
      </c>
      <c r="J6377" t="s">
        <v>137</v>
      </c>
      <c r="K6377" t="s">
        <v>138</v>
      </c>
      <c r="L6377" t="s">
        <v>18426</v>
      </c>
      <c r="M6377" t="s">
        <v>18427</v>
      </c>
      <c r="N6377">
        <v>2.1772222220000002</v>
      </c>
      <c r="O6377">
        <v>0</v>
      </c>
      <c r="P6377">
        <v>6</v>
      </c>
      <c r="Q6377">
        <v>0</v>
      </c>
      <c r="R6377">
        <v>5</v>
      </c>
      <c r="S6377">
        <v>0</v>
      </c>
      <c r="T6377">
        <v>2</v>
      </c>
      <c r="U6377">
        <v>0</v>
      </c>
      <c r="V6377">
        <v>0</v>
      </c>
      <c r="W6377">
        <v>0</v>
      </c>
      <c r="X6377">
        <v>2.4910673630497837</v>
      </c>
      <c r="Y6377">
        <v>0</v>
      </c>
      <c r="Z6377">
        <v>9.2727779279056151</v>
      </c>
      <c r="AA6377">
        <v>0</v>
      </c>
      <c r="AB6377">
        <v>1.3629731701717533</v>
      </c>
      <c r="AC6377">
        <v>0</v>
      </c>
      <c r="AD6377">
        <v>0</v>
      </c>
      <c r="AE6377">
        <v>13.126818461127151</v>
      </c>
    </row>
    <row r="6378" spans="1:31" x14ac:dyDescent="0.25">
      <c r="A6378">
        <v>2306077</v>
      </c>
      <c r="B6378">
        <v>1</v>
      </c>
      <c r="C6378" t="s">
        <v>80</v>
      </c>
      <c r="D6378" t="s">
        <v>92</v>
      </c>
      <c r="E6378" t="s">
        <v>748</v>
      </c>
      <c r="F6378" t="s">
        <v>8052</v>
      </c>
      <c r="G6378" t="s">
        <v>134</v>
      </c>
      <c r="H6378" t="s">
        <v>135</v>
      </c>
      <c r="I6378" t="s">
        <v>136</v>
      </c>
      <c r="J6378" t="s">
        <v>137</v>
      </c>
      <c r="K6378" t="s">
        <v>138</v>
      </c>
      <c r="L6378" t="s">
        <v>18428</v>
      </c>
      <c r="M6378" t="s">
        <v>18429</v>
      </c>
      <c r="N6378">
        <v>1.406666666</v>
      </c>
      <c r="O6378">
        <v>0</v>
      </c>
      <c r="P6378">
        <v>49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8.9273835724549961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8.9273835724549961</v>
      </c>
    </row>
    <row r="6379" spans="1:31" x14ac:dyDescent="0.25">
      <c r="A6379">
        <v>2306326</v>
      </c>
      <c r="B6379">
        <v>1</v>
      </c>
      <c r="C6379" t="s">
        <v>81</v>
      </c>
      <c r="D6379" t="s">
        <v>126</v>
      </c>
      <c r="E6379" t="s">
        <v>164</v>
      </c>
      <c r="F6379" t="s">
        <v>18430</v>
      </c>
      <c r="G6379" t="s">
        <v>299</v>
      </c>
      <c r="H6379" t="s">
        <v>167</v>
      </c>
      <c r="I6379" t="s">
        <v>136</v>
      </c>
      <c r="J6379" t="s">
        <v>137</v>
      </c>
      <c r="K6379" t="s">
        <v>300</v>
      </c>
      <c r="L6379" t="s">
        <v>18431</v>
      </c>
      <c r="M6379" t="s">
        <v>18432</v>
      </c>
      <c r="N6379">
        <v>3.6036111110000002</v>
      </c>
      <c r="O6379">
        <v>0</v>
      </c>
      <c r="P6379">
        <v>101</v>
      </c>
      <c r="Q6379">
        <v>0</v>
      </c>
      <c r="R6379">
        <v>9</v>
      </c>
      <c r="S6379">
        <v>0</v>
      </c>
      <c r="T6379">
        <v>89</v>
      </c>
      <c r="U6379">
        <v>0</v>
      </c>
      <c r="V6379">
        <v>0</v>
      </c>
      <c r="W6379">
        <v>0</v>
      </c>
      <c r="X6379">
        <v>49.053003953067588</v>
      </c>
      <c r="Y6379">
        <v>0</v>
      </c>
      <c r="Z6379">
        <v>9.2694420807105455</v>
      </c>
      <c r="AA6379">
        <v>0</v>
      </c>
      <c r="AB6379">
        <v>160.72038856351105</v>
      </c>
      <c r="AC6379">
        <v>0</v>
      </c>
      <c r="AD6379">
        <v>0</v>
      </c>
      <c r="AE6379">
        <v>219.04283459728919</v>
      </c>
    </row>
    <row r="6380" spans="1:31" x14ac:dyDescent="0.25">
      <c r="A6380">
        <v>2306106</v>
      </c>
      <c r="B6380">
        <v>1</v>
      </c>
      <c r="C6380" t="s">
        <v>80</v>
      </c>
      <c r="D6380" t="s">
        <v>101</v>
      </c>
      <c r="E6380" t="s">
        <v>182</v>
      </c>
      <c r="F6380" t="s">
        <v>2983</v>
      </c>
      <c r="G6380" t="s">
        <v>184</v>
      </c>
      <c r="H6380" t="s">
        <v>167</v>
      </c>
      <c r="I6380" t="s">
        <v>136</v>
      </c>
      <c r="J6380" t="s">
        <v>137</v>
      </c>
      <c r="K6380" t="s">
        <v>138</v>
      </c>
      <c r="L6380" t="s">
        <v>18433</v>
      </c>
      <c r="M6380" t="s">
        <v>18434</v>
      </c>
      <c r="N6380">
        <v>0.50888888799999998</v>
      </c>
      <c r="O6380">
        <v>6</v>
      </c>
      <c r="P6380">
        <v>2395</v>
      </c>
      <c r="Q6380">
        <v>3</v>
      </c>
      <c r="R6380">
        <v>76</v>
      </c>
      <c r="S6380">
        <v>20</v>
      </c>
      <c r="T6380">
        <v>250</v>
      </c>
      <c r="U6380">
        <v>1</v>
      </c>
      <c r="V6380">
        <v>1</v>
      </c>
      <c r="W6380">
        <v>1.2751918362800334</v>
      </c>
      <c r="X6380">
        <v>294.66404730933294</v>
      </c>
      <c r="Y6380">
        <v>6.1737659989749911</v>
      </c>
      <c r="Z6380">
        <v>9.7483016037527861</v>
      </c>
      <c r="AA6380">
        <v>16.573694118462388</v>
      </c>
      <c r="AB6380">
        <v>85.065488477177851</v>
      </c>
      <c r="AC6380">
        <v>6.0548509448417152</v>
      </c>
      <c r="AD6380">
        <v>0.13635533662599997</v>
      </c>
      <c r="AE6380">
        <v>419.69169562544874</v>
      </c>
    </row>
    <row r="6381" spans="1:31" x14ac:dyDescent="0.25">
      <c r="A6381">
        <v>2306246</v>
      </c>
      <c r="B6381">
        <v>1</v>
      </c>
      <c r="C6381" t="s">
        <v>81</v>
      </c>
      <c r="D6381" t="s">
        <v>128</v>
      </c>
      <c r="E6381" t="s">
        <v>208</v>
      </c>
      <c r="F6381" t="s">
        <v>18435</v>
      </c>
      <c r="G6381" t="s">
        <v>917</v>
      </c>
      <c r="H6381" t="s">
        <v>135</v>
      </c>
      <c r="I6381" t="s">
        <v>136</v>
      </c>
      <c r="J6381" t="s">
        <v>137</v>
      </c>
      <c r="K6381" t="s">
        <v>300</v>
      </c>
      <c r="L6381" t="s">
        <v>18436</v>
      </c>
      <c r="M6381" t="s">
        <v>18437</v>
      </c>
      <c r="N6381">
        <v>1.547222222</v>
      </c>
      <c r="O6381">
        <v>0</v>
      </c>
      <c r="P6381">
        <v>117</v>
      </c>
      <c r="Q6381">
        <v>0</v>
      </c>
      <c r="R6381">
        <v>0</v>
      </c>
      <c r="S6381">
        <v>0</v>
      </c>
      <c r="T6381">
        <v>92</v>
      </c>
      <c r="U6381">
        <v>0</v>
      </c>
      <c r="V6381">
        <v>0</v>
      </c>
      <c r="W6381">
        <v>0</v>
      </c>
      <c r="X6381">
        <v>32.980133577113172</v>
      </c>
      <c r="Y6381">
        <v>0</v>
      </c>
      <c r="Z6381">
        <v>0</v>
      </c>
      <c r="AA6381">
        <v>0</v>
      </c>
      <c r="AB6381">
        <v>123.84581697064398</v>
      </c>
      <c r="AC6381">
        <v>0</v>
      </c>
      <c r="AD6381">
        <v>0</v>
      </c>
      <c r="AE6381">
        <v>156.82595054775715</v>
      </c>
    </row>
    <row r="6382" spans="1:31" x14ac:dyDescent="0.25">
      <c r="A6382">
        <v>2306415</v>
      </c>
      <c r="B6382">
        <v>1</v>
      </c>
      <c r="C6382" t="s">
        <v>80</v>
      </c>
      <c r="D6382" t="s">
        <v>94</v>
      </c>
      <c r="E6382" t="s">
        <v>141</v>
      </c>
      <c r="F6382" t="s">
        <v>18438</v>
      </c>
      <c r="G6382" t="s">
        <v>490</v>
      </c>
      <c r="H6382" t="s">
        <v>135</v>
      </c>
      <c r="I6382" t="s">
        <v>136</v>
      </c>
      <c r="J6382" t="s">
        <v>137</v>
      </c>
      <c r="K6382" t="s">
        <v>138</v>
      </c>
      <c r="L6382" t="s">
        <v>18439</v>
      </c>
      <c r="M6382" t="s">
        <v>18440</v>
      </c>
      <c r="N6382">
        <v>2.1086111110000001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1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1.9255263091330637</v>
      </c>
      <c r="AC6382">
        <v>0</v>
      </c>
      <c r="AD6382">
        <v>0</v>
      </c>
      <c r="AE6382">
        <v>1.9255263091330637</v>
      </c>
    </row>
    <row r="6383" spans="1:31" x14ac:dyDescent="0.25">
      <c r="A6383">
        <v>2306392</v>
      </c>
      <c r="B6383">
        <v>1</v>
      </c>
      <c r="C6383" t="s">
        <v>80</v>
      </c>
      <c r="D6383" t="s">
        <v>99</v>
      </c>
      <c r="E6383" t="s">
        <v>132</v>
      </c>
      <c r="F6383" t="s">
        <v>18441</v>
      </c>
      <c r="G6383" t="s">
        <v>134</v>
      </c>
      <c r="H6383" t="s">
        <v>135</v>
      </c>
      <c r="I6383" t="s">
        <v>136</v>
      </c>
      <c r="J6383" t="s">
        <v>137</v>
      </c>
      <c r="K6383" t="s">
        <v>138</v>
      </c>
      <c r="L6383" t="s">
        <v>18442</v>
      </c>
      <c r="M6383" t="s">
        <v>18443</v>
      </c>
      <c r="N6383">
        <v>4.767222222</v>
      </c>
      <c r="O6383">
        <v>0</v>
      </c>
      <c r="P6383">
        <v>45</v>
      </c>
      <c r="Q6383">
        <v>0</v>
      </c>
      <c r="R6383">
        <v>0</v>
      </c>
      <c r="S6383">
        <v>0</v>
      </c>
      <c r="T6383">
        <v>3</v>
      </c>
      <c r="U6383">
        <v>0</v>
      </c>
      <c r="V6383">
        <v>0</v>
      </c>
      <c r="W6383">
        <v>0</v>
      </c>
      <c r="X6383">
        <v>37.411071094882345</v>
      </c>
      <c r="Y6383">
        <v>0</v>
      </c>
      <c r="Z6383">
        <v>0</v>
      </c>
      <c r="AA6383">
        <v>0</v>
      </c>
      <c r="AB6383">
        <v>0.55079463646585336</v>
      </c>
      <c r="AC6383">
        <v>0</v>
      </c>
      <c r="AD6383">
        <v>0</v>
      </c>
      <c r="AE6383">
        <v>37.961865731348198</v>
      </c>
    </row>
    <row r="6384" spans="1:31" x14ac:dyDescent="0.25">
      <c r="A6384">
        <v>2306315</v>
      </c>
      <c r="B6384">
        <v>1</v>
      </c>
      <c r="C6384" t="s">
        <v>80</v>
      </c>
      <c r="D6384" t="s">
        <v>97</v>
      </c>
      <c r="E6384" t="s">
        <v>141</v>
      </c>
      <c r="F6384" t="s">
        <v>18444</v>
      </c>
      <c r="G6384" t="s">
        <v>188</v>
      </c>
      <c r="H6384" t="s">
        <v>135</v>
      </c>
      <c r="I6384" t="s">
        <v>136</v>
      </c>
      <c r="J6384" t="s">
        <v>137</v>
      </c>
      <c r="K6384" t="s">
        <v>138</v>
      </c>
      <c r="L6384" t="s">
        <v>18445</v>
      </c>
      <c r="M6384" t="s">
        <v>18446</v>
      </c>
      <c r="N6384">
        <v>1.753055555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0.21466872061726669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0.21466872061726669</v>
      </c>
    </row>
    <row r="6385" spans="1:31" x14ac:dyDescent="0.25">
      <c r="A6385">
        <v>2306206</v>
      </c>
      <c r="B6385">
        <v>1</v>
      </c>
      <c r="C6385" t="s">
        <v>80</v>
      </c>
      <c r="D6385" t="s">
        <v>104</v>
      </c>
      <c r="E6385" t="s">
        <v>283</v>
      </c>
      <c r="F6385" t="s">
        <v>15524</v>
      </c>
      <c r="G6385" t="s">
        <v>917</v>
      </c>
      <c r="H6385" t="s">
        <v>167</v>
      </c>
      <c r="I6385" t="s">
        <v>136</v>
      </c>
      <c r="J6385" t="s">
        <v>137</v>
      </c>
      <c r="K6385" t="s">
        <v>300</v>
      </c>
      <c r="L6385" t="s">
        <v>18447</v>
      </c>
      <c r="M6385" t="s">
        <v>18448</v>
      </c>
      <c r="N6385">
        <v>6.3574999999999999</v>
      </c>
      <c r="O6385">
        <v>1</v>
      </c>
      <c r="P6385">
        <v>469</v>
      </c>
      <c r="Q6385">
        <v>23</v>
      </c>
      <c r="R6385">
        <v>29</v>
      </c>
      <c r="S6385">
        <v>30</v>
      </c>
      <c r="T6385">
        <v>72</v>
      </c>
      <c r="U6385">
        <v>4</v>
      </c>
      <c r="V6385">
        <v>0</v>
      </c>
      <c r="W6385">
        <v>17.494570459212131</v>
      </c>
      <c r="X6385">
        <v>613.36871329346604</v>
      </c>
      <c r="Y6385">
        <v>211.55347524148416</v>
      </c>
      <c r="Z6385">
        <v>77.886887675614119</v>
      </c>
      <c r="AA6385">
        <v>2084.7681175349312</v>
      </c>
      <c r="AB6385">
        <v>263.97170788653813</v>
      </c>
      <c r="AC6385">
        <v>641.93466541877137</v>
      </c>
      <c r="AD6385">
        <v>0</v>
      </c>
      <c r="AE6385">
        <v>3910.9781375100174</v>
      </c>
    </row>
    <row r="6386" spans="1:31" x14ac:dyDescent="0.25">
      <c r="A6386">
        <v>2306538</v>
      </c>
      <c r="B6386">
        <v>1</v>
      </c>
      <c r="C6386" t="s">
        <v>81</v>
      </c>
      <c r="D6386" t="s">
        <v>123</v>
      </c>
      <c r="E6386" t="s">
        <v>132</v>
      </c>
      <c r="F6386" t="s">
        <v>18449</v>
      </c>
      <c r="G6386" t="s">
        <v>134</v>
      </c>
      <c r="H6386" t="s">
        <v>135</v>
      </c>
      <c r="I6386" t="s">
        <v>136</v>
      </c>
      <c r="J6386" t="s">
        <v>137</v>
      </c>
      <c r="K6386" t="s">
        <v>138</v>
      </c>
      <c r="L6386" t="s">
        <v>18450</v>
      </c>
      <c r="M6386" t="s">
        <v>18451</v>
      </c>
      <c r="N6386">
        <v>1.598055555</v>
      </c>
      <c r="O6386">
        <v>0</v>
      </c>
      <c r="P6386">
        <v>40</v>
      </c>
      <c r="Q6386">
        <v>0</v>
      </c>
      <c r="R6386">
        <v>0</v>
      </c>
      <c r="S6386">
        <v>0</v>
      </c>
      <c r="T6386">
        <v>2</v>
      </c>
      <c r="U6386">
        <v>0</v>
      </c>
      <c r="V6386">
        <v>0</v>
      </c>
      <c r="W6386">
        <v>0</v>
      </c>
      <c r="X6386">
        <v>11.200799617536559</v>
      </c>
      <c r="Y6386">
        <v>0</v>
      </c>
      <c r="Z6386">
        <v>0</v>
      </c>
      <c r="AA6386">
        <v>0</v>
      </c>
      <c r="AB6386">
        <v>2.3352563264921575</v>
      </c>
      <c r="AC6386">
        <v>0</v>
      </c>
      <c r="AD6386">
        <v>0</v>
      </c>
      <c r="AE6386">
        <v>13.536055944028716</v>
      </c>
    </row>
    <row r="6387" spans="1:31" x14ac:dyDescent="0.25">
      <c r="A6387">
        <v>2306501</v>
      </c>
      <c r="B6387">
        <v>1</v>
      </c>
      <c r="C6387" t="s">
        <v>81</v>
      </c>
      <c r="D6387" t="s">
        <v>127</v>
      </c>
      <c r="E6387" t="s">
        <v>132</v>
      </c>
      <c r="F6387" t="s">
        <v>18452</v>
      </c>
      <c r="G6387" t="s">
        <v>371</v>
      </c>
      <c r="H6387" t="s">
        <v>135</v>
      </c>
      <c r="I6387" t="s">
        <v>136</v>
      </c>
      <c r="J6387" t="s">
        <v>137</v>
      </c>
      <c r="K6387" t="s">
        <v>138</v>
      </c>
      <c r="L6387" t="s">
        <v>18453</v>
      </c>
      <c r="M6387" t="s">
        <v>18454</v>
      </c>
      <c r="N6387">
        <v>3.0169444439999999</v>
      </c>
      <c r="O6387">
        <v>0</v>
      </c>
      <c r="P6387">
        <v>155</v>
      </c>
      <c r="Q6387">
        <v>0</v>
      </c>
      <c r="R6387">
        <v>7</v>
      </c>
      <c r="S6387">
        <v>0</v>
      </c>
      <c r="T6387">
        <v>1</v>
      </c>
      <c r="U6387">
        <v>0</v>
      </c>
      <c r="V6387">
        <v>0</v>
      </c>
      <c r="W6387">
        <v>0</v>
      </c>
      <c r="X6387">
        <v>94.171386281310404</v>
      </c>
      <c r="Y6387">
        <v>0</v>
      </c>
      <c r="Z6387">
        <v>7.1594712130092102</v>
      </c>
      <c r="AA6387">
        <v>0</v>
      </c>
      <c r="AB6387">
        <v>0.51952538781111102</v>
      </c>
      <c r="AC6387">
        <v>0</v>
      </c>
      <c r="AD6387">
        <v>0</v>
      </c>
      <c r="AE6387">
        <v>101.85038288213073</v>
      </c>
    </row>
    <row r="6388" spans="1:31" x14ac:dyDescent="0.25">
      <c r="A6388">
        <v>2306146</v>
      </c>
      <c r="B6388">
        <v>1</v>
      </c>
      <c r="C6388" t="s">
        <v>80</v>
      </c>
      <c r="D6388" t="s">
        <v>100</v>
      </c>
      <c r="E6388" t="s">
        <v>233</v>
      </c>
      <c r="F6388" t="s">
        <v>18455</v>
      </c>
      <c r="G6388" t="s">
        <v>184</v>
      </c>
      <c r="H6388" t="s">
        <v>167</v>
      </c>
      <c r="I6388" t="s">
        <v>136</v>
      </c>
      <c r="J6388" t="s">
        <v>137</v>
      </c>
      <c r="K6388" t="s">
        <v>138</v>
      </c>
      <c r="L6388" t="s">
        <v>18456</v>
      </c>
      <c r="M6388" t="s">
        <v>18457</v>
      </c>
      <c r="N6388">
        <v>0.69166666600000004</v>
      </c>
      <c r="O6388">
        <v>1</v>
      </c>
      <c r="P6388">
        <v>19</v>
      </c>
      <c r="Q6388">
        <v>1</v>
      </c>
      <c r="R6388">
        <v>30</v>
      </c>
      <c r="S6388">
        <v>4</v>
      </c>
      <c r="T6388">
        <v>6</v>
      </c>
      <c r="U6388">
        <v>1</v>
      </c>
      <c r="V6388">
        <v>0</v>
      </c>
      <c r="W6388">
        <v>5.9703455611124499</v>
      </c>
      <c r="X6388">
        <v>2.7971460137036144</v>
      </c>
      <c r="Y6388">
        <v>2.6969872223834028</v>
      </c>
      <c r="Z6388">
        <v>8.3325155760958562</v>
      </c>
      <c r="AA6388">
        <v>4.8069710453432641</v>
      </c>
      <c r="AB6388">
        <v>0.64475186740618329</v>
      </c>
      <c r="AC6388">
        <v>5.7837083379733176</v>
      </c>
      <c r="AD6388">
        <v>0</v>
      </c>
      <c r="AE6388">
        <v>31.032425624018089</v>
      </c>
    </row>
    <row r="6389" spans="1:31" x14ac:dyDescent="0.25">
      <c r="A6389">
        <v>2306252</v>
      </c>
      <c r="B6389">
        <v>1</v>
      </c>
      <c r="C6389" t="s">
        <v>80</v>
      </c>
      <c r="D6389" t="s">
        <v>108</v>
      </c>
      <c r="E6389" t="s">
        <v>141</v>
      </c>
      <c r="F6389" t="s">
        <v>18458</v>
      </c>
      <c r="G6389" t="s">
        <v>453</v>
      </c>
      <c r="H6389" t="s">
        <v>135</v>
      </c>
      <c r="I6389" t="s">
        <v>136</v>
      </c>
      <c r="J6389" t="s">
        <v>137</v>
      </c>
      <c r="K6389" t="s">
        <v>138</v>
      </c>
      <c r="L6389" t="s">
        <v>18459</v>
      </c>
      <c r="M6389" t="s">
        <v>18460</v>
      </c>
      <c r="N6389">
        <v>2.835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1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0.18250242295627334</v>
      </c>
      <c r="AC6389">
        <v>0</v>
      </c>
      <c r="AD6389">
        <v>0</v>
      </c>
      <c r="AE6389">
        <v>0.18250242295627334</v>
      </c>
    </row>
    <row r="6390" spans="1:31" x14ac:dyDescent="0.25">
      <c r="A6390">
        <v>2306398</v>
      </c>
      <c r="B6390">
        <v>1</v>
      </c>
      <c r="C6390" t="s">
        <v>80</v>
      </c>
      <c r="D6390" t="s">
        <v>95</v>
      </c>
      <c r="E6390" t="s">
        <v>132</v>
      </c>
      <c r="F6390" t="s">
        <v>18461</v>
      </c>
      <c r="G6390" t="s">
        <v>1047</v>
      </c>
      <c r="H6390" t="s">
        <v>135</v>
      </c>
      <c r="I6390" t="s">
        <v>136</v>
      </c>
      <c r="J6390" t="s">
        <v>137</v>
      </c>
      <c r="K6390" t="s">
        <v>138</v>
      </c>
      <c r="L6390" t="s">
        <v>18462</v>
      </c>
      <c r="M6390" t="s">
        <v>18463</v>
      </c>
      <c r="N6390">
        <v>1.393888888</v>
      </c>
      <c r="O6390">
        <v>0</v>
      </c>
      <c r="P6390">
        <v>94</v>
      </c>
      <c r="Q6390">
        <v>0</v>
      </c>
      <c r="R6390">
        <v>0</v>
      </c>
      <c r="S6390">
        <v>0</v>
      </c>
      <c r="T6390">
        <v>9</v>
      </c>
      <c r="U6390">
        <v>0</v>
      </c>
      <c r="V6390">
        <v>0</v>
      </c>
      <c r="W6390">
        <v>0</v>
      </c>
      <c r="X6390">
        <v>24.562880802746331</v>
      </c>
      <c r="Y6390">
        <v>0</v>
      </c>
      <c r="Z6390">
        <v>0</v>
      </c>
      <c r="AA6390">
        <v>0</v>
      </c>
      <c r="AB6390">
        <v>4.2912057720487571</v>
      </c>
      <c r="AC6390">
        <v>0</v>
      </c>
      <c r="AD6390">
        <v>0</v>
      </c>
      <c r="AE6390">
        <v>28.85408657479509</v>
      </c>
    </row>
    <row r="6391" spans="1:31" x14ac:dyDescent="0.25">
      <c r="A6391">
        <v>2306707</v>
      </c>
      <c r="B6391">
        <v>1</v>
      </c>
      <c r="C6391" t="s">
        <v>80</v>
      </c>
      <c r="D6391" t="s">
        <v>90</v>
      </c>
      <c r="E6391" t="s">
        <v>164</v>
      </c>
      <c r="F6391" t="s">
        <v>18464</v>
      </c>
      <c r="G6391" t="s">
        <v>483</v>
      </c>
      <c r="H6391" t="s">
        <v>167</v>
      </c>
      <c r="I6391" t="s">
        <v>136</v>
      </c>
      <c r="J6391" t="s">
        <v>137</v>
      </c>
      <c r="K6391" t="s">
        <v>138</v>
      </c>
      <c r="L6391" t="s">
        <v>18465</v>
      </c>
      <c r="M6391" t="s">
        <v>18466</v>
      </c>
      <c r="N6391">
        <v>15.776111111000001</v>
      </c>
      <c r="O6391">
        <v>0</v>
      </c>
      <c r="P6391">
        <v>1662</v>
      </c>
      <c r="Q6391">
        <v>0</v>
      </c>
      <c r="R6391">
        <v>0</v>
      </c>
      <c r="S6391">
        <v>0</v>
      </c>
      <c r="T6391">
        <v>103</v>
      </c>
      <c r="U6391">
        <v>0</v>
      </c>
      <c r="V6391">
        <v>0</v>
      </c>
      <c r="W6391">
        <v>0</v>
      </c>
      <c r="X6391">
        <v>7226.8077057846331</v>
      </c>
      <c r="Y6391">
        <v>0</v>
      </c>
      <c r="Z6391">
        <v>0</v>
      </c>
      <c r="AA6391">
        <v>0</v>
      </c>
      <c r="AB6391">
        <v>1023.4893475796375</v>
      </c>
      <c r="AC6391">
        <v>0</v>
      </c>
      <c r="AD6391">
        <v>0</v>
      </c>
      <c r="AE6391">
        <v>8250.2970533642711</v>
      </c>
    </row>
    <row r="6392" spans="1:31" x14ac:dyDescent="0.25">
      <c r="A6392">
        <v>2306209</v>
      </c>
      <c r="B6392">
        <v>1</v>
      </c>
      <c r="C6392" t="s">
        <v>80</v>
      </c>
      <c r="D6392" t="s">
        <v>95</v>
      </c>
      <c r="E6392" t="s">
        <v>132</v>
      </c>
      <c r="F6392" t="s">
        <v>18467</v>
      </c>
      <c r="G6392" t="s">
        <v>375</v>
      </c>
      <c r="H6392" t="s">
        <v>135</v>
      </c>
      <c r="I6392" t="s">
        <v>136</v>
      </c>
      <c r="J6392" t="s">
        <v>137</v>
      </c>
      <c r="K6392" t="s">
        <v>138</v>
      </c>
      <c r="L6392" t="s">
        <v>18468</v>
      </c>
      <c r="M6392" t="s">
        <v>18469</v>
      </c>
      <c r="N6392">
        <v>1.750277777</v>
      </c>
      <c r="O6392">
        <v>0</v>
      </c>
      <c r="P6392">
        <v>73</v>
      </c>
      <c r="Q6392">
        <v>0</v>
      </c>
      <c r="R6392">
        <v>0</v>
      </c>
      <c r="S6392">
        <v>0</v>
      </c>
      <c r="T6392">
        <v>8</v>
      </c>
      <c r="U6392">
        <v>0</v>
      </c>
      <c r="V6392">
        <v>0</v>
      </c>
      <c r="W6392">
        <v>0</v>
      </c>
      <c r="X6392">
        <v>23.249378624773264</v>
      </c>
      <c r="Y6392">
        <v>0</v>
      </c>
      <c r="Z6392">
        <v>0</v>
      </c>
      <c r="AA6392">
        <v>0</v>
      </c>
      <c r="AB6392">
        <v>13.761895163324736</v>
      </c>
      <c r="AC6392">
        <v>0</v>
      </c>
      <c r="AD6392">
        <v>0</v>
      </c>
      <c r="AE6392">
        <v>37.011273788098002</v>
      </c>
    </row>
    <row r="6393" spans="1:31" x14ac:dyDescent="0.25">
      <c r="A6393">
        <v>2306186</v>
      </c>
      <c r="B6393">
        <v>1</v>
      </c>
      <c r="C6393" t="s">
        <v>80</v>
      </c>
      <c r="D6393" t="s">
        <v>93</v>
      </c>
      <c r="E6393" t="s">
        <v>233</v>
      </c>
      <c r="F6393" t="s">
        <v>18470</v>
      </c>
      <c r="G6393" t="s">
        <v>299</v>
      </c>
      <c r="H6393" t="s">
        <v>167</v>
      </c>
      <c r="I6393" t="s">
        <v>136</v>
      </c>
      <c r="J6393" t="s">
        <v>137</v>
      </c>
      <c r="K6393" t="s">
        <v>300</v>
      </c>
      <c r="L6393" t="s">
        <v>18471</v>
      </c>
      <c r="M6393" t="s">
        <v>18472</v>
      </c>
      <c r="N6393">
        <v>8.8833333329999995</v>
      </c>
      <c r="O6393">
        <v>0</v>
      </c>
      <c r="P6393">
        <v>5871</v>
      </c>
      <c r="Q6393">
        <v>0</v>
      </c>
      <c r="R6393">
        <v>87</v>
      </c>
      <c r="S6393">
        <v>19</v>
      </c>
      <c r="T6393">
        <v>2633</v>
      </c>
      <c r="U6393">
        <v>9</v>
      </c>
      <c r="V6393">
        <v>19</v>
      </c>
      <c r="W6393">
        <v>0</v>
      </c>
      <c r="X6393">
        <v>8927.6122603527674</v>
      </c>
      <c r="Y6393">
        <v>0</v>
      </c>
      <c r="Z6393">
        <v>1777.3601901783916</v>
      </c>
      <c r="AA6393">
        <v>1151.6459032192531</v>
      </c>
      <c r="AB6393">
        <v>10816.954136550221</v>
      </c>
      <c r="AC6393">
        <v>1697.7325198997335</v>
      </c>
      <c r="AD6393">
        <v>1132.9996004116354</v>
      </c>
      <c r="AE6393">
        <v>25504.304610612005</v>
      </c>
    </row>
    <row r="6394" spans="1:31" x14ac:dyDescent="0.25">
      <c r="A6394">
        <v>2306143</v>
      </c>
      <c r="B6394">
        <v>1</v>
      </c>
      <c r="C6394" t="s">
        <v>81</v>
      </c>
      <c r="D6394" t="s">
        <v>123</v>
      </c>
      <c r="E6394" t="s">
        <v>233</v>
      </c>
      <c r="F6394" t="s">
        <v>18473</v>
      </c>
      <c r="G6394" t="s">
        <v>184</v>
      </c>
      <c r="H6394" t="s">
        <v>167</v>
      </c>
      <c r="I6394" t="s">
        <v>136</v>
      </c>
      <c r="J6394" t="s">
        <v>137</v>
      </c>
      <c r="K6394" t="s">
        <v>138</v>
      </c>
      <c r="L6394" t="s">
        <v>18474</v>
      </c>
      <c r="M6394" t="s">
        <v>18475</v>
      </c>
      <c r="N6394">
        <v>0.93888888800000003</v>
      </c>
      <c r="O6394">
        <v>0</v>
      </c>
      <c r="P6394">
        <v>9</v>
      </c>
      <c r="Q6394">
        <v>0</v>
      </c>
      <c r="R6394">
        <v>40</v>
      </c>
      <c r="S6394">
        <v>13</v>
      </c>
      <c r="T6394">
        <v>384</v>
      </c>
      <c r="U6394">
        <v>15</v>
      </c>
      <c r="V6394">
        <v>12</v>
      </c>
      <c r="W6394">
        <v>0</v>
      </c>
      <c r="X6394">
        <v>0.91470026377676572</v>
      </c>
      <c r="Y6394">
        <v>0</v>
      </c>
      <c r="Z6394">
        <v>14.410742201197852</v>
      </c>
      <c r="AA6394">
        <v>92.854725489933827</v>
      </c>
      <c r="AB6394">
        <v>267.82843441670713</v>
      </c>
      <c r="AC6394">
        <v>917.57759329389194</v>
      </c>
      <c r="AD6394">
        <v>93.475178404996143</v>
      </c>
      <c r="AE6394">
        <v>1387.0613740705037</v>
      </c>
    </row>
    <row r="6395" spans="1:31" x14ac:dyDescent="0.25">
      <c r="A6395">
        <v>2306309</v>
      </c>
      <c r="B6395">
        <v>1</v>
      </c>
      <c r="C6395" t="s">
        <v>81</v>
      </c>
      <c r="D6395" t="s">
        <v>128</v>
      </c>
      <c r="E6395" t="s">
        <v>141</v>
      </c>
      <c r="F6395" t="s">
        <v>18476</v>
      </c>
      <c r="G6395" t="s">
        <v>202</v>
      </c>
      <c r="H6395" t="s">
        <v>135</v>
      </c>
      <c r="I6395" t="s">
        <v>136</v>
      </c>
      <c r="J6395" t="s">
        <v>137</v>
      </c>
      <c r="K6395" t="s">
        <v>138</v>
      </c>
      <c r="L6395" t="s">
        <v>18477</v>
      </c>
      <c r="M6395" t="s">
        <v>18478</v>
      </c>
      <c r="N6395">
        <v>2.4563888880000002</v>
      </c>
      <c r="O6395">
        <v>0</v>
      </c>
      <c r="P6395">
        <v>7</v>
      </c>
      <c r="Q6395">
        <v>0</v>
      </c>
      <c r="R6395">
        <v>0</v>
      </c>
      <c r="S6395">
        <v>0</v>
      </c>
      <c r="T6395">
        <v>1</v>
      </c>
      <c r="U6395">
        <v>0</v>
      </c>
      <c r="V6395">
        <v>0</v>
      </c>
      <c r="W6395">
        <v>0</v>
      </c>
      <c r="X6395">
        <v>3.1897804366742917</v>
      </c>
      <c r="Y6395">
        <v>0</v>
      </c>
      <c r="Z6395">
        <v>0</v>
      </c>
      <c r="AA6395">
        <v>0</v>
      </c>
      <c r="AB6395">
        <v>0.63394420800092</v>
      </c>
      <c r="AC6395">
        <v>0</v>
      </c>
      <c r="AD6395">
        <v>0</v>
      </c>
      <c r="AE6395">
        <v>3.8237246446752118</v>
      </c>
    </row>
    <row r="6396" spans="1:31" x14ac:dyDescent="0.25">
      <c r="A6396">
        <v>2306335</v>
      </c>
      <c r="B6396">
        <v>1</v>
      </c>
      <c r="C6396" t="s">
        <v>81</v>
      </c>
      <c r="D6396" t="s">
        <v>123</v>
      </c>
      <c r="E6396" t="s">
        <v>164</v>
      </c>
      <c r="F6396" t="s">
        <v>9612</v>
      </c>
      <c r="G6396" t="s">
        <v>184</v>
      </c>
      <c r="H6396" t="s">
        <v>167</v>
      </c>
      <c r="I6396" t="s">
        <v>136</v>
      </c>
      <c r="J6396" t="s">
        <v>137</v>
      </c>
      <c r="K6396" t="s">
        <v>138</v>
      </c>
      <c r="L6396" t="s">
        <v>18479</v>
      </c>
      <c r="M6396" t="s">
        <v>18480</v>
      </c>
      <c r="N6396">
        <v>1.3438888879999999</v>
      </c>
      <c r="O6396">
        <v>2</v>
      </c>
      <c r="P6396">
        <v>1823</v>
      </c>
      <c r="Q6396">
        <v>16</v>
      </c>
      <c r="R6396">
        <v>72</v>
      </c>
      <c r="S6396">
        <v>4</v>
      </c>
      <c r="T6396">
        <v>109</v>
      </c>
      <c r="U6396">
        <v>0</v>
      </c>
      <c r="V6396">
        <v>0</v>
      </c>
      <c r="W6396">
        <v>0.40996006814418057</v>
      </c>
      <c r="X6396">
        <v>497.00299602541986</v>
      </c>
      <c r="Y6396">
        <v>27.064856273665814</v>
      </c>
      <c r="Z6396">
        <v>35.592130482872072</v>
      </c>
      <c r="AA6396">
        <v>4.1171576860099162</v>
      </c>
      <c r="AB6396">
        <v>69.370929159652221</v>
      </c>
      <c r="AC6396">
        <v>0</v>
      </c>
      <c r="AD6396">
        <v>0</v>
      </c>
      <c r="AE6396">
        <v>633.55802969576405</v>
      </c>
    </row>
    <row r="6397" spans="1:31" x14ac:dyDescent="0.25">
      <c r="A6397">
        <v>2306166</v>
      </c>
      <c r="B6397">
        <v>1</v>
      </c>
      <c r="C6397" t="s">
        <v>81</v>
      </c>
      <c r="D6397" t="s">
        <v>118</v>
      </c>
      <c r="E6397" t="s">
        <v>182</v>
      </c>
      <c r="F6397" t="s">
        <v>18481</v>
      </c>
      <c r="G6397" t="s">
        <v>299</v>
      </c>
      <c r="H6397" t="s">
        <v>167</v>
      </c>
      <c r="I6397" t="s">
        <v>136</v>
      </c>
      <c r="J6397" t="s">
        <v>137</v>
      </c>
      <c r="K6397" t="s">
        <v>300</v>
      </c>
      <c r="L6397" t="s">
        <v>18482</v>
      </c>
      <c r="M6397" t="s">
        <v>18483</v>
      </c>
      <c r="N6397">
        <v>6.5202777770000004</v>
      </c>
      <c r="O6397">
        <v>1</v>
      </c>
      <c r="P6397">
        <v>456</v>
      </c>
      <c r="Q6397">
        <v>49</v>
      </c>
      <c r="R6397">
        <v>65</v>
      </c>
      <c r="S6397">
        <v>22</v>
      </c>
      <c r="T6397">
        <v>51</v>
      </c>
      <c r="U6397">
        <v>0</v>
      </c>
      <c r="V6397">
        <v>0</v>
      </c>
      <c r="W6397">
        <v>3.3795442211797186</v>
      </c>
      <c r="X6397">
        <v>634.75532030421016</v>
      </c>
      <c r="Y6397">
        <v>729.44249916270451</v>
      </c>
      <c r="Z6397">
        <v>238.29268625977619</v>
      </c>
      <c r="AA6397">
        <v>1078.3611722181236</v>
      </c>
      <c r="AB6397">
        <v>98.801581173240763</v>
      </c>
      <c r="AC6397">
        <v>0</v>
      </c>
      <c r="AD6397">
        <v>0</v>
      </c>
      <c r="AE6397">
        <v>2783.0328033392348</v>
      </c>
    </row>
    <row r="6398" spans="1:31" x14ac:dyDescent="0.25">
      <c r="A6398">
        <v>2306123</v>
      </c>
      <c r="B6398">
        <v>1</v>
      </c>
      <c r="C6398" t="s">
        <v>81</v>
      </c>
      <c r="D6398" t="s">
        <v>127</v>
      </c>
      <c r="E6398" t="s">
        <v>182</v>
      </c>
      <c r="F6398" t="s">
        <v>5019</v>
      </c>
      <c r="G6398" t="s">
        <v>184</v>
      </c>
      <c r="H6398" t="s">
        <v>167</v>
      </c>
      <c r="I6398" t="s">
        <v>136</v>
      </c>
      <c r="J6398" t="s">
        <v>137</v>
      </c>
      <c r="K6398" t="s">
        <v>138</v>
      </c>
      <c r="L6398" t="s">
        <v>18484</v>
      </c>
      <c r="M6398" t="s">
        <v>18485</v>
      </c>
      <c r="N6398">
        <v>0.88027777699999998</v>
      </c>
      <c r="O6398">
        <v>0</v>
      </c>
      <c r="P6398">
        <v>75</v>
      </c>
      <c r="Q6398">
        <v>38</v>
      </c>
      <c r="R6398">
        <v>2</v>
      </c>
      <c r="S6398">
        <v>14</v>
      </c>
      <c r="T6398">
        <v>3</v>
      </c>
      <c r="U6398">
        <v>0</v>
      </c>
      <c r="V6398">
        <v>0</v>
      </c>
      <c r="W6398">
        <v>0</v>
      </c>
      <c r="X6398">
        <v>15.841113485045465</v>
      </c>
      <c r="Y6398">
        <v>16.549823596444</v>
      </c>
      <c r="Z6398">
        <v>0.70083532921842606</v>
      </c>
      <c r="AA6398">
        <v>14.28580588997581</v>
      </c>
      <c r="AB6398">
        <v>0.11002065712375501</v>
      </c>
      <c r="AC6398">
        <v>0</v>
      </c>
      <c r="AD6398">
        <v>0</v>
      </c>
      <c r="AE6398">
        <v>47.487598957807464</v>
      </c>
    </row>
    <row r="6399" spans="1:31" x14ac:dyDescent="0.25">
      <c r="A6399">
        <v>2306229</v>
      </c>
      <c r="B6399">
        <v>1</v>
      </c>
      <c r="C6399" t="s">
        <v>80</v>
      </c>
      <c r="D6399" t="s">
        <v>104</v>
      </c>
      <c r="E6399" t="s">
        <v>164</v>
      </c>
      <c r="F6399" t="s">
        <v>7026</v>
      </c>
      <c r="G6399" t="s">
        <v>917</v>
      </c>
      <c r="H6399" t="s">
        <v>167</v>
      </c>
      <c r="I6399" t="s">
        <v>136</v>
      </c>
      <c r="J6399" t="s">
        <v>137</v>
      </c>
      <c r="K6399" t="s">
        <v>300</v>
      </c>
      <c r="L6399" t="s">
        <v>18486</v>
      </c>
      <c r="M6399" t="s">
        <v>18487</v>
      </c>
      <c r="N6399">
        <v>7.1150000000000002</v>
      </c>
      <c r="O6399">
        <v>0</v>
      </c>
      <c r="P6399">
        <v>0</v>
      </c>
      <c r="Q6399">
        <v>0</v>
      </c>
      <c r="R6399">
        <v>0</v>
      </c>
      <c r="S6399">
        <v>1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25.809757684537054</v>
      </c>
      <c r="AB6399">
        <v>0</v>
      </c>
      <c r="AC6399">
        <v>0</v>
      </c>
      <c r="AD6399">
        <v>0</v>
      </c>
      <c r="AE6399">
        <v>25.809757684537054</v>
      </c>
    </row>
    <row r="6400" spans="1:31" x14ac:dyDescent="0.25">
      <c r="A6400">
        <v>2306564</v>
      </c>
      <c r="B6400">
        <v>1</v>
      </c>
      <c r="C6400" t="s">
        <v>80</v>
      </c>
      <c r="D6400" t="s">
        <v>83</v>
      </c>
      <c r="E6400" t="s">
        <v>141</v>
      </c>
      <c r="F6400" t="s">
        <v>18488</v>
      </c>
      <c r="G6400" t="s">
        <v>202</v>
      </c>
      <c r="H6400" t="s">
        <v>135</v>
      </c>
      <c r="I6400" t="s">
        <v>136</v>
      </c>
      <c r="J6400" t="s">
        <v>137</v>
      </c>
      <c r="K6400" t="s">
        <v>138</v>
      </c>
      <c r="L6400" t="s">
        <v>18489</v>
      </c>
      <c r="M6400" t="s">
        <v>18490</v>
      </c>
      <c r="N6400">
        <v>1.926111111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1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</row>
    <row r="6401" spans="1:31" x14ac:dyDescent="0.25">
      <c r="A6401">
        <v>2306272</v>
      </c>
      <c r="B6401">
        <v>1</v>
      </c>
      <c r="C6401" t="s">
        <v>80</v>
      </c>
      <c r="D6401" t="s">
        <v>82</v>
      </c>
      <c r="E6401" t="s">
        <v>132</v>
      </c>
      <c r="F6401" t="s">
        <v>18491</v>
      </c>
      <c r="G6401" t="s">
        <v>750</v>
      </c>
      <c r="H6401" t="s">
        <v>135</v>
      </c>
      <c r="I6401" t="s">
        <v>136</v>
      </c>
      <c r="J6401" t="s">
        <v>137</v>
      </c>
      <c r="K6401" t="s">
        <v>138</v>
      </c>
      <c r="L6401" t="s">
        <v>18492</v>
      </c>
      <c r="M6401" t="s">
        <v>18493</v>
      </c>
      <c r="N6401">
        <v>2.3655555549999998</v>
      </c>
      <c r="O6401">
        <v>0</v>
      </c>
      <c r="P6401">
        <v>31</v>
      </c>
      <c r="Q6401">
        <v>0</v>
      </c>
      <c r="R6401">
        <v>0</v>
      </c>
      <c r="S6401">
        <v>0</v>
      </c>
      <c r="T6401">
        <v>8</v>
      </c>
      <c r="U6401">
        <v>0</v>
      </c>
      <c r="V6401">
        <v>0</v>
      </c>
      <c r="W6401">
        <v>0</v>
      </c>
      <c r="X6401">
        <v>12.0962888005245</v>
      </c>
      <c r="Y6401">
        <v>0</v>
      </c>
      <c r="Z6401">
        <v>0</v>
      </c>
      <c r="AA6401">
        <v>0</v>
      </c>
      <c r="AB6401">
        <v>6.8585006815540517</v>
      </c>
      <c r="AC6401">
        <v>0</v>
      </c>
      <c r="AD6401">
        <v>0</v>
      </c>
      <c r="AE6401">
        <v>18.954789482078553</v>
      </c>
    </row>
    <row r="6402" spans="1:31" x14ac:dyDescent="0.25">
      <c r="A6402">
        <v>2306604</v>
      </c>
      <c r="B6402">
        <v>1</v>
      </c>
      <c r="C6402" t="s">
        <v>80</v>
      </c>
      <c r="D6402" t="s">
        <v>104</v>
      </c>
      <c r="E6402" t="s">
        <v>141</v>
      </c>
      <c r="F6402" t="s">
        <v>18494</v>
      </c>
      <c r="G6402" t="s">
        <v>143</v>
      </c>
      <c r="H6402" t="s">
        <v>135</v>
      </c>
      <c r="I6402" t="s">
        <v>136</v>
      </c>
      <c r="J6402" t="s">
        <v>137</v>
      </c>
      <c r="K6402" t="s">
        <v>138</v>
      </c>
      <c r="L6402" t="s">
        <v>18495</v>
      </c>
      <c r="M6402" t="s">
        <v>18496</v>
      </c>
      <c r="N6402">
        <v>0.61333333300000004</v>
      </c>
      <c r="O6402">
        <v>0</v>
      </c>
      <c r="P6402">
        <v>6</v>
      </c>
      <c r="Q6402">
        <v>0</v>
      </c>
      <c r="R6402">
        <v>0</v>
      </c>
      <c r="S6402">
        <v>0</v>
      </c>
      <c r="T6402">
        <v>2</v>
      </c>
      <c r="U6402">
        <v>0</v>
      </c>
      <c r="V6402">
        <v>0</v>
      </c>
      <c r="W6402">
        <v>0</v>
      </c>
      <c r="X6402">
        <v>0.72328999813030348</v>
      </c>
      <c r="Y6402">
        <v>0</v>
      </c>
      <c r="Z6402">
        <v>0</v>
      </c>
      <c r="AA6402">
        <v>0</v>
      </c>
      <c r="AB6402">
        <v>0.29981732542227502</v>
      </c>
      <c r="AC6402">
        <v>0</v>
      </c>
      <c r="AD6402">
        <v>0</v>
      </c>
      <c r="AE6402">
        <v>1.0231073235525785</v>
      </c>
    </row>
    <row r="6403" spans="1:31" x14ac:dyDescent="0.25">
      <c r="A6403">
        <v>2306581</v>
      </c>
      <c r="B6403">
        <v>1</v>
      </c>
      <c r="C6403" t="s">
        <v>80</v>
      </c>
      <c r="D6403" t="s">
        <v>96</v>
      </c>
      <c r="E6403" t="s">
        <v>141</v>
      </c>
      <c r="F6403" t="s">
        <v>18497</v>
      </c>
      <c r="G6403" t="s">
        <v>188</v>
      </c>
      <c r="H6403" t="s">
        <v>135</v>
      </c>
      <c r="I6403" t="s">
        <v>136</v>
      </c>
      <c r="J6403" t="s">
        <v>137</v>
      </c>
      <c r="K6403" t="s">
        <v>138</v>
      </c>
      <c r="L6403" t="s">
        <v>18498</v>
      </c>
      <c r="M6403" t="s">
        <v>18499</v>
      </c>
      <c r="N6403">
        <v>1.2877777770000001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1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0.93972220140330665</v>
      </c>
      <c r="AC6403">
        <v>0</v>
      </c>
      <c r="AD6403">
        <v>0</v>
      </c>
      <c r="AE6403">
        <v>0.93972220140330665</v>
      </c>
    </row>
    <row r="6404" spans="1:31" x14ac:dyDescent="0.25">
      <c r="A6404">
        <v>2306558</v>
      </c>
      <c r="B6404">
        <v>1</v>
      </c>
      <c r="C6404" t="s">
        <v>80</v>
      </c>
      <c r="D6404" t="s">
        <v>103</v>
      </c>
      <c r="E6404" t="s">
        <v>164</v>
      </c>
      <c r="F6404" t="s">
        <v>18500</v>
      </c>
      <c r="G6404" t="s">
        <v>6052</v>
      </c>
      <c r="H6404" t="s">
        <v>167</v>
      </c>
      <c r="I6404" t="s">
        <v>136</v>
      </c>
      <c r="J6404" t="s">
        <v>137</v>
      </c>
      <c r="K6404" t="s">
        <v>138</v>
      </c>
      <c r="L6404" t="s">
        <v>18501</v>
      </c>
      <c r="M6404" t="s">
        <v>18502</v>
      </c>
      <c r="N6404">
        <v>0.60944444399999997</v>
      </c>
      <c r="O6404">
        <v>0</v>
      </c>
      <c r="P6404">
        <v>414</v>
      </c>
      <c r="Q6404">
        <v>0</v>
      </c>
      <c r="R6404">
        <v>0</v>
      </c>
      <c r="S6404">
        <v>0</v>
      </c>
      <c r="T6404">
        <v>18</v>
      </c>
      <c r="U6404">
        <v>0</v>
      </c>
      <c r="V6404">
        <v>0</v>
      </c>
      <c r="W6404">
        <v>0</v>
      </c>
      <c r="X6404">
        <v>70.671568171300422</v>
      </c>
      <c r="Y6404">
        <v>0</v>
      </c>
      <c r="Z6404">
        <v>0</v>
      </c>
      <c r="AA6404">
        <v>0</v>
      </c>
      <c r="AB6404">
        <v>11.033590680278103</v>
      </c>
      <c r="AC6404">
        <v>0</v>
      </c>
      <c r="AD6404">
        <v>0</v>
      </c>
      <c r="AE6404">
        <v>81.705158851578517</v>
      </c>
    </row>
    <row r="6405" spans="1:31" x14ac:dyDescent="0.25">
      <c r="A6405">
        <v>2306498</v>
      </c>
      <c r="B6405">
        <v>1</v>
      </c>
      <c r="C6405" t="s">
        <v>80</v>
      </c>
      <c r="D6405" t="s">
        <v>93</v>
      </c>
      <c r="E6405" t="s">
        <v>141</v>
      </c>
      <c r="F6405" t="s">
        <v>18503</v>
      </c>
      <c r="G6405" t="s">
        <v>143</v>
      </c>
      <c r="H6405" t="s">
        <v>135</v>
      </c>
      <c r="I6405" t="s">
        <v>136</v>
      </c>
      <c r="J6405" t="s">
        <v>137</v>
      </c>
      <c r="K6405" t="s">
        <v>138</v>
      </c>
      <c r="L6405" t="s">
        <v>18504</v>
      </c>
      <c r="M6405" t="s">
        <v>18505</v>
      </c>
      <c r="N6405">
        <v>3.3758333330000001</v>
      </c>
      <c r="O6405">
        <v>0</v>
      </c>
      <c r="P6405">
        <v>1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0.96032282482023756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0.96032282482023756</v>
      </c>
    </row>
    <row r="6406" spans="1:31" x14ac:dyDescent="0.25">
      <c r="A6406">
        <v>2306495</v>
      </c>
      <c r="B6406">
        <v>1</v>
      </c>
      <c r="C6406" t="s">
        <v>81</v>
      </c>
      <c r="D6406" t="s">
        <v>117</v>
      </c>
      <c r="E6406" t="s">
        <v>141</v>
      </c>
      <c r="F6406" t="s">
        <v>18506</v>
      </c>
      <c r="G6406" t="s">
        <v>188</v>
      </c>
      <c r="H6406" t="s">
        <v>135</v>
      </c>
      <c r="I6406" t="s">
        <v>136</v>
      </c>
      <c r="J6406" t="s">
        <v>137</v>
      </c>
      <c r="K6406" t="s">
        <v>138</v>
      </c>
      <c r="L6406" t="s">
        <v>18507</v>
      </c>
      <c r="M6406" t="s">
        <v>18508</v>
      </c>
      <c r="N6406">
        <v>2.1327777769999998</v>
      </c>
      <c r="O6406">
        <v>0</v>
      </c>
      <c r="P6406">
        <v>1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0.65070211444579917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0.65070211444579917</v>
      </c>
    </row>
    <row r="6407" spans="1:31" x14ac:dyDescent="0.25">
      <c r="A6407">
        <v>2306249</v>
      </c>
      <c r="B6407">
        <v>1</v>
      </c>
      <c r="C6407" t="s">
        <v>80</v>
      </c>
      <c r="D6407" t="s">
        <v>90</v>
      </c>
      <c r="E6407" t="s">
        <v>208</v>
      </c>
      <c r="F6407" t="s">
        <v>18509</v>
      </c>
      <c r="G6407" t="s">
        <v>917</v>
      </c>
      <c r="H6407" t="s">
        <v>135</v>
      </c>
      <c r="I6407" t="s">
        <v>136</v>
      </c>
      <c r="J6407" t="s">
        <v>137</v>
      </c>
      <c r="K6407" t="s">
        <v>300</v>
      </c>
      <c r="L6407" t="s">
        <v>18510</v>
      </c>
      <c r="M6407" t="s">
        <v>18511</v>
      </c>
      <c r="N6407">
        <v>7.1861111109999998</v>
      </c>
      <c r="O6407">
        <v>0</v>
      </c>
      <c r="P6407">
        <v>561</v>
      </c>
      <c r="Q6407">
        <v>0</v>
      </c>
      <c r="R6407">
        <v>0</v>
      </c>
      <c r="S6407">
        <v>0</v>
      </c>
      <c r="T6407">
        <v>50</v>
      </c>
      <c r="U6407">
        <v>0</v>
      </c>
      <c r="V6407">
        <v>0</v>
      </c>
      <c r="W6407">
        <v>0</v>
      </c>
      <c r="X6407">
        <v>779.42450546749876</v>
      </c>
      <c r="Y6407">
        <v>0</v>
      </c>
      <c r="Z6407">
        <v>0</v>
      </c>
      <c r="AA6407">
        <v>0</v>
      </c>
      <c r="AB6407">
        <v>188.33366435498664</v>
      </c>
      <c r="AC6407">
        <v>0</v>
      </c>
      <c r="AD6407">
        <v>0</v>
      </c>
      <c r="AE6407">
        <v>967.75816982248534</v>
      </c>
    </row>
    <row r="6408" spans="1:31" x14ac:dyDescent="0.25">
      <c r="A6408">
        <v>2306544</v>
      </c>
      <c r="B6408">
        <v>1</v>
      </c>
      <c r="C6408" t="s">
        <v>81</v>
      </c>
      <c r="D6408" t="s">
        <v>121</v>
      </c>
      <c r="E6408" t="s">
        <v>164</v>
      </c>
      <c r="F6408" t="s">
        <v>18512</v>
      </c>
      <c r="G6408" t="s">
        <v>421</v>
      </c>
      <c r="H6408" t="s">
        <v>167</v>
      </c>
      <c r="I6408" t="s">
        <v>136</v>
      </c>
      <c r="J6408" t="s">
        <v>137</v>
      </c>
      <c r="K6408" t="s">
        <v>138</v>
      </c>
      <c r="L6408" t="s">
        <v>18251</v>
      </c>
      <c r="M6408" t="s">
        <v>18513</v>
      </c>
      <c r="N6408">
        <v>7.4316666659999999</v>
      </c>
      <c r="O6408">
        <v>0</v>
      </c>
      <c r="P6408">
        <v>93</v>
      </c>
      <c r="Q6408">
        <v>0</v>
      </c>
      <c r="R6408">
        <v>8</v>
      </c>
      <c r="S6408">
        <v>0</v>
      </c>
      <c r="T6408">
        <v>2</v>
      </c>
      <c r="U6408">
        <v>0</v>
      </c>
      <c r="V6408">
        <v>0</v>
      </c>
      <c r="W6408">
        <v>0</v>
      </c>
      <c r="X6408">
        <v>72.1974286882661</v>
      </c>
      <c r="Y6408">
        <v>0</v>
      </c>
      <c r="Z6408">
        <v>0.12679830158982003</v>
      </c>
      <c r="AA6408">
        <v>0</v>
      </c>
      <c r="AB6408">
        <v>4.246331365735319</v>
      </c>
      <c r="AC6408">
        <v>0</v>
      </c>
      <c r="AD6408">
        <v>0</v>
      </c>
      <c r="AE6408">
        <v>76.570558355591231</v>
      </c>
    </row>
    <row r="6409" spans="1:31" x14ac:dyDescent="0.25">
      <c r="A6409">
        <v>2306332</v>
      </c>
      <c r="B6409">
        <v>1</v>
      </c>
      <c r="C6409" t="s">
        <v>80</v>
      </c>
      <c r="D6409" t="s">
        <v>86</v>
      </c>
      <c r="E6409" t="s">
        <v>132</v>
      </c>
      <c r="F6409" t="s">
        <v>18514</v>
      </c>
      <c r="G6409" t="s">
        <v>134</v>
      </c>
      <c r="H6409" t="s">
        <v>135</v>
      </c>
      <c r="I6409" t="s">
        <v>136</v>
      </c>
      <c r="J6409" t="s">
        <v>137</v>
      </c>
      <c r="K6409" t="s">
        <v>138</v>
      </c>
      <c r="L6409" t="s">
        <v>18515</v>
      </c>
      <c r="M6409" t="s">
        <v>18516</v>
      </c>
      <c r="N6409">
        <v>2.6102777769999999</v>
      </c>
      <c r="O6409">
        <v>0</v>
      </c>
      <c r="P6409">
        <v>99</v>
      </c>
      <c r="Q6409">
        <v>0</v>
      </c>
      <c r="R6409">
        <v>0</v>
      </c>
      <c r="S6409">
        <v>0</v>
      </c>
      <c r="T6409">
        <v>7</v>
      </c>
      <c r="U6409">
        <v>0</v>
      </c>
      <c r="V6409">
        <v>0</v>
      </c>
      <c r="W6409">
        <v>0</v>
      </c>
      <c r="X6409">
        <v>61.987942749397988</v>
      </c>
      <c r="Y6409">
        <v>0</v>
      </c>
      <c r="Z6409">
        <v>0</v>
      </c>
      <c r="AA6409">
        <v>0</v>
      </c>
      <c r="AB6409">
        <v>17.696263142965677</v>
      </c>
      <c r="AC6409">
        <v>0</v>
      </c>
      <c r="AD6409">
        <v>0</v>
      </c>
      <c r="AE6409">
        <v>79.684205892363664</v>
      </c>
    </row>
    <row r="6410" spans="1:31" x14ac:dyDescent="0.25">
      <c r="A6410">
        <v>2306355</v>
      </c>
      <c r="B6410">
        <v>1</v>
      </c>
      <c r="C6410" t="s">
        <v>81</v>
      </c>
      <c r="D6410" t="s">
        <v>121</v>
      </c>
      <c r="E6410" t="s">
        <v>164</v>
      </c>
      <c r="F6410" t="s">
        <v>18517</v>
      </c>
      <c r="G6410" t="s">
        <v>483</v>
      </c>
      <c r="H6410" t="s">
        <v>167</v>
      </c>
      <c r="I6410" t="s">
        <v>136</v>
      </c>
      <c r="J6410" t="s">
        <v>137</v>
      </c>
      <c r="K6410" t="s">
        <v>138</v>
      </c>
      <c r="L6410" t="s">
        <v>18518</v>
      </c>
      <c r="M6410" t="s">
        <v>18519</v>
      </c>
      <c r="N6410">
        <v>1.1555555550000001</v>
      </c>
      <c r="O6410">
        <v>0</v>
      </c>
      <c r="P6410">
        <v>196</v>
      </c>
      <c r="Q6410">
        <v>0</v>
      </c>
      <c r="R6410">
        <v>0</v>
      </c>
      <c r="S6410">
        <v>0</v>
      </c>
      <c r="T6410">
        <v>67</v>
      </c>
      <c r="U6410">
        <v>0</v>
      </c>
      <c r="V6410">
        <v>0</v>
      </c>
      <c r="W6410">
        <v>0</v>
      </c>
      <c r="X6410">
        <v>32.811403744465522</v>
      </c>
      <c r="Y6410">
        <v>0</v>
      </c>
      <c r="Z6410">
        <v>0</v>
      </c>
      <c r="AA6410">
        <v>0</v>
      </c>
      <c r="AB6410">
        <v>26.065600617648414</v>
      </c>
      <c r="AC6410">
        <v>0</v>
      </c>
      <c r="AD6410">
        <v>0</v>
      </c>
      <c r="AE6410">
        <v>58.877004362113937</v>
      </c>
    </row>
    <row r="6411" spans="1:31" x14ac:dyDescent="0.25">
      <c r="A6411">
        <v>2306163</v>
      </c>
      <c r="B6411">
        <v>1</v>
      </c>
      <c r="C6411" t="s">
        <v>81</v>
      </c>
      <c r="D6411" t="s">
        <v>128</v>
      </c>
      <c r="E6411" t="s">
        <v>233</v>
      </c>
      <c r="F6411" t="s">
        <v>18520</v>
      </c>
      <c r="G6411" t="s">
        <v>299</v>
      </c>
      <c r="H6411" t="s">
        <v>167</v>
      </c>
      <c r="I6411" t="s">
        <v>136</v>
      </c>
      <c r="J6411" t="s">
        <v>137</v>
      </c>
      <c r="K6411" t="s">
        <v>300</v>
      </c>
      <c r="L6411" t="s">
        <v>18521</v>
      </c>
      <c r="M6411" t="s">
        <v>18522</v>
      </c>
      <c r="N6411">
        <v>2.9922222220000001</v>
      </c>
      <c r="O6411">
        <v>0</v>
      </c>
      <c r="P6411">
        <v>96</v>
      </c>
      <c r="Q6411">
        <v>0</v>
      </c>
      <c r="R6411">
        <v>0</v>
      </c>
      <c r="S6411">
        <v>96</v>
      </c>
      <c r="T6411">
        <v>4</v>
      </c>
      <c r="U6411">
        <v>0</v>
      </c>
      <c r="V6411">
        <v>0</v>
      </c>
      <c r="W6411">
        <v>0</v>
      </c>
      <c r="X6411">
        <v>95.609252552690108</v>
      </c>
      <c r="Y6411">
        <v>0</v>
      </c>
      <c r="Z6411">
        <v>0</v>
      </c>
      <c r="AA6411">
        <v>263.17235395952935</v>
      </c>
      <c r="AB6411">
        <v>8.8214154289266382</v>
      </c>
      <c r="AC6411">
        <v>0</v>
      </c>
      <c r="AD6411">
        <v>0</v>
      </c>
      <c r="AE6411">
        <v>367.6030219411461</v>
      </c>
    </row>
    <row r="6412" spans="1:31" x14ac:dyDescent="0.25">
      <c r="A6412">
        <v>2306189</v>
      </c>
      <c r="B6412">
        <v>1</v>
      </c>
      <c r="C6412" t="s">
        <v>80</v>
      </c>
      <c r="D6412" t="s">
        <v>92</v>
      </c>
      <c r="E6412" t="s">
        <v>141</v>
      </c>
      <c r="F6412" t="s">
        <v>18523</v>
      </c>
      <c r="G6412" t="s">
        <v>202</v>
      </c>
      <c r="H6412" t="s">
        <v>135</v>
      </c>
      <c r="I6412" t="s">
        <v>136</v>
      </c>
      <c r="J6412" t="s">
        <v>137</v>
      </c>
      <c r="K6412" t="s">
        <v>138</v>
      </c>
      <c r="L6412" t="s">
        <v>18524</v>
      </c>
      <c r="M6412" t="s">
        <v>18525</v>
      </c>
      <c r="N6412">
        <v>1.055555555</v>
      </c>
      <c r="O6412">
        <v>0</v>
      </c>
      <c r="P6412">
        <v>1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0.45479615866149009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0.45479615866149009</v>
      </c>
    </row>
    <row r="6413" spans="1:31" x14ac:dyDescent="0.25">
      <c r="A6413">
        <v>2306312</v>
      </c>
      <c r="B6413">
        <v>1</v>
      </c>
      <c r="C6413" t="s">
        <v>81</v>
      </c>
      <c r="D6413" t="s">
        <v>128</v>
      </c>
      <c r="E6413" t="s">
        <v>132</v>
      </c>
      <c r="F6413" t="s">
        <v>14569</v>
      </c>
      <c r="G6413" t="s">
        <v>134</v>
      </c>
      <c r="H6413" t="s">
        <v>135</v>
      </c>
      <c r="I6413" t="s">
        <v>136</v>
      </c>
      <c r="J6413" t="s">
        <v>137</v>
      </c>
      <c r="K6413" t="s">
        <v>138</v>
      </c>
      <c r="L6413" t="s">
        <v>18526</v>
      </c>
      <c r="M6413" t="s">
        <v>18527</v>
      </c>
      <c r="N6413">
        <v>2.2494444439999999</v>
      </c>
      <c r="O6413">
        <v>0</v>
      </c>
      <c r="P6413">
        <v>28</v>
      </c>
      <c r="Q6413">
        <v>0</v>
      </c>
      <c r="R6413">
        <v>0</v>
      </c>
      <c r="S6413">
        <v>0</v>
      </c>
      <c r="T6413">
        <v>1</v>
      </c>
      <c r="U6413">
        <v>0</v>
      </c>
      <c r="V6413">
        <v>0</v>
      </c>
      <c r="W6413">
        <v>0</v>
      </c>
      <c r="X6413">
        <v>7.3844469795546415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7.3844469795546415</v>
      </c>
    </row>
    <row r="6414" spans="1:31" x14ac:dyDescent="0.25">
      <c r="A6414">
        <v>2306561</v>
      </c>
      <c r="B6414">
        <v>1</v>
      </c>
      <c r="C6414" t="s">
        <v>80</v>
      </c>
      <c r="D6414" t="s">
        <v>106</v>
      </c>
      <c r="E6414" t="s">
        <v>141</v>
      </c>
      <c r="F6414" t="s">
        <v>18528</v>
      </c>
      <c r="G6414" t="s">
        <v>143</v>
      </c>
      <c r="H6414" t="s">
        <v>135</v>
      </c>
      <c r="I6414" t="s">
        <v>136</v>
      </c>
      <c r="J6414" t="s">
        <v>137</v>
      </c>
      <c r="K6414" t="s">
        <v>138</v>
      </c>
      <c r="L6414" t="s">
        <v>18529</v>
      </c>
      <c r="M6414" t="s">
        <v>18530</v>
      </c>
      <c r="N6414">
        <v>2.5791666659999999</v>
      </c>
      <c r="O6414">
        <v>0</v>
      </c>
      <c r="P6414">
        <v>1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0.44487597016557667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0.44487597016557667</v>
      </c>
    </row>
    <row r="6415" spans="1:31" x14ac:dyDescent="0.25">
      <c r="A6415">
        <v>2306169</v>
      </c>
      <c r="B6415">
        <v>1</v>
      </c>
      <c r="C6415" t="s">
        <v>80</v>
      </c>
      <c r="D6415" t="s">
        <v>94</v>
      </c>
      <c r="E6415" t="s">
        <v>141</v>
      </c>
      <c r="F6415" t="s">
        <v>18531</v>
      </c>
      <c r="G6415" t="s">
        <v>490</v>
      </c>
      <c r="H6415" t="s">
        <v>135</v>
      </c>
      <c r="I6415" t="s">
        <v>136</v>
      </c>
      <c r="J6415" t="s">
        <v>137</v>
      </c>
      <c r="K6415" t="s">
        <v>138</v>
      </c>
      <c r="L6415" t="s">
        <v>18532</v>
      </c>
      <c r="M6415" t="s">
        <v>18533</v>
      </c>
      <c r="N6415">
        <v>2.0449999999999999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5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4.1384904256621784</v>
      </c>
      <c r="AC6415">
        <v>0</v>
      </c>
      <c r="AD6415">
        <v>0</v>
      </c>
      <c r="AE6415">
        <v>4.1384904256621784</v>
      </c>
    </row>
    <row r="6416" spans="1:31" x14ac:dyDescent="0.25">
      <c r="A6416">
        <v>2306183</v>
      </c>
      <c r="B6416">
        <v>1</v>
      </c>
      <c r="C6416" t="s">
        <v>80</v>
      </c>
      <c r="D6416" t="s">
        <v>100</v>
      </c>
      <c r="E6416" t="s">
        <v>233</v>
      </c>
      <c r="F6416" t="s">
        <v>18534</v>
      </c>
      <c r="G6416" t="s">
        <v>917</v>
      </c>
      <c r="H6416" t="s">
        <v>167</v>
      </c>
      <c r="I6416" t="s">
        <v>136</v>
      </c>
      <c r="J6416" t="s">
        <v>137</v>
      </c>
      <c r="K6416" t="s">
        <v>300</v>
      </c>
      <c r="L6416" t="s">
        <v>18535</v>
      </c>
      <c r="M6416" t="s">
        <v>18536</v>
      </c>
      <c r="N6416">
        <v>4.5977777770000001</v>
      </c>
      <c r="O6416">
        <v>0</v>
      </c>
      <c r="P6416">
        <v>0</v>
      </c>
      <c r="Q6416">
        <v>16</v>
      </c>
      <c r="R6416">
        <v>15</v>
      </c>
      <c r="S6416">
        <v>2</v>
      </c>
      <c r="T6416">
        <v>1</v>
      </c>
      <c r="U6416">
        <v>0</v>
      </c>
      <c r="V6416">
        <v>0</v>
      </c>
      <c r="W6416">
        <v>0</v>
      </c>
      <c r="X6416">
        <v>0</v>
      </c>
      <c r="Y6416">
        <v>272.61443499098175</v>
      </c>
      <c r="Z6416">
        <v>176.21087700221526</v>
      </c>
      <c r="AA6416">
        <v>4.2684349944119777</v>
      </c>
      <c r="AB6416">
        <v>2.2387483396903587</v>
      </c>
      <c r="AC6416">
        <v>0</v>
      </c>
      <c r="AD6416">
        <v>0</v>
      </c>
      <c r="AE6416">
        <v>455.33249532729934</v>
      </c>
    </row>
    <row r="6417" spans="1:31" x14ac:dyDescent="0.25">
      <c r="A6417">
        <v>2306232</v>
      </c>
      <c r="B6417">
        <v>1</v>
      </c>
      <c r="C6417" t="s">
        <v>80</v>
      </c>
      <c r="D6417" t="s">
        <v>93</v>
      </c>
      <c r="E6417" t="s">
        <v>132</v>
      </c>
      <c r="F6417" t="s">
        <v>18537</v>
      </c>
      <c r="G6417" t="s">
        <v>336</v>
      </c>
      <c r="H6417" t="s">
        <v>135</v>
      </c>
      <c r="I6417" t="s">
        <v>136</v>
      </c>
      <c r="J6417" t="s">
        <v>137</v>
      </c>
      <c r="K6417" t="s">
        <v>138</v>
      </c>
      <c r="L6417" t="s">
        <v>18538</v>
      </c>
      <c r="M6417" t="s">
        <v>18539</v>
      </c>
      <c r="N6417">
        <v>2.7997222220000002</v>
      </c>
      <c r="O6417">
        <v>0</v>
      </c>
      <c r="P6417">
        <v>100</v>
      </c>
      <c r="Q6417">
        <v>0</v>
      </c>
      <c r="R6417">
        <v>0</v>
      </c>
      <c r="S6417">
        <v>0</v>
      </c>
      <c r="T6417">
        <v>5</v>
      </c>
      <c r="U6417">
        <v>0</v>
      </c>
      <c r="V6417">
        <v>0</v>
      </c>
      <c r="W6417">
        <v>0</v>
      </c>
      <c r="X6417">
        <v>30.4109581480492</v>
      </c>
      <c r="Y6417">
        <v>0</v>
      </c>
      <c r="Z6417">
        <v>0</v>
      </c>
      <c r="AA6417">
        <v>0</v>
      </c>
      <c r="AB6417">
        <v>1.5445424687970046</v>
      </c>
      <c r="AC6417">
        <v>0</v>
      </c>
      <c r="AD6417">
        <v>0</v>
      </c>
      <c r="AE6417">
        <v>31.955500616846205</v>
      </c>
    </row>
    <row r="6418" spans="1:31" x14ac:dyDescent="0.25">
      <c r="A6418">
        <v>2306126</v>
      </c>
      <c r="B6418">
        <v>1</v>
      </c>
      <c r="C6418" t="s">
        <v>80</v>
      </c>
      <c r="D6418" t="s">
        <v>95</v>
      </c>
      <c r="E6418" t="s">
        <v>233</v>
      </c>
      <c r="F6418" t="s">
        <v>18540</v>
      </c>
      <c r="G6418" t="s">
        <v>184</v>
      </c>
      <c r="H6418" t="s">
        <v>167</v>
      </c>
      <c r="I6418" t="s">
        <v>136</v>
      </c>
      <c r="J6418" t="s">
        <v>137</v>
      </c>
      <c r="K6418" t="s">
        <v>138</v>
      </c>
      <c r="L6418" t="s">
        <v>18541</v>
      </c>
      <c r="M6418" t="s">
        <v>18542</v>
      </c>
      <c r="N6418">
        <v>0.27805555500000001</v>
      </c>
      <c r="O6418">
        <v>0</v>
      </c>
      <c r="P6418">
        <v>0</v>
      </c>
      <c r="Q6418">
        <v>0</v>
      </c>
      <c r="R6418">
        <v>0</v>
      </c>
      <c r="S6418">
        <v>2</v>
      </c>
      <c r="T6418">
        <v>0</v>
      </c>
      <c r="U6418">
        <v>3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1.0196822273053123</v>
      </c>
      <c r="AB6418">
        <v>0</v>
      </c>
      <c r="AC6418">
        <v>23.599421253601228</v>
      </c>
      <c r="AD6418">
        <v>0</v>
      </c>
      <c r="AE6418">
        <v>24.619103480906542</v>
      </c>
    </row>
    <row r="6419" spans="1:31" x14ac:dyDescent="0.25">
      <c r="A6419">
        <v>2306475</v>
      </c>
      <c r="B6419">
        <v>1</v>
      </c>
      <c r="C6419" t="s">
        <v>80</v>
      </c>
      <c r="D6419" t="s">
        <v>103</v>
      </c>
      <c r="E6419" t="s">
        <v>164</v>
      </c>
      <c r="F6419" t="s">
        <v>18500</v>
      </c>
      <c r="G6419" t="s">
        <v>6052</v>
      </c>
      <c r="H6419" t="s">
        <v>167</v>
      </c>
      <c r="I6419" t="s">
        <v>136</v>
      </c>
      <c r="J6419" t="s">
        <v>137</v>
      </c>
      <c r="K6419" t="s">
        <v>138</v>
      </c>
      <c r="L6419" t="s">
        <v>18543</v>
      </c>
      <c r="M6419" t="s">
        <v>18544</v>
      </c>
      <c r="N6419">
        <v>1.003333333</v>
      </c>
      <c r="O6419">
        <v>0</v>
      </c>
      <c r="P6419">
        <v>414</v>
      </c>
      <c r="Q6419">
        <v>0</v>
      </c>
      <c r="R6419">
        <v>0</v>
      </c>
      <c r="S6419">
        <v>0</v>
      </c>
      <c r="T6419">
        <v>18</v>
      </c>
      <c r="U6419">
        <v>0</v>
      </c>
      <c r="V6419">
        <v>0</v>
      </c>
      <c r="W6419">
        <v>0</v>
      </c>
      <c r="X6419">
        <v>106.10279755635888</v>
      </c>
      <c r="Y6419">
        <v>0</v>
      </c>
      <c r="Z6419">
        <v>0</v>
      </c>
      <c r="AA6419">
        <v>0</v>
      </c>
      <c r="AB6419">
        <v>18.314899063064004</v>
      </c>
      <c r="AC6419">
        <v>0</v>
      </c>
      <c r="AD6419">
        <v>0</v>
      </c>
      <c r="AE6419">
        <v>124.41769661942288</v>
      </c>
    </row>
    <row r="6420" spans="1:31" x14ac:dyDescent="0.25">
      <c r="A6420">
        <v>2306518</v>
      </c>
      <c r="B6420">
        <v>1</v>
      </c>
      <c r="C6420" t="s">
        <v>80</v>
      </c>
      <c r="D6420" t="s">
        <v>106</v>
      </c>
      <c r="E6420" t="s">
        <v>141</v>
      </c>
      <c r="F6420" t="s">
        <v>18545</v>
      </c>
      <c r="G6420" t="s">
        <v>143</v>
      </c>
      <c r="H6420" t="s">
        <v>135</v>
      </c>
      <c r="I6420" t="s">
        <v>136</v>
      </c>
      <c r="J6420" t="s">
        <v>137</v>
      </c>
      <c r="K6420" t="s">
        <v>138</v>
      </c>
      <c r="L6420" t="s">
        <v>18546</v>
      </c>
      <c r="M6420" t="s">
        <v>18547</v>
      </c>
      <c r="N6420">
        <v>2.5825</v>
      </c>
      <c r="O6420">
        <v>0</v>
      </c>
      <c r="P6420">
        <v>1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</row>
    <row r="6421" spans="1:31" x14ac:dyDescent="0.25">
      <c r="A6421">
        <v>2306226</v>
      </c>
      <c r="B6421">
        <v>1</v>
      </c>
      <c r="C6421" t="s">
        <v>81</v>
      </c>
      <c r="D6421" t="s">
        <v>128</v>
      </c>
      <c r="E6421" t="s">
        <v>208</v>
      </c>
      <c r="F6421" t="s">
        <v>18548</v>
      </c>
      <c r="G6421" t="s">
        <v>917</v>
      </c>
      <c r="H6421" t="s">
        <v>135</v>
      </c>
      <c r="I6421" t="s">
        <v>136</v>
      </c>
      <c r="J6421" t="s">
        <v>137</v>
      </c>
      <c r="K6421" t="s">
        <v>300</v>
      </c>
      <c r="L6421" t="s">
        <v>18549</v>
      </c>
      <c r="M6421" t="s">
        <v>18550</v>
      </c>
      <c r="N6421">
        <v>1.878055555</v>
      </c>
      <c r="O6421">
        <v>0</v>
      </c>
      <c r="P6421">
        <v>1</v>
      </c>
      <c r="Q6421">
        <v>0</v>
      </c>
      <c r="R6421">
        <v>0</v>
      </c>
      <c r="S6421">
        <v>0</v>
      </c>
      <c r="T6421">
        <v>58</v>
      </c>
      <c r="U6421">
        <v>0</v>
      </c>
      <c r="V6421">
        <v>0</v>
      </c>
      <c r="W6421">
        <v>0</v>
      </c>
      <c r="X6421">
        <v>0.42370818120608245</v>
      </c>
      <c r="Y6421">
        <v>0</v>
      </c>
      <c r="Z6421">
        <v>0</v>
      </c>
      <c r="AA6421">
        <v>0</v>
      </c>
      <c r="AB6421">
        <v>53.939693332919404</v>
      </c>
      <c r="AC6421">
        <v>0</v>
      </c>
      <c r="AD6421">
        <v>0</v>
      </c>
      <c r="AE6421">
        <v>54.363401514125485</v>
      </c>
    </row>
    <row r="6422" spans="1:31" x14ac:dyDescent="0.25">
      <c r="A6422">
        <v>2306816</v>
      </c>
      <c r="B6422">
        <v>1</v>
      </c>
      <c r="C6422" t="s">
        <v>80</v>
      </c>
      <c r="D6422" t="s">
        <v>96</v>
      </c>
      <c r="E6422" t="s">
        <v>164</v>
      </c>
      <c r="F6422" t="s">
        <v>15646</v>
      </c>
      <c r="G6422" t="s">
        <v>184</v>
      </c>
      <c r="H6422" t="s">
        <v>167</v>
      </c>
      <c r="I6422" t="s">
        <v>136</v>
      </c>
      <c r="J6422" t="s">
        <v>137</v>
      </c>
      <c r="K6422" t="s">
        <v>138</v>
      </c>
      <c r="L6422" t="s">
        <v>18551</v>
      </c>
      <c r="M6422" t="s">
        <v>18552</v>
      </c>
      <c r="N6422">
        <v>0.59277777700000001</v>
      </c>
      <c r="O6422">
        <v>1</v>
      </c>
      <c r="P6422">
        <v>0</v>
      </c>
      <c r="Q6422">
        <v>1</v>
      </c>
      <c r="R6422">
        <v>0</v>
      </c>
      <c r="S6422">
        <v>2</v>
      </c>
      <c r="T6422">
        <v>5</v>
      </c>
      <c r="U6422">
        <v>0</v>
      </c>
      <c r="V6422">
        <v>0</v>
      </c>
      <c r="W6422">
        <v>8.4948444135346133</v>
      </c>
      <c r="X6422">
        <v>0</v>
      </c>
      <c r="Y6422">
        <v>2.3164776574364656</v>
      </c>
      <c r="Z6422">
        <v>0</v>
      </c>
      <c r="AA6422">
        <v>19.599137814883001</v>
      </c>
      <c r="AB6422">
        <v>24.54124432962638</v>
      </c>
      <c r="AC6422">
        <v>0</v>
      </c>
      <c r="AD6422">
        <v>0</v>
      </c>
      <c r="AE6422">
        <v>54.951704215480461</v>
      </c>
    </row>
    <row r="6423" spans="1:31" x14ac:dyDescent="0.25">
      <c r="A6423">
        <v>2307194</v>
      </c>
      <c r="B6423">
        <v>1</v>
      </c>
      <c r="C6423" t="s">
        <v>81</v>
      </c>
      <c r="D6423" t="s">
        <v>123</v>
      </c>
      <c r="E6423" t="s">
        <v>132</v>
      </c>
      <c r="F6423" t="s">
        <v>18553</v>
      </c>
      <c r="G6423" t="s">
        <v>134</v>
      </c>
      <c r="H6423" t="s">
        <v>135</v>
      </c>
      <c r="I6423" t="s">
        <v>136</v>
      </c>
      <c r="J6423" t="s">
        <v>137</v>
      </c>
      <c r="K6423" t="s">
        <v>138</v>
      </c>
      <c r="L6423" t="s">
        <v>18554</v>
      </c>
      <c r="M6423" t="s">
        <v>18555</v>
      </c>
      <c r="N6423">
        <v>1.6330555550000001</v>
      </c>
      <c r="O6423">
        <v>0</v>
      </c>
      <c r="P6423">
        <v>1</v>
      </c>
      <c r="Q6423">
        <v>0</v>
      </c>
      <c r="R6423">
        <v>15</v>
      </c>
      <c r="S6423">
        <v>0</v>
      </c>
      <c r="T6423">
        <v>3</v>
      </c>
      <c r="U6423">
        <v>0</v>
      </c>
      <c r="V6423">
        <v>0</v>
      </c>
      <c r="W6423">
        <v>0</v>
      </c>
      <c r="X6423">
        <v>9.1823423434388346E-2</v>
      </c>
      <c r="Y6423">
        <v>0</v>
      </c>
      <c r="Z6423">
        <v>14.163846097796908</v>
      </c>
      <c r="AA6423">
        <v>0</v>
      </c>
      <c r="AB6423">
        <v>0.74181273436524009</v>
      </c>
      <c r="AC6423">
        <v>0</v>
      </c>
      <c r="AD6423">
        <v>0</v>
      </c>
      <c r="AE6423">
        <v>14.997482255596536</v>
      </c>
    </row>
    <row r="6424" spans="1:31" x14ac:dyDescent="0.25">
      <c r="A6424">
        <v>2306862</v>
      </c>
      <c r="B6424">
        <v>1</v>
      </c>
      <c r="C6424" t="s">
        <v>80</v>
      </c>
      <c r="D6424" t="s">
        <v>98</v>
      </c>
      <c r="E6424" t="s">
        <v>233</v>
      </c>
      <c r="F6424" t="s">
        <v>18556</v>
      </c>
      <c r="G6424" t="s">
        <v>299</v>
      </c>
      <c r="H6424" t="s">
        <v>167</v>
      </c>
      <c r="I6424" t="s">
        <v>136</v>
      </c>
      <c r="J6424" t="s">
        <v>137</v>
      </c>
      <c r="K6424" t="s">
        <v>300</v>
      </c>
      <c r="L6424" t="s">
        <v>18557</v>
      </c>
      <c r="M6424" t="s">
        <v>18558</v>
      </c>
      <c r="N6424">
        <v>0.95166666600000005</v>
      </c>
      <c r="O6424">
        <v>0</v>
      </c>
      <c r="P6424">
        <v>5726</v>
      </c>
      <c r="Q6424">
        <v>25</v>
      </c>
      <c r="R6424">
        <v>933</v>
      </c>
      <c r="S6424">
        <v>46</v>
      </c>
      <c r="T6424">
        <v>1166</v>
      </c>
      <c r="U6424">
        <v>3</v>
      </c>
      <c r="V6424">
        <v>0</v>
      </c>
      <c r="W6424">
        <v>0</v>
      </c>
      <c r="X6424">
        <v>1067.8954548399097</v>
      </c>
      <c r="Y6424">
        <v>77.265454328961155</v>
      </c>
      <c r="Z6424">
        <v>527.92816380475836</v>
      </c>
      <c r="AA6424">
        <v>148.74353612572332</v>
      </c>
      <c r="AB6424">
        <v>896.48684043048365</v>
      </c>
      <c r="AC6424">
        <v>610.12210019664644</v>
      </c>
      <c r="AD6424">
        <v>0</v>
      </c>
      <c r="AE6424">
        <v>3328.4415497264827</v>
      </c>
    </row>
    <row r="6425" spans="1:31" x14ac:dyDescent="0.25">
      <c r="A6425">
        <v>2306676</v>
      </c>
      <c r="B6425">
        <v>1</v>
      </c>
      <c r="C6425" t="s">
        <v>80</v>
      </c>
      <c r="D6425" t="s">
        <v>93</v>
      </c>
      <c r="E6425" t="s">
        <v>132</v>
      </c>
      <c r="F6425" t="s">
        <v>18559</v>
      </c>
      <c r="G6425" t="s">
        <v>134</v>
      </c>
      <c r="H6425" t="s">
        <v>135</v>
      </c>
      <c r="I6425" t="s">
        <v>136</v>
      </c>
      <c r="J6425" t="s">
        <v>137</v>
      </c>
      <c r="K6425" t="s">
        <v>138</v>
      </c>
      <c r="L6425" t="s">
        <v>18560</v>
      </c>
      <c r="M6425" t="s">
        <v>18561</v>
      </c>
      <c r="N6425">
        <v>6.7169444440000001</v>
      </c>
      <c r="O6425">
        <v>0</v>
      </c>
      <c r="P6425">
        <v>13</v>
      </c>
      <c r="Q6425">
        <v>0</v>
      </c>
      <c r="R6425">
        <v>4</v>
      </c>
      <c r="S6425">
        <v>0</v>
      </c>
      <c r="T6425">
        <v>8</v>
      </c>
      <c r="U6425">
        <v>0</v>
      </c>
      <c r="V6425">
        <v>0</v>
      </c>
      <c r="W6425">
        <v>0</v>
      </c>
      <c r="X6425">
        <v>25.050782725407068</v>
      </c>
      <c r="Y6425">
        <v>0</v>
      </c>
      <c r="Z6425">
        <v>14.25482615663954</v>
      </c>
      <c r="AA6425">
        <v>0</v>
      </c>
      <c r="AB6425">
        <v>48.526749913689549</v>
      </c>
      <c r="AC6425">
        <v>0</v>
      </c>
      <c r="AD6425">
        <v>0</v>
      </c>
      <c r="AE6425">
        <v>87.832358795736155</v>
      </c>
    </row>
    <row r="6426" spans="1:31" x14ac:dyDescent="0.25">
      <c r="A6426">
        <v>2307217</v>
      </c>
      <c r="B6426">
        <v>1</v>
      </c>
      <c r="C6426" t="s">
        <v>81</v>
      </c>
      <c r="D6426" t="s">
        <v>118</v>
      </c>
      <c r="E6426" t="s">
        <v>132</v>
      </c>
      <c r="F6426" t="s">
        <v>18562</v>
      </c>
      <c r="G6426" t="s">
        <v>375</v>
      </c>
      <c r="H6426" t="s">
        <v>135</v>
      </c>
      <c r="I6426" t="s">
        <v>136</v>
      </c>
      <c r="J6426" t="s">
        <v>137</v>
      </c>
      <c r="K6426" t="s">
        <v>138</v>
      </c>
      <c r="L6426" t="s">
        <v>18563</v>
      </c>
      <c r="M6426" t="s">
        <v>18564</v>
      </c>
      <c r="N6426">
        <v>2.216388888</v>
      </c>
      <c r="O6426">
        <v>0</v>
      </c>
      <c r="P6426">
        <v>45</v>
      </c>
      <c r="Q6426">
        <v>0</v>
      </c>
      <c r="R6426">
        <v>1</v>
      </c>
      <c r="S6426">
        <v>0</v>
      </c>
      <c r="T6426">
        <v>5</v>
      </c>
      <c r="U6426">
        <v>0</v>
      </c>
      <c r="V6426">
        <v>0</v>
      </c>
      <c r="W6426">
        <v>0</v>
      </c>
      <c r="X6426">
        <v>17.983727488476283</v>
      </c>
      <c r="Y6426">
        <v>0</v>
      </c>
      <c r="Z6426">
        <v>0.36733030371305503</v>
      </c>
      <c r="AA6426">
        <v>0</v>
      </c>
      <c r="AB6426">
        <v>2.3482574712063915</v>
      </c>
      <c r="AC6426">
        <v>0</v>
      </c>
      <c r="AD6426">
        <v>0</v>
      </c>
      <c r="AE6426">
        <v>20.699315263395729</v>
      </c>
    </row>
    <row r="6427" spans="1:31" x14ac:dyDescent="0.25">
      <c r="A6427">
        <v>2307008</v>
      </c>
      <c r="B6427">
        <v>1</v>
      </c>
      <c r="C6427" t="s">
        <v>81</v>
      </c>
      <c r="D6427" t="s">
        <v>123</v>
      </c>
      <c r="E6427" t="s">
        <v>141</v>
      </c>
      <c r="F6427" t="s">
        <v>18565</v>
      </c>
      <c r="G6427" t="s">
        <v>143</v>
      </c>
      <c r="H6427" t="s">
        <v>135</v>
      </c>
      <c r="I6427" t="s">
        <v>136</v>
      </c>
      <c r="J6427" t="s">
        <v>137</v>
      </c>
      <c r="K6427" t="s">
        <v>138</v>
      </c>
      <c r="L6427" t="s">
        <v>18566</v>
      </c>
      <c r="M6427" t="s">
        <v>18567</v>
      </c>
      <c r="N6427">
        <v>0.75472222200000005</v>
      </c>
      <c r="O6427">
        <v>0</v>
      </c>
      <c r="P6427">
        <v>7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1.2104874457609502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1.2104874457609502</v>
      </c>
    </row>
    <row r="6428" spans="1:31" x14ac:dyDescent="0.25">
      <c r="A6428">
        <v>2306653</v>
      </c>
      <c r="B6428">
        <v>1</v>
      </c>
      <c r="C6428" t="s">
        <v>80</v>
      </c>
      <c r="D6428" t="s">
        <v>90</v>
      </c>
      <c r="E6428" t="s">
        <v>164</v>
      </c>
      <c r="F6428" t="s">
        <v>18568</v>
      </c>
      <c r="G6428" t="s">
        <v>483</v>
      </c>
      <c r="H6428" t="s">
        <v>167</v>
      </c>
      <c r="I6428" t="s">
        <v>136</v>
      </c>
      <c r="J6428" t="s">
        <v>137</v>
      </c>
      <c r="K6428" t="s">
        <v>138</v>
      </c>
      <c r="L6428" t="s">
        <v>18569</v>
      </c>
      <c r="M6428" t="s">
        <v>18570</v>
      </c>
      <c r="N6428">
        <v>6.6563888880000004</v>
      </c>
      <c r="O6428">
        <v>0</v>
      </c>
      <c r="P6428">
        <v>5586</v>
      </c>
      <c r="Q6428">
        <v>0</v>
      </c>
      <c r="R6428">
        <v>0</v>
      </c>
      <c r="S6428">
        <v>0</v>
      </c>
      <c r="T6428">
        <v>427</v>
      </c>
      <c r="U6428">
        <v>0</v>
      </c>
      <c r="V6428">
        <v>0</v>
      </c>
      <c r="W6428">
        <v>0</v>
      </c>
      <c r="X6428">
        <v>8435.2870303035506</v>
      </c>
      <c r="Y6428">
        <v>0</v>
      </c>
      <c r="Z6428">
        <v>0</v>
      </c>
      <c r="AA6428">
        <v>0</v>
      </c>
      <c r="AB6428">
        <v>1003.4620041621951</v>
      </c>
      <c r="AC6428">
        <v>0</v>
      </c>
      <c r="AD6428">
        <v>0</v>
      </c>
      <c r="AE6428">
        <v>9438.7490344657454</v>
      </c>
    </row>
    <row r="6429" spans="1:31" x14ac:dyDescent="0.25">
      <c r="A6429">
        <v>2306799</v>
      </c>
      <c r="B6429">
        <v>1</v>
      </c>
      <c r="C6429" t="s">
        <v>81</v>
      </c>
      <c r="D6429" t="s">
        <v>112</v>
      </c>
      <c r="E6429" t="s">
        <v>208</v>
      </c>
      <c r="F6429" t="s">
        <v>18571</v>
      </c>
      <c r="G6429" t="s">
        <v>917</v>
      </c>
      <c r="H6429" t="s">
        <v>135</v>
      </c>
      <c r="I6429" t="s">
        <v>136</v>
      </c>
      <c r="J6429" t="s">
        <v>137</v>
      </c>
      <c r="K6429" t="s">
        <v>300</v>
      </c>
      <c r="L6429" t="s">
        <v>18572</v>
      </c>
      <c r="M6429" t="s">
        <v>18573</v>
      </c>
      <c r="N6429">
        <v>3.6475</v>
      </c>
      <c r="O6429">
        <v>0</v>
      </c>
      <c r="P6429">
        <v>435</v>
      </c>
      <c r="Q6429">
        <v>0</v>
      </c>
      <c r="R6429">
        <v>3</v>
      </c>
      <c r="S6429">
        <v>0</v>
      </c>
      <c r="T6429">
        <v>23</v>
      </c>
      <c r="U6429">
        <v>0</v>
      </c>
      <c r="V6429">
        <v>0</v>
      </c>
      <c r="W6429">
        <v>0</v>
      </c>
      <c r="X6429">
        <v>261.3144312655989</v>
      </c>
      <c r="Y6429">
        <v>0</v>
      </c>
      <c r="Z6429">
        <v>1.1495464158138757</v>
      </c>
      <c r="AA6429">
        <v>0</v>
      </c>
      <c r="AB6429">
        <v>106.21373641744032</v>
      </c>
      <c r="AC6429">
        <v>0</v>
      </c>
      <c r="AD6429">
        <v>0</v>
      </c>
      <c r="AE6429">
        <v>368.67771409885307</v>
      </c>
    </row>
    <row r="6430" spans="1:31" x14ac:dyDescent="0.25">
      <c r="A6430">
        <v>2307131</v>
      </c>
      <c r="B6430">
        <v>1</v>
      </c>
      <c r="C6430" t="s">
        <v>80</v>
      </c>
      <c r="D6430" t="s">
        <v>97</v>
      </c>
      <c r="E6430" t="s">
        <v>141</v>
      </c>
      <c r="F6430" t="s">
        <v>18574</v>
      </c>
      <c r="G6430" t="s">
        <v>143</v>
      </c>
      <c r="H6430" t="s">
        <v>135</v>
      </c>
      <c r="I6430" t="s">
        <v>136</v>
      </c>
      <c r="J6430" t="s">
        <v>137</v>
      </c>
      <c r="K6430" t="s">
        <v>138</v>
      </c>
      <c r="L6430" t="s">
        <v>18575</v>
      </c>
      <c r="M6430" t="s">
        <v>18576</v>
      </c>
      <c r="N6430">
        <v>0.91777777699999996</v>
      </c>
      <c r="O6430">
        <v>0</v>
      </c>
      <c r="P6430">
        <v>1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0.41260367567170142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0.41260367567170142</v>
      </c>
    </row>
    <row r="6431" spans="1:31" x14ac:dyDescent="0.25">
      <c r="A6431">
        <v>2306985</v>
      </c>
      <c r="B6431">
        <v>1</v>
      </c>
      <c r="C6431" t="s">
        <v>81</v>
      </c>
      <c r="D6431" t="s">
        <v>112</v>
      </c>
      <c r="E6431" t="s">
        <v>164</v>
      </c>
      <c r="F6431" t="s">
        <v>18577</v>
      </c>
      <c r="G6431" t="s">
        <v>184</v>
      </c>
      <c r="H6431" t="s">
        <v>167</v>
      </c>
      <c r="I6431" t="s">
        <v>136</v>
      </c>
      <c r="J6431" t="s">
        <v>137</v>
      </c>
      <c r="K6431" t="s">
        <v>138</v>
      </c>
      <c r="L6431" t="s">
        <v>18578</v>
      </c>
      <c r="M6431" t="s">
        <v>18579</v>
      </c>
      <c r="N6431">
        <v>1.3761111109999999</v>
      </c>
      <c r="O6431">
        <v>0</v>
      </c>
      <c r="P6431">
        <v>194</v>
      </c>
      <c r="Q6431">
        <v>0</v>
      </c>
      <c r="R6431">
        <v>4</v>
      </c>
      <c r="S6431">
        <v>0</v>
      </c>
      <c r="T6431">
        <v>38</v>
      </c>
      <c r="U6431">
        <v>0</v>
      </c>
      <c r="V6431">
        <v>0</v>
      </c>
      <c r="W6431">
        <v>0</v>
      </c>
      <c r="X6431">
        <v>51.527157476732846</v>
      </c>
      <c r="Y6431">
        <v>0</v>
      </c>
      <c r="Z6431">
        <v>1.4372063966908728</v>
      </c>
      <c r="AA6431">
        <v>0</v>
      </c>
      <c r="AB6431">
        <v>19.35078564506718</v>
      </c>
      <c r="AC6431">
        <v>0</v>
      </c>
      <c r="AD6431">
        <v>0</v>
      </c>
      <c r="AE6431">
        <v>72.315149518490898</v>
      </c>
    </row>
    <row r="6432" spans="1:31" x14ac:dyDescent="0.25">
      <c r="A6432">
        <v>2307234</v>
      </c>
      <c r="B6432">
        <v>1</v>
      </c>
      <c r="C6432" t="s">
        <v>80</v>
      </c>
      <c r="D6432" t="s">
        <v>108</v>
      </c>
      <c r="E6432" t="s">
        <v>132</v>
      </c>
      <c r="F6432" t="s">
        <v>18580</v>
      </c>
      <c r="G6432" t="s">
        <v>134</v>
      </c>
      <c r="H6432" t="s">
        <v>135</v>
      </c>
      <c r="I6432" t="s">
        <v>136</v>
      </c>
      <c r="J6432" t="s">
        <v>137</v>
      </c>
      <c r="K6432" t="s">
        <v>138</v>
      </c>
      <c r="L6432" t="s">
        <v>18581</v>
      </c>
      <c r="M6432" t="s">
        <v>18582</v>
      </c>
      <c r="N6432">
        <v>1.7775000000000001</v>
      </c>
      <c r="O6432">
        <v>0</v>
      </c>
      <c r="P6432">
        <v>7</v>
      </c>
      <c r="Q6432">
        <v>0</v>
      </c>
      <c r="R6432">
        <v>5</v>
      </c>
      <c r="S6432">
        <v>0</v>
      </c>
      <c r="T6432">
        <v>3</v>
      </c>
      <c r="U6432">
        <v>0</v>
      </c>
      <c r="V6432">
        <v>0</v>
      </c>
      <c r="W6432">
        <v>0</v>
      </c>
      <c r="X6432">
        <v>2.88411522483942</v>
      </c>
      <c r="Y6432">
        <v>0</v>
      </c>
      <c r="Z6432">
        <v>3.1911788282503895</v>
      </c>
      <c r="AA6432">
        <v>0</v>
      </c>
      <c r="AB6432">
        <v>3.804310428508614</v>
      </c>
      <c r="AC6432">
        <v>0</v>
      </c>
      <c r="AD6432">
        <v>0</v>
      </c>
      <c r="AE6432">
        <v>9.8796044815984239</v>
      </c>
    </row>
    <row r="6433" spans="1:31" x14ac:dyDescent="0.25">
      <c r="A6433">
        <v>2306693</v>
      </c>
      <c r="B6433">
        <v>1</v>
      </c>
      <c r="C6433" t="s">
        <v>80</v>
      </c>
      <c r="D6433" t="s">
        <v>83</v>
      </c>
      <c r="E6433" t="s">
        <v>132</v>
      </c>
      <c r="F6433" t="s">
        <v>18583</v>
      </c>
      <c r="G6433" t="s">
        <v>134</v>
      </c>
      <c r="H6433" t="s">
        <v>135</v>
      </c>
      <c r="I6433" t="s">
        <v>136</v>
      </c>
      <c r="J6433" t="s">
        <v>137</v>
      </c>
      <c r="K6433" t="s">
        <v>138</v>
      </c>
      <c r="L6433" t="s">
        <v>18584</v>
      </c>
      <c r="M6433" t="s">
        <v>18585</v>
      </c>
      <c r="N6433">
        <v>6.1427777770000001</v>
      </c>
      <c r="O6433">
        <v>0</v>
      </c>
      <c r="P6433">
        <v>34</v>
      </c>
      <c r="Q6433">
        <v>0</v>
      </c>
      <c r="R6433">
        <v>0</v>
      </c>
      <c r="S6433">
        <v>0</v>
      </c>
      <c r="T6433">
        <v>3</v>
      </c>
      <c r="U6433">
        <v>0</v>
      </c>
      <c r="V6433">
        <v>0</v>
      </c>
      <c r="W6433">
        <v>0</v>
      </c>
      <c r="X6433">
        <v>42.278484030610642</v>
      </c>
      <c r="Y6433">
        <v>0</v>
      </c>
      <c r="Z6433">
        <v>0</v>
      </c>
      <c r="AA6433">
        <v>0</v>
      </c>
      <c r="AB6433">
        <v>26.797345113970998</v>
      </c>
      <c r="AC6433">
        <v>0</v>
      </c>
      <c r="AD6433">
        <v>0</v>
      </c>
      <c r="AE6433">
        <v>69.075829144581633</v>
      </c>
    </row>
    <row r="6434" spans="1:31" x14ac:dyDescent="0.25">
      <c r="A6434">
        <v>2307280</v>
      </c>
      <c r="B6434">
        <v>1</v>
      </c>
      <c r="C6434" t="s">
        <v>80</v>
      </c>
      <c r="D6434" t="s">
        <v>97</v>
      </c>
      <c r="E6434" t="s">
        <v>283</v>
      </c>
      <c r="F6434" t="s">
        <v>5048</v>
      </c>
      <c r="G6434" t="s">
        <v>184</v>
      </c>
      <c r="H6434" t="s">
        <v>167</v>
      </c>
      <c r="I6434" t="s">
        <v>136</v>
      </c>
      <c r="J6434" t="s">
        <v>137</v>
      </c>
      <c r="K6434" t="s">
        <v>138</v>
      </c>
      <c r="L6434" t="s">
        <v>18586</v>
      </c>
      <c r="M6434" t="s">
        <v>18587</v>
      </c>
      <c r="N6434">
        <v>6.5242499999999995E-2</v>
      </c>
      <c r="O6434">
        <v>13</v>
      </c>
      <c r="P6434">
        <v>1633</v>
      </c>
      <c r="Q6434">
        <v>23</v>
      </c>
      <c r="R6434">
        <v>522</v>
      </c>
      <c r="S6434">
        <v>40</v>
      </c>
      <c r="T6434">
        <v>354</v>
      </c>
      <c r="U6434">
        <v>2</v>
      </c>
      <c r="V6434">
        <v>1</v>
      </c>
      <c r="W6434">
        <v>48.693543938941858</v>
      </c>
      <c r="X6434">
        <v>44.350849432928435</v>
      </c>
      <c r="Y6434">
        <v>28.695262331623812</v>
      </c>
      <c r="Z6434">
        <v>12.771147184173561</v>
      </c>
      <c r="AA6434">
        <v>31.731224080797286</v>
      </c>
      <c r="AB6434">
        <v>18.090606827279757</v>
      </c>
      <c r="AC6434">
        <v>1.52717050517889</v>
      </c>
      <c r="AD6434">
        <v>5.3370449132779996E-2</v>
      </c>
      <c r="AE6434">
        <v>185.91317475005638</v>
      </c>
    </row>
    <row r="6435" spans="1:31" x14ac:dyDescent="0.25">
      <c r="A6435">
        <v>2307154</v>
      </c>
      <c r="B6435">
        <v>1</v>
      </c>
      <c r="C6435" t="s">
        <v>81</v>
      </c>
      <c r="D6435" t="s">
        <v>123</v>
      </c>
      <c r="E6435" t="s">
        <v>233</v>
      </c>
      <c r="F6435" t="s">
        <v>18588</v>
      </c>
      <c r="G6435" t="s">
        <v>184</v>
      </c>
      <c r="H6435" t="s">
        <v>167</v>
      </c>
      <c r="I6435" t="s">
        <v>136</v>
      </c>
      <c r="J6435" t="s">
        <v>137</v>
      </c>
      <c r="K6435" t="s">
        <v>138</v>
      </c>
      <c r="L6435" t="s">
        <v>18589</v>
      </c>
      <c r="M6435" t="s">
        <v>18590</v>
      </c>
      <c r="N6435">
        <v>5.7222222000000003E-2</v>
      </c>
      <c r="O6435">
        <v>0</v>
      </c>
      <c r="P6435">
        <v>364</v>
      </c>
      <c r="Q6435">
        <v>6</v>
      </c>
      <c r="R6435">
        <v>83</v>
      </c>
      <c r="S6435">
        <v>6</v>
      </c>
      <c r="T6435">
        <v>47</v>
      </c>
      <c r="U6435">
        <v>1</v>
      </c>
      <c r="V6435">
        <v>0</v>
      </c>
      <c r="W6435">
        <v>0</v>
      </c>
      <c r="X6435">
        <v>4.5491966508298605</v>
      </c>
      <c r="Y6435">
        <v>1.1677523413731077</v>
      </c>
      <c r="Z6435">
        <v>2.9303235658193523</v>
      </c>
      <c r="AA6435">
        <v>1.7819931669115889</v>
      </c>
      <c r="AB6435">
        <v>2.5328734786777938</v>
      </c>
      <c r="AC6435">
        <v>0.35702008094098114</v>
      </c>
      <c r="AD6435">
        <v>0</v>
      </c>
      <c r="AE6435">
        <v>13.319159284552683</v>
      </c>
    </row>
    <row r="6436" spans="1:31" x14ac:dyDescent="0.25">
      <c r="A6436">
        <v>2306776</v>
      </c>
      <c r="B6436">
        <v>1</v>
      </c>
      <c r="C6436" t="s">
        <v>81</v>
      </c>
      <c r="D6436" t="s">
        <v>118</v>
      </c>
      <c r="E6436" t="s">
        <v>141</v>
      </c>
      <c r="F6436" t="s">
        <v>18591</v>
      </c>
      <c r="G6436" t="s">
        <v>143</v>
      </c>
      <c r="H6436" t="s">
        <v>135</v>
      </c>
      <c r="I6436" t="s">
        <v>136</v>
      </c>
      <c r="J6436" t="s">
        <v>137</v>
      </c>
      <c r="K6436" t="s">
        <v>138</v>
      </c>
      <c r="L6436" t="s">
        <v>18592</v>
      </c>
      <c r="M6436" t="s">
        <v>18593</v>
      </c>
      <c r="N6436">
        <v>3.9072222220000001</v>
      </c>
      <c r="O6436">
        <v>0</v>
      </c>
      <c r="P6436">
        <v>1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0.8269570547027183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0.8269570547027183</v>
      </c>
    </row>
    <row r="6437" spans="1:31" x14ac:dyDescent="0.25">
      <c r="A6437">
        <v>2307068</v>
      </c>
      <c r="B6437">
        <v>1</v>
      </c>
      <c r="C6437" t="s">
        <v>80</v>
      </c>
      <c r="D6437" t="s">
        <v>100</v>
      </c>
      <c r="E6437" t="s">
        <v>182</v>
      </c>
      <c r="F6437" t="s">
        <v>1911</v>
      </c>
      <c r="G6437" t="s">
        <v>184</v>
      </c>
      <c r="H6437" t="s">
        <v>167</v>
      </c>
      <c r="I6437" t="s">
        <v>136</v>
      </c>
      <c r="J6437" t="s">
        <v>137</v>
      </c>
      <c r="K6437" t="s">
        <v>138</v>
      </c>
      <c r="L6437" t="s">
        <v>18594</v>
      </c>
      <c r="M6437" t="s">
        <v>18595</v>
      </c>
      <c r="N6437">
        <v>0.75444444399999999</v>
      </c>
      <c r="O6437">
        <v>0</v>
      </c>
      <c r="P6437">
        <v>421</v>
      </c>
      <c r="Q6437">
        <v>1</v>
      </c>
      <c r="R6437">
        <v>43</v>
      </c>
      <c r="S6437">
        <v>0</v>
      </c>
      <c r="T6437">
        <v>65</v>
      </c>
      <c r="U6437">
        <v>0</v>
      </c>
      <c r="V6437">
        <v>1</v>
      </c>
      <c r="W6437">
        <v>0</v>
      </c>
      <c r="X6437">
        <v>110.84095901010092</v>
      </c>
      <c r="Y6437">
        <v>9.7602842723898799</v>
      </c>
      <c r="Z6437">
        <v>48.649503770898399</v>
      </c>
      <c r="AA6437">
        <v>0</v>
      </c>
      <c r="AB6437">
        <v>63.432331740164777</v>
      </c>
      <c r="AC6437">
        <v>0</v>
      </c>
      <c r="AD6437">
        <v>68.25676783150162</v>
      </c>
      <c r="AE6437">
        <v>300.93984662505562</v>
      </c>
    </row>
    <row r="6438" spans="1:31" x14ac:dyDescent="0.25">
      <c r="A6438">
        <v>2306819</v>
      </c>
      <c r="B6438">
        <v>1</v>
      </c>
      <c r="C6438" t="s">
        <v>81</v>
      </c>
      <c r="D6438" t="s">
        <v>118</v>
      </c>
      <c r="E6438" t="s">
        <v>132</v>
      </c>
      <c r="F6438" t="s">
        <v>18596</v>
      </c>
      <c r="G6438" t="s">
        <v>917</v>
      </c>
      <c r="H6438" t="s">
        <v>135</v>
      </c>
      <c r="I6438" t="s">
        <v>136</v>
      </c>
      <c r="J6438" t="s">
        <v>137</v>
      </c>
      <c r="K6438" t="s">
        <v>300</v>
      </c>
      <c r="L6438" t="s">
        <v>18597</v>
      </c>
      <c r="M6438" t="s">
        <v>18598</v>
      </c>
      <c r="N6438">
        <v>6.8030555550000003</v>
      </c>
      <c r="O6438">
        <v>0</v>
      </c>
      <c r="P6438">
        <v>122</v>
      </c>
      <c r="Q6438">
        <v>0</v>
      </c>
      <c r="R6438">
        <v>0</v>
      </c>
      <c r="S6438">
        <v>0</v>
      </c>
      <c r="T6438">
        <v>7</v>
      </c>
      <c r="U6438">
        <v>0</v>
      </c>
      <c r="V6438">
        <v>0</v>
      </c>
      <c r="W6438">
        <v>0</v>
      </c>
      <c r="X6438">
        <v>165.27533931156643</v>
      </c>
      <c r="Y6438">
        <v>0</v>
      </c>
      <c r="Z6438">
        <v>0</v>
      </c>
      <c r="AA6438">
        <v>0</v>
      </c>
      <c r="AB6438">
        <v>40.393354983677064</v>
      </c>
      <c r="AC6438">
        <v>0</v>
      </c>
      <c r="AD6438">
        <v>0</v>
      </c>
      <c r="AE6438">
        <v>205.66869429524348</v>
      </c>
    </row>
    <row r="6439" spans="1:31" x14ac:dyDescent="0.25">
      <c r="A6439">
        <v>2306670</v>
      </c>
      <c r="B6439">
        <v>1</v>
      </c>
      <c r="C6439" t="s">
        <v>80</v>
      </c>
      <c r="D6439" t="s">
        <v>82</v>
      </c>
      <c r="E6439" t="s">
        <v>132</v>
      </c>
      <c r="F6439" t="s">
        <v>17919</v>
      </c>
      <c r="G6439" t="s">
        <v>375</v>
      </c>
      <c r="H6439" t="s">
        <v>135</v>
      </c>
      <c r="I6439" t="s">
        <v>136</v>
      </c>
      <c r="J6439" t="s">
        <v>137</v>
      </c>
      <c r="K6439" t="s">
        <v>138</v>
      </c>
      <c r="L6439" t="s">
        <v>18599</v>
      </c>
      <c r="M6439" t="s">
        <v>18600</v>
      </c>
      <c r="N6439">
        <v>3.4922222220000001</v>
      </c>
      <c r="O6439">
        <v>0</v>
      </c>
      <c r="P6439">
        <v>91</v>
      </c>
      <c r="Q6439">
        <v>0</v>
      </c>
      <c r="R6439">
        <v>0</v>
      </c>
      <c r="S6439">
        <v>0</v>
      </c>
      <c r="T6439">
        <v>1</v>
      </c>
      <c r="U6439">
        <v>0</v>
      </c>
      <c r="V6439">
        <v>0</v>
      </c>
      <c r="W6439">
        <v>0</v>
      </c>
      <c r="X6439">
        <v>29.72953106889608</v>
      </c>
      <c r="Y6439">
        <v>0</v>
      </c>
      <c r="Z6439">
        <v>0</v>
      </c>
      <c r="AA6439">
        <v>0</v>
      </c>
      <c r="AB6439">
        <v>1.2265624160500002E-4</v>
      </c>
      <c r="AC6439">
        <v>0</v>
      </c>
      <c r="AD6439">
        <v>0</v>
      </c>
      <c r="AE6439">
        <v>29.729653725137684</v>
      </c>
    </row>
    <row r="6440" spans="1:31" x14ac:dyDescent="0.25">
      <c r="A6440">
        <v>2307028</v>
      </c>
      <c r="B6440">
        <v>1</v>
      </c>
      <c r="C6440" t="s">
        <v>80</v>
      </c>
      <c r="D6440" t="s">
        <v>83</v>
      </c>
      <c r="E6440" t="s">
        <v>141</v>
      </c>
      <c r="F6440" t="s">
        <v>18601</v>
      </c>
      <c r="G6440" t="s">
        <v>453</v>
      </c>
      <c r="H6440" t="s">
        <v>135</v>
      </c>
      <c r="I6440" t="s">
        <v>136</v>
      </c>
      <c r="J6440" t="s">
        <v>137</v>
      </c>
      <c r="K6440" t="s">
        <v>138</v>
      </c>
      <c r="L6440" t="s">
        <v>18602</v>
      </c>
      <c r="M6440" t="s">
        <v>18603</v>
      </c>
      <c r="N6440">
        <v>4.5602777769999996</v>
      </c>
      <c r="O6440">
        <v>0</v>
      </c>
      <c r="P6440">
        <v>1</v>
      </c>
      <c r="Q6440">
        <v>0</v>
      </c>
      <c r="R6440">
        <v>0</v>
      </c>
      <c r="S6440">
        <v>0</v>
      </c>
      <c r="T6440">
        <v>1</v>
      </c>
      <c r="U6440">
        <v>0</v>
      </c>
      <c r="V6440">
        <v>0</v>
      </c>
      <c r="W6440">
        <v>0</v>
      </c>
      <c r="X6440">
        <v>3.7184878774591805</v>
      </c>
      <c r="Y6440">
        <v>0</v>
      </c>
      <c r="Z6440">
        <v>0</v>
      </c>
      <c r="AA6440">
        <v>0</v>
      </c>
      <c r="AB6440">
        <v>0.35638953910347332</v>
      </c>
      <c r="AC6440">
        <v>0</v>
      </c>
      <c r="AD6440">
        <v>0</v>
      </c>
      <c r="AE6440">
        <v>4.0748774165626536</v>
      </c>
    </row>
    <row r="6441" spans="1:31" x14ac:dyDescent="0.25">
      <c r="A6441">
        <v>2307051</v>
      </c>
      <c r="B6441">
        <v>1</v>
      </c>
      <c r="C6441" t="s">
        <v>81</v>
      </c>
      <c r="D6441" t="s">
        <v>128</v>
      </c>
      <c r="E6441" t="s">
        <v>141</v>
      </c>
      <c r="F6441" t="s">
        <v>18604</v>
      </c>
      <c r="G6441" t="s">
        <v>453</v>
      </c>
      <c r="H6441" t="s">
        <v>135</v>
      </c>
      <c r="I6441" t="s">
        <v>136</v>
      </c>
      <c r="J6441" t="s">
        <v>137</v>
      </c>
      <c r="K6441" t="s">
        <v>138</v>
      </c>
      <c r="L6441" t="s">
        <v>18605</v>
      </c>
      <c r="M6441" t="s">
        <v>18606</v>
      </c>
      <c r="N6441">
        <v>4.8005555549999999</v>
      </c>
      <c r="O6441">
        <v>0</v>
      </c>
      <c r="P6441">
        <v>9</v>
      </c>
      <c r="Q6441">
        <v>0</v>
      </c>
      <c r="R6441">
        <v>0</v>
      </c>
      <c r="S6441">
        <v>0</v>
      </c>
      <c r="T6441">
        <v>1</v>
      </c>
      <c r="U6441">
        <v>0</v>
      </c>
      <c r="V6441">
        <v>0</v>
      </c>
      <c r="W6441">
        <v>0</v>
      </c>
      <c r="X6441">
        <v>9.7240339248055445</v>
      </c>
      <c r="Y6441">
        <v>0</v>
      </c>
      <c r="Z6441">
        <v>0</v>
      </c>
      <c r="AA6441">
        <v>0</v>
      </c>
      <c r="AB6441">
        <v>3.136457344759747</v>
      </c>
      <c r="AC6441">
        <v>0</v>
      </c>
      <c r="AD6441">
        <v>0</v>
      </c>
      <c r="AE6441">
        <v>12.860491269565291</v>
      </c>
    </row>
    <row r="6442" spans="1:31" x14ac:dyDescent="0.25">
      <c r="A6442">
        <v>2306988</v>
      </c>
      <c r="B6442">
        <v>1</v>
      </c>
      <c r="C6442" t="s">
        <v>81</v>
      </c>
      <c r="D6442" t="s">
        <v>113</v>
      </c>
      <c r="E6442" t="s">
        <v>141</v>
      </c>
      <c r="F6442" t="s">
        <v>18607</v>
      </c>
      <c r="G6442" t="s">
        <v>143</v>
      </c>
      <c r="H6442" t="s">
        <v>135</v>
      </c>
      <c r="I6442" t="s">
        <v>136</v>
      </c>
      <c r="J6442" t="s">
        <v>137</v>
      </c>
      <c r="K6442" t="s">
        <v>138</v>
      </c>
      <c r="L6442" t="s">
        <v>18608</v>
      </c>
      <c r="M6442" t="s">
        <v>18609</v>
      </c>
      <c r="N6442">
        <v>1.845555555</v>
      </c>
      <c r="O6442">
        <v>0</v>
      </c>
      <c r="P6442">
        <v>2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1.2419141017170627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1.2419141017170627</v>
      </c>
    </row>
    <row r="6443" spans="1:31" x14ac:dyDescent="0.25">
      <c r="A6443">
        <v>2306882</v>
      </c>
      <c r="B6443">
        <v>1</v>
      </c>
      <c r="C6443" t="s">
        <v>80</v>
      </c>
      <c r="D6443" t="s">
        <v>106</v>
      </c>
      <c r="E6443" t="s">
        <v>141</v>
      </c>
      <c r="F6443" t="s">
        <v>18610</v>
      </c>
      <c r="G6443" t="s">
        <v>143</v>
      </c>
      <c r="H6443" t="s">
        <v>135</v>
      </c>
      <c r="I6443" t="s">
        <v>136</v>
      </c>
      <c r="J6443" t="s">
        <v>137</v>
      </c>
      <c r="K6443" t="s">
        <v>138</v>
      </c>
      <c r="L6443" t="s">
        <v>18611</v>
      </c>
      <c r="M6443" t="s">
        <v>18612</v>
      </c>
      <c r="N6443">
        <v>3.2344444440000002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1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1.0170705380252734</v>
      </c>
      <c r="AC6443">
        <v>0</v>
      </c>
      <c r="AD6443">
        <v>0</v>
      </c>
      <c r="AE6443">
        <v>1.0170705380252734</v>
      </c>
    </row>
    <row r="6444" spans="1:31" x14ac:dyDescent="0.25">
      <c r="A6444">
        <v>2306690</v>
      </c>
      <c r="B6444">
        <v>1</v>
      </c>
      <c r="C6444" t="s">
        <v>80</v>
      </c>
      <c r="D6444" t="s">
        <v>93</v>
      </c>
      <c r="E6444" t="s">
        <v>233</v>
      </c>
      <c r="F6444" t="s">
        <v>7890</v>
      </c>
      <c r="G6444" t="s">
        <v>184</v>
      </c>
      <c r="H6444" t="s">
        <v>167</v>
      </c>
      <c r="I6444" t="s">
        <v>136</v>
      </c>
      <c r="J6444" t="s">
        <v>137</v>
      </c>
      <c r="K6444" t="s">
        <v>138</v>
      </c>
      <c r="L6444" t="s">
        <v>18613</v>
      </c>
      <c r="M6444" t="s">
        <v>18614</v>
      </c>
      <c r="N6444">
        <v>1.075</v>
      </c>
      <c r="O6444">
        <v>2</v>
      </c>
      <c r="P6444">
        <v>310</v>
      </c>
      <c r="Q6444">
        <v>34</v>
      </c>
      <c r="R6444">
        <v>72</v>
      </c>
      <c r="S6444">
        <v>6</v>
      </c>
      <c r="T6444">
        <v>76</v>
      </c>
      <c r="U6444">
        <v>1</v>
      </c>
      <c r="V6444">
        <v>0</v>
      </c>
      <c r="W6444">
        <v>1.0622875905114</v>
      </c>
      <c r="X6444">
        <v>52.192013092804203</v>
      </c>
      <c r="Y6444">
        <v>267.48964325407792</v>
      </c>
      <c r="Z6444">
        <v>208.83491575787662</v>
      </c>
      <c r="AA6444">
        <v>13.712378135527251</v>
      </c>
      <c r="AB6444">
        <v>55.96575984175962</v>
      </c>
      <c r="AC6444">
        <v>1.2513408960228252</v>
      </c>
      <c r="AD6444">
        <v>0</v>
      </c>
      <c r="AE6444">
        <v>600.5083385685798</v>
      </c>
    </row>
    <row r="6445" spans="1:31" x14ac:dyDescent="0.25">
      <c r="A6445">
        <v>2306836</v>
      </c>
      <c r="B6445">
        <v>1</v>
      </c>
      <c r="C6445" t="s">
        <v>80</v>
      </c>
      <c r="D6445" t="s">
        <v>84</v>
      </c>
      <c r="E6445" t="s">
        <v>164</v>
      </c>
      <c r="F6445" t="s">
        <v>18615</v>
      </c>
      <c r="G6445" t="s">
        <v>184</v>
      </c>
      <c r="H6445" t="s">
        <v>167</v>
      </c>
      <c r="I6445" t="s">
        <v>136</v>
      </c>
      <c r="J6445" t="s">
        <v>137</v>
      </c>
      <c r="K6445" t="s">
        <v>138</v>
      </c>
      <c r="L6445" t="s">
        <v>18616</v>
      </c>
      <c r="M6445" t="s">
        <v>18617</v>
      </c>
      <c r="N6445">
        <v>1.308333333</v>
      </c>
      <c r="O6445">
        <v>14</v>
      </c>
      <c r="P6445">
        <v>1983</v>
      </c>
      <c r="Q6445">
        <v>5</v>
      </c>
      <c r="R6445">
        <v>276</v>
      </c>
      <c r="S6445">
        <v>14</v>
      </c>
      <c r="T6445">
        <v>229</v>
      </c>
      <c r="U6445">
        <v>0</v>
      </c>
      <c r="V6445">
        <v>0</v>
      </c>
      <c r="W6445">
        <v>7.7901035752580814</v>
      </c>
      <c r="X6445">
        <v>575.22014679579138</v>
      </c>
      <c r="Y6445">
        <v>54.968107435629292</v>
      </c>
      <c r="Z6445">
        <v>183.07447341213575</v>
      </c>
      <c r="AA6445">
        <v>42.148431089186239</v>
      </c>
      <c r="AB6445">
        <v>223.23633241135843</v>
      </c>
      <c r="AC6445">
        <v>0</v>
      </c>
      <c r="AD6445">
        <v>0</v>
      </c>
      <c r="AE6445">
        <v>1086.4375947193591</v>
      </c>
    </row>
    <row r="6446" spans="1:31" x14ac:dyDescent="0.25">
      <c r="A6446">
        <v>2306796</v>
      </c>
      <c r="B6446">
        <v>1</v>
      </c>
      <c r="C6446" t="s">
        <v>80</v>
      </c>
      <c r="D6446" t="s">
        <v>99</v>
      </c>
      <c r="E6446" t="s">
        <v>164</v>
      </c>
      <c r="F6446" t="s">
        <v>18618</v>
      </c>
      <c r="G6446" t="s">
        <v>195</v>
      </c>
      <c r="H6446" t="s">
        <v>167</v>
      </c>
      <c r="I6446" t="s">
        <v>136</v>
      </c>
      <c r="J6446" t="s">
        <v>137</v>
      </c>
      <c r="K6446" t="s">
        <v>138</v>
      </c>
      <c r="L6446" t="s">
        <v>18619</v>
      </c>
      <c r="M6446" t="s">
        <v>18620</v>
      </c>
      <c r="N6446">
        <v>1.544444444</v>
      </c>
      <c r="O6446">
        <v>0</v>
      </c>
      <c r="P6446">
        <v>234</v>
      </c>
      <c r="Q6446">
        <v>0</v>
      </c>
      <c r="R6446">
        <v>0</v>
      </c>
      <c r="S6446">
        <v>0</v>
      </c>
      <c r="T6446">
        <v>7</v>
      </c>
      <c r="U6446">
        <v>0</v>
      </c>
      <c r="V6446">
        <v>0</v>
      </c>
      <c r="W6446">
        <v>0</v>
      </c>
      <c r="X6446">
        <v>74.129493533907706</v>
      </c>
      <c r="Y6446">
        <v>0</v>
      </c>
      <c r="Z6446">
        <v>0</v>
      </c>
      <c r="AA6446">
        <v>0</v>
      </c>
      <c r="AB6446">
        <v>59.870320895933723</v>
      </c>
      <c r="AC6446">
        <v>0</v>
      </c>
      <c r="AD6446">
        <v>0</v>
      </c>
      <c r="AE6446">
        <v>133.99981442984142</v>
      </c>
    </row>
    <row r="6447" spans="1:31" x14ac:dyDescent="0.25">
      <c r="A6447">
        <v>2307065</v>
      </c>
      <c r="B6447">
        <v>1</v>
      </c>
      <c r="C6447" t="s">
        <v>80</v>
      </c>
      <c r="D6447" t="s">
        <v>109</v>
      </c>
      <c r="E6447" t="s">
        <v>141</v>
      </c>
      <c r="F6447" t="s">
        <v>18621</v>
      </c>
      <c r="G6447" t="s">
        <v>143</v>
      </c>
      <c r="H6447" t="s">
        <v>135</v>
      </c>
      <c r="I6447" t="s">
        <v>136</v>
      </c>
      <c r="J6447" t="s">
        <v>137</v>
      </c>
      <c r="K6447" t="s">
        <v>138</v>
      </c>
      <c r="L6447" t="s">
        <v>18622</v>
      </c>
      <c r="M6447" t="s">
        <v>18623</v>
      </c>
      <c r="N6447">
        <v>1.9688888879999999</v>
      </c>
      <c r="O6447">
        <v>0</v>
      </c>
      <c r="P6447">
        <v>1</v>
      </c>
      <c r="Q6447">
        <v>0</v>
      </c>
      <c r="R6447">
        <v>1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2.360016199296E-2</v>
      </c>
      <c r="Y6447">
        <v>0</v>
      </c>
      <c r="Z6447">
        <v>1.970692798929333E-2</v>
      </c>
      <c r="AA6447">
        <v>0</v>
      </c>
      <c r="AB6447">
        <v>0</v>
      </c>
      <c r="AC6447">
        <v>0</v>
      </c>
      <c r="AD6447">
        <v>0</v>
      </c>
      <c r="AE6447">
        <v>4.3307089982253327E-2</v>
      </c>
    </row>
    <row r="6448" spans="1:31" x14ac:dyDescent="0.25">
      <c r="A6448">
        <v>2307277</v>
      </c>
      <c r="B6448">
        <v>1</v>
      </c>
      <c r="C6448" t="s">
        <v>80</v>
      </c>
      <c r="D6448" t="s">
        <v>106</v>
      </c>
      <c r="E6448" t="s">
        <v>141</v>
      </c>
      <c r="F6448" t="s">
        <v>18624</v>
      </c>
      <c r="G6448" t="s">
        <v>453</v>
      </c>
      <c r="H6448" t="s">
        <v>135</v>
      </c>
      <c r="I6448" t="s">
        <v>136</v>
      </c>
      <c r="J6448" t="s">
        <v>137</v>
      </c>
      <c r="K6448" t="s">
        <v>138</v>
      </c>
      <c r="L6448" t="s">
        <v>18625</v>
      </c>
      <c r="M6448" t="s">
        <v>18626</v>
      </c>
      <c r="N6448">
        <v>1.920555555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1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3.7652379118464169E-2</v>
      </c>
      <c r="AC6448">
        <v>0</v>
      </c>
      <c r="AD6448">
        <v>0</v>
      </c>
      <c r="AE6448">
        <v>3.7652379118464169E-2</v>
      </c>
    </row>
    <row r="6449" spans="1:31" x14ac:dyDescent="0.25">
      <c r="A6449">
        <v>2306922</v>
      </c>
      <c r="B6449">
        <v>1</v>
      </c>
      <c r="C6449" t="s">
        <v>80</v>
      </c>
      <c r="D6449" t="s">
        <v>99</v>
      </c>
      <c r="E6449" t="s">
        <v>141</v>
      </c>
      <c r="F6449" t="s">
        <v>18627</v>
      </c>
      <c r="G6449" t="s">
        <v>490</v>
      </c>
      <c r="H6449" t="s">
        <v>135</v>
      </c>
      <c r="I6449" t="s">
        <v>136</v>
      </c>
      <c r="J6449" t="s">
        <v>137</v>
      </c>
      <c r="K6449" t="s">
        <v>138</v>
      </c>
      <c r="L6449" t="s">
        <v>18628</v>
      </c>
      <c r="M6449" t="s">
        <v>18629</v>
      </c>
      <c r="N6449">
        <v>1.4288888879999999</v>
      </c>
      <c r="O6449">
        <v>0</v>
      </c>
      <c r="P6449">
        <v>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0.13650693093770389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0.13650693093770389</v>
      </c>
    </row>
    <row r="6450" spans="1:31" x14ac:dyDescent="0.25">
      <c r="A6450">
        <v>2306753</v>
      </c>
      <c r="B6450">
        <v>1</v>
      </c>
      <c r="C6450" t="s">
        <v>80</v>
      </c>
      <c r="D6450" t="s">
        <v>105</v>
      </c>
      <c r="E6450" t="s">
        <v>164</v>
      </c>
      <c r="F6450" t="s">
        <v>7562</v>
      </c>
      <c r="G6450" t="s">
        <v>195</v>
      </c>
      <c r="H6450" t="s">
        <v>167</v>
      </c>
      <c r="I6450" t="s">
        <v>136</v>
      </c>
      <c r="J6450" t="s">
        <v>137</v>
      </c>
      <c r="K6450" t="s">
        <v>138</v>
      </c>
      <c r="L6450" t="s">
        <v>18630</v>
      </c>
      <c r="M6450" t="s">
        <v>18631</v>
      </c>
      <c r="N6450">
        <v>1.404722222</v>
      </c>
      <c r="O6450">
        <v>0</v>
      </c>
      <c r="P6450">
        <v>112</v>
      </c>
      <c r="Q6450">
        <v>0</v>
      </c>
      <c r="R6450">
        <v>1</v>
      </c>
      <c r="S6450">
        <v>0</v>
      </c>
      <c r="T6450">
        <v>36</v>
      </c>
      <c r="U6450">
        <v>0</v>
      </c>
      <c r="V6450">
        <v>0</v>
      </c>
      <c r="W6450">
        <v>0</v>
      </c>
      <c r="X6450">
        <v>51.040907709145017</v>
      </c>
      <c r="Y6450">
        <v>0</v>
      </c>
      <c r="Z6450">
        <v>0.12340416918428082</v>
      </c>
      <c r="AA6450">
        <v>0</v>
      </c>
      <c r="AB6450">
        <v>52.32931220884857</v>
      </c>
      <c r="AC6450">
        <v>0</v>
      </c>
      <c r="AD6450">
        <v>0</v>
      </c>
      <c r="AE6450">
        <v>103.49362408717786</v>
      </c>
    </row>
    <row r="6451" spans="1:31" x14ac:dyDescent="0.25">
      <c r="A6451">
        <v>2306759</v>
      </c>
      <c r="B6451">
        <v>1</v>
      </c>
      <c r="C6451" t="s">
        <v>80</v>
      </c>
      <c r="D6451" t="s">
        <v>87</v>
      </c>
      <c r="E6451" t="s">
        <v>141</v>
      </c>
      <c r="F6451" t="s">
        <v>18632</v>
      </c>
      <c r="G6451" t="s">
        <v>143</v>
      </c>
      <c r="H6451" t="s">
        <v>135</v>
      </c>
      <c r="I6451" t="s">
        <v>136</v>
      </c>
      <c r="J6451" t="s">
        <v>137</v>
      </c>
      <c r="K6451" t="s">
        <v>138</v>
      </c>
      <c r="L6451" t="s">
        <v>18633</v>
      </c>
      <c r="M6451" t="s">
        <v>18634</v>
      </c>
      <c r="N6451">
        <v>4.0686111110000001</v>
      </c>
      <c r="O6451">
        <v>0</v>
      </c>
      <c r="P6451">
        <v>3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1.6635450786402666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1.6635450786402666</v>
      </c>
    </row>
    <row r="6452" spans="1:31" x14ac:dyDescent="0.25">
      <c r="A6452">
        <v>2307071</v>
      </c>
      <c r="B6452">
        <v>1</v>
      </c>
      <c r="C6452" t="s">
        <v>81</v>
      </c>
      <c r="D6452" t="s">
        <v>127</v>
      </c>
      <c r="E6452" t="s">
        <v>182</v>
      </c>
      <c r="F6452" t="s">
        <v>18635</v>
      </c>
      <c r="G6452" t="s">
        <v>184</v>
      </c>
      <c r="H6452" t="s">
        <v>167</v>
      </c>
      <c r="I6452" t="s">
        <v>136</v>
      </c>
      <c r="J6452" t="s">
        <v>137</v>
      </c>
      <c r="K6452" t="s">
        <v>138</v>
      </c>
      <c r="L6452" t="s">
        <v>18636</v>
      </c>
      <c r="M6452" t="s">
        <v>18637</v>
      </c>
      <c r="N6452">
        <v>1.603611111</v>
      </c>
      <c r="O6452">
        <v>1</v>
      </c>
      <c r="P6452">
        <v>553</v>
      </c>
      <c r="Q6452">
        <v>37</v>
      </c>
      <c r="R6452">
        <v>50</v>
      </c>
      <c r="S6452">
        <v>9</v>
      </c>
      <c r="T6452">
        <v>53</v>
      </c>
      <c r="U6452">
        <v>0</v>
      </c>
      <c r="V6452">
        <v>0</v>
      </c>
      <c r="W6452">
        <v>0.3380100398903661</v>
      </c>
      <c r="X6452">
        <v>163.45910476984628</v>
      </c>
      <c r="Y6452">
        <v>35.834835103381167</v>
      </c>
      <c r="Z6452">
        <v>80.114225035739537</v>
      </c>
      <c r="AA6452">
        <v>75.682925797624705</v>
      </c>
      <c r="AB6452">
        <v>44.061055241927171</v>
      </c>
      <c r="AC6452">
        <v>0</v>
      </c>
      <c r="AD6452">
        <v>0</v>
      </c>
      <c r="AE6452">
        <v>399.49015598840924</v>
      </c>
    </row>
    <row r="6453" spans="1:31" x14ac:dyDescent="0.25">
      <c r="A6453">
        <v>2306822</v>
      </c>
      <c r="B6453">
        <v>1</v>
      </c>
      <c r="C6453" t="s">
        <v>81</v>
      </c>
      <c r="D6453" t="s">
        <v>123</v>
      </c>
      <c r="E6453" t="s">
        <v>164</v>
      </c>
      <c r="F6453" t="s">
        <v>10864</v>
      </c>
      <c r="G6453" t="s">
        <v>917</v>
      </c>
      <c r="H6453" t="s">
        <v>167</v>
      </c>
      <c r="I6453" t="s">
        <v>136</v>
      </c>
      <c r="J6453" t="s">
        <v>137</v>
      </c>
      <c r="K6453" t="s">
        <v>300</v>
      </c>
      <c r="L6453" t="s">
        <v>18638</v>
      </c>
      <c r="M6453" t="s">
        <v>18639</v>
      </c>
      <c r="N6453">
        <v>4.9055555550000003</v>
      </c>
      <c r="O6453">
        <v>9</v>
      </c>
      <c r="P6453">
        <v>12</v>
      </c>
      <c r="Q6453">
        <v>201</v>
      </c>
      <c r="R6453">
        <v>142</v>
      </c>
      <c r="S6453">
        <v>48</v>
      </c>
      <c r="T6453">
        <v>20</v>
      </c>
      <c r="U6453">
        <v>0</v>
      </c>
      <c r="V6453">
        <v>0</v>
      </c>
      <c r="W6453">
        <v>18.978417690049675</v>
      </c>
      <c r="X6453">
        <v>25.353370768596978</v>
      </c>
      <c r="Y6453">
        <v>474.03844497693166</v>
      </c>
      <c r="Z6453">
        <v>356.08181366757964</v>
      </c>
      <c r="AA6453">
        <v>179.72717370938759</v>
      </c>
      <c r="AB6453">
        <v>56.740959497481668</v>
      </c>
      <c r="AC6453">
        <v>0</v>
      </c>
      <c r="AD6453">
        <v>0</v>
      </c>
      <c r="AE6453">
        <v>1110.9201803100273</v>
      </c>
    </row>
    <row r="6454" spans="1:31" x14ac:dyDescent="0.25">
      <c r="A6454">
        <v>2307108</v>
      </c>
      <c r="B6454">
        <v>1</v>
      </c>
      <c r="C6454" t="s">
        <v>80</v>
      </c>
      <c r="D6454" t="s">
        <v>105</v>
      </c>
      <c r="E6454" t="s">
        <v>141</v>
      </c>
      <c r="F6454" t="s">
        <v>18640</v>
      </c>
      <c r="G6454" t="s">
        <v>202</v>
      </c>
      <c r="H6454" t="s">
        <v>135</v>
      </c>
      <c r="I6454" t="s">
        <v>136</v>
      </c>
      <c r="J6454" t="s">
        <v>137</v>
      </c>
      <c r="K6454" t="s">
        <v>138</v>
      </c>
      <c r="L6454" t="s">
        <v>18641</v>
      </c>
      <c r="M6454" t="s">
        <v>18642</v>
      </c>
      <c r="N6454">
        <v>1.4225000000000001</v>
      </c>
      <c r="O6454">
        <v>0</v>
      </c>
      <c r="P6454">
        <v>1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0.66123636171106936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0.66123636171106936</v>
      </c>
    </row>
    <row r="6455" spans="1:31" x14ac:dyDescent="0.25">
      <c r="A6455">
        <v>2307077</v>
      </c>
      <c r="B6455">
        <v>1</v>
      </c>
      <c r="C6455" t="s">
        <v>80</v>
      </c>
      <c r="D6455" t="s">
        <v>105</v>
      </c>
      <c r="E6455" t="s">
        <v>141</v>
      </c>
      <c r="F6455" t="s">
        <v>18643</v>
      </c>
      <c r="G6455" t="s">
        <v>143</v>
      </c>
      <c r="H6455" t="s">
        <v>135</v>
      </c>
      <c r="I6455" t="s">
        <v>136</v>
      </c>
      <c r="J6455" t="s">
        <v>137</v>
      </c>
      <c r="K6455" t="s">
        <v>138</v>
      </c>
      <c r="L6455" t="s">
        <v>18644</v>
      </c>
      <c r="M6455" t="s">
        <v>18645</v>
      </c>
      <c r="N6455">
        <v>1.832222222</v>
      </c>
      <c r="O6455">
        <v>0</v>
      </c>
      <c r="P6455">
        <v>0</v>
      </c>
      <c r="Q6455">
        <v>0</v>
      </c>
      <c r="R6455">
        <v>1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1.1747054550050002E-2</v>
      </c>
      <c r="AA6455">
        <v>0</v>
      </c>
      <c r="AB6455">
        <v>0</v>
      </c>
      <c r="AC6455">
        <v>0</v>
      </c>
      <c r="AD6455">
        <v>0</v>
      </c>
      <c r="AE6455">
        <v>1.1747054550050002E-2</v>
      </c>
    </row>
    <row r="6456" spans="1:31" x14ac:dyDescent="0.25">
      <c r="A6456">
        <v>2306699</v>
      </c>
      <c r="B6456">
        <v>1</v>
      </c>
      <c r="C6456" t="s">
        <v>80</v>
      </c>
      <c r="D6456" t="s">
        <v>100</v>
      </c>
      <c r="E6456" t="s">
        <v>141</v>
      </c>
      <c r="F6456" t="s">
        <v>18646</v>
      </c>
      <c r="G6456" t="s">
        <v>202</v>
      </c>
      <c r="H6456" t="s">
        <v>135</v>
      </c>
      <c r="I6456" t="s">
        <v>136</v>
      </c>
      <c r="J6456" t="s">
        <v>137</v>
      </c>
      <c r="K6456" t="s">
        <v>138</v>
      </c>
      <c r="L6456" t="s">
        <v>18647</v>
      </c>
      <c r="M6456" t="s">
        <v>18648</v>
      </c>
      <c r="N6456">
        <v>2.0422222219999999</v>
      </c>
      <c r="O6456">
        <v>0</v>
      </c>
      <c r="P6456">
        <v>3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1.5518080436075057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1.5518080436075057</v>
      </c>
    </row>
    <row r="6457" spans="1:31" x14ac:dyDescent="0.25">
      <c r="A6457">
        <v>2306931</v>
      </c>
      <c r="B6457">
        <v>1</v>
      </c>
      <c r="C6457" t="s">
        <v>80</v>
      </c>
      <c r="D6457" t="s">
        <v>107</v>
      </c>
      <c r="E6457" t="s">
        <v>141</v>
      </c>
      <c r="F6457" t="s">
        <v>18649</v>
      </c>
      <c r="G6457" t="s">
        <v>188</v>
      </c>
      <c r="H6457" t="s">
        <v>135</v>
      </c>
      <c r="I6457" t="s">
        <v>136</v>
      </c>
      <c r="J6457" t="s">
        <v>137</v>
      </c>
      <c r="K6457" t="s">
        <v>138</v>
      </c>
      <c r="L6457" t="s">
        <v>18650</v>
      </c>
      <c r="M6457" t="s">
        <v>18651</v>
      </c>
      <c r="N6457">
        <v>6.7586111109999996</v>
      </c>
      <c r="O6457">
        <v>0</v>
      </c>
      <c r="P6457">
        <v>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6.1348254339157942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6.1348254339157942</v>
      </c>
    </row>
    <row r="6458" spans="1:31" x14ac:dyDescent="0.25">
      <c r="A6458">
        <v>2307100</v>
      </c>
      <c r="B6458">
        <v>1</v>
      </c>
      <c r="C6458" t="s">
        <v>80</v>
      </c>
      <c r="D6458" t="s">
        <v>85</v>
      </c>
      <c r="E6458" t="s">
        <v>141</v>
      </c>
      <c r="F6458" t="s">
        <v>18652</v>
      </c>
      <c r="G6458" t="s">
        <v>202</v>
      </c>
      <c r="H6458" t="s">
        <v>135</v>
      </c>
      <c r="I6458" t="s">
        <v>136</v>
      </c>
      <c r="J6458" t="s">
        <v>137</v>
      </c>
      <c r="K6458" t="s">
        <v>138</v>
      </c>
      <c r="L6458" t="s">
        <v>18653</v>
      </c>
      <c r="M6458" t="s">
        <v>18654</v>
      </c>
      <c r="N6458">
        <v>2.4580555550000001</v>
      </c>
      <c r="O6458">
        <v>0</v>
      </c>
      <c r="P6458">
        <v>5</v>
      </c>
      <c r="Q6458">
        <v>0</v>
      </c>
      <c r="R6458">
        <v>0</v>
      </c>
      <c r="S6458">
        <v>0</v>
      </c>
      <c r="T6458">
        <v>2</v>
      </c>
      <c r="U6458">
        <v>0</v>
      </c>
      <c r="V6458">
        <v>0</v>
      </c>
      <c r="W6458">
        <v>0</v>
      </c>
      <c r="X6458">
        <v>1.412055978352394</v>
      </c>
      <c r="Y6458">
        <v>0</v>
      </c>
      <c r="Z6458">
        <v>0</v>
      </c>
      <c r="AA6458">
        <v>0</v>
      </c>
      <c r="AB6458">
        <v>1.6834939173525012</v>
      </c>
      <c r="AC6458">
        <v>0</v>
      </c>
      <c r="AD6458">
        <v>0</v>
      </c>
      <c r="AE6458">
        <v>3.0955498957048952</v>
      </c>
    </row>
    <row r="6459" spans="1:31" x14ac:dyDescent="0.25">
      <c r="A6459">
        <v>2306785</v>
      </c>
      <c r="B6459">
        <v>1</v>
      </c>
      <c r="C6459" t="s">
        <v>80</v>
      </c>
      <c r="D6459" t="s">
        <v>94</v>
      </c>
      <c r="E6459" t="s">
        <v>164</v>
      </c>
      <c r="F6459" t="s">
        <v>18655</v>
      </c>
      <c r="G6459" t="s">
        <v>299</v>
      </c>
      <c r="H6459" t="s">
        <v>167</v>
      </c>
      <c r="I6459" t="s">
        <v>136</v>
      </c>
      <c r="J6459" t="s">
        <v>137</v>
      </c>
      <c r="K6459" t="s">
        <v>300</v>
      </c>
      <c r="L6459" t="s">
        <v>18656</v>
      </c>
      <c r="M6459" t="s">
        <v>18657</v>
      </c>
      <c r="N6459">
        <v>3.5944444440000001</v>
      </c>
      <c r="O6459">
        <v>0</v>
      </c>
      <c r="P6459">
        <v>149</v>
      </c>
      <c r="Q6459">
        <v>0</v>
      </c>
      <c r="R6459">
        <v>153</v>
      </c>
      <c r="S6459">
        <v>4</v>
      </c>
      <c r="T6459">
        <v>32</v>
      </c>
      <c r="U6459">
        <v>0</v>
      </c>
      <c r="V6459">
        <v>0</v>
      </c>
      <c r="W6459">
        <v>0</v>
      </c>
      <c r="X6459">
        <v>114.42463108712818</v>
      </c>
      <c r="Y6459">
        <v>0</v>
      </c>
      <c r="Z6459">
        <v>248.64209663805931</v>
      </c>
      <c r="AA6459">
        <v>358.49108609773015</v>
      </c>
      <c r="AB6459">
        <v>117.27787995997281</v>
      </c>
      <c r="AC6459">
        <v>0</v>
      </c>
      <c r="AD6459">
        <v>0</v>
      </c>
      <c r="AE6459">
        <v>838.83569378289042</v>
      </c>
    </row>
    <row r="6460" spans="1:31" x14ac:dyDescent="0.25">
      <c r="A6460">
        <v>2307286</v>
      </c>
      <c r="B6460">
        <v>1</v>
      </c>
      <c r="C6460" t="s">
        <v>80</v>
      </c>
      <c r="D6460" t="s">
        <v>96</v>
      </c>
      <c r="E6460" t="s">
        <v>141</v>
      </c>
      <c r="F6460" t="s">
        <v>18658</v>
      </c>
      <c r="G6460" t="s">
        <v>188</v>
      </c>
      <c r="H6460" t="s">
        <v>135</v>
      </c>
      <c r="I6460" t="s">
        <v>136</v>
      </c>
      <c r="J6460" t="s">
        <v>137</v>
      </c>
      <c r="K6460" t="s">
        <v>138</v>
      </c>
      <c r="L6460" t="s">
        <v>18659</v>
      </c>
      <c r="M6460" t="s">
        <v>18660</v>
      </c>
      <c r="N6460">
        <v>4.7586111109999996</v>
      </c>
      <c r="O6460">
        <v>0</v>
      </c>
      <c r="P6460">
        <v>3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3.0291774471573034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3.0291774471573034</v>
      </c>
    </row>
    <row r="6461" spans="1:31" x14ac:dyDescent="0.25">
      <c r="A6461">
        <v>2306891</v>
      </c>
      <c r="B6461">
        <v>1</v>
      </c>
      <c r="C6461" t="s">
        <v>80</v>
      </c>
      <c r="D6461" t="s">
        <v>82</v>
      </c>
      <c r="E6461" t="s">
        <v>132</v>
      </c>
      <c r="F6461" t="s">
        <v>18661</v>
      </c>
      <c r="G6461" t="s">
        <v>490</v>
      </c>
      <c r="H6461" t="s">
        <v>135</v>
      </c>
      <c r="I6461" t="s">
        <v>136</v>
      </c>
      <c r="J6461" t="s">
        <v>137</v>
      </c>
      <c r="K6461" t="s">
        <v>138</v>
      </c>
      <c r="L6461" t="s">
        <v>18662</v>
      </c>
      <c r="M6461" t="s">
        <v>18663</v>
      </c>
      <c r="N6461">
        <v>0.73611111100000004</v>
      </c>
      <c r="O6461">
        <v>0</v>
      </c>
      <c r="P6461">
        <v>80</v>
      </c>
      <c r="Q6461">
        <v>0</v>
      </c>
      <c r="R6461">
        <v>0</v>
      </c>
      <c r="S6461">
        <v>0</v>
      </c>
      <c r="T6461">
        <v>11</v>
      </c>
      <c r="U6461">
        <v>0</v>
      </c>
      <c r="V6461">
        <v>0</v>
      </c>
      <c r="W6461">
        <v>0</v>
      </c>
      <c r="X6461">
        <v>15.010656599730451</v>
      </c>
      <c r="Y6461">
        <v>0</v>
      </c>
      <c r="Z6461">
        <v>0</v>
      </c>
      <c r="AA6461">
        <v>0</v>
      </c>
      <c r="AB6461">
        <v>6.2939796632298783</v>
      </c>
      <c r="AC6461">
        <v>0</v>
      </c>
      <c r="AD6461">
        <v>0</v>
      </c>
      <c r="AE6461">
        <v>21.304636262960329</v>
      </c>
    </row>
    <row r="6462" spans="1:31" x14ac:dyDescent="0.25">
      <c r="A6462">
        <v>2307160</v>
      </c>
      <c r="B6462">
        <v>1</v>
      </c>
      <c r="C6462" t="s">
        <v>80</v>
      </c>
      <c r="D6462" t="s">
        <v>110</v>
      </c>
      <c r="E6462" t="s">
        <v>141</v>
      </c>
      <c r="F6462" t="s">
        <v>18664</v>
      </c>
      <c r="G6462" t="s">
        <v>143</v>
      </c>
      <c r="H6462" t="s">
        <v>135</v>
      </c>
      <c r="I6462" t="s">
        <v>136</v>
      </c>
      <c r="J6462" t="s">
        <v>137</v>
      </c>
      <c r="K6462" t="s">
        <v>138</v>
      </c>
      <c r="L6462" t="s">
        <v>18665</v>
      </c>
      <c r="M6462" t="s">
        <v>18666</v>
      </c>
      <c r="N6462">
        <v>3.0647222219999999</v>
      </c>
      <c r="O6462">
        <v>0</v>
      </c>
      <c r="P6462">
        <v>5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5.2895846817804859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5.2895846817804859</v>
      </c>
    </row>
    <row r="6463" spans="1:31" x14ac:dyDescent="0.25">
      <c r="A6463">
        <v>2306825</v>
      </c>
      <c r="B6463">
        <v>1</v>
      </c>
      <c r="C6463" t="s">
        <v>81</v>
      </c>
      <c r="D6463" t="s">
        <v>116</v>
      </c>
      <c r="E6463" t="s">
        <v>182</v>
      </c>
      <c r="F6463" t="s">
        <v>18667</v>
      </c>
      <c r="G6463" t="s">
        <v>184</v>
      </c>
      <c r="H6463" t="s">
        <v>167</v>
      </c>
      <c r="I6463" t="s">
        <v>136</v>
      </c>
      <c r="J6463" t="s">
        <v>137</v>
      </c>
      <c r="K6463" t="s">
        <v>138</v>
      </c>
      <c r="L6463" t="s">
        <v>18668</v>
      </c>
      <c r="M6463" t="s">
        <v>18669</v>
      </c>
      <c r="N6463">
        <v>0.77111111099999996</v>
      </c>
      <c r="O6463">
        <v>1</v>
      </c>
      <c r="P6463">
        <v>47</v>
      </c>
      <c r="Q6463">
        <v>137</v>
      </c>
      <c r="R6463">
        <v>35</v>
      </c>
      <c r="S6463">
        <v>2</v>
      </c>
      <c r="T6463">
        <v>0</v>
      </c>
      <c r="U6463">
        <v>0</v>
      </c>
      <c r="V6463">
        <v>0</v>
      </c>
      <c r="W6463">
        <v>1.7071525237500003E-2</v>
      </c>
      <c r="X6463">
        <v>2.2256220033197893</v>
      </c>
      <c r="Y6463">
        <v>25.38382180280556</v>
      </c>
      <c r="Z6463">
        <v>8.1836345037090172</v>
      </c>
      <c r="AA6463">
        <v>1.1048442944506889</v>
      </c>
      <c r="AB6463">
        <v>0</v>
      </c>
      <c r="AC6463">
        <v>0</v>
      </c>
      <c r="AD6463">
        <v>0</v>
      </c>
      <c r="AE6463">
        <v>36.914994129522555</v>
      </c>
    </row>
    <row r="6464" spans="1:31" x14ac:dyDescent="0.25">
      <c r="A6464">
        <v>2306782</v>
      </c>
      <c r="B6464">
        <v>1</v>
      </c>
      <c r="C6464" t="s">
        <v>80</v>
      </c>
      <c r="D6464" t="s">
        <v>88</v>
      </c>
      <c r="E6464" t="s">
        <v>208</v>
      </c>
      <c r="F6464" t="s">
        <v>18670</v>
      </c>
      <c r="G6464" t="s">
        <v>299</v>
      </c>
      <c r="H6464" t="s">
        <v>135</v>
      </c>
      <c r="I6464" t="s">
        <v>136</v>
      </c>
      <c r="J6464" t="s">
        <v>137</v>
      </c>
      <c r="K6464" t="s">
        <v>300</v>
      </c>
      <c r="L6464" t="s">
        <v>18671</v>
      </c>
      <c r="M6464" t="s">
        <v>18672</v>
      </c>
      <c r="N6464">
        <v>3.446111111</v>
      </c>
      <c r="O6464">
        <v>0</v>
      </c>
      <c r="P6464">
        <v>83</v>
      </c>
      <c r="Q6464">
        <v>0</v>
      </c>
      <c r="R6464">
        <v>0</v>
      </c>
      <c r="S6464">
        <v>0</v>
      </c>
      <c r="T6464">
        <v>4</v>
      </c>
      <c r="U6464">
        <v>0</v>
      </c>
      <c r="V6464">
        <v>0</v>
      </c>
      <c r="W6464">
        <v>0</v>
      </c>
      <c r="X6464">
        <v>72.444829273126899</v>
      </c>
      <c r="Y6464">
        <v>0</v>
      </c>
      <c r="Z6464">
        <v>0</v>
      </c>
      <c r="AA6464">
        <v>0</v>
      </c>
      <c r="AB6464">
        <v>10.152363895606074</v>
      </c>
      <c r="AC6464">
        <v>0</v>
      </c>
      <c r="AD6464">
        <v>0</v>
      </c>
      <c r="AE6464">
        <v>82.597193168732971</v>
      </c>
    </row>
    <row r="6465" spans="1:31" x14ac:dyDescent="0.25">
      <c r="A6465">
        <v>2306682</v>
      </c>
      <c r="B6465">
        <v>1</v>
      </c>
      <c r="C6465" t="s">
        <v>80</v>
      </c>
      <c r="D6465" t="s">
        <v>93</v>
      </c>
      <c r="E6465" t="s">
        <v>233</v>
      </c>
      <c r="F6465" t="s">
        <v>10098</v>
      </c>
      <c r="G6465" t="s">
        <v>184</v>
      </c>
      <c r="H6465" t="s">
        <v>167</v>
      </c>
      <c r="I6465" t="s">
        <v>136</v>
      </c>
      <c r="J6465" t="s">
        <v>137</v>
      </c>
      <c r="K6465" t="s">
        <v>138</v>
      </c>
      <c r="L6465" t="s">
        <v>18673</v>
      </c>
      <c r="M6465" t="s">
        <v>18674</v>
      </c>
      <c r="N6465">
        <v>0.102222222</v>
      </c>
      <c r="O6465">
        <v>0</v>
      </c>
      <c r="P6465">
        <v>2245</v>
      </c>
      <c r="Q6465">
        <v>148</v>
      </c>
      <c r="R6465">
        <v>448</v>
      </c>
      <c r="S6465">
        <v>31</v>
      </c>
      <c r="T6465">
        <v>441</v>
      </c>
      <c r="U6465">
        <v>1</v>
      </c>
      <c r="V6465">
        <v>1</v>
      </c>
      <c r="W6465">
        <v>0</v>
      </c>
      <c r="X6465">
        <v>39.676443588266352</v>
      </c>
      <c r="Y6465">
        <v>70.502757476855237</v>
      </c>
      <c r="Z6465">
        <v>51.266984044272064</v>
      </c>
      <c r="AA6465">
        <v>10.336633462031747</v>
      </c>
      <c r="AB6465">
        <v>34.337906658638303</v>
      </c>
      <c r="AC6465">
        <v>20.236911514405008</v>
      </c>
      <c r="AD6465">
        <v>0.8599910052142935</v>
      </c>
      <c r="AE6465">
        <v>227.217627749683</v>
      </c>
    </row>
    <row r="6466" spans="1:31" x14ac:dyDescent="0.25">
      <c r="A6466">
        <v>2307117</v>
      </c>
      <c r="B6466">
        <v>1</v>
      </c>
      <c r="C6466" t="s">
        <v>80</v>
      </c>
      <c r="D6466" t="s">
        <v>108</v>
      </c>
      <c r="E6466" t="s">
        <v>132</v>
      </c>
      <c r="F6466" t="s">
        <v>18675</v>
      </c>
      <c r="G6466" t="s">
        <v>375</v>
      </c>
      <c r="H6466" t="s">
        <v>135</v>
      </c>
      <c r="I6466" t="s">
        <v>136</v>
      </c>
      <c r="J6466" t="s">
        <v>137</v>
      </c>
      <c r="K6466" t="s">
        <v>138</v>
      </c>
      <c r="L6466" t="s">
        <v>18676</v>
      </c>
      <c r="M6466" t="s">
        <v>18677</v>
      </c>
      <c r="N6466">
        <v>2.3624999999999998</v>
      </c>
      <c r="O6466">
        <v>0</v>
      </c>
      <c r="P6466">
        <v>25</v>
      </c>
      <c r="Q6466">
        <v>0</v>
      </c>
      <c r="R6466">
        <v>11</v>
      </c>
      <c r="S6466">
        <v>0</v>
      </c>
      <c r="T6466">
        <v>5</v>
      </c>
      <c r="U6466">
        <v>0</v>
      </c>
      <c r="V6466">
        <v>0</v>
      </c>
      <c r="W6466">
        <v>0</v>
      </c>
      <c r="X6466">
        <v>16.902230462572955</v>
      </c>
      <c r="Y6466">
        <v>0</v>
      </c>
      <c r="Z6466">
        <v>8.6828934825330553</v>
      </c>
      <c r="AA6466">
        <v>0</v>
      </c>
      <c r="AB6466">
        <v>7.500549096914769</v>
      </c>
      <c r="AC6466">
        <v>0</v>
      </c>
      <c r="AD6466">
        <v>0</v>
      </c>
      <c r="AE6466">
        <v>33.08567304202078</v>
      </c>
    </row>
    <row r="6467" spans="1:31" x14ac:dyDescent="0.25">
      <c r="A6467">
        <v>2306725</v>
      </c>
      <c r="B6467">
        <v>1</v>
      </c>
      <c r="C6467" t="s">
        <v>81</v>
      </c>
      <c r="D6467" t="s">
        <v>112</v>
      </c>
      <c r="E6467" t="s">
        <v>748</v>
      </c>
      <c r="F6467" t="s">
        <v>18678</v>
      </c>
      <c r="G6467" t="s">
        <v>750</v>
      </c>
      <c r="H6467" t="s">
        <v>135</v>
      </c>
      <c r="I6467" t="s">
        <v>136</v>
      </c>
      <c r="J6467" t="s">
        <v>137</v>
      </c>
      <c r="K6467" t="s">
        <v>138</v>
      </c>
      <c r="L6467" t="s">
        <v>18679</v>
      </c>
      <c r="M6467" t="s">
        <v>18680</v>
      </c>
      <c r="N6467">
        <v>3.9511111109999999</v>
      </c>
      <c r="O6467">
        <v>0</v>
      </c>
      <c r="P6467">
        <v>67</v>
      </c>
      <c r="Q6467">
        <v>0</v>
      </c>
      <c r="R6467">
        <v>0</v>
      </c>
      <c r="S6467">
        <v>0</v>
      </c>
      <c r="T6467">
        <v>6</v>
      </c>
      <c r="U6467">
        <v>0</v>
      </c>
      <c r="V6467">
        <v>0</v>
      </c>
      <c r="W6467">
        <v>0</v>
      </c>
      <c r="X6467">
        <v>44.115062974774034</v>
      </c>
      <c r="Y6467">
        <v>0</v>
      </c>
      <c r="Z6467">
        <v>0</v>
      </c>
      <c r="AA6467">
        <v>0</v>
      </c>
      <c r="AB6467">
        <v>20.433639096093895</v>
      </c>
      <c r="AC6467">
        <v>0</v>
      </c>
      <c r="AD6467">
        <v>0</v>
      </c>
      <c r="AE6467">
        <v>64.548702070867932</v>
      </c>
    </row>
    <row r="6468" spans="1:31" x14ac:dyDescent="0.25">
      <c r="A6468">
        <v>2306762</v>
      </c>
      <c r="B6468">
        <v>1</v>
      </c>
      <c r="C6468" t="s">
        <v>81</v>
      </c>
      <c r="D6468" t="s">
        <v>114</v>
      </c>
      <c r="E6468" t="s">
        <v>233</v>
      </c>
      <c r="F6468" t="s">
        <v>5258</v>
      </c>
      <c r="G6468" t="s">
        <v>299</v>
      </c>
      <c r="H6468" t="s">
        <v>167</v>
      </c>
      <c r="I6468" t="s">
        <v>136</v>
      </c>
      <c r="J6468" t="s">
        <v>137</v>
      </c>
      <c r="K6468" t="s">
        <v>300</v>
      </c>
      <c r="L6468" t="s">
        <v>18681</v>
      </c>
      <c r="M6468" t="s">
        <v>18682</v>
      </c>
      <c r="N6468">
        <v>2.8308333330000002</v>
      </c>
      <c r="O6468">
        <v>0</v>
      </c>
      <c r="P6468">
        <v>1815</v>
      </c>
      <c r="Q6468">
        <v>0</v>
      </c>
      <c r="R6468">
        <v>48</v>
      </c>
      <c r="S6468">
        <v>8</v>
      </c>
      <c r="T6468">
        <v>163</v>
      </c>
      <c r="U6468">
        <v>1</v>
      </c>
      <c r="V6468">
        <v>1</v>
      </c>
      <c r="W6468">
        <v>0</v>
      </c>
      <c r="X6468">
        <v>422.52825928772518</v>
      </c>
      <c r="Y6468">
        <v>0</v>
      </c>
      <c r="Z6468">
        <v>8.4487322559073501</v>
      </c>
      <c r="AA6468">
        <v>23.734267018457992</v>
      </c>
      <c r="AB6468">
        <v>104.57087654856988</v>
      </c>
      <c r="AC6468">
        <v>432.4199505319375</v>
      </c>
      <c r="AD6468">
        <v>0</v>
      </c>
      <c r="AE6468">
        <v>991.70208564259792</v>
      </c>
    </row>
    <row r="6469" spans="1:31" x14ac:dyDescent="0.25">
      <c r="A6469">
        <v>2306911</v>
      </c>
      <c r="B6469">
        <v>1</v>
      </c>
      <c r="C6469" t="s">
        <v>81</v>
      </c>
      <c r="D6469" t="s">
        <v>123</v>
      </c>
      <c r="E6469" t="s">
        <v>141</v>
      </c>
      <c r="F6469" t="s">
        <v>18683</v>
      </c>
      <c r="G6469" t="s">
        <v>143</v>
      </c>
      <c r="H6469" t="s">
        <v>135</v>
      </c>
      <c r="I6469" t="s">
        <v>136</v>
      </c>
      <c r="J6469" t="s">
        <v>137</v>
      </c>
      <c r="K6469" t="s">
        <v>138</v>
      </c>
      <c r="L6469" t="s">
        <v>18684</v>
      </c>
      <c r="M6469" t="s">
        <v>18685</v>
      </c>
      <c r="N6469">
        <v>1.249166666</v>
      </c>
      <c r="O6469">
        <v>0</v>
      </c>
      <c r="P6469">
        <v>0</v>
      </c>
      <c r="Q6469">
        <v>0</v>
      </c>
      <c r="R6469">
        <v>5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0.60173743885150044</v>
      </c>
      <c r="AA6469">
        <v>0</v>
      </c>
      <c r="AB6469">
        <v>0</v>
      </c>
      <c r="AC6469">
        <v>0</v>
      </c>
      <c r="AD6469">
        <v>0</v>
      </c>
      <c r="AE6469">
        <v>0.60173743885150044</v>
      </c>
    </row>
    <row r="6470" spans="1:31" x14ac:dyDescent="0.25">
      <c r="A6470">
        <v>2307220</v>
      </c>
      <c r="B6470">
        <v>1</v>
      </c>
      <c r="C6470" t="s">
        <v>80</v>
      </c>
      <c r="D6470" t="s">
        <v>108</v>
      </c>
      <c r="E6470" t="s">
        <v>132</v>
      </c>
      <c r="F6470" t="s">
        <v>18686</v>
      </c>
      <c r="G6470" t="s">
        <v>134</v>
      </c>
      <c r="H6470" t="s">
        <v>135</v>
      </c>
      <c r="I6470" t="s">
        <v>136</v>
      </c>
      <c r="J6470" t="s">
        <v>137</v>
      </c>
      <c r="K6470" t="s">
        <v>138</v>
      </c>
      <c r="L6470" t="s">
        <v>18687</v>
      </c>
      <c r="M6470" t="s">
        <v>18688</v>
      </c>
      <c r="N6470">
        <v>0.41944444400000003</v>
      </c>
      <c r="O6470">
        <v>0</v>
      </c>
      <c r="P6470">
        <v>155</v>
      </c>
      <c r="Q6470">
        <v>0</v>
      </c>
      <c r="R6470">
        <v>0</v>
      </c>
      <c r="S6470">
        <v>0</v>
      </c>
      <c r="T6470">
        <v>35</v>
      </c>
      <c r="U6470">
        <v>0</v>
      </c>
      <c r="V6470">
        <v>0</v>
      </c>
      <c r="W6470">
        <v>0</v>
      </c>
      <c r="X6470">
        <v>16.138622503651163</v>
      </c>
      <c r="Y6470">
        <v>0</v>
      </c>
      <c r="Z6470">
        <v>0</v>
      </c>
      <c r="AA6470">
        <v>0</v>
      </c>
      <c r="AB6470">
        <v>8.1173695015026528</v>
      </c>
      <c r="AC6470">
        <v>0</v>
      </c>
      <c r="AD6470">
        <v>0</v>
      </c>
      <c r="AE6470">
        <v>24.255992005153814</v>
      </c>
    </row>
    <row r="6471" spans="1:31" x14ac:dyDescent="0.25">
      <c r="A6471">
        <v>2306788</v>
      </c>
      <c r="B6471">
        <v>1</v>
      </c>
      <c r="C6471" t="s">
        <v>80</v>
      </c>
      <c r="D6471" t="s">
        <v>93</v>
      </c>
      <c r="E6471" t="s">
        <v>233</v>
      </c>
      <c r="F6471" t="s">
        <v>18689</v>
      </c>
      <c r="G6471" t="s">
        <v>299</v>
      </c>
      <c r="H6471" t="s">
        <v>167</v>
      </c>
      <c r="I6471" t="s">
        <v>136</v>
      </c>
      <c r="J6471" t="s">
        <v>137</v>
      </c>
      <c r="K6471" t="s">
        <v>300</v>
      </c>
      <c r="L6471" t="s">
        <v>18690</v>
      </c>
      <c r="M6471" t="s">
        <v>18691</v>
      </c>
      <c r="N6471">
        <v>8.6805555549999998</v>
      </c>
      <c r="O6471">
        <v>0</v>
      </c>
      <c r="P6471">
        <v>761</v>
      </c>
      <c r="Q6471">
        <v>0</v>
      </c>
      <c r="R6471">
        <v>128</v>
      </c>
      <c r="S6471">
        <v>3</v>
      </c>
      <c r="T6471">
        <v>166</v>
      </c>
      <c r="U6471">
        <v>0</v>
      </c>
      <c r="V6471">
        <v>0</v>
      </c>
      <c r="W6471">
        <v>0</v>
      </c>
      <c r="X6471">
        <v>1209.4604154085068</v>
      </c>
      <c r="Y6471">
        <v>0</v>
      </c>
      <c r="Z6471">
        <v>1252.1297024139346</v>
      </c>
      <c r="AA6471">
        <v>16.146690277952676</v>
      </c>
      <c r="AB6471">
        <v>1634.1387009893044</v>
      </c>
      <c r="AC6471">
        <v>0</v>
      </c>
      <c r="AD6471">
        <v>0</v>
      </c>
      <c r="AE6471">
        <v>4111.8755090896984</v>
      </c>
    </row>
    <row r="6472" spans="1:31" x14ac:dyDescent="0.25">
      <c r="A6472">
        <v>2307180</v>
      </c>
      <c r="B6472">
        <v>1</v>
      </c>
      <c r="C6472" t="s">
        <v>80</v>
      </c>
      <c r="D6472" t="s">
        <v>98</v>
      </c>
      <c r="E6472" t="s">
        <v>141</v>
      </c>
      <c r="F6472" t="s">
        <v>18692</v>
      </c>
      <c r="G6472" t="s">
        <v>143</v>
      </c>
      <c r="H6472" t="s">
        <v>135</v>
      </c>
      <c r="I6472" t="s">
        <v>136</v>
      </c>
      <c r="J6472" t="s">
        <v>137</v>
      </c>
      <c r="K6472" t="s">
        <v>138</v>
      </c>
      <c r="L6472" t="s">
        <v>18693</v>
      </c>
      <c r="M6472" t="s">
        <v>18694</v>
      </c>
      <c r="N6472">
        <v>0.74611111100000005</v>
      </c>
      <c r="O6472">
        <v>0</v>
      </c>
      <c r="P6472">
        <v>1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0.30881001292822363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0.30881001292822363</v>
      </c>
    </row>
    <row r="6473" spans="1:31" x14ac:dyDescent="0.25">
      <c r="A6473">
        <v>2307283</v>
      </c>
      <c r="B6473">
        <v>1</v>
      </c>
      <c r="C6473" t="s">
        <v>81</v>
      </c>
      <c r="D6473" t="s">
        <v>122</v>
      </c>
      <c r="E6473" t="s">
        <v>141</v>
      </c>
      <c r="F6473" t="s">
        <v>18695</v>
      </c>
      <c r="G6473" t="s">
        <v>143</v>
      </c>
      <c r="H6473" t="s">
        <v>135</v>
      </c>
      <c r="I6473" t="s">
        <v>136</v>
      </c>
      <c r="J6473" t="s">
        <v>137</v>
      </c>
      <c r="K6473" t="s">
        <v>138</v>
      </c>
      <c r="L6473" t="s">
        <v>18696</v>
      </c>
      <c r="M6473" t="s">
        <v>18697</v>
      </c>
      <c r="N6473">
        <v>1.6611111110000001</v>
      </c>
      <c r="O6473">
        <v>0</v>
      </c>
      <c r="P6473">
        <v>3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0.52211885737598895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0.52211885737598895</v>
      </c>
    </row>
    <row r="6474" spans="1:31" x14ac:dyDescent="0.25">
      <c r="A6474">
        <v>2306971</v>
      </c>
      <c r="B6474">
        <v>1</v>
      </c>
      <c r="C6474" t="s">
        <v>80</v>
      </c>
      <c r="D6474" t="s">
        <v>103</v>
      </c>
      <c r="E6474" t="s">
        <v>182</v>
      </c>
      <c r="F6474" t="s">
        <v>15551</v>
      </c>
      <c r="G6474" t="s">
        <v>184</v>
      </c>
      <c r="H6474" t="s">
        <v>167</v>
      </c>
      <c r="I6474" t="s">
        <v>136</v>
      </c>
      <c r="J6474" t="s">
        <v>137</v>
      </c>
      <c r="K6474" t="s">
        <v>138</v>
      </c>
      <c r="L6474" t="s">
        <v>18698</v>
      </c>
      <c r="M6474" t="s">
        <v>18699</v>
      </c>
      <c r="N6474">
        <v>0.43222222199999999</v>
      </c>
      <c r="O6474">
        <v>1</v>
      </c>
      <c r="P6474">
        <v>0</v>
      </c>
      <c r="Q6474">
        <v>3</v>
      </c>
      <c r="R6474">
        <v>0</v>
      </c>
      <c r="S6474">
        <v>12</v>
      </c>
      <c r="T6474">
        <v>1</v>
      </c>
      <c r="U6474">
        <v>2</v>
      </c>
      <c r="V6474">
        <v>0</v>
      </c>
      <c r="W6474">
        <v>0.20850291044028332</v>
      </c>
      <c r="X6474">
        <v>0</v>
      </c>
      <c r="Y6474">
        <v>17.618409825241301</v>
      </c>
      <c r="Z6474">
        <v>0</v>
      </c>
      <c r="AA6474">
        <v>126.87605241115605</v>
      </c>
      <c r="AB6474">
        <v>0</v>
      </c>
      <c r="AC6474">
        <v>17.852248938177009</v>
      </c>
      <c r="AD6474">
        <v>0</v>
      </c>
      <c r="AE6474">
        <v>162.55521408501465</v>
      </c>
    </row>
    <row r="6475" spans="1:31" x14ac:dyDescent="0.25">
      <c r="A6475">
        <v>2306659</v>
      </c>
      <c r="B6475">
        <v>1</v>
      </c>
      <c r="C6475" t="s">
        <v>80</v>
      </c>
      <c r="D6475" t="s">
        <v>93</v>
      </c>
      <c r="E6475" t="s">
        <v>233</v>
      </c>
      <c r="F6475" t="s">
        <v>18700</v>
      </c>
      <c r="G6475" t="s">
        <v>184</v>
      </c>
      <c r="H6475" t="s">
        <v>167</v>
      </c>
      <c r="I6475" t="s">
        <v>136</v>
      </c>
      <c r="J6475" t="s">
        <v>137</v>
      </c>
      <c r="K6475" t="s">
        <v>138</v>
      </c>
      <c r="L6475" t="s">
        <v>18701</v>
      </c>
      <c r="M6475" t="s">
        <v>18702</v>
      </c>
      <c r="N6475">
        <v>0.259444444</v>
      </c>
      <c r="O6475">
        <v>0</v>
      </c>
      <c r="P6475">
        <v>252</v>
      </c>
      <c r="Q6475">
        <v>4</v>
      </c>
      <c r="R6475">
        <v>57</v>
      </c>
      <c r="S6475">
        <v>5</v>
      </c>
      <c r="T6475">
        <v>84</v>
      </c>
      <c r="U6475">
        <v>0</v>
      </c>
      <c r="V6475">
        <v>0</v>
      </c>
      <c r="W6475">
        <v>0</v>
      </c>
      <c r="X6475">
        <v>11.950353804039272</v>
      </c>
      <c r="Y6475">
        <v>10.222000387697594</v>
      </c>
      <c r="Z6475">
        <v>16.939654849211319</v>
      </c>
      <c r="AA6475">
        <v>2.9100193929596223</v>
      </c>
      <c r="AB6475">
        <v>9.6987356198519539</v>
      </c>
      <c r="AC6475">
        <v>0</v>
      </c>
      <c r="AD6475">
        <v>0</v>
      </c>
      <c r="AE6475">
        <v>51.720764053759758</v>
      </c>
    </row>
    <row r="6476" spans="1:31" x14ac:dyDescent="0.25">
      <c r="A6476">
        <v>2306928</v>
      </c>
      <c r="B6476">
        <v>1</v>
      </c>
      <c r="C6476" t="s">
        <v>80</v>
      </c>
      <c r="D6476" t="s">
        <v>89</v>
      </c>
      <c r="E6476" t="s">
        <v>164</v>
      </c>
      <c r="F6476" t="s">
        <v>18703</v>
      </c>
      <c r="G6476" t="s">
        <v>917</v>
      </c>
      <c r="H6476" t="s">
        <v>167</v>
      </c>
      <c r="I6476" t="s">
        <v>136</v>
      </c>
      <c r="J6476" t="s">
        <v>137</v>
      </c>
      <c r="K6476" t="s">
        <v>300</v>
      </c>
      <c r="L6476" t="s">
        <v>18704</v>
      </c>
      <c r="M6476" t="s">
        <v>18705</v>
      </c>
      <c r="N6476">
        <v>6.8816666660000001</v>
      </c>
      <c r="O6476">
        <v>0</v>
      </c>
      <c r="P6476">
        <v>5</v>
      </c>
      <c r="Q6476">
        <v>1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18.729803894359545</v>
      </c>
      <c r="Y6476">
        <v>8.7650196466994714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27.494823541059016</v>
      </c>
    </row>
    <row r="6477" spans="1:31" x14ac:dyDescent="0.25">
      <c r="A6477">
        <v>2306679</v>
      </c>
      <c r="B6477">
        <v>1</v>
      </c>
      <c r="C6477" t="s">
        <v>80</v>
      </c>
      <c r="D6477" t="s">
        <v>93</v>
      </c>
      <c r="E6477" t="s">
        <v>233</v>
      </c>
      <c r="F6477" t="s">
        <v>10748</v>
      </c>
      <c r="G6477" t="s">
        <v>184</v>
      </c>
      <c r="H6477" t="s">
        <v>167</v>
      </c>
      <c r="I6477" t="s">
        <v>136</v>
      </c>
      <c r="J6477" t="s">
        <v>137</v>
      </c>
      <c r="K6477" t="s">
        <v>138</v>
      </c>
      <c r="L6477" t="s">
        <v>18706</v>
      </c>
      <c r="M6477" t="s">
        <v>18613</v>
      </c>
      <c r="N6477">
        <v>0.28277777700000001</v>
      </c>
      <c r="O6477">
        <v>4</v>
      </c>
      <c r="P6477">
        <v>10698</v>
      </c>
      <c r="Q6477">
        <v>53</v>
      </c>
      <c r="R6477">
        <v>956</v>
      </c>
      <c r="S6477">
        <v>26</v>
      </c>
      <c r="T6477">
        <v>2276</v>
      </c>
      <c r="U6477">
        <v>3</v>
      </c>
      <c r="V6477">
        <v>0</v>
      </c>
      <c r="W6477">
        <v>0.78070604284948741</v>
      </c>
      <c r="X6477">
        <v>428.75721838029386</v>
      </c>
      <c r="Y6477">
        <v>72.167878922348521</v>
      </c>
      <c r="Z6477">
        <v>91.37557152158918</v>
      </c>
      <c r="AA6477">
        <v>11.273335483186253</v>
      </c>
      <c r="AB6477">
        <v>263.81092026450563</v>
      </c>
      <c r="AC6477">
        <v>19.42291726249805</v>
      </c>
      <c r="AD6477">
        <v>0</v>
      </c>
      <c r="AE6477">
        <v>887.58854787727091</v>
      </c>
    </row>
    <row r="6478" spans="1:31" x14ac:dyDescent="0.25">
      <c r="A6478">
        <v>2307120</v>
      </c>
      <c r="B6478">
        <v>1</v>
      </c>
      <c r="C6478" t="s">
        <v>81</v>
      </c>
      <c r="D6478" t="s">
        <v>123</v>
      </c>
      <c r="E6478" t="s">
        <v>283</v>
      </c>
      <c r="F6478" t="s">
        <v>16530</v>
      </c>
      <c r="G6478" t="s">
        <v>184</v>
      </c>
      <c r="H6478" t="s">
        <v>167</v>
      </c>
      <c r="I6478" t="s">
        <v>136</v>
      </c>
      <c r="J6478" t="s">
        <v>137</v>
      </c>
      <c r="K6478" t="s">
        <v>138</v>
      </c>
      <c r="L6478" t="s">
        <v>18707</v>
      </c>
      <c r="M6478" t="s">
        <v>18708</v>
      </c>
      <c r="N6478">
        <v>0.56344333300000005</v>
      </c>
      <c r="O6478">
        <v>0</v>
      </c>
      <c r="P6478">
        <v>2353</v>
      </c>
      <c r="Q6478">
        <v>0</v>
      </c>
      <c r="R6478">
        <v>175</v>
      </c>
      <c r="S6478">
        <v>20</v>
      </c>
      <c r="T6478">
        <v>531</v>
      </c>
      <c r="U6478">
        <v>22</v>
      </c>
      <c r="V6478">
        <v>14</v>
      </c>
      <c r="W6478">
        <v>0</v>
      </c>
      <c r="X6478">
        <v>305.70877745849043</v>
      </c>
      <c r="Y6478">
        <v>0</v>
      </c>
      <c r="Z6478">
        <v>40.852803771838794</v>
      </c>
      <c r="AA6478">
        <v>89.920433721231788</v>
      </c>
      <c r="AB6478">
        <v>338.05601174899249</v>
      </c>
      <c r="AC6478">
        <v>1662.4289799719645</v>
      </c>
      <c r="AD6478">
        <v>200.29309634061437</v>
      </c>
      <c r="AE6478">
        <v>2637.2601030131323</v>
      </c>
    </row>
    <row r="6479" spans="1:31" x14ac:dyDescent="0.25">
      <c r="A6479">
        <v>2307057</v>
      </c>
      <c r="B6479">
        <v>1</v>
      </c>
      <c r="C6479" t="s">
        <v>81</v>
      </c>
      <c r="D6479" t="s">
        <v>127</v>
      </c>
      <c r="E6479" t="s">
        <v>182</v>
      </c>
      <c r="F6479" t="s">
        <v>18709</v>
      </c>
      <c r="G6479" t="s">
        <v>184</v>
      </c>
      <c r="H6479" t="s">
        <v>167</v>
      </c>
      <c r="I6479" t="s">
        <v>136</v>
      </c>
      <c r="J6479" t="s">
        <v>137</v>
      </c>
      <c r="K6479" t="s">
        <v>138</v>
      </c>
      <c r="L6479" t="s">
        <v>18710</v>
      </c>
      <c r="M6479" t="s">
        <v>18711</v>
      </c>
      <c r="N6479">
        <v>4.4213888880000001</v>
      </c>
      <c r="O6479">
        <v>2</v>
      </c>
      <c r="P6479">
        <v>3</v>
      </c>
      <c r="Q6479">
        <v>57</v>
      </c>
      <c r="R6479">
        <v>33</v>
      </c>
      <c r="S6479">
        <v>4</v>
      </c>
      <c r="T6479">
        <v>0</v>
      </c>
      <c r="U6479">
        <v>0</v>
      </c>
      <c r="V6479">
        <v>0</v>
      </c>
      <c r="W6479">
        <v>4.5840641540618519</v>
      </c>
      <c r="X6479">
        <v>13.407669671954585</v>
      </c>
      <c r="Y6479">
        <v>215.97106527965784</v>
      </c>
      <c r="Z6479">
        <v>215.87812921469208</v>
      </c>
      <c r="AA6479">
        <v>39.683567247155544</v>
      </c>
      <c r="AB6479">
        <v>0</v>
      </c>
      <c r="AC6479">
        <v>0</v>
      </c>
      <c r="AD6479">
        <v>0</v>
      </c>
      <c r="AE6479">
        <v>489.52449556752191</v>
      </c>
    </row>
    <row r="6480" spans="1:31" x14ac:dyDescent="0.25">
      <c r="A6480">
        <v>2306765</v>
      </c>
      <c r="B6480">
        <v>1</v>
      </c>
      <c r="C6480" t="s">
        <v>80</v>
      </c>
      <c r="D6480" t="s">
        <v>106</v>
      </c>
      <c r="E6480" t="s">
        <v>164</v>
      </c>
      <c r="F6480" t="s">
        <v>18712</v>
      </c>
      <c r="G6480" t="s">
        <v>917</v>
      </c>
      <c r="H6480" t="s">
        <v>167</v>
      </c>
      <c r="I6480" t="s">
        <v>136</v>
      </c>
      <c r="J6480" t="s">
        <v>137</v>
      </c>
      <c r="K6480" t="s">
        <v>300</v>
      </c>
      <c r="L6480" t="s">
        <v>18713</v>
      </c>
      <c r="M6480" t="s">
        <v>18714</v>
      </c>
      <c r="N6480">
        <v>6.3044444439999996</v>
      </c>
      <c r="O6480">
        <v>0</v>
      </c>
      <c r="P6480">
        <v>369</v>
      </c>
      <c r="Q6480">
        <v>0</v>
      </c>
      <c r="R6480">
        <v>1</v>
      </c>
      <c r="S6480">
        <v>0</v>
      </c>
      <c r="T6480">
        <v>16</v>
      </c>
      <c r="U6480">
        <v>0</v>
      </c>
      <c r="V6480">
        <v>0</v>
      </c>
      <c r="W6480">
        <v>0</v>
      </c>
      <c r="X6480">
        <v>410.01762417762683</v>
      </c>
      <c r="Y6480">
        <v>0</v>
      </c>
      <c r="Z6480">
        <v>0.51527460637599998</v>
      </c>
      <c r="AA6480">
        <v>0</v>
      </c>
      <c r="AB6480">
        <v>56.462546317787115</v>
      </c>
      <c r="AC6480">
        <v>0</v>
      </c>
      <c r="AD6480">
        <v>0</v>
      </c>
      <c r="AE6480">
        <v>466.99544510178998</v>
      </c>
    </row>
    <row r="6481" spans="1:31" x14ac:dyDescent="0.25">
      <c r="A6481">
        <v>2306865</v>
      </c>
      <c r="B6481">
        <v>1</v>
      </c>
      <c r="C6481" t="s">
        <v>80</v>
      </c>
      <c r="D6481" t="s">
        <v>94</v>
      </c>
      <c r="E6481" t="s">
        <v>132</v>
      </c>
      <c r="F6481" t="s">
        <v>18715</v>
      </c>
      <c r="G6481" t="s">
        <v>134</v>
      </c>
      <c r="H6481" t="s">
        <v>135</v>
      </c>
      <c r="I6481" t="s">
        <v>136</v>
      </c>
      <c r="J6481" t="s">
        <v>137</v>
      </c>
      <c r="K6481" t="s">
        <v>138</v>
      </c>
      <c r="L6481" t="s">
        <v>18716</v>
      </c>
      <c r="M6481" t="s">
        <v>18717</v>
      </c>
      <c r="N6481">
        <v>1.403611111</v>
      </c>
      <c r="O6481">
        <v>0</v>
      </c>
      <c r="P6481">
        <v>5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0.53506487511314582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0.53506487511314582</v>
      </c>
    </row>
    <row r="6482" spans="1:31" x14ac:dyDescent="0.25">
      <c r="A6482">
        <v>2306983</v>
      </c>
      <c r="B6482">
        <v>1</v>
      </c>
      <c r="C6482" t="s">
        <v>81</v>
      </c>
      <c r="D6482" t="s">
        <v>128</v>
      </c>
      <c r="E6482" t="s">
        <v>141</v>
      </c>
      <c r="F6482" t="s">
        <v>18718</v>
      </c>
      <c r="G6482" t="s">
        <v>188</v>
      </c>
      <c r="H6482" t="s">
        <v>135</v>
      </c>
      <c r="I6482" t="s">
        <v>136</v>
      </c>
      <c r="J6482" t="s">
        <v>137</v>
      </c>
      <c r="K6482" t="s">
        <v>138</v>
      </c>
      <c r="L6482" t="s">
        <v>18719</v>
      </c>
      <c r="M6482" t="s">
        <v>18720</v>
      </c>
      <c r="N6482">
        <v>6.8958333329999997</v>
      </c>
      <c r="O6482">
        <v>0</v>
      </c>
      <c r="P6482">
        <v>5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5.6650413191832518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5.6650413191832518</v>
      </c>
    </row>
    <row r="6483" spans="1:31" x14ac:dyDescent="0.25">
      <c r="A6483">
        <v>2306977</v>
      </c>
      <c r="B6483">
        <v>1</v>
      </c>
      <c r="C6483" t="s">
        <v>81</v>
      </c>
      <c r="D6483" t="s">
        <v>128</v>
      </c>
      <c r="E6483" t="s">
        <v>132</v>
      </c>
      <c r="F6483" t="s">
        <v>18721</v>
      </c>
      <c r="G6483" t="s">
        <v>134</v>
      </c>
      <c r="H6483" t="s">
        <v>135</v>
      </c>
      <c r="I6483" t="s">
        <v>136</v>
      </c>
      <c r="J6483" t="s">
        <v>137</v>
      </c>
      <c r="K6483" t="s">
        <v>138</v>
      </c>
      <c r="L6483" t="s">
        <v>18722</v>
      </c>
      <c r="M6483" t="s">
        <v>18723</v>
      </c>
      <c r="N6483">
        <v>8.3655555550000003</v>
      </c>
      <c r="O6483">
        <v>0</v>
      </c>
      <c r="P6483">
        <v>6</v>
      </c>
      <c r="Q6483">
        <v>0</v>
      </c>
      <c r="R6483">
        <v>0</v>
      </c>
      <c r="S6483">
        <v>0</v>
      </c>
      <c r="T6483">
        <v>1</v>
      </c>
      <c r="U6483">
        <v>0</v>
      </c>
      <c r="V6483">
        <v>0</v>
      </c>
      <c r="W6483">
        <v>0</v>
      </c>
      <c r="X6483">
        <v>16.111182767811123</v>
      </c>
      <c r="Y6483">
        <v>0</v>
      </c>
      <c r="Z6483">
        <v>0</v>
      </c>
      <c r="AA6483">
        <v>0</v>
      </c>
      <c r="AB6483">
        <v>10.910963995009233</v>
      </c>
      <c r="AC6483">
        <v>0</v>
      </c>
      <c r="AD6483">
        <v>0</v>
      </c>
      <c r="AE6483">
        <v>27.022146762820356</v>
      </c>
    </row>
    <row r="6484" spans="1:31" x14ac:dyDescent="0.25">
      <c r="A6484">
        <v>2307083</v>
      </c>
      <c r="B6484">
        <v>1</v>
      </c>
      <c r="C6484" t="s">
        <v>80</v>
      </c>
      <c r="D6484" t="s">
        <v>100</v>
      </c>
      <c r="E6484" t="s">
        <v>141</v>
      </c>
      <c r="F6484" t="s">
        <v>18724</v>
      </c>
      <c r="G6484" t="s">
        <v>490</v>
      </c>
      <c r="H6484" t="s">
        <v>135</v>
      </c>
      <c r="I6484" t="s">
        <v>136</v>
      </c>
      <c r="J6484" t="s">
        <v>137</v>
      </c>
      <c r="K6484" t="s">
        <v>138</v>
      </c>
      <c r="L6484" t="s">
        <v>18725</v>
      </c>
      <c r="M6484" t="s">
        <v>18726</v>
      </c>
      <c r="N6484">
        <v>1.3166666659999999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</row>
    <row r="6485" spans="1:31" x14ac:dyDescent="0.25">
      <c r="A6485">
        <v>2307000</v>
      </c>
      <c r="B6485">
        <v>1</v>
      </c>
      <c r="C6485" t="s">
        <v>80</v>
      </c>
      <c r="D6485" t="s">
        <v>110</v>
      </c>
      <c r="E6485" t="s">
        <v>132</v>
      </c>
      <c r="F6485" t="s">
        <v>18727</v>
      </c>
      <c r="G6485" t="s">
        <v>375</v>
      </c>
      <c r="H6485" t="s">
        <v>135</v>
      </c>
      <c r="I6485" t="s">
        <v>136</v>
      </c>
      <c r="J6485" t="s">
        <v>137</v>
      </c>
      <c r="K6485" t="s">
        <v>138</v>
      </c>
      <c r="L6485" t="s">
        <v>18728</v>
      </c>
      <c r="M6485" t="s">
        <v>18729</v>
      </c>
      <c r="N6485">
        <v>4.0922222220000002</v>
      </c>
      <c r="O6485">
        <v>0</v>
      </c>
      <c r="P6485">
        <v>57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54.14196268128142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54.14196268128142</v>
      </c>
    </row>
    <row r="6486" spans="1:31" x14ac:dyDescent="0.25">
      <c r="A6486">
        <v>2307129</v>
      </c>
      <c r="B6486">
        <v>1</v>
      </c>
      <c r="C6486" t="s">
        <v>80</v>
      </c>
      <c r="D6486" t="s">
        <v>82</v>
      </c>
      <c r="E6486" t="s">
        <v>141</v>
      </c>
      <c r="F6486" t="s">
        <v>18730</v>
      </c>
      <c r="G6486" t="s">
        <v>143</v>
      </c>
      <c r="H6486" t="s">
        <v>135</v>
      </c>
      <c r="I6486" t="s">
        <v>136</v>
      </c>
      <c r="J6486" t="s">
        <v>137</v>
      </c>
      <c r="K6486" t="s">
        <v>138</v>
      </c>
      <c r="L6486" t="s">
        <v>18731</v>
      </c>
      <c r="M6486" t="s">
        <v>18732</v>
      </c>
      <c r="N6486">
        <v>2.0383333330000002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1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1.5070916986811112E-2</v>
      </c>
      <c r="AC6486">
        <v>0</v>
      </c>
      <c r="AD6486">
        <v>0</v>
      </c>
      <c r="AE6486">
        <v>1.5070916986811112E-2</v>
      </c>
    </row>
    <row r="6487" spans="1:31" x14ac:dyDescent="0.25">
      <c r="A6487">
        <v>2306837</v>
      </c>
      <c r="B6487">
        <v>1</v>
      </c>
      <c r="C6487" t="s">
        <v>81</v>
      </c>
      <c r="D6487" t="s">
        <v>118</v>
      </c>
      <c r="E6487" t="s">
        <v>164</v>
      </c>
      <c r="F6487" t="s">
        <v>18733</v>
      </c>
      <c r="G6487" t="s">
        <v>195</v>
      </c>
      <c r="H6487" t="s">
        <v>167</v>
      </c>
      <c r="I6487" t="s">
        <v>136</v>
      </c>
      <c r="J6487" t="s">
        <v>137</v>
      </c>
      <c r="K6487" t="s">
        <v>138</v>
      </c>
      <c r="L6487" t="s">
        <v>18734</v>
      </c>
      <c r="M6487" t="s">
        <v>18735</v>
      </c>
      <c r="N6487">
        <v>1.119444444</v>
      </c>
      <c r="O6487">
        <v>0</v>
      </c>
      <c r="P6487">
        <v>0</v>
      </c>
      <c r="Q6487">
        <v>0</v>
      </c>
      <c r="R6487">
        <v>3</v>
      </c>
      <c r="S6487">
        <v>1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2.3842310522341261</v>
      </c>
      <c r="AA6487">
        <v>0.78809544416990007</v>
      </c>
      <c r="AB6487">
        <v>0</v>
      </c>
      <c r="AC6487">
        <v>0</v>
      </c>
      <c r="AD6487">
        <v>0</v>
      </c>
      <c r="AE6487">
        <v>3.1723264964040263</v>
      </c>
    </row>
    <row r="6488" spans="1:31" x14ac:dyDescent="0.25">
      <c r="A6488">
        <v>2306937</v>
      </c>
      <c r="B6488">
        <v>1</v>
      </c>
      <c r="C6488" t="s">
        <v>81</v>
      </c>
      <c r="D6488" t="s">
        <v>120</v>
      </c>
      <c r="E6488" t="s">
        <v>233</v>
      </c>
      <c r="F6488" t="s">
        <v>4329</v>
      </c>
      <c r="G6488" t="s">
        <v>184</v>
      </c>
      <c r="H6488" t="s">
        <v>167</v>
      </c>
      <c r="I6488" t="s">
        <v>136</v>
      </c>
      <c r="J6488" t="s">
        <v>137</v>
      </c>
      <c r="K6488" t="s">
        <v>138</v>
      </c>
      <c r="L6488" t="s">
        <v>18736</v>
      </c>
      <c r="M6488" t="s">
        <v>18737</v>
      </c>
      <c r="N6488">
        <v>0.21083333300000001</v>
      </c>
      <c r="O6488">
        <v>0</v>
      </c>
      <c r="P6488">
        <v>1714</v>
      </c>
      <c r="Q6488">
        <v>22</v>
      </c>
      <c r="R6488">
        <v>22</v>
      </c>
      <c r="S6488">
        <v>12</v>
      </c>
      <c r="T6488">
        <v>377</v>
      </c>
      <c r="U6488">
        <v>4</v>
      </c>
      <c r="V6488">
        <v>7</v>
      </c>
      <c r="W6488">
        <v>0</v>
      </c>
      <c r="X6488">
        <v>68.062824973508796</v>
      </c>
      <c r="Y6488">
        <v>3.4930695328212478</v>
      </c>
      <c r="Z6488">
        <v>1.0979060434975418</v>
      </c>
      <c r="AA6488">
        <v>13.476070677174929</v>
      </c>
      <c r="AB6488">
        <v>63.124072318761797</v>
      </c>
      <c r="AC6488">
        <v>99.954767904363436</v>
      </c>
      <c r="AD6488">
        <v>124.9721097149055</v>
      </c>
      <c r="AE6488">
        <v>374.18082116503325</v>
      </c>
    </row>
    <row r="6489" spans="1:31" x14ac:dyDescent="0.25">
      <c r="A6489">
        <v>2307066</v>
      </c>
      <c r="B6489">
        <v>1</v>
      </c>
      <c r="C6489" t="s">
        <v>81</v>
      </c>
      <c r="D6489" t="s">
        <v>122</v>
      </c>
      <c r="E6489" t="s">
        <v>141</v>
      </c>
      <c r="F6489" t="s">
        <v>18738</v>
      </c>
      <c r="G6489" t="s">
        <v>490</v>
      </c>
      <c r="H6489" t="s">
        <v>135</v>
      </c>
      <c r="I6489" t="s">
        <v>136</v>
      </c>
      <c r="J6489" t="s">
        <v>137</v>
      </c>
      <c r="K6489" t="s">
        <v>138</v>
      </c>
      <c r="L6489" t="s">
        <v>18739</v>
      </c>
      <c r="M6489" t="s">
        <v>18740</v>
      </c>
      <c r="N6489">
        <v>2.2291666659999998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1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0.95142867349826044</v>
      </c>
      <c r="AC6489">
        <v>0</v>
      </c>
      <c r="AD6489">
        <v>0</v>
      </c>
      <c r="AE6489">
        <v>0.95142867349826044</v>
      </c>
    </row>
    <row r="6490" spans="1:31" x14ac:dyDescent="0.25">
      <c r="A6490">
        <v>2306711</v>
      </c>
      <c r="B6490">
        <v>1</v>
      </c>
      <c r="C6490" t="s">
        <v>80</v>
      </c>
      <c r="D6490" t="s">
        <v>92</v>
      </c>
      <c r="E6490" t="s">
        <v>141</v>
      </c>
      <c r="F6490" t="s">
        <v>18741</v>
      </c>
      <c r="G6490" t="s">
        <v>143</v>
      </c>
      <c r="H6490" t="s">
        <v>135</v>
      </c>
      <c r="I6490" t="s">
        <v>136</v>
      </c>
      <c r="J6490" t="s">
        <v>137</v>
      </c>
      <c r="K6490" t="s">
        <v>138</v>
      </c>
      <c r="L6490" t="s">
        <v>18742</v>
      </c>
      <c r="M6490" t="s">
        <v>18743</v>
      </c>
      <c r="N6490">
        <v>3.4255555549999999</v>
      </c>
      <c r="O6490">
        <v>0</v>
      </c>
      <c r="P6490">
        <v>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0.56370108214623504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0.56370108214623504</v>
      </c>
    </row>
    <row r="6491" spans="1:31" x14ac:dyDescent="0.25">
      <c r="A6491">
        <v>2306754</v>
      </c>
      <c r="B6491">
        <v>1</v>
      </c>
      <c r="C6491" t="s">
        <v>81</v>
      </c>
      <c r="D6491" t="s">
        <v>119</v>
      </c>
      <c r="E6491" t="s">
        <v>233</v>
      </c>
      <c r="F6491" t="s">
        <v>11223</v>
      </c>
      <c r="G6491" t="s">
        <v>837</v>
      </c>
      <c r="H6491" t="s">
        <v>167</v>
      </c>
      <c r="I6491" t="s">
        <v>136</v>
      </c>
      <c r="J6491" t="s">
        <v>137</v>
      </c>
      <c r="K6491" t="s">
        <v>300</v>
      </c>
      <c r="L6491" t="s">
        <v>18744</v>
      </c>
      <c r="M6491" t="s">
        <v>18745</v>
      </c>
      <c r="N6491">
        <v>0.98</v>
      </c>
      <c r="O6491">
        <v>0</v>
      </c>
      <c r="P6491">
        <v>2603</v>
      </c>
      <c r="Q6491">
        <v>153</v>
      </c>
      <c r="R6491">
        <v>333</v>
      </c>
      <c r="S6491">
        <v>10</v>
      </c>
      <c r="T6491">
        <v>199</v>
      </c>
      <c r="U6491">
        <v>0</v>
      </c>
      <c r="V6491">
        <v>2</v>
      </c>
      <c r="W6491">
        <v>0</v>
      </c>
      <c r="X6491">
        <v>431.60931695580661</v>
      </c>
      <c r="Y6491">
        <v>868.21749144330829</v>
      </c>
      <c r="Z6491">
        <v>584.12532255584472</v>
      </c>
      <c r="AA6491">
        <v>17.35832587480656</v>
      </c>
      <c r="AB6491">
        <v>75.958965297970295</v>
      </c>
      <c r="AC6491">
        <v>0</v>
      </c>
      <c r="AD6491">
        <v>325.86243592156239</v>
      </c>
      <c r="AE6491">
        <v>2303.1318580492989</v>
      </c>
    </row>
    <row r="6492" spans="1:31" x14ac:dyDescent="0.25">
      <c r="A6492">
        <v>2306831</v>
      </c>
      <c r="B6492">
        <v>1</v>
      </c>
      <c r="C6492" t="s">
        <v>80</v>
      </c>
      <c r="D6492" t="s">
        <v>100</v>
      </c>
      <c r="E6492" t="s">
        <v>141</v>
      </c>
      <c r="F6492" t="s">
        <v>18746</v>
      </c>
      <c r="G6492" t="s">
        <v>143</v>
      </c>
      <c r="H6492" t="s">
        <v>135</v>
      </c>
      <c r="I6492" t="s">
        <v>136</v>
      </c>
      <c r="J6492" t="s">
        <v>137</v>
      </c>
      <c r="K6492" t="s">
        <v>138</v>
      </c>
      <c r="L6492" t="s">
        <v>18747</v>
      </c>
      <c r="M6492" t="s">
        <v>18748</v>
      </c>
      <c r="N6492">
        <v>0.50111111100000005</v>
      </c>
      <c r="O6492">
        <v>0</v>
      </c>
      <c r="P6492">
        <v>2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6.8159134617591099E-2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6.8159134617591099E-2</v>
      </c>
    </row>
    <row r="6493" spans="1:31" x14ac:dyDescent="0.25">
      <c r="A6493">
        <v>2306731</v>
      </c>
      <c r="B6493">
        <v>1</v>
      </c>
      <c r="C6493" t="s">
        <v>80</v>
      </c>
      <c r="D6493" t="s">
        <v>90</v>
      </c>
      <c r="E6493" t="s">
        <v>132</v>
      </c>
      <c r="F6493" t="s">
        <v>18749</v>
      </c>
      <c r="G6493" t="s">
        <v>375</v>
      </c>
      <c r="H6493" t="s">
        <v>135</v>
      </c>
      <c r="I6493" t="s">
        <v>136</v>
      </c>
      <c r="J6493" t="s">
        <v>137</v>
      </c>
      <c r="K6493" t="s">
        <v>138</v>
      </c>
      <c r="L6493" t="s">
        <v>18750</v>
      </c>
      <c r="M6493" t="s">
        <v>18751</v>
      </c>
      <c r="N6493">
        <v>3.1469444439999998</v>
      </c>
      <c r="O6493">
        <v>0</v>
      </c>
      <c r="P6493">
        <v>252</v>
      </c>
      <c r="Q6493">
        <v>0</v>
      </c>
      <c r="R6493">
        <v>0</v>
      </c>
      <c r="S6493">
        <v>0</v>
      </c>
      <c r="T6493">
        <v>27</v>
      </c>
      <c r="U6493">
        <v>0</v>
      </c>
      <c r="V6493">
        <v>0</v>
      </c>
      <c r="W6493">
        <v>0</v>
      </c>
      <c r="X6493">
        <v>169.52555570614646</v>
      </c>
      <c r="Y6493">
        <v>0</v>
      </c>
      <c r="Z6493">
        <v>0</v>
      </c>
      <c r="AA6493">
        <v>0</v>
      </c>
      <c r="AB6493">
        <v>44.106282692091021</v>
      </c>
      <c r="AC6493">
        <v>0</v>
      </c>
      <c r="AD6493">
        <v>0</v>
      </c>
      <c r="AE6493">
        <v>213.63183839823748</v>
      </c>
    </row>
    <row r="6494" spans="1:31" x14ac:dyDescent="0.25">
      <c r="A6494">
        <v>2306854</v>
      </c>
      <c r="B6494">
        <v>1</v>
      </c>
      <c r="C6494" t="s">
        <v>80</v>
      </c>
      <c r="D6494" t="s">
        <v>108</v>
      </c>
      <c r="E6494" t="s">
        <v>208</v>
      </c>
      <c r="F6494" t="s">
        <v>2397</v>
      </c>
      <c r="G6494" t="s">
        <v>917</v>
      </c>
      <c r="H6494" t="s">
        <v>135</v>
      </c>
      <c r="I6494" t="s">
        <v>136</v>
      </c>
      <c r="J6494" t="s">
        <v>137</v>
      </c>
      <c r="K6494" t="s">
        <v>300</v>
      </c>
      <c r="L6494" t="s">
        <v>18752</v>
      </c>
      <c r="M6494" t="s">
        <v>18753</v>
      </c>
      <c r="N6494">
        <v>6.8294444439999999</v>
      </c>
      <c r="O6494">
        <v>0</v>
      </c>
      <c r="P6494">
        <v>328</v>
      </c>
      <c r="Q6494">
        <v>0</v>
      </c>
      <c r="R6494">
        <v>3</v>
      </c>
      <c r="S6494">
        <v>0</v>
      </c>
      <c r="T6494">
        <v>44</v>
      </c>
      <c r="U6494">
        <v>0</v>
      </c>
      <c r="V6494">
        <v>0</v>
      </c>
      <c r="W6494">
        <v>0</v>
      </c>
      <c r="X6494">
        <v>441.38948206003352</v>
      </c>
      <c r="Y6494">
        <v>0</v>
      </c>
      <c r="Z6494">
        <v>1.5321293099084974</v>
      </c>
      <c r="AA6494">
        <v>0</v>
      </c>
      <c r="AB6494">
        <v>256.23435939553013</v>
      </c>
      <c r="AC6494">
        <v>0</v>
      </c>
      <c r="AD6494">
        <v>0</v>
      </c>
      <c r="AE6494">
        <v>699.15597076547215</v>
      </c>
    </row>
    <row r="6495" spans="1:31" x14ac:dyDescent="0.25">
      <c r="A6495">
        <v>2307166</v>
      </c>
      <c r="B6495">
        <v>1</v>
      </c>
      <c r="C6495" t="s">
        <v>80</v>
      </c>
      <c r="D6495" t="s">
        <v>103</v>
      </c>
      <c r="E6495" t="s">
        <v>208</v>
      </c>
      <c r="F6495" t="s">
        <v>18754</v>
      </c>
      <c r="G6495" t="s">
        <v>343</v>
      </c>
      <c r="H6495" t="s">
        <v>135</v>
      </c>
      <c r="I6495" t="s">
        <v>136</v>
      </c>
      <c r="J6495" t="s">
        <v>137</v>
      </c>
      <c r="K6495" t="s">
        <v>138</v>
      </c>
      <c r="L6495" t="s">
        <v>18755</v>
      </c>
      <c r="M6495" t="s">
        <v>18756</v>
      </c>
      <c r="N6495">
        <v>0.45833333300000001</v>
      </c>
      <c r="O6495">
        <v>0</v>
      </c>
      <c r="P6495">
        <v>129</v>
      </c>
      <c r="Q6495">
        <v>0</v>
      </c>
      <c r="R6495">
        <v>0</v>
      </c>
      <c r="S6495">
        <v>0</v>
      </c>
      <c r="T6495">
        <v>1</v>
      </c>
      <c r="U6495">
        <v>0</v>
      </c>
      <c r="V6495">
        <v>0</v>
      </c>
      <c r="W6495">
        <v>0</v>
      </c>
      <c r="X6495">
        <v>9.5383888569864599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9.5383888569864599</v>
      </c>
    </row>
    <row r="6496" spans="1:31" x14ac:dyDescent="0.25">
      <c r="A6496">
        <v>2307060</v>
      </c>
      <c r="B6496">
        <v>1</v>
      </c>
      <c r="C6496" t="s">
        <v>81</v>
      </c>
      <c r="D6496" t="s">
        <v>122</v>
      </c>
      <c r="E6496" t="s">
        <v>164</v>
      </c>
      <c r="F6496" t="s">
        <v>18757</v>
      </c>
      <c r="G6496" t="s">
        <v>195</v>
      </c>
      <c r="H6496" t="s">
        <v>167</v>
      </c>
      <c r="I6496" t="s">
        <v>136</v>
      </c>
      <c r="J6496" t="s">
        <v>137</v>
      </c>
      <c r="K6496" t="s">
        <v>138</v>
      </c>
      <c r="L6496" t="s">
        <v>18758</v>
      </c>
      <c r="M6496" t="s">
        <v>18759</v>
      </c>
      <c r="N6496">
        <v>0.65055555499999995</v>
      </c>
      <c r="O6496">
        <v>0</v>
      </c>
      <c r="P6496">
        <v>123</v>
      </c>
      <c r="Q6496">
        <v>0</v>
      </c>
      <c r="R6496">
        <v>0</v>
      </c>
      <c r="S6496">
        <v>6</v>
      </c>
      <c r="T6496">
        <v>13</v>
      </c>
      <c r="U6496">
        <v>5</v>
      </c>
      <c r="V6496">
        <v>0</v>
      </c>
      <c r="W6496">
        <v>0</v>
      </c>
      <c r="X6496">
        <v>15.720379460691897</v>
      </c>
      <c r="Y6496">
        <v>0</v>
      </c>
      <c r="Z6496">
        <v>0</v>
      </c>
      <c r="AA6496">
        <v>26.029573456729722</v>
      </c>
      <c r="AB6496">
        <v>14.984019163439724</v>
      </c>
      <c r="AC6496">
        <v>113.23928296402632</v>
      </c>
      <c r="AD6496">
        <v>0</v>
      </c>
      <c r="AE6496">
        <v>169.97325504488765</v>
      </c>
    </row>
    <row r="6497" spans="1:31" x14ac:dyDescent="0.25">
      <c r="A6497">
        <v>2306768</v>
      </c>
      <c r="B6497">
        <v>1</v>
      </c>
      <c r="C6497" t="s">
        <v>80</v>
      </c>
      <c r="D6497" t="s">
        <v>93</v>
      </c>
      <c r="E6497" t="s">
        <v>132</v>
      </c>
      <c r="F6497" t="s">
        <v>18760</v>
      </c>
      <c r="G6497" t="s">
        <v>375</v>
      </c>
      <c r="H6497" t="s">
        <v>135</v>
      </c>
      <c r="I6497" t="s">
        <v>136</v>
      </c>
      <c r="J6497" t="s">
        <v>137</v>
      </c>
      <c r="K6497" t="s">
        <v>138</v>
      </c>
      <c r="L6497" t="s">
        <v>18761</v>
      </c>
      <c r="M6497" t="s">
        <v>18762</v>
      </c>
      <c r="N6497">
        <v>5.267222222</v>
      </c>
      <c r="O6497">
        <v>0</v>
      </c>
      <c r="P6497">
        <v>20</v>
      </c>
      <c r="Q6497">
        <v>0</v>
      </c>
      <c r="R6497">
        <v>19</v>
      </c>
      <c r="S6497">
        <v>0</v>
      </c>
      <c r="T6497">
        <v>3</v>
      </c>
      <c r="U6497">
        <v>0</v>
      </c>
      <c r="V6497">
        <v>0</v>
      </c>
      <c r="W6497">
        <v>0</v>
      </c>
      <c r="X6497">
        <v>9.3262010307306991</v>
      </c>
      <c r="Y6497">
        <v>0</v>
      </c>
      <c r="Z6497">
        <v>31.317298582695649</v>
      </c>
      <c r="AA6497">
        <v>0</v>
      </c>
      <c r="AB6497">
        <v>8.4039461547614938</v>
      </c>
      <c r="AC6497">
        <v>0</v>
      </c>
      <c r="AD6497">
        <v>0</v>
      </c>
      <c r="AE6497">
        <v>49.047445768187842</v>
      </c>
    </row>
    <row r="6498" spans="1:31" x14ac:dyDescent="0.25">
      <c r="A6498">
        <v>2306817</v>
      </c>
      <c r="B6498">
        <v>1</v>
      </c>
      <c r="C6498" t="s">
        <v>80</v>
      </c>
      <c r="D6498" t="s">
        <v>101</v>
      </c>
      <c r="E6498" t="s">
        <v>141</v>
      </c>
      <c r="F6498" t="s">
        <v>18763</v>
      </c>
      <c r="G6498" t="s">
        <v>143</v>
      </c>
      <c r="H6498" t="s">
        <v>135</v>
      </c>
      <c r="I6498" t="s">
        <v>136</v>
      </c>
      <c r="J6498" t="s">
        <v>137</v>
      </c>
      <c r="K6498" t="s">
        <v>138</v>
      </c>
      <c r="L6498" t="s">
        <v>18764</v>
      </c>
      <c r="M6498" t="s">
        <v>18765</v>
      </c>
      <c r="N6498">
        <v>2.3280555550000002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1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0.24541560423869668</v>
      </c>
      <c r="AC6498">
        <v>0</v>
      </c>
      <c r="AD6498">
        <v>0</v>
      </c>
      <c r="AE6498">
        <v>0.24541560423869668</v>
      </c>
    </row>
    <row r="6499" spans="1:31" x14ac:dyDescent="0.25">
      <c r="A6499">
        <v>2307103</v>
      </c>
      <c r="B6499">
        <v>1</v>
      </c>
      <c r="C6499" t="s">
        <v>81</v>
      </c>
      <c r="D6499" t="s">
        <v>125</v>
      </c>
      <c r="E6499" t="s">
        <v>208</v>
      </c>
      <c r="F6499" t="s">
        <v>18766</v>
      </c>
      <c r="G6499" t="s">
        <v>310</v>
      </c>
      <c r="H6499" t="s">
        <v>135</v>
      </c>
      <c r="I6499" t="s">
        <v>136</v>
      </c>
      <c r="J6499" t="s">
        <v>137</v>
      </c>
      <c r="K6499" t="s">
        <v>138</v>
      </c>
      <c r="L6499" t="s">
        <v>18767</v>
      </c>
      <c r="M6499" t="s">
        <v>18768</v>
      </c>
      <c r="N6499">
        <v>1.2863888880000001</v>
      </c>
      <c r="O6499">
        <v>0</v>
      </c>
      <c r="P6499">
        <v>0</v>
      </c>
      <c r="Q6499">
        <v>0</v>
      </c>
      <c r="R6499">
        <v>4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1.5759919646472675</v>
      </c>
      <c r="AA6499">
        <v>0</v>
      </c>
      <c r="AB6499">
        <v>0</v>
      </c>
      <c r="AC6499">
        <v>0</v>
      </c>
      <c r="AD6499">
        <v>0</v>
      </c>
      <c r="AE6499">
        <v>1.5759919646472675</v>
      </c>
    </row>
    <row r="6500" spans="1:31" x14ac:dyDescent="0.25">
      <c r="A6500">
        <v>2306980</v>
      </c>
      <c r="B6500">
        <v>1</v>
      </c>
      <c r="C6500" t="s">
        <v>81</v>
      </c>
      <c r="D6500" t="s">
        <v>117</v>
      </c>
      <c r="E6500" t="s">
        <v>141</v>
      </c>
      <c r="F6500" t="s">
        <v>18769</v>
      </c>
      <c r="G6500" t="s">
        <v>202</v>
      </c>
      <c r="H6500" t="s">
        <v>135</v>
      </c>
      <c r="I6500" t="s">
        <v>136</v>
      </c>
      <c r="J6500" t="s">
        <v>137</v>
      </c>
      <c r="K6500" t="s">
        <v>138</v>
      </c>
      <c r="L6500" t="s">
        <v>18770</v>
      </c>
      <c r="M6500" t="s">
        <v>18771</v>
      </c>
      <c r="N6500">
        <v>0.79694444399999997</v>
      </c>
      <c r="O6500">
        <v>0</v>
      </c>
      <c r="P6500">
        <v>5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0.54081444044314431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0.54081444044314431</v>
      </c>
    </row>
    <row r="6501" spans="1:31" x14ac:dyDescent="0.25">
      <c r="A6501">
        <v>2307126</v>
      </c>
      <c r="B6501">
        <v>1</v>
      </c>
      <c r="C6501" t="s">
        <v>81</v>
      </c>
      <c r="D6501" t="s">
        <v>119</v>
      </c>
      <c r="E6501" t="s">
        <v>233</v>
      </c>
      <c r="F6501" t="s">
        <v>11223</v>
      </c>
      <c r="G6501" t="s">
        <v>837</v>
      </c>
      <c r="H6501" t="s">
        <v>167</v>
      </c>
      <c r="I6501" t="s">
        <v>136</v>
      </c>
      <c r="J6501" t="s">
        <v>137</v>
      </c>
      <c r="K6501" t="s">
        <v>300</v>
      </c>
      <c r="L6501" t="s">
        <v>18772</v>
      </c>
      <c r="M6501" t="s">
        <v>18773</v>
      </c>
      <c r="N6501">
        <v>0.221111111</v>
      </c>
      <c r="O6501">
        <v>0</v>
      </c>
      <c r="P6501">
        <v>2603</v>
      </c>
      <c r="Q6501">
        <v>153</v>
      </c>
      <c r="R6501">
        <v>333</v>
      </c>
      <c r="S6501">
        <v>10</v>
      </c>
      <c r="T6501">
        <v>199</v>
      </c>
      <c r="U6501">
        <v>0</v>
      </c>
      <c r="V6501">
        <v>2</v>
      </c>
      <c r="W6501">
        <v>0</v>
      </c>
      <c r="X6501">
        <v>100.91505899247217</v>
      </c>
      <c r="Y6501">
        <v>215.45066161990277</v>
      </c>
      <c r="Z6501">
        <v>136.52291864385307</v>
      </c>
      <c r="AA6501">
        <v>3.9060804836135472</v>
      </c>
      <c r="AB6501">
        <v>17.355602105438827</v>
      </c>
      <c r="AC6501">
        <v>0</v>
      </c>
      <c r="AD6501">
        <v>68.566351523791909</v>
      </c>
      <c r="AE6501">
        <v>542.71667336907228</v>
      </c>
    </row>
    <row r="6502" spans="1:31" x14ac:dyDescent="0.25">
      <c r="A6502">
        <v>2307295</v>
      </c>
      <c r="B6502">
        <v>1</v>
      </c>
      <c r="C6502" t="s">
        <v>80</v>
      </c>
      <c r="D6502" t="s">
        <v>82</v>
      </c>
      <c r="E6502" t="s">
        <v>141</v>
      </c>
      <c r="F6502" t="s">
        <v>18774</v>
      </c>
      <c r="G6502" t="s">
        <v>202</v>
      </c>
      <c r="H6502" t="s">
        <v>135</v>
      </c>
      <c r="I6502" t="s">
        <v>136</v>
      </c>
      <c r="J6502" t="s">
        <v>137</v>
      </c>
      <c r="K6502" t="s">
        <v>138</v>
      </c>
      <c r="L6502" t="s">
        <v>18775</v>
      </c>
      <c r="M6502" t="s">
        <v>18776</v>
      </c>
      <c r="N6502">
        <v>0.98861111099999999</v>
      </c>
      <c r="O6502">
        <v>0</v>
      </c>
      <c r="P6502">
        <v>1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0.17300739974387225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0.17300739974387225</v>
      </c>
    </row>
    <row r="6503" spans="1:31" x14ac:dyDescent="0.25">
      <c r="A6503">
        <v>2307272</v>
      </c>
      <c r="B6503">
        <v>1</v>
      </c>
      <c r="C6503" t="s">
        <v>80</v>
      </c>
      <c r="D6503" t="s">
        <v>89</v>
      </c>
      <c r="E6503" t="s">
        <v>132</v>
      </c>
      <c r="F6503" t="s">
        <v>18777</v>
      </c>
      <c r="G6503" t="s">
        <v>292</v>
      </c>
      <c r="H6503" t="s">
        <v>135</v>
      </c>
      <c r="I6503" t="s">
        <v>136</v>
      </c>
      <c r="J6503" t="s">
        <v>137</v>
      </c>
      <c r="K6503" t="s">
        <v>138</v>
      </c>
      <c r="L6503" t="s">
        <v>18778</v>
      </c>
      <c r="M6503" t="s">
        <v>18779</v>
      </c>
      <c r="N6503">
        <v>1.143333333</v>
      </c>
      <c r="O6503">
        <v>0</v>
      </c>
      <c r="P6503">
        <v>5</v>
      </c>
      <c r="Q6503">
        <v>0</v>
      </c>
      <c r="R6503">
        <v>4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4.4550243432073753</v>
      </c>
      <c r="Y6503">
        <v>0</v>
      </c>
      <c r="Z6503">
        <v>1.316205201169891</v>
      </c>
      <c r="AA6503">
        <v>0</v>
      </c>
      <c r="AB6503">
        <v>0</v>
      </c>
      <c r="AC6503">
        <v>0</v>
      </c>
      <c r="AD6503">
        <v>0</v>
      </c>
      <c r="AE6503">
        <v>5.7712295443772668</v>
      </c>
    </row>
    <row r="6504" spans="1:31" x14ac:dyDescent="0.25">
      <c r="A6504">
        <v>2306834</v>
      </c>
      <c r="B6504">
        <v>1</v>
      </c>
      <c r="C6504" t="s">
        <v>81</v>
      </c>
      <c r="D6504" t="s">
        <v>112</v>
      </c>
      <c r="E6504" t="s">
        <v>141</v>
      </c>
      <c r="F6504" t="s">
        <v>18780</v>
      </c>
      <c r="G6504" t="s">
        <v>490</v>
      </c>
      <c r="H6504" t="s">
        <v>135</v>
      </c>
      <c r="I6504" t="s">
        <v>136</v>
      </c>
      <c r="J6504" t="s">
        <v>137</v>
      </c>
      <c r="K6504" t="s">
        <v>138</v>
      </c>
      <c r="L6504" t="s">
        <v>18781</v>
      </c>
      <c r="M6504" t="s">
        <v>18782</v>
      </c>
      <c r="N6504">
        <v>6.02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1.1912624522599777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1.1912624522599777</v>
      </c>
    </row>
    <row r="6505" spans="1:31" x14ac:dyDescent="0.25">
      <c r="A6505">
        <v>2307189</v>
      </c>
      <c r="B6505">
        <v>1</v>
      </c>
      <c r="C6505" t="s">
        <v>80</v>
      </c>
      <c r="D6505" t="s">
        <v>93</v>
      </c>
      <c r="E6505" t="s">
        <v>164</v>
      </c>
      <c r="F6505" t="s">
        <v>18783</v>
      </c>
      <c r="G6505" t="s">
        <v>1171</v>
      </c>
      <c r="H6505" t="s">
        <v>167</v>
      </c>
      <c r="I6505" t="s">
        <v>136</v>
      </c>
      <c r="J6505" t="s">
        <v>137</v>
      </c>
      <c r="K6505" t="s">
        <v>138</v>
      </c>
      <c r="L6505" t="s">
        <v>18784</v>
      </c>
      <c r="M6505" t="s">
        <v>18785</v>
      </c>
      <c r="N6505">
        <v>0.44416666599999999</v>
      </c>
      <c r="O6505">
        <v>0</v>
      </c>
      <c r="P6505">
        <v>14</v>
      </c>
      <c r="Q6505">
        <v>0</v>
      </c>
      <c r="R6505">
        <v>31</v>
      </c>
      <c r="S6505">
        <v>0</v>
      </c>
      <c r="T6505">
        <v>28</v>
      </c>
      <c r="U6505">
        <v>0</v>
      </c>
      <c r="V6505">
        <v>0</v>
      </c>
      <c r="W6505">
        <v>0</v>
      </c>
      <c r="X6505">
        <v>1.696171175851263</v>
      </c>
      <c r="Y6505">
        <v>0</v>
      </c>
      <c r="Z6505">
        <v>12.695505993238582</v>
      </c>
      <c r="AA6505">
        <v>0</v>
      </c>
      <c r="AB6505">
        <v>8.9211760857462945</v>
      </c>
      <c r="AC6505">
        <v>0</v>
      </c>
      <c r="AD6505">
        <v>0</v>
      </c>
      <c r="AE6505">
        <v>23.312853254836142</v>
      </c>
    </row>
    <row r="6506" spans="1:31" x14ac:dyDescent="0.25">
      <c r="A6506">
        <v>2307143</v>
      </c>
      <c r="B6506">
        <v>1</v>
      </c>
      <c r="C6506" t="s">
        <v>80</v>
      </c>
      <c r="D6506" t="s">
        <v>95</v>
      </c>
      <c r="E6506" t="s">
        <v>164</v>
      </c>
      <c r="F6506" t="s">
        <v>6625</v>
      </c>
      <c r="G6506" t="s">
        <v>195</v>
      </c>
      <c r="H6506" t="s">
        <v>167</v>
      </c>
      <c r="I6506" t="s">
        <v>136</v>
      </c>
      <c r="J6506" t="s">
        <v>137</v>
      </c>
      <c r="K6506" t="s">
        <v>138</v>
      </c>
      <c r="L6506" t="s">
        <v>18786</v>
      </c>
      <c r="M6506" t="s">
        <v>18787</v>
      </c>
      <c r="N6506">
        <v>1.46</v>
      </c>
      <c r="O6506">
        <v>0</v>
      </c>
      <c r="P6506">
        <v>144</v>
      </c>
      <c r="Q6506">
        <v>0</v>
      </c>
      <c r="R6506">
        <v>1</v>
      </c>
      <c r="S6506">
        <v>21</v>
      </c>
      <c r="T6506">
        <v>9</v>
      </c>
      <c r="U6506">
        <v>1</v>
      </c>
      <c r="V6506">
        <v>0</v>
      </c>
      <c r="W6506">
        <v>0</v>
      </c>
      <c r="X6506">
        <v>49.506384514643408</v>
      </c>
      <c r="Y6506">
        <v>0</v>
      </c>
      <c r="Z6506">
        <v>0.14838319055586</v>
      </c>
      <c r="AA6506">
        <v>112.8082566876495</v>
      </c>
      <c r="AB6506">
        <v>5.06256795180136</v>
      </c>
      <c r="AC6506">
        <v>3.8495423916035199</v>
      </c>
      <c r="AD6506">
        <v>0</v>
      </c>
      <c r="AE6506">
        <v>171.37513473625364</v>
      </c>
    </row>
    <row r="6507" spans="1:31" x14ac:dyDescent="0.25">
      <c r="A6507">
        <v>2307086</v>
      </c>
      <c r="B6507">
        <v>1</v>
      </c>
      <c r="C6507" t="s">
        <v>80</v>
      </c>
      <c r="D6507" t="s">
        <v>94</v>
      </c>
      <c r="E6507" t="s">
        <v>132</v>
      </c>
      <c r="F6507" t="s">
        <v>18788</v>
      </c>
      <c r="G6507" t="s">
        <v>134</v>
      </c>
      <c r="H6507" t="s">
        <v>135</v>
      </c>
      <c r="I6507" t="s">
        <v>136</v>
      </c>
      <c r="J6507" t="s">
        <v>137</v>
      </c>
      <c r="K6507" t="s">
        <v>138</v>
      </c>
      <c r="L6507" t="s">
        <v>18789</v>
      </c>
      <c r="M6507" t="s">
        <v>18790</v>
      </c>
      <c r="N6507">
        <v>1.78</v>
      </c>
      <c r="O6507">
        <v>0</v>
      </c>
      <c r="P6507">
        <v>54</v>
      </c>
      <c r="Q6507">
        <v>0</v>
      </c>
      <c r="R6507">
        <v>1</v>
      </c>
      <c r="S6507">
        <v>0</v>
      </c>
      <c r="T6507">
        <v>27</v>
      </c>
      <c r="U6507">
        <v>0</v>
      </c>
      <c r="V6507">
        <v>0</v>
      </c>
      <c r="W6507">
        <v>0</v>
      </c>
      <c r="X6507">
        <v>19.229806987504983</v>
      </c>
      <c r="Y6507">
        <v>0</v>
      </c>
      <c r="Z6507">
        <v>2.1052121547328446</v>
      </c>
      <c r="AA6507">
        <v>0</v>
      </c>
      <c r="AB6507">
        <v>11.030698503489761</v>
      </c>
      <c r="AC6507">
        <v>0</v>
      </c>
      <c r="AD6507">
        <v>0</v>
      </c>
      <c r="AE6507">
        <v>32.365717645727585</v>
      </c>
    </row>
    <row r="6508" spans="1:31" x14ac:dyDescent="0.25">
      <c r="A6508">
        <v>2306748</v>
      </c>
      <c r="B6508">
        <v>1</v>
      </c>
      <c r="C6508" t="s">
        <v>81</v>
      </c>
      <c r="D6508" t="s">
        <v>123</v>
      </c>
      <c r="E6508" t="s">
        <v>182</v>
      </c>
      <c r="F6508" t="s">
        <v>840</v>
      </c>
      <c r="G6508" t="s">
        <v>184</v>
      </c>
      <c r="H6508" t="s">
        <v>167</v>
      </c>
      <c r="I6508" t="s">
        <v>136</v>
      </c>
      <c r="J6508" t="s">
        <v>137</v>
      </c>
      <c r="K6508" t="s">
        <v>138</v>
      </c>
      <c r="L6508" t="s">
        <v>18791</v>
      </c>
      <c r="M6508" t="s">
        <v>18792</v>
      </c>
      <c r="N6508">
        <v>0.78444444400000002</v>
      </c>
      <c r="O6508">
        <v>0</v>
      </c>
      <c r="P6508">
        <v>361</v>
      </c>
      <c r="Q6508">
        <v>136</v>
      </c>
      <c r="R6508">
        <v>53</v>
      </c>
      <c r="S6508">
        <v>15</v>
      </c>
      <c r="T6508">
        <v>36</v>
      </c>
      <c r="U6508">
        <v>0</v>
      </c>
      <c r="V6508">
        <v>0</v>
      </c>
      <c r="W6508">
        <v>0</v>
      </c>
      <c r="X6508">
        <v>39.5149183115361</v>
      </c>
      <c r="Y6508">
        <v>89.766434889449641</v>
      </c>
      <c r="Z6508">
        <v>20.70481874469121</v>
      </c>
      <c r="AA6508">
        <v>8.1824537089558138</v>
      </c>
      <c r="AB6508">
        <v>13.472019805565669</v>
      </c>
      <c r="AC6508">
        <v>0</v>
      </c>
      <c r="AD6508">
        <v>0</v>
      </c>
      <c r="AE6508">
        <v>171.64064546019844</v>
      </c>
    </row>
    <row r="6509" spans="1:31" x14ac:dyDescent="0.25">
      <c r="A6509">
        <v>2306648</v>
      </c>
      <c r="B6509">
        <v>1</v>
      </c>
      <c r="C6509" t="s">
        <v>80</v>
      </c>
      <c r="D6509" t="s">
        <v>104</v>
      </c>
      <c r="E6509" t="s">
        <v>132</v>
      </c>
      <c r="F6509" t="s">
        <v>18793</v>
      </c>
      <c r="G6509" t="s">
        <v>134</v>
      </c>
      <c r="H6509" t="s">
        <v>135</v>
      </c>
      <c r="I6509" t="s">
        <v>136</v>
      </c>
      <c r="J6509" t="s">
        <v>137</v>
      </c>
      <c r="K6509" t="s">
        <v>138</v>
      </c>
      <c r="L6509" t="s">
        <v>18794</v>
      </c>
      <c r="M6509" t="s">
        <v>18795</v>
      </c>
      <c r="N6509">
        <v>1.528333333</v>
      </c>
      <c r="O6509">
        <v>0</v>
      </c>
      <c r="P6509">
        <v>32</v>
      </c>
      <c r="Q6509">
        <v>0</v>
      </c>
      <c r="R6509">
        <v>1</v>
      </c>
      <c r="S6509">
        <v>0</v>
      </c>
      <c r="T6509">
        <v>4</v>
      </c>
      <c r="U6509">
        <v>0</v>
      </c>
      <c r="V6509">
        <v>0</v>
      </c>
      <c r="W6509">
        <v>0</v>
      </c>
      <c r="X6509">
        <v>6.0841382193002937</v>
      </c>
      <c r="Y6509">
        <v>0</v>
      </c>
      <c r="Z6509">
        <v>0</v>
      </c>
      <c r="AA6509">
        <v>0</v>
      </c>
      <c r="AB6509">
        <v>1.5248872368553563</v>
      </c>
      <c r="AC6509">
        <v>0</v>
      </c>
      <c r="AD6509">
        <v>0</v>
      </c>
      <c r="AE6509">
        <v>7.6090254561556501</v>
      </c>
    </row>
    <row r="6510" spans="1:31" x14ac:dyDescent="0.25">
      <c r="A6510">
        <v>2306794</v>
      </c>
      <c r="B6510">
        <v>1</v>
      </c>
      <c r="C6510" t="s">
        <v>80</v>
      </c>
      <c r="D6510" t="s">
        <v>84</v>
      </c>
      <c r="E6510" t="s">
        <v>182</v>
      </c>
      <c r="F6510" t="s">
        <v>243</v>
      </c>
      <c r="G6510" t="s">
        <v>299</v>
      </c>
      <c r="H6510" t="s">
        <v>167</v>
      </c>
      <c r="I6510" t="s">
        <v>136</v>
      </c>
      <c r="J6510" t="s">
        <v>137</v>
      </c>
      <c r="K6510" t="s">
        <v>300</v>
      </c>
      <c r="L6510" t="s">
        <v>18796</v>
      </c>
      <c r="M6510" t="s">
        <v>18797</v>
      </c>
      <c r="N6510">
        <v>8.5194444439999995</v>
      </c>
      <c r="O6510">
        <v>6</v>
      </c>
      <c r="P6510">
        <v>1362</v>
      </c>
      <c r="Q6510">
        <v>12</v>
      </c>
      <c r="R6510">
        <v>286</v>
      </c>
      <c r="S6510">
        <v>30</v>
      </c>
      <c r="T6510">
        <v>238</v>
      </c>
      <c r="U6510">
        <v>1</v>
      </c>
      <c r="V6510">
        <v>0</v>
      </c>
      <c r="W6510">
        <v>36.246633708828135</v>
      </c>
      <c r="X6510">
        <v>3612.7085778585238</v>
      </c>
      <c r="Y6510">
        <v>197.89125730775581</v>
      </c>
      <c r="Z6510">
        <v>927.64286913604633</v>
      </c>
      <c r="AA6510">
        <v>1039.6954299233557</v>
      </c>
      <c r="AB6510">
        <v>1542.0306352494197</v>
      </c>
      <c r="AC6510">
        <v>135.11925125610946</v>
      </c>
      <c r="AD6510">
        <v>0</v>
      </c>
      <c r="AE6510">
        <v>7491.3346544400392</v>
      </c>
    </row>
    <row r="6511" spans="1:31" x14ac:dyDescent="0.25">
      <c r="A6511">
        <v>2307040</v>
      </c>
      <c r="B6511">
        <v>1</v>
      </c>
      <c r="C6511" t="s">
        <v>80</v>
      </c>
      <c r="D6511" t="s">
        <v>96</v>
      </c>
      <c r="E6511" t="s">
        <v>141</v>
      </c>
      <c r="F6511" t="s">
        <v>18798</v>
      </c>
      <c r="G6511" t="s">
        <v>143</v>
      </c>
      <c r="H6511" t="s">
        <v>135</v>
      </c>
      <c r="I6511" t="s">
        <v>136</v>
      </c>
      <c r="J6511" t="s">
        <v>137</v>
      </c>
      <c r="K6511" t="s">
        <v>138</v>
      </c>
      <c r="L6511" t="s">
        <v>18799</v>
      </c>
      <c r="M6511" t="s">
        <v>18800</v>
      </c>
      <c r="N6511">
        <v>5.3941666660000003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1.2467527180526998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1.2467527180526998</v>
      </c>
    </row>
    <row r="6512" spans="1:31" x14ac:dyDescent="0.25">
      <c r="A6512">
        <v>2306734</v>
      </c>
      <c r="B6512">
        <v>1</v>
      </c>
      <c r="C6512" t="s">
        <v>81</v>
      </c>
      <c r="D6512" t="s">
        <v>123</v>
      </c>
      <c r="E6512" t="s">
        <v>141</v>
      </c>
      <c r="F6512" t="s">
        <v>18801</v>
      </c>
      <c r="G6512" t="s">
        <v>188</v>
      </c>
      <c r="H6512" t="s">
        <v>135</v>
      </c>
      <c r="I6512" t="s">
        <v>136</v>
      </c>
      <c r="J6512" t="s">
        <v>137</v>
      </c>
      <c r="K6512" t="s">
        <v>138</v>
      </c>
      <c r="L6512" t="s">
        <v>18802</v>
      </c>
      <c r="M6512" t="s">
        <v>18803</v>
      </c>
      <c r="N6512">
        <v>1.2066666660000001</v>
      </c>
      <c r="O6512">
        <v>0</v>
      </c>
      <c r="P6512">
        <v>8</v>
      </c>
      <c r="Q6512">
        <v>0</v>
      </c>
      <c r="R6512">
        <v>0</v>
      </c>
      <c r="S6512">
        <v>0</v>
      </c>
      <c r="T6512">
        <v>1</v>
      </c>
      <c r="U6512">
        <v>0</v>
      </c>
      <c r="V6512">
        <v>0</v>
      </c>
      <c r="W6512">
        <v>0</v>
      </c>
      <c r="X6512">
        <v>1.4095390956375999</v>
      </c>
      <c r="Y6512">
        <v>0</v>
      </c>
      <c r="Z6512">
        <v>0</v>
      </c>
      <c r="AA6512">
        <v>0</v>
      </c>
      <c r="AB6512">
        <v>1.2549712897644443E-3</v>
      </c>
      <c r="AC6512">
        <v>0</v>
      </c>
      <c r="AD6512">
        <v>0</v>
      </c>
      <c r="AE6512">
        <v>1.4107940669273644</v>
      </c>
    </row>
    <row r="6513" spans="1:31" x14ac:dyDescent="0.25">
      <c r="A6513">
        <v>2307043</v>
      </c>
      <c r="B6513">
        <v>1</v>
      </c>
      <c r="C6513" t="s">
        <v>80</v>
      </c>
      <c r="D6513" t="s">
        <v>106</v>
      </c>
      <c r="E6513" t="s">
        <v>233</v>
      </c>
      <c r="F6513" t="s">
        <v>18804</v>
      </c>
      <c r="G6513" t="s">
        <v>184</v>
      </c>
      <c r="H6513" t="s">
        <v>167</v>
      </c>
      <c r="I6513" t="s">
        <v>136</v>
      </c>
      <c r="J6513" t="s">
        <v>137</v>
      </c>
      <c r="K6513" t="s">
        <v>138</v>
      </c>
      <c r="L6513" t="s">
        <v>18805</v>
      </c>
      <c r="M6513" t="s">
        <v>18806</v>
      </c>
      <c r="N6513">
        <v>0.76249999999999996</v>
      </c>
      <c r="O6513">
        <v>2</v>
      </c>
      <c r="P6513">
        <v>0</v>
      </c>
      <c r="Q6513">
        <v>20</v>
      </c>
      <c r="R6513">
        <v>226</v>
      </c>
      <c r="S6513">
        <v>12</v>
      </c>
      <c r="T6513">
        <v>59</v>
      </c>
      <c r="U6513">
        <v>0</v>
      </c>
      <c r="V6513">
        <v>0</v>
      </c>
      <c r="W6513">
        <v>0.63119915689113193</v>
      </c>
      <c r="X6513">
        <v>0</v>
      </c>
      <c r="Y6513">
        <v>28.257911882253559</v>
      </c>
      <c r="Z6513">
        <v>326.9365524719409</v>
      </c>
      <c r="AA6513">
        <v>45.604537443660831</v>
      </c>
      <c r="AB6513">
        <v>45.642140693588708</v>
      </c>
      <c r="AC6513">
        <v>0</v>
      </c>
      <c r="AD6513">
        <v>0</v>
      </c>
      <c r="AE6513">
        <v>447.07234164833511</v>
      </c>
    </row>
    <row r="6514" spans="1:31" x14ac:dyDescent="0.25">
      <c r="A6514">
        <v>2306877</v>
      </c>
      <c r="B6514">
        <v>1</v>
      </c>
      <c r="C6514" t="s">
        <v>80</v>
      </c>
      <c r="D6514" t="s">
        <v>97</v>
      </c>
      <c r="E6514" t="s">
        <v>132</v>
      </c>
      <c r="F6514" t="s">
        <v>18807</v>
      </c>
      <c r="G6514" t="s">
        <v>134</v>
      </c>
      <c r="H6514" t="s">
        <v>135</v>
      </c>
      <c r="I6514" t="s">
        <v>136</v>
      </c>
      <c r="J6514" t="s">
        <v>137</v>
      </c>
      <c r="K6514" t="s">
        <v>138</v>
      </c>
      <c r="L6514" t="s">
        <v>18808</v>
      </c>
      <c r="M6514" t="s">
        <v>18809</v>
      </c>
      <c r="N6514">
        <v>3.738888888</v>
      </c>
      <c r="O6514">
        <v>0</v>
      </c>
      <c r="P6514">
        <v>3</v>
      </c>
      <c r="Q6514">
        <v>0</v>
      </c>
      <c r="R6514">
        <v>8</v>
      </c>
      <c r="S6514">
        <v>0</v>
      </c>
      <c r="T6514">
        <v>5</v>
      </c>
      <c r="U6514">
        <v>0</v>
      </c>
      <c r="V6514">
        <v>0</v>
      </c>
      <c r="W6514">
        <v>0</v>
      </c>
      <c r="X6514">
        <v>5.4434390124486836</v>
      </c>
      <c r="Y6514">
        <v>0</v>
      </c>
      <c r="Z6514">
        <v>3.9467279186481949</v>
      </c>
      <c r="AA6514">
        <v>0</v>
      </c>
      <c r="AB6514">
        <v>25.5777359104355</v>
      </c>
      <c r="AC6514">
        <v>0</v>
      </c>
      <c r="AD6514">
        <v>0</v>
      </c>
      <c r="AE6514">
        <v>34.967902841532378</v>
      </c>
    </row>
    <row r="6515" spans="1:31" x14ac:dyDescent="0.25">
      <c r="A6515">
        <v>2307249</v>
      </c>
      <c r="B6515">
        <v>1</v>
      </c>
      <c r="C6515" t="s">
        <v>81</v>
      </c>
      <c r="D6515" t="s">
        <v>127</v>
      </c>
      <c r="E6515" t="s">
        <v>132</v>
      </c>
      <c r="F6515" t="s">
        <v>15637</v>
      </c>
      <c r="G6515" t="s">
        <v>799</v>
      </c>
      <c r="H6515" t="s">
        <v>135</v>
      </c>
      <c r="I6515" t="s">
        <v>136</v>
      </c>
      <c r="J6515" t="s">
        <v>137</v>
      </c>
      <c r="K6515" t="s">
        <v>138</v>
      </c>
      <c r="L6515" t="s">
        <v>18810</v>
      </c>
      <c r="M6515" t="s">
        <v>18811</v>
      </c>
      <c r="N6515">
        <v>6.0069444440000002</v>
      </c>
      <c r="O6515">
        <v>0</v>
      </c>
      <c r="P6515">
        <v>14</v>
      </c>
      <c r="Q6515">
        <v>0</v>
      </c>
      <c r="R6515">
        <v>4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20.678780571092855</v>
      </c>
      <c r="Y6515">
        <v>0</v>
      </c>
      <c r="Z6515">
        <v>6.4542624211496191</v>
      </c>
      <c r="AA6515">
        <v>0</v>
      </c>
      <c r="AB6515">
        <v>0</v>
      </c>
      <c r="AC6515">
        <v>0</v>
      </c>
      <c r="AD6515">
        <v>0</v>
      </c>
      <c r="AE6515">
        <v>27.133042992242473</v>
      </c>
    </row>
    <row r="6516" spans="1:31" x14ac:dyDescent="0.25">
      <c r="A6516">
        <v>2306728</v>
      </c>
      <c r="B6516">
        <v>1</v>
      </c>
      <c r="C6516" t="s">
        <v>81</v>
      </c>
      <c r="D6516" t="s">
        <v>128</v>
      </c>
      <c r="E6516" t="s">
        <v>208</v>
      </c>
      <c r="F6516" t="s">
        <v>18812</v>
      </c>
      <c r="G6516" t="s">
        <v>310</v>
      </c>
      <c r="H6516" t="s">
        <v>135</v>
      </c>
      <c r="I6516" t="s">
        <v>136</v>
      </c>
      <c r="J6516" t="s">
        <v>137</v>
      </c>
      <c r="K6516" t="s">
        <v>138</v>
      </c>
      <c r="L6516" t="s">
        <v>18813</v>
      </c>
      <c r="M6516" t="s">
        <v>18814</v>
      </c>
      <c r="N6516">
        <v>5.0350000000000001</v>
      </c>
      <c r="O6516">
        <v>0</v>
      </c>
      <c r="P6516">
        <v>426</v>
      </c>
      <c r="Q6516">
        <v>0</v>
      </c>
      <c r="R6516">
        <v>2</v>
      </c>
      <c r="S6516">
        <v>0</v>
      </c>
      <c r="T6516">
        <v>27</v>
      </c>
      <c r="U6516">
        <v>0</v>
      </c>
      <c r="V6516">
        <v>0</v>
      </c>
      <c r="W6516">
        <v>0</v>
      </c>
      <c r="X6516">
        <v>406.52872720137788</v>
      </c>
      <c r="Y6516">
        <v>0</v>
      </c>
      <c r="Z6516">
        <v>2.0696274242101285</v>
      </c>
      <c r="AA6516">
        <v>0</v>
      </c>
      <c r="AB6516">
        <v>104.59327058058587</v>
      </c>
      <c r="AC6516">
        <v>0</v>
      </c>
      <c r="AD6516">
        <v>0</v>
      </c>
      <c r="AE6516">
        <v>513.19162520617385</v>
      </c>
    </row>
    <row r="6517" spans="1:31" x14ac:dyDescent="0.25">
      <c r="A6517">
        <v>2307106</v>
      </c>
      <c r="B6517">
        <v>1</v>
      </c>
      <c r="C6517" t="s">
        <v>80</v>
      </c>
      <c r="D6517" t="s">
        <v>100</v>
      </c>
      <c r="E6517" t="s">
        <v>141</v>
      </c>
      <c r="F6517" t="s">
        <v>18815</v>
      </c>
      <c r="G6517" t="s">
        <v>143</v>
      </c>
      <c r="H6517" t="s">
        <v>135</v>
      </c>
      <c r="I6517" t="s">
        <v>136</v>
      </c>
      <c r="J6517" t="s">
        <v>137</v>
      </c>
      <c r="K6517" t="s">
        <v>138</v>
      </c>
      <c r="L6517" t="s">
        <v>18816</v>
      </c>
      <c r="M6517" t="s">
        <v>18817</v>
      </c>
      <c r="N6517">
        <v>4.1666666660000002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1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4.059778048923592</v>
      </c>
      <c r="AC6517">
        <v>0</v>
      </c>
      <c r="AD6517">
        <v>0</v>
      </c>
      <c r="AE6517">
        <v>4.059778048923592</v>
      </c>
    </row>
    <row r="6518" spans="1:31" x14ac:dyDescent="0.25">
      <c r="A6518">
        <v>2306665</v>
      </c>
      <c r="B6518">
        <v>1</v>
      </c>
      <c r="C6518" t="s">
        <v>81</v>
      </c>
      <c r="D6518" t="s">
        <v>112</v>
      </c>
      <c r="E6518" t="s">
        <v>283</v>
      </c>
      <c r="F6518" t="s">
        <v>18818</v>
      </c>
      <c r="G6518" t="s">
        <v>2974</v>
      </c>
      <c r="H6518" t="s">
        <v>167</v>
      </c>
      <c r="I6518" t="s">
        <v>136</v>
      </c>
      <c r="J6518" t="s">
        <v>137</v>
      </c>
      <c r="K6518" t="s">
        <v>138</v>
      </c>
      <c r="L6518" t="s">
        <v>18819</v>
      </c>
      <c r="M6518" t="s">
        <v>18820</v>
      </c>
      <c r="N6518">
        <v>0.81222222200000005</v>
      </c>
      <c r="O6518">
        <v>15</v>
      </c>
      <c r="P6518">
        <v>13791</v>
      </c>
      <c r="Q6518">
        <v>1100</v>
      </c>
      <c r="R6518">
        <v>2682</v>
      </c>
      <c r="S6518">
        <v>177</v>
      </c>
      <c r="T6518">
        <v>1765</v>
      </c>
      <c r="U6518">
        <v>25</v>
      </c>
      <c r="V6518">
        <v>14</v>
      </c>
      <c r="W6518">
        <v>0.9372067318511802</v>
      </c>
      <c r="X6518">
        <v>1396.0581026329567</v>
      </c>
      <c r="Y6518">
        <v>217.15850549590988</v>
      </c>
      <c r="Z6518">
        <v>254.94106444653619</v>
      </c>
      <c r="AA6518">
        <v>431.76770142866627</v>
      </c>
      <c r="AB6518">
        <v>296.50895325919129</v>
      </c>
      <c r="AC6518">
        <v>395.58947718841108</v>
      </c>
      <c r="AD6518">
        <v>163.34232654383283</v>
      </c>
      <c r="AE6518">
        <v>3156.3033377273555</v>
      </c>
    </row>
    <row r="6519" spans="1:31" x14ac:dyDescent="0.25">
      <c r="A6519">
        <v>2306671</v>
      </c>
      <c r="B6519">
        <v>1</v>
      </c>
      <c r="C6519" t="s">
        <v>80</v>
      </c>
      <c r="D6519" t="s">
        <v>106</v>
      </c>
      <c r="E6519" t="s">
        <v>233</v>
      </c>
      <c r="F6519" t="s">
        <v>11732</v>
      </c>
      <c r="G6519" t="s">
        <v>184</v>
      </c>
      <c r="H6519" t="s">
        <v>167</v>
      </c>
      <c r="I6519" t="s">
        <v>136</v>
      </c>
      <c r="J6519" t="s">
        <v>137</v>
      </c>
      <c r="K6519" t="s">
        <v>138</v>
      </c>
      <c r="L6519" t="s">
        <v>18821</v>
      </c>
      <c r="M6519" t="s">
        <v>18822</v>
      </c>
      <c r="N6519">
        <v>0.61</v>
      </c>
      <c r="O6519">
        <v>0</v>
      </c>
      <c r="P6519">
        <v>3140</v>
      </c>
      <c r="Q6519">
        <v>0</v>
      </c>
      <c r="R6519">
        <v>2</v>
      </c>
      <c r="S6519">
        <v>4</v>
      </c>
      <c r="T6519">
        <v>258</v>
      </c>
      <c r="U6519">
        <v>1</v>
      </c>
      <c r="V6519">
        <v>1</v>
      </c>
      <c r="W6519">
        <v>0</v>
      </c>
      <c r="X6519">
        <v>317.6850740928968</v>
      </c>
      <c r="Y6519">
        <v>0</v>
      </c>
      <c r="Z6519">
        <v>0.65092451831172993</v>
      </c>
      <c r="AA6519">
        <v>13.909614895168252</v>
      </c>
      <c r="AB6519">
        <v>86.376825583378874</v>
      </c>
      <c r="AC6519">
        <v>8.0343299707287095</v>
      </c>
      <c r="AD6519">
        <v>6.7817502266640003E-2</v>
      </c>
      <c r="AE6519">
        <v>426.72458656275103</v>
      </c>
    </row>
    <row r="6520" spans="1:31" x14ac:dyDescent="0.25">
      <c r="A6520">
        <v>2306920</v>
      </c>
      <c r="B6520">
        <v>1</v>
      </c>
      <c r="C6520" t="s">
        <v>80</v>
      </c>
      <c r="D6520" t="s">
        <v>92</v>
      </c>
      <c r="E6520" t="s">
        <v>141</v>
      </c>
      <c r="F6520" t="s">
        <v>18823</v>
      </c>
      <c r="G6520" t="s">
        <v>490</v>
      </c>
      <c r="H6520" t="s">
        <v>135</v>
      </c>
      <c r="I6520" t="s">
        <v>136</v>
      </c>
      <c r="J6520" t="s">
        <v>137</v>
      </c>
      <c r="K6520" t="s">
        <v>138</v>
      </c>
      <c r="L6520" t="s">
        <v>18824</v>
      </c>
      <c r="M6520" t="s">
        <v>18825</v>
      </c>
      <c r="N6520">
        <v>2.9241666660000001</v>
      </c>
      <c r="O6520">
        <v>0</v>
      </c>
      <c r="P6520">
        <v>2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1.648839973341601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1.648839973341601</v>
      </c>
    </row>
    <row r="6521" spans="1:31" x14ac:dyDescent="0.25">
      <c r="A6521">
        <v>2306771</v>
      </c>
      <c r="B6521">
        <v>1</v>
      </c>
      <c r="C6521" t="s">
        <v>81</v>
      </c>
      <c r="D6521" t="s">
        <v>112</v>
      </c>
      <c r="E6521" t="s">
        <v>208</v>
      </c>
      <c r="F6521" t="s">
        <v>2216</v>
      </c>
      <c r="G6521" t="s">
        <v>917</v>
      </c>
      <c r="H6521" t="s">
        <v>135</v>
      </c>
      <c r="I6521" t="s">
        <v>136</v>
      </c>
      <c r="J6521" t="s">
        <v>137</v>
      </c>
      <c r="K6521" t="s">
        <v>300</v>
      </c>
      <c r="L6521" t="s">
        <v>18826</v>
      </c>
      <c r="M6521" t="s">
        <v>18827</v>
      </c>
      <c r="N6521">
        <v>7.9566666660000003</v>
      </c>
      <c r="O6521">
        <v>0</v>
      </c>
      <c r="P6521">
        <v>25</v>
      </c>
      <c r="Q6521">
        <v>0</v>
      </c>
      <c r="R6521">
        <v>51</v>
      </c>
      <c r="S6521">
        <v>0</v>
      </c>
      <c r="T6521">
        <v>4</v>
      </c>
      <c r="U6521">
        <v>0</v>
      </c>
      <c r="V6521">
        <v>0</v>
      </c>
      <c r="W6521">
        <v>0</v>
      </c>
      <c r="X6521">
        <v>37.770850341129474</v>
      </c>
      <c r="Y6521">
        <v>0</v>
      </c>
      <c r="Z6521">
        <v>64.743792239213434</v>
      </c>
      <c r="AA6521">
        <v>0</v>
      </c>
      <c r="AB6521">
        <v>23.005654085114898</v>
      </c>
      <c r="AC6521">
        <v>0</v>
      </c>
      <c r="AD6521">
        <v>0</v>
      </c>
      <c r="AE6521">
        <v>125.52029666545781</v>
      </c>
    </row>
    <row r="6522" spans="1:31" x14ac:dyDescent="0.25">
      <c r="A6522">
        <v>2307029</v>
      </c>
      <c r="B6522">
        <v>1</v>
      </c>
      <c r="C6522" t="s">
        <v>81</v>
      </c>
      <c r="D6522" t="s">
        <v>121</v>
      </c>
      <c r="E6522" t="s">
        <v>208</v>
      </c>
      <c r="F6522" t="s">
        <v>18828</v>
      </c>
      <c r="G6522" t="s">
        <v>310</v>
      </c>
      <c r="H6522" t="s">
        <v>135</v>
      </c>
      <c r="I6522" t="s">
        <v>136</v>
      </c>
      <c r="J6522" t="s">
        <v>137</v>
      </c>
      <c r="K6522" t="s">
        <v>138</v>
      </c>
      <c r="L6522" t="s">
        <v>18829</v>
      </c>
      <c r="M6522" t="s">
        <v>18830</v>
      </c>
      <c r="N6522">
        <v>3.5891666660000001</v>
      </c>
      <c r="O6522">
        <v>0</v>
      </c>
      <c r="P6522">
        <v>86</v>
      </c>
      <c r="Q6522">
        <v>0</v>
      </c>
      <c r="R6522">
        <v>0</v>
      </c>
      <c r="S6522">
        <v>0</v>
      </c>
      <c r="T6522">
        <v>4</v>
      </c>
      <c r="U6522">
        <v>0</v>
      </c>
      <c r="V6522">
        <v>0</v>
      </c>
      <c r="W6522">
        <v>0</v>
      </c>
      <c r="X6522">
        <v>43.680979046961461</v>
      </c>
      <c r="Y6522">
        <v>0</v>
      </c>
      <c r="Z6522">
        <v>0</v>
      </c>
      <c r="AA6522">
        <v>0</v>
      </c>
      <c r="AB6522">
        <v>1.1153134358622503</v>
      </c>
      <c r="AC6522">
        <v>0</v>
      </c>
      <c r="AD6522">
        <v>0</v>
      </c>
      <c r="AE6522">
        <v>44.796292482823709</v>
      </c>
    </row>
    <row r="6523" spans="1:31" x14ac:dyDescent="0.25">
      <c r="A6523">
        <v>2307175</v>
      </c>
      <c r="B6523">
        <v>1</v>
      </c>
      <c r="C6523" t="s">
        <v>80</v>
      </c>
      <c r="D6523" t="s">
        <v>96</v>
      </c>
      <c r="E6523" t="s">
        <v>132</v>
      </c>
      <c r="F6523" t="s">
        <v>18831</v>
      </c>
      <c r="G6523" t="s">
        <v>134</v>
      </c>
      <c r="H6523" t="s">
        <v>135</v>
      </c>
      <c r="I6523" t="s">
        <v>136</v>
      </c>
      <c r="J6523" t="s">
        <v>137</v>
      </c>
      <c r="K6523" t="s">
        <v>138</v>
      </c>
      <c r="L6523" t="s">
        <v>18832</v>
      </c>
      <c r="M6523" t="s">
        <v>18833</v>
      </c>
      <c r="N6523">
        <v>3.1608333329999998</v>
      </c>
      <c r="O6523">
        <v>0</v>
      </c>
      <c r="P6523">
        <v>10</v>
      </c>
      <c r="Q6523">
        <v>0</v>
      </c>
      <c r="R6523">
        <v>5</v>
      </c>
      <c r="S6523">
        <v>0</v>
      </c>
      <c r="T6523">
        <v>2</v>
      </c>
      <c r="U6523">
        <v>0</v>
      </c>
      <c r="V6523">
        <v>0</v>
      </c>
      <c r="W6523">
        <v>0</v>
      </c>
      <c r="X6523">
        <v>17.921135958563585</v>
      </c>
      <c r="Y6523">
        <v>0</v>
      </c>
      <c r="Z6523">
        <v>4.6587545707522624</v>
      </c>
      <c r="AA6523">
        <v>0</v>
      </c>
      <c r="AB6523">
        <v>9.3162867879222233E-2</v>
      </c>
      <c r="AC6523">
        <v>0</v>
      </c>
      <c r="AD6523">
        <v>0</v>
      </c>
      <c r="AE6523">
        <v>22.673053397195069</v>
      </c>
    </row>
    <row r="6524" spans="1:31" x14ac:dyDescent="0.25">
      <c r="A6524">
        <v>2307152</v>
      </c>
      <c r="B6524">
        <v>1</v>
      </c>
      <c r="C6524" t="s">
        <v>81</v>
      </c>
      <c r="D6524" t="s">
        <v>112</v>
      </c>
      <c r="E6524" t="s">
        <v>141</v>
      </c>
      <c r="F6524" t="s">
        <v>18834</v>
      </c>
      <c r="G6524" t="s">
        <v>143</v>
      </c>
      <c r="H6524" t="s">
        <v>135</v>
      </c>
      <c r="I6524" t="s">
        <v>136</v>
      </c>
      <c r="J6524" t="s">
        <v>137</v>
      </c>
      <c r="K6524" t="s">
        <v>138</v>
      </c>
      <c r="L6524" t="s">
        <v>18835</v>
      </c>
      <c r="M6524" t="s">
        <v>18836</v>
      </c>
      <c r="N6524">
        <v>0.87527777699999998</v>
      </c>
      <c r="O6524">
        <v>0</v>
      </c>
      <c r="P6524">
        <v>0</v>
      </c>
      <c r="Q6524">
        <v>0</v>
      </c>
      <c r="R6524">
        <v>1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6.9550793411258333E-2</v>
      </c>
      <c r="AA6524">
        <v>0</v>
      </c>
      <c r="AB6524">
        <v>0</v>
      </c>
      <c r="AC6524">
        <v>0</v>
      </c>
      <c r="AD6524">
        <v>0</v>
      </c>
      <c r="AE6524">
        <v>6.9550793411258333E-2</v>
      </c>
    </row>
    <row r="6525" spans="1:31" x14ac:dyDescent="0.25">
      <c r="A6525">
        <v>2307198</v>
      </c>
      <c r="B6525">
        <v>1</v>
      </c>
      <c r="C6525" t="s">
        <v>81</v>
      </c>
      <c r="D6525" t="s">
        <v>112</v>
      </c>
      <c r="E6525" t="s">
        <v>141</v>
      </c>
      <c r="F6525" t="s">
        <v>18837</v>
      </c>
      <c r="G6525" t="s">
        <v>143</v>
      </c>
      <c r="H6525" t="s">
        <v>135</v>
      </c>
      <c r="I6525" t="s">
        <v>136</v>
      </c>
      <c r="J6525" t="s">
        <v>137</v>
      </c>
      <c r="K6525" t="s">
        <v>138</v>
      </c>
      <c r="L6525" t="s">
        <v>18838</v>
      </c>
      <c r="M6525" t="s">
        <v>18839</v>
      </c>
      <c r="N6525">
        <v>3.207222222</v>
      </c>
      <c r="O6525">
        <v>0</v>
      </c>
      <c r="P6525">
        <v>1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7.0121306827944457E-2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7.0121306827944457E-2</v>
      </c>
    </row>
    <row r="6526" spans="1:31" x14ac:dyDescent="0.25">
      <c r="A6526">
        <v>2307238</v>
      </c>
      <c r="B6526">
        <v>1</v>
      </c>
      <c r="C6526" t="s">
        <v>80</v>
      </c>
      <c r="D6526" t="s">
        <v>85</v>
      </c>
      <c r="E6526" t="s">
        <v>132</v>
      </c>
      <c r="F6526" t="s">
        <v>18840</v>
      </c>
      <c r="G6526" t="s">
        <v>210</v>
      </c>
      <c r="H6526" t="s">
        <v>135</v>
      </c>
      <c r="I6526" t="s">
        <v>136</v>
      </c>
      <c r="J6526" t="s">
        <v>3</v>
      </c>
      <c r="K6526" t="s">
        <v>138</v>
      </c>
      <c r="L6526" t="s">
        <v>18841</v>
      </c>
      <c r="M6526" t="s">
        <v>18842</v>
      </c>
      <c r="N6526">
        <v>1.9511111109999999</v>
      </c>
      <c r="O6526">
        <v>0</v>
      </c>
      <c r="P6526">
        <v>112</v>
      </c>
      <c r="Q6526">
        <v>0</v>
      </c>
      <c r="R6526">
        <v>0</v>
      </c>
      <c r="S6526">
        <v>0</v>
      </c>
      <c r="T6526">
        <v>11</v>
      </c>
      <c r="U6526">
        <v>0</v>
      </c>
      <c r="V6526">
        <v>0</v>
      </c>
      <c r="W6526">
        <v>0</v>
      </c>
      <c r="X6526">
        <v>59.534824100958978</v>
      </c>
      <c r="Y6526">
        <v>0</v>
      </c>
      <c r="Z6526">
        <v>0</v>
      </c>
      <c r="AA6526">
        <v>0</v>
      </c>
      <c r="AB6526">
        <v>29.560146130431235</v>
      </c>
      <c r="AC6526">
        <v>0</v>
      </c>
      <c r="AD6526">
        <v>0</v>
      </c>
      <c r="AE6526">
        <v>89.094970231390221</v>
      </c>
    </row>
    <row r="6527" spans="1:31" x14ac:dyDescent="0.25">
      <c r="A6527">
        <v>2306797</v>
      </c>
      <c r="B6527">
        <v>1</v>
      </c>
      <c r="C6527" t="s">
        <v>81</v>
      </c>
      <c r="D6527" t="s">
        <v>123</v>
      </c>
      <c r="E6527" t="s">
        <v>182</v>
      </c>
      <c r="F6527" t="s">
        <v>18843</v>
      </c>
      <c r="G6527" t="s">
        <v>299</v>
      </c>
      <c r="H6527" t="s">
        <v>167</v>
      </c>
      <c r="I6527" t="s">
        <v>136</v>
      </c>
      <c r="J6527" t="s">
        <v>137</v>
      </c>
      <c r="K6527" t="s">
        <v>300</v>
      </c>
      <c r="L6527" t="s">
        <v>18844</v>
      </c>
      <c r="M6527" t="s">
        <v>18845</v>
      </c>
      <c r="N6527">
        <v>7.5475000000000003</v>
      </c>
      <c r="O6527">
        <v>0</v>
      </c>
      <c r="P6527">
        <v>726</v>
      </c>
      <c r="Q6527">
        <v>5</v>
      </c>
      <c r="R6527">
        <v>29</v>
      </c>
      <c r="S6527">
        <v>4</v>
      </c>
      <c r="T6527">
        <v>54</v>
      </c>
      <c r="U6527">
        <v>1</v>
      </c>
      <c r="V6527">
        <v>1</v>
      </c>
      <c r="W6527">
        <v>0</v>
      </c>
      <c r="X6527">
        <v>722.55043399231249</v>
      </c>
      <c r="Y6527">
        <v>16.388902001667816</v>
      </c>
      <c r="Z6527">
        <v>11.218306330414331</v>
      </c>
      <c r="AA6527">
        <v>169.10526454319367</v>
      </c>
      <c r="AB6527">
        <v>179.45090435346614</v>
      </c>
      <c r="AC6527">
        <v>182.69858233335466</v>
      </c>
      <c r="AD6527">
        <v>1258.3378402272492</v>
      </c>
      <c r="AE6527">
        <v>2539.7502337816582</v>
      </c>
    </row>
    <row r="6528" spans="1:31" x14ac:dyDescent="0.25">
      <c r="A6528">
        <v>2306883</v>
      </c>
      <c r="B6528">
        <v>1</v>
      </c>
      <c r="C6528" t="s">
        <v>80</v>
      </c>
      <c r="D6528" t="s">
        <v>100</v>
      </c>
      <c r="E6528" t="s">
        <v>132</v>
      </c>
      <c r="F6528" t="s">
        <v>18846</v>
      </c>
      <c r="G6528" t="s">
        <v>1047</v>
      </c>
      <c r="H6528" t="s">
        <v>135</v>
      </c>
      <c r="I6528" t="s">
        <v>136</v>
      </c>
      <c r="J6528" t="s">
        <v>137</v>
      </c>
      <c r="K6528" t="s">
        <v>138</v>
      </c>
      <c r="L6528" t="s">
        <v>18847</v>
      </c>
      <c r="M6528" t="s">
        <v>18848</v>
      </c>
      <c r="N6528">
        <v>1.4597222219999999</v>
      </c>
      <c r="O6528">
        <v>0</v>
      </c>
      <c r="P6528">
        <v>135</v>
      </c>
      <c r="Q6528">
        <v>0</v>
      </c>
      <c r="R6528">
        <v>3</v>
      </c>
      <c r="S6528">
        <v>0</v>
      </c>
      <c r="T6528">
        <v>15</v>
      </c>
      <c r="U6528">
        <v>0</v>
      </c>
      <c r="V6528">
        <v>0</v>
      </c>
      <c r="W6528">
        <v>0</v>
      </c>
      <c r="X6528">
        <v>42.649266279001296</v>
      </c>
      <c r="Y6528">
        <v>0</v>
      </c>
      <c r="Z6528">
        <v>0.612287137223407</v>
      </c>
      <c r="AA6528">
        <v>0</v>
      </c>
      <c r="AB6528">
        <v>43.191008677110922</v>
      </c>
      <c r="AC6528">
        <v>0</v>
      </c>
      <c r="AD6528">
        <v>0</v>
      </c>
      <c r="AE6528">
        <v>86.452562093335615</v>
      </c>
    </row>
    <row r="6529" spans="1:31" x14ac:dyDescent="0.25">
      <c r="A6529">
        <v>2307192</v>
      </c>
      <c r="B6529">
        <v>1</v>
      </c>
      <c r="C6529" t="s">
        <v>80</v>
      </c>
      <c r="D6529" t="s">
        <v>84</v>
      </c>
      <c r="E6529" t="s">
        <v>141</v>
      </c>
      <c r="F6529" t="s">
        <v>18849</v>
      </c>
      <c r="G6529" t="s">
        <v>143</v>
      </c>
      <c r="H6529" t="s">
        <v>135</v>
      </c>
      <c r="I6529" t="s">
        <v>136</v>
      </c>
      <c r="J6529" t="s">
        <v>137</v>
      </c>
      <c r="K6529" t="s">
        <v>138</v>
      </c>
      <c r="L6529" t="s">
        <v>18850</v>
      </c>
      <c r="M6529" t="s">
        <v>18851</v>
      </c>
      <c r="N6529">
        <v>1.3374999999999999</v>
      </c>
      <c r="O6529">
        <v>0</v>
      </c>
      <c r="P6529">
        <v>4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3.2776547596911483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3.2776547596911483</v>
      </c>
    </row>
    <row r="6530" spans="1:31" x14ac:dyDescent="0.25">
      <c r="A6530">
        <v>2307092</v>
      </c>
      <c r="B6530">
        <v>1</v>
      </c>
      <c r="C6530" t="s">
        <v>80</v>
      </c>
      <c r="D6530" t="s">
        <v>93</v>
      </c>
      <c r="E6530" t="s">
        <v>141</v>
      </c>
      <c r="F6530" t="s">
        <v>18852</v>
      </c>
      <c r="G6530" t="s">
        <v>202</v>
      </c>
      <c r="H6530" t="s">
        <v>135</v>
      </c>
      <c r="I6530" t="s">
        <v>136</v>
      </c>
      <c r="J6530" t="s">
        <v>137</v>
      </c>
      <c r="K6530" t="s">
        <v>138</v>
      </c>
      <c r="L6530" t="s">
        <v>18853</v>
      </c>
      <c r="M6530" t="s">
        <v>18854</v>
      </c>
      <c r="N6530">
        <v>4.6469444439999998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1.2204727568877118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1.2204727568877118</v>
      </c>
    </row>
    <row r="6531" spans="1:31" x14ac:dyDescent="0.25">
      <c r="A6531">
        <v>2306989</v>
      </c>
      <c r="B6531">
        <v>1</v>
      </c>
      <c r="C6531" t="s">
        <v>80</v>
      </c>
      <c r="D6531" t="s">
        <v>90</v>
      </c>
      <c r="E6531" t="s">
        <v>141</v>
      </c>
      <c r="F6531" t="s">
        <v>18855</v>
      </c>
      <c r="G6531" t="s">
        <v>249</v>
      </c>
      <c r="H6531" t="s">
        <v>135</v>
      </c>
      <c r="I6531" t="s">
        <v>136</v>
      </c>
      <c r="J6531" t="s">
        <v>137</v>
      </c>
      <c r="K6531" t="s">
        <v>138</v>
      </c>
      <c r="L6531" t="s">
        <v>18856</v>
      </c>
      <c r="M6531" t="s">
        <v>18857</v>
      </c>
      <c r="N6531">
        <v>3.3619444440000001</v>
      </c>
      <c r="O6531">
        <v>0</v>
      </c>
      <c r="P6531">
        <v>9</v>
      </c>
      <c r="Q6531">
        <v>0</v>
      </c>
      <c r="R6531">
        <v>0</v>
      </c>
      <c r="S6531">
        <v>0</v>
      </c>
      <c r="T6531">
        <v>6</v>
      </c>
      <c r="U6531">
        <v>0</v>
      </c>
      <c r="V6531">
        <v>0</v>
      </c>
      <c r="W6531">
        <v>0</v>
      </c>
      <c r="X6531">
        <v>5.5330973328027024</v>
      </c>
      <c r="Y6531">
        <v>0</v>
      </c>
      <c r="Z6531">
        <v>0</v>
      </c>
      <c r="AA6531">
        <v>0</v>
      </c>
      <c r="AB6531">
        <v>2.4995420950897267</v>
      </c>
      <c r="AC6531">
        <v>0</v>
      </c>
      <c r="AD6531">
        <v>0</v>
      </c>
      <c r="AE6531">
        <v>8.0326394278924287</v>
      </c>
    </row>
    <row r="6532" spans="1:31" x14ac:dyDescent="0.25">
      <c r="A6532">
        <v>2306637</v>
      </c>
      <c r="B6532">
        <v>1</v>
      </c>
      <c r="C6532" t="s">
        <v>80</v>
      </c>
      <c r="D6532" t="s">
        <v>90</v>
      </c>
      <c r="E6532" t="s">
        <v>283</v>
      </c>
      <c r="F6532" t="s">
        <v>18858</v>
      </c>
      <c r="G6532" t="s">
        <v>184</v>
      </c>
      <c r="H6532" t="s">
        <v>167</v>
      </c>
      <c r="I6532" t="s">
        <v>136</v>
      </c>
      <c r="J6532" t="s">
        <v>137</v>
      </c>
      <c r="K6532" t="s">
        <v>138</v>
      </c>
      <c r="L6532" t="s">
        <v>18859</v>
      </c>
      <c r="M6532" t="s">
        <v>18860</v>
      </c>
      <c r="N6532">
        <v>3.6777777770000002</v>
      </c>
      <c r="O6532">
        <v>0</v>
      </c>
      <c r="P6532">
        <v>12812</v>
      </c>
      <c r="Q6532">
        <v>0</v>
      </c>
      <c r="R6532">
        <v>0</v>
      </c>
      <c r="S6532">
        <v>1</v>
      </c>
      <c r="T6532">
        <v>1248</v>
      </c>
      <c r="U6532">
        <v>0</v>
      </c>
      <c r="V6532">
        <v>5</v>
      </c>
      <c r="W6532">
        <v>0</v>
      </c>
      <c r="X6532">
        <v>10304.211082847487</v>
      </c>
      <c r="Y6532">
        <v>0</v>
      </c>
      <c r="Z6532">
        <v>0</v>
      </c>
      <c r="AA6532">
        <v>388.00774434500073</v>
      </c>
      <c r="AB6532">
        <v>2033.5125973373906</v>
      </c>
      <c r="AC6532">
        <v>0</v>
      </c>
      <c r="AD6532">
        <v>85.922071100389459</v>
      </c>
      <c r="AE6532">
        <v>12811.653495630268</v>
      </c>
    </row>
    <row r="6533" spans="1:31" x14ac:dyDescent="0.25">
      <c r="A6533">
        <v>2307278</v>
      </c>
      <c r="B6533">
        <v>1</v>
      </c>
      <c r="C6533" t="s">
        <v>80</v>
      </c>
      <c r="D6533" t="s">
        <v>96</v>
      </c>
      <c r="E6533" t="s">
        <v>141</v>
      </c>
      <c r="F6533" t="s">
        <v>18861</v>
      </c>
      <c r="G6533" t="s">
        <v>143</v>
      </c>
      <c r="H6533" t="s">
        <v>135</v>
      </c>
      <c r="I6533" t="s">
        <v>136</v>
      </c>
      <c r="J6533" t="s">
        <v>137</v>
      </c>
      <c r="K6533" t="s">
        <v>138</v>
      </c>
      <c r="L6533" t="s">
        <v>18862</v>
      </c>
      <c r="M6533" t="s">
        <v>18863</v>
      </c>
      <c r="N6533">
        <v>2.0038888880000001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1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0.74108851844110224</v>
      </c>
      <c r="AC6533">
        <v>0</v>
      </c>
      <c r="AD6533">
        <v>0</v>
      </c>
      <c r="AE6533">
        <v>0.74108851844110224</v>
      </c>
    </row>
    <row r="6534" spans="1:31" x14ac:dyDescent="0.25">
      <c r="A6534">
        <v>2306946</v>
      </c>
      <c r="B6534">
        <v>1</v>
      </c>
      <c r="C6534" t="s">
        <v>80</v>
      </c>
      <c r="D6534" t="s">
        <v>85</v>
      </c>
      <c r="E6534" t="s">
        <v>141</v>
      </c>
      <c r="F6534" t="s">
        <v>18864</v>
      </c>
      <c r="G6534" t="s">
        <v>202</v>
      </c>
      <c r="H6534" t="s">
        <v>135</v>
      </c>
      <c r="I6534" t="s">
        <v>136</v>
      </c>
      <c r="J6534" t="s">
        <v>137</v>
      </c>
      <c r="K6534" t="s">
        <v>138</v>
      </c>
      <c r="L6534" t="s">
        <v>18865</v>
      </c>
      <c r="M6534" t="s">
        <v>18866</v>
      </c>
      <c r="N6534">
        <v>1.2938888879999999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2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5.0229215257237501</v>
      </c>
      <c r="AC6534">
        <v>0</v>
      </c>
      <c r="AD6534">
        <v>0</v>
      </c>
      <c r="AE6534">
        <v>5.0229215257237501</v>
      </c>
    </row>
    <row r="6535" spans="1:31" x14ac:dyDescent="0.25">
      <c r="A6535">
        <v>2306760</v>
      </c>
      <c r="B6535">
        <v>1</v>
      </c>
      <c r="C6535" t="s">
        <v>81</v>
      </c>
      <c r="D6535" t="s">
        <v>127</v>
      </c>
      <c r="E6535" t="s">
        <v>182</v>
      </c>
      <c r="F6535" t="s">
        <v>18867</v>
      </c>
      <c r="G6535" t="s">
        <v>184</v>
      </c>
      <c r="H6535" t="s">
        <v>167</v>
      </c>
      <c r="I6535" t="s">
        <v>136</v>
      </c>
      <c r="J6535" t="s">
        <v>137</v>
      </c>
      <c r="K6535" t="s">
        <v>138</v>
      </c>
      <c r="L6535" t="s">
        <v>18868</v>
      </c>
      <c r="M6535" t="s">
        <v>18869</v>
      </c>
      <c r="N6535">
        <v>2.6886111110000002</v>
      </c>
      <c r="O6535">
        <v>0</v>
      </c>
      <c r="P6535">
        <v>3</v>
      </c>
      <c r="Q6535">
        <v>39</v>
      </c>
      <c r="R6535">
        <v>34</v>
      </c>
      <c r="S6535">
        <v>7</v>
      </c>
      <c r="T6535">
        <v>2</v>
      </c>
      <c r="U6535">
        <v>0</v>
      </c>
      <c r="V6535">
        <v>0</v>
      </c>
      <c r="W6535">
        <v>0</v>
      </c>
      <c r="X6535">
        <v>0.78513515693871017</v>
      </c>
      <c r="Y6535">
        <v>57.04200930686082</v>
      </c>
      <c r="Z6535">
        <v>39.132482331168525</v>
      </c>
      <c r="AA6535">
        <v>38.130860882763649</v>
      </c>
      <c r="AB6535">
        <v>7.4639765924467945</v>
      </c>
      <c r="AC6535">
        <v>0</v>
      </c>
      <c r="AD6535">
        <v>0</v>
      </c>
      <c r="AE6535">
        <v>142.55446427017847</v>
      </c>
    </row>
    <row r="6536" spans="1:31" x14ac:dyDescent="0.25">
      <c r="A6536">
        <v>2306803</v>
      </c>
      <c r="B6536">
        <v>1</v>
      </c>
      <c r="C6536" t="s">
        <v>80</v>
      </c>
      <c r="D6536" t="s">
        <v>98</v>
      </c>
      <c r="E6536" t="s">
        <v>141</v>
      </c>
      <c r="F6536" t="s">
        <v>18870</v>
      </c>
      <c r="G6536" t="s">
        <v>143</v>
      </c>
      <c r="H6536" t="s">
        <v>135</v>
      </c>
      <c r="I6536" t="s">
        <v>136</v>
      </c>
      <c r="J6536" t="s">
        <v>137</v>
      </c>
      <c r="K6536" t="s">
        <v>138</v>
      </c>
      <c r="L6536" t="s">
        <v>18871</v>
      </c>
      <c r="M6536" t="s">
        <v>18872</v>
      </c>
      <c r="N6536">
        <v>1.1727777770000001</v>
      </c>
      <c r="O6536">
        <v>0</v>
      </c>
      <c r="P6536">
        <v>0</v>
      </c>
      <c r="Q6536">
        <v>0</v>
      </c>
      <c r="R6536">
        <v>1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1.3059212713502</v>
      </c>
      <c r="AA6536">
        <v>0</v>
      </c>
      <c r="AB6536">
        <v>0</v>
      </c>
      <c r="AC6536">
        <v>0</v>
      </c>
      <c r="AD6536">
        <v>0</v>
      </c>
      <c r="AE6536">
        <v>1.3059212713502</v>
      </c>
    </row>
    <row r="6537" spans="1:31" x14ac:dyDescent="0.25">
      <c r="A6537">
        <v>2307072</v>
      </c>
      <c r="B6537">
        <v>1</v>
      </c>
      <c r="C6537" t="s">
        <v>81</v>
      </c>
      <c r="D6537" t="s">
        <v>128</v>
      </c>
      <c r="E6537" t="s">
        <v>141</v>
      </c>
      <c r="F6537" t="s">
        <v>18873</v>
      </c>
      <c r="G6537" t="s">
        <v>188</v>
      </c>
      <c r="H6537" t="s">
        <v>135</v>
      </c>
      <c r="I6537" t="s">
        <v>136</v>
      </c>
      <c r="J6537" t="s">
        <v>137</v>
      </c>
      <c r="K6537" t="s">
        <v>138</v>
      </c>
      <c r="L6537" t="s">
        <v>18874</v>
      </c>
      <c r="M6537" t="s">
        <v>18875</v>
      </c>
      <c r="N6537">
        <v>5.4758333329999997</v>
      </c>
      <c r="O6537">
        <v>0</v>
      </c>
      <c r="P6537">
        <v>10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10.982610461992723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10.982610461992723</v>
      </c>
    </row>
    <row r="6538" spans="1:31" x14ac:dyDescent="0.25">
      <c r="A6538">
        <v>2307215</v>
      </c>
      <c r="B6538">
        <v>1</v>
      </c>
      <c r="C6538" t="s">
        <v>80</v>
      </c>
      <c r="D6538" t="s">
        <v>103</v>
      </c>
      <c r="E6538" t="s">
        <v>233</v>
      </c>
      <c r="F6538" t="s">
        <v>18876</v>
      </c>
      <c r="G6538" t="s">
        <v>184</v>
      </c>
      <c r="H6538" t="s">
        <v>167</v>
      </c>
      <c r="I6538" t="s">
        <v>136</v>
      </c>
      <c r="J6538" t="s">
        <v>137</v>
      </c>
      <c r="K6538" t="s">
        <v>138</v>
      </c>
      <c r="L6538" t="s">
        <v>18877</v>
      </c>
      <c r="M6538" t="s">
        <v>18878</v>
      </c>
      <c r="N6538">
        <v>0.47305555500000002</v>
      </c>
      <c r="O6538">
        <v>5</v>
      </c>
      <c r="P6538">
        <v>8059</v>
      </c>
      <c r="Q6538">
        <v>5</v>
      </c>
      <c r="R6538">
        <v>4</v>
      </c>
      <c r="S6538">
        <v>21</v>
      </c>
      <c r="T6538">
        <v>712</v>
      </c>
      <c r="U6538">
        <v>9</v>
      </c>
      <c r="V6538">
        <v>0</v>
      </c>
      <c r="W6538">
        <v>1.3932034480487501</v>
      </c>
      <c r="X6538">
        <v>1007.5656075749</v>
      </c>
      <c r="Y6538">
        <v>133.18502220992204</v>
      </c>
      <c r="Z6538">
        <v>1.4680127762570003</v>
      </c>
      <c r="AA6538">
        <v>131.26254627901451</v>
      </c>
      <c r="AB6538">
        <v>224.33122025941643</v>
      </c>
      <c r="AC6538">
        <v>154.82661226190245</v>
      </c>
      <c r="AD6538">
        <v>0</v>
      </c>
      <c r="AE6538">
        <v>1654.032224809461</v>
      </c>
    </row>
    <row r="6539" spans="1:31" x14ac:dyDescent="0.25">
      <c r="A6539">
        <v>2306823</v>
      </c>
      <c r="B6539">
        <v>1</v>
      </c>
      <c r="C6539" t="s">
        <v>80</v>
      </c>
      <c r="D6539" t="s">
        <v>107</v>
      </c>
      <c r="E6539" t="s">
        <v>141</v>
      </c>
      <c r="F6539" t="s">
        <v>18879</v>
      </c>
      <c r="G6539" t="s">
        <v>490</v>
      </c>
      <c r="H6539" t="s">
        <v>135</v>
      </c>
      <c r="I6539" t="s">
        <v>136</v>
      </c>
      <c r="J6539" t="s">
        <v>137</v>
      </c>
      <c r="K6539" t="s">
        <v>138</v>
      </c>
      <c r="L6539" t="s">
        <v>18880</v>
      </c>
      <c r="M6539" t="s">
        <v>18881</v>
      </c>
      <c r="N6539">
        <v>4.920555555</v>
      </c>
      <c r="O6539">
        <v>0</v>
      </c>
      <c r="P6539">
        <v>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1.1198746852181998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1.1198746852181998</v>
      </c>
    </row>
    <row r="6540" spans="1:31" x14ac:dyDescent="0.25">
      <c r="A6540">
        <v>2307258</v>
      </c>
      <c r="B6540">
        <v>1</v>
      </c>
      <c r="C6540" t="s">
        <v>80</v>
      </c>
      <c r="D6540" t="s">
        <v>103</v>
      </c>
      <c r="E6540" t="s">
        <v>233</v>
      </c>
      <c r="F6540" t="s">
        <v>18882</v>
      </c>
      <c r="G6540" t="s">
        <v>184</v>
      </c>
      <c r="H6540" t="s">
        <v>167</v>
      </c>
      <c r="I6540" t="s">
        <v>136</v>
      </c>
      <c r="J6540" t="s">
        <v>137</v>
      </c>
      <c r="K6540" t="s">
        <v>138</v>
      </c>
      <c r="L6540" t="s">
        <v>18883</v>
      </c>
      <c r="M6540" t="s">
        <v>18884</v>
      </c>
      <c r="N6540">
        <v>0.64</v>
      </c>
      <c r="O6540">
        <v>1</v>
      </c>
      <c r="P6540">
        <v>0</v>
      </c>
      <c r="Q6540">
        <v>2</v>
      </c>
      <c r="R6540">
        <v>0</v>
      </c>
      <c r="S6540">
        <v>2</v>
      </c>
      <c r="T6540">
        <v>7</v>
      </c>
      <c r="U6540">
        <v>2</v>
      </c>
      <c r="V6540">
        <v>0</v>
      </c>
      <c r="W6540">
        <v>1.0516784461286401</v>
      </c>
      <c r="X6540">
        <v>0</v>
      </c>
      <c r="Y6540">
        <v>7.7680619191616005</v>
      </c>
      <c r="Z6540">
        <v>0</v>
      </c>
      <c r="AA6540">
        <v>14.055692378111999</v>
      </c>
      <c r="AB6540">
        <v>3.5777162891635195</v>
      </c>
      <c r="AC6540">
        <v>674.91296227515909</v>
      </c>
      <c r="AD6540">
        <v>0</v>
      </c>
      <c r="AE6540">
        <v>701.36611130772485</v>
      </c>
    </row>
    <row r="6541" spans="1:31" x14ac:dyDescent="0.25">
      <c r="A6541">
        <v>2307009</v>
      </c>
      <c r="B6541">
        <v>1</v>
      </c>
      <c r="C6541" t="s">
        <v>80</v>
      </c>
      <c r="D6541" t="s">
        <v>105</v>
      </c>
      <c r="E6541" t="s">
        <v>208</v>
      </c>
      <c r="F6541" t="s">
        <v>18885</v>
      </c>
      <c r="G6541" t="s">
        <v>799</v>
      </c>
      <c r="H6541" t="s">
        <v>135</v>
      </c>
      <c r="I6541" t="s">
        <v>136</v>
      </c>
      <c r="J6541" t="s">
        <v>137</v>
      </c>
      <c r="K6541" t="s">
        <v>138</v>
      </c>
      <c r="L6541" t="s">
        <v>18886</v>
      </c>
      <c r="M6541" t="s">
        <v>18887</v>
      </c>
      <c r="N6541">
        <v>1.0261111110000001</v>
      </c>
      <c r="O6541">
        <v>0</v>
      </c>
      <c r="P6541">
        <v>112</v>
      </c>
      <c r="Q6541">
        <v>0</v>
      </c>
      <c r="R6541">
        <v>23</v>
      </c>
      <c r="S6541">
        <v>0</v>
      </c>
      <c r="T6541">
        <v>11</v>
      </c>
      <c r="U6541">
        <v>0</v>
      </c>
      <c r="V6541">
        <v>0</v>
      </c>
      <c r="W6541">
        <v>0</v>
      </c>
      <c r="X6541">
        <v>26.349506829404088</v>
      </c>
      <c r="Y6541">
        <v>0</v>
      </c>
      <c r="Z6541">
        <v>14.540648813660018</v>
      </c>
      <c r="AA6541">
        <v>0</v>
      </c>
      <c r="AB6541">
        <v>5.5846335232171418</v>
      </c>
      <c r="AC6541">
        <v>0</v>
      </c>
      <c r="AD6541">
        <v>0</v>
      </c>
      <c r="AE6541">
        <v>46.474789166281248</v>
      </c>
    </row>
    <row r="6542" spans="1:31" x14ac:dyDescent="0.25">
      <c r="A6542">
        <v>2307109</v>
      </c>
      <c r="B6542">
        <v>1</v>
      </c>
      <c r="C6542" t="s">
        <v>81</v>
      </c>
      <c r="D6542" t="s">
        <v>118</v>
      </c>
      <c r="E6542" t="s">
        <v>164</v>
      </c>
      <c r="F6542" t="s">
        <v>18888</v>
      </c>
      <c r="G6542" t="s">
        <v>195</v>
      </c>
      <c r="H6542" t="s">
        <v>167</v>
      </c>
      <c r="I6542" t="s">
        <v>136</v>
      </c>
      <c r="J6542" t="s">
        <v>137</v>
      </c>
      <c r="K6542" t="s">
        <v>138</v>
      </c>
      <c r="L6542" t="s">
        <v>18889</v>
      </c>
      <c r="M6542" t="s">
        <v>18890</v>
      </c>
      <c r="N6542">
        <v>3.4613888880000001</v>
      </c>
      <c r="O6542">
        <v>0</v>
      </c>
      <c r="P6542">
        <v>0</v>
      </c>
      <c r="Q6542">
        <v>0</v>
      </c>
      <c r="R6542">
        <v>3</v>
      </c>
      <c r="S6542">
        <v>0</v>
      </c>
      <c r="T6542">
        <v>1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16.235804454608569</v>
      </c>
      <c r="AA6542">
        <v>0</v>
      </c>
      <c r="AB6542">
        <v>2.8288813954728491</v>
      </c>
      <c r="AC6542">
        <v>0</v>
      </c>
      <c r="AD6542">
        <v>0</v>
      </c>
      <c r="AE6542">
        <v>19.064685850081418</v>
      </c>
    </row>
    <row r="6543" spans="1:31" x14ac:dyDescent="0.25">
      <c r="A6543">
        <v>2307158</v>
      </c>
      <c r="B6543">
        <v>1</v>
      </c>
      <c r="C6543" t="s">
        <v>80</v>
      </c>
      <c r="D6543" t="s">
        <v>99</v>
      </c>
      <c r="E6543" t="s">
        <v>141</v>
      </c>
      <c r="F6543" t="s">
        <v>18891</v>
      </c>
      <c r="G6543" t="s">
        <v>143</v>
      </c>
      <c r="H6543" t="s">
        <v>135</v>
      </c>
      <c r="I6543" t="s">
        <v>136</v>
      </c>
      <c r="J6543" t="s">
        <v>137</v>
      </c>
      <c r="K6543" t="s">
        <v>138</v>
      </c>
      <c r="L6543" t="s">
        <v>18892</v>
      </c>
      <c r="M6543" t="s">
        <v>18893</v>
      </c>
      <c r="N6543">
        <v>2.852222222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1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3.2267858244809386</v>
      </c>
      <c r="AC6543">
        <v>0</v>
      </c>
      <c r="AD6543">
        <v>0</v>
      </c>
      <c r="AE6543">
        <v>3.2267858244809386</v>
      </c>
    </row>
    <row r="6544" spans="1:31" x14ac:dyDescent="0.25">
      <c r="A6544">
        <v>2306966</v>
      </c>
      <c r="B6544">
        <v>1</v>
      </c>
      <c r="C6544" t="s">
        <v>80</v>
      </c>
      <c r="D6544" t="s">
        <v>98</v>
      </c>
      <c r="E6544" t="s">
        <v>141</v>
      </c>
      <c r="F6544" t="s">
        <v>18894</v>
      </c>
      <c r="G6544" t="s">
        <v>143</v>
      </c>
      <c r="H6544" t="s">
        <v>135</v>
      </c>
      <c r="I6544" t="s">
        <v>136</v>
      </c>
      <c r="J6544" t="s">
        <v>137</v>
      </c>
      <c r="K6544" t="s">
        <v>138</v>
      </c>
      <c r="L6544" t="s">
        <v>18895</v>
      </c>
      <c r="M6544" t="s">
        <v>18896</v>
      </c>
      <c r="N6544">
        <v>1.723333333</v>
      </c>
      <c r="O6544">
        <v>0</v>
      </c>
      <c r="P6544">
        <v>1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0.22713857565043338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0.22713857565043338</v>
      </c>
    </row>
    <row r="6545" spans="1:31" x14ac:dyDescent="0.25">
      <c r="A6545">
        <v>2306866</v>
      </c>
      <c r="B6545">
        <v>1</v>
      </c>
      <c r="C6545" t="s">
        <v>80</v>
      </c>
      <c r="D6545" t="s">
        <v>83</v>
      </c>
      <c r="E6545" t="s">
        <v>208</v>
      </c>
      <c r="F6545" t="s">
        <v>18897</v>
      </c>
      <c r="G6545" t="s">
        <v>299</v>
      </c>
      <c r="H6545" t="s">
        <v>135</v>
      </c>
      <c r="I6545" t="s">
        <v>136</v>
      </c>
      <c r="J6545" t="s">
        <v>137</v>
      </c>
      <c r="K6545" t="s">
        <v>300</v>
      </c>
      <c r="L6545" t="s">
        <v>18898</v>
      </c>
      <c r="M6545" t="s">
        <v>18899</v>
      </c>
      <c r="N6545">
        <v>1.829722222</v>
      </c>
      <c r="O6545">
        <v>0</v>
      </c>
      <c r="P6545">
        <v>781</v>
      </c>
      <c r="Q6545">
        <v>0</v>
      </c>
      <c r="R6545">
        <v>0</v>
      </c>
      <c r="S6545">
        <v>0</v>
      </c>
      <c r="T6545">
        <v>36</v>
      </c>
      <c r="U6545">
        <v>0</v>
      </c>
      <c r="V6545">
        <v>0</v>
      </c>
      <c r="W6545">
        <v>0</v>
      </c>
      <c r="X6545">
        <v>459.70482198088877</v>
      </c>
      <c r="Y6545">
        <v>0</v>
      </c>
      <c r="Z6545">
        <v>0</v>
      </c>
      <c r="AA6545">
        <v>0</v>
      </c>
      <c r="AB6545">
        <v>82.919962837124672</v>
      </c>
      <c r="AC6545">
        <v>0</v>
      </c>
      <c r="AD6545">
        <v>0</v>
      </c>
      <c r="AE6545">
        <v>542.6247848180135</v>
      </c>
    </row>
    <row r="6546" spans="1:31" x14ac:dyDescent="0.25">
      <c r="A6546">
        <v>2306840</v>
      </c>
      <c r="B6546">
        <v>1</v>
      </c>
      <c r="C6546" t="s">
        <v>80</v>
      </c>
      <c r="D6546" t="s">
        <v>99</v>
      </c>
      <c r="E6546" t="s">
        <v>164</v>
      </c>
      <c r="F6546" t="s">
        <v>18900</v>
      </c>
      <c r="G6546" t="s">
        <v>184</v>
      </c>
      <c r="H6546" t="s">
        <v>167</v>
      </c>
      <c r="I6546" t="s">
        <v>136</v>
      </c>
      <c r="J6546" t="s">
        <v>137</v>
      </c>
      <c r="K6546" t="s">
        <v>138</v>
      </c>
      <c r="L6546" t="s">
        <v>18901</v>
      </c>
      <c r="M6546" t="s">
        <v>18902</v>
      </c>
      <c r="N6546">
        <v>0.325555555</v>
      </c>
      <c r="O6546">
        <v>0</v>
      </c>
      <c r="P6546">
        <v>1276</v>
      </c>
      <c r="Q6546">
        <v>0</v>
      </c>
      <c r="R6546">
        <v>1</v>
      </c>
      <c r="S6546">
        <v>5</v>
      </c>
      <c r="T6546">
        <v>164</v>
      </c>
      <c r="U6546">
        <v>0</v>
      </c>
      <c r="V6546">
        <v>0</v>
      </c>
      <c r="W6546">
        <v>0</v>
      </c>
      <c r="X6546">
        <v>99.833604411961048</v>
      </c>
      <c r="Y6546">
        <v>0</v>
      </c>
      <c r="Z6546">
        <v>1.9235313745558889E-2</v>
      </c>
      <c r="AA6546">
        <v>2.7217691465779201</v>
      </c>
      <c r="AB6546">
        <v>49.107765237460072</v>
      </c>
      <c r="AC6546">
        <v>0</v>
      </c>
      <c r="AD6546">
        <v>0</v>
      </c>
      <c r="AE6546">
        <v>151.68237410974461</v>
      </c>
    </row>
    <row r="6547" spans="1:31" x14ac:dyDescent="0.25">
      <c r="A6547">
        <v>2307195</v>
      </c>
      <c r="B6547">
        <v>1</v>
      </c>
      <c r="C6547" t="s">
        <v>81</v>
      </c>
      <c r="D6547" t="s">
        <v>117</v>
      </c>
      <c r="E6547" t="s">
        <v>233</v>
      </c>
      <c r="F6547" t="s">
        <v>3528</v>
      </c>
      <c r="G6547" t="s">
        <v>195</v>
      </c>
      <c r="H6547" t="s">
        <v>167</v>
      </c>
      <c r="I6547" t="s">
        <v>136</v>
      </c>
      <c r="J6547" t="s">
        <v>137</v>
      </c>
      <c r="K6547" t="s">
        <v>138</v>
      </c>
      <c r="L6547" t="s">
        <v>18903</v>
      </c>
      <c r="M6547" t="s">
        <v>18904</v>
      </c>
      <c r="N6547">
        <v>1.744722222</v>
      </c>
      <c r="O6547">
        <v>2</v>
      </c>
      <c r="P6547">
        <v>539</v>
      </c>
      <c r="Q6547">
        <v>12</v>
      </c>
      <c r="R6547">
        <v>40</v>
      </c>
      <c r="S6547">
        <v>11</v>
      </c>
      <c r="T6547">
        <v>23</v>
      </c>
      <c r="U6547">
        <v>1</v>
      </c>
      <c r="V6547">
        <v>0</v>
      </c>
      <c r="W6547">
        <v>2.4428922124782968</v>
      </c>
      <c r="X6547">
        <v>109.55387920484934</v>
      </c>
      <c r="Y6547">
        <v>6.850101381730898</v>
      </c>
      <c r="Z6547">
        <v>16.384201760579391</v>
      </c>
      <c r="AA6547">
        <v>27.03171013491696</v>
      </c>
      <c r="AB6547">
        <v>16.835988517285497</v>
      </c>
      <c r="AC6547">
        <v>153.83483555696154</v>
      </c>
      <c r="AD6547">
        <v>0</v>
      </c>
      <c r="AE6547">
        <v>332.93360876880195</v>
      </c>
    </row>
    <row r="6548" spans="1:31" x14ac:dyDescent="0.25">
      <c r="A6548">
        <v>2307032</v>
      </c>
      <c r="B6548">
        <v>1</v>
      </c>
      <c r="C6548" t="s">
        <v>81</v>
      </c>
      <c r="D6548" t="s">
        <v>114</v>
      </c>
      <c r="E6548" t="s">
        <v>132</v>
      </c>
      <c r="F6548" t="s">
        <v>18905</v>
      </c>
      <c r="G6548" t="s">
        <v>134</v>
      </c>
      <c r="H6548" t="s">
        <v>135</v>
      </c>
      <c r="I6548" t="s">
        <v>136</v>
      </c>
      <c r="J6548" t="s">
        <v>137</v>
      </c>
      <c r="K6548" t="s">
        <v>138</v>
      </c>
      <c r="L6548" t="s">
        <v>18906</v>
      </c>
      <c r="M6548" t="s">
        <v>18907</v>
      </c>
      <c r="N6548">
        <v>0.67527777700000002</v>
      </c>
      <c r="O6548">
        <v>0</v>
      </c>
      <c r="P6548">
        <v>3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9.5064135836431668E-2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9.5064135836431668E-2</v>
      </c>
    </row>
    <row r="6549" spans="1:31" x14ac:dyDescent="0.25">
      <c r="A6549">
        <v>2306700</v>
      </c>
      <c r="B6549">
        <v>1</v>
      </c>
      <c r="C6549" t="s">
        <v>80</v>
      </c>
      <c r="D6549" t="s">
        <v>101</v>
      </c>
      <c r="E6549" t="s">
        <v>141</v>
      </c>
      <c r="F6549" t="s">
        <v>18908</v>
      </c>
      <c r="G6549" t="s">
        <v>143</v>
      </c>
      <c r="H6549" t="s">
        <v>135</v>
      </c>
      <c r="I6549" t="s">
        <v>136</v>
      </c>
      <c r="J6549" t="s">
        <v>137</v>
      </c>
      <c r="K6549" t="s">
        <v>138</v>
      </c>
      <c r="L6549" t="s">
        <v>18909</v>
      </c>
      <c r="M6549" t="s">
        <v>18910</v>
      </c>
      <c r="N6549">
        <v>2.3319444439999999</v>
      </c>
      <c r="O6549">
        <v>0</v>
      </c>
      <c r="P6549">
        <v>1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2.0686969680944443E-2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2.0686969680944443E-2</v>
      </c>
    </row>
    <row r="6550" spans="1:31" x14ac:dyDescent="0.25">
      <c r="A6550">
        <v>2307049</v>
      </c>
      <c r="B6550">
        <v>1</v>
      </c>
      <c r="C6550" t="s">
        <v>81</v>
      </c>
      <c r="D6550" t="s">
        <v>128</v>
      </c>
      <c r="E6550" t="s">
        <v>141</v>
      </c>
      <c r="F6550" t="s">
        <v>18911</v>
      </c>
      <c r="G6550" t="s">
        <v>188</v>
      </c>
      <c r="H6550" t="s">
        <v>135</v>
      </c>
      <c r="I6550" t="s">
        <v>136</v>
      </c>
      <c r="J6550" t="s">
        <v>137</v>
      </c>
      <c r="K6550" t="s">
        <v>138</v>
      </c>
      <c r="L6550" t="s">
        <v>18912</v>
      </c>
      <c r="M6550" t="s">
        <v>18913</v>
      </c>
      <c r="N6550">
        <v>5.312777777</v>
      </c>
      <c r="O6550">
        <v>0</v>
      </c>
      <c r="P6550">
        <v>2</v>
      </c>
      <c r="Q6550">
        <v>0</v>
      </c>
      <c r="R6550">
        <v>0</v>
      </c>
      <c r="S6550">
        <v>0</v>
      </c>
      <c r="T6550">
        <v>2</v>
      </c>
      <c r="U6550">
        <v>0</v>
      </c>
      <c r="V6550">
        <v>0</v>
      </c>
      <c r="W6550">
        <v>0</v>
      </c>
      <c r="X6550">
        <v>2.4574567381902002</v>
      </c>
      <c r="Y6550">
        <v>0</v>
      </c>
      <c r="Z6550">
        <v>0</v>
      </c>
      <c r="AA6550">
        <v>0</v>
      </c>
      <c r="AB6550">
        <v>2.4347712166870545</v>
      </c>
      <c r="AC6550">
        <v>0</v>
      </c>
      <c r="AD6550">
        <v>0</v>
      </c>
      <c r="AE6550">
        <v>4.8922279548772547</v>
      </c>
    </row>
    <row r="6551" spans="1:31" x14ac:dyDescent="0.25">
      <c r="A6551">
        <v>2307026</v>
      </c>
      <c r="B6551">
        <v>1</v>
      </c>
      <c r="C6551" t="s">
        <v>81</v>
      </c>
      <c r="D6551" t="s">
        <v>128</v>
      </c>
      <c r="E6551" t="s">
        <v>748</v>
      </c>
      <c r="F6551" t="s">
        <v>18914</v>
      </c>
      <c r="G6551" t="s">
        <v>134</v>
      </c>
      <c r="H6551" t="s">
        <v>135</v>
      </c>
      <c r="I6551" t="s">
        <v>136</v>
      </c>
      <c r="J6551" t="s">
        <v>137</v>
      </c>
      <c r="K6551" t="s">
        <v>138</v>
      </c>
      <c r="L6551" t="s">
        <v>18915</v>
      </c>
      <c r="M6551" t="s">
        <v>18916</v>
      </c>
      <c r="N6551">
        <v>6.0894444439999997</v>
      </c>
      <c r="O6551">
        <v>0</v>
      </c>
      <c r="P6551">
        <v>108</v>
      </c>
      <c r="Q6551">
        <v>0</v>
      </c>
      <c r="R6551">
        <v>0</v>
      </c>
      <c r="S6551">
        <v>0</v>
      </c>
      <c r="T6551">
        <v>20</v>
      </c>
      <c r="U6551">
        <v>0</v>
      </c>
      <c r="V6551">
        <v>0</v>
      </c>
      <c r="W6551">
        <v>0</v>
      </c>
      <c r="X6551">
        <v>128.93257137998151</v>
      </c>
      <c r="Y6551">
        <v>0</v>
      </c>
      <c r="Z6551">
        <v>0</v>
      </c>
      <c r="AA6551">
        <v>0</v>
      </c>
      <c r="AB6551">
        <v>64.567338479742887</v>
      </c>
      <c r="AC6551">
        <v>0</v>
      </c>
      <c r="AD6551">
        <v>0</v>
      </c>
      <c r="AE6551">
        <v>193.4999098597244</v>
      </c>
    </row>
    <row r="6552" spans="1:31" x14ac:dyDescent="0.25">
      <c r="A6552">
        <v>2306800</v>
      </c>
      <c r="B6552">
        <v>1</v>
      </c>
      <c r="C6552" t="s">
        <v>80</v>
      </c>
      <c r="D6552" t="s">
        <v>93</v>
      </c>
      <c r="E6552" t="s">
        <v>164</v>
      </c>
      <c r="F6552" t="s">
        <v>8257</v>
      </c>
      <c r="G6552" t="s">
        <v>195</v>
      </c>
      <c r="H6552" t="s">
        <v>167</v>
      </c>
      <c r="I6552" t="s">
        <v>136</v>
      </c>
      <c r="J6552" t="s">
        <v>137</v>
      </c>
      <c r="K6552" t="s">
        <v>138</v>
      </c>
      <c r="L6552" t="s">
        <v>18917</v>
      </c>
      <c r="M6552" t="s">
        <v>18918</v>
      </c>
      <c r="N6552">
        <v>1.3075000000000001</v>
      </c>
      <c r="O6552">
        <v>0</v>
      </c>
      <c r="P6552">
        <v>189</v>
      </c>
      <c r="Q6552">
        <v>0</v>
      </c>
      <c r="R6552">
        <v>12</v>
      </c>
      <c r="S6552">
        <v>0</v>
      </c>
      <c r="T6552">
        <v>38</v>
      </c>
      <c r="U6552">
        <v>0</v>
      </c>
      <c r="V6552">
        <v>0</v>
      </c>
      <c r="W6552">
        <v>0</v>
      </c>
      <c r="X6552">
        <v>53.99518370965324</v>
      </c>
      <c r="Y6552">
        <v>0</v>
      </c>
      <c r="Z6552">
        <v>11.467432946386735</v>
      </c>
      <c r="AA6552">
        <v>0</v>
      </c>
      <c r="AB6552">
        <v>35.516743399413095</v>
      </c>
      <c r="AC6552">
        <v>0</v>
      </c>
      <c r="AD6552">
        <v>0</v>
      </c>
      <c r="AE6552">
        <v>100.97936005545307</v>
      </c>
    </row>
    <row r="6553" spans="1:31" x14ac:dyDescent="0.25">
      <c r="A6553">
        <v>2307281</v>
      </c>
      <c r="B6553">
        <v>1</v>
      </c>
      <c r="C6553" t="s">
        <v>81</v>
      </c>
      <c r="D6553" t="s">
        <v>118</v>
      </c>
      <c r="E6553" t="s">
        <v>141</v>
      </c>
      <c r="F6553" t="s">
        <v>18919</v>
      </c>
      <c r="G6553" t="s">
        <v>188</v>
      </c>
      <c r="H6553" t="s">
        <v>135</v>
      </c>
      <c r="I6553" t="s">
        <v>136</v>
      </c>
      <c r="J6553" t="s">
        <v>137</v>
      </c>
      <c r="K6553" t="s">
        <v>138</v>
      </c>
      <c r="L6553" t="s">
        <v>18920</v>
      </c>
      <c r="M6553" t="s">
        <v>18921</v>
      </c>
      <c r="N6553">
        <v>1.7625</v>
      </c>
      <c r="O6553">
        <v>0</v>
      </c>
      <c r="P6553">
        <v>1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0.15032100055927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0.15032100055927</v>
      </c>
    </row>
    <row r="6554" spans="1:31" x14ac:dyDescent="0.25">
      <c r="A6554">
        <v>2306694</v>
      </c>
      <c r="B6554">
        <v>1</v>
      </c>
      <c r="C6554" t="s">
        <v>80</v>
      </c>
      <c r="D6554" t="s">
        <v>103</v>
      </c>
      <c r="E6554" t="s">
        <v>233</v>
      </c>
      <c r="F6554" t="s">
        <v>5939</v>
      </c>
      <c r="G6554" t="s">
        <v>184</v>
      </c>
      <c r="H6554" t="s">
        <v>167</v>
      </c>
      <c r="I6554" t="s">
        <v>136</v>
      </c>
      <c r="J6554" t="s">
        <v>137</v>
      </c>
      <c r="K6554" t="s">
        <v>138</v>
      </c>
      <c r="L6554" t="s">
        <v>18922</v>
      </c>
      <c r="M6554" t="s">
        <v>18923</v>
      </c>
      <c r="N6554">
        <v>7.1388887999999998E-2</v>
      </c>
      <c r="O6554">
        <v>0</v>
      </c>
      <c r="P6554">
        <v>13</v>
      </c>
      <c r="Q6554">
        <v>13</v>
      </c>
      <c r="R6554">
        <v>80</v>
      </c>
      <c r="S6554">
        <v>7</v>
      </c>
      <c r="T6554">
        <v>14</v>
      </c>
      <c r="U6554">
        <v>1</v>
      </c>
      <c r="V6554">
        <v>0</v>
      </c>
      <c r="W6554">
        <v>0</v>
      </c>
      <c r="X6554">
        <v>0.33424420903933338</v>
      </c>
      <c r="Y6554">
        <v>1.1579082251849389</v>
      </c>
      <c r="Z6554">
        <v>5.6209240432289134</v>
      </c>
      <c r="AA6554">
        <v>6.365945056415458</v>
      </c>
      <c r="AB6554">
        <v>0.32652851353954437</v>
      </c>
      <c r="AC6554">
        <v>5.3863801204126665</v>
      </c>
      <c r="AD6554">
        <v>0</v>
      </c>
      <c r="AE6554">
        <v>19.191930167820853</v>
      </c>
    </row>
    <row r="6555" spans="1:31" x14ac:dyDescent="0.25">
      <c r="A6555">
        <v>2307235</v>
      </c>
      <c r="B6555">
        <v>1</v>
      </c>
      <c r="C6555" t="s">
        <v>80</v>
      </c>
      <c r="D6555" t="s">
        <v>95</v>
      </c>
      <c r="E6555" t="s">
        <v>283</v>
      </c>
      <c r="F6555" t="s">
        <v>18924</v>
      </c>
      <c r="G6555" t="s">
        <v>184</v>
      </c>
      <c r="H6555" t="s">
        <v>167</v>
      </c>
      <c r="I6555" t="s">
        <v>136</v>
      </c>
      <c r="J6555" t="s">
        <v>137</v>
      </c>
      <c r="K6555" t="s">
        <v>138</v>
      </c>
      <c r="L6555" t="s">
        <v>18925</v>
      </c>
      <c r="M6555" t="s">
        <v>18926</v>
      </c>
      <c r="N6555">
        <v>0.96916666600000001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3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383.54308371602383</v>
      </c>
      <c r="AD6555">
        <v>0</v>
      </c>
      <c r="AE6555">
        <v>383.54308371602383</v>
      </c>
    </row>
    <row r="6556" spans="1:31" x14ac:dyDescent="0.25">
      <c r="A6556">
        <v>2306757</v>
      </c>
      <c r="B6556">
        <v>1</v>
      </c>
      <c r="C6556" t="s">
        <v>81</v>
      </c>
      <c r="D6556" t="s">
        <v>118</v>
      </c>
      <c r="E6556" t="s">
        <v>182</v>
      </c>
      <c r="F6556" t="s">
        <v>10235</v>
      </c>
      <c r="G6556" t="s">
        <v>299</v>
      </c>
      <c r="H6556" t="s">
        <v>167</v>
      </c>
      <c r="I6556" t="s">
        <v>136</v>
      </c>
      <c r="J6556" t="s">
        <v>137</v>
      </c>
      <c r="K6556" t="s">
        <v>300</v>
      </c>
      <c r="L6556" t="s">
        <v>18927</v>
      </c>
      <c r="M6556" t="s">
        <v>18928</v>
      </c>
      <c r="N6556">
        <v>7.3438888880000004</v>
      </c>
      <c r="O6556">
        <v>2</v>
      </c>
      <c r="P6556">
        <v>238</v>
      </c>
      <c r="Q6556">
        <v>48</v>
      </c>
      <c r="R6556">
        <v>54</v>
      </c>
      <c r="S6556">
        <v>4</v>
      </c>
      <c r="T6556">
        <v>29</v>
      </c>
      <c r="U6556">
        <v>0</v>
      </c>
      <c r="V6556">
        <v>0</v>
      </c>
      <c r="W6556">
        <v>2.615560984500263</v>
      </c>
      <c r="X6556">
        <v>326.25270197446565</v>
      </c>
      <c r="Y6556">
        <v>140.85218566601324</v>
      </c>
      <c r="Z6556">
        <v>283.32601523481907</v>
      </c>
      <c r="AA6556">
        <v>28.17894180430449</v>
      </c>
      <c r="AB6556">
        <v>125.17590625739433</v>
      </c>
      <c r="AC6556">
        <v>0</v>
      </c>
      <c r="AD6556">
        <v>0</v>
      </c>
      <c r="AE6556">
        <v>906.40131192149704</v>
      </c>
    </row>
    <row r="6557" spans="1:31" x14ac:dyDescent="0.25">
      <c r="A6557">
        <v>2307255</v>
      </c>
      <c r="B6557">
        <v>1</v>
      </c>
      <c r="C6557" t="s">
        <v>80</v>
      </c>
      <c r="D6557" t="s">
        <v>92</v>
      </c>
      <c r="E6557" t="s">
        <v>164</v>
      </c>
      <c r="F6557" t="s">
        <v>18929</v>
      </c>
      <c r="G6557" t="s">
        <v>195</v>
      </c>
      <c r="H6557" t="s">
        <v>167</v>
      </c>
      <c r="I6557" t="s">
        <v>136</v>
      </c>
      <c r="J6557" t="s">
        <v>137</v>
      </c>
      <c r="K6557" t="s">
        <v>138</v>
      </c>
      <c r="L6557" t="s">
        <v>18930</v>
      </c>
      <c r="M6557" t="s">
        <v>18931</v>
      </c>
      <c r="N6557">
        <v>1.605555555</v>
      </c>
      <c r="O6557">
        <v>0</v>
      </c>
      <c r="P6557">
        <v>6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1.7832845181097996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1.7832845181097996</v>
      </c>
    </row>
    <row r="6558" spans="1:31" x14ac:dyDescent="0.25">
      <c r="A6558">
        <v>2306783</v>
      </c>
      <c r="B6558">
        <v>1</v>
      </c>
      <c r="C6558" t="s">
        <v>80</v>
      </c>
      <c r="D6558" t="s">
        <v>90</v>
      </c>
      <c r="E6558" t="s">
        <v>208</v>
      </c>
      <c r="F6558" t="s">
        <v>18932</v>
      </c>
      <c r="G6558" t="s">
        <v>917</v>
      </c>
      <c r="H6558" t="s">
        <v>135</v>
      </c>
      <c r="I6558" t="s">
        <v>136</v>
      </c>
      <c r="J6558" t="s">
        <v>137</v>
      </c>
      <c r="K6558" t="s">
        <v>300</v>
      </c>
      <c r="L6558" t="s">
        <v>18933</v>
      </c>
      <c r="M6558" t="s">
        <v>18934</v>
      </c>
      <c r="N6558">
        <v>8.0047222219999998</v>
      </c>
      <c r="O6558">
        <v>0</v>
      </c>
      <c r="P6558">
        <v>409</v>
      </c>
      <c r="Q6558">
        <v>0</v>
      </c>
      <c r="R6558">
        <v>0</v>
      </c>
      <c r="S6558">
        <v>0</v>
      </c>
      <c r="T6558">
        <v>10</v>
      </c>
      <c r="U6558">
        <v>0</v>
      </c>
      <c r="V6558">
        <v>0</v>
      </c>
      <c r="W6558">
        <v>0</v>
      </c>
      <c r="X6558">
        <v>745.37698068048701</v>
      </c>
      <c r="Y6558">
        <v>0</v>
      </c>
      <c r="Z6558">
        <v>0</v>
      </c>
      <c r="AA6558">
        <v>0</v>
      </c>
      <c r="AB6558">
        <v>86.599679662996536</v>
      </c>
      <c r="AC6558">
        <v>0</v>
      </c>
      <c r="AD6558">
        <v>0</v>
      </c>
      <c r="AE6558">
        <v>831.97666034348356</v>
      </c>
    </row>
    <row r="6559" spans="1:31" x14ac:dyDescent="0.25">
      <c r="A6559">
        <v>2306777</v>
      </c>
      <c r="B6559">
        <v>1</v>
      </c>
      <c r="C6559" t="s">
        <v>80</v>
      </c>
      <c r="D6559" t="s">
        <v>97</v>
      </c>
      <c r="E6559" t="s">
        <v>141</v>
      </c>
      <c r="F6559" t="s">
        <v>18935</v>
      </c>
      <c r="G6559" t="s">
        <v>188</v>
      </c>
      <c r="H6559" t="s">
        <v>135</v>
      </c>
      <c r="I6559" t="s">
        <v>136</v>
      </c>
      <c r="J6559" t="s">
        <v>137</v>
      </c>
      <c r="K6559" t="s">
        <v>138</v>
      </c>
      <c r="L6559" t="s">
        <v>18936</v>
      </c>
      <c r="M6559" t="s">
        <v>18937</v>
      </c>
      <c r="N6559">
        <v>1.4652777770000001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0.15020838412780835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0.15020838412780835</v>
      </c>
    </row>
    <row r="6560" spans="1:31" x14ac:dyDescent="0.25">
      <c r="A6560">
        <v>2307261</v>
      </c>
      <c r="B6560">
        <v>1</v>
      </c>
      <c r="C6560" t="s">
        <v>80</v>
      </c>
      <c r="D6560" t="s">
        <v>95</v>
      </c>
      <c r="E6560" t="s">
        <v>164</v>
      </c>
      <c r="F6560" t="s">
        <v>6625</v>
      </c>
      <c r="G6560" t="s">
        <v>837</v>
      </c>
      <c r="H6560" t="s">
        <v>167</v>
      </c>
      <c r="I6560" t="s">
        <v>136</v>
      </c>
      <c r="J6560" t="s">
        <v>137</v>
      </c>
      <c r="K6560" t="s">
        <v>138</v>
      </c>
      <c r="L6560" t="s">
        <v>18938</v>
      </c>
      <c r="M6560" t="s">
        <v>18939</v>
      </c>
      <c r="N6560">
        <v>0.52722222200000002</v>
      </c>
      <c r="O6560">
        <v>0</v>
      </c>
      <c r="P6560">
        <v>75</v>
      </c>
      <c r="Q6560">
        <v>0</v>
      </c>
      <c r="R6560">
        <v>0</v>
      </c>
      <c r="S6560">
        <v>21</v>
      </c>
      <c r="T6560">
        <v>6</v>
      </c>
      <c r="U6560">
        <v>1</v>
      </c>
      <c r="V6560">
        <v>0</v>
      </c>
      <c r="W6560">
        <v>0</v>
      </c>
      <c r="X6560">
        <v>10.589725476002055</v>
      </c>
      <c r="Y6560">
        <v>0</v>
      </c>
      <c r="Z6560">
        <v>0</v>
      </c>
      <c r="AA6560">
        <v>37.976522803648002</v>
      </c>
      <c r="AB6560">
        <v>1.2907470992642489</v>
      </c>
      <c r="AC6560">
        <v>1.1127005479955736</v>
      </c>
      <c r="AD6560">
        <v>0</v>
      </c>
      <c r="AE6560">
        <v>50.969695926909878</v>
      </c>
    </row>
    <row r="6561" spans="1:31" x14ac:dyDescent="0.25">
      <c r="A6561">
        <v>2306720</v>
      </c>
      <c r="B6561">
        <v>1</v>
      </c>
      <c r="C6561" t="s">
        <v>80</v>
      </c>
      <c r="D6561" t="s">
        <v>100</v>
      </c>
      <c r="E6561" t="s">
        <v>283</v>
      </c>
      <c r="F6561" t="s">
        <v>284</v>
      </c>
      <c r="G6561" t="s">
        <v>184</v>
      </c>
      <c r="H6561" t="s">
        <v>167</v>
      </c>
      <c r="I6561" t="s">
        <v>136</v>
      </c>
      <c r="J6561" t="s">
        <v>137</v>
      </c>
      <c r="K6561" t="s">
        <v>138</v>
      </c>
      <c r="L6561" t="s">
        <v>18940</v>
      </c>
      <c r="M6561" t="s">
        <v>18941</v>
      </c>
      <c r="N6561">
        <v>6.2777777000000007E-2</v>
      </c>
      <c r="O6561">
        <v>13</v>
      </c>
      <c r="P6561">
        <v>5548</v>
      </c>
      <c r="Q6561">
        <v>315</v>
      </c>
      <c r="R6561">
        <v>1302</v>
      </c>
      <c r="S6561">
        <v>60</v>
      </c>
      <c r="T6561">
        <v>1005</v>
      </c>
      <c r="U6561">
        <v>1</v>
      </c>
      <c r="V6561">
        <v>1</v>
      </c>
      <c r="W6561">
        <v>1.2973712565319901</v>
      </c>
      <c r="X6561">
        <v>83.612930449512717</v>
      </c>
      <c r="Y6561">
        <v>57.204215943516772</v>
      </c>
      <c r="Z6561">
        <v>53.031091769201119</v>
      </c>
      <c r="AA6561">
        <v>17.427787952538758</v>
      </c>
      <c r="AB6561">
        <v>39.601510754584879</v>
      </c>
      <c r="AC6561">
        <v>9.6882321034740659</v>
      </c>
      <c r="AD6561">
        <v>0.12615189945588001</v>
      </c>
      <c r="AE6561">
        <v>261.9892921288162</v>
      </c>
    </row>
    <row r="6562" spans="1:31" x14ac:dyDescent="0.25">
      <c r="A6562">
        <v>2306963</v>
      </c>
      <c r="B6562">
        <v>1</v>
      </c>
      <c r="C6562" t="s">
        <v>81</v>
      </c>
      <c r="D6562" t="s">
        <v>122</v>
      </c>
      <c r="E6562" t="s">
        <v>233</v>
      </c>
      <c r="F6562" t="s">
        <v>18942</v>
      </c>
      <c r="G6562" t="s">
        <v>184</v>
      </c>
      <c r="H6562" t="s">
        <v>167</v>
      </c>
      <c r="I6562" t="s">
        <v>136</v>
      </c>
      <c r="J6562" t="s">
        <v>137</v>
      </c>
      <c r="K6562" t="s">
        <v>138</v>
      </c>
      <c r="L6562" t="s">
        <v>18943</v>
      </c>
      <c r="M6562" t="s">
        <v>18944</v>
      </c>
      <c r="N6562">
        <v>0.59722222199999997</v>
      </c>
      <c r="O6562">
        <v>1</v>
      </c>
      <c r="P6562">
        <v>5798</v>
      </c>
      <c r="Q6562">
        <v>1</v>
      </c>
      <c r="R6562">
        <v>12</v>
      </c>
      <c r="S6562">
        <v>17</v>
      </c>
      <c r="T6562">
        <v>1078</v>
      </c>
      <c r="U6562">
        <v>9</v>
      </c>
      <c r="V6562">
        <v>1</v>
      </c>
      <c r="W6562">
        <v>0.238709693768975</v>
      </c>
      <c r="X6562">
        <v>701.11994220916517</v>
      </c>
      <c r="Y6562">
        <v>0.2152345310032</v>
      </c>
      <c r="Z6562">
        <v>0.82634168731381941</v>
      </c>
      <c r="AA6562">
        <v>43.547438003492147</v>
      </c>
      <c r="AB6562">
        <v>290.24134068127034</v>
      </c>
      <c r="AC6562">
        <v>3163.307573857172</v>
      </c>
      <c r="AD6562">
        <v>1.2514762992033583</v>
      </c>
      <c r="AE6562">
        <v>4200.7480569623895</v>
      </c>
    </row>
    <row r="6563" spans="1:31" x14ac:dyDescent="0.25">
      <c r="A6563">
        <v>2307112</v>
      </c>
      <c r="B6563">
        <v>1</v>
      </c>
      <c r="C6563" t="s">
        <v>80</v>
      </c>
      <c r="D6563" t="s">
        <v>83</v>
      </c>
      <c r="E6563" t="s">
        <v>208</v>
      </c>
      <c r="F6563" t="s">
        <v>18945</v>
      </c>
      <c r="G6563" t="s">
        <v>299</v>
      </c>
      <c r="H6563" t="s">
        <v>135</v>
      </c>
      <c r="I6563" t="s">
        <v>136</v>
      </c>
      <c r="J6563" t="s">
        <v>137</v>
      </c>
      <c r="K6563" t="s">
        <v>300</v>
      </c>
      <c r="L6563" t="s">
        <v>18946</v>
      </c>
      <c r="M6563" t="s">
        <v>18947</v>
      </c>
      <c r="N6563">
        <v>1.0944444440000001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45</v>
      </c>
      <c r="U6563">
        <v>0</v>
      </c>
      <c r="V6563">
        <v>1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93.90979902531592</v>
      </c>
      <c r="AC6563">
        <v>0</v>
      </c>
      <c r="AD6563">
        <v>36.150262972270447</v>
      </c>
      <c r="AE6563">
        <v>130.06006199758636</v>
      </c>
    </row>
    <row r="6564" spans="1:31" x14ac:dyDescent="0.25">
      <c r="A6564">
        <v>2306935</v>
      </c>
      <c r="B6564">
        <v>1</v>
      </c>
      <c r="C6564" t="s">
        <v>80</v>
      </c>
      <c r="D6564" t="s">
        <v>92</v>
      </c>
      <c r="E6564" t="s">
        <v>141</v>
      </c>
      <c r="F6564" t="s">
        <v>18948</v>
      </c>
      <c r="G6564" t="s">
        <v>188</v>
      </c>
      <c r="H6564" t="s">
        <v>135</v>
      </c>
      <c r="I6564" t="s">
        <v>136</v>
      </c>
      <c r="J6564" t="s">
        <v>137</v>
      </c>
      <c r="K6564" t="s">
        <v>138</v>
      </c>
      <c r="L6564" t="s">
        <v>18949</v>
      </c>
      <c r="M6564" t="s">
        <v>18950</v>
      </c>
      <c r="N6564">
        <v>1.724722222</v>
      </c>
      <c r="O6564">
        <v>0</v>
      </c>
      <c r="P6564">
        <v>1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0.45751917555842142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0.45751917555842142</v>
      </c>
    </row>
    <row r="6565" spans="1:31" x14ac:dyDescent="0.25">
      <c r="A6565">
        <v>2307121</v>
      </c>
      <c r="B6565">
        <v>1</v>
      </c>
      <c r="C6565" t="s">
        <v>80</v>
      </c>
      <c r="D6565" t="s">
        <v>98</v>
      </c>
      <c r="E6565" t="s">
        <v>208</v>
      </c>
      <c r="F6565" t="s">
        <v>18951</v>
      </c>
      <c r="G6565" t="s">
        <v>490</v>
      </c>
      <c r="H6565" t="s">
        <v>135</v>
      </c>
      <c r="I6565" t="s">
        <v>136</v>
      </c>
      <c r="J6565" t="s">
        <v>137</v>
      </c>
      <c r="K6565" t="s">
        <v>138</v>
      </c>
      <c r="L6565" t="s">
        <v>18952</v>
      </c>
      <c r="M6565" t="s">
        <v>18953</v>
      </c>
      <c r="N6565">
        <v>0.462777777</v>
      </c>
      <c r="O6565">
        <v>0</v>
      </c>
      <c r="P6565">
        <v>73</v>
      </c>
      <c r="Q6565">
        <v>0</v>
      </c>
      <c r="R6565">
        <v>23</v>
      </c>
      <c r="S6565">
        <v>0</v>
      </c>
      <c r="T6565">
        <v>15</v>
      </c>
      <c r="U6565">
        <v>0</v>
      </c>
      <c r="V6565">
        <v>0</v>
      </c>
      <c r="W6565">
        <v>0</v>
      </c>
      <c r="X6565">
        <v>5.7398037420398254</v>
      </c>
      <c r="Y6565">
        <v>0</v>
      </c>
      <c r="Z6565">
        <v>3.4204401544008176</v>
      </c>
      <c r="AA6565">
        <v>0</v>
      </c>
      <c r="AB6565">
        <v>2.6883340626246417</v>
      </c>
      <c r="AC6565">
        <v>0</v>
      </c>
      <c r="AD6565">
        <v>0</v>
      </c>
      <c r="AE6565">
        <v>11.848577959065285</v>
      </c>
    </row>
    <row r="6566" spans="1:31" x14ac:dyDescent="0.25">
      <c r="A6566">
        <v>2306703</v>
      </c>
      <c r="B6566">
        <v>1</v>
      </c>
      <c r="C6566" t="s">
        <v>80</v>
      </c>
      <c r="D6566" t="s">
        <v>103</v>
      </c>
      <c r="E6566" t="s">
        <v>141</v>
      </c>
      <c r="F6566" t="s">
        <v>18954</v>
      </c>
      <c r="G6566" t="s">
        <v>202</v>
      </c>
      <c r="H6566" t="s">
        <v>135</v>
      </c>
      <c r="I6566" t="s">
        <v>136</v>
      </c>
      <c r="J6566" t="s">
        <v>137</v>
      </c>
      <c r="K6566" t="s">
        <v>138</v>
      </c>
      <c r="L6566" t="s">
        <v>18955</v>
      </c>
      <c r="M6566" t="s">
        <v>18956</v>
      </c>
      <c r="N6566">
        <v>0.53916666599999996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1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3.2208503807025006</v>
      </c>
      <c r="AE6566">
        <v>3.2208503807025006</v>
      </c>
    </row>
    <row r="6567" spans="1:31" x14ac:dyDescent="0.25">
      <c r="A6567">
        <v>2307081</v>
      </c>
      <c r="B6567">
        <v>1</v>
      </c>
      <c r="C6567" t="s">
        <v>80</v>
      </c>
      <c r="D6567" t="s">
        <v>93</v>
      </c>
      <c r="E6567" t="s">
        <v>141</v>
      </c>
      <c r="F6567" t="s">
        <v>18957</v>
      </c>
      <c r="G6567" t="s">
        <v>143</v>
      </c>
      <c r="H6567" t="s">
        <v>135</v>
      </c>
      <c r="I6567" t="s">
        <v>136</v>
      </c>
      <c r="J6567" t="s">
        <v>137</v>
      </c>
      <c r="K6567" t="s">
        <v>138</v>
      </c>
      <c r="L6567" t="s">
        <v>18958</v>
      </c>
      <c r="M6567" t="s">
        <v>18959</v>
      </c>
      <c r="N6567">
        <v>5.4144444439999999</v>
      </c>
      <c r="O6567">
        <v>0</v>
      </c>
      <c r="P6567">
        <v>0</v>
      </c>
      <c r="Q6567">
        <v>0</v>
      </c>
      <c r="R6567">
        <v>1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0.77754224724359999</v>
      </c>
      <c r="AA6567">
        <v>0</v>
      </c>
      <c r="AB6567">
        <v>0</v>
      </c>
      <c r="AC6567">
        <v>0</v>
      </c>
      <c r="AD6567">
        <v>0</v>
      </c>
      <c r="AE6567">
        <v>0.77754224724359999</v>
      </c>
    </row>
    <row r="6568" spans="1:31" x14ac:dyDescent="0.25">
      <c r="A6568">
        <v>2306789</v>
      </c>
      <c r="B6568">
        <v>1</v>
      </c>
      <c r="C6568" t="s">
        <v>80</v>
      </c>
      <c r="D6568" t="s">
        <v>110</v>
      </c>
      <c r="E6568" t="s">
        <v>164</v>
      </c>
      <c r="F6568" t="s">
        <v>18960</v>
      </c>
      <c r="G6568" t="s">
        <v>299</v>
      </c>
      <c r="H6568" t="s">
        <v>167</v>
      </c>
      <c r="I6568" t="s">
        <v>136</v>
      </c>
      <c r="J6568" t="s">
        <v>137</v>
      </c>
      <c r="K6568" t="s">
        <v>300</v>
      </c>
      <c r="L6568" t="s">
        <v>18961</v>
      </c>
      <c r="M6568" t="s">
        <v>18962</v>
      </c>
      <c r="N6568">
        <v>8.4802777769999995</v>
      </c>
      <c r="O6568">
        <v>0</v>
      </c>
      <c r="P6568">
        <v>2354</v>
      </c>
      <c r="Q6568">
        <v>0</v>
      </c>
      <c r="R6568">
        <v>0</v>
      </c>
      <c r="S6568">
        <v>0</v>
      </c>
      <c r="T6568">
        <v>286</v>
      </c>
      <c r="U6568">
        <v>0</v>
      </c>
      <c r="V6568">
        <v>0</v>
      </c>
      <c r="W6568">
        <v>0</v>
      </c>
      <c r="X6568">
        <v>5455.6529530080697</v>
      </c>
      <c r="Y6568">
        <v>0</v>
      </c>
      <c r="Z6568">
        <v>0</v>
      </c>
      <c r="AA6568">
        <v>0</v>
      </c>
      <c r="AB6568">
        <v>1381.4706135365745</v>
      </c>
      <c r="AC6568">
        <v>0</v>
      </c>
      <c r="AD6568">
        <v>0</v>
      </c>
      <c r="AE6568">
        <v>6837.1235665446438</v>
      </c>
    </row>
    <row r="6569" spans="1:31" x14ac:dyDescent="0.25">
      <c r="A6569">
        <v>2307138</v>
      </c>
      <c r="B6569">
        <v>1</v>
      </c>
      <c r="C6569" t="s">
        <v>80</v>
      </c>
      <c r="D6569" t="s">
        <v>93</v>
      </c>
      <c r="E6569" t="s">
        <v>132</v>
      </c>
      <c r="F6569" t="s">
        <v>18963</v>
      </c>
      <c r="G6569" t="s">
        <v>750</v>
      </c>
      <c r="H6569" t="s">
        <v>135</v>
      </c>
      <c r="I6569" t="s">
        <v>136</v>
      </c>
      <c r="J6569" t="s">
        <v>137</v>
      </c>
      <c r="K6569" t="s">
        <v>138</v>
      </c>
      <c r="L6569" t="s">
        <v>18964</v>
      </c>
      <c r="M6569" t="s">
        <v>18965</v>
      </c>
      <c r="N6569">
        <v>6.8805555549999999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30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146.26532871684921</v>
      </c>
      <c r="AC6569">
        <v>0</v>
      </c>
      <c r="AD6569">
        <v>0</v>
      </c>
      <c r="AE6569">
        <v>146.26532871684921</v>
      </c>
    </row>
    <row r="6570" spans="1:31" x14ac:dyDescent="0.25">
      <c r="A6570">
        <v>2307284</v>
      </c>
      <c r="B6570">
        <v>1</v>
      </c>
      <c r="C6570" t="s">
        <v>81</v>
      </c>
      <c r="D6570" t="s">
        <v>125</v>
      </c>
      <c r="E6570" t="s">
        <v>233</v>
      </c>
      <c r="F6570" t="s">
        <v>995</v>
      </c>
      <c r="G6570" t="s">
        <v>184</v>
      </c>
      <c r="H6570" t="s">
        <v>167</v>
      </c>
      <c r="I6570" t="s">
        <v>136</v>
      </c>
      <c r="J6570" t="s">
        <v>137</v>
      </c>
      <c r="K6570" t="s">
        <v>138</v>
      </c>
      <c r="L6570" t="s">
        <v>18966</v>
      </c>
      <c r="M6570" t="s">
        <v>18967</v>
      </c>
      <c r="N6570">
        <v>1.1983333329999999</v>
      </c>
      <c r="O6570">
        <v>0</v>
      </c>
      <c r="P6570">
        <v>50</v>
      </c>
      <c r="Q6570">
        <v>42</v>
      </c>
      <c r="R6570">
        <v>204</v>
      </c>
      <c r="S6570">
        <v>5</v>
      </c>
      <c r="T6570">
        <v>8</v>
      </c>
      <c r="U6570">
        <v>1</v>
      </c>
      <c r="V6570">
        <v>0</v>
      </c>
      <c r="W6570">
        <v>0</v>
      </c>
      <c r="X6570">
        <v>9.0671206162071982</v>
      </c>
      <c r="Y6570">
        <v>26.788670828005763</v>
      </c>
      <c r="Z6570">
        <v>104.3947275719037</v>
      </c>
      <c r="AA6570">
        <v>5.0048072288027274</v>
      </c>
      <c r="AB6570">
        <v>5.9941686556732039</v>
      </c>
      <c r="AC6570">
        <v>36.584739568903565</v>
      </c>
      <c r="AD6570">
        <v>0</v>
      </c>
      <c r="AE6570">
        <v>187.83423446949615</v>
      </c>
    </row>
    <row r="6571" spans="1:31" x14ac:dyDescent="0.25">
      <c r="A6571">
        <v>2306743</v>
      </c>
      <c r="B6571">
        <v>1</v>
      </c>
      <c r="C6571" t="s">
        <v>80</v>
      </c>
      <c r="D6571" t="s">
        <v>96</v>
      </c>
      <c r="E6571" t="s">
        <v>141</v>
      </c>
      <c r="F6571" t="s">
        <v>18968</v>
      </c>
      <c r="G6571" t="s">
        <v>188</v>
      </c>
      <c r="H6571" t="s">
        <v>135</v>
      </c>
      <c r="I6571" t="s">
        <v>136</v>
      </c>
      <c r="J6571" t="s">
        <v>137</v>
      </c>
      <c r="K6571" t="s">
        <v>138</v>
      </c>
      <c r="L6571" t="s">
        <v>18969</v>
      </c>
      <c r="M6571" t="s">
        <v>18970</v>
      </c>
      <c r="N6571">
        <v>2.6947222219999998</v>
      </c>
      <c r="O6571">
        <v>0</v>
      </c>
      <c r="P6571">
        <v>1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0.59733563836424997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0.59733563836424997</v>
      </c>
    </row>
    <row r="6572" spans="1:31" x14ac:dyDescent="0.25">
      <c r="A6572">
        <v>2306852</v>
      </c>
      <c r="B6572">
        <v>1</v>
      </c>
      <c r="C6572" t="s">
        <v>81</v>
      </c>
      <c r="D6572" t="s">
        <v>128</v>
      </c>
      <c r="E6572" t="s">
        <v>141</v>
      </c>
      <c r="F6572" t="s">
        <v>18971</v>
      </c>
      <c r="G6572" t="s">
        <v>202</v>
      </c>
      <c r="H6572" t="s">
        <v>135</v>
      </c>
      <c r="I6572" t="s">
        <v>136</v>
      </c>
      <c r="J6572" t="s">
        <v>137</v>
      </c>
      <c r="K6572" t="s">
        <v>138</v>
      </c>
      <c r="L6572" t="s">
        <v>18972</v>
      </c>
      <c r="M6572" t="s">
        <v>18973</v>
      </c>
      <c r="N6572">
        <v>1.875277777</v>
      </c>
      <c r="O6572">
        <v>0</v>
      </c>
      <c r="P6572">
        <v>8</v>
      </c>
      <c r="Q6572">
        <v>0</v>
      </c>
      <c r="R6572">
        <v>0</v>
      </c>
      <c r="S6572">
        <v>0</v>
      </c>
      <c r="T6572">
        <v>1</v>
      </c>
      <c r="U6572">
        <v>0</v>
      </c>
      <c r="V6572">
        <v>0</v>
      </c>
      <c r="W6572">
        <v>0</v>
      </c>
      <c r="X6572">
        <v>2.134097378296361</v>
      </c>
      <c r="Y6572">
        <v>0</v>
      </c>
      <c r="Z6572">
        <v>0</v>
      </c>
      <c r="AA6572">
        <v>0</v>
      </c>
      <c r="AB6572">
        <v>0.47070396746406201</v>
      </c>
      <c r="AC6572">
        <v>0</v>
      </c>
      <c r="AD6572">
        <v>0</v>
      </c>
      <c r="AE6572">
        <v>2.6048013457604231</v>
      </c>
    </row>
    <row r="6573" spans="1:31" x14ac:dyDescent="0.25">
      <c r="A6573">
        <v>2306995</v>
      </c>
      <c r="B6573">
        <v>1</v>
      </c>
      <c r="C6573" t="s">
        <v>80</v>
      </c>
      <c r="D6573" t="s">
        <v>83</v>
      </c>
      <c r="E6573" t="s">
        <v>164</v>
      </c>
      <c r="F6573" t="s">
        <v>18974</v>
      </c>
      <c r="G6573" t="s">
        <v>443</v>
      </c>
      <c r="H6573" t="s">
        <v>167</v>
      </c>
      <c r="I6573" t="s">
        <v>136</v>
      </c>
      <c r="J6573" t="s">
        <v>137</v>
      </c>
      <c r="K6573" t="s">
        <v>138</v>
      </c>
      <c r="L6573" t="s">
        <v>18975</v>
      </c>
      <c r="M6573" t="s">
        <v>18976</v>
      </c>
      <c r="N6573">
        <v>5.9636111109999996</v>
      </c>
      <c r="O6573">
        <v>0</v>
      </c>
      <c r="P6573">
        <v>162</v>
      </c>
      <c r="Q6573">
        <v>0</v>
      </c>
      <c r="R6573">
        <v>0</v>
      </c>
      <c r="S6573">
        <v>3</v>
      </c>
      <c r="T6573">
        <v>52</v>
      </c>
      <c r="U6573">
        <v>1</v>
      </c>
      <c r="V6573">
        <v>1</v>
      </c>
      <c r="W6573">
        <v>0</v>
      </c>
      <c r="X6573">
        <v>292.60591579082461</v>
      </c>
      <c r="Y6573">
        <v>0</v>
      </c>
      <c r="Z6573">
        <v>0</v>
      </c>
      <c r="AA6573">
        <v>23.068792089664143</v>
      </c>
      <c r="AB6573">
        <v>264.14177353234868</v>
      </c>
      <c r="AC6573">
        <v>856.99166964011306</v>
      </c>
      <c r="AD6573">
        <v>209.30950913639822</v>
      </c>
      <c r="AE6573">
        <v>1646.1176601893487</v>
      </c>
    </row>
    <row r="6574" spans="1:31" x14ac:dyDescent="0.25">
      <c r="A6574">
        <v>2306829</v>
      </c>
      <c r="B6574">
        <v>1</v>
      </c>
      <c r="C6574" t="s">
        <v>80</v>
      </c>
      <c r="D6574" t="s">
        <v>107</v>
      </c>
      <c r="E6574" t="s">
        <v>208</v>
      </c>
      <c r="F6574" t="s">
        <v>18977</v>
      </c>
      <c r="G6574" t="s">
        <v>570</v>
      </c>
      <c r="H6574" t="s">
        <v>135</v>
      </c>
      <c r="I6574" t="s">
        <v>136</v>
      </c>
      <c r="J6574" t="s">
        <v>137</v>
      </c>
      <c r="K6574" t="s">
        <v>138</v>
      </c>
      <c r="L6574" t="s">
        <v>18978</v>
      </c>
      <c r="M6574" t="s">
        <v>18979</v>
      </c>
      <c r="N6574">
        <v>2.4047222220000002</v>
      </c>
      <c r="O6574">
        <v>0</v>
      </c>
      <c r="P6574">
        <v>172</v>
      </c>
      <c r="Q6574">
        <v>0</v>
      </c>
      <c r="R6574">
        <v>0</v>
      </c>
      <c r="S6574">
        <v>0</v>
      </c>
      <c r="T6574">
        <v>2</v>
      </c>
      <c r="U6574">
        <v>0</v>
      </c>
      <c r="V6574">
        <v>1</v>
      </c>
      <c r="W6574">
        <v>0</v>
      </c>
      <c r="X6574">
        <v>78.231287988464288</v>
      </c>
      <c r="Y6574">
        <v>0</v>
      </c>
      <c r="Z6574">
        <v>0</v>
      </c>
      <c r="AA6574">
        <v>0</v>
      </c>
      <c r="AB6574">
        <v>6.9246396821152727</v>
      </c>
      <c r="AC6574">
        <v>0</v>
      </c>
      <c r="AD6574">
        <v>3.2434256255916862</v>
      </c>
      <c r="AE6574">
        <v>88.399353296171242</v>
      </c>
    </row>
    <row r="6575" spans="1:31" x14ac:dyDescent="0.25">
      <c r="A6575">
        <v>2306952</v>
      </c>
      <c r="B6575">
        <v>1</v>
      </c>
      <c r="C6575" t="s">
        <v>80</v>
      </c>
      <c r="D6575" t="s">
        <v>96</v>
      </c>
      <c r="E6575" t="s">
        <v>141</v>
      </c>
      <c r="F6575" t="s">
        <v>18980</v>
      </c>
      <c r="G6575" t="s">
        <v>188</v>
      </c>
      <c r="H6575" t="s">
        <v>135</v>
      </c>
      <c r="I6575" t="s">
        <v>136</v>
      </c>
      <c r="J6575" t="s">
        <v>137</v>
      </c>
      <c r="K6575" t="s">
        <v>138</v>
      </c>
      <c r="L6575" t="s">
        <v>18981</v>
      </c>
      <c r="M6575" t="s">
        <v>18982</v>
      </c>
      <c r="N6575">
        <v>1.156666666</v>
      </c>
      <c r="O6575">
        <v>0</v>
      </c>
      <c r="P6575">
        <v>1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0.2632761227448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0.2632761227448</v>
      </c>
    </row>
    <row r="6576" spans="1:31" x14ac:dyDescent="0.25">
      <c r="A6576">
        <v>2307058</v>
      </c>
      <c r="B6576">
        <v>1</v>
      </c>
      <c r="C6576" t="s">
        <v>80</v>
      </c>
      <c r="D6576" t="s">
        <v>93</v>
      </c>
      <c r="E6576" t="s">
        <v>132</v>
      </c>
      <c r="F6576" t="s">
        <v>18271</v>
      </c>
      <c r="G6576" t="s">
        <v>134</v>
      </c>
      <c r="H6576" t="s">
        <v>135</v>
      </c>
      <c r="I6576" t="s">
        <v>136</v>
      </c>
      <c r="J6576" t="s">
        <v>137</v>
      </c>
      <c r="K6576" t="s">
        <v>138</v>
      </c>
      <c r="L6576" t="s">
        <v>18983</v>
      </c>
      <c r="M6576" t="s">
        <v>18984</v>
      </c>
      <c r="N6576">
        <v>1.875277777</v>
      </c>
      <c r="O6576">
        <v>0</v>
      </c>
      <c r="P6576">
        <v>0</v>
      </c>
      <c r="Q6576">
        <v>0</v>
      </c>
      <c r="R6576">
        <v>4</v>
      </c>
      <c r="S6576">
        <v>0</v>
      </c>
      <c r="T6576">
        <v>1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6.8001704565945009E-2</v>
      </c>
      <c r="AA6576">
        <v>0</v>
      </c>
      <c r="AB6576">
        <v>3.5076290070957059</v>
      </c>
      <c r="AC6576">
        <v>0</v>
      </c>
      <c r="AD6576">
        <v>0</v>
      </c>
      <c r="AE6576">
        <v>3.5756307116616508</v>
      </c>
    </row>
    <row r="6577" spans="1:31" x14ac:dyDescent="0.25">
      <c r="A6577">
        <v>2307164</v>
      </c>
      <c r="B6577">
        <v>1</v>
      </c>
      <c r="C6577" t="s">
        <v>81</v>
      </c>
      <c r="D6577" t="s">
        <v>112</v>
      </c>
      <c r="E6577" t="s">
        <v>132</v>
      </c>
      <c r="F6577" t="s">
        <v>18985</v>
      </c>
      <c r="G6577" t="s">
        <v>134</v>
      </c>
      <c r="H6577" t="s">
        <v>135</v>
      </c>
      <c r="I6577" t="s">
        <v>136</v>
      </c>
      <c r="J6577" t="s">
        <v>137</v>
      </c>
      <c r="K6577" t="s">
        <v>138</v>
      </c>
      <c r="L6577" t="s">
        <v>18986</v>
      </c>
      <c r="M6577" t="s">
        <v>18987</v>
      </c>
      <c r="N6577">
        <v>1.174722222</v>
      </c>
      <c r="O6577">
        <v>0</v>
      </c>
      <c r="P6577">
        <v>4</v>
      </c>
      <c r="Q6577">
        <v>0</v>
      </c>
      <c r="R6577">
        <v>9</v>
      </c>
      <c r="S6577">
        <v>0</v>
      </c>
      <c r="T6577">
        <v>1</v>
      </c>
      <c r="U6577">
        <v>0</v>
      </c>
      <c r="V6577">
        <v>0</v>
      </c>
      <c r="W6577">
        <v>0</v>
      </c>
      <c r="X6577">
        <v>0.84308615225956052</v>
      </c>
      <c r="Y6577">
        <v>0</v>
      </c>
      <c r="Z6577">
        <v>0.62140974053235198</v>
      </c>
      <c r="AA6577">
        <v>0</v>
      </c>
      <c r="AB6577">
        <v>1.4141630312037723</v>
      </c>
      <c r="AC6577">
        <v>0</v>
      </c>
      <c r="AD6577">
        <v>0</v>
      </c>
      <c r="AE6577">
        <v>2.878658923995685</v>
      </c>
    </row>
    <row r="6578" spans="1:31" x14ac:dyDescent="0.25">
      <c r="A6578">
        <v>2306769</v>
      </c>
      <c r="B6578">
        <v>1</v>
      </c>
      <c r="C6578" t="s">
        <v>81</v>
      </c>
      <c r="D6578" t="s">
        <v>122</v>
      </c>
      <c r="E6578" t="s">
        <v>208</v>
      </c>
      <c r="F6578" t="s">
        <v>18988</v>
      </c>
      <c r="G6578" t="s">
        <v>299</v>
      </c>
      <c r="H6578" t="s">
        <v>135</v>
      </c>
      <c r="I6578" t="s">
        <v>136</v>
      </c>
      <c r="J6578" t="s">
        <v>137</v>
      </c>
      <c r="K6578" t="s">
        <v>300</v>
      </c>
      <c r="L6578" t="s">
        <v>18989</v>
      </c>
      <c r="M6578" t="s">
        <v>18990</v>
      </c>
      <c r="N6578">
        <v>3.1980555549999998</v>
      </c>
      <c r="O6578">
        <v>0</v>
      </c>
      <c r="P6578">
        <v>110</v>
      </c>
      <c r="Q6578">
        <v>0</v>
      </c>
      <c r="R6578">
        <v>0</v>
      </c>
      <c r="S6578">
        <v>0</v>
      </c>
      <c r="T6578">
        <v>4</v>
      </c>
      <c r="U6578">
        <v>0</v>
      </c>
      <c r="V6578">
        <v>0</v>
      </c>
      <c r="W6578">
        <v>0</v>
      </c>
      <c r="X6578">
        <v>37.86810413023926</v>
      </c>
      <c r="Y6578">
        <v>0</v>
      </c>
      <c r="Z6578">
        <v>0</v>
      </c>
      <c r="AA6578">
        <v>0</v>
      </c>
      <c r="AB6578">
        <v>9.129778135286001</v>
      </c>
      <c r="AC6578">
        <v>0</v>
      </c>
      <c r="AD6578">
        <v>0</v>
      </c>
      <c r="AE6578">
        <v>46.997882265525263</v>
      </c>
    </row>
    <row r="6579" spans="1:31" x14ac:dyDescent="0.25">
      <c r="A6579">
        <v>2306746</v>
      </c>
      <c r="B6579">
        <v>1</v>
      </c>
      <c r="C6579" t="s">
        <v>80</v>
      </c>
      <c r="D6579" t="s">
        <v>93</v>
      </c>
      <c r="E6579" t="s">
        <v>164</v>
      </c>
      <c r="F6579" t="s">
        <v>18991</v>
      </c>
      <c r="G6579" t="s">
        <v>184</v>
      </c>
      <c r="H6579" t="s">
        <v>167</v>
      </c>
      <c r="I6579" t="s">
        <v>136</v>
      </c>
      <c r="J6579" t="s">
        <v>137</v>
      </c>
      <c r="K6579" t="s">
        <v>138</v>
      </c>
      <c r="L6579" t="s">
        <v>18992</v>
      </c>
      <c r="M6579" t="s">
        <v>18993</v>
      </c>
      <c r="N6579">
        <v>1.372222222</v>
      </c>
      <c r="O6579">
        <v>0</v>
      </c>
      <c r="P6579">
        <v>3</v>
      </c>
      <c r="Q6579">
        <v>0</v>
      </c>
      <c r="R6579">
        <v>0</v>
      </c>
      <c r="S6579">
        <v>5</v>
      </c>
      <c r="T6579">
        <v>21</v>
      </c>
      <c r="U6579">
        <v>0</v>
      </c>
      <c r="V6579">
        <v>0</v>
      </c>
      <c r="W6579">
        <v>0</v>
      </c>
      <c r="X6579">
        <v>0.43496497841657922</v>
      </c>
      <c r="Y6579">
        <v>0</v>
      </c>
      <c r="Z6579">
        <v>0</v>
      </c>
      <c r="AA6579">
        <v>25.845164043967905</v>
      </c>
      <c r="AB6579">
        <v>38.982027609391665</v>
      </c>
      <c r="AC6579">
        <v>0</v>
      </c>
      <c r="AD6579">
        <v>0</v>
      </c>
      <c r="AE6579">
        <v>65.262156631776151</v>
      </c>
    </row>
    <row r="6580" spans="1:31" x14ac:dyDescent="0.25">
      <c r="A6580">
        <v>2307078</v>
      </c>
      <c r="B6580">
        <v>1</v>
      </c>
      <c r="C6580" t="s">
        <v>80</v>
      </c>
      <c r="D6580" t="s">
        <v>95</v>
      </c>
      <c r="E6580" t="s">
        <v>132</v>
      </c>
      <c r="F6580" t="s">
        <v>18994</v>
      </c>
      <c r="G6580" t="s">
        <v>134</v>
      </c>
      <c r="H6580" t="s">
        <v>135</v>
      </c>
      <c r="I6580" t="s">
        <v>136</v>
      </c>
      <c r="J6580" t="s">
        <v>137</v>
      </c>
      <c r="K6580" t="s">
        <v>138</v>
      </c>
      <c r="L6580" t="s">
        <v>18995</v>
      </c>
      <c r="M6580" t="s">
        <v>18996</v>
      </c>
      <c r="N6580">
        <v>1.717222222</v>
      </c>
      <c r="O6580">
        <v>0</v>
      </c>
      <c r="P6580">
        <v>0</v>
      </c>
      <c r="Q6580">
        <v>0</v>
      </c>
      <c r="R6580">
        <v>1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</row>
    <row r="6581" spans="1:31" x14ac:dyDescent="0.25">
      <c r="A6581">
        <v>2307055</v>
      </c>
      <c r="B6581">
        <v>1</v>
      </c>
      <c r="C6581" t="s">
        <v>80</v>
      </c>
      <c r="D6581" t="s">
        <v>82</v>
      </c>
      <c r="E6581" t="s">
        <v>283</v>
      </c>
      <c r="F6581" t="s">
        <v>18997</v>
      </c>
      <c r="G6581" t="s">
        <v>184</v>
      </c>
      <c r="H6581" t="s">
        <v>167</v>
      </c>
      <c r="I6581" t="s">
        <v>136</v>
      </c>
      <c r="J6581" t="s">
        <v>137</v>
      </c>
      <c r="K6581" t="s">
        <v>138</v>
      </c>
      <c r="L6581" t="s">
        <v>18998</v>
      </c>
      <c r="M6581" t="s">
        <v>18999</v>
      </c>
      <c r="N6581">
        <v>0.268055555</v>
      </c>
      <c r="O6581">
        <v>1</v>
      </c>
      <c r="P6581">
        <v>536</v>
      </c>
      <c r="Q6581">
        <v>0</v>
      </c>
      <c r="R6581">
        <v>0</v>
      </c>
      <c r="S6581">
        <v>1</v>
      </c>
      <c r="T6581">
        <v>966</v>
      </c>
      <c r="U6581">
        <v>0</v>
      </c>
      <c r="V6581">
        <v>1</v>
      </c>
      <c r="W6581">
        <v>24.278174614176621</v>
      </c>
      <c r="X6581">
        <v>56.866142323498963</v>
      </c>
      <c r="Y6581">
        <v>0</v>
      </c>
      <c r="Z6581">
        <v>0</v>
      </c>
      <c r="AA6581">
        <v>17.679701227111895</v>
      </c>
      <c r="AB6581">
        <v>305.92053481823677</v>
      </c>
      <c r="AC6581">
        <v>0</v>
      </c>
      <c r="AD6581">
        <v>3.3825796828217012</v>
      </c>
      <c r="AE6581">
        <v>408.12713266584598</v>
      </c>
    </row>
    <row r="6582" spans="1:31" x14ac:dyDescent="0.25">
      <c r="A6582">
        <v>2307224</v>
      </c>
      <c r="B6582">
        <v>1</v>
      </c>
      <c r="C6582" t="s">
        <v>80</v>
      </c>
      <c r="D6582" t="s">
        <v>82</v>
      </c>
      <c r="E6582" t="s">
        <v>141</v>
      </c>
      <c r="F6582" t="s">
        <v>19000</v>
      </c>
      <c r="G6582" t="s">
        <v>202</v>
      </c>
      <c r="H6582" t="s">
        <v>135</v>
      </c>
      <c r="I6582" t="s">
        <v>136</v>
      </c>
      <c r="J6582" t="s">
        <v>137</v>
      </c>
      <c r="K6582" t="s">
        <v>138</v>
      </c>
      <c r="L6582" t="s">
        <v>19001</v>
      </c>
      <c r="M6582" t="s">
        <v>19002</v>
      </c>
      <c r="N6582">
        <v>1.4508333330000001</v>
      </c>
      <c r="O6582">
        <v>0</v>
      </c>
      <c r="P6582">
        <v>5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1.7016450263537701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1.7016450263537701</v>
      </c>
    </row>
    <row r="6583" spans="1:31" x14ac:dyDescent="0.25">
      <c r="A6583">
        <v>2307247</v>
      </c>
      <c r="B6583">
        <v>1</v>
      </c>
      <c r="C6583" t="s">
        <v>81</v>
      </c>
      <c r="D6583" t="s">
        <v>128</v>
      </c>
      <c r="E6583" t="s">
        <v>141</v>
      </c>
      <c r="F6583" t="s">
        <v>19003</v>
      </c>
      <c r="G6583" t="s">
        <v>143</v>
      </c>
      <c r="H6583" t="s">
        <v>135</v>
      </c>
      <c r="I6583" t="s">
        <v>136</v>
      </c>
      <c r="J6583" t="s">
        <v>137</v>
      </c>
      <c r="K6583" t="s">
        <v>138</v>
      </c>
      <c r="L6583" t="s">
        <v>19004</v>
      </c>
      <c r="M6583" t="s">
        <v>19005</v>
      </c>
      <c r="N6583">
        <v>1.966388888</v>
      </c>
      <c r="O6583">
        <v>0</v>
      </c>
      <c r="P6583">
        <v>1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0.55715434229161787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0.55715434229161787</v>
      </c>
    </row>
    <row r="6584" spans="1:31" x14ac:dyDescent="0.25">
      <c r="A6584">
        <v>2306846</v>
      </c>
      <c r="B6584">
        <v>1</v>
      </c>
      <c r="C6584" t="s">
        <v>81</v>
      </c>
      <c r="D6584" t="s">
        <v>119</v>
      </c>
      <c r="E6584" t="s">
        <v>182</v>
      </c>
      <c r="F6584" t="s">
        <v>11093</v>
      </c>
      <c r="G6584" t="s">
        <v>299</v>
      </c>
      <c r="H6584" t="s">
        <v>167</v>
      </c>
      <c r="I6584" t="s">
        <v>136</v>
      </c>
      <c r="J6584" t="s">
        <v>137</v>
      </c>
      <c r="K6584" t="s">
        <v>300</v>
      </c>
      <c r="L6584" t="s">
        <v>19006</v>
      </c>
      <c r="M6584" t="s">
        <v>19007</v>
      </c>
      <c r="N6584">
        <v>6.9938888879999999</v>
      </c>
      <c r="O6584">
        <v>0</v>
      </c>
      <c r="P6584">
        <v>985</v>
      </c>
      <c r="Q6584">
        <v>66</v>
      </c>
      <c r="R6584">
        <v>60</v>
      </c>
      <c r="S6584">
        <v>4</v>
      </c>
      <c r="T6584">
        <v>70</v>
      </c>
      <c r="U6584">
        <v>0</v>
      </c>
      <c r="V6584">
        <v>2</v>
      </c>
      <c r="W6584">
        <v>0</v>
      </c>
      <c r="X6584">
        <v>962.65063205044066</v>
      </c>
      <c r="Y6584">
        <v>1440.2414679340422</v>
      </c>
      <c r="Z6584">
        <v>513.4533207685422</v>
      </c>
      <c r="AA6584">
        <v>42.989825857156326</v>
      </c>
      <c r="AB6584">
        <v>150.4194840802059</v>
      </c>
      <c r="AC6584">
        <v>0</v>
      </c>
      <c r="AD6584">
        <v>2348.2016771194149</v>
      </c>
      <c r="AE6584">
        <v>5457.9564078098028</v>
      </c>
    </row>
    <row r="6585" spans="1:31" x14ac:dyDescent="0.25">
      <c r="A6585">
        <v>2307038</v>
      </c>
      <c r="B6585">
        <v>1</v>
      </c>
      <c r="C6585" t="s">
        <v>80</v>
      </c>
      <c r="D6585" t="s">
        <v>106</v>
      </c>
      <c r="E6585" t="s">
        <v>233</v>
      </c>
      <c r="F6585" t="s">
        <v>19008</v>
      </c>
      <c r="G6585" t="s">
        <v>184</v>
      </c>
      <c r="H6585" t="s">
        <v>167</v>
      </c>
      <c r="I6585" t="s">
        <v>280</v>
      </c>
      <c r="J6585" t="s">
        <v>137</v>
      </c>
      <c r="K6585" t="s">
        <v>138</v>
      </c>
      <c r="L6585" t="s">
        <v>19009</v>
      </c>
      <c r="M6585" t="s">
        <v>19010</v>
      </c>
      <c r="N6585">
        <v>2.4722221999999999E-2</v>
      </c>
      <c r="O6585">
        <v>2</v>
      </c>
      <c r="P6585">
        <v>0</v>
      </c>
      <c r="Q6585">
        <v>20</v>
      </c>
      <c r="R6585">
        <v>226</v>
      </c>
      <c r="S6585">
        <v>12</v>
      </c>
      <c r="T6585">
        <v>59</v>
      </c>
      <c r="U6585">
        <v>0</v>
      </c>
      <c r="V6585">
        <v>0</v>
      </c>
      <c r="W6585">
        <v>2.0663958651360555E-2</v>
      </c>
      <c r="X6585">
        <v>0</v>
      </c>
      <c r="Y6585">
        <v>0.92157372255869918</v>
      </c>
      <c r="Z6585">
        <v>10.617304908118149</v>
      </c>
      <c r="AA6585">
        <v>1.4990160651933218</v>
      </c>
      <c r="AB6585">
        <v>1.4827633488977352</v>
      </c>
      <c r="AC6585">
        <v>0</v>
      </c>
      <c r="AD6585">
        <v>0</v>
      </c>
      <c r="AE6585">
        <v>14.541322003419266</v>
      </c>
    </row>
    <row r="6586" spans="1:31" x14ac:dyDescent="0.25">
      <c r="A6586">
        <v>2307041</v>
      </c>
      <c r="B6586">
        <v>1</v>
      </c>
      <c r="C6586" t="s">
        <v>80</v>
      </c>
      <c r="D6586" t="s">
        <v>83</v>
      </c>
      <c r="E6586" t="s">
        <v>141</v>
      </c>
      <c r="F6586" t="s">
        <v>19011</v>
      </c>
      <c r="G6586" t="s">
        <v>202</v>
      </c>
      <c r="H6586" t="s">
        <v>135</v>
      </c>
      <c r="I6586" t="s">
        <v>136</v>
      </c>
      <c r="J6586" t="s">
        <v>137</v>
      </c>
      <c r="K6586" t="s">
        <v>138</v>
      </c>
      <c r="L6586" t="s">
        <v>19012</v>
      </c>
      <c r="M6586" t="s">
        <v>19013</v>
      </c>
      <c r="N6586">
        <v>1.8572222220000001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8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36.387631144623647</v>
      </c>
      <c r="AC6586">
        <v>0</v>
      </c>
      <c r="AD6586">
        <v>0</v>
      </c>
      <c r="AE6586">
        <v>36.387631144623647</v>
      </c>
    </row>
    <row r="6587" spans="1:31" x14ac:dyDescent="0.25">
      <c r="A6587">
        <v>2306683</v>
      </c>
      <c r="B6587">
        <v>1</v>
      </c>
      <c r="C6587" t="s">
        <v>80</v>
      </c>
      <c r="D6587" t="s">
        <v>90</v>
      </c>
      <c r="E6587" t="s">
        <v>164</v>
      </c>
      <c r="F6587" t="s">
        <v>19014</v>
      </c>
      <c r="G6587" t="s">
        <v>184</v>
      </c>
      <c r="H6587" t="s">
        <v>167</v>
      </c>
      <c r="I6587" t="s">
        <v>136</v>
      </c>
      <c r="J6587" t="s">
        <v>137</v>
      </c>
      <c r="K6587" t="s">
        <v>138</v>
      </c>
      <c r="L6587" t="s">
        <v>19015</v>
      </c>
      <c r="M6587" t="s">
        <v>19016</v>
      </c>
      <c r="N6587">
        <v>0.87333333300000004</v>
      </c>
      <c r="O6587">
        <v>0</v>
      </c>
      <c r="P6587">
        <v>3963</v>
      </c>
      <c r="Q6587">
        <v>0</v>
      </c>
      <c r="R6587">
        <v>0</v>
      </c>
      <c r="S6587">
        <v>0</v>
      </c>
      <c r="T6587">
        <v>161</v>
      </c>
      <c r="U6587">
        <v>0</v>
      </c>
      <c r="V6587">
        <v>0</v>
      </c>
      <c r="W6587">
        <v>0</v>
      </c>
      <c r="X6587">
        <v>709.17135563052079</v>
      </c>
      <c r="Y6587">
        <v>0</v>
      </c>
      <c r="Z6587">
        <v>0</v>
      </c>
      <c r="AA6587">
        <v>0</v>
      </c>
      <c r="AB6587">
        <v>121.63026779096538</v>
      </c>
      <c r="AC6587">
        <v>0</v>
      </c>
      <c r="AD6587">
        <v>0</v>
      </c>
      <c r="AE6587">
        <v>830.80162342148617</v>
      </c>
    </row>
    <row r="6588" spans="1:31" x14ac:dyDescent="0.25">
      <c r="A6588">
        <v>2306832</v>
      </c>
      <c r="B6588">
        <v>1</v>
      </c>
      <c r="C6588" t="s">
        <v>80</v>
      </c>
      <c r="D6588" t="s">
        <v>90</v>
      </c>
      <c r="E6588" t="s">
        <v>208</v>
      </c>
      <c r="F6588" t="s">
        <v>8194</v>
      </c>
      <c r="G6588" t="s">
        <v>490</v>
      </c>
      <c r="H6588" t="s">
        <v>135</v>
      </c>
      <c r="I6588" t="s">
        <v>136</v>
      </c>
      <c r="J6588" t="s">
        <v>137</v>
      </c>
      <c r="K6588" t="s">
        <v>138</v>
      </c>
      <c r="L6588" t="s">
        <v>19017</v>
      </c>
      <c r="M6588" t="s">
        <v>19018</v>
      </c>
      <c r="N6588">
        <v>1.1813888880000001</v>
      </c>
      <c r="O6588">
        <v>0</v>
      </c>
      <c r="P6588">
        <v>697</v>
      </c>
      <c r="Q6588">
        <v>0</v>
      </c>
      <c r="R6588">
        <v>0</v>
      </c>
      <c r="S6588">
        <v>0</v>
      </c>
      <c r="T6588">
        <v>46</v>
      </c>
      <c r="U6588">
        <v>0</v>
      </c>
      <c r="V6588">
        <v>0</v>
      </c>
      <c r="W6588">
        <v>0</v>
      </c>
      <c r="X6588">
        <v>176.79156015023349</v>
      </c>
      <c r="Y6588">
        <v>0</v>
      </c>
      <c r="Z6588">
        <v>0</v>
      </c>
      <c r="AA6588">
        <v>0</v>
      </c>
      <c r="AB6588">
        <v>27.59314766888015</v>
      </c>
      <c r="AC6588">
        <v>0</v>
      </c>
      <c r="AD6588">
        <v>0</v>
      </c>
      <c r="AE6588">
        <v>204.38470781911366</v>
      </c>
    </row>
    <row r="6589" spans="1:31" x14ac:dyDescent="0.25">
      <c r="A6589">
        <v>2306975</v>
      </c>
      <c r="B6589">
        <v>1</v>
      </c>
      <c r="C6589" t="s">
        <v>81</v>
      </c>
      <c r="D6589" t="s">
        <v>128</v>
      </c>
      <c r="E6589" t="s">
        <v>132</v>
      </c>
      <c r="F6589" t="s">
        <v>16319</v>
      </c>
      <c r="G6589" t="s">
        <v>134</v>
      </c>
      <c r="H6589" t="s">
        <v>135</v>
      </c>
      <c r="I6589" t="s">
        <v>136</v>
      </c>
      <c r="J6589" t="s">
        <v>137</v>
      </c>
      <c r="K6589" t="s">
        <v>138</v>
      </c>
      <c r="L6589" t="s">
        <v>19019</v>
      </c>
      <c r="M6589" t="s">
        <v>19020</v>
      </c>
      <c r="N6589">
        <v>1.588055555</v>
      </c>
      <c r="O6589">
        <v>0</v>
      </c>
      <c r="P6589">
        <v>208</v>
      </c>
      <c r="Q6589">
        <v>0</v>
      </c>
      <c r="R6589">
        <v>1</v>
      </c>
      <c r="S6589">
        <v>0</v>
      </c>
      <c r="T6589">
        <v>20</v>
      </c>
      <c r="U6589">
        <v>0</v>
      </c>
      <c r="V6589">
        <v>0</v>
      </c>
      <c r="W6589">
        <v>0</v>
      </c>
      <c r="X6589">
        <v>62.22981149249928</v>
      </c>
      <c r="Y6589">
        <v>0</v>
      </c>
      <c r="Z6589">
        <v>8.845120354815549</v>
      </c>
      <c r="AA6589">
        <v>0</v>
      </c>
      <c r="AB6589">
        <v>41.273777963972975</v>
      </c>
      <c r="AC6589">
        <v>0</v>
      </c>
      <c r="AD6589">
        <v>0</v>
      </c>
      <c r="AE6589">
        <v>112.3487098112878</v>
      </c>
    </row>
    <row r="6590" spans="1:31" x14ac:dyDescent="0.25">
      <c r="A6590">
        <v>2306706</v>
      </c>
      <c r="B6590">
        <v>1</v>
      </c>
      <c r="C6590" t="s">
        <v>80</v>
      </c>
      <c r="D6590" t="s">
        <v>96</v>
      </c>
      <c r="E6590" t="s">
        <v>164</v>
      </c>
      <c r="F6590" t="s">
        <v>19021</v>
      </c>
      <c r="G6590" t="s">
        <v>500</v>
      </c>
      <c r="H6590" t="s">
        <v>167</v>
      </c>
      <c r="I6590" t="s">
        <v>136</v>
      </c>
      <c r="J6590" t="s">
        <v>137</v>
      </c>
      <c r="K6590" t="s">
        <v>138</v>
      </c>
      <c r="L6590" t="s">
        <v>19022</v>
      </c>
      <c r="M6590" t="s">
        <v>19023</v>
      </c>
      <c r="N6590">
        <v>2.7025000000000001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1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47.0376779779195</v>
      </c>
      <c r="AC6590">
        <v>0</v>
      </c>
      <c r="AD6590">
        <v>0</v>
      </c>
      <c r="AE6590">
        <v>47.0376779779195</v>
      </c>
    </row>
    <row r="6591" spans="1:31" x14ac:dyDescent="0.25">
      <c r="A6591">
        <v>2306812</v>
      </c>
      <c r="B6591">
        <v>1</v>
      </c>
      <c r="C6591" t="s">
        <v>81</v>
      </c>
      <c r="D6591" t="s">
        <v>123</v>
      </c>
      <c r="E6591" t="s">
        <v>283</v>
      </c>
      <c r="F6591" t="s">
        <v>19024</v>
      </c>
      <c r="G6591" t="s">
        <v>184</v>
      </c>
      <c r="H6591" t="s">
        <v>167</v>
      </c>
      <c r="I6591" t="s">
        <v>136</v>
      </c>
      <c r="J6591" t="s">
        <v>137</v>
      </c>
      <c r="K6591" t="s">
        <v>138</v>
      </c>
      <c r="L6591" t="s">
        <v>19025</v>
      </c>
      <c r="M6591" t="s">
        <v>19026</v>
      </c>
      <c r="N6591">
        <v>0.832777777</v>
      </c>
      <c r="O6591">
        <v>22</v>
      </c>
      <c r="P6591">
        <v>4704</v>
      </c>
      <c r="Q6591">
        <v>794</v>
      </c>
      <c r="R6591">
        <v>948</v>
      </c>
      <c r="S6591">
        <v>155</v>
      </c>
      <c r="T6591">
        <v>562</v>
      </c>
      <c r="U6591">
        <v>8</v>
      </c>
      <c r="V6591">
        <v>2</v>
      </c>
      <c r="W6591">
        <v>5.2890333059981929</v>
      </c>
      <c r="X6591">
        <v>619.21236356658096</v>
      </c>
      <c r="Y6591">
        <v>436.75314308778059</v>
      </c>
      <c r="Z6591">
        <v>496.51400236207559</v>
      </c>
      <c r="AA6591">
        <v>226.57448509414141</v>
      </c>
      <c r="AB6591">
        <v>292.12102555048733</v>
      </c>
      <c r="AC6591">
        <v>504.41206218505306</v>
      </c>
      <c r="AD6591">
        <v>277.78743870925626</v>
      </c>
      <c r="AE6591">
        <v>2858.6635538613732</v>
      </c>
    </row>
    <row r="6592" spans="1:31" x14ac:dyDescent="0.25">
      <c r="A6592">
        <v>2307161</v>
      </c>
      <c r="B6592">
        <v>1</v>
      </c>
      <c r="C6592" t="s">
        <v>80</v>
      </c>
      <c r="D6592" t="s">
        <v>110</v>
      </c>
      <c r="E6592" t="s">
        <v>141</v>
      </c>
      <c r="F6592" t="s">
        <v>19027</v>
      </c>
      <c r="G6592" t="s">
        <v>143</v>
      </c>
      <c r="H6592" t="s">
        <v>135</v>
      </c>
      <c r="I6592" t="s">
        <v>136</v>
      </c>
      <c r="J6592" t="s">
        <v>137</v>
      </c>
      <c r="K6592" t="s">
        <v>138</v>
      </c>
      <c r="L6592" t="s">
        <v>19028</v>
      </c>
      <c r="M6592" t="s">
        <v>19029</v>
      </c>
      <c r="N6592">
        <v>1.466111111</v>
      </c>
      <c r="O6592">
        <v>0</v>
      </c>
      <c r="P6592">
        <v>2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0.43698663687282996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0.43698663687282996</v>
      </c>
    </row>
    <row r="6593" spans="1:31" x14ac:dyDescent="0.25">
      <c r="A6593">
        <v>2306981</v>
      </c>
      <c r="B6593">
        <v>1</v>
      </c>
      <c r="C6593" t="s">
        <v>80</v>
      </c>
      <c r="D6593" t="s">
        <v>90</v>
      </c>
      <c r="E6593" t="s">
        <v>141</v>
      </c>
      <c r="F6593" t="s">
        <v>19030</v>
      </c>
      <c r="G6593" t="s">
        <v>143</v>
      </c>
      <c r="H6593" t="s">
        <v>135</v>
      </c>
      <c r="I6593" t="s">
        <v>136</v>
      </c>
      <c r="J6593" t="s">
        <v>137</v>
      </c>
      <c r="K6593" t="s">
        <v>138</v>
      </c>
      <c r="L6593" t="s">
        <v>19031</v>
      </c>
      <c r="M6593" t="s">
        <v>19032</v>
      </c>
      <c r="N6593">
        <v>4.6611111110000003</v>
      </c>
      <c r="O6593">
        <v>0</v>
      </c>
      <c r="P6593">
        <v>4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5.4411009983845986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5.4411009983845986</v>
      </c>
    </row>
    <row r="6594" spans="1:31" x14ac:dyDescent="0.25">
      <c r="A6594">
        <v>2306649</v>
      </c>
      <c r="B6594">
        <v>1</v>
      </c>
      <c r="C6594" t="s">
        <v>80</v>
      </c>
      <c r="D6594" t="s">
        <v>96</v>
      </c>
      <c r="E6594" t="s">
        <v>141</v>
      </c>
      <c r="F6594" t="s">
        <v>19033</v>
      </c>
      <c r="G6594" t="s">
        <v>143</v>
      </c>
      <c r="H6594" t="s">
        <v>135</v>
      </c>
      <c r="I6594" t="s">
        <v>136</v>
      </c>
      <c r="J6594" t="s">
        <v>137</v>
      </c>
      <c r="K6594" t="s">
        <v>138</v>
      </c>
      <c r="L6594" t="s">
        <v>19034</v>
      </c>
      <c r="M6594" t="s">
        <v>19035</v>
      </c>
      <c r="N6594">
        <v>0.85972222200000004</v>
      </c>
      <c r="O6594">
        <v>0</v>
      </c>
      <c r="P6594">
        <v>1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0.15949405189284832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0.15949405189284832</v>
      </c>
    </row>
    <row r="6595" spans="1:31" x14ac:dyDescent="0.25">
      <c r="A6595">
        <v>2306958</v>
      </c>
      <c r="B6595">
        <v>1</v>
      </c>
      <c r="C6595" t="s">
        <v>80</v>
      </c>
      <c r="D6595" t="s">
        <v>110</v>
      </c>
      <c r="E6595" t="s">
        <v>283</v>
      </c>
      <c r="F6595" t="s">
        <v>19036</v>
      </c>
      <c r="G6595" t="s">
        <v>453</v>
      </c>
      <c r="H6595" t="s">
        <v>167</v>
      </c>
      <c r="I6595" t="s">
        <v>136</v>
      </c>
      <c r="J6595" t="s">
        <v>3</v>
      </c>
      <c r="K6595" t="s">
        <v>138</v>
      </c>
      <c r="L6595" t="s">
        <v>18975</v>
      </c>
      <c r="M6595" t="s">
        <v>19037</v>
      </c>
      <c r="N6595">
        <v>1.2694444439999999</v>
      </c>
      <c r="O6595">
        <v>0</v>
      </c>
      <c r="P6595">
        <v>1720</v>
      </c>
      <c r="Q6595">
        <v>0</v>
      </c>
      <c r="R6595">
        <v>0</v>
      </c>
      <c r="S6595">
        <v>0</v>
      </c>
      <c r="T6595">
        <v>179</v>
      </c>
      <c r="U6595">
        <v>0</v>
      </c>
      <c r="V6595">
        <v>0</v>
      </c>
      <c r="W6595">
        <v>0</v>
      </c>
      <c r="X6595">
        <v>569.26283401415378</v>
      </c>
      <c r="Y6595">
        <v>0</v>
      </c>
      <c r="Z6595">
        <v>0</v>
      </c>
      <c r="AA6595">
        <v>0</v>
      </c>
      <c r="AB6595">
        <v>159.21360945307507</v>
      </c>
      <c r="AC6595">
        <v>0</v>
      </c>
      <c r="AD6595">
        <v>0</v>
      </c>
      <c r="AE6595">
        <v>728.47644346722882</v>
      </c>
    </row>
    <row r="6596" spans="1:31" x14ac:dyDescent="0.25">
      <c r="A6596">
        <v>2307027</v>
      </c>
      <c r="B6596">
        <v>1</v>
      </c>
      <c r="C6596" t="s">
        <v>80</v>
      </c>
      <c r="D6596" t="s">
        <v>96</v>
      </c>
      <c r="E6596" t="s">
        <v>141</v>
      </c>
      <c r="F6596" t="s">
        <v>19038</v>
      </c>
      <c r="G6596" t="s">
        <v>202</v>
      </c>
      <c r="H6596" t="s">
        <v>135</v>
      </c>
      <c r="I6596" t="s">
        <v>136</v>
      </c>
      <c r="J6596" t="s">
        <v>137</v>
      </c>
      <c r="K6596" t="s">
        <v>138</v>
      </c>
      <c r="L6596" t="s">
        <v>19039</v>
      </c>
      <c r="M6596" t="s">
        <v>19040</v>
      </c>
      <c r="N6596">
        <v>1.5791666660000001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0.36385707011625001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0.36385707011625001</v>
      </c>
    </row>
    <row r="6597" spans="1:31" x14ac:dyDescent="0.25">
      <c r="A6597">
        <v>2307296</v>
      </c>
      <c r="B6597">
        <v>1</v>
      </c>
      <c r="C6597" t="s">
        <v>80</v>
      </c>
      <c r="D6597" t="s">
        <v>94</v>
      </c>
      <c r="E6597" t="s">
        <v>208</v>
      </c>
      <c r="F6597" t="s">
        <v>19041</v>
      </c>
      <c r="G6597" t="s">
        <v>310</v>
      </c>
      <c r="H6597" t="s">
        <v>135</v>
      </c>
      <c r="I6597" t="s">
        <v>136</v>
      </c>
      <c r="J6597" t="s">
        <v>137</v>
      </c>
      <c r="K6597" t="s">
        <v>138</v>
      </c>
      <c r="L6597" t="s">
        <v>19042</v>
      </c>
      <c r="M6597" t="s">
        <v>19043</v>
      </c>
      <c r="N6597">
        <v>2.4241666660000001</v>
      </c>
      <c r="O6597">
        <v>0</v>
      </c>
      <c r="P6597">
        <v>234</v>
      </c>
      <c r="Q6597">
        <v>0</v>
      </c>
      <c r="R6597">
        <v>1</v>
      </c>
      <c r="S6597">
        <v>0</v>
      </c>
      <c r="T6597">
        <v>42</v>
      </c>
      <c r="U6597">
        <v>0</v>
      </c>
      <c r="V6597">
        <v>0</v>
      </c>
      <c r="W6597">
        <v>0</v>
      </c>
      <c r="X6597">
        <v>51.006388012757171</v>
      </c>
      <c r="Y6597">
        <v>0</v>
      </c>
      <c r="Z6597">
        <v>1.7093391327014886</v>
      </c>
      <c r="AA6597">
        <v>0</v>
      </c>
      <c r="AB6597">
        <v>18.912326687451234</v>
      </c>
      <c r="AC6597">
        <v>0</v>
      </c>
      <c r="AD6597">
        <v>0</v>
      </c>
      <c r="AE6597">
        <v>71.628053832909899</v>
      </c>
    </row>
    <row r="6598" spans="1:31" x14ac:dyDescent="0.25">
      <c r="A6598">
        <v>2306941</v>
      </c>
      <c r="B6598">
        <v>1</v>
      </c>
      <c r="C6598" t="s">
        <v>80</v>
      </c>
      <c r="D6598" t="s">
        <v>96</v>
      </c>
      <c r="E6598" t="s">
        <v>141</v>
      </c>
      <c r="F6598" t="s">
        <v>19044</v>
      </c>
      <c r="G6598" t="s">
        <v>188</v>
      </c>
      <c r="H6598" t="s">
        <v>135</v>
      </c>
      <c r="I6598" t="s">
        <v>136</v>
      </c>
      <c r="J6598" t="s">
        <v>137</v>
      </c>
      <c r="K6598" t="s">
        <v>138</v>
      </c>
      <c r="L6598" t="s">
        <v>19045</v>
      </c>
      <c r="M6598" t="s">
        <v>19046</v>
      </c>
      <c r="N6598">
        <v>2.159166666</v>
      </c>
      <c r="O6598">
        <v>0</v>
      </c>
      <c r="P6598">
        <v>1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0.61024194093918049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0.61024194093918049</v>
      </c>
    </row>
    <row r="6599" spans="1:31" x14ac:dyDescent="0.25">
      <c r="A6599">
        <v>2307190</v>
      </c>
      <c r="B6599">
        <v>1</v>
      </c>
      <c r="C6599" t="s">
        <v>81</v>
      </c>
      <c r="D6599" t="s">
        <v>116</v>
      </c>
      <c r="E6599" t="s">
        <v>141</v>
      </c>
      <c r="F6599" t="s">
        <v>19047</v>
      </c>
      <c r="G6599" t="s">
        <v>143</v>
      </c>
      <c r="H6599" t="s">
        <v>135</v>
      </c>
      <c r="I6599" t="s">
        <v>136</v>
      </c>
      <c r="J6599" t="s">
        <v>137</v>
      </c>
      <c r="K6599" t="s">
        <v>138</v>
      </c>
      <c r="L6599" t="s">
        <v>19048</v>
      </c>
      <c r="M6599" t="s">
        <v>19049</v>
      </c>
      <c r="N6599">
        <v>1.592777777</v>
      </c>
      <c r="O6599">
        <v>0</v>
      </c>
      <c r="P6599">
        <v>1</v>
      </c>
      <c r="Q6599">
        <v>0</v>
      </c>
      <c r="R6599">
        <v>2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6.2655643927384153E-2</v>
      </c>
      <c r="Y6599">
        <v>0</v>
      </c>
      <c r="Z6599">
        <v>0.33237016007928194</v>
      </c>
      <c r="AA6599">
        <v>0</v>
      </c>
      <c r="AB6599">
        <v>0</v>
      </c>
      <c r="AC6599">
        <v>0</v>
      </c>
      <c r="AD6599">
        <v>0</v>
      </c>
      <c r="AE6599">
        <v>0.39502580400666609</v>
      </c>
    </row>
    <row r="6600" spans="1:31" x14ac:dyDescent="0.25">
      <c r="A6600">
        <v>2306835</v>
      </c>
      <c r="B6600">
        <v>1</v>
      </c>
      <c r="C6600" t="s">
        <v>80</v>
      </c>
      <c r="D6600" t="s">
        <v>83</v>
      </c>
      <c r="E6600" t="s">
        <v>141</v>
      </c>
      <c r="F6600" t="s">
        <v>19050</v>
      </c>
      <c r="G6600" t="s">
        <v>143</v>
      </c>
      <c r="H6600" t="s">
        <v>135</v>
      </c>
      <c r="I6600" t="s">
        <v>136</v>
      </c>
      <c r="J6600" t="s">
        <v>137</v>
      </c>
      <c r="K6600" t="s">
        <v>138</v>
      </c>
      <c r="L6600" t="s">
        <v>19051</v>
      </c>
      <c r="M6600" t="s">
        <v>19052</v>
      </c>
      <c r="N6600">
        <v>2.9527777770000001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1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</row>
    <row r="6601" spans="1:31" x14ac:dyDescent="0.25">
      <c r="A6601">
        <v>2306689</v>
      </c>
      <c r="B6601">
        <v>1</v>
      </c>
      <c r="C6601" t="s">
        <v>81</v>
      </c>
      <c r="D6601" t="s">
        <v>128</v>
      </c>
      <c r="E6601" t="s">
        <v>233</v>
      </c>
      <c r="F6601" t="s">
        <v>7805</v>
      </c>
      <c r="G6601" t="s">
        <v>184</v>
      </c>
      <c r="H6601" t="s">
        <v>167</v>
      </c>
      <c r="I6601" t="s">
        <v>136</v>
      </c>
      <c r="J6601" t="s">
        <v>137</v>
      </c>
      <c r="K6601" t="s">
        <v>138</v>
      </c>
      <c r="L6601" t="s">
        <v>19053</v>
      </c>
      <c r="M6601" t="s">
        <v>19054</v>
      </c>
      <c r="N6601">
        <v>0.206666666</v>
      </c>
      <c r="O6601">
        <v>0</v>
      </c>
      <c r="P6601">
        <v>962</v>
      </c>
      <c r="Q6601">
        <v>1</v>
      </c>
      <c r="R6601">
        <v>9</v>
      </c>
      <c r="S6601">
        <v>15</v>
      </c>
      <c r="T6601">
        <v>126</v>
      </c>
      <c r="U6601">
        <v>0</v>
      </c>
      <c r="V6601">
        <v>0</v>
      </c>
      <c r="W6601">
        <v>0</v>
      </c>
      <c r="X6601">
        <v>24.552322295102844</v>
      </c>
      <c r="Y6601">
        <v>0.16543250022450667</v>
      </c>
      <c r="Z6601">
        <v>1.6923437537706003</v>
      </c>
      <c r="AA6601">
        <v>14.075047849264166</v>
      </c>
      <c r="AB6601">
        <v>5.5450290633288697</v>
      </c>
      <c r="AC6601">
        <v>0</v>
      </c>
      <c r="AD6601">
        <v>0</v>
      </c>
      <c r="AE6601">
        <v>46.030175461690988</v>
      </c>
    </row>
    <row r="6602" spans="1:31" x14ac:dyDescent="0.25">
      <c r="A6602">
        <v>2306795</v>
      </c>
      <c r="B6602">
        <v>1</v>
      </c>
      <c r="C6602" t="s">
        <v>80</v>
      </c>
      <c r="D6602" t="s">
        <v>95</v>
      </c>
      <c r="E6602" t="s">
        <v>132</v>
      </c>
      <c r="F6602" t="s">
        <v>19055</v>
      </c>
      <c r="G6602" t="s">
        <v>134</v>
      </c>
      <c r="H6602" t="s">
        <v>135</v>
      </c>
      <c r="I6602" t="s">
        <v>136</v>
      </c>
      <c r="J6602" t="s">
        <v>137</v>
      </c>
      <c r="K6602" t="s">
        <v>138</v>
      </c>
      <c r="L6602" t="s">
        <v>19056</v>
      </c>
      <c r="M6602" t="s">
        <v>19057</v>
      </c>
      <c r="N6602">
        <v>0.60499999999999998</v>
      </c>
      <c r="O6602">
        <v>0</v>
      </c>
      <c r="P6602">
        <v>96</v>
      </c>
      <c r="Q6602">
        <v>0</v>
      </c>
      <c r="R6602">
        <v>0</v>
      </c>
      <c r="S6602">
        <v>0</v>
      </c>
      <c r="T6602">
        <v>2</v>
      </c>
      <c r="U6602">
        <v>0</v>
      </c>
      <c r="V6602">
        <v>0</v>
      </c>
      <c r="W6602">
        <v>0</v>
      </c>
      <c r="X6602">
        <v>11.384916094826581</v>
      </c>
      <c r="Y6602">
        <v>0</v>
      </c>
      <c r="Z6602">
        <v>0</v>
      </c>
      <c r="AA6602">
        <v>0</v>
      </c>
      <c r="AB6602">
        <v>1.7407606205498333E-2</v>
      </c>
      <c r="AC6602">
        <v>0</v>
      </c>
      <c r="AD6602">
        <v>0</v>
      </c>
      <c r="AE6602">
        <v>11.402323701032079</v>
      </c>
    </row>
    <row r="6603" spans="1:31" x14ac:dyDescent="0.25">
      <c r="A6603">
        <v>2307087</v>
      </c>
      <c r="B6603">
        <v>1</v>
      </c>
      <c r="C6603" t="s">
        <v>80</v>
      </c>
      <c r="D6603" t="s">
        <v>93</v>
      </c>
      <c r="E6603" t="s">
        <v>208</v>
      </c>
      <c r="F6603" t="s">
        <v>19058</v>
      </c>
      <c r="G6603" t="s">
        <v>490</v>
      </c>
      <c r="H6603" t="s">
        <v>135</v>
      </c>
      <c r="I6603" t="s">
        <v>136</v>
      </c>
      <c r="J6603" t="s">
        <v>137</v>
      </c>
      <c r="K6603" t="s">
        <v>138</v>
      </c>
      <c r="L6603" t="s">
        <v>19059</v>
      </c>
      <c r="M6603" t="s">
        <v>19060</v>
      </c>
      <c r="N6603">
        <v>1.314166666</v>
      </c>
      <c r="O6603">
        <v>0</v>
      </c>
      <c r="P6603">
        <v>26</v>
      </c>
      <c r="Q6603">
        <v>0</v>
      </c>
      <c r="R6603">
        <v>17</v>
      </c>
      <c r="S6603">
        <v>0</v>
      </c>
      <c r="T6603">
        <v>9</v>
      </c>
      <c r="U6603">
        <v>0</v>
      </c>
      <c r="V6603">
        <v>0</v>
      </c>
      <c r="W6603">
        <v>0</v>
      </c>
      <c r="X6603">
        <v>1.57345706863974</v>
      </c>
      <c r="Y6603">
        <v>0</v>
      </c>
      <c r="Z6603">
        <v>4.3683027144541491</v>
      </c>
      <c r="AA6603">
        <v>0</v>
      </c>
      <c r="AB6603">
        <v>0.94234286342787843</v>
      </c>
      <c r="AC6603">
        <v>0</v>
      </c>
      <c r="AD6603">
        <v>0</v>
      </c>
      <c r="AE6603">
        <v>6.8841026465217681</v>
      </c>
    </row>
    <row r="6604" spans="1:31" x14ac:dyDescent="0.25">
      <c r="A6604">
        <v>2307044</v>
      </c>
      <c r="B6604">
        <v>1</v>
      </c>
      <c r="C6604" t="s">
        <v>81</v>
      </c>
      <c r="D6604" t="s">
        <v>117</v>
      </c>
      <c r="E6604" t="s">
        <v>141</v>
      </c>
      <c r="F6604" t="s">
        <v>18769</v>
      </c>
      <c r="G6604" t="s">
        <v>1517</v>
      </c>
      <c r="H6604" t="s">
        <v>135</v>
      </c>
      <c r="I6604" t="s">
        <v>136</v>
      </c>
      <c r="J6604" t="s">
        <v>137</v>
      </c>
      <c r="K6604" t="s">
        <v>138</v>
      </c>
      <c r="L6604" t="s">
        <v>19061</v>
      </c>
      <c r="M6604" t="s">
        <v>19062</v>
      </c>
      <c r="N6604">
        <v>0.46111111100000002</v>
      </c>
      <c r="O6604">
        <v>0</v>
      </c>
      <c r="P6604">
        <v>5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0.31646752403405004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0.31646752403405004</v>
      </c>
    </row>
    <row r="6605" spans="1:31" x14ac:dyDescent="0.25">
      <c r="A6605">
        <v>2307276</v>
      </c>
      <c r="B6605">
        <v>1</v>
      </c>
      <c r="C6605" t="s">
        <v>81</v>
      </c>
      <c r="D6605" t="s">
        <v>128</v>
      </c>
      <c r="E6605" t="s">
        <v>132</v>
      </c>
      <c r="F6605" t="s">
        <v>19063</v>
      </c>
      <c r="G6605" t="s">
        <v>1517</v>
      </c>
      <c r="H6605" t="s">
        <v>135</v>
      </c>
      <c r="I6605" t="s">
        <v>136</v>
      </c>
      <c r="J6605" t="s">
        <v>137</v>
      </c>
      <c r="K6605" t="s">
        <v>138</v>
      </c>
      <c r="L6605" t="s">
        <v>19064</v>
      </c>
      <c r="M6605" t="s">
        <v>19065</v>
      </c>
      <c r="N6605">
        <v>1.288888888</v>
      </c>
      <c r="O6605">
        <v>0</v>
      </c>
      <c r="P6605">
        <v>34</v>
      </c>
      <c r="Q6605">
        <v>0</v>
      </c>
      <c r="R6605">
        <v>0</v>
      </c>
      <c r="S6605">
        <v>0</v>
      </c>
      <c r="T6605">
        <v>2</v>
      </c>
      <c r="U6605">
        <v>0</v>
      </c>
      <c r="V6605">
        <v>0</v>
      </c>
      <c r="W6605">
        <v>0</v>
      </c>
      <c r="X6605">
        <v>10.055459730737745</v>
      </c>
      <c r="Y6605">
        <v>0</v>
      </c>
      <c r="Z6605">
        <v>0</v>
      </c>
      <c r="AA6605">
        <v>0</v>
      </c>
      <c r="AB6605">
        <v>0.11561631250918833</v>
      </c>
      <c r="AC6605">
        <v>0</v>
      </c>
      <c r="AD6605">
        <v>0</v>
      </c>
      <c r="AE6605">
        <v>10.171076043246932</v>
      </c>
    </row>
    <row r="6606" spans="1:31" x14ac:dyDescent="0.25">
      <c r="A6606">
        <v>2306729</v>
      </c>
      <c r="B6606">
        <v>1</v>
      </c>
      <c r="C6606" t="s">
        <v>80</v>
      </c>
      <c r="D6606" t="s">
        <v>100</v>
      </c>
      <c r="E6606" t="s">
        <v>748</v>
      </c>
      <c r="F6606" t="s">
        <v>19066</v>
      </c>
      <c r="G6606" t="s">
        <v>134</v>
      </c>
      <c r="H6606" t="s">
        <v>135</v>
      </c>
      <c r="I6606" t="s">
        <v>136</v>
      </c>
      <c r="J6606" t="s">
        <v>137</v>
      </c>
      <c r="K6606" t="s">
        <v>138</v>
      </c>
      <c r="L6606" t="s">
        <v>19067</v>
      </c>
      <c r="M6606" t="s">
        <v>19068</v>
      </c>
      <c r="N6606">
        <v>2.4311111109999999</v>
      </c>
      <c r="O6606">
        <v>0</v>
      </c>
      <c r="P6606">
        <v>11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7.423700857212471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7.423700857212471</v>
      </c>
    </row>
    <row r="6607" spans="1:31" x14ac:dyDescent="0.25">
      <c r="A6607">
        <v>2307250</v>
      </c>
      <c r="B6607">
        <v>1</v>
      </c>
      <c r="C6607" t="s">
        <v>80</v>
      </c>
      <c r="D6607" t="s">
        <v>98</v>
      </c>
      <c r="E6607" t="s">
        <v>141</v>
      </c>
      <c r="F6607" t="s">
        <v>19069</v>
      </c>
      <c r="G6607" t="s">
        <v>143</v>
      </c>
      <c r="H6607" t="s">
        <v>135</v>
      </c>
      <c r="I6607" t="s">
        <v>136</v>
      </c>
      <c r="J6607" t="s">
        <v>137</v>
      </c>
      <c r="K6607" t="s">
        <v>138</v>
      </c>
      <c r="L6607" t="s">
        <v>19070</v>
      </c>
      <c r="M6607" t="s">
        <v>19071</v>
      </c>
      <c r="N6607">
        <v>1.4883333329999999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1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</row>
    <row r="6608" spans="1:31" x14ac:dyDescent="0.25">
      <c r="A6608">
        <v>2306772</v>
      </c>
      <c r="B6608">
        <v>1</v>
      </c>
      <c r="C6608" t="s">
        <v>80</v>
      </c>
      <c r="D6608" t="s">
        <v>93</v>
      </c>
      <c r="E6608" t="s">
        <v>132</v>
      </c>
      <c r="F6608" t="s">
        <v>19072</v>
      </c>
      <c r="G6608" t="s">
        <v>134</v>
      </c>
      <c r="H6608" t="s">
        <v>135</v>
      </c>
      <c r="I6608" t="s">
        <v>136</v>
      </c>
      <c r="J6608" t="s">
        <v>137</v>
      </c>
      <c r="K6608" t="s">
        <v>138</v>
      </c>
      <c r="L6608" t="s">
        <v>19073</v>
      </c>
      <c r="M6608" t="s">
        <v>19074</v>
      </c>
      <c r="N6608">
        <v>0.96333333300000001</v>
      </c>
      <c r="O6608">
        <v>0</v>
      </c>
      <c r="P6608">
        <v>0</v>
      </c>
      <c r="Q6608">
        <v>0</v>
      </c>
      <c r="R6608">
        <v>4</v>
      </c>
      <c r="S6608">
        <v>0</v>
      </c>
      <c r="T6608">
        <v>1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1.1624043790736729</v>
      </c>
      <c r="AA6608">
        <v>0</v>
      </c>
      <c r="AB6608">
        <v>0.22396326355155555</v>
      </c>
      <c r="AC6608">
        <v>0</v>
      </c>
      <c r="AD6608">
        <v>0</v>
      </c>
      <c r="AE6608">
        <v>1.3863676426252285</v>
      </c>
    </row>
    <row r="6609" spans="1:31" x14ac:dyDescent="0.25">
      <c r="A6609">
        <v>2306652</v>
      </c>
      <c r="B6609">
        <v>1</v>
      </c>
      <c r="C6609" t="s">
        <v>81</v>
      </c>
      <c r="D6609" t="s">
        <v>112</v>
      </c>
      <c r="E6609" t="s">
        <v>748</v>
      </c>
      <c r="F6609" t="s">
        <v>19075</v>
      </c>
      <c r="G6609" t="s">
        <v>1517</v>
      </c>
      <c r="H6609" t="s">
        <v>135</v>
      </c>
      <c r="I6609" t="s">
        <v>136</v>
      </c>
      <c r="J6609" t="s">
        <v>137</v>
      </c>
      <c r="K6609" t="s">
        <v>138</v>
      </c>
      <c r="L6609" t="s">
        <v>19076</v>
      </c>
      <c r="M6609" t="s">
        <v>19077</v>
      </c>
      <c r="N6609">
        <v>2.3430555549999998</v>
      </c>
      <c r="O6609">
        <v>0</v>
      </c>
      <c r="P6609">
        <v>106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33.262992822219886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33.262992822219886</v>
      </c>
    </row>
    <row r="6610" spans="1:31" x14ac:dyDescent="0.25">
      <c r="A6610">
        <v>2307193</v>
      </c>
      <c r="B6610">
        <v>1</v>
      </c>
      <c r="C6610" t="s">
        <v>80</v>
      </c>
      <c r="D6610" t="s">
        <v>93</v>
      </c>
      <c r="E6610" t="s">
        <v>132</v>
      </c>
      <c r="F6610" t="s">
        <v>19078</v>
      </c>
      <c r="G6610" t="s">
        <v>134</v>
      </c>
      <c r="H6610" t="s">
        <v>135</v>
      </c>
      <c r="I6610" t="s">
        <v>136</v>
      </c>
      <c r="J6610" t="s">
        <v>137</v>
      </c>
      <c r="K6610" t="s">
        <v>138</v>
      </c>
      <c r="L6610" t="s">
        <v>19079</v>
      </c>
      <c r="M6610" t="s">
        <v>19080</v>
      </c>
      <c r="N6610">
        <v>3.361111111</v>
      </c>
      <c r="O6610">
        <v>0</v>
      </c>
      <c r="P6610">
        <v>0</v>
      </c>
      <c r="Q6610">
        <v>0</v>
      </c>
      <c r="R6610">
        <v>17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9.8019886600740342</v>
      </c>
      <c r="AA6610">
        <v>0</v>
      </c>
      <c r="AB6610">
        <v>0</v>
      </c>
      <c r="AC6610">
        <v>0</v>
      </c>
      <c r="AD6610">
        <v>0</v>
      </c>
      <c r="AE6610">
        <v>9.8019886600740342</v>
      </c>
    </row>
    <row r="6611" spans="1:31" x14ac:dyDescent="0.25">
      <c r="A6611">
        <v>2307170</v>
      </c>
      <c r="B6611">
        <v>1</v>
      </c>
      <c r="C6611" t="s">
        <v>80</v>
      </c>
      <c r="D6611" t="s">
        <v>97</v>
      </c>
      <c r="E6611" t="s">
        <v>141</v>
      </c>
      <c r="F6611" t="s">
        <v>19081</v>
      </c>
      <c r="G6611" t="s">
        <v>143</v>
      </c>
      <c r="H6611" t="s">
        <v>135</v>
      </c>
      <c r="I6611" t="s">
        <v>136</v>
      </c>
      <c r="J6611" t="s">
        <v>137</v>
      </c>
      <c r="K6611" t="s">
        <v>138</v>
      </c>
      <c r="L6611" t="s">
        <v>19082</v>
      </c>
      <c r="M6611" t="s">
        <v>19083</v>
      </c>
      <c r="N6611">
        <v>2.4130555550000001</v>
      </c>
      <c r="O6611">
        <v>0</v>
      </c>
      <c r="P6611">
        <v>2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3.5519391314839908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3.5519391314839908</v>
      </c>
    </row>
    <row r="6612" spans="1:31" x14ac:dyDescent="0.25">
      <c r="A6612">
        <v>2307147</v>
      </c>
      <c r="B6612">
        <v>1</v>
      </c>
      <c r="C6612" t="s">
        <v>80</v>
      </c>
      <c r="D6612" t="s">
        <v>90</v>
      </c>
      <c r="E6612" t="s">
        <v>141</v>
      </c>
      <c r="F6612" t="s">
        <v>19084</v>
      </c>
      <c r="G6612" t="s">
        <v>202</v>
      </c>
      <c r="H6612" t="s">
        <v>135</v>
      </c>
      <c r="I6612" t="s">
        <v>136</v>
      </c>
      <c r="J6612" t="s">
        <v>137</v>
      </c>
      <c r="K6612" t="s">
        <v>138</v>
      </c>
      <c r="L6612" t="s">
        <v>19085</v>
      </c>
      <c r="M6612" t="s">
        <v>19086</v>
      </c>
      <c r="N6612">
        <v>2.7941666660000002</v>
      </c>
      <c r="O6612">
        <v>0</v>
      </c>
      <c r="P6612">
        <v>8</v>
      </c>
      <c r="Q6612">
        <v>0</v>
      </c>
      <c r="R6612">
        <v>0</v>
      </c>
      <c r="S6612">
        <v>0</v>
      </c>
      <c r="T6612">
        <v>1</v>
      </c>
      <c r="U6612">
        <v>0</v>
      </c>
      <c r="V6612">
        <v>0</v>
      </c>
      <c r="W6612">
        <v>0</v>
      </c>
      <c r="X6612">
        <v>6.6619201200958678</v>
      </c>
      <c r="Y6612">
        <v>0</v>
      </c>
      <c r="Z6612">
        <v>0</v>
      </c>
      <c r="AA6612">
        <v>0</v>
      </c>
      <c r="AB6612">
        <v>3.225950945477547</v>
      </c>
      <c r="AC6612">
        <v>0</v>
      </c>
      <c r="AD6612">
        <v>0</v>
      </c>
      <c r="AE6612">
        <v>9.8878710655734139</v>
      </c>
    </row>
    <row r="6613" spans="1:31" x14ac:dyDescent="0.25">
      <c r="A6613">
        <v>2306752</v>
      </c>
      <c r="B6613">
        <v>1</v>
      </c>
      <c r="C6613" t="s">
        <v>81</v>
      </c>
      <c r="D6613" t="s">
        <v>127</v>
      </c>
      <c r="E6613" t="s">
        <v>182</v>
      </c>
      <c r="F6613" t="s">
        <v>19087</v>
      </c>
      <c r="G6613" t="s">
        <v>299</v>
      </c>
      <c r="H6613" t="s">
        <v>167</v>
      </c>
      <c r="I6613" t="s">
        <v>136</v>
      </c>
      <c r="J6613" t="s">
        <v>137</v>
      </c>
      <c r="K6613" t="s">
        <v>300</v>
      </c>
      <c r="L6613" t="s">
        <v>19088</v>
      </c>
      <c r="M6613" t="s">
        <v>19089</v>
      </c>
      <c r="N6613">
        <v>1.3963888879999999</v>
      </c>
      <c r="O6613">
        <v>1</v>
      </c>
      <c r="P6613">
        <v>1137</v>
      </c>
      <c r="Q6613">
        <v>147</v>
      </c>
      <c r="R6613">
        <v>98</v>
      </c>
      <c r="S6613">
        <v>11</v>
      </c>
      <c r="T6613">
        <v>136</v>
      </c>
      <c r="U6613">
        <v>3</v>
      </c>
      <c r="V6613">
        <v>2</v>
      </c>
      <c r="W6613">
        <v>0.33444166911374995</v>
      </c>
      <c r="X6613">
        <v>336.33562560148664</v>
      </c>
      <c r="Y6613">
        <v>383.49732509213914</v>
      </c>
      <c r="Z6613">
        <v>87.220127942982046</v>
      </c>
      <c r="AA6613">
        <v>95.326748361519037</v>
      </c>
      <c r="AB6613">
        <v>111.12189870100488</v>
      </c>
      <c r="AC6613">
        <v>497.0065134670034</v>
      </c>
      <c r="AD6613">
        <v>482.01194811834711</v>
      </c>
      <c r="AE6613">
        <v>1992.8546289535959</v>
      </c>
    </row>
    <row r="6614" spans="1:31" x14ac:dyDescent="0.25">
      <c r="A6614">
        <v>2306798</v>
      </c>
      <c r="B6614">
        <v>1</v>
      </c>
      <c r="C6614" t="s">
        <v>81</v>
      </c>
      <c r="D6614" t="s">
        <v>113</v>
      </c>
      <c r="E6614" t="s">
        <v>182</v>
      </c>
      <c r="F6614" t="s">
        <v>19090</v>
      </c>
      <c r="G6614" t="s">
        <v>184</v>
      </c>
      <c r="H6614" t="s">
        <v>167</v>
      </c>
      <c r="I6614" t="s">
        <v>136</v>
      </c>
      <c r="J6614" t="s">
        <v>137</v>
      </c>
      <c r="K6614" t="s">
        <v>138</v>
      </c>
      <c r="L6614" t="s">
        <v>19091</v>
      </c>
      <c r="M6614" t="s">
        <v>19092</v>
      </c>
      <c r="N6614">
        <v>1.7483333329999999</v>
      </c>
      <c r="O6614">
        <v>0</v>
      </c>
      <c r="P6614">
        <v>540</v>
      </c>
      <c r="Q6614">
        <v>2</v>
      </c>
      <c r="R6614">
        <v>35</v>
      </c>
      <c r="S6614">
        <v>3</v>
      </c>
      <c r="T6614">
        <v>17</v>
      </c>
      <c r="U6614">
        <v>0</v>
      </c>
      <c r="V6614">
        <v>0</v>
      </c>
      <c r="W6614">
        <v>0</v>
      </c>
      <c r="X6614">
        <v>113.02528499296963</v>
      </c>
      <c r="Y6614">
        <v>8.4357977952426069</v>
      </c>
      <c r="Z6614">
        <v>56.749642505826493</v>
      </c>
      <c r="AA6614">
        <v>4.3752137440890664</v>
      </c>
      <c r="AB6614">
        <v>15.536780500689222</v>
      </c>
      <c r="AC6614">
        <v>0</v>
      </c>
      <c r="AD6614">
        <v>0</v>
      </c>
      <c r="AE6614">
        <v>198.12271953881699</v>
      </c>
    </row>
    <row r="6615" spans="1:31" x14ac:dyDescent="0.25">
      <c r="A6615">
        <v>2306944</v>
      </c>
      <c r="B6615">
        <v>1</v>
      </c>
      <c r="C6615" t="s">
        <v>81</v>
      </c>
      <c r="D6615" t="s">
        <v>120</v>
      </c>
      <c r="E6615" t="s">
        <v>283</v>
      </c>
      <c r="F6615" t="s">
        <v>17943</v>
      </c>
      <c r="G6615" t="s">
        <v>184</v>
      </c>
      <c r="H6615" t="s">
        <v>167</v>
      </c>
      <c r="I6615" t="s">
        <v>136</v>
      </c>
      <c r="J6615" t="s">
        <v>137</v>
      </c>
      <c r="K6615" t="s">
        <v>138</v>
      </c>
      <c r="L6615" t="s">
        <v>19093</v>
      </c>
      <c r="M6615" t="s">
        <v>19094</v>
      </c>
      <c r="N6615">
        <v>0.60777777700000002</v>
      </c>
      <c r="O6615">
        <v>0</v>
      </c>
      <c r="P6615">
        <v>1347</v>
      </c>
      <c r="Q6615">
        <v>0</v>
      </c>
      <c r="R6615">
        <v>10</v>
      </c>
      <c r="S6615">
        <v>0</v>
      </c>
      <c r="T6615">
        <v>208</v>
      </c>
      <c r="U6615">
        <v>0</v>
      </c>
      <c r="V6615">
        <v>1</v>
      </c>
      <c r="W6615">
        <v>0</v>
      </c>
      <c r="X6615">
        <v>184.06480577807204</v>
      </c>
      <c r="Y6615">
        <v>0</v>
      </c>
      <c r="Z6615">
        <v>2.33447769945096</v>
      </c>
      <c r="AA6615">
        <v>0</v>
      </c>
      <c r="AB6615">
        <v>87.166219304265098</v>
      </c>
      <c r="AC6615">
        <v>0</v>
      </c>
      <c r="AD6615">
        <v>3.5866385914844088</v>
      </c>
      <c r="AE6615">
        <v>277.15214137327251</v>
      </c>
    </row>
    <row r="6616" spans="1:31" x14ac:dyDescent="0.25">
      <c r="A6616">
        <v>2307187</v>
      </c>
      <c r="B6616">
        <v>1</v>
      </c>
      <c r="C6616" t="s">
        <v>80</v>
      </c>
      <c r="D6616" t="s">
        <v>85</v>
      </c>
      <c r="E6616" t="s">
        <v>164</v>
      </c>
      <c r="F6616" t="s">
        <v>19095</v>
      </c>
      <c r="G6616" t="s">
        <v>184</v>
      </c>
      <c r="H6616" t="s">
        <v>167</v>
      </c>
      <c r="I6616" t="s">
        <v>136</v>
      </c>
      <c r="J6616" t="s">
        <v>137</v>
      </c>
      <c r="K6616" t="s">
        <v>138</v>
      </c>
      <c r="L6616" t="s">
        <v>19096</v>
      </c>
      <c r="M6616" t="s">
        <v>19097</v>
      </c>
      <c r="N6616">
        <v>0.17638888799999999</v>
      </c>
      <c r="O6616">
        <v>0</v>
      </c>
      <c r="P6616">
        <v>10797</v>
      </c>
      <c r="Q6616">
        <v>0</v>
      </c>
      <c r="R6616">
        <v>0</v>
      </c>
      <c r="S6616">
        <v>1</v>
      </c>
      <c r="T6616">
        <v>786</v>
      </c>
      <c r="U6616">
        <v>0</v>
      </c>
      <c r="V6616">
        <v>1</v>
      </c>
      <c r="W6616">
        <v>0</v>
      </c>
      <c r="X6616">
        <v>581.52160592555276</v>
      </c>
      <c r="Y6616">
        <v>0</v>
      </c>
      <c r="Z6616">
        <v>0</v>
      </c>
      <c r="AA6616">
        <v>0.19692067286805554</v>
      </c>
      <c r="AB6616">
        <v>98.376268311148138</v>
      </c>
      <c r="AC6616">
        <v>0</v>
      </c>
      <c r="AD6616">
        <v>3.1803488586943942</v>
      </c>
      <c r="AE6616">
        <v>683.27514376826332</v>
      </c>
    </row>
    <row r="6617" spans="1:31" x14ac:dyDescent="0.25">
      <c r="A6617">
        <v>2307233</v>
      </c>
      <c r="B6617">
        <v>1</v>
      </c>
      <c r="C6617" t="s">
        <v>81</v>
      </c>
      <c r="D6617" t="s">
        <v>120</v>
      </c>
      <c r="E6617" t="s">
        <v>141</v>
      </c>
      <c r="F6617" t="s">
        <v>19098</v>
      </c>
      <c r="G6617" t="s">
        <v>143</v>
      </c>
      <c r="H6617" t="s">
        <v>135</v>
      </c>
      <c r="I6617" t="s">
        <v>136</v>
      </c>
      <c r="J6617" t="s">
        <v>137</v>
      </c>
      <c r="K6617" t="s">
        <v>138</v>
      </c>
      <c r="L6617" t="s">
        <v>19099</v>
      </c>
      <c r="M6617" t="s">
        <v>19100</v>
      </c>
      <c r="N6617">
        <v>2.8736111110000002</v>
      </c>
      <c r="O6617">
        <v>0</v>
      </c>
      <c r="P6617">
        <v>2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1.4878504924847269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1.4878504924847269</v>
      </c>
    </row>
    <row r="6618" spans="1:31" x14ac:dyDescent="0.25">
      <c r="A6618">
        <v>2307090</v>
      </c>
      <c r="B6618">
        <v>1</v>
      </c>
      <c r="C6618" t="s">
        <v>81</v>
      </c>
      <c r="D6618" t="s">
        <v>128</v>
      </c>
      <c r="E6618" t="s">
        <v>132</v>
      </c>
      <c r="F6618" t="s">
        <v>19101</v>
      </c>
      <c r="G6618" t="s">
        <v>134</v>
      </c>
      <c r="H6618" t="s">
        <v>135</v>
      </c>
      <c r="I6618" t="s">
        <v>136</v>
      </c>
      <c r="J6618" t="s">
        <v>137</v>
      </c>
      <c r="K6618" t="s">
        <v>138</v>
      </c>
      <c r="L6618" t="s">
        <v>19102</v>
      </c>
      <c r="M6618" t="s">
        <v>19103</v>
      </c>
      <c r="N6618">
        <v>5.1544444440000001</v>
      </c>
      <c r="O6618">
        <v>0</v>
      </c>
      <c r="P6618">
        <v>229</v>
      </c>
      <c r="Q6618">
        <v>0</v>
      </c>
      <c r="R6618">
        <v>0</v>
      </c>
      <c r="S6618">
        <v>0</v>
      </c>
      <c r="T6618">
        <v>23</v>
      </c>
      <c r="U6618">
        <v>0</v>
      </c>
      <c r="V6618">
        <v>0</v>
      </c>
      <c r="W6618">
        <v>0</v>
      </c>
      <c r="X6618">
        <v>231.87264281636274</v>
      </c>
      <c r="Y6618">
        <v>0</v>
      </c>
      <c r="Z6618">
        <v>0</v>
      </c>
      <c r="AA6618">
        <v>0</v>
      </c>
      <c r="AB6618">
        <v>92.518419443076809</v>
      </c>
      <c r="AC6618">
        <v>0</v>
      </c>
      <c r="AD6618">
        <v>0</v>
      </c>
      <c r="AE6618">
        <v>324.39106225943954</v>
      </c>
    </row>
    <row r="6619" spans="1:31" x14ac:dyDescent="0.25">
      <c r="A6619">
        <v>2306898</v>
      </c>
      <c r="B6619">
        <v>1</v>
      </c>
      <c r="C6619" t="s">
        <v>80</v>
      </c>
      <c r="D6619" t="s">
        <v>100</v>
      </c>
      <c r="E6619" t="s">
        <v>141</v>
      </c>
      <c r="F6619" t="s">
        <v>19104</v>
      </c>
      <c r="G6619" t="s">
        <v>143</v>
      </c>
      <c r="H6619" t="s">
        <v>135</v>
      </c>
      <c r="I6619" t="s">
        <v>136</v>
      </c>
      <c r="J6619" t="s">
        <v>137</v>
      </c>
      <c r="K6619" t="s">
        <v>138</v>
      </c>
      <c r="L6619" t="s">
        <v>19105</v>
      </c>
      <c r="M6619" t="s">
        <v>19106</v>
      </c>
      <c r="N6619">
        <v>1.18</v>
      </c>
      <c r="O6619">
        <v>0</v>
      </c>
      <c r="P6619">
        <v>1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0.2490804141370539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0.2490804141370539</v>
      </c>
    </row>
    <row r="6620" spans="1:31" x14ac:dyDescent="0.25">
      <c r="A6620">
        <v>2307253</v>
      </c>
      <c r="B6620">
        <v>1</v>
      </c>
      <c r="C6620" t="s">
        <v>80</v>
      </c>
      <c r="D6620" t="s">
        <v>98</v>
      </c>
      <c r="E6620" t="s">
        <v>233</v>
      </c>
      <c r="F6620" t="s">
        <v>19107</v>
      </c>
      <c r="G6620" t="s">
        <v>837</v>
      </c>
      <c r="H6620" t="s">
        <v>167</v>
      </c>
      <c r="I6620" t="s">
        <v>136</v>
      </c>
      <c r="J6620" t="s">
        <v>137</v>
      </c>
      <c r="K6620" t="s">
        <v>138</v>
      </c>
      <c r="L6620" t="s">
        <v>19108</v>
      </c>
      <c r="M6620" t="s">
        <v>19109</v>
      </c>
      <c r="N6620">
        <v>0.45611111100000001</v>
      </c>
      <c r="O6620">
        <v>1</v>
      </c>
      <c r="P6620">
        <v>212</v>
      </c>
      <c r="Q6620">
        <v>7</v>
      </c>
      <c r="R6620">
        <v>1</v>
      </c>
      <c r="S6620">
        <v>4</v>
      </c>
      <c r="T6620">
        <v>21</v>
      </c>
      <c r="U6620">
        <v>0</v>
      </c>
      <c r="V6620">
        <v>0</v>
      </c>
      <c r="W6620">
        <v>0.1307828441427</v>
      </c>
      <c r="X6620">
        <v>16.834096855227045</v>
      </c>
      <c r="Y6620">
        <v>12.014696161682922</v>
      </c>
      <c r="Z6620">
        <v>2.1671642160655556E-2</v>
      </c>
      <c r="AA6620">
        <v>22.704240845283557</v>
      </c>
      <c r="AB6620">
        <v>1.0601660428933117</v>
      </c>
      <c r="AC6620">
        <v>0</v>
      </c>
      <c r="AD6620">
        <v>0</v>
      </c>
      <c r="AE6620">
        <v>52.765654391390193</v>
      </c>
    </row>
    <row r="6621" spans="1:31" x14ac:dyDescent="0.25">
      <c r="A6621">
        <v>2306712</v>
      </c>
      <c r="B6621">
        <v>1</v>
      </c>
      <c r="C6621" t="s">
        <v>81</v>
      </c>
      <c r="D6621" t="s">
        <v>128</v>
      </c>
      <c r="E6621" t="s">
        <v>182</v>
      </c>
      <c r="F6621" t="s">
        <v>19110</v>
      </c>
      <c r="G6621" t="s">
        <v>184</v>
      </c>
      <c r="H6621" t="s">
        <v>167</v>
      </c>
      <c r="I6621" t="s">
        <v>136</v>
      </c>
      <c r="J6621" t="s">
        <v>137</v>
      </c>
      <c r="K6621" t="s">
        <v>138</v>
      </c>
      <c r="L6621" t="s">
        <v>19111</v>
      </c>
      <c r="M6621" t="s">
        <v>19112</v>
      </c>
      <c r="N6621">
        <v>0.75027777699999998</v>
      </c>
      <c r="O6621">
        <v>0</v>
      </c>
      <c r="P6621">
        <v>0</v>
      </c>
      <c r="Q6621">
        <v>0</v>
      </c>
      <c r="R6621">
        <v>0</v>
      </c>
      <c r="S6621">
        <v>10</v>
      </c>
      <c r="T6621">
        <v>1</v>
      </c>
      <c r="U6621">
        <v>6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58.286725379636444</v>
      </c>
      <c r="AB6621">
        <v>0.79500643707183882</v>
      </c>
      <c r="AC6621">
        <v>262.51284344129732</v>
      </c>
      <c r="AD6621">
        <v>0</v>
      </c>
      <c r="AE6621">
        <v>321.59457525800559</v>
      </c>
    </row>
    <row r="6622" spans="1:31" x14ac:dyDescent="0.25">
      <c r="A6622">
        <v>2306755</v>
      </c>
      <c r="B6622">
        <v>1</v>
      </c>
      <c r="C6622" t="s">
        <v>81</v>
      </c>
      <c r="D6622" t="s">
        <v>113</v>
      </c>
      <c r="E6622" t="s">
        <v>208</v>
      </c>
      <c r="F6622" t="s">
        <v>19113</v>
      </c>
      <c r="G6622" t="s">
        <v>917</v>
      </c>
      <c r="H6622" t="s">
        <v>135</v>
      </c>
      <c r="I6622" t="s">
        <v>136</v>
      </c>
      <c r="J6622" t="s">
        <v>137</v>
      </c>
      <c r="K6622" t="s">
        <v>300</v>
      </c>
      <c r="L6622" t="s">
        <v>19114</v>
      </c>
      <c r="M6622" t="s">
        <v>19115</v>
      </c>
      <c r="N6622">
        <v>8.0863888880000001</v>
      </c>
      <c r="O6622">
        <v>0</v>
      </c>
      <c r="P6622">
        <v>234</v>
      </c>
      <c r="Q6622">
        <v>0</v>
      </c>
      <c r="R6622">
        <v>3</v>
      </c>
      <c r="S6622">
        <v>0</v>
      </c>
      <c r="T6622">
        <v>16</v>
      </c>
      <c r="U6622">
        <v>0</v>
      </c>
      <c r="V6622">
        <v>0</v>
      </c>
      <c r="W6622">
        <v>0</v>
      </c>
      <c r="X6622">
        <v>366.38572831641949</v>
      </c>
      <c r="Y6622">
        <v>0</v>
      </c>
      <c r="Z6622">
        <v>2.5626111714814774</v>
      </c>
      <c r="AA6622">
        <v>0</v>
      </c>
      <c r="AB6622">
        <v>32.76120032956284</v>
      </c>
      <c r="AC6622">
        <v>0</v>
      </c>
      <c r="AD6622">
        <v>0</v>
      </c>
      <c r="AE6622">
        <v>401.70953981746379</v>
      </c>
    </row>
    <row r="6623" spans="1:31" x14ac:dyDescent="0.25">
      <c r="A6623">
        <v>2307167</v>
      </c>
      <c r="B6623">
        <v>1</v>
      </c>
      <c r="C6623" t="s">
        <v>81</v>
      </c>
      <c r="D6623" t="s">
        <v>117</v>
      </c>
      <c r="E6623" t="s">
        <v>233</v>
      </c>
      <c r="F6623" t="s">
        <v>3528</v>
      </c>
      <c r="G6623" t="s">
        <v>184</v>
      </c>
      <c r="H6623" t="s">
        <v>167</v>
      </c>
      <c r="I6623" t="s">
        <v>136</v>
      </c>
      <c r="J6623" t="s">
        <v>137</v>
      </c>
      <c r="K6623" t="s">
        <v>138</v>
      </c>
      <c r="L6623" t="s">
        <v>19116</v>
      </c>
      <c r="M6623" t="s">
        <v>19117</v>
      </c>
      <c r="N6623">
        <v>0.103888888</v>
      </c>
      <c r="O6623">
        <v>2</v>
      </c>
      <c r="P6623">
        <v>539</v>
      </c>
      <c r="Q6623">
        <v>12</v>
      </c>
      <c r="R6623">
        <v>40</v>
      </c>
      <c r="S6623">
        <v>11</v>
      </c>
      <c r="T6623">
        <v>23</v>
      </c>
      <c r="U6623">
        <v>1</v>
      </c>
      <c r="V6623">
        <v>0</v>
      </c>
      <c r="W6623">
        <v>0.12875865246151111</v>
      </c>
      <c r="X6623">
        <v>6.2594261965514706</v>
      </c>
      <c r="Y6623">
        <v>0.43683445436866281</v>
      </c>
      <c r="Z6623">
        <v>1.0243705643805638</v>
      </c>
      <c r="AA6623">
        <v>1.6593686735566966</v>
      </c>
      <c r="AB6623">
        <v>1.13186443396125</v>
      </c>
      <c r="AC6623">
        <v>10.233768515832155</v>
      </c>
      <c r="AD6623">
        <v>0</v>
      </c>
      <c r="AE6623">
        <v>20.874391491112309</v>
      </c>
    </row>
    <row r="6624" spans="1:31" x14ac:dyDescent="0.25">
      <c r="A6624">
        <v>2306961</v>
      </c>
      <c r="B6624">
        <v>1</v>
      </c>
      <c r="C6624" t="s">
        <v>80</v>
      </c>
      <c r="D6624" t="s">
        <v>108</v>
      </c>
      <c r="E6624" t="s">
        <v>141</v>
      </c>
      <c r="F6624" t="s">
        <v>19118</v>
      </c>
      <c r="G6624" t="s">
        <v>490</v>
      </c>
      <c r="H6624" t="s">
        <v>135</v>
      </c>
      <c r="I6624" t="s">
        <v>136</v>
      </c>
      <c r="J6624" t="s">
        <v>137</v>
      </c>
      <c r="K6624" t="s">
        <v>138</v>
      </c>
      <c r="L6624" t="s">
        <v>19119</v>
      </c>
      <c r="M6624" t="s">
        <v>19120</v>
      </c>
      <c r="N6624">
        <v>7.3669444439999996</v>
      </c>
      <c r="O6624">
        <v>0</v>
      </c>
      <c r="P6624">
        <v>0</v>
      </c>
      <c r="Q6624">
        <v>0</v>
      </c>
      <c r="R6624">
        <v>1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2.6425011365202389</v>
      </c>
      <c r="AA6624">
        <v>0</v>
      </c>
      <c r="AB6624">
        <v>0</v>
      </c>
      <c r="AC6624">
        <v>0</v>
      </c>
      <c r="AD6624">
        <v>0</v>
      </c>
      <c r="AE6624">
        <v>2.6425011365202389</v>
      </c>
    </row>
    <row r="6625" spans="1:31" x14ac:dyDescent="0.25">
      <c r="A6625">
        <v>2306669</v>
      </c>
      <c r="B6625">
        <v>1</v>
      </c>
      <c r="C6625" t="s">
        <v>80</v>
      </c>
      <c r="D6625" t="s">
        <v>93</v>
      </c>
      <c r="E6625" t="s">
        <v>132</v>
      </c>
      <c r="F6625" t="s">
        <v>19121</v>
      </c>
      <c r="G6625" t="s">
        <v>134</v>
      </c>
      <c r="H6625" t="s">
        <v>135</v>
      </c>
      <c r="I6625" t="s">
        <v>136</v>
      </c>
      <c r="J6625" t="s">
        <v>137</v>
      </c>
      <c r="K6625" t="s">
        <v>138</v>
      </c>
      <c r="L6625" t="s">
        <v>19122</v>
      </c>
      <c r="M6625" t="s">
        <v>19123</v>
      </c>
      <c r="N6625">
        <v>1.6730555549999999</v>
      </c>
      <c r="O6625">
        <v>0</v>
      </c>
      <c r="P6625">
        <v>52</v>
      </c>
      <c r="Q6625">
        <v>0</v>
      </c>
      <c r="R6625">
        <v>7</v>
      </c>
      <c r="S6625">
        <v>0</v>
      </c>
      <c r="T6625">
        <v>11</v>
      </c>
      <c r="U6625">
        <v>0</v>
      </c>
      <c r="V6625">
        <v>0</v>
      </c>
      <c r="W6625">
        <v>0</v>
      </c>
      <c r="X6625">
        <v>20.792553998847325</v>
      </c>
      <c r="Y6625">
        <v>0</v>
      </c>
      <c r="Z6625">
        <v>5.9975848823804379</v>
      </c>
      <c r="AA6625">
        <v>0</v>
      </c>
      <c r="AB6625">
        <v>9.5227390122208995</v>
      </c>
      <c r="AC6625">
        <v>0</v>
      </c>
      <c r="AD6625">
        <v>0</v>
      </c>
      <c r="AE6625">
        <v>36.312877893448658</v>
      </c>
    </row>
    <row r="6626" spans="1:31" x14ac:dyDescent="0.25">
      <c r="A6626">
        <v>2307219</v>
      </c>
      <c r="B6626">
        <v>1</v>
      </c>
      <c r="C6626" t="s">
        <v>81</v>
      </c>
      <c r="D6626" t="s">
        <v>116</v>
      </c>
      <c r="E6626" t="s">
        <v>141</v>
      </c>
      <c r="F6626" t="s">
        <v>19124</v>
      </c>
      <c r="G6626" t="s">
        <v>143</v>
      </c>
      <c r="H6626" t="s">
        <v>135</v>
      </c>
      <c r="I6626" t="s">
        <v>136</v>
      </c>
      <c r="J6626" t="s">
        <v>137</v>
      </c>
      <c r="K6626" t="s">
        <v>138</v>
      </c>
      <c r="L6626" t="s">
        <v>19125</v>
      </c>
      <c r="M6626" t="s">
        <v>19126</v>
      </c>
      <c r="N6626">
        <v>1.0891666659999999</v>
      </c>
      <c r="O6626">
        <v>0</v>
      </c>
      <c r="P6626">
        <v>1</v>
      </c>
      <c r="Q6626">
        <v>0</v>
      </c>
      <c r="R6626">
        <v>1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0.33608893166402504</v>
      </c>
      <c r="Y6626">
        <v>0</v>
      </c>
      <c r="Z6626">
        <v>8.295179357125001E-4</v>
      </c>
      <c r="AA6626">
        <v>0</v>
      </c>
      <c r="AB6626">
        <v>0</v>
      </c>
      <c r="AC6626">
        <v>0</v>
      </c>
      <c r="AD6626">
        <v>0</v>
      </c>
      <c r="AE6626">
        <v>0.33691844959973755</v>
      </c>
    </row>
    <row r="6627" spans="1:31" x14ac:dyDescent="0.25">
      <c r="A6627">
        <v>2306910</v>
      </c>
      <c r="B6627">
        <v>1</v>
      </c>
      <c r="C6627" t="s">
        <v>80</v>
      </c>
      <c r="D6627" t="s">
        <v>90</v>
      </c>
      <c r="E6627" t="s">
        <v>132</v>
      </c>
      <c r="F6627" t="s">
        <v>19127</v>
      </c>
      <c r="G6627" t="s">
        <v>134</v>
      </c>
      <c r="H6627" t="s">
        <v>135</v>
      </c>
      <c r="I6627" t="s">
        <v>136</v>
      </c>
      <c r="J6627" t="s">
        <v>137</v>
      </c>
      <c r="K6627" t="s">
        <v>138</v>
      </c>
      <c r="L6627" t="s">
        <v>19128</v>
      </c>
      <c r="M6627" t="s">
        <v>19129</v>
      </c>
      <c r="N6627">
        <v>2.1238888880000002</v>
      </c>
      <c r="O6627">
        <v>0</v>
      </c>
      <c r="P6627">
        <v>64</v>
      </c>
      <c r="Q6627">
        <v>0</v>
      </c>
      <c r="R6627">
        <v>0</v>
      </c>
      <c r="S6627">
        <v>0</v>
      </c>
      <c r="T6627">
        <v>29</v>
      </c>
      <c r="U6627">
        <v>0</v>
      </c>
      <c r="V6627">
        <v>0</v>
      </c>
      <c r="W6627">
        <v>0</v>
      </c>
      <c r="X6627">
        <v>34.084967661512117</v>
      </c>
      <c r="Y6627">
        <v>0</v>
      </c>
      <c r="Z6627">
        <v>0</v>
      </c>
      <c r="AA6627">
        <v>0</v>
      </c>
      <c r="AB6627">
        <v>44.541443570274261</v>
      </c>
      <c r="AC6627">
        <v>0</v>
      </c>
      <c r="AD6627">
        <v>0</v>
      </c>
      <c r="AE6627">
        <v>78.626411231786378</v>
      </c>
    </row>
    <row r="6628" spans="1:31" x14ac:dyDescent="0.25">
      <c r="A6628">
        <v>2306701</v>
      </c>
      <c r="B6628">
        <v>1</v>
      </c>
      <c r="C6628" t="s">
        <v>80</v>
      </c>
      <c r="D6628" t="s">
        <v>93</v>
      </c>
      <c r="E6628" t="s">
        <v>132</v>
      </c>
      <c r="F6628" t="s">
        <v>19130</v>
      </c>
      <c r="G6628" t="s">
        <v>332</v>
      </c>
      <c r="H6628" t="s">
        <v>135</v>
      </c>
      <c r="I6628" t="s">
        <v>136</v>
      </c>
      <c r="J6628" t="s">
        <v>137</v>
      </c>
      <c r="K6628" t="s">
        <v>138</v>
      </c>
      <c r="L6628" t="s">
        <v>19131</v>
      </c>
      <c r="M6628" t="s">
        <v>19132</v>
      </c>
      <c r="N6628">
        <v>9.4416666659999997</v>
      </c>
      <c r="O6628">
        <v>0</v>
      </c>
      <c r="P6628">
        <v>13</v>
      </c>
      <c r="Q6628">
        <v>0</v>
      </c>
      <c r="R6628">
        <v>8</v>
      </c>
      <c r="S6628">
        <v>0</v>
      </c>
      <c r="T6628">
        <v>1</v>
      </c>
      <c r="U6628">
        <v>0</v>
      </c>
      <c r="V6628">
        <v>0</v>
      </c>
      <c r="W6628">
        <v>0</v>
      </c>
      <c r="X6628">
        <v>9.2064778950426014</v>
      </c>
      <c r="Y6628">
        <v>0</v>
      </c>
      <c r="Z6628">
        <v>2.2398125405656009</v>
      </c>
      <c r="AA6628">
        <v>0</v>
      </c>
      <c r="AB6628">
        <v>0.20735265045341666</v>
      </c>
      <c r="AC6628">
        <v>0</v>
      </c>
      <c r="AD6628">
        <v>0</v>
      </c>
      <c r="AE6628">
        <v>11.653643086061617</v>
      </c>
    </row>
    <row r="6629" spans="1:31" x14ac:dyDescent="0.25">
      <c r="A6629">
        <v>2306678</v>
      </c>
      <c r="B6629">
        <v>1</v>
      </c>
      <c r="C6629" t="s">
        <v>81</v>
      </c>
      <c r="D6629" t="s">
        <v>120</v>
      </c>
      <c r="E6629" t="s">
        <v>132</v>
      </c>
      <c r="F6629" t="s">
        <v>9258</v>
      </c>
      <c r="G6629" t="s">
        <v>134</v>
      </c>
      <c r="H6629" t="s">
        <v>135</v>
      </c>
      <c r="I6629" t="s">
        <v>136</v>
      </c>
      <c r="J6629" t="s">
        <v>137</v>
      </c>
      <c r="K6629" t="s">
        <v>138</v>
      </c>
      <c r="L6629" t="s">
        <v>19133</v>
      </c>
      <c r="M6629" t="s">
        <v>19134</v>
      </c>
      <c r="N6629">
        <v>1.0649999999999999</v>
      </c>
      <c r="O6629">
        <v>0</v>
      </c>
      <c r="P6629">
        <v>45</v>
      </c>
      <c r="Q6629">
        <v>0</v>
      </c>
      <c r="R6629">
        <v>0</v>
      </c>
      <c r="S6629">
        <v>0</v>
      </c>
      <c r="T6629">
        <v>5</v>
      </c>
      <c r="U6629">
        <v>0</v>
      </c>
      <c r="V6629">
        <v>0</v>
      </c>
      <c r="W6629">
        <v>0</v>
      </c>
      <c r="X6629">
        <v>8.9643011716080867</v>
      </c>
      <c r="Y6629">
        <v>0</v>
      </c>
      <c r="Z6629">
        <v>0</v>
      </c>
      <c r="AA6629">
        <v>0</v>
      </c>
      <c r="AB6629">
        <v>1.3048732417346467</v>
      </c>
      <c r="AC6629">
        <v>0</v>
      </c>
      <c r="AD6629">
        <v>0</v>
      </c>
      <c r="AE6629">
        <v>10.269174413342734</v>
      </c>
    </row>
    <row r="6630" spans="1:31" x14ac:dyDescent="0.25">
      <c r="A6630">
        <v>2306847</v>
      </c>
      <c r="B6630">
        <v>1</v>
      </c>
      <c r="C6630" t="s">
        <v>80</v>
      </c>
      <c r="D6630" t="s">
        <v>100</v>
      </c>
      <c r="E6630" t="s">
        <v>233</v>
      </c>
      <c r="F6630" t="s">
        <v>19135</v>
      </c>
      <c r="G6630" t="s">
        <v>184</v>
      </c>
      <c r="H6630" t="s">
        <v>167</v>
      </c>
      <c r="I6630" t="s">
        <v>136</v>
      </c>
      <c r="J6630" t="s">
        <v>137</v>
      </c>
      <c r="K6630" t="s">
        <v>138</v>
      </c>
      <c r="L6630" t="s">
        <v>19136</v>
      </c>
      <c r="M6630" t="s">
        <v>19137</v>
      </c>
      <c r="N6630">
        <v>0.330555555</v>
      </c>
      <c r="O6630">
        <v>5</v>
      </c>
      <c r="P6630">
        <v>371</v>
      </c>
      <c r="Q6630">
        <v>4</v>
      </c>
      <c r="R6630">
        <v>65</v>
      </c>
      <c r="S6630">
        <v>16</v>
      </c>
      <c r="T6630">
        <v>101</v>
      </c>
      <c r="U6630">
        <v>4</v>
      </c>
      <c r="V6630">
        <v>1</v>
      </c>
      <c r="W6630">
        <v>0.72148149348187496</v>
      </c>
      <c r="X6630">
        <v>48.998652563340521</v>
      </c>
      <c r="Y6630">
        <v>1.3824543242807503</v>
      </c>
      <c r="Z6630">
        <v>15.707173785884757</v>
      </c>
      <c r="AA6630">
        <v>30.089860732745251</v>
      </c>
      <c r="AB6630">
        <v>25.651817372581117</v>
      </c>
      <c r="AC6630">
        <v>112.25829739469712</v>
      </c>
      <c r="AD6630">
        <v>55.192347912768874</v>
      </c>
      <c r="AE6630">
        <v>290.00208557978027</v>
      </c>
    </row>
    <row r="6631" spans="1:31" x14ac:dyDescent="0.25">
      <c r="A6631">
        <v>2307179</v>
      </c>
      <c r="B6631">
        <v>1</v>
      </c>
      <c r="C6631" t="s">
        <v>80</v>
      </c>
      <c r="D6631" t="s">
        <v>92</v>
      </c>
      <c r="E6631" t="s">
        <v>233</v>
      </c>
      <c r="F6631" t="s">
        <v>19138</v>
      </c>
      <c r="G6631" t="s">
        <v>184</v>
      </c>
      <c r="H6631" t="s">
        <v>167</v>
      </c>
      <c r="I6631" t="s">
        <v>136</v>
      </c>
      <c r="J6631" t="s">
        <v>137</v>
      </c>
      <c r="K6631" t="s">
        <v>138</v>
      </c>
      <c r="L6631" t="s">
        <v>19139</v>
      </c>
      <c r="M6631" t="s">
        <v>19140</v>
      </c>
      <c r="N6631">
        <v>0.18305555500000001</v>
      </c>
      <c r="O6631">
        <v>0</v>
      </c>
      <c r="P6631">
        <v>91</v>
      </c>
      <c r="Q6631">
        <v>7</v>
      </c>
      <c r="R6631">
        <v>19</v>
      </c>
      <c r="S6631">
        <v>4</v>
      </c>
      <c r="T6631">
        <v>7</v>
      </c>
      <c r="U6631">
        <v>0</v>
      </c>
      <c r="V6631">
        <v>0</v>
      </c>
      <c r="W6631">
        <v>0</v>
      </c>
      <c r="X6631">
        <v>4.2573297757717583</v>
      </c>
      <c r="Y6631">
        <v>12.794297515971767</v>
      </c>
      <c r="Z6631">
        <v>0.29344338602441533</v>
      </c>
      <c r="AA6631">
        <v>28.645178998391998</v>
      </c>
      <c r="AB6631">
        <v>1.9550188760101084</v>
      </c>
      <c r="AC6631">
        <v>0</v>
      </c>
      <c r="AD6631">
        <v>0</v>
      </c>
      <c r="AE6631">
        <v>47.945268552170042</v>
      </c>
    </row>
    <row r="6632" spans="1:31" x14ac:dyDescent="0.25">
      <c r="A6632">
        <v>2307033</v>
      </c>
      <c r="B6632">
        <v>1</v>
      </c>
      <c r="C6632" t="s">
        <v>81</v>
      </c>
      <c r="D6632" t="s">
        <v>112</v>
      </c>
      <c r="E6632" t="s">
        <v>208</v>
      </c>
      <c r="F6632" t="s">
        <v>19141</v>
      </c>
      <c r="G6632" t="s">
        <v>917</v>
      </c>
      <c r="H6632" t="s">
        <v>135</v>
      </c>
      <c r="I6632" t="s">
        <v>136</v>
      </c>
      <c r="J6632" t="s">
        <v>137</v>
      </c>
      <c r="K6632" t="s">
        <v>300</v>
      </c>
      <c r="L6632" t="s">
        <v>19142</v>
      </c>
      <c r="M6632" t="s">
        <v>19143</v>
      </c>
      <c r="N6632">
        <v>2.312777777</v>
      </c>
      <c r="O6632">
        <v>0</v>
      </c>
      <c r="P6632">
        <v>468</v>
      </c>
      <c r="Q6632">
        <v>0</v>
      </c>
      <c r="R6632">
        <v>15</v>
      </c>
      <c r="S6632">
        <v>0</v>
      </c>
      <c r="T6632">
        <v>17</v>
      </c>
      <c r="U6632">
        <v>0</v>
      </c>
      <c r="V6632">
        <v>0</v>
      </c>
      <c r="W6632">
        <v>0</v>
      </c>
      <c r="X6632">
        <v>195.92893164126497</v>
      </c>
      <c r="Y6632">
        <v>0</v>
      </c>
      <c r="Z6632">
        <v>2.5463895664766683</v>
      </c>
      <c r="AA6632">
        <v>0</v>
      </c>
      <c r="AB6632">
        <v>19.812393073141184</v>
      </c>
      <c r="AC6632">
        <v>0</v>
      </c>
      <c r="AD6632">
        <v>0</v>
      </c>
      <c r="AE6632">
        <v>218.28771428088282</v>
      </c>
    </row>
    <row r="6633" spans="1:31" x14ac:dyDescent="0.25">
      <c r="A6633">
        <v>2307282</v>
      </c>
      <c r="B6633">
        <v>1</v>
      </c>
      <c r="C6633" t="s">
        <v>81</v>
      </c>
      <c r="D6633" t="s">
        <v>128</v>
      </c>
      <c r="E6633" t="s">
        <v>141</v>
      </c>
      <c r="F6633" t="s">
        <v>19144</v>
      </c>
      <c r="G6633" t="s">
        <v>202</v>
      </c>
      <c r="H6633" t="s">
        <v>135</v>
      </c>
      <c r="I6633" t="s">
        <v>136</v>
      </c>
      <c r="J6633" t="s">
        <v>137</v>
      </c>
      <c r="K6633" t="s">
        <v>138</v>
      </c>
      <c r="L6633" t="s">
        <v>19145</v>
      </c>
      <c r="M6633" t="s">
        <v>19146</v>
      </c>
      <c r="N6633">
        <v>0.56805555500000005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1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0.64003336308827663</v>
      </c>
      <c r="AC6633">
        <v>0</v>
      </c>
      <c r="AD6633">
        <v>0</v>
      </c>
      <c r="AE6633">
        <v>0.64003336308827663</v>
      </c>
    </row>
    <row r="6634" spans="1:31" x14ac:dyDescent="0.25">
      <c r="A6634">
        <v>2306741</v>
      </c>
      <c r="B6634">
        <v>1</v>
      </c>
      <c r="C6634" t="s">
        <v>80</v>
      </c>
      <c r="D6634" t="s">
        <v>93</v>
      </c>
      <c r="E6634" t="s">
        <v>132</v>
      </c>
      <c r="F6634" t="s">
        <v>19147</v>
      </c>
      <c r="G6634" t="s">
        <v>134</v>
      </c>
      <c r="H6634" t="s">
        <v>135</v>
      </c>
      <c r="I6634" t="s">
        <v>136</v>
      </c>
      <c r="J6634" t="s">
        <v>137</v>
      </c>
      <c r="K6634" t="s">
        <v>138</v>
      </c>
      <c r="L6634" t="s">
        <v>19148</v>
      </c>
      <c r="M6634" t="s">
        <v>19149</v>
      </c>
      <c r="N6634">
        <v>0.83027777700000005</v>
      </c>
      <c r="O6634">
        <v>0</v>
      </c>
      <c r="P6634">
        <v>4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0.45590108746129454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0.45590108746129454</v>
      </c>
    </row>
    <row r="6635" spans="1:31" x14ac:dyDescent="0.25">
      <c r="A6635">
        <v>2306841</v>
      </c>
      <c r="B6635">
        <v>1</v>
      </c>
      <c r="C6635" t="s">
        <v>80</v>
      </c>
      <c r="D6635" t="s">
        <v>82</v>
      </c>
      <c r="E6635" t="s">
        <v>748</v>
      </c>
      <c r="F6635" t="s">
        <v>19150</v>
      </c>
      <c r="G6635" t="s">
        <v>750</v>
      </c>
      <c r="H6635" t="s">
        <v>135</v>
      </c>
      <c r="I6635" t="s">
        <v>136</v>
      </c>
      <c r="J6635" t="s">
        <v>137</v>
      </c>
      <c r="K6635" t="s">
        <v>138</v>
      </c>
      <c r="L6635" t="s">
        <v>18993</v>
      </c>
      <c r="M6635" t="s">
        <v>19151</v>
      </c>
      <c r="N6635">
        <v>1.73</v>
      </c>
      <c r="O6635">
        <v>0</v>
      </c>
      <c r="P6635">
        <v>1</v>
      </c>
      <c r="Q6635">
        <v>0</v>
      </c>
      <c r="R6635">
        <v>0</v>
      </c>
      <c r="S6635">
        <v>0</v>
      </c>
      <c r="T6635">
        <v>24</v>
      </c>
      <c r="U6635">
        <v>0</v>
      </c>
      <c r="V6635">
        <v>0</v>
      </c>
      <c r="W6635">
        <v>0</v>
      </c>
      <c r="X6635">
        <v>0.39154920137100002</v>
      </c>
      <c r="Y6635">
        <v>0</v>
      </c>
      <c r="Z6635">
        <v>0</v>
      </c>
      <c r="AA6635">
        <v>0</v>
      </c>
      <c r="AB6635">
        <v>21.016621936113708</v>
      </c>
      <c r="AC6635">
        <v>0</v>
      </c>
      <c r="AD6635">
        <v>0</v>
      </c>
      <c r="AE6635">
        <v>21.408171137484707</v>
      </c>
    </row>
    <row r="6636" spans="1:31" x14ac:dyDescent="0.25">
      <c r="A6636">
        <v>2307113</v>
      </c>
      <c r="B6636">
        <v>1</v>
      </c>
      <c r="C6636" t="s">
        <v>80</v>
      </c>
      <c r="D6636" t="s">
        <v>104</v>
      </c>
      <c r="E6636" t="s">
        <v>233</v>
      </c>
      <c r="F6636" t="s">
        <v>3215</v>
      </c>
      <c r="G6636" t="s">
        <v>184</v>
      </c>
      <c r="H6636" t="s">
        <v>167</v>
      </c>
      <c r="I6636" t="s">
        <v>136</v>
      </c>
      <c r="J6636" t="s">
        <v>137</v>
      </c>
      <c r="K6636" t="s">
        <v>138</v>
      </c>
      <c r="L6636" t="s">
        <v>19152</v>
      </c>
      <c r="M6636" t="s">
        <v>19153</v>
      </c>
      <c r="N6636">
        <v>0.37111111099999999</v>
      </c>
      <c r="O6636">
        <v>9</v>
      </c>
      <c r="P6636">
        <v>5247</v>
      </c>
      <c r="Q6636">
        <v>8</v>
      </c>
      <c r="R6636">
        <v>46</v>
      </c>
      <c r="S6636">
        <v>3</v>
      </c>
      <c r="T6636">
        <v>490</v>
      </c>
      <c r="U6636">
        <v>1</v>
      </c>
      <c r="V6636">
        <v>2</v>
      </c>
      <c r="W6636">
        <v>7.2238064757391962</v>
      </c>
      <c r="X6636">
        <v>491.83738493023475</v>
      </c>
      <c r="Y6636">
        <v>1.8425332140939532</v>
      </c>
      <c r="Z6636">
        <v>9.7196085701487949</v>
      </c>
      <c r="AA6636">
        <v>7.5352590449606751</v>
      </c>
      <c r="AB6636">
        <v>151.47381305249081</v>
      </c>
      <c r="AC6636">
        <v>55.617684237740036</v>
      </c>
      <c r="AD6636">
        <v>3.7353517370428979</v>
      </c>
      <c r="AE6636">
        <v>728.98544126245122</v>
      </c>
    </row>
    <row r="6637" spans="1:31" x14ac:dyDescent="0.25">
      <c r="A6637">
        <v>2306784</v>
      </c>
      <c r="B6637">
        <v>1</v>
      </c>
      <c r="C6637" t="s">
        <v>81</v>
      </c>
      <c r="D6637" t="s">
        <v>128</v>
      </c>
      <c r="E6637" t="s">
        <v>164</v>
      </c>
      <c r="F6637" t="s">
        <v>19154</v>
      </c>
      <c r="G6637" t="s">
        <v>917</v>
      </c>
      <c r="H6637" t="s">
        <v>167</v>
      </c>
      <c r="I6637" t="s">
        <v>136</v>
      </c>
      <c r="J6637" t="s">
        <v>137</v>
      </c>
      <c r="K6637" t="s">
        <v>300</v>
      </c>
      <c r="L6637" t="s">
        <v>19155</v>
      </c>
      <c r="M6637" t="s">
        <v>19156</v>
      </c>
      <c r="N6637">
        <v>7.7522222220000003</v>
      </c>
      <c r="O6637">
        <v>0</v>
      </c>
      <c r="P6637">
        <v>1109</v>
      </c>
      <c r="Q6637">
        <v>0</v>
      </c>
      <c r="R6637">
        <v>0</v>
      </c>
      <c r="S6637">
        <v>0</v>
      </c>
      <c r="T6637">
        <v>148</v>
      </c>
      <c r="U6637">
        <v>0</v>
      </c>
      <c r="V6637">
        <v>0</v>
      </c>
      <c r="W6637">
        <v>0</v>
      </c>
      <c r="X6637">
        <v>1701.7772235430962</v>
      </c>
      <c r="Y6637">
        <v>0</v>
      </c>
      <c r="Z6637">
        <v>0</v>
      </c>
      <c r="AA6637">
        <v>0</v>
      </c>
      <c r="AB6637">
        <v>1779.4530177290874</v>
      </c>
      <c r="AC6637">
        <v>0</v>
      </c>
      <c r="AD6637">
        <v>0</v>
      </c>
      <c r="AE6637">
        <v>3481.2302412721838</v>
      </c>
    </row>
    <row r="6638" spans="1:31" x14ac:dyDescent="0.25">
      <c r="A6638">
        <v>2306801</v>
      </c>
      <c r="B6638">
        <v>1</v>
      </c>
      <c r="C6638" t="s">
        <v>80</v>
      </c>
      <c r="D6638" t="s">
        <v>105</v>
      </c>
      <c r="E6638" t="s">
        <v>132</v>
      </c>
      <c r="F6638" t="s">
        <v>17681</v>
      </c>
      <c r="G6638" t="s">
        <v>917</v>
      </c>
      <c r="H6638" t="s">
        <v>135</v>
      </c>
      <c r="I6638" t="s">
        <v>136</v>
      </c>
      <c r="J6638" t="s">
        <v>137</v>
      </c>
      <c r="K6638" t="s">
        <v>300</v>
      </c>
      <c r="L6638" t="s">
        <v>19157</v>
      </c>
      <c r="M6638" t="s">
        <v>19158</v>
      </c>
      <c r="N6638">
        <v>7.2405555550000003</v>
      </c>
      <c r="O6638">
        <v>0</v>
      </c>
      <c r="P6638">
        <v>288</v>
      </c>
      <c r="Q6638">
        <v>0</v>
      </c>
      <c r="R6638">
        <v>0</v>
      </c>
      <c r="S6638">
        <v>0</v>
      </c>
      <c r="T6638">
        <v>4</v>
      </c>
      <c r="U6638">
        <v>0</v>
      </c>
      <c r="V6638">
        <v>0</v>
      </c>
      <c r="W6638">
        <v>0</v>
      </c>
      <c r="X6638">
        <v>434.87226495401251</v>
      </c>
      <c r="Y6638">
        <v>0</v>
      </c>
      <c r="Z6638">
        <v>0</v>
      </c>
      <c r="AA6638">
        <v>0</v>
      </c>
      <c r="AB6638">
        <v>21.886295730737277</v>
      </c>
      <c r="AC6638">
        <v>0</v>
      </c>
      <c r="AD6638">
        <v>0</v>
      </c>
      <c r="AE6638">
        <v>456.7585606847498</v>
      </c>
    </row>
    <row r="6639" spans="1:31" x14ac:dyDescent="0.25">
      <c r="A6639">
        <v>2307299</v>
      </c>
      <c r="B6639">
        <v>1</v>
      </c>
      <c r="C6639" t="s">
        <v>80</v>
      </c>
      <c r="D6639" t="s">
        <v>83</v>
      </c>
      <c r="E6639" t="s">
        <v>141</v>
      </c>
      <c r="F6639" t="s">
        <v>19159</v>
      </c>
      <c r="G6639" t="s">
        <v>202</v>
      </c>
      <c r="H6639" t="s">
        <v>135</v>
      </c>
      <c r="I6639" t="s">
        <v>136</v>
      </c>
      <c r="J6639" t="s">
        <v>137</v>
      </c>
      <c r="K6639" t="s">
        <v>138</v>
      </c>
      <c r="L6639" t="s">
        <v>19160</v>
      </c>
      <c r="M6639" t="s">
        <v>19161</v>
      </c>
      <c r="N6639">
        <v>1.61</v>
      </c>
      <c r="O6639">
        <v>0</v>
      </c>
      <c r="P6639">
        <v>1</v>
      </c>
      <c r="Q6639">
        <v>0</v>
      </c>
      <c r="R6639">
        <v>0</v>
      </c>
      <c r="S6639">
        <v>0</v>
      </c>
      <c r="T6639">
        <v>30</v>
      </c>
      <c r="U6639">
        <v>0</v>
      </c>
      <c r="V6639">
        <v>0</v>
      </c>
      <c r="W6639">
        <v>0</v>
      </c>
      <c r="X6639">
        <v>0.11582062850735556</v>
      </c>
      <c r="Y6639">
        <v>0</v>
      </c>
      <c r="Z6639">
        <v>0</v>
      </c>
      <c r="AA6639">
        <v>0</v>
      </c>
      <c r="AB6639">
        <v>11.810770003250971</v>
      </c>
      <c r="AC6639">
        <v>0</v>
      </c>
      <c r="AD6639">
        <v>0</v>
      </c>
      <c r="AE6639">
        <v>11.926590631758327</v>
      </c>
    </row>
    <row r="6640" spans="1:31" x14ac:dyDescent="0.25">
      <c r="A6640">
        <v>2307119</v>
      </c>
      <c r="B6640">
        <v>1</v>
      </c>
      <c r="C6640" t="s">
        <v>80</v>
      </c>
      <c r="D6640" t="s">
        <v>96</v>
      </c>
      <c r="E6640" t="s">
        <v>141</v>
      </c>
      <c r="F6640" t="s">
        <v>19162</v>
      </c>
      <c r="G6640" t="s">
        <v>143</v>
      </c>
      <c r="H6640" t="s">
        <v>135</v>
      </c>
      <c r="I6640" t="s">
        <v>136</v>
      </c>
      <c r="J6640" t="s">
        <v>137</v>
      </c>
      <c r="K6640" t="s">
        <v>138</v>
      </c>
      <c r="L6640" t="s">
        <v>19163</v>
      </c>
      <c r="M6640" t="s">
        <v>19164</v>
      </c>
      <c r="N6640">
        <v>1.5119444440000001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1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1.9780084165907357</v>
      </c>
      <c r="AC6640">
        <v>0</v>
      </c>
      <c r="AD6640">
        <v>0</v>
      </c>
      <c r="AE6640">
        <v>1.9780084165907357</v>
      </c>
    </row>
    <row r="6641" spans="1:31" x14ac:dyDescent="0.25">
      <c r="A6641">
        <v>2306764</v>
      </c>
      <c r="B6641">
        <v>1</v>
      </c>
      <c r="C6641" t="s">
        <v>81</v>
      </c>
      <c r="D6641" t="s">
        <v>120</v>
      </c>
      <c r="E6641" t="s">
        <v>164</v>
      </c>
      <c r="F6641" t="s">
        <v>19165</v>
      </c>
      <c r="G6641" t="s">
        <v>299</v>
      </c>
      <c r="H6641" t="s">
        <v>167</v>
      </c>
      <c r="I6641" t="s">
        <v>136</v>
      </c>
      <c r="J6641" t="s">
        <v>137</v>
      </c>
      <c r="K6641" t="s">
        <v>300</v>
      </c>
      <c r="L6641" t="s">
        <v>18898</v>
      </c>
      <c r="M6641" t="s">
        <v>19166</v>
      </c>
      <c r="N6641">
        <v>2.602777777</v>
      </c>
      <c r="O6641">
        <v>0</v>
      </c>
      <c r="P6641">
        <v>336</v>
      </c>
      <c r="Q6641">
        <v>0</v>
      </c>
      <c r="R6641">
        <v>5</v>
      </c>
      <c r="S6641">
        <v>0</v>
      </c>
      <c r="T6641">
        <v>19</v>
      </c>
      <c r="U6641">
        <v>0</v>
      </c>
      <c r="V6641">
        <v>0</v>
      </c>
      <c r="W6641">
        <v>0</v>
      </c>
      <c r="X6641">
        <v>170.24358704315765</v>
      </c>
      <c r="Y6641">
        <v>0</v>
      </c>
      <c r="Z6641">
        <v>1.1225464492526778</v>
      </c>
      <c r="AA6641">
        <v>0</v>
      </c>
      <c r="AB6641">
        <v>15.603565371889749</v>
      </c>
      <c r="AC6641">
        <v>0</v>
      </c>
      <c r="AD6641">
        <v>0</v>
      </c>
      <c r="AE6641">
        <v>186.96969886430006</v>
      </c>
    </row>
    <row r="6642" spans="1:31" x14ac:dyDescent="0.25">
      <c r="A6642">
        <v>2307156</v>
      </c>
      <c r="B6642">
        <v>1</v>
      </c>
      <c r="C6642" t="s">
        <v>81</v>
      </c>
      <c r="D6642" t="s">
        <v>113</v>
      </c>
      <c r="E6642" t="s">
        <v>208</v>
      </c>
      <c r="F6642" t="s">
        <v>5995</v>
      </c>
      <c r="G6642" t="s">
        <v>310</v>
      </c>
      <c r="H6642" t="s">
        <v>135</v>
      </c>
      <c r="I6642" t="s">
        <v>136</v>
      </c>
      <c r="J6642" t="s">
        <v>137</v>
      </c>
      <c r="K6642" t="s">
        <v>138</v>
      </c>
      <c r="L6642" t="s">
        <v>19167</v>
      </c>
      <c r="M6642" t="s">
        <v>19168</v>
      </c>
      <c r="N6642">
        <v>0.38500000000000001</v>
      </c>
      <c r="O6642">
        <v>0</v>
      </c>
      <c r="P6642">
        <v>101</v>
      </c>
      <c r="Q6642">
        <v>0</v>
      </c>
      <c r="R6642">
        <v>27</v>
      </c>
      <c r="S6642">
        <v>0</v>
      </c>
      <c r="T6642">
        <v>5</v>
      </c>
      <c r="U6642">
        <v>0</v>
      </c>
      <c r="V6642">
        <v>0</v>
      </c>
      <c r="W6642">
        <v>0</v>
      </c>
      <c r="X6642">
        <v>9.1749754234168641</v>
      </c>
      <c r="Y6642">
        <v>0</v>
      </c>
      <c r="Z6642">
        <v>4.1800575733324843</v>
      </c>
      <c r="AA6642">
        <v>0</v>
      </c>
      <c r="AB6642">
        <v>0.89262283207784499</v>
      </c>
      <c r="AC6642">
        <v>0</v>
      </c>
      <c r="AD6642">
        <v>0</v>
      </c>
      <c r="AE6642">
        <v>14.247655828827192</v>
      </c>
    </row>
    <row r="6643" spans="1:31" x14ac:dyDescent="0.25">
      <c r="A6643">
        <v>2307070</v>
      </c>
      <c r="B6643">
        <v>1</v>
      </c>
      <c r="C6643" t="s">
        <v>80</v>
      </c>
      <c r="D6643" t="s">
        <v>84</v>
      </c>
      <c r="E6643" t="s">
        <v>141</v>
      </c>
      <c r="F6643" t="s">
        <v>19169</v>
      </c>
      <c r="G6643" t="s">
        <v>143</v>
      </c>
      <c r="H6643" t="s">
        <v>135</v>
      </c>
      <c r="I6643" t="s">
        <v>136</v>
      </c>
      <c r="J6643" t="s">
        <v>137</v>
      </c>
      <c r="K6643" t="s">
        <v>138</v>
      </c>
      <c r="L6643" t="s">
        <v>19170</v>
      </c>
      <c r="M6643" t="s">
        <v>19171</v>
      </c>
      <c r="N6643">
        <v>1.5522222219999999</v>
      </c>
      <c r="O6643">
        <v>0</v>
      </c>
      <c r="P6643">
        <v>1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9.0599586013456676E-2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9.0599586013456676E-2</v>
      </c>
    </row>
    <row r="6644" spans="1:31" x14ac:dyDescent="0.25">
      <c r="A6644">
        <v>2306821</v>
      </c>
      <c r="B6644">
        <v>1</v>
      </c>
      <c r="C6644" t="s">
        <v>80</v>
      </c>
      <c r="D6644" t="s">
        <v>83</v>
      </c>
      <c r="E6644" t="s">
        <v>208</v>
      </c>
      <c r="F6644" t="s">
        <v>19172</v>
      </c>
      <c r="G6644" t="s">
        <v>299</v>
      </c>
      <c r="H6644" t="s">
        <v>135</v>
      </c>
      <c r="I6644" t="s">
        <v>136</v>
      </c>
      <c r="J6644" t="s">
        <v>137</v>
      </c>
      <c r="K6644" t="s">
        <v>300</v>
      </c>
      <c r="L6644" t="s">
        <v>19173</v>
      </c>
      <c r="M6644" t="s">
        <v>19174</v>
      </c>
      <c r="N6644">
        <v>0.53444444400000002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4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3.0198082774363115</v>
      </c>
      <c r="AC6644">
        <v>0</v>
      </c>
      <c r="AD6644">
        <v>0</v>
      </c>
      <c r="AE6644">
        <v>3.0198082774363115</v>
      </c>
    </row>
    <row r="6645" spans="1:31" x14ac:dyDescent="0.25">
      <c r="A6645">
        <v>2307030</v>
      </c>
      <c r="B6645">
        <v>1</v>
      </c>
      <c r="C6645" t="s">
        <v>80</v>
      </c>
      <c r="D6645" t="s">
        <v>93</v>
      </c>
      <c r="E6645" t="s">
        <v>233</v>
      </c>
      <c r="F6645" t="s">
        <v>19175</v>
      </c>
      <c r="G6645" t="s">
        <v>837</v>
      </c>
      <c r="H6645" t="s">
        <v>167</v>
      </c>
      <c r="I6645" t="s">
        <v>136</v>
      </c>
      <c r="J6645" t="s">
        <v>137</v>
      </c>
      <c r="K6645" t="s">
        <v>138</v>
      </c>
      <c r="L6645" t="s">
        <v>19176</v>
      </c>
      <c r="M6645" t="s">
        <v>19177</v>
      </c>
      <c r="N6645">
        <v>0.14027777699999999</v>
      </c>
      <c r="O6645">
        <v>3</v>
      </c>
      <c r="P6645">
        <v>260</v>
      </c>
      <c r="Q6645">
        <v>40</v>
      </c>
      <c r="R6645">
        <v>30</v>
      </c>
      <c r="S6645">
        <v>6</v>
      </c>
      <c r="T6645">
        <v>35</v>
      </c>
      <c r="U6645">
        <v>0</v>
      </c>
      <c r="V6645">
        <v>0</v>
      </c>
      <c r="W6645">
        <v>0.49418677581664444</v>
      </c>
      <c r="X6645">
        <v>7.2659512347072326</v>
      </c>
      <c r="Y6645">
        <v>18.701104345132826</v>
      </c>
      <c r="Z6645">
        <v>7.8642782272185503</v>
      </c>
      <c r="AA6645">
        <v>4.9388952018693111</v>
      </c>
      <c r="AB6645">
        <v>5.2492712947363414</v>
      </c>
      <c r="AC6645">
        <v>0</v>
      </c>
      <c r="AD6645">
        <v>0</v>
      </c>
      <c r="AE6645">
        <v>44.51368707948091</v>
      </c>
    </row>
    <row r="6646" spans="1:31" x14ac:dyDescent="0.25">
      <c r="A6646">
        <v>2306698</v>
      </c>
      <c r="B6646">
        <v>1</v>
      </c>
      <c r="C6646" t="s">
        <v>80</v>
      </c>
      <c r="D6646" t="s">
        <v>107</v>
      </c>
      <c r="E6646" t="s">
        <v>164</v>
      </c>
      <c r="F6646" t="s">
        <v>3770</v>
      </c>
      <c r="G6646" t="s">
        <v>195</v>
      </c>
      <c r="H6646" t="s">
        <v>167</v>
      </c>
      <c r="I6646" t="s">
        <v>136</v>
      </c>
      <c r="J6646" t="s">
        <v>137</v>
      </c>
      <c r="K6646" t="s">
        <v>138</v>
      </c>
      <c r="L6646" t="s">
        <v>19178</v>
      </c>
      <c r="M6646" t="s">
        <v>19179</v>
      </c>
      <c r="N6646">
        <v>2.5874999999999999</v>
      </c>
      <c r="O6646">
        <v>0</v>
      </c>
      <c r="P6646">
        <v>53</v>
      </c>
      <c r="Q6646">
        <v>0</v>
      </c>
      <c r="R6646">
        <v>0</v>
      </c>
      <c r="S6646">
        <v>0</v>
      </c>
      <c r="T6646">
        <v>9</v>
      </c>
      <c r="U6646">
        <v>0</v>
      </c>
      <c r="V6646">
        <v>0</v>
      </c>
      <c r="W6646">
        <v>0</v>
      </c>
      <c r="X6646">
        <v>21.632967522926826</v>
      </c>
      <c r="Y6646">
        <v>0</v>
      </c>
      <c r="Z6646">
        <v>0</v>
      </c>
      <c r="AA6646">
        <v>0</v>
      </c>
      <c r="AB6646">
        <v>25.68507652949431</v>
      </c>
      <c r="AC6646">
        <v>0</v>
      </c>
      <c r="AD6646">
        <v>0</v>
      </c>
      <c r="AE6646">
        <v>47.318044052421136</v>
      </c>
    </row>
    <row r="6647" spans="1:31" x14ac:dyDescent="0.25">
      <c r="A6647">
        <v>2306721</v>
      </c>
      <c r="B6647">
        <v>1</v>
      </c>
      <c r="C6647" t="s">
        <v>81</v>
      </c>
      <c r="D6647" t="s">
        <v>127</v>
      </c>
      <c r="E6647" t="s">
        <v>141</v>
      </c>
      <c r="F6647" t="s">
        <v>19180</v>
      </c>
      <c r="G6647" t="s">
        <v>143</v>
      </c>
      <c r="H6647" t="s">
        <v>135</v>
      </c>
      <c r="I6647" t="s">
        <v>136</v>
      </c>
      <c r="J6647" t="s">
        <v>137</v>
      </c>
      <c r="K6647" t="s">
        <v>138</v>
      </c>
      <c r="L6647" t="s">
        <v>19181</v>
      </c>
      <c r="M6647" t="s">
        <v>19182</v>
      </c>
      <c r="N6647">
        <v>2.1608333329999998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1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0.25407750937704887</v>
      </c>
      <c r="AC6647">
        <v>0</v>
      </c>
      <c r="AD6647">
        <v>0</v>
      </c>
      <c r="AE6647">
        <v>0.25407750937704887</v>
      </c>
    </row>
    <row r="6648" spans="1:31" x14ac:dyDescent="0.25">
      <c r="A6648">
        <v>2307199</v>
      </c>
      <c r="B6648">
        <v>1</v>
      </c>
      <c r="C6648" t="s">
        <v>80</v>
      </c>
      <c r="D6648" t="s">
        <v>100</v>
      </c>
      <c r="E6648" t="s">
        <v>208</v>
      </c>
      <c r="F6648" t="s">
        <v>19183</v>
      </c>
      <c r="G6648" t="s">
        <v>134</v>
      </c>
      <c r="H6648" t="s">
        <v>135</v>
      </c>
      <c r="I6648" t="s">
        <v>136</v>
      </c>
      <c r="J6648" t="s">
        <v>137</v>
      </c>
      <c r="K6648" t="s">
        <v>138</v>
      </c>
      <c r="L6648" t="s">
        <v>19184</v>
      </c>
      <c r="M6648" t="s">
        <v>19185</v>
      </c>
      <c r="N6648">
        <v>1.6063888879999999</v>
      </c>
      <c r="O6648">
        <v>0</v>
      </c>
      <c r="P6648">
        <v>0</v>
      </c>
      <c r="Q6648">
        <v>0</v>
      </c>
      <c r="R6648">
        <v>17</v>
      </c>
      <c r="S6648">
        <v>0</v>
      </c>
      <c r="T6648">
        <v>1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42.031336061419438</v>
      </c>
      <c r="AA6648">
        <v>0</v>
      </c>
      <c r="AB6648">
        <v>0.14445171328044085</v>
      </c>
      <c r="AC6648">
        <v>0</v>
      </c>
      <c r="AD6648">
        <v>0</v>
      </c>
      <c r="AE6648">
        <v>42.175787774699877</v>
      </c>
    </row>
    <row r="6649" spans="1:31" x14ac:dyDescent="0.25">
      <c r="A6649">
        <v>2307222</v>
      </c>
      <c r="B6649">
        <v>1</v>
      </c>
      <c r="C6649" t="s">
        <v>80</v>
      </c>
      <c r="D6649" t="s">
        <v>110</v>
      </c>
      <c r="E6649" t="s">
        <v>164</v>
      </c>
      <c r="F6649" t="s">
        <v>19186</v>
      </c>
      <c r="G6649" t="s">
        <v>2867</v>
      </c>
      <c r="H6649" t="s">
        <v>167</v>
      </c>
      <c r="I6649" t="s">
        <v>136</v>
      </c>
      <c r="J6649" t="s">
        <v>137</v>
      </c>
      <c r="K6649" t="s">
        <v>138</v>
      </c>
      <c r="L6649" t="s">
        <v>19187</v>
      </c>
      <c r="M6649" t="s">
        <v>19188</v>
      </c>
      <c r="N6649">
        <v>0.85277777700000001</v>
      </c>
      <c r="O6649">
        <v>0</v>
      </c>
      <c r="P6649">
        <v>325</v>
      </c>
      <c r="Q6649">
        <v>0</v>
      </c>
      <c r="R6649">
        <v>0</v>
      </c>
      <c r="S6649">
        <v>0</v>
      </c>
      <c r="T6649">
        <v>61</v>
      </c>
      <c r="U6649">
        <v>0</v>
      </c>
      <c r="V6649">
        <v>0</v>
      </c>
      <c r="W6649">
        <v>0</v>
      </c>
      <c r="X6649">
        <v>86.927815511804468</v>
      </c>
      <c r="Y6649">
        <v>0</v>
      </c>
      <c r="Z6649">
        <v>0</v>
      </c>
      <c r="AA6649">
        <v>0</v>
      </c>
      <c r="AB6649">
        <v>23.601207206330287</v>
      </c>
      <c r="AC6649">
        <v>0</v>
      </c>
      <c r="AD6649">
        <v>0</v>
      </c>
      <c r="AE6649">
        <v>110.52902271813475</v>
      </c>
    </row>
    <row r="6650" spans="1:31" x14ac:dyDescent="0.25">
      <c r="A6650">
        <v>2306930</v>
      </c>
      <c r="B6650">
        <v>1</v>
      </c>
      <c r="C6650" t="s">
        <v>80</v>
      </c>
      <c r="D6650" t="s">
        <v>111</v>
      </c>
      <c r="E6650" t="s">
        <v>141</v>
      </c>
      <c r="F6650" t="s">
        <v>19189</v>
      </c>
      <c r="G6650" t="s">
        <v>453</v>
      </c>
      <c r="H6650" t="s">
        <v>135</v>
      </c>
      <c r="I6650" t="s">
        <v>136</v>
      </c>
      <c r="J6650" t="s">
        <v>3</v>
      </c>
      <c r="K6650" t="s">
        <v>138</v>
      </c>
      <c r="L6650" t="s">
        <v>19190</v>
      </c>
      <c r="M6650" t="s">
        <v>19191</v>
      </c>
      <c r="N6650">
        <v>4.6961111109999996</v>
      </c>
      <c r="O6650">
        <v>0</v>
      </c>
      <c r="P6650">
        <v>5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6.2123697258554413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6.2123697258554413</v>
      </c>
    </row>
    <row r="6651" spans="1:31" x14ac:dyDescent="0.25">
      <c r="A6651">
        <v>2306990</v>
      </c>
      <c r="B6651">
        <v>1</v>
      </c>
      <c r="C6651" t="s">
        <v>80</v>
      </c>
      <c r="D6651" t="s">
        <v>82</v>
      </c>
      <c r="E6651" t="s">
        <v>208</v>
      </c>
      <c r="F6651" t="s">
        <v>802</v>
      </c>
      <c r="G6651" t="s">
        <v>375</v>
      </c>
      <c r="H6651" t="s">
        <v>135</v>
      </c>
      <c r="I6651" t="s">
        <v>136</v>
      </c>
      <c r="J6651" t="s">
        <v>137</v>
      </c>
      <c r="K6651" t="s">
        <v>138</v>
      </c>
      <c r="L6651" t="s">
        <v>19192</v>
      </c>
      <c r="M6651" t="s">
        <v>19193</v>
      </c>
      <c r="N6651">
        <v>1.1491666659999999</v>
      </c>
      <c r="O6651">
        <v>0</v>
      </c>
      <c r="P6651">
        <v>300</v>
      </c>
      <c r="Q6651">
        <v>0</v>
      </c>
      <c r="R6651">
        <v>0</v>
      </c>
      <c r="S6651">
        <v>0</v>
      </c>
      <c r="T6651">
        <v>21</v>
      </c>
      <c r="U6651">
        <v>0</v>
      </c>
      <c r="V6651">
        <v>0</v>
      </c>
      <c r="W6651">
        <v>0</v>
      </c>
      <c r="X6651">
        <v>34.28867935097373</v>
      </c>
      <c r="Y6651">
        <v>0</v>
      </c>
      <c r="Z6651">
        <v>0</v>
      </c>
      <c r="AA6651">
        <v>0</v>
      </c>
      <c r="AB6651">
        <v>15.216650676621565</v>
      </c>
      <c r="AC6651">
        <v>0</v>
      </c>
      <c r="AD6651">
        <v>0</v>
      </c>
      <c r="AE6651">
        <v>49.505330027595292</v>
      </c>
    </row>
    <row r="6652" spans="1:31" x14ac:dyDescent="0.25">
      <c r="A6652">
        <v>2306744</v>
      </c>
      <c r="B6652">
        <v>1</v>
      </c>
      <c r="C6652" t="s">
        <v>80</v>
      </c>
      <c r="D6652" t="s">
        <v>93</v>
      </c>
      <c r="E6652" t="s">
        <v>132</v>
      </c>
      <c r="F6652" t="s">
        <v>8713</v>
      </c>
      <c r="G6652" t="s">
        <v>134</v>
      </c>
      <c r="H6652" t="s">
        <v>135</v>
      </c>
      <c r="I6652" t="s">
        <v>136</v>
      </c>
      <c r="J6652" t="s">
        <v>137</v>
      </c>
      <c r="K6652" t="s">
        <v>138</v>
      </c>
      <c r="L6652" t="s">
        <v>19194</v>
      </c>
      <c r="M6652" t="s">
        <v>19195</v>
      </c>
      <c r="N6652">
        <v>5.574166666</v>
      </c>
      <c r="O6652">
        <v>0</v>
      </c>
      <c r="P6652">
        <v>0</v>
      </c>
      <c r="Q6652">
        <v>0</v>
      </c>
      <c r="R6652">
        <v>5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7.6075453940455011</v>
      </c>
      <c r="AA6652">
        <v>0</v>
      </c>
      <c r="AB6652">
        <v>0</v>
      </c>
      <c r="AC6652">
        <v>0</v>
      </c>
      <c r="AD6652">
        <v>0</v>
      </c>
      <c r="AE6652">
        <v>7.6075453940455011</v>
      </c>
    </row>
    <row r="6653" spans="1:31" x14ac:dyDescent="0.25">
      <c r="A6653">
        <v>2307279</v>
      </c>
      <c r="B6653">
        <v>1</v>
      </c>
      <c r="C6653" t="s">
        <v>80</v>
      </c>
      <c r="D6653" t="s">
        <v>92</v>
      </c>
      <c r="E6653" t="s">
        <v>233</v>
      </c>
      <c r="F6653" t="s">
        <v>19196</v>
      </c>
      <c r="G6653" t="s">
        <v>837</v>
      </c>
      <c r="H6653" t="s">
        <v>167</v>
      </c>
      <c r="I6653" t="s">
        <v>136</v>
      </c>
      <c r="J6653" t="s">
        <v>137</v>
      </c>
      <c r="K6653" t="s">
        <v>138</v>
      </c>
      <c r="L6653" t="s">
        <v>19197</v>
      </c>
      <c r="M6653" t="s">
        <v>19198</v>
      </c>
      <c r="N6653">
        <v>0.68083333300000004</v>
      </c>
      <c r="O6653">
        <v>0</v>
      </c>
      <c r="P6653">
        <v>908</v>
      </c>
      <c r="Q6653">
        <v>2</v>
      </c>
      <c r="R6653">
        <v>316</v>
      </c>
      <c r="S6653">
        <v>7</v>
      </c>
      <c r="T6653">
        <v>90</v>
      </c>
      <c r="U6653">
        <v>0</v>
      </c>
      <c r="V6653">
        <v>1</v>
      </c>
      <c r="W6653">
        <v>0</v>
      </c>
      <c r="X6653">
        <v>135.13705311566326</v>
      </c>
      <c r="Y6653">
        <v>0.44933624347859247</v>
      </c>
      <c r="Z6653">
        <v>42.775499266483237</v>
      </c>
      <c r="AA6653">
        <v>7.1945440703447296</v>
      </c>
      <c r="AB6653">
        <v>21.515475166318684</v>
      </c>
      <c r="AC6653">
        <v>0</v>
      </c>
      <c r="AD6653">
        <v>4.7765160252756664E-2</v>
      </c>
      <c r="AE6653">
        <v>207.11967302254129</v>
      </c>
    </row>
    <row r="6654" spans="1:31" x14ac:dyDescent="0.25">
      <c r="A6654">
        <v>2306924</v>
      </c>
      <c r="B6654">
        <v>1</v>
      </c>
      <c r="C6654" t="s">
        <v>80</v>
      </c>
      <c r="D6654" t="s">
        <v>89</v>
      </c>
      <c r="E6654" t="s">
        <v>233</v>
      </c>
      <c r="F6654" t="s">
        <v>19199</v>
      </c>
      <c r="G6654" t="s">
        <v>837</v>
      </c>
      <c r="H6654" t="s">
        <v>167</v>
      </c>
      <c r="I6654" t="s">
        <v>280</v>
      </c>
      <c r="J6654" t="s">
        <v>137</v>
      </c>
      <c r="K6654" t="s">
        <v>300</v>
      </c>
      <c r="L6654" t="s">
        <v>19200</v>
      </c>
      <c r="M6654" t="s">
        <v>19201</v>
      </c>
      <c r="N6654">
        <v>4.1111110999999999E-2</v>
      </c>
      <c r="O6654">
        <v>0</v>
      </c>
      <c r="P6654">
        <v>1357</v>
      </c>
      <c r="Q6654">
        <v>0</v>
      </c>
      <c r="R6654">
        <v>6</v>
      </c>
      <c r="S6654">
        <v>3</v>
      </c>
      <c r="T6654">
        <v>193</v>
      </c>
      <c r="U6654">
        <v>0</v>
      </c>
      <c r="V6654">
        <v>3</v>
      </c>
      <c r="W6654">
        <v>0</v>
      </c>
      <c r="X6654">
        <v>23.181910906480368</v>
      </c>
      <c r="Y6654">
        <v>0</v>
      </c>
      <c r="Z6654">
        <v>4.4469835086818899E-2</v>
      </c>
      <c r="AA6654">
        <v>0.26618800891760669</v>
      </c>
      <c r="AB6654">
        <v>8.3852464928411834</v>
      </c>
      <c r="AC6654">
        <v>0</v>
      </c>
      <c r="AD6654">
        <v>8.4409551899897792</v>
      </c>
      <c r="AE6654">
        <v>40.318770433315755</v>
      </c>
    </row>
    <row r="6655" spans="1:31" x14ac:dyDescent="0.25">
      <c r="A6655">
        <v>2306661</v>
      </c>
      <c r="B6655">
        <v>1</v>
      </c>
      <c r="C6655" t="s">
        <v>81</v>
      </c>
      <c r="D6655" t="s">
        <v>127</v>
      </c>
      <c r="E6655" t="s">
        <v>141</v>
      </c>
      <c r="F6655" t="s">
        <v>19202</v>
      </c>
      <c r="G6655" t="s">
        <v>188</v>
      </c>
      <c r="H6655" t="s">
        <v>135</v>
      </c>
      <c r="I6655" t="s">
        <v>136</v>
      </c>
      <c r="J6655" t="s">
        <v>137</v>
      </c>
      <c r="K6655" t="s">
        <v>138</v>
      </c>
      <c r="L6655" t="s">
        <v>19203</v>
      </c>
      <c r="M6655" t="s">
        <v>19204</v>
      </c>
      <c r="N6655">
        <v>4.0724999999999998</v>
      </c>
      <c r="O6655">
        <v>0</v>
      </c>
      <c r="P6655">
        <v>2</v>
      </c>
      <c r="Q6655">
        <v>0</v>
      </c>
      <c r="R6655">
        <v>0</v>
      </c>
      <c r="S6655">
        <v>0</v>
      </c>
      <c r="T6655">
        <v>1</v>
      </c>
      <c r="U6655">
        <v>0</v>
      </c>
      <c r="V6655">
        <v>0</v>
      </c>
      <c r="W6655">
        <v>0</v>
      </c>
      <c r="X6655">
        <v>1.9792969196461205</v>
      </c>
      <c r="Y6655">
        <v>0</v>
      </c>
      <c r="Z6655">
        <v>0</v>
      </c>
      <c r="AA6655">
        <v>0</v>
      </c>
      <c r="AB6655">
        <v>3.4579679723409251</v>
      </c>
      <c r="AC6655">
        <v>0</v>
      </c>
      <c r="AD6655">
        <v>0</v>
      </c>
      <c r="AE6655">
        <v>5.4372648919870459</v>
      </c>
    </row>
    <row r="6656" spans="1:31" x14ac:dyDescent="0.25">
      <c r="A6656">
        <v>2306638</v>
      </c>
      <c r="B6656">
        <v>1</v>
      </c>
      <c r="C6656" t="s">
        <v>80</v>
      </c>
      <c r="D6656" t="s">
        <v>87</v>
      </c>
      <c r="E6656" t="s">
        <v>233</v>
      </c>
      <c r="F6656" t="s">
        <v>19205</v>
      </c>
      <c r="G6656" t="s">
        <v>184</v>
      </c>
      <c r="H6656" t="s">
        <v>167</v>
      </c>
      <c r="I6656" t="s">
        <v>136</v>
      </c>
      <c r="J6656" t="s">
        <v>137</v>
      </c>
      <c r="K6656" t="s">
        <v>138</v>
      </c>
      <c r="L6656" t="s">
        <v>19206</v>
      </c>
      <c r="M6656" t="s">
        <v>19207</v>
      </c>
      <c r="N6656">
        <v>8.9722222000000004E-2</v>
      </c>
      <c r="O6656">
        <v>1</v>
      </c>
      <c r="P6656">
        <v>3278</v>
      </c>
      <c r="Q6656">
        <v>0</v>
      </c>
      <c r="R6656">
        <v>0</v>
      </c>
      <c r="S6656">
        <v>29</v>
      </c>
      <c r="T6656">
        <v>639</v>
      </c>
      <c r="U6656">
        <v>5</v>
      </c>
      <c r="V6656">
        <v>2</v>
      </c>
      <c r="W6656">
        <v>4.857643582342222E-2</v>
      </c>
      <c r="X6656">
        <v>65.456058053741785</v>
      </c>
      <c r="Y6656">
        <v>0</v>
      </c>
      <c r="Z6656">
        <v>0</v>
      </c>
      <c r="AA6656">
        <v>29.804458221456052</v>
      </c>
      <c r="AB6656">
        <v>43.530487714462112</v>
      </c>
      <c r="AC6656">
        <v>3.9842343032663829</v>
      </c>
      <c r="AD6656">
        <v>3.6607094443520518</v>
      </c>
      <c r="AE6656">
        <v>146.48452417310182</v>
      </c>
    </row>
    <row r="6657" spans="1:31" x14ac:dyDescent="0.25">
      <c r="A6657">
        <v>2307202</v>
      </c>
      <c r="B6657">
        <v>1</v>
      </c>
      <c r="C6657" t="s">
        <v>80</v>
      </c>
      <c r="D6657" t="s">
        <v>108</v>
      </c>
      <c r="E6657" t="s">
        <v>208</v>
      </c>
      <c r="F6657" t="s">
        <v>3890</v>
      </c>
      <c r="G6657" t="s">
        <v>310</v>
      </c>
      <c r="H6657" t="s">
        <v>135</v>
      </c>
      <c r="I6657" t="s">
        <v>136</v>
      </c>
      <c r="J6657" t="s">
        <v>137</v>
      </c>
      <c r="K6657" t="s">
        <v>138</v>
      </c>
      <c r="L6657" t="s">
        <v>19208</v>
      </c>
      <c r="M6657" t="s">
        <v>19209</v>
      </c>
      <c r="N6657">
        <v>1.663611111</v>
      </c>
      <c r="O6657">
        <v>0</v>
      </c>
      <c r="P6657">
        <v>22</v>
      </c>
      <c r="Q6657">
        <v>0</v>
      </c>
      <c r="R6657">
        <v>22</v>
      </c>
      <c r="S6657">
        <v>0</v>
      </c>
      <c r="T6657">
        <v>13</v>
      </c>
      <c r="U6657">
        <v>0</v>
      </c>
      <c r="V6657">
        <v>0</v>
      </c>
      <c r="W6657">
        <v>0</v>
      </c>
      <c r="X6657">
        <v>11.515220092462531</v>
      </c>
      <c r="Y6657">
        <v>0</v>
      </c>
      <c r="Z6657">
        <v>51.241648063275434</v>
      </c>
      <c r="AA6657">
        <v>0</v>
      </c>
      <c r="AB6657">
        <v>15.25272210741092</v>
      </c>
      <c r="AC6657">
        <v>0</v>
      </c>
      <c r="AD6657">
        <v>0</v>
      </c>
      <c r="AE6657">
        <v>78.00959026314888</v>
      </c>
    </row>
    <row r="6658" spans="1:31" x14ac:dyDescent="0.25">
      <c r="A6658">
        <v>2307153</v>
      </c>
      <c r="B6658">
        <v>1</v>
      </c>
      <c r="C6658" t="s">
        <v>80</v>
      </c>
      <c r="D6658" t="s">
        <v>98</v>
      </c>
      <c r="E6658" t="s">
        <v>182</v>
      </c>
      <c r="F6658" t="s">
        <v>19210</v>
      </c>
      <c r="G6658" t="s">
        <v>837</v>
      </c>
      <c r="H6658" t="s">
        <v>167</v>
      </c>
      <c r="I6658" t="s">
        <v>136</v>
      </c>
      <c r="J6658" t="s">
        <v>137</v>
      </c>
      <c r="K6658" t="s">
        <v>138</v>
      </c>
      <c r="L6658" t="s">
        <v>19211</v>
      </c>
      <c r="M6658" t="s">
        <v>19212</v>
      </c>
      <c r="N6658">
        <v>0.377222222</v>
      </c>
      <c r="O6658">
        <v>0</v>
      </c>
      <c r="P6658">
        <v>102</v>
      </c>
      <c r="Q6658">
        <v>0</v>
      </c>
      <c r="R6658">
        <v>39</v>
      </c>
      <c r="S6658">
        <v>5</v>
      </c>
      <c r="T6658">
        <v>28</v>
      </c>
      <c r="U6658">
        <v>0</v>
      </c>
      <c r="V6658">
        <v>0</v>
      </c>
      <c r="W6658">
        <v>0</v>
      </c>
      <c r="X6658">
        <v>10.608242833023187</v>
      </c>
      <c r="Y6658">
        <v>0</v>
      </c>
      <c r="Z6658">
        <v>11.1248090242701</v>
      </c>
      <c r="AA6658">
        <v>12.120558250689811</v>
      </c>
      <c r="AB6658">
        <v>8.4279892627839068</v>
      </c>
      <c r="AC6658">
        <v>0</v>
      </c>
      <c r="AD6658">
        <v>0</v>
      </c>
      <c r="AE6658">
        <v>42.281599370767012</v>
      </c>
    </row>
    <row r="6659" spans="1:31" x14ac:dyDescent="0.25">
      <c r="A6659">
        <v>2306761</v>
      </c>
      <c r="B6659">
        <v>1</v>
      </c>
      <c r="C6659" t="s">
        <v>81</v>
      </c>
      <c r="D6659" t="s">
        <v>120</v>
      </c>
      <c r="E6659" t="s">
        <v>233</v>
      </c>
      <c r="F6659" t="s">
        <v>19213</v>
      </c>
      <c r="G6659" t="s">
        <v>299</v>
      </c>
      <c r="H6659" t="s">
        <v>167</v>
      </c>
      <c r="I6659" t="s">
        <v>136</v>
      </c>
      <c r="J6659" t="s">
        <v>137</v>
      </c>
      <c r="K6659" t="s">
        <v>300</v>
      </c>
      <c r="L6659" t="s">
        <v>19214</v>
      </c>
      <c r="M6659" t="s">
        <v>19215</v>
      </c>
      <c r="N6659">
        <v>7.4788888880000002</v>
      </c>
      <c r="O6659">
        <v>2</v>
      </c>
      <c r="P6659">
        <v>296</v>
      </c>
      <c r="Q6659">
        <v>95</v>
      </c>
      <c r="R6659">
        <v>7</v>
      </c>
      <c r="S6659">
        <v>10</v>
      </c>
      <c r="T6659">
        <v>23</v>
      </c>
      <c r="U6659">
        <v>0</v>
      </c>
      <c r="V6659">
        <v>0</v>
      </c>
      <c r="W6659">
        <v>5.0550701556179485</v>
      </c>
      <c r="X6659">
        <v>409.13431130303218</v>
      </c>
      <c r="Y6659">
        <v>384.3381042095358</v>
      </c>
      <c r="Z6659">
        <v>30.538100364887221</v>
      </c>
      <c r="AA6659">
        <v>144.61208234759471</v>
      </c>
      <c r="AB6659">
        <v>74.631502187983315</v>
      </c>
      <c r="AC6659">
        <v>0</v>
      </c>
      <c r="AD6659">
        <v>0</v>
      </c>
      <c r="AE6659">
        <v>1048.3091705686513</v>
      </c>
    </row>
    <row r="6660" spans="1:31" x14ac:dyDescent="0.25">
      <c r="A6660">
        <v>2306770</v>
      </c>
      <c r="B6660">
        <v>1</v>
      </c>
      <c r="C6660" t="s">
        <v>81</v>
      </c>
      <c r="D6660" t="s">
        <v>127</v>
      </c>
      <c r="E6660" t="s">
        <v>182</v>
      </c>
      <c r="F6660" t="s">
        <v>19216</v>
      </c>
      <c r="G6660" t="s">
        <v>299</v>
      </c>
      <c r="H6660" t="s">
        <v>167</v>
      </c>
      <c r="I6660" t="s">
        <v>136</v>
      </c>
      <c r="J6660" t="s">
        <v>137</v>
      </c>
      <c r="K6660" t="s">
        <v>300</v>
      </c>
      <c r="L6660" t="s">
        <v>19217</v>
      </c>
      <c r="M6660" t="s">
        <v>19218</v>
      </c>
      <c r="N6660">
        <v>2.102777777</v>
      </c>
      <c r="O6660">
        <v>8</v>
      </c>
      <c r="P6660">
        <v>3</v>
      </c>
      <c r="Q6660">
        <v>272</v>
      </c>
      <c r="R6660">
        <v>39</v>
      </c>
      <c r="S6660">
        <v>14</v>
      </c>
      <c r="T6660">
        <v>3</v>
      </c>
      <c r="U6660">
        <v>0</v>
      </c>
      <c r="V6660">
        <v>0</v>
      </c>
      <c r="W6660">
        <v>7.3087974402530174</v>
      </c>
      <c r="X6660">
        <v>6.2659375506807455</v>
      </c>
      <c r="Y6660">
        <v>563.51960939231947</v>
      </c>
      <c r="Z6660">
        <v>109.89900611724174</v>
      </c>
      <c r="AA6660">
        <v>57.779065631798048</v>
      </c>
      <c r="AB6660">
        <v>6.8072923067248228</v>
      </c>
      <c r="AC6660">
        <v>0</v>
      </c>
      <c r="AD6660">
        <v>0</v>
      </c>
      <c r="AE6660">
        <v>751.57970843901774</v>
      </c>
    </row>
    <row r="6661" spans="1:31" x14ac:dyDescent="0.25">
      <c r="A6661">
        <v>2306933</v>
      </c>
      <c r="B6661">
        <v>1</v>
      </c>
      <c r="C6661" t="s">
        <v>80</v>
      </c>
      <c r="D6661" t="s">
        <v>85</v>
      </c>
      <c r="E6661" t="s">
        <v>132</v>
      </c>
      <c r="F6661" t="s">
        <v>19219</v>
      </c>
      <c r="G6661" t="s">
        <v>490</v>
      </c>
      <c r="H6661" t="s">
        <v>135</v>
      </c>
      <c r="I6661" t="s">
        <v>136</v>
      </c>
      <c r="J6661" t="s">
        <v>137</v>
      </c>
      <c r="K6661" t="s">
        <v>138</v>
      </c>
      <c r="L6661" t="s">
        <v>19220</v>
      </c>
      <c r="M6661" t="s">
        <v>19221</v>
      </c>
      <c r="N6661">
        <v>0.48972222199999998</v>
      </c>
      <c r="O6661">
        <v>0</v>
      </c>
      <c r="P6661">
        <v>120</v>
      </c>
      <c r="Q6661">
        <v>0</v>
      </c>
      <c r="R6661">
        <v>0</v>
      </c>
      <c r="S6661">
        <v>0</v>
      </c>
      <c r="T6661">
        <v>3</v>
      </c>
      <c r="U6661">
        <v>0</v>
      </c>
      <c r="V6661">
        <v>0</v>
      </c>
      <c r="W6661">
        <v>0</v>
      </c>
      <c r="X6661">
        <v>12.174694945792867</v>
      </c>
      <c r="Y6661">
        <v>0</v>
      </c>
      <c r="Z6661">
        <v>0</v>
      </c>
      <c r="AA6661">
        <v>0</v>
      </c>
      <c r="AB6661">
        <v>2.1168348210816919</v>
      </c>
      <c r="AC6661">
        <v>0</v>
      </c>
      <c r="AD6661">
        <v>0</v>
      </c>
      <c r="AE6661">
        <v>14.291529766874559</v>
      </c>
    </row>
    <row r="6662" spans="1:31" x14ac:dyDescent="0.25">
      <c r="A6662">
        <v>2306956</v>
      </c>
      <c r="B6662">
        <v>1</v>
      </c>
      <c r="C6662" t="s">
        <v>81</v>
      </c>
      <c r="D6662" t="s">
        <v>122</v>
      </c>
      <c r="E6662" t="s">
        <v>141</v>
      </c>
      <c r="F6662" t="s">
        <v>19222</v>
      </c>
      <c r="G6662" t="s">
        <v>143</v>
      </c>
      <c r="H6662" t="s">
        <v>135</v>
      </c>
      <c r="I6662" t="s">
        <v>136</v>
      </c>
      <c r="J6662" t="s">
        <v>137</v>
      </c>
      <c r="K6662" t="s">
        <v>138</v>
      </c>
      <c r="L6662" t="s">
        <v>19223</v>
      </c>
      <c r="M6662" t="s">
        <v>19224</v>
      </c>
      <c r="N6662">
        <v>4.4011111109999996</v>
      </c>
      <c r="O6662">
        <v>0</v>
      </c>
      <c r="P6662">
        <v>1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0.42790952834688012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0.42790952834688012</v>
      </c>
    </row>
    <row r="6663" spans="1:31" x14ac:dyDescent="0.25">
      <c r="A6663">
        <v>2307271</v>
      </c>
      <c r="B6663">
        <v>1</v>
      </c>
      <c r="C6663" t="s">
        <v>81</v>
      </c>
      <c r="D6663" t="s">
        <v>118</v>
      </c>
      <c r="E6663" t="s">
        <v>132</v>
      </c>
      <c r="F6663" t="s">
        <v>19225</v>
      </c>
      <c r="G6663" t="s">
        <v>134</v>
      </c>
      <c r="H6663" t="s">
        <v>135</v>
      </c>
      <c r="I6663" t="s">
        <v>136</v>
      </c>
      <c r="J6663" t="s">
        <v>137</v>
      </c>
      <c r="K6663" t="s">
        <v>138</v>
      </c>
      <c r="L6663" t="s">
        <v>19226</v>
      </c>
      <c r="M6663" t="s">
        <v>19227</v>
      </c>
      <c r="N6663">
        <v>2.1008333330000002</v>
      </c>
      <c r="O6663">
        <v>0</v>
      </c>
      <c r="P6663">
        <v>2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0.2448418603618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0.2448418603618</v>
      </c>
    </row>
    <row r="6664" spans="1:31" x14ac:dyDescent="0.25">
      <c r="A6664">
        <v>2306787</v>
      </c>
      <c r="B6664">
        <v>1</v>
      </c>
      <c r="C6664" t="s">
        <v>80</v>
      </c>
      <c r="D6664" t="s">
        <v>92</v>
      </c>
      <c r="E6664" t="s">
        <v>164</v>
      </c>
      <c r="F6664" t="s">
        <v>19228</v>
      </c>
      <c r="G6664" t="s">
        <v>917</v>
      </c>
      <c r="H6664" t="s">
        <v>167</v>
      </c>
      <c r="I6664" t="s">
        <v>136</v>
      </c>
      <c r="J6664" t="s">
        <v>137</v>
      </c>
      <c r="K6664" t="s">
        <v>300</v>
      </c>
      <c r="L6664" t="s">
        <v>19229</v>
      </c>
      <c r="M6664" t="s">
        <v>19230</v>
      </c>
      <c r="N6664">
        <v>0.56222222200000005</v>
      </c>
      <c r="O6664">
        <v>0</v>
      </c>
      <c r="P6664">
        <v>82</v>
      </c>
      <c r="Q6664">
        <v>0</v>
      </c>
      <c r="R6664">
        <v>3</v>
      </c>
      <c r="S6664">
        <v>0</v>
      </c>
      <c r="T6664">
        <v>5</v>
      </c>
      <c r="U6664">
        <v>0</v>
      </c>
      <c r="V6664">
        <v>0</v>
      </c>
      <c r="W6664">
        <v>0</v>
      </c>
      <c r="X6664">
        <v>15.311730799809474</v>
      </c>
      <c r="Y6664">
        <v>0</v>
      </c>
      <c r="Z6664">
        <v>0.50722104731333895</v>
      </c>
      <c r="AA6664">
        <v>0</v>
      </c>
      <c r="AB6664">
        <v>2.6089602686589015</v>
      </c>
      <c r="AC6664">
        <v>0</v>
      </c>
      <c r="AD6664">
        <v>0</v>
      </c>
      <c r="AE6664">
        <v>18.427912115781716</v>
      </c>
    </row>
    <row r="6665" spans="1:31" x14ac:dyDescent="0.25">
      <c r="A6665">
        <v>2306893</v>
      </c>
      <c r="B6665">
        <v>1</v>
      </c>
      <c r="C6665" t="s">
        <v>80</v>
      </c>
      <c r="D6665" t="s">
        <v>89</v>
      </c>
      <c r="E6665" t="s">
        <v>164</v>
      </c>
      <c r="F6665" t="s">
        <v>19231</v>
      </c>
      <c r="G6665" t="s">
        <v>917</v>
      </c>
      <c r="H6665" t="s">
        <v>167</v>
      </c>
      <c r="I6665" t="s">
        <v>136</v>
      </c>
      <c r="J6665" t="s">
        <v>137</v>
      </c>
      <c r="K6665" t="s">
        <v>300</v>
      </c>
      <c r="L6665" t="s">
        <v>19232</v>
      </c>
      <c r="M6665" t="s">
        <v>19233</v>
      </c>
      <c r="N6665">
        <v>8.0580555549999993</v>
      </c>
      <c r="O6665">
        <v>0</v>
      </c>
      <c r="P6665">
        <v>58</v>
      </c>
      <c r="Q6665">
        <v>1</v>
      </c>
      <c r="R6665">
        <v>4</v>
      </c>
      <c r="S6665">
        <v>3</v>
      </c>
      <c r="T6665">
        <v>2</v>
      </c>
      <c r="U6665">
        <v>0</v>
      </c>
      <c r="V6665">
        <v>0</v>
      </c>
      <c r="W6665">
        <v>0</v>
      </c>
      <c r="X6665">
        <v>405.35645476955233</v>
      </c>
      <c r="Y6665">
        <v>10.225857175375381</v>
      </c>
      <c r="Z6665">
        <v>11.154782265023025</v>
      </c>
      <c r="AA6665">
        <v>50.790538110639865</v>
      </c>
      <c r="AB6665">
        <v>0.75052007566278012</v>
      </c>
      <c r="AC6665">
        <v>0</v>
      </c>
      <c r="AD6665">
        <v>0</v>
      </c>
      <c r="AE6665">
        <v>478.2781523962534</v>
      </c>
    </row>
    <row r="6666" spans="1:31" x14ac:dyDescent="0.25">
      <c r="A6666">
        <v>2307225</v>
      </c>
      <c r="B6666">
        <v>1</v>
      </c>
      <c r="C6666" t="s">
        <v>80</v>
      </c>
      <c r="D6666" t="s">
        <v>101</v>
      </c>
      <c r="E6666" t="s">
        <v>233</v>
      </c>
      <c r="F6666" t="s">
        <v>19234</v>
      </c>
      <c r="G6666" t="s">
        <v>184</v>
      </c>
      <c r="H6666" t="s">
        <v>167</v>
      </c>
      <c r="I6666" t="s">
        <v>136</v>
      </c>
      <c r="J6666" t="s">
        <v>137</v>
      </c>
      <c r="K6666" t="s">
        <v>138</v>
      </c>
      <c r="L6666" t="s">
        <v>19235</v>
      </c>
      <c r="M6666" t="s">
        <v>19236</v>
      </c>
      <c r="N6666">
        <v>0.23499999999999999</v>
      </c>
      <c r="O6666">
        <v>0</v>
      </c>
      <c r="P6666">
        <v>259</v>
      </c>
      <c r="Q6666">
        <v>0</v>
      </c>
      <c r="R6666">
        <v>0</v>
      </c>
      <c r="S6666">
        <v>2</v>
      </c>
      <c r="T6666">
        <v>104</v>
      </c>
      <c r="U6666">
        <v>0</v>
      </c>
      <c r="V6666">
        <v>0</v>
      </c>
      <c r="W6666">
        <v>0</v>
      </c>
      <c r="X6666">
        <v>10.522819049423942</v>
      </c>
      <c r="Y6666">
        <v>0</v>
      </c>
      <c r="Z6666">
        <v>0</v>
      </c>
      <c r="AA6666">
        <v>1.58108796073827</v>
      </c>
      <c r="AB6666">
        <v>10.499490286203248</v>
      </c>
      <c r="AC6666">
        <v>0</v>
      </c>
      <c r="AD6666">
        <v>0</v>
      </c>
      <c r="AE6666">
        <v>22.603397296365458</v>
      </c>
    </row>
    <row r="6667" spans="1:31" x14ac:dyDescent="0.25">
      <c r="A6667">
        <v>2306833</v>
      </c>
      <c r="B6667">
        <v>1</v>
      </c>
      <c r="C6667" t="s">
        <v>81</v>
      </c>
      <c r="D6667" t="s">
        <v>128</v>
      </c>
      <c r="E6667" t="s">
        <v>233</v>
      </c>
      <c r="F6667" t="s">
        <v>19237</v>
      </c>
      <c r="G6667" t="s">
        <v>184</v>
      </c>
      <c r="H6667" t="s">
        <v>167</v>
      </c>
      <c r="I6667" t="s">
        <v>136</v>
      </c>
      <c r="J6667" t="s">
        <v>137</v>
      </c>
      <c r="K6667" t="s">
        <v>138</v>
      </c>
      <c r="L6667" t="s">
        <v>19238</v>
      </c>
      <c r="M6667" t="s">
        <v>19239</v>
      </c>
      <c r="N6667">
        <v>0.16972222200000001</v>
      </c>
      <c r="O6667">
        <v>8</v>
      </c>
      <c r="P6667">
        <v>3390</v>
      </c>
      <c r="Q6667">
        <v>33</v>
      </c>
      <c r="R6667">
        <v>25</v>
      </c>
      <c r="S6667">
        <v>41</v>
      </c>
      <c r="T6667">
        <v>270</v>
      </c>
      <c r="U6667">
        <v>2</v>
      </c>
      <c r="V6667">
        <v>0</v>
      </c>
      <c r="W6667">
        <v>0.53293162567607777</v>
      </c>
      <c r="X6667">
        <v>69.817913216860433</v>
      </c>
      <c r="Y6667">
        <v>18.290493957417773</v>
      </c>
      <c r="Z6667">
        <v>1.5171692482487218</v>
      </c>
      <c r="AA6667">
        <v>18.799388173226774</v>
      </c>
      <c r="AB6667">
        <v>15.418320960216789</v>
      </c>
      <c r="AC6667">
        <v>52.311764068022136</v>
      </c>
      <c r="AD6667">
        <v>0</v>
      </c>
      <c r="AE6667">
        <v>176.68798124966872</v>
      </c>
    </row>
    <row r="6668" spans="1:31" x14ac:dyDescent="0.25">
      <c r="A6668">
        <v>2307188</v>
      </c>
      <c r="B6668">
        <v>1</v>
      </c>
      <c r="C6668" t="s">
        <v>80</v>
      </c>
      <c r="D6668" t="s">
        <v>100</v>
      </c>
      <c r="E6668" t="s">
        <v>141</v>
      </c>
      <c r="F6668" t="s">
        <v>19240</v>
      </c>
      <c r="G6668" t="s">
        <v>188</v>
      </c>
      <c r="H6668" t="s">
        <v>135</v>
      </c>
      <c r="I6668" t="s">
        <v>136</v>
      </c>
      <c r="J6668" t="s">
        <v>137</v>
      </c>
      <c r="K6668" t="s">
        <v>138</v>
      </c>
      <c r="L6668" t="s">
        <v>19241</v>
      </c>
      <c r="M6668" t="s">
        <v>19242</v>
      </c>
      <c r="N6668">
        <v>4.6244444439999999</v>
      </c>
      <c r="O6668">
        <v>0</v>
      </c>
      <c r="P6668">
        <v>5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3.9464982413251706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3.9464982413251706</v>
      </c>
    </row>
    <row r="6669" spans="1:31" x14ac:dyDescent="0.25">
      <c r="A6669">
        <v>2306647</v>
      </c>
      <c r="B6669">
        <v>1</v>
      </c>
      <c r="C6669" t="s">
        <v>80</v>
      </c>
      <c r="D6669" t="s">
        <v>90</v>
      </c>
      <c r="E6669" t="s">
        <v>132</v>
      </c>
      <c r="F6669" t="s">
        <v>19243</v>
      </c>
      <c r="G6669" t="s">
        <v>375</v>
      </c>
      <c r="H6669" t="s">
        <v>135</v>
      </c>
      <c r="I6669" t="s">
        <v>136</v>
      </c>
      <c r="J6669" t="s">
        <v>137</v>
      </c>
      <c r="K6669" t="s">
        <v>138</v>
      </c>
      <c r="L6669" t="s">
        <v>19244</v>
      </c>
      <c r="M6669" t="s">
        <v>19245</v>
      </c>
      <c r="N6669">
        <v>5.5497222219999998</v>
      </c>
      <c r="O6669">
        <v>0</v>
      </c>
      <c r="P6669">
        <v>96</v>
      </c>
      <c r="Q6669">
        <v>0</v>
      </c>
      <c r="R6669">
        <v>0</v>
      </c>
      <c r="S6669">
        <v>0</v>
      </c>
      <c r="T6669">
        <v>4</v>
      </c>
      <c r="U6669">
        <v>0</v>
      </c>
      <c r="V6669">
        <v>0</v>
      </c>
      <c r="W6669">
        <v>0</v>
      </c>
      <c r="X6669">
        <v>91.056538790191496</v>
      </c>
      <c r="Y6669">
        <v>0</v>
      </c>
      <c r="Z6669">
        <v>0</v>
      </c>
      <c r="AA6669">
        <v>0</v>
      </c>
      <c r="AB6669">
        <v>8.0066679776136294</v>
      </c>
      <c r="AC6669">
        <v>0</v>
      </c>
      <c r="AD6669">
        <v>0</v>
      </c>
      <c r="AE6669">
        <v>99.063206767805127</v>
      </c>
    </row>
    <row r="6670" spans="1:31" x14ac:dyDescent="0.25">
      <c r="A6670">
        <v>2307042</v>
      </c>
      <c r="B6670">
        <v>1</v>
      </c>
      <c r="C6670" t="s">
        <v>80</v>
      </c>
      <c r="D6670" t="s">
        <v>100</v>
      </c>
      <c r="E6670" t="s">
        <v>208</v>
      </c>
      <c r="F6670" t="s">
        <v>19246</v>
      </c>
      <c r="G6670" t="s">
        <v>332</v>
      </c>
      <c r="H6670" t="s">
        <v>135</v>
      </c>
      <c r="I6670" t="s">
        <v>136</v>
      </c>
      <c r="J6670" t="s">
        <v>137</v>
      </c>
      <c r="K6670" t="s">
        <v>138</v>
      </c>
      <c r="L6670" t="s">
        <v>19247</v>
      </c>
      <c r="M6670" t="s">
        <v>19248</v>
      </c>
      <c r="N6670">
        <v>2.4363888880000002</v>
      </c>
      <c r="O6670">
        <v>0</v>
      </c>
      <c r="P6670">
        <v>55</v>
      </c>
      <c r="Q6670">
        <v>0</v>
      </c>
      <c r="R6670">
        <v>1</v>
      </c>
      <c r="S6670">
        <v>0</v>
      </c>
      <c r="T6670">
        <v>7</v>
      </c>
      <c r="U6670">
        <v>0</v>
      </c>
      <c r="V6670">
        <v>0</v>
      </c>
      <c r="W6670">
        <v>0</v>
      </c>
      <c r="X6670">
        <v>39.894918678275431</v>
      </c>
      <c r="Y6670">
        <v>0</v>
      </c>
      <c r="Z6670">
        <v>0</v>
      </c>
      <c r="AA6670">
        <v>0</v>
      </c>
      <c r="AB6670">
        <v>7.7265895026608282</v>
      </c>
      <c r="AC6670">
        <v>0</v>
      </c>
      <c r="AD6670">
        <v>0</v>
      </c>
      <c r="AE6670">
        <v>47.62150818093626</v>
      </c>
    </row>
    <row r="6671" spans="1:31" x14ac:dyDescent="0.25">
      <c r="A6671">
        <v>2306664</v>
      </c>
      <c r="B6671">
        <v>1</v>
      </c>
      <c r="C6671" t="s">
        <v>80</v>
      </c>
      <c r="D6671" t="s">
        <v>90</v>
      </c>
      <c r="E6671" t="s">
        <v>283</v>
      </c>
      <c r="F6671" t="s">
        <v>19249</v>
      </c>
      <c r="G6671" t="s">
        <v>184</v>
      </c>
      <c r="H6671" t="s">
        <v>167</v>
      </c>
      <c r="I6671" t="s">
        <v>136</v>
      </c>
      <c r="J6671" t="s">
        <v>137</v>
      </c>
      <c r="K6671" t="s">
        <v>138</v>
      </c>
      <c r="L6671" t="s">
        <v>19250</v>
      </c>
      <c r="M6671" t="s">
        <v>19251</v>
      </c>
      <c r="N6671">
        <v>0.83583333299999996</v>
      </c>
      <c r="O6671">
        <v>1</v>
      </c>
      <c r="P6671">
        <v>18570</v>
      </c>
      <c r="Q6671">
        <v>0</v>
      </c>
      <c r="R6671">
        <v>94</v>
      </c>
      <c r="S6671">
        <v>10</v>
      </c>
      <c r="T6671">
        <v>2305</v>
      </c>
      <c r="U6671">
        <v>1</v>
      </c>
      <c r="V6671">
        <v>3</v>
      </c>
      <c r="W6671">
        <v>5.5525635441380103</v>
      </c>
      <c r="X6671">
        <v>3060.8568254758757</v>
      </c>
      <c r="Y6671">
        <v>0</v>
      </c>
      <c r="Z6671">
        <v>34.229195169348259</v>
      </c>
      <c r="AA6671">
        <v>31.635426711092713</v>
      </c>
      <c r="AB6671">
        <v>986.48100204839898</v>
      </c>
      <c r="AC6671">
        <v>88.970082691569161</v>
      </c>
      <c r="AD6671">
        <v>5.3142897448223838</v>
      </c>
      <c r="AE6671">
        <v>4213.0393853852456</v>
      </c>
    </row>
    <row r="6672" spans="1:31" x14ac:dyDescent="0.25">
      <c r="A6672">
        <v>2307019</v>
      </c>
      <c r="B6672">
        <v>1</v>
      </c>
      <c r="C6672" t="s">
        <v>80</v>
      </c>
      <c r="D6672" t="s">
        <v>110</v>
      </c>
      <c r="E6672" t="s">
        <v>164</v>
      </c>
      <c r="F6672" t="s">
        <v>19252</v>
      </c>
      <c r="G6672" t="s">
        <v>453</v>
      </c>
      <c r="H6672" t="s">
        <v>167</v>
      </c>
      <c r="I6672" t="s">
        <v>136</v>
      </c>
      <c r="J6672" t="s">
        <v>3</v>
      </c>
      <c r="K6672" t="s">
        <v>138</v>
      </c>
      <c r="L6672" t="s">
        <v>19253</v>
      </c>
      <c r="M6672" t="s">
        <v>19254</v>
      </c>
      <c r="N6672">
        <v>7.2738888880000001</v>
      </c>
      <c r="O6672">
        <v>0</v>
      </c>
      <c r="P6672">
        <v>301</v>
      </c>
      <c r="Q6672">
        <v>0</v>
      </c>
      <c r="R6672">
        <v>0</v>
      </c>
      <c r="S6672">
        <v>0</v>
      </c>
      <c r="T6672">
        <v>33</v>
      </c>
      <c r="U6672">
        <v>0</v>
      </c>
      <c r="V6672">
        <v>0</v>
      </c>
      <c r="W6672">
        <v>0</v>
      </c>
      <c r="X6672">
        <v>606.18804460825163</v>
      </c>
      <c r="Y6672">
        <v>0</v>
      </c>
      <c r="Z6672">
        <v>0</v>
      </c>
      <c r="AA6672">
        <v>0</v>
      </c>
      <c r="AB6672">
        <v>160.08334234896313</v>
      </c>
      <c r="AC6672">
        <v>0</v>
      </c>
      <c r="AD6672">
        <v>0</v>
      </c>
      <c r="AE6672">
        <v>766.27138695721476</v>
      </c>
    </row>
    <row r="6673" spans="1:31" x14ac:dyDescent="0.25">
      <c r="A6673">
        <v>2306684</v>
      </c>
      <c r="B6673">
        <v>1</v>
      </c>
      <c r="C6673" t="s">
        <v>80</v>
      </c>
      <c r="D6673" t="s">
        <v>83</v>
      </c>
      <c r="E6673" t="s">
        <v>164</v>
      </c>
      <c r="F6673" t="s">
        <v>16122</v>
      </c>
      <c r="G6673" t="s">
        <v>184</v>
      </c>
      <c r="H6673" t="s">
        <v>167</v>
      </c>
      <c r="I6673" t="s">
        <v>136</v>
      </c>
      <c r="J6673" t="s">
        <v>137</v>
      </c>
      <c r="K6673" t="s">
        <v>138</v>
      </c>
      <c r="L6673" t="s">
        <v>19255</v>
      </c>
      <c r="M6673" t="s">
        <v>19256</v>
      </c>
      <c r="N6673">
        <v>2.4055555549999998</v>
      </c>
      <c r="O6673">
        <v>0</v>
      </c>
      <c r="P6673">
        <v>0</v>
      </c>
      <c r="Q6673">
        <v>0</v>
      </c>
      <c r="R6673">
        <v>0</v>
      </c>
      <c r="S6673">
        <v>12</v>
      </c>
      <c r="T6673">
        <v>5</v>
      </c>
      <c r="U6673">
        <v>2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206.71099798117467</v>
      </c>
      <c r="AB6673">
        <v>27.286764916800557</v>
      </c>
      <c r="AC6673">
        <v>494.66622673478167</v>
      </c>
      <c r="AD6673">
        <v>0</v>
      </c>
      <c r="AE6673">
        <v>728.66398963275697</v>
      </c>
    </row>
    <row r="6674" spans="1:31" x14ac:dyDescent="0.25">
      <c r="A6674">
        <v>2306850</v>
      </c>
      <c r="B6674">
        <v>1</v>
      </c>
      <c r="C6674" t="s">
        <v>81</v>
      </c>
      <c r="D6674" t="s">
        <v>112</v>
      </c>
      <c r="E6674" t="s">
        <v>141</v>
      </c>
      <c r="F6674" t="s">
        <v>19257</v>
      </c>
      <c r="G6674" t="s">
        <v>453</v>
      </c>
      <c r="H6674" t="s">
        <v>135</v>
      </c>
      <c r="I6674" t="s">
        <v>136</v>
      </c>
      <c r="J6674" t="s">
        <v>137</v>
      </c>
      <c r="K6674" t="s">
        <v>138</v>
      </c>
      <c r="L6674" t="s">
        <v>19258</v>
      </c>
      <c r="M6674" t="s">
        <v>19259</v>
      </c>
      <c r="N6674">
        <v>1.9866666660000001</v>
      </c>
      <c r="O6674">
        <v>0</v>
      </c>
      <c r="P6674">
        <v>1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1.9180177703335001E-2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1.9180177703335001E-2</v>
      </c>
    </row>
    <row r="6675" spans="1:31" x14ac:dyDescent="0.25">
      <c r="A6675">
        <v>2306976</v>
      </c>
      <c r="B6675">
        <v>1</v>
      </c>
      <c r="C6675" t="s">
        <v>80</v>
      </c>
      <c r="D6675" t="s">
        <v>103</v>
      </c>
      <c r="E6675" t="s">
        <v>141</v>
      </c>
      <c r="F6675" t="s">
        <v>18954</v>
      </c>
      <c r="G6675" t="s">
        <v>188</v>
      </c>
      <c r="H6675" t="s">
        <v>135</v>
      </c>
      <c r="I6675" t="s">
        <v>136</v>
      </c>
      <c r="J6675" t="s">
        <v>137</v>
      </c>
      <c r="K6675" t="s">
        <v>138</v>
      </c>
      <c r="L6675" t="s">
        <v>19260</v>
      </c>
      <c r="M6675" t="s">
        <v>19261</v>
      </c>
      <c r="N6675">
        <v>6.9694444439999996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1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79.802381851437787</v>
      </c>
      <c r="AE6675">
        <v>79.802381851437787</v>
      </c>
    </row>
    <row r="6676" spans="1:31" x14ac:dyDescent="0.25">
      <c r="A6676">
        <v>2306813</v>
      </c>
      <c r="B6676">
        <v>1</v>
      </c>
      <c r="C6676" t="s">
        <v>80</v>
      </c>
      <c r="D6676" t="s">
        <v>93</v>
      </c>
      <c r="E6676" t="s">
        <v>164</v>
      </c>
      <c r="F6676" t="s">
        <v>19262</v>
      </c>
      <c r="G6676" t="s">
        <v>917</v>
      </c>
      <c r="H6676" t="s">
        <v>167</v>
      </c>
      <c r="I6676" t="s">
        <v>136</v>
      </c>
      <c r="J6676" t="s">
        <v>137</v>
      </c>
      <c r="K6676" t="s">
        <v>300</v>
      </c>
      <c r="L6676" t="s">
        <v>19263</v>
      </c>
      <c r="M6676" t="s">
        <v>19264</v>
      </c>
      <c r="N6676">
        <v>8.727777777</v>
      </c>
      <c r="O6676">
        <v>0</v>
      </c>
      <c r="P6676">
        <v>27</v>
      </c>
      <c r="Q6676">
        <v>0</v>
      </c>
      <c r="R6676">
        <v>18</v>
      </c>
      <c r="S6676">
        <v>0</v>
      </c>
      <c r="T6676">
        <v>12</v>
      </c>
      <c r="U6676">
        <v>0</v>
      </c>
      <c r="V6676">
        <v>0</v>
      </c>
      <c r="W6676">
        <v>0</v>
      </c>
      <c r="X6676">
        <v>38.71458796683558</v>
      </c>
      <c r="Y6676">
        <v>0</v>
      </c>
      <c r="Z6676">
        <v>29.950824057322613</v>
      </c>
      <c r="AA6676">
        <v>0</v>
      </c>
      <c r="AB6676">
        <v>34.424204169507433</v>
      </c>
      <c r="AC6676">
        <v>0</v>
      </c>
      <c r="AD6676">
        <v>0</v>
      </c>
      <c r="AE6676">
        <v>103.08961619366563</v>
      </c>
    </row>
    <row r="6677" spans="1:31" x14ac:dyDescent="0.25">
      <c r="A6677">
        <v>2307162</v>
      </c>
      <c r="B6677">
        <v>1</v>
      </c>
      <c r="C6677" t="s">
        <v>81</v>
      </c>
      <c r="D6677" t="s">
        <v>127</v>
      </c>
      <c r="E6677" t="s">
        <v>141</v>
      </c>
      <c r="F6677" t="s">
        <v>19265</v>
      </c>
      <c r="G6677" t="s">
        <v>188</v>
      </c>
      <c r="H6677" t="s">
        <v>135</v>
      </c>
      <c r="I6677" t="s">
        <v>136</v>
      </c>
      <c r="J6677" t="s">
        <v>137</v>
      </c>
      <c r="K6677" t="s">
        <v>138</v>
      </c>
      <c r="L6677" t="s">
        <v>19266</v>
      </c>
      <c r="M6677" t="s">
        <v>19267</v>
      </c>
      <c r="N6677">
        <v>2.798888888</v>
      </c>
      <c r="O6677">
        <v>0</v>
      </c>
      <c r="P6677">
        <v>3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1.6051386938018832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1.6051386938018832</v>
      </c>
    </row>
    <row r="6678" spans="1:31" x14ac:dyDescent="0.25">
      <c r="A6678">
        <v>2306913</v>
      </c>
      <c r="B6678">
        <v>1</v>
      </c>
      <c r="C6678" t="s">
        <v>80</v>
      </c>
      <c r="D6678" t="s">
        <v>100</v>
      </c>
      <c r="E6678" t="s">
        <v>208</v>
      </c>
      <c r="F6678" t="s">
        <v>19268</v>
      </c>
      <c r="G6678" t="s">
        <v>3728</v>
      </c>
      <c r="H6678" t="s">
        <v>135</v>
      </c>
      <c r="I6678" t="s">
        <v>136</v>
      </c>
      <c r="J6678" t="s">
        <v>137</v>
      </c>
      <c r="K6678" t="s">
        <v>138</v>
      </c>
      <c r="L6678" t="s">
        <v>19269</v>
      </c>
      <c r="M6678" t="s">
        <v>19270</v>
      </c>
      <c r="N6678">
        <v>0.438611111</v>
      </c>
      <c r="O6678">
        <v>0</v>
      </c>
      <c r="P6678">
        <v>264</v>
      </c>
      <c r="Q6678">
        <v>0</v>
      </c>
      <c r="R6678">
        <v>0</v>
      </c>
      <c r="S6678">
        <v>0</v>
      </c>
      <c r="T6678">
        <v>25</v>
      </c>
      <c r="U6678">
        <v>0</v>
      </c>
      <c r="V6678">
        <v>0</v>
      </c>
      <c r="W6678">
        <v>0</v>
      </c>
      <c r="X6678">
        <v>23.815404781665833</v>
      </c>
      <c r="Y6678">
        <v>0</v>
      </c>
      <c r="Z6678">
        <v>0</v>
      </c>
      <c r="AA6678">
        <v>0</v>
      </c>
      <c r="AB6678">
        <v>4.9833510824421934</v>
      </c>
      <c r="AC6678">
        <v>0</v>
      </c>
      <c r="AD6678">
        <v>0</v>
      </c>
      <c r="AE6678">
        <v>28.798755864108028</v>
      </c>
    </row>
    <row r="6679" spans="1:31" x14ac:dyDescent="0.25">
      <c r="A6679">
        <v>2307062</v>
      </c>
      <c r="B6679">
        <v>1</v>
      </c>
      <c r="C6679" t="s">
        <v>80</v>
      </c>
      <c r="D6679" t="s">
        <v>100</v>
      </c>
      <c r="E6679" t="s">
        <v>132</v>
      </c>
      <c r="F6679" t="s">
        <v>19271</v>
      </c>
      <c r="G6679" t="s">
        <v>453</v>
      </c>
      <c r="H6679" t="s">
        <v>135</v>
      </c>
      <c r="I6679" t="s">
        <v>136</v>
      </c>
      <c r="J6679" t="s">
        <v>137</v>
      </c>
      <c r="K6679" t="s">
        <v>138</v>
      </c>
      <c r="L6679" t="s">
        <v>19272</v>
      </c>
      <c r="M6679" t="s">
        <v>19273</v>
      </c>
      <c r="N6679">
        <v>5.8997222220000003</v>
      </c>
      <c r="O6679">
        <v>0</v>
      </c>
      <c r="P6679">
        <v>235</v>
      </c>
      <c r="Q6679">
        <v>0</v>
      </c>
      <c r="R6679">
        <v>1</v>
      </c>
      <c r="S6679">
        <v>0</v>
      </c>
      <c r="T6679">
        <v>20</v>
      </c>
      <c r="U6679">
        <v>0</v>
      </c>
      <c r="V6679">
        <v>0</v>
      </c>
      <c r="W6679">
        <v>0</v>
      </c>
      <c r="X6679">
        <v>301.90922497155935</v>
      </c>
      <c r="Y6679">
        <v>0</v>
      </c>
      <c r="Z6679">
        <v>0.10736057706479502</v>
      </c>
      <c r="AA6679">
        <v>0</v>
      </c>
      <c r="AB6679">
        <v>104.17962095619919</v>
      </c>
      <c r="AC6679">
        <v>0</v>
      </c>
      <c r="AD6679">
        <v>0</v>
      </c>
      <c r="AE6679">
        <v>406.19620650482335</v>
      </c>
    </row>
    <row r="6680" spans="1:31" x14ac:dyDescent="0.25">
      <c r="A6680">
        <v>2306959</v>
      </c>
      <c r="B6680">
        <v>1</v>
      </c>
      <c r="C6680" t="s">
        <v>80</v>
      </c>
      <c r="D6680" t="s">
        <v>82</v>
      </c>
      <c r="E6680" t="s">
        <v>132</v>
      </c>
      <c r="F6680" t="s">
        <v>17919</v>
      </c>
      <c r="G6680" t="s">
        <v>375</v>
      </c>
      <c r="H6680" t="s">
        <v>135</v>
      </c>
      <c r="I6680" t="s">
        <v>136</v>
      </c>
      <c r="J6680" t="s">
        <v>137</v>
      </c>
      <c r="K6680" t="s">
        <v>138</v>
      </c>
      <c r="L6680" t="s">
        <v>19274</v>
      </c>
      <c r="M6680" t="s">
        <v>19275</v>
      </c>
      <c r="N6680">
        <v>1.930833333</v>
      </c>
      <c r="O6680">
        <v>0</v>
      </c>
      <c r="P6680">
        <v>91</v>
      </c>
      <c r="Q6680">
        <v>0</v>
      </c>
      <c r="R6680">
        <v>0</v>
      </c>
      <c r="S6680">
        <v>0</v>
      </c>
      <c r="T6680">
        <v>1</v>
      </c>
      <c r="U6680">
        <v>0</v>
      </c>
      <c r="V6680">
        <v>0</v>
      </c>
      <c r="W6680">
        <v>0</v>
      </c>
      <c r="X6680">
        <v>18.840475980098727</v>
      </c>
      <c r="Y6680">
        <v>0</v>
      </c>
      <c r="Z6680">
        <v>0</v>
      </c>
      <c r="AA6680">
        <v>0</v>
      </c>
      <c r="AB6680">
        <v>1.0314133945750001E-4</v>
      </c>
      <c r="AC6680">
        <v>0</v>
      </c>
      <c r="AD6680">
        <v>0</v>
      </c>
      <c r="AE6680">
        <v>18.840579121438186</v>
      </c>
    </row>
    <row r="6681" spans="1:31" x14ac:dyDescent="0.25">
      <c r="A6681">
        <v>2306936</v>
      </c>
      <c r="B6681">
        <v>1</v>
      </c>
      <c r="C6681" t="s">
        <v>81</v>
      </c>
      <c r="D6681" t="s">
        <v>128</v>
      </c>
      <c r="E6681" t="s">
        <v>141</v>
      </c>
      <c r="F6681" t="s">
        <v>19276</v>
      </c>
      <c r="G6681" t="s">
        <v>202</v>
      </c>
      <c r="H6681" t="s">
        <v>135</v>
      </c>
      <c r="I6681" t="s">
        <v>136</v>
      </c>
      <c r="J6681" t="s">
        <v>137</v>
      </c>
      <c r="K6681" t="s">
        <v>138</v>
      </c>
      <c r="L6681" t="s">
        <v>19277</v>
      </c>
      <c r="M6681" t="s">
        <v>19278</v>
      </c>
      <c r="N6681">
        <v>1.605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17</v>
      </c>
      <c r="U6681">
        <v>0</v>
      </c>
      <c r="V6681">
        <v>1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29.728456942185048</v>
      </c>
      <c r="AC6681">
        <v>0</v>
      </c>
      <c r="AD6681">
        <v>260.45934351603762</v>
      </c>
      <c r="AE6681">
        <v>290.18780045822268</v>
      </c>
    </row>
    <row r="6682" spans="1:31" x14ac:dyDescent="0.25">
      <c r="A6682">
        <v>2307122</v>
      </c>
      <c r="B6682">
        <v>1</v>
      </c>
      <c r="C6682" t="s">
        <v>80</v>
      </c>
      <c r="D6682" t="s">
        <v>107</v>
      </c>
      <c r="E6682" t="s">
        <v>141</v>
      </c>
      <c r="F6682" t="s">
        <v>19279</v>
      </c>
      <c r="G6682" t="s">
        <v>188</v>
      </c>
      <c r="H6682" t="s">
        <v>135</v>
      </c>
      <c r="I6682" t="s">
        <v>136</v>
      </c>
      <c r="J6682" t="s">
        <v>137</v>
      </c>
      <c r="K6682" t="s">
        <v>138</v>
      </c>
      <c r="L6682" t="s">
        <v>19280</v>
      </c>
      <c r="M6682" t="s">
        <v>19281</v>
      </c>
      <c r="N6682">
        <v>2.3777777769999999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1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</row>
    <row r="6683" spans="1:31" x14ac:dyDescent="0.25">
      <c r="A6683">
        <v>2307145</v>
      </c>
      <c r="B6683">
        <v>1</v>
      </c>
      <c r="C6683" t="s">
        <v>80</v>
      </c>
      <c r="D6683" t="s">
        <v>84</v>
      </c>
      <c r="E6683" t="s">
        <v>141</v>
      </c>
      <c r="F6683" t="s">
        <v>19282</v>
      </c>
      <c r="G6683" t="s">
        <v>143</v>
      </c>
      <c r="H6683" t="s">
        <v>135</v>
      </c>
      <c r="I6683" t="s">
        <v>136</v>
      </c>
      <c r="J6683" t="s">
        <v>137</v>
      </c>
      <c r="K6683" t="s">
        <v>138</v>
      </c>
      <c r="L6683" t="s">
        <v>19283</v>
      </c>
      <c r="M6683" t="s">
        <v>19284</v>
      </c>
      <c r="N6683">
        <v>4.2455555550000001</v>
      </c>
      <c r="O6683">
        <v>0</v>
      </c>
      <c r="P6683">
        <v>10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11.788098324572536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11.788098324572536</v>
      </c>
    </row>
    <row r="6684" spans="1:31" x14ac:dyDescent="0.25">
      <c r="A6684">
        <v>2307245</v>
      </c>
      <c r="B6684">
        <v>1</v>
      </c>
      <c r="C6684" t="s">
        <v>80</v>
      </c>
      <c r="D6684" t="s">
        <v>83</v>
      </c>
      <c r="E6684" t="s">
        <v>132</v>
      </c>
      <c r="F6684" t="s">
        <v>19285</v>
      </c>
      <c r="G6684" t="s">
        <v>371</v>
      </c>
      <c r="H6684" t="s">
        <v>135</v>
      </c>
      <c r="I6684" t="s">
        <v>136</v>
      </c>
      <c r="J6684" t="s">
        <v>137</v>
      </c>
      <c r="K6684" t="s">
        <v>138</v>
      </c>
      <c r="L6684" t="s">
        <v>19286</v>
      </c>
      <c r="M6684" t="s">
        <v>19287</v>
      </c>
      <c r="N6684">
        <v>0.96555555500000001</v>
      </c>
      <c r="O6684">
        <v>0</v>
      </c>
      <c r="P6684">
        <v>39</v>
      </c>
      <c r="Q6684">
        <v>0</v>
      </c>
      <c r="R6684">
        <v>0</v>
      </c>
      <c r="S6684">
        <v>0</v>
      </c>
      <c r="T6684">
        <v>20</v>
      </c>
      <c r="U6684">
        <v>0</v>
      </c>
      <c r="V6684">
        <v>2</v>
      </c>
      <c r="W6684">
        <v>0</v>
      </c>
      <c r="X6684">
        <v>14.373653442697814</v>
      </c>
      <c r="Y6684">
        <v>0</v>
      </c>
      <c r="Z6684">
        <v>0</v>
      </c>
      <c r="AA6684">
        <v>0</v>
      </c>
      <c r="AB6684">
        <v>28.393532965030516</v>
      </c>
      <c r="AC6684">
        <v>0</v>
      </c>
      <c r="AD6684">
        <v>17.432188472006729</v>
      </c>
      <c r="AE6684">
        <v>60.199374879735061</v>
      </c>
    </row>
    <row r="6685" spans="1:31" x14ac:dyDescent="0.25">
      <c r="A6685">
        <v>2307228</v>
      </c>
      <c r="B6685">
        <v>1</v>
      </c>
      <c r="C6685" t="s">
        <v>81</v>
      </c>
      <c r="D6685" t="s">
        <v>123</v>
      </c>
      <c r="E6685" t="s">
        <v>182</v>
      </c>
      <c r="F6685" t="s">
        <v>2318</v>
      </c>
      <c r="G6685" t="s">
        <v>184</v>
      </c>
      <c r="H6685" t="s">
        <v>167</v>
      </c>
      <c r="I6685" t="s">
        <v>136</v>
      </c>
      <c r="J6685" t="s">
        <v>137</v>
      </c>
      <c r="K6685" t="s">
        <v>138</v>
      </c>
      <c r="L6685" t="s">
        <v>19288</v>
      </c>
      <c r="M6685" t="s">
        <v>19289</v>
      </c>
      <c r="N6685">
        <v>0.579166666</v>
      </c>
      <c r="O6685">
        <v>2</v>
      </c>
      <c r="P6685">
        <v>203</v>
      </c>
      <c r="Q6685">
        <v>24</v>
      </c>
      <c r="R6685">
        <v>41</v>
      </c>
      <c r="S6685">
        <v>1</v>
      </c>
      <c r="T6685">
        <v>21</v>
      </c>
      <c r="U6685">
        <v>0</v>
      </c>
      <c r="V6685">
        <v>0</v>
      </c>
      <c r="W6685">
        <v>19.140379223567781</v>
      </c>
      <c r="X6685">
        <v>32.654892028281019</v>
      </c>
      <c r="Y6685">
        <v>45.330103637245394</v>
      </c>
      <c r="Z6685">
        <v>59.173242579085496</v>
      </c>
      <c r="AA6685">
        <v>2.2235701441795836E-2</v>
      </c>
      <c r="AB6685">
        <v>10.657673464316852</v>
      </c>
      <c r="AC6685">
        <v>0</v>
      </c>
      <c r="AD6685">
        <v>0</v>
      </c>
      <c r="AE6685">
        <v>166.97852663393832</v>
      </c>
    </row>
    <row r="6686" spans="1:31" x14ac:dyDescent="0.25">
      <c r="A6686">
        <v>2307185</v>
      </c>
      <c r="B6686">
        <v>1</v>
      </c>
      <c r="C6686" t="s">
        <v>80</v>
      </c>
      <c r="D6686" t="s">
        <v>101</v>
      </c>
      <c r="E6686" t="s">
        <v>132</v>
      </c>
      <c r="F6686" t="s">
        <v>19290</v>
      </c>
      <c r="G6686" t="s">
        <v>490</v>
      </c>
      <c r="H6686" t="s">
        <v>135</v>
      </c>
      <c r="I6686" t="s">
        <v>136</v>
      </c>
      <c r="J6686" t="s">
        <v>137</v>
      </c>
      <c r="K6686" t="s">
        <v>138</v>
      </c>
      <c r="L6686" t="s">
        <v>19291</v>
      </c>
      <c r="M6686" t="s">
        <v>19292</v>
      </c>
      <c r="N6686">
        <v>0.436111111</v>
      </c>
      <c r="O6686">
        <v>0</v>
      </c>
      <c r="P6686">
        <v>92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9.120162061909971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9.120162061909971</v>
      </c>
    </row>
    <row r="6687" spans="1:31" x14ac:dyDescent="0.25">
      <c r="A6687">
        <v>2306710</v>
      </c>
      <c r="B6687">
        <v>1</v>
      </c>
      <c r="C6687" t="s">
        <v>80</v>
      </c>
      <c r="D6687" t="s">
        <v>83</v>
      </c>
      <c r="E6687" t="s">
        <v>208</v>
      </c>
      <c r="F6687" t="s">
        <v>19293</v>
      </c>
      <c r="G6687" t="s">
        <v>490</v>
      </c>
      <c r="H6687" t="s">
        <v>135</v>
      </c>
      <c r="I6687" t="s">
        <v>136</v>
      </c>
      <c r="J6687" t="s">
        <v>137</v>
      </c>
      <c r="K6687" t="s">
        <v>138</v>
      </c>
      <c r="L6687" t="s">
        <v>19294</v>
      </c>
      <c r="M6687" t="s">
        <v>19295</v>
      </c>
      <c r="N6687">
        <v>4.5180555550000001</v>
      </c>
      <c r="O6687">
        <v>0</v>
      </c>
      <c r="P6687">
        <v>436</v>
      </c>
      <c r="Q6687">
        <v>0</v>
      </c>
      <c r="R6687">
        <v>0</v>
      </c>
      <c r="S6687">
        <v>0</v>
      </c>
      <c r="T6687">
        <v>18</v>
      </c>
      <c r="U6687">
        <v>0</v>
      </c>
      <c r="V6687">
        <v>0</v>
      </c>
      <c r="W6687">
        <v>0</v>
      </c>
      <c r="X6687">
        <v>380.91986118784968</v>
      </c>
      <c r="Y6687">
        <v>0</v>
      </c>
      <c r="Z6687">
        <v>0</v>
      </c>
      <c r="AA6687">
        <v>0</v>
      </c>
      <c r="AB6687">
        <v>70.196386004083223</v>
      </c>
      <c r="AC6687">
        <v>0</v>
      </c>
      <c r="AD6687">
        <v>0</v>
      </c>
      <c r="AE6687">
        <v>451.11624719193287</v>
      </c>
    </row>
    <row r="6688" spans="1:31" x14ac:dyDescent="0.25">
      <c r="A6688">
        <v>2306996</v>
      </c>
      <c r="B6688">
        <v>1</v>
      </c>
      <c r="C6688" t="s">
        <v>80</v>
      </c>
      <c r="D6688" t="s">
        <v>83</v>
      </c>
      <c r="E6688" t="s">
        <v>748</v>
      </c>
      <c r="F6688" t="s">
        <v>19296</v>
      </c>
      <c r="G6688" t="s">
        <v>210</v>
      </c>
      <c r="H6688" t="s">
        <v>135</v>
      </c>
      <c r="I6688" t="s">
        <v>136</v>
      </c>
      <c r="J6688" t="s">
        <v>137</v>
      </c>
      <c r="K6688" t="s">
        <v>138</v>
      </c>
      <c r="L6688" t="s">
        <v>19297</v>
      </c>
      <c r="M6688" t="s">
        <v>19298</v>
      </c>
      <c r="N6688">
        <v>0.46444444400000001</v>
      </c>
      <c r="O6688">
        <v>0</v>
      </c>
      <c r="P6688">
        <v>87</v>
      </c>
      <c r="Q6688">
        <v>0</v>
      </c>
      <c r="R6688">
        <v>0</v>
      </c>
      <c r="S6688">
        <v>0</v>
      </c>
      <c r="T6688">
        <v>5</v>
      </c>
      <c r="U6688">
        <v>0</v>
      </c>
      <c r="V6688">
        <v>0</v>
      </c>
      <c r="W6688">
        <v>0</v>
      </c>
      <c r="X6688">
        <v>8.9599156710884031</v>
      </c>
      <c r="Y6688">
        <v>0</v>
      </c>
      <c r="Z6688">
        <v>0</v>
      </c>
      <c r="AA6688">
        <v>0</v>
      </c>
      <c r="AB6688">
        <v>1.728081850686098</v>
      </c>
      <c r="AC6688">
        <v>0</v>
      </c>
      <c r="AD6688">
        <v>0</v>
      </c>
      <c r="AE6688">
        <v>10.687997521774502</v>
      </c>
    </row>
    <row r="6689" spans="1:31" x14ac:dyDescent="0.25">
      <c r="A6689">
        <v>2306687</v>
      </c>
      <c r="B6689">
        <v>1</v>
      </c>
      <c r="C6689" t="s">
        <v>80</v>
      </c>
      <c r="D6689" t="s">
        <v>106</v>
      </c>
      <c r="E6689" t="s">
        <v>182</v>
      </c>
      <c r="F6689" t="s">
        <v>3299</v>
      </c>
      <c r="G6689" t="s">
        <v>184</v>
      </c>
      <c r="H6689" t="s">
        <v>167</v>
      </c>
      <c r="I6689" t="s">
        <v>136</v>
      </c>
      <c r="J6689" t="s">
        <v>137</v>
      </c>
      <c r="K6689" t="s">
        <v>138</v>
      </c>
      <c r="L6689" t="s">
        <v>19299</v>
      </c>
      <c r="M6689" t="s">
        <v>19300</v>
      </c>
      <c r="N6689">
        <v>2.4674999999999998</v>
      </c>
      <c r="O6689">
        <v>0</v>
      </c>
      <c r="P6689">
        <v>1</v>
      </c>
      <c r="Q6689">
        <v>37</v>
      </c>
      <c r="R6689">
        <v>155</v>
      </c>
      <c r="S6689">
        <v>10</v>
      </c>
      <c r="T6689">
        <v>32</v>
      </c>
      <c r="U6689">
        <v>0</v>
      </c>
      <c r="V6689">
        <v>0</v>
      </c>
      <c r="W6689">
        <v>0</v>
      </c>
      <c r="X6689">
        <v>0</v>
      </c>
      <c r="Y6689">
        <v>174.20311034221669</v>
      </c>
      <c r="Z6689">
        <v>502.62299891157801</v>
      </c>
      <c r="AA6689">
        <v>30.106762389428809</v>
      </c>
      <c r="AB6689">
        <v>77.185924773995509</v>
      </c>
      <c r="AC6689">
        <v>0</v>
      </c>
      <c r="AD6689">
        <v>0</v>
      </c>
      <c r="AE6689">
        <v>784.11879641721907</v>
      </c>
    </row>
    <row r="6690" spans="1:31" x14ac:dyDescent="0.25">
      <c r="A6690">
        <v>2306830</v>
      </c>
      <c r="B6690">
        <v>1</v>
      </c>
      <c r="C6690" t="s">
        <v>80</v>
      </c>
      <c r="D6690" t="s">
        <v>82</v>
      </c>
      <c r="E6690" t="s">
        <v>208</v>
      </c>
      <c r="F6690" t="s">
        <v>19301</v>
      </c>
      <c r="G6690" t="s">
        <v>917</v>
      </c>
      <c r="H6690" t="s">
        <v>135</v>
      </c>
      <c r="I6690" t="s">
        <v>136</v>
      </c>
      <c r="J6690" t="s">
        <v>137</v>
      </c>
      <c r="K6690" t="s">
        <v>300</v>
      </c>
      <c r="L6690" t="s">
        <v>19302</v>
      </c>
      <c r="M6690" t="s">
        <v>19303</v>
      </c>
      <c r="N6690">
        <v>3.2213888879999999</v>
      </c>
      <c r="O6690">
        <v>0</v>
      </c>
      <c r="P6690">
        <v>775</v>
      </c>
      <c r="Q6690">
        <v>0</v>
      </c>
      <c r="R6690">
        <v>0</v>
      </c>
      <c r="S6690">
        <v>0</v>
      </c>
      <c r="T6690">
        <v>72</v>
      </c>
      <c r="U6690">
        <v>0</v>
      </c>
      <c r="V6690">
        <v>0</v>
      </c>
      <c r="W6690">
        <v>0</v>
      </c>
      <c r="X6690">
        <v>578.32631719369579</v>
      </c>
      <c r="Y6690">
        <v>0</v>
      </c>
      <c r="Z6690">
        <v>0</v>
      </c>
      <c r="AA6690">
        <v>0</v>
      </c>
      <c r="AB6690">
        <v>415.15107263678652</v>
      </c>
      <c r="AC6690">
        <v>0</v>
      </c>
      <c r="AD6690">
        <v>0</v>
      </c>
      <c r="AE6690">
        <v>993.47738983048225</v>
      </c>
    </row>
    <row r="6691" spans="1:31" x14ac:dyDescent="0.25">
      <c r="A6691">
        <v>2306853</v>
      </c>
      <c r="B6691">
        <v>1</v>
      </c>
      <c r="C6691" t="s">
        <v>81</v>
      </c>
      <c r="D6691" t="s">
        <v>115</v>
      </c>
      <c r="E6691" t="s">
        <v>132</v>
      </c>
      <c r="F6691" t="s">
        <v>6165</v>
      </c>
      <c r="G6691" t="s">
        <v>134</v>
      </c>
      <c r="H6691" t="s">
        <v>135</v>
      </c>
      <c r="I6691" t="s">
        <v>136</v>
      </c>
      <c r="J6691" t="s">
        <v>137</v>
      </c>
      <c r="K6691" t="s">
        <v>138</v>
      </c>
      <c r="L6691" t="s">
        <v>19304</v>
      </c>
      <c r="M6691" t="s">
        <v>19305</v>
      </c>
      <c r="N6691">
        <v>1.416388888</v>
      </c>
      <c r="O6691">
        <v>0</v>
      </c>
      <c r="P6691">
        <v>20</v>
      </c>
      <c r="Q6691">
        <v>0</v>
      </c>
      <c r="R6691">
        <v>1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0.72361354201976424</v>
      </c>
      <c r="Y6691">
        <v>0</v>
      </c>
      <c r="Z6691">
        <v>0.5342166361800178</v>
      </c>
      <c r="AA6691">
        <v>0</v>
      </c>
      <c r="AB6691">
        <v>0</v>
      </c>
      <c r="AC6691">
        <v>0</v>
      </c>
      <c r="AD6691">
        <v>0</v>
      </c>
      <c r="AE6691">
        <v>1.257830178199782</v>
      </c>
    </row>
    <row r="6692" spans="1:31" x14ac:dyDescent="0.25">
      <c r="A6692">
        <v>2306953</v>
      </c>
      <c r="B6692">
        <v>1</v>
      </c>
      <c r="C6692" t="s">
        <v>81</v>
      </c>
      <c r="D6692" t="s">
        <v>127</v>
      </c>
      <c r="E6692" t="s">
        <v>182</v>
      </c>
      <c r="F6692" t="s">
        <v>19306</v>
      </c>
      <c r="G6692" t="s">
        <v>299</v>
      </c>
      <c r="H6692" t="s">
        <v>167</v>
      </c>
      <c r="I6692" t="s">
        <v>136</v>
      </c>
      <c r="J6692" t="s">
        <v>137</v>
      </c>
      <c r="K6692" t="s">
        <v>300</v>
      </c>
      <c r="L6692" t="s">
        <v>19307</v>
      </c>
      <c r="M6692" t="s">
        <v>19308</v>
      </c>
      <c r="N6692">
        <v>5.5927777770000002</v>
      </c>
      <c r="O6692">
        <v>1</v>
      </c>
      <c r="P6692">
        <v>1135</v>
      </c>
      <c r="Q6692">
        <v>147</v>
      </c>
      <c r="R6692">
        <v>98</v>
      </c>
      <c r="S6692">
        <v>11</v>
      </c>
      <c r="T6692">
        <v>136</v>
      </c>
      <c r="U6692">
        <v>3</v>
      </c>
      <c r="V6692">
        <v>2</v>
      </c>
      <c r="W6692">
        <v>1.2925528335183001</v>
      </c>
      <c r="X6692">
        <v>1355.5052840290568</v>
      </c>
      <c r="Y6692">
        <v>1589.1786234323961</v>
      </c>
      <c r="Z6692">
        <v>340.86366547543463</v>
      </c>
      <c r="AA6692">
        <v>379.50752925523801</v>
      </c>
      <c r="AB6692">
        <v>445.59601664242496</v>
      </c>
      <c r="AC6692">
        <v>1893.633528302734</v>
      </c>
      <c r="AD6692">
        <v>1857.6351943305135</v>
      </c>
      <c r="AE6692">
        <v>7863.2123943013157</v>
      </c>
    </row>
    <row r="6693" spans="1:31" x14ac:dyDescent="0.25">
      <c r="A6693">
        <v>2307251</v>
      </c>
      <c r="B6693">
        <v>1</v>
      </c>
      <c r="C6693" t="s">
        <v>80</v>
      </c>
      <c r="D6693" t="s">
        <v>96</v>
      </c>
      <c r="E6693" t="s">
        <v>283</v>
      </c>
      <c r="F6693" t="s">
        <v>19309</v>
      </c>
      <c r="G6693" t="s">
        <v>184</v>
      </c>
      <c r="H6693" t="s">
        <v>167</v>
      </c>
      <c r="I6693" t="s">
        <v>136</v>
      </c>
      <c r="J6693" t="s">
        <v>137</v>
      </c>
      <c r="K6693" t="s">
        <v>138</v>
      </c>
      <c r="L6693" t="s">
        <v>19310</v>
      </c>
      <c r="M6693" t="s">
        <v>19311</v>
      </c>
      <c r="N6693">
        <v>1.101111111</v>
      </c>
      <c r="O6693">
        <v>0</v>
      </c>
      <c r="P6693">
        <v>488</v>
      </c>
      <c r="Q6693">
        <v>0</v>
      </c>
      <c r="R6693">
        <v>1</v>
      </c>
      <c r="S6693">
        <v>7</v>
      </c>
      <c r="T6693">
        <v>47</v>
      </c>
      <c r="U6693">
        <v>0</v>
      </c>
      <c r="V6693">
        <v>0</v>
      </c>
      <c r="W6693">
        <v>0</v>
      </c>
      <c r="X6693">
        <v>175.50971372498526</v>
      </c>
      <c r="Y6693">
        <v>0</v>
      </c>
      <c r="Z6693">
        <v>0.13211136299118334</v>
      </c>
      <c r="AA6693">
        <v>892.0671327551521</v>
      </c>
      <c r="AB6693">
        <v>52.334163153129978</v>
      </c>
      <c r="AC6693">
        <v>0</v>
      </c>
      <c r="AD6693">
        <v>0</v>
      </c>
      <c r="AE6693">
        <v>1120.0431209962585</v>
      </c>
    </row>
    <row r="6694" spans="1:31" x14ac:dyDescent="0.25">
      <c r="A6694">
        <v>2306773</v>
      </c>
      <c r="B6694">
        <v>1</v>
      </c>
      <c r="C6694" t="s">
        <v>80</v>
      </c>
      <c r="D6694" t="s">
        <v>105</v>
      </c>
      <c r="E6694" t="s">
        <v>208</v>
      </c>
      <c r="F6694" t="s">
        <v>7767</v>
      </c>
      <c r="G6694" t="s">
        <v>917</v>
      </c>
      <c r="H6694" t="s">
        <v>135</v>
      </c>
      <c r="I6694" t="s">
        <v>136</v>
      </c>
      <c r="J6694" t="s">
        <v>137</v>
      </c>
      <c r="K6694" t="s">
        <v>300</v>
      </c>
      <c r="L6694" t="s">
        <v>19312</v>
      </c>
      <c r="M6694" t="s">
        <v>19313</v>
      </c>
      <c r="N6694">
        <v>7.7269444439999999</v>
      </c>
      <c r="O6694">
        <v>0</v>
      </c>
      <c r="P6694">
        <v>596</v>
      </c>
      <c r="Q6694">
        <v>0</v>
      </c>
      <c r="R6694">
        <v>0</v>
      </c>
      <c r="S6694">
        <v>0</v>
      </c>
      <c r="T6694">
        <v>29</v>
      </c>
      <c r="U6694">
        <v>0</v>
      </c>
      <c r="V6694">
        <v>0</v>
      </c>
      <c r="W6694">
        <v>0</v>
      </c>
      <c r="X6694">
        <v>918.10533148235106</v>
      </c>
      <c r="Y6694">
        <v>0</v>
      </c>
      <c r="Z6694">
        <v>0</v>
      </c>
      <c r="AA6694">
        <v>0</v>
      </c>
      <c r="AB6694">
        <v>311.01405074311782</v>
      </c>
      <c r="AC6694">
        <v>0</v>
      </c>
      <c r="AD6694">
        <v>0</v>
      </c>
      <c r="AE6694">
        <v>1229.1193822254688</v>
      </c>
    </row>
    <row r="6695" spans="1:31" x14ac:dyDescent="0.25">
      <c r="A6695">
        <v>2306667</v>
      </c>
      <c r="B6695">
        <v>1</v>
      </c>
      <c r="C6695" t="s">
        <v>80</v>
      </c>
      <c r="D6695" t="s">
        <v>90</v>
      </c>
      <c r="E6695" t="s">
        <v>164</v>
      </c>
      <c r="F6695" t="s">
        <v>19314</v>
      </c>
      <c r="G6695" t="s">
        <v>483</v>
      </c>
      <c r="H6695" t="s">
        <v>167</v>
      </c>
      <c r="I6695" t="s">
        <v>136</v>
      </c>
      <c r="J6695" t="s">
        <v>137</v>
      </c>
      <c r="K6695" t="s">
        <v>138</v>
      </c>
      <c r="L6695" t="s">
        <v>19315</v>
      </c>
      <c r="M6695" t="s">
        <v>19316</v>
      </c>
      <c r="N6695">
        <v>1.1074999999999999</v>
      </c>
      <c r="O6695">
        <v>0</v>
      </c>
      <c r="P6695">
        <v>3089</v>
      </c>
      <c r="Q6695">
        <v>0</v>
      </c>
      <c r="R6695">
        <v>0</v>
      </c>
      <c r="S6695">
        <v>1</v>
      </c>
      <c r="T6695">
        <v>335</v>
      </c>
      <c r="U6695">
        <v>0</v>
      </c>
      <c r="V6695">
        <v>1</v>
      </c>
      <c r="W6695">
        <v>0</v>
      </c>
      <c r="X6695">
        <v>675.50157271600642</v>
      </c>
      <c r="Y6695">
        <v>0</v>
      </c>
      <c r="Z6695">
        <v>0</v>
      </c>
      <c r="AA6695">
        <v>107.95433578253011</v>
      </c>
      <c r="AB6695">
        <v>169.17031295654749</v>
      </c>
      <c r="AC6695">
        <v>0</v>
      </c>
      <c r="AD6695">
        <v>2.9315286631787001</v>
      </c>
      <c r="AE6695">
        <v>955.55775011826267</v>
      </c>
    </row>
    <row r="6696" spans="1:31" x14ac:dyDescent="0.25">
      <c r="A6696">
        <v>2306767</v>
      </c>
      <c r="B6696">
        <v>1</v>
      </c>
      <c r="C6696" t="s">
        <v>80</v>
      </c>
      <c r="D6696" t="s">
        <v>98</v>
      </c>
      <c r="E6696" t="s">
        <v>141</v>
      </c>
      <c r="F6696" t="s">
        <v>19317</v>
      </c>
      <c r="G6696" t="s">
        <v>143</v>
      </c>
      <c r="H6696" t="s">
        <v>135</v>
      </c>
      <c r="I6696" t="s">
        <v>136</v>
      </c>
      <c r="J6696" t="s">
        <v>137</v>
      </c>
      <c r="K6696" t="s">
        <v>138</v>
      </c>
      <c r="L6696" t="s">
        <v>19318</v>
      </c>
      <c r="M6696" t="s">
        <v>19319</v>
      </c>
      <c r="N6696">
        <v>2.778611111</v>
      </c>
      <c r="O6696">
        <v>0</v>
      </c>
      <c r="P6696">
        <v>0</v>
      </c>
      <c r="Q6696">
        <v>0</v>
      </c>
      <c r="R6696">
        <v>1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0.26723544092887996</v>
      </c>
      <c r="AA6696">
        <v>0</v>
      </c>
      <c r="AB6696">
        <v>0</v>
      </c>
      <c r="AC6696">
        <v>0</v>
      </c>
      <c r="AD6696">
        <v>0</v>
      </c>
      <c r="AE6696">
        <v>0.26723544092887996</v>
      </c>
    </row>
    <row r="6697" spans="1:31" x14ac:dyDescent="0.25">
      <c r="A6697">
        <v>2307835</v>
      </c>
      <c r="B6697">
        <v>1</v>
      </c>
      <c r="C6697" t="s">
        <v>80</v>
      </c>
      <c r="D6697" t="s">
        <v>96</v>
      </c>
      <c r="E6697" t="s">
        <v>141</v>
      </c>
      <c r="F6697" t="s">
        <v>19320</v>
      </c>
      <c r="G6697" t="s">
        <v>143</v>
      </c>
      <c r="H6697" t="s">
        <v>135</v>
      </c>
      <c r="I6697" t="s">
        <v>136</v>
      </c>
      <c r="J6697" t="s">
        <v>137</v>
      </c>
      <c r="K6697" t="s">
        <v>138</v>
      </c>
      <c r="L6697" t="s">
        <v>19321</v>
      </c>
      <c r="M6697" t="s">
        <v>19322</v>
      </c>
      <c r="N6697">
        <v>4.1463888879999997</v>
      </c>
      <c r="O6697">
        <v>0</v>
      </c>
      <c r="P6697">
        <v>1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0.17494381597183389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0.17494381597183389</v>
      </c>
    </row>
    <row r="6698" spans="1:31" x14ac:dyDescent="0.25">
      <c r="A6698">
        <v>2307363</v>
      </c>
      <c r="B6698">
        <v>1</v>
      </c>
      <c r="C6698" t="s">
        <v>80</v>
      </c>
      <c r="D6698" t="s">
        <v>103</v>
      </c>
      <c r="E6698" t="s">
        <v>233</v>
      </c>
      <c r="F6698" t="s">
        <v>6476</v>
      </c>
      <c r="G6698" t="s">
        <v>184</v>
      </c>
      <c r="H6698" t="s">
        <v>167</v>
      </c>
      <c r="I6698" t="s">
        <v>136</v>
      </c>
      <c r="J6698" t="s">
        <v>137</v>
      </c>
      <c r="K6698" t="s">
        <v>138</v>
      </c>
      <c r="L6698" t="s">
        <v>19323</v>
      </c>
      <c r="M6698" t="s">
        <v>19324</v>
      </c>
      <c r="N6698">
        <v>1.2169444439999999</v>
      </c>
      <c r="O6698">
        <v>0</v>
      </c>
      <c r="P6698">
        <v>0</v>
      </c>
      <c r="Q6698">
        <v>0</v>
      </c>
      <c r="R6698">
        <v>0</v>
      </c>
      <c r="S6698">
        <v>34</v>
      </c>
      <c r="T6698">
        <v>1</v>
      </c>
      <c r="U6698">
        <v>46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246.40059262630601</v>
      </c>
      <c r="AB6698">
        <v>0.60171196928383508</v>
      </c>
      <c r="AC6698">
        <v>3577.8929410242445</v>
      </c>
      <c r="AD6698">
        <v>0</v>
      </c>
      <c r="AE6698">
        <v>3824.8952456198344</v>
      </c>
    </row>
    <row r="6699" spans="1:31" x14ac:dyDescent="0.25">
      <c r="A6699">
        <v>2307549</v>
      </c>
      <c r="B6699">
        <v>1</v>
      </c>
      <c r="C6699" t="s">
        <v>80</v>
      </c>
      <c r="D6699" t="s">
        <v>103</v>
      </c>
      <c r="E6699" t="s">
        <v>233</v>
      </c>
      <c r="F6699" t="s">
        <v>669</v>
      </c>
      <c r="G6699" t="s">
        <v>837</v>
      </c>
      <c r="H6699" t="s">
        <v>167</v>
      </c>
      <c r="I6699" t="s">
        <v>136</v>
      </c>
      <c r="J6699" t="s">
        <v>137</v>
      </c>
      <c r="K6699" t="s">
        <v>138</v>
      </c>
      <c r="L6699" t="s">
        <v>19325</v>
      </c>
      <c r="M6699" t="s">
        <v>19326</v>
      </c>
      <c r="N6699">
        <v>0.38666666599999999</v>
      </c>
      <c r="O6699">
        <v>6</v>
      </c>
      <c r="P6699">
        <v>9724</v>
      </c>
      <c r="Q6699">
        <v>6</v>
      </c>
      <c r="R6699">
        <v>4</v>
      </c>
      <c r="S6699">
        <v>22</v>
      </c>
      <c r="T6699">
        <v>760</v>
      </c>
      <c r="U6699">
        <v>9</v>
      </c>
      <c r="V6699">
        <v>1</v>
      </c>
      <c r="W6699">
        <v>1.05710561885292</v>
      </c>
      <c r="X6699">
        <v>911.63859394436429</v>
      </c>
      <c r="Y6699">
        <v>126.66912878901265</v>
      </c>
      <c r="Z6699">
        <v>1.3619981985186667</v>
      </c>
      <c r="AA6699">
        <v>129.99829308617376</v>
      </c>
      <c r="AB6699">
        <v>286.95061884350088</v>
      </c>
      <c r="AC6699">
        <v>226.10275989461078</v>
      </c>
      <c r="AD6699">
        <v>1.1157101538192</v>
      </c>
      <c r="AE6699">
        <v>1684.8942085288531</v>
      </c>
    </row>
    <row r="6700" spans="1:31" x14ac:dyDescent="0.25">
      <c r="A6700">
        <v>2307340</v>
      </c>
      <c r="B6700">
        <v>1</v>
      </c>
      <c r="C6700" t="s">
        <v>81</v>
      </c>
      <c r="D6700" t="s">
        <v>123</v>
      </c>
      <c r="E6700" t="s">
        <v>233</v>
      </c>
      <c r="F6700" t="s">
        <v>19327</v>
      </c>
      <c r="G6700" t="s">
        <v>184</v>
      </c>
      <c r="H6700" t="s">
        <v>167</v>
      </c>
      <c r="I6700" t="s">
        <v>280</v>
      </c>
      <c r="J6700" t="s">
        <v>137</v>
      </c>
      <c r="K6700" t="s">
        <v>138</v>
      </c>
      <c r="L6700" t="s">
        <v>19328</v>
      </c>
      <c r="M6700" t="s">
        <v>19329</v>
      </c>
      <c r="N6700">
        <v>3.4444443999999998E-2</v>
      </c>
      <c r="O6700">
        <v>0</v>
      </c>
      <c r="P6700">
        <v>536</v>
      </c>
      <c r="Q6700">
        <v>0</v>
      </c>
      <c r="R6700">
        <v>2</v>
      </c>
      <c r="S6700">
        <v>0</v>
      </c>
      <c r="T6700">
        <v>63</v>
      </c>
      <c r="U6700">
        <v>0</v>
      </c>
      <c r="V6700">
        <v>0</v>
      </c>
      <c r="W6700">
        <v>0</v>
      </c>
      <c r="X6700">
        <v>2.5867600157250044</v>
      </c>
      <c r="Y6700">
        <v>0</v>
      </c>
      <c r="Z6700">
        <v>0.75530954584883991</v>
      </c>
      <c r="AA6700">
        <v>0</v>
      </c>
      <c r="AB6700">
        <v>1.0333166856035585</v>
      </c>
      <c r="AC6700">
        <v>0</v>
      </c>
      <c r="AD6700">
        <v>0</v>
      </c>
      <c r="AE6700">
        <v>4.3753862471774028</v>
      </c>
    </row>
    <row r="6701" spans="1:31" x14ac:dyDescent="0.25">
      <c r="A6701">
        <v>2307689</v>
      </c>
      <c r="B6701">
        <v>1</v>
      </c>
      <c r="C6701" t="s">
        <v>80</v>
      </c>
      <c r="D6701" t="s">
        <v>99</v>
      </c>
      <c r="E6701" t="s">
        <v>132</v>
      </c>
      <c r="F6701" t="s">
        <v>19330</v>
      </c>
      <c r="G6701" t="s">
        <v>453</v>
      </c>
      <c r="H6701" t="s">
        <v>135</v>
      </c>
      <c r="I6701" t="s">
        <v>136</v>
      </c>
      <c r="J6701" t="s">
        <v>137</v>
      </c>
      <c r="K6701" t="s">
        <v>138</v>
      </c>
      <c r="L6701" t="s">
        <v>19331</v>
      </c>
      <c r="M6701" t="s">
        <v>19332</v>
      </c>
      <c r="N6701">
        <v>0.96888888799999995</v>
      </c>
      <c r="O6701">
        <v>0</v>
      </c>
      <c r="P6701">
        <v>21</v>
      </c>
      <c r="Q6701">
        <v>0</v>
      </c>
      <c r="R6701">
        <v>2</v>
      </c>
      <c r="S6701">
        <v>0</v>
      </c>
      <c r="T6701">
        <v>9</v>
      </c>
      <c r="U6701">
        <v>0</v>
      </c>
      <c r="V6701">
        <v>1</v>
      </c>
      <c r="W6701">
        <v>0</v>
      </c>
      <c r="X6701">
        <v>7.120574116191424</v>
      </c>
      <c r="Y6701">
        <v>0</v>
      </c>
      <c r="Z6701">
        <v>0.50140405637788665</v>
      </c>
      <c r="AA6701">
        <v>0</v>
      </c>
      <c r="AB6701">
        <v>8.3091789953048778</v>
      </c>
      <c r="AC6701">
        <v>0</v>
      </c>
      <c r="AD6701">
        <v>165.05370151210533</v>
      </c>
      <c r="AE6701">
        <v>180.98485867997951</v>
      </c>
    </row>
    <row r="6702" spans="1:31" x14ac:dyDescent="0.25">
      <c r="A6702">
        <v>2307486</v>
      </c>
      <c r="B6702">
        <v>1</v>
      </c>
      <c r="C6702" t="s">
        <v>80</v>
      </c>
      <c r="D6702" t="s">
        <v>108</v>
      </c>
      <c r="E6702" t="s">
        <v>182</v>
      </c>
      <c r="F6702" t="s">
        <v>10812</v>
      </c>
      <c r="G6702" t="s">
        <v>917</v>
      </c>
      <c r="H6702" t="s">
        <v>167</v>
      </c>
      <c r="I6702" t="s">
        <v>136</v>
      </c>
      <c r="J6702" t="s">
        <v>137</v>
      </c>
      <c r="K6702" t="s">
        <v>300</v>
      </c>
      <c r="L6702" t="s">
        <v>19333</v>
      </c>
      <c r="M6702" t="s">
        <v>19334</v>
      </c>
      <c r="N6702">
        <v>2.3744444439999999</v>
      </c>
      <c r="O6702">
        <v>0</v>
      </c>
      <c r="P6702">
        <v>1938</v>
      </c>
      <c r="Q6702">
        <v>2</v>
      </c>
      <c r="R6702">
        <v>417</v>
      </c>
      <c r="S6702">
        <v>14</v>
      </c>
      <c r="T6702">
        <v>264</v>
      </c>
      <c r="U6702">
        <v>0</v>
      </c>
      <c r="V6702">
        <v>0</v>
      </c>
      <c r="W6702">
        <v>0</v>
      </c>
      <c r="X6702">
        <v>641.18925003445236</v>
      </c>
      <c r="Y6702">
        <v>139.02861096165563</v>
      </c>
      <c r="Z6702">
        <v>177.32843266845776</v>
      </c>
      <c r="AA6702">
        <v>82.140722755850533</v>
      </c>
      <c r="AB6702">
        <v>340.02897906340178</v>
      </c>
      <c r="AC6702">
        <v>0</v>
      </c>
      <c r="AD6702">
        <v>0</v>
      </c>
      <c r="AE6702">
        <v>1379.715995483818</v>
      </c>
    </row>
    <row r="6703" spans="1:31" x14ac:dyDescent="0.25">
      <c r="A6703">
        <v>2307380</v>
      </c>
      <c r="B6703">
        <v>1</v>
      </c>
      <c r="C6703" t="s">
        <v>81</v>
      </c>
      <c r="D6703" t="s">
        <v>114</v>
      </c>
      <c r="E6703" t="s">
        <v>132</v>
      </c>
      <c r="F6703" t="s">
        <v>19335</v>
      </c>
      <c r="G6703" t="s">
        <v>8633</v>
      </c>
      <c r="H6703" t="s">
        <v>135</v>
      </c>
      <c r="I6703" t="s">
        <v>136</v>
      </c>
      <c r="J6703" t="s">
        <v>137</v>
      </c>
      <c r="K6703" t="s">
        <v>138</v>
      </c>
      <c r="L6703" t="s">
        <v>19336</v>
      </c>
      <c r="M6703" t="s">
        <v>19337</v>
      </c>
      <c r="N6703">
        <v>4.8066666659999999</v>
      </c>
      <c r="O6703">
        <v>0</v>
      </c>
      <c r="P6703">
        <v>1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0.74493005412814417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0.74493005412814417</v>
      </c>
    </row>
    <row r="6704" spans="1:31" x14ac:dyDescent="0.25">
      <c r="A6704">
        <v>2307589</v>
      </c>
      <c r="B6704">
        <v>1</v>
      </c>
      <c r="C6704" t="s">
        <v>80</v>
      </c>
      <c r="D6704" t="s">
        <v>84</v>
      </c>
      <c r="E6704" t="s">
        <v>141</v>
      </c>
      <c r="F6704" t="s">
        <v>19338</v>
      </c>
      <c r="G6704" t="s">
        <v>143</v>
      </c>
      <c r="H6704" t="s">
        <v>135</v>
      </c>
      <c r="I6704" t="s">
        <v>136</v>
      </c>
      <c r="J6704" t="s">
        <v>137</v>
      </c>
      <c r="K6704" t="s">
        <v>138</v>
      </c>
      <c r="L6704" t="s">
        <v>19339</v>
      </c>
      <c r="M6704" t="s">
        <v>19340</v>
      </c>
      <c r="N6704">
        <v>5.227777777</v>
      </c>
      <c r="O6704">
        <v>0</v>
      </c>
      <c r="P6704">
        <v>2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4.1497201975911109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4.1497201975911109</v>
      </c>
    </row>
    <row r="6705" spans="1:31" x14ac:dyDescent="0.25">
      <c r="A6705">
        <v>2307652</v>
      </c>
      <c r="B6705">
        <v>1</v>
      </c>
      <c r="C6705" t="s">
        <v>80</v>
      </c>
      <c r="D6705" t="s">
        <v>99</v>
      </c>
      <c r="E6705" t="s">
        <v>141</v>
      </c>
      <c r="F6705" t="s">
        <v>19341</v>
      </c>
      <c r="G6705" t="s">
        <v>453</v>
      </c>
      <c r="H6705" t="s">
        <v>135</v>
      </c>
      <c r="I6705" t="s">
        <v>136</v>
      </c>
      <c r="J6705" t="s">
        <v>137</v>
      </c>
      <c r="K6705" t="s">
        <v>138</v>
      </c>
      <c r="L6705" t="s">
        <v>19342</v>
      </c>
      <c r="M6705" t="s">
        <v>19343</v>
      </c>
      <c r="N6705">
        <v>1.8558333330000001</v>
      </c>
      <c r="O6705">
        <v>0</v>
      </c>
      <c r="P6705">
        <v>1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0.2568848656131667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0.2568848656131667</v>
      </c>
    </row>
    <row r="6706" spans="1:31" x14ac:dyDescent="0.25">
      <c r="A6706">
        <v>2307752</v>
      </c>
      <c r="B6706">
        <v>1</v>
      </c>
      <c r="C6706" t="s">
        <v>80</v>
      </c>
      <c r="D6706" t="s">
        <v>88</v>
      </c>
      <c r="E6706" t="s">
        <v>748</v>
      </c>
      <c r="F6706" t="s">
        <v>19344</v>
      </c>
      <c r="G6706" t="s">
        <v>799</v>
      </c>
      <c r="H6706" t="s">
        <v>135</v>
      </c>
      <c r="I6706" t="s">
        <v>136</v>
      </c>
      <c r="J6706" t="s">
        <v>137</v>
      </c>
      <c r="K6706" t="s">
        <v>138</v>
      </c>
      <c r="L6706" t="s">
        <v>19345</v>
      </c>
      <c r="M6706" t="s">
        <v>19346</v>
      </c>
      <c r="N6706">
        <v>2.0872222219999998</v>
      </c>
      <c r="O6706">
        <v>0</v>
      </c>
      <c r="P6706">
        <v>19</v>
      </c>
      <c r="Q6706">
        <v>0</v>
      </c>
      <c r="R6706">
        <v>0</v>
      </c>
      <c r="S6706">
        <v>0</v>
      </c>
      <c r="T6706">
        <v>1</v>
      </c>
      <c r="U6706">
        <v>0</v>
      </c>
      <c r="V6706">
        <v>0</v>
      </c>
      <c r="W6706">
        <v>0</v>
      </c>
      <c r="X6706">
        <v>9.8599997852292933</v>
      </c>
      <c r="Y6706">
        <v>0</v>
      </c>
      <c r="Z6706">
        <v>0</v>
      </c>
      <c r="AA6706">
        <v>0</v>
      </c>
      <c r="AB6706">
        <v>36.874282368768078</v>
      </c>
      <c r="AC6706">
        <v>0</v>
      </c>
      <c r="AD6706">
        <v>0</v>
      </c>
      <c r="AE6706">
        <v>46.73428215399737</v>
      </c>
    </row>
    <row r="6707" spans="1:31" x14ac:dyDescent="0.25">
      <c r="A6707">
        <v>2307669</v>
      </c>
      <c r="B6707">
        <v>1</v>
      </c>
      <c r="C6707" t="s">
        <v>80</v>
      </c>
      <c r="D6707" t="s">
        <v>83</v>
      </c>
      <c r="E6707" t="s">
        <v>208</v>
      </c>
      <c r="F6707" t="s">
        <v>19347</v>
      </c>
      <c r="G6707" t="s">
        <v>299</v>
      </c>
      <c r="H6707" t="s">
        <v>135</v>
      </c>
      <c r="I6707" t="s">
        <v>136</v>
      </c>
      <c r="J6707" t="s">
        <v>137</v>
      </c>
      <c r="K6707" t="s">
        <v>300</v>
      </c>
      <c r="L6707" t="s">
        <v>19348</v>
      </c>
      <c r="M6707" t="s">
        <v>19349</v>
      </c>
      <c r="N6707">
        <v>1.9694444440000001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103</v>
      </c>
      <c r="U6707">
        <v>0</v>
      </c>
      <c r="V6707">
        <v>8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430.17358477199332</v>
      </c>
      <c r="AC6707">
        <v>0</v>
      </c>
      <c r="AD6707">
        <v>422.52020484907251</v>
      </c>
      <c r="AE6707">
        <v>852.69378962106589</v>
      </c>
    </row>
    <row r="6708" spans="1:31" x14ac:dyDescent="0.25">
      <c r="A6708">
        <v>2307692</v>
      </c>
      <c r="B6708">
        <v>1</v>
      </c>
      <c r="C6708" t="s">
        <v>81</v>
      </c>
      <c r="D6708" t="s">
        <v>118</v>
      </c>
      <c r="E6708" t="s">
        <v>182</v>
      </c>
      <c r="F6708" t="s">
        <v>2602</v>
      </c>
      <c r="G6708" t="s">
        <v>184</v>
      </c>
      <c r="H6708" t="s">
        <v>167</v>
      </c>
      <c r="I6708" t="s">
        <v>136</v>
      </c>
      <c r="J6708" t="s">
        <v>137</v>
      </c>
      <c r="K6708" t="s">
        <v>138</v>
      </c>
      <c r="L6708" t="s">
        <v>19350</v>
      </c>
      <c r="M6708" t="s">
        <v>19351</v>
      </c>
      <c r="N6708">
        <v>0.43583333299999999</v>
      </c>
      <c r="O6708">
        <v>1</v>
      </c>
      <c r="P6708">
        <v>0</v>
      </c>
      <c r="Q6708">
        <v>31</v>
      </c>
      <c r="R6708">
        <v>0</v>
      </c>
      <c r="S6708">
        <v>6</v>
      </c>
      <c r="T6708">
        <v>0</v>
      </c>
      <c r="U6708">
        <v>4</v>
      </c>
      <c r="V6708">
        <v>0</v>
      </c>
      <c r="W6708">
        <v>0.13539227795242503</v>
      </c>
      <c r="X6708">
        <v>0</v>
      </c>
      <c r="Y6708">
        <v>18.663933748769786</v>
      </c>
      <c r="Z6708">
        <v>0</v>
      </c>
      <c r="AA6708">
        <v>7.3509204730598761</v>
      </c>
      <c r="AB6708">
        <v>0</v>
      </c>
      <c r="AC6708">
        <v>106.55822242625615</v>
      </c>
      <c r="AD6708">
        <v>0</v>
      </c>
      <c r="AE6708">
        <v>132.70846892603825</v>
      </c>
    </row>
    <row r="6709" spans="1:31" x14ac:dyDescent="0.25">
      <c r="A6709">
        <v>2307861</v>
      </c>
      <c r="B6709">
        <v>1</v>
      </c>
      <c r="C6709" t="s">
        <v>81</v>
      </c>
      <c r="D6709" t="s">
        <v>114</v>
      </c>
      <c r="E6709" t="s">
        <v>132</v>
      </c>
      <c r="F6709" t="s">
        <v>19352</v>
      </c>
      <c r="G6709" t="s">
        <v>134</v>
      </c>
      <c r="H6709" t="s">
        <v>135</v>
      </c>
      <c r="I6709" t="s">
        <v>136</v>
      </c>
      <c r="J6709" t="s">
        <v>137</v>
      </c>
      <c r="K6709" t="s">
        <v>138</v>
      </c>
      <c r="L6709" t="s">
        <v>19353</v>
      </c>
      <c r="M6709" t="s">
        <v>19354</v>
      </c>
      <c r="N6709">
        <v>0.63833333299999995</v>
      </c>
      <c r="O6709">
        <v>0</v>
      </c>
      <c r="P6709">
        <v>33</v>
      </c>
      <c r="Q6709">
        <v>0</v>
      </c>
      <c r="R6709">
        <v>0</v>
      </c>
      <c r="S6709">
        <v>0</v>
      </c>
      <c r="T6709">
        <v>1</v>
      </c>
      <c r="U6709">
        <v>0</v>
      </c>
      <c r="V6709">
        <v>0</v>
      </c>
      <c r="W6709">
        <v>0</v>
      </c>
      <c r="X6709">
        <v>2.0385623125621439</v>
      </c>
      <c r="Y6709">
        <v>0</v>
      </c>
      <c r="Z6709">
        <v>0</v>
      </c>
      <c r="AA6709">
        <v>0</v>
      </c>
      <c r="AB6709">
        <v>4.1807504702449996E-3</v>
      </c>
      <c r="AC6709">
        <v>0</v>
      </c>
      <c r="AD6709">
        <v>0</v>
      </c>
      <c r="AE6709">
        <v>2.0427430630323888</v>
      </c>
    </row>
    <row r="6710" spans="1:31" x14ac:dyDescent="0.25">
      <c r="A6710">
        <v>2307838</v>
      </c>
      <c r="B6710">
        <v>1</v>
      </c>
      <c r="C6710" t="s">
        <v>81</v>
      </c>
      <c r="D6710" t="s">
        <v>115</v>
      </c>
      <c r="E6710" t="s">
        <v>208</v>
      </c>
      <c r="F6710" t="s">
        <v>19355</v>
      </c>
      <c r="G6710" t="s">
        <v>310</v>
      </c>
      <c r="H6710" t="s">
        <v>135</v>
      </c>
      <c r="I6710" t="s">
        <v>136</v>
      </c>
      <c r="J6710" t="s">
        <v>137</v>
      </c>
      <c r="K6710" t="s">
        <v>138</v>
      </c>
      <c r="L6710" t="s">
        <v>19356</v>
      </c>
      <c r="M6710" t="s">
        <v>19357</v>
      </c>
      <c r="N6710">
        <v>1.2308333330000001</v>
      </c>
      <c r="O6710">
        <v>0</v>
      </c>
      <c r="P6710">
        <v>7</v>
      </c>
      <c r="Q6710">
        <v>0</v>
      </c>
      <c r="R6710">
        <v>13</v>
      </c>
      <c r="S6710">
        <v>0</v>
      </c>
      <c r="T6710">
        <v>4</v>
      </c>
      <c r="U6710">
        <v>0</v>
      </c>
      <c r="V6710">
        <v>0</v>
      </c>
      <c r="W6710">
        <v>0</v>
      </c>
      <c r="X6710">
        <v>7.350466349113334E-2</v>
      </c>
      <c r="Y6710">
        <v>0</v>
      </c>
      <c r="Z6710">
        <v>3.0288256664121032</v>
      </c>
      <c r="AA6710">
        <v>0</v>
      </c>
      <c r="AB6710">
        <v>2.85912414663184</v>
      </c>
      <c r="AC6710">
        <v>0</v>
      </c>
      <c r="AD6710">
        <v>0</v>
      </c>
      <c r="AE6710">
        <v>5.9614544765350761</v>
      </c>
    </row>
    <row r="6711" spans="1:31" x14ac:dyDescent="0.25">
      <c r="A6711">
        <v>2307523</v>
      </c>
      <c r="B6711">
        <v>1</v>
      </c>
      <c r="C6711" t="s">
        <v>81</v>
      </c>
      <c r="D6711" t="s">
        <v>128</v>
      </c>
      <c r="E6711" t="s">
        <v>748</v>
      </c>
      <c r="F6711" t="s">
        <v>19358</v>
      </c>
      <c r="G6711" t="s">
        <v>1517</v>
      </c>
      <c r="H6711" t="s">
        <v>135</v>
      </c>
      <c r="I6711" t="s">
        <v>136</v>
      </c>
      <c r="J6711" t="s">
        <v>137</v>
      </c>
      <c r="K6711" t="s">
        <v>138</v>
      </c>
      <c r="L6711" t="s">
        <v>19359</v>
      </c>
      <c r="M6711" t="s">
        <v>19360</v>
      </c>
      <c r="N6711">
        <v>6.7536111109999997</v>
      </c>
      <c r="O6711">
        <v>0</v>
      </c>
      <c r="P6711">
        <v>27</v>
      </c>
      <c r="Q6711">
        <v>0</v>
      </c>
      <c r="R6711">
        <v>0</v>
      </c>
      <c r="S6711">
        <v>0</v>
      </c>
      <c r="T6711">
        <v>1</v>
      </c>
      <c r="U6711">
        <v>0</v>
      </c>
      <c r="V6711">
        <v>0</v>
      </c>
      <c r="W6711">
        <v>0</v>
      </c>
      <c r="X6711">
        <v>42.156640152275791</v>
      </c>
      <c r="Y6711">
        <v>0</v>
      </c>
      <c r="Z6711">
        <v>0</v>
      </c>
      <c r="AA6711">
        <v>0</v>
      </c>
      <c r="AB6711">
        <v>1.164072695708444</v>
      </c>
      <c r="AC6711">
        <v>0</v>
      </c>
      <c r="AD6711">
        <v>0</v>
      </c>
      <c r="AE6711">
        <v>43.320712847984232</v>
      </c>
    </row>
    <row r="6712" spans="1:31" x14ac:dyDescent="0.25">
      <c r="A6712">
        <v>2307377</v>
      </c>
      <c r="B6712">
        <v>1</v>
      </c>
      <c r="C6712" t="s">
        <v>80</v>
      </c>
      <c r="D6712" t="s">
        <v>93</v>
      </c>
      <c r="E6712" t="s">
        <v>132</v>
      </c>
      <c r="F6712" t="s">
        <v>19078</v>
      </c>
      <c r="G6712" t="s">
        <v>375</v>
      </c>
      <c r="H6712" t="s">
        <v>135</v>
      </c>
      <c r="I6712" t="s">
        <v>136</v>
      </c>
      <c r="J6712" t="s">
        <v>137</v>
      </c>
      <c r="K6712" t="s">
        <v>138</v>
      </c>
      <c r="L6712" t="s">
        <v>19361</v>
      </c>
      <c r="M6712" t="s">
        <v>19362</v>
      </c>
      <c r="N6712">
        <v>6.0755555550000002</v>
      </c>
      <c r="O6712">
        <v>0</v>
      </c>
      <c r="P6712">
        <v>0</v>
      </c>
      <c r="Q6712">
        <v>0</v>
      </c>
      <c r="R6712">
        <v>17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19.980803566592517</v>
      </c>
      <c r="AA6712">
        <v>0</v>
      </c>
      <c r="AB6712">
        <v>0</v>
      </c>
      <c r="AC6712">
        <v>0</v>
      </c>
      <c r="AD6712">
        <v>0</v>
      </c>
      <c r="AE6712">
        <v>19.980803566592517</v>
      </c>
    </row>
    <row r="6713" spans="1:31" x14ac:dyDescent="0.25">
      <c r="A6713">
        <v>2307732</v>
      </c>
      <c r="B6713">
        <v>1</v>
      </c>
      <c r="C6713" t="s">
        <v>80</v>
      </c>
      <c r="D6713" t="s">
        <v>94</v>
      </c>
      <c r="E6713" t="s">
        <v>132</v>
      </c>
      <c r="F6713" t="s">
        <v>19363</v>
      </c>
      <c r="G6713" t="s">
        <v>375</v>
      </c>
      <c r="H6713" t="s">
        <v>135</v>
      </c>
      <c r="I6713" t="s">
        <v>136</v>
      </c>
      <c r="J6713" t="s">
        <v>137</v>
      </c>
      <c r="K6713" t="s">
        <v>138</v>
      </c>
      <c r="L6713" t="s">
        <v>19364</v>
      </c>
      <c r="M6713" t="s">
        <v>19365</v>
      </c>
      <c r="N6713">
        <v>1.5219444440000001</v>
      </c>
      <c r="O6713">
        <v>0</v>
      </c>
      <c r="P6713">
        <v>12</v>
      </c>
      <c r="Q6713">
        <v>0</v>
      </c>
      <c r="R6713">
        <v>11</v>
      </c>
      <c r="S6713">
        <v>0</v>
      </c>
      <c r="T6713">
        <v>2</v>
      </c>
      <c r="U6713">
        <v>0</v>
      </c>
      <c r="V6713">
        <v>0</v>
      </c>
      <c r="W6713">
        <v>0</v>
      </c>
      <c r="X6713">
        <v>0.98382141736525108</v>
      </c>
      <c r="Y6713">
        <v>0</v>
      </c>
      <c r="Z6713">
        <v>15.443341489052921</v>
      </c>
      <c r="AA6713">
        <v>0</v>
      </c>
      <c r="AB6713">
        <v>2.0599142058748363</v>
      </c>
      <c r="AC6713">
        <v>0</v>
      </c>
      <c r="AD6713">
        <v>0</v>
      </c>
      <c r="AE6713">
        <v>18.487077112293008</v>
      </c>
    </row>
    <row r="6714" spans="1:31" x14ac:dyDescent="0.25">
      <c r="A6714">
        <v>2307483</v>
      </c>
      <c r="B6714">
        <v>1</v>
      </c>
      <c r="C6714" t="s">
        <v>80</v>
      </c>
      <c r="D6714" t="s">
        <v>90</v>
      </c>
      <c r="E6714" t="s">
        <v>208</v>
      </c>
      <c r="F6714" t="s">
        <v>19366</v>
      </c>
      <c r="G6714" t="s">
        <v>490</v>
      </c>
      <c r="H6714" t="s">
        <v>135</v>
      </c>
      <c r="I6714" t="s">
        <v>136</v>
      </c>
      <c r="J6714" t="s">
        <v>137</v>
      </c>
      <c r="K6714" t="s">
        <v>138</v>
      </c>
      <c r="L6714" t="s">
        <v>19367</v>
      </c>
      <c r="M6714" t="s">
        <v>19368</v>
      </c>
      <c r="N6714">
        <v>1.5361111110000001</v>
      </c>
      <c r="O6714">
        <v>0</v>
      </c>
      <c r="P6714">
        <v>263</v>
      </c>
      <c r="Q6714">
        <v>0</v>
      </c>
      <c r="R6714">
        <v>0</v>
      </c>
      <c r="S6714">
        <v>0</v>
      </c>
      <c r="T6714">
        <v>17</v>
      </c>
      <c r="U6714">
        <v>0</v>
      </c>
      <c r="V6714">
        <v>0</v>
      </c>
      <c r="W6714">
        <v>0</v>
      </c>
      <c r="X6714">
        <v>97.173732259412077</v>
      </c>
      <c r="Y6714">
        <v>0</v>
      </c>
      <c r="Z6714">
        <v>0</v>
      </c>
      <c r="AA6714">
        <v>0</v>
      </c>
      <c r="AB6714">
        <v>9.0372398641466258</v>
      </c>
      <c r="AC6714">
        <v>0</v>
      </c>
      <c r="AD6714">
        <v>0</v>
      </c>
      <c r="AE6714">
        <v>106.2109721235587</v>
      </c>
    </row>
    <row r="6715" spans="1:31" x14ac:dyDescent="0.25">
      <c r="A6715">
        <v>2307778</v>
      </c>
      <c r="B6715">
        <v>1</v>
      </c>
      <c r="C6715" t="s">
        <v>81</v>
      </c>
      <c r="D6715" t="s">
        <v>119</v>
      </c>
      <c r="E6715" t="s">
        <v>141</v>
      </c>
      <c r="F6715" t="s">
        <v>19369</v>
      </c>
      <c r="G6715" t="s">
        <v>143</v>
      </c>
      <c r="H6715" t="s">
        <v>135</v>
      </c>
      <c r="I6715" t="s">
        <v>136</v>
      </c>
      <c r="J6715" t="s">
        <v>137</v>
      </c>
      <c r="K6715" t="s">
        <v>138</v>
      </c>
      <c r="L6715" t="s">
        <v>19370</v>
      </c>
      <c r="M6715" t="s">
        <v>19371</v>
      </c>
      <c r="N6715">
        <v>2.395277777</v>
      </c>
      <c r="O6715">
        <v>0</v>
      </c>
      <c r="P6715">
        <v>1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1.1238523199800168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1.1238523199800168</v>
      </c>
    </row>
    <row r="6716" spans="1:31" x14ac:dyDescent="0.25">
      <c r="A6716">
        <v>2307383</v>
      </c>
      <c r="B6716">
        <v>1</v>
      </c>
      <c r="C6716" t="s">
        <v>81</v>
      </c>
      <c r="D6716" t="s">
        <v>115</v>
      </c>
      <c r="E6716" t="s">
        <v>132</v>
      </c>
      <c r="F6716" t="s">
        <v>19372</v>
      </c>
      <c r="G6716" t="s">
        <v>375</v>
      </c>
      <c r="H6716" t="s">
        <v>135</v>
      </c>
      <c r="I6716" t="s">
        <v>136</v>
      </c>
      <c r="J6716" t="s">
        <v>137</v>
      </c>
      <c r="K6716" t="s">
        <v>138</v>
      </c>
      <c r="L6716" t="s">
        <v>19373</v>
      </c>
      <c r="M6716" t="s">
        <v>19374</v>
      </c>
      <c r="N6716">
        <v>4.6016666659999999</v>
      </c>
      <c r="O6716">
        <v>0</v>
      </c>
      <c r="P6716">
        <v>2</v>
      </c>
      <c r="Q6716">
        <v>0</v>
      </c>
      <c r="R6716">
        <v>2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1.0243355060493</v>
      </c>
      <c r="Y6716">
        <v>0</v>
      </c>
      <c r="Z6716">
        <v>5.1230584033833404</v>
      </c>
      <c r="AA6716">
        <v>0</v>
      </c>
      <c r="AB6716">
        <v>0</v>
      </c>
      <c r="AC6716">
        <v>0</v>
      </c>
      <c r="AD6716">
        <v>0</v>
      </c>
      <c r="AE6716">
        <v>6.1473939094326404</v>
      </c>
    </row>
    <row r="6717" spans="1:31" x14ac:dyDescent="0.25">
      <c r="A6717">
        <v>2307629</v>
      </c>
      <c r="B6717">
        <v>1</v>
      </c>
      <c r="C6717" t="s">
        <v>81</v>
      </c>
      <c r="D6717" t="s">
        <v>121</v>
      </c>
      <c r="E6717" t="s">
        <v>132</v>
      </c>
      <c r="F6717" t="s">
        <v>19375</v>
      </c>
      <c r="G6717" t="s">
        <v>299</v>
      </c>
      <c r="H6717" t="s">
        <v>135</v>
      </c>
      <c r="I6717" t="s">
        <v>136</v>
      </c>
      <c r="J6717" t="s">
        <v>137</v>
      </c>
      <c r="K6717" t="s">
        <v>300</v>
      </c>
      <c r="L6717" t="s">
        <v>19376</v>
      </c>
      <c r="M6717" t="s">
        <v>19377</v>
      </c>
      <c r="N6717">
        <v>1.005833333</v>
      </c>
      <c r="O6717">
        <v>0</v>
      </c>
      <c r="P6717">
        <v>55</v>
      </c>
      <c r="Q6717">
        <v>0</v>
      </c>
      <c r="R6717">
        <v>11</v>
      </c>
      <c r="S6717">
        <v>0</v>
      </c>
      <c r="T6717">
        <v>1</v>
      </c>
      <c r="U6717">
        <v>0</v>
      </c>
      <c r="V6717">
        <v>0</v>
      </c>
      <c r="W6717">
        <v>0</v>
      </c>
      <c r="X6717">
        <v>10.238160754529954</v>
      </c>
      <c r="Y6717">
        <v>0</v>
      </c>
      <c r="Z6717">
        <v>0.41666707899519917</v>
      </c>
      <c r="AA6717">
        <v>0</v>
      </c>
      <c r="AB6717">
        <v>0</v>
      </c>
      <c r="AC6717">
        <v>0</v>
      </c>
      <c r="AD6717">
        <v>0</v>
      </c>
      <c r="AE6717">
        <v>10.654827833525154</v>
      </c>
    </row>
    <row r="6718" spans="1:31" x14ac:dyDescent="0.25">
      <c r="A6718">
        <v>2307300</v>
      </c>
      <c r="B6718">
        <v>1</v>
      </c>
      <c r="C6718" t="s">
        <v>80</v>
      </c>
      <c r="D6718" t="s">
        <v>93</v>
      </c>
      <c r="E6718" t="s">
        <v>233</v>
      </c>
      <c r="F6718" t="s">
        <v>19378</v>
      </c>
      <c r="G6718" t="s">
        <v>500</v>
      </c>
      <c r="H6718" t="s">
        <v>167</v>
      </c>
      <c r="I6718" t="s">
        <v>136</v>
      </c>
      <c r="J6718" t="s">
        <v>137</v>
      </c>
      <c r="K6718" t="s">
        <v>138</v>
      </c>
      <c r="L6718" t="s">
        <v>19379</v>
      </c>
      <c r="M6718" t="s">
        <v>19380</v>
      </c>
      <c r="N6718">
        <v>0.36694444399999998</v>
      </c>
      <c r="O6718">
        <v>2</v>
      </c>
      <c r="P6718">
        <v>310</v>
      </c>
      <c r="Q6718">
        <v>34</v>
      </c>
      <c r="R6718">
        <v>72</v>
      </c>
      <c r="S6718">
        <v>6</v>
      </c>
      <c r="T6718">
        <v>76</v>
      </c>
      <c r="U6718">
        <v>1</v>
      </c>
      <c r="V6718">
        <v>0</v>
      </c>
      <c r="W6718">
        <v>0.47059935915321338</v>
      </c>
      <c r="X6718">
        <v>19.589919051023557</v>
      </c>
      <c r="Y6718">
        <v>87.733960376061091</v>
      </c>
      <c r="Z6718">
        <v>60.991391981012683</v>
      </c>
      <c r="AA6718">
        <v>5.142886021044661</v>
      </c>
      <c r="AB6718">
        <v>18.203032236699396</v>
      </c>
      <c r="AC6718">
        <v>0.5381332205389856</v>
      </c>
      <c r="AD6718">
        <v>0</v>
      </c>
      <c r="AE6718">
        <v>192.66992224553357</v>
      </c>
    </row>
    <row r="6719" spans="1:31" x14ac:dyDescent="0.25">
      <c r="A6719">
        <v>2307420</v>
      </c>
      <c r="B6719">
        <v>1</v>
      </c>
      <c r="C6719" t="s">
        <v>80</v>
      </c>
      <c r="D6719" t="s">
        <v>106</v>
      </c>
      <c r="E6719" t="s">
        <v>208</v>
      </c>
      <c r="F6719" t="s">
        <v>19381</v>
      </c>
      <c r="G6719" t="s">
        <v>134</v>
      </c>
      <c r="H6719" t="s">
        <v>135</v>
      </c>
      <c r="I6719" t="s">
        <v>136</v>
      </c>
      <c r="J6719" t="s">
        <v>137</v>
      </c>
      <c r="K6719" t="s">
        <v>138</v>
      </c>
      <c r="L6719" t="s">
        <v>19382</v>
      </c>
      <c r="M6719" t="s">
        <v>19383</v>
      </c>
      <c r="N6719">
        <v>0.954166666</v>
      </c>
      <c r="O6719">
        <v>0</v>
      </c>
      <c r="P6719">
        <v>0</v>
      </c>
      <c r="Q6719">
        <v>0</v>
      </c>
      <c r="R6719">
        <v>10</v>
      </c>
      <c r="S6719">
        <v>0</v>
      </c>
      <c r="T6719">
        <v>2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2.8362181660911383</v>
      </c>
      <c r="AA6719">
        <v>0</v>
      </c>
      <c r="AB6719">
        <v>1.2382819113909151</v>
      </c>
      <c r="AC6719">
        <v>0</v>
      </c>
      <c r="AD6719">
        <v>0</v>
      </c>
      <c r="AE6719">
        <v>4.0745000774820532</v>
      </c>
    </row>
    <row r="6720" spans="1:31" x14ac:dyDescent="0.25">
      <c r="A6720">
        <v>2307649</v>
      </c>
      <c r="B6720">
        <v>1</v>
      </c>
      <c r="C6720" t="s">
        <v>80</v>
      </c>
      <c r="D6720" t="s">
        <v>93</v>
      </c>
      <c r="E6720" t="s">
        <v>141</v>
      </c>
      <c r="F6720" t="s">
        <v>19384</v>
      </c>
      <c r="G6720" t="s">
        <v>490</v>
      </c>
      <c r="H6720" t="s">
        <v>135</v>
      </c>
      <c r="I6720" t="s">
        <v>136</v>
      </c>
      <c r="J6720" t="s">
        <v>137</v>
      </c>
      <c r="K6720" t="s">
        <v>138</v>
      </c>
      <c r="L6720" t="s">
        <v>19385</v>
      </c>
      <c r="M6720" t="s">
        <v>19386</v>
      </c>
      <c r="N6720">
        <v>5.5622222219999999</v>
      </c>
      <c r="O6720">
        <v>0</v>
      </c>
      <c r="P6720">
        <v>1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0.40423764036247728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0.40423764036247728</v>
      </c>
    </row>
    <row r="6721" spans="1:31" x14ac:dyDescent="0.25">
      <c r="A6721">
        <v>2307755</v>
      </c>
      <c r="B6721">
        <v>1</v>
      </c>
      <c r="C6721" t="s">
        <v>81</v>
      </c>
      <c r="D6721" t="s">
        <v>128</v>
      </c>
      <c r="E6721" t="s">
        <v>141</v>
      </c>
      <c r="F6721" t="s">
        <v>19387</v>
      </c>
      <c r="G6721" t="s">
        <v>202</v>
      </c>
      <c r="H6721" t="s">
        <v>135</v>
      </c>
      <c r="I6721" t="s">
        <v>136</v>
      </c>
      <c r="J6721" t="s">
        <v>137</v>
      </c>
      <c r="K6721" t="s">
        <v>138</v>
      </c>
      <c r="L6721" t="s">
        <v>19388</v>
      </c>
      <c r="M6721" t="s">
        <v>19389</v>
      </c>
      <c r="N6721">
        <v>1.8119444440000001</v>
      </c>
      <c r="O6721">
        <v>0</v>
      </c>
      <c r="P6721">
        <v>11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4.737451866023485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4.737451866023485</v>
      </c>
    </row>
    <row r="6722" spans="1:31" x14ac:dyDescent="0.25">
      <c r="A6722">
        <v>2307798</v>
      </c>
      <c r="B6722">
        <v>1</v>
      </c>
      <c r="C6722" t="s">
        <v>80</v>
      </c>
      <c r="D6722" t="s">
        <v>98</v>
      </c>
      <c r="E6722" t="s">
        <v>141</v>
      </c>
      <c r="F6722" t="s">
        <v>19390</v>
      </c>
      <c r="G6722" t="s">
        <v>143</v>
      </c>
      <c r="H6722" t="s">
        <v>135</v>
      </c>
      <c r="I6722" t="s">
        <v>136</v>
      </c>
      <c r="J6722" t="s">
        <v>137</v>
      </c>
      <c r="K6722" t="s">
        <v>138</v>
      </c>
      <c r="L6722" t="s">
        <v>19391</v>
      </c>
      <c r="M6722" t="s">
        <v>19392</v>
      </c>
      <c r="N6722">
        <v>1.508888888</v>
      </c>
      <c r="O6722">
        <v>0</v>
      </c>
      <c r="P6722">
        <v>1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0.32400815171872777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0.32400815171872777</v>
      </c>
    </row>
    <row r="6723" spans="1:31" x14ac:dyDescent="0.25">
      <c r="A6723">
        <v>2307357</v>
      </c>
      <c r="B6723">
        <v>1</v>
      </c>
      <c r="C6723" t="s">
        <v>81</v>
      </c>
      <c r="D6723" t="s">
        <v>113</v>
      </c>
      <c r="E6723" t="s">
        <v>233</v>
      </c>
      <c r="F6723" t="s">
        <v>4161</v>
      </c>
      <c r="G6723" t="s">
        <v>837</v>
      </c>
      <c r="H6723" t="s">
        <v>167</v>
      </c>
      <c r="I6723" t="s">
        <v>280</v>
      </c>
      <c r="J6723" t="s">
        <v>137</v>
      </c>
      <c r="K6723" t="s">
        <v>300</v>
      </c>
      <c r="L6723" t="s">
        <v>19393</v>
      </c>
      <c r="M6723" t="s">
        <v>19394</v>
      </c>
      <c r="N6723">
        <v>1.0555554999999999E-2</v>
      </c>
      <c r="O6723">
        <v>0</v>
      </c>
      <c r="P6723">
        <v>2733</v>
      </c>
      <c r="Q6723">
        <v>2</v>
      </c>
      <c r="R6723">
        <v>93</v>
      </c>
      <c r="S6723">
        <v>4</v>
      </c>
      <c r="T6723">
        <v>220</v>
      </c>
      <c r="U6723">
        <v>2</v>
      </c>
      <c r="V6723">
        <v>2</v>
      </c>
      <c r="W6723">
        <v>0</v>
      </c>
      <c r="X6723">
        <v>4.9344981154108263</v>
      </c>
      <c r="Y6723">
        <v>0.27517661072931943</v>
      </c>
      <c r="Z6723">
        <v>0.43528018412682595</v>
      </c>
      <c r="AA6723">
        <v>0.16961613796004169</v>
      </c>
      <c r="AB6723">
        <v>1.411848243479032</v>
      </c>
      <c r="AC6723">
        <v>1.1641435582322934</v>
      </c>
      <c r="AD6723">
        <v>0.93539335829318171</v>
      </c>
      <c r="AE6723">
        <v>9.3259562082315206</v>
      </c>
    </row>
    <row r="6724" spans="1:31" x14ac:dyDescent="0.25">
      <c r="A6724">
        <v>2307606</v>
      </c>
      <c r="B6724">
        <v>1</v>
      </c>
      <c r="C6724" t="s">
        <v>80</v>
      </c>
      <c r="D6724" t="s">
        <v>111</v>
      </c>
      <c r="E6724" t="s">
        <v>141</v>
      </c>
      <c r="F6724" t="s">
        <v>19395</v>
      </c>
      <c r="G6724" t="s">
        <v>453</v>
      </c>
      <c r="H6724" t="s">
        <v>135</v>
      </c>
      <c r="I6724" t="s">
        <v>136</v>
      </c>
      <c r="J6724" t="s">
        <v>3</v>
      </c>
      <c r="K6724" t="s">
        <v>138</v>
      </c>
      <c r="L6724" t="s">
        <v>19396</v>
      </c>
      <c r="M6724" t="s">
        <v>19397</v>
      </c>
      <c r="N6724">
        <v>4.1583333329999999</v>
      </c>
      <c r="O6724">
        <v>0</v>
      </c>
      <c r="P6724">
        <v>2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1.5397131109201418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1.5397131109201418</v>
      </c>
    </row>
    <row r="6725" spans="1:31" x14ac:dyDescent="0.25">
      <c r="A6725">
        <v>2307910</v>
      </c>
      <c r="B6725">
        <v>1</v>
      </c>
      <c r="C6725" t="s">
        <v>80</v>
      </c>
      <c r="D6725" t="s">
        <v>107</v>
      </c>
      <c r="E6725" t="s">
        <v>141</v>
      </c>
      <c r="F6725" t="s">
        <v>19398</v>
      </c>
      <c r="G6725" t="s">
        <v>188</v>
      </c>
      <c r="H6725" t="s">
        <v>135</v>
      </c>
      <c r="I6725" t="s">
        <v>136</v>
      </c>
      <c r="J6725" t="s">
        <v>137</v>
      </c>
      <c r="K6725" t="s">
        <v>138</v>
      </c>
      <c r="L6725" t="s">
        <v>19399</v>
      </c>
      <c r="M6725" t="s">
        <v>19400</v>
      </c>
      <c r="N6725">
        <v>2.1988888879999999</v>
      </c>
      <c r="O6725">
        <v>0</v>
      </c>
      <c r="P6725">
        <v>1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</row>
    <row r="6726" spans="1:31" x14ac:dyDescent="0.25">
      <c r="A6726">
        <v>2307595</v>
      </c>
      <c r="B6726">
        <v>1</v>
      </c>
      <c r="C6726" t="s">
        <v>80</v>
      </c>
      <c r="D6726" t="s">
        <v>84</v>
      </c>
      <c r="E6726" t="s">
        <v>141</v>
      </c>
      <c r="F6726" t="s">
        <v>19401</v>
      </c>
      <c r="G6726" t="s">
        <v>490</v>
      </c>
      <c r="H6726" t="s">
        <v>135</v>
      </c>
      <c r="I6726" t="s">
        <v>136</v>
      </c>
      <c r="J6726" t="s">
        <v>137</v>
      </c>
      <c r="K6726" t="s">
        <v>138</v>
      </c>
      <c r="L6726" t="s">
        <v>19402</v>
      </c>
      <c r="M6726" t="s">
        <v>19403</v>
      </c>
      <c r="N6726">
        <v>1.538888888</v>
      </c>
      <c r="O6726">
        <v>0</v>
      </c>
      <c r="P6726">
        <v>1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</row>
    <row r="6727" spans="1:31" x14ac:dyDescent="0.25">
      <c r="A6727">
        <v>2307864</v>
      </c>
      <c r="B6727">
        <v>1</v>
      </c>
      <c r="C6727" t="s">
        <v>80</v>
      </c>
      <c r="D6727" t="s">
        <v>103</v>
      </c>
      <c r="E6727" t="s">
        <v>132</v>
      </c>
      <c r="F6727" t="s">
        <v>15385</v>
      </c>
      <c r="G6727" t="s">
        <v>134</v>
      </c>
      <c r="H6727" t="s">
        <v>135</v>
      </c>
      <c r="I6727" t="s">
        <v>136</v>
      </c>
      <c r="J6727" t="s">
        <v>137</v>
      </c>
      <c r="K6727" t="s">
        <v>138</v>
      </c>
      <c r="L6727" t="s">
        <v>19404</v>
      </c>
      <c r="M6727" t="s">
        <v>19405</v>
      </c>
      <c r="N6727">
        <v>1.1602777769999999</v>
      </c>
      <c r="O6727">
        <v>0</v>
      </c>
      <c r="P6727">
        <v>1</v>
      </c>
      <c r="Q6727">
        <v>0</v>
      </c>
      <c r="R6727">
        <v>6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0.18213958318622889</v>
      </c>
      <c r="Y6727">
        <v>0</v>
      </c>
      <c r="Z6727">
        <v>22.733593747354718</v>
      </c>
      <c r="AA6727">
        <v>0</v>
      </c>
      <c r="AB6727">
        <v>0</v>
      </c>
      <c r="AC6727">
        <v>0</v>
      </c>
      <c r="AD6727">
        <v>0</v>
      </c>
      <c r="AE6727">
        <v>22.915733330540945</v>
      </c>
    </row>
    <row r="6728" spans="1:31" x14ac:dyDescent="0.25">
      <c r="A6728">
        <v>2307787</v>
      </c>
      <c r="B6728">
        <v>1</v>
      </c>
      <c r="C6728" t="s">
        <v>80</v>
      </c>
      <c r="D6728" t="s">
        <v>105</v>
      </c>
      <c r="E6728" t="s">
        <v>748</v>
      </c>
      <c r="F6728" t="s">
        <v>19406</v>
      </c>
      <c r="G6728" t="s">
        <v>750</v>
      </c>
      <c r="H6728" t="s">
        <v>135</v>
      </c>
      <c r="I6728" t="s">
        <v>136</v>
      </c>
      <c r="J6728" t="s">
        <v>137</v>
      </c>
      <c r="K6728" t="s">
        <v>138</v>
      </c>
      <c r="L6728" t="s">
        <v>19407</v>
      </c>
      <c r="M6728" t="s">
        <v>19408</v>
      </c>
      <c r="N6728">
        <v>0.73138888800000001</v>
      </c>
      <c r="O6728">
        <v>0</v>
      </c>
      <c r="P6728">
        <v>9</v>
      </c>
      <c r="Q6728">
        <v>0</v>
      </c>
      <c r="R6728">
        <v>0</v>
      </c>
      <c r="S6728">
        <v>0</v>
      </c>
      <c r="T6728">
        <v>7</v>
      </c>
      <c r="U6728">
        <v>0</v>
      </c>
      <c r="V6728">
        <v>0</v>
      </c>
      <c r="W6728">
        <v>0</v>
      </c>
      <c r="X6728">
        <v>2.882017900625534</v>
      </c>
      <c r="Y6728">
        <v>0</v>
      </c>
      <c r="Z6728">
        <v>0</v>
      </c>
      <c r="AA6728">
        <v>0</v>
      </c>
      <c r="AB6728">
        <v>10.63025620884831</v>
      </c>
      <c r="AC6728">
        <v>0</v>
      </c>
      <c r="AD6728">
        <v>0</v>
      </c>
      <c r="AE6728">
        <v>13.512274109473845</v>
      </c>
    </row>
    <row r="6729" spans="1:31" x14ac:dyDescent="0.25">
      <c r="A6729">
        <v>2307641</v>
      </c>
      <c r="B6729">
        <v>1</v>
      </c>
      <c r="C6729" t="s">
        <v>80</v>
      </c>
      <c r="D6729" t="s">
        <v>108</v>
      </c>
      <c r="E6729" t="s">
        <v>132</v>
      </c>
      <c r="F6729" t="s">
        <v>19409</v>
      </c>
      <c r="G6729" t="s">
        <v>453</v>
      </c>
      <c r="H6729" t="s">
        <v>135</v>
      </c>
      <c r="I6729" t="s">
        <v>136</v>
      </c>
      <c r="J6729" t="s">
        <v>3</v>
      </c>
      <c r="K6729" t="s">
        <v>138</v>
      </c>
      <c r="L6729" t="s">
        <v>19410</v>
      </c>
      <c r="M6729" t="s">
        <v>19411</v>
      </c>
      <c r="N6729">
        <v>8.3227777770000007</v>
      </c>
      <c r="O6729">
        <v>0</v>
      </c>
      <c r="P6729">
        <v>78</v>
      </c>
      <c r="Q6729">
        <v>0</v>
      </c>
      <c r="R6729">
        <v>1</v>
      </c>
      <c r="S6729">
        <v>0</v>
      </c>
      <c r="T6729">
        <v>3</v>
      </c>
      <c r="U6729">
        <v>0</v>
      </c>
      <c r="V6729">
        <v>0</v>
      </c>
      <c r="W6729">
        <v>0</v>
      </c>
      <c r="X6729">
        <v>136.18705961917169</v>
      </c>
      <c r="Y6729">
        <v>0</v>
      </c>
      <c r="Z6729">
        <v>1.6052572982470399</v>
      </c>
      <c r="AA6729">
        <v>0</v>
      </c>
      <c r="AB6729">
        <v>2.1392597424695401</v>
      </c>
      <c r="AC6729">
        <v>0</v>
      </c>
      <c r="AD6729">
        <v>0</v>
      </c>
      <c r="AE6729">
        <v>139.93157665988826</v>
      </c>
    </row>
    <row r="6730" spans="1:31" x14ac:dyDescent="0.25">
      <c r="A6730">
        <v>2307887</v>
      </c>
      <c r="B6730">
        <v>1</v>
      </c>
      <c r="C6730" t="s">
        <v>80</v>
      </c>
      <c r="D6730" t="s">
        <v>103</v>
      </c>
      <c r="E6730" t="s">
        <v>233</v>
      </c>
      <c r="F6730" t="s">
        <v>19412</v>
      </c>
      <c r="G6730" t="s">
        <v>483</v>
      </c>
      <c r="H6730" t="s">
        <v>167</v>
      </c>
      <c r="I6730" t="s">
        <v>136</v>
      </c>
      <c r="J6730" t="s">
        <v>137</v>
      </c>
      <c r="K6730" t="s">
        <v>138</v>
      </c>
      <c r="L6730" t="s">
        <v>19413</v>
      </c>
      <c r="M6730" t="s">
        <v>19414</v>
      </c>
      <c r="N6730">
        <v>2.6008333330000002</v>
      </c>
      <c r="O6730">
        <v>0</v>
      </c>
      <c r="P6730">
        <v>453</v>
      </c>
      <c r="Q6730">
        <v>0</v>
      </c>
      <c r="R6730">
        <v>3</v>
      </c>
      <c r="S6730">
        <v>0</v>
      </c>
      <c r="T6730">
        <v>22</v>
      </c>
      <c r="U6730">
        <v>0</v>
      </c>
      <c r="V6730">
        <v>0</v>
      </c>
      <c r="W6730">
        <v>0</v>
      </c>
      <c r="X6730">
        <v>259.11501989443684</v>
      </c>
      <c r="Y6730">
        <v>0</v>
      </c>
      <c r="Z6730">
        <v>3.4630159749865732</v>
      </c>
      <c r="AA6730">
        <v>0</v>
      </c>
      <c r="AB6730">
        <v>26.531801084780913</v>
      </c>
      <c r="AC6730">
        <v>0</v>
      </c>
      <c r="AD6730">
        <v>0</v>
      </c>
      <c r="AE6730">
        <v>289.1098369542043</v>
      </c>
    </row>
    <row r="6731" spans="1:31" x14ac:dyDescent="0.25">
      <c r="A6731">
        <v>2307764</v>
      </c>
      <c r="B6731">
        <v>1</v>
      </c>
      <c r="C6731" t="s">
        <v>80</v>
      </c>
      <c r="D6731" t="s">
        <v>104</v>
      </c>
      <c r="E6731" t="s">
        <v>141</v>
      </c>
      <c r="F6731" t="s">
        <v>19415</v>
      </c>
      <c r="G6731" t="s">
        <v>143</v>
      </c>
      <c r="H6731" t="s">
        <v>135</v>
      </c>
      <c r="I6731" t="s">
        <v>136</v>
      </c>
      <c r="J6731" t="s">
        <v>137</v>
      </c>
      <c r="K6731" t="s">
        <v>138</v>
      </c>
      <c r="L6731" t="s">
        <v>19416</v>
      </c>
      <c r="M6731" t="s">
        <v>19417</v>
      </c>
      <c r="N6731">
        <v>0.86722222199999999</v>
      </c>
      <c r="O6731">
        <v>0</v>
      </c>
      <c r="P6731">
        <v>1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2.8686024512175001E-2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2.8686024512175001E-2</v>
      </c>
    </row>
    <row r="6732" spans="1:31" x14ac:dyDescent="0.25">
      <c r="A6732">
        <v>2307781</v>
      </c>
      <c r="B6732">
        <v>1</v>
      </c>
      <c r="C6732" t="s">
        <v>80</v>
      </c>
      <c r="D6732" t="s">
        <v>93</v>
      </c>
      <c r="E6732" t="s">
        <v>132</v>
      </c>
      <c r="F6732" t="s">
        <v>2128</v>
      </c>
      <c r="G6732" t="s">
        <v>134</v>
      </c>
      <c r="H6732" t="s">
        <v>135</v>
      </c>
      <c r="I6732" t="s">
        <v>136</v>
      </c>
      <c r="J6732" t="s">
        <v>137</v>
      </c>
      <c r="K6732" t="s">
        <v>138</v>
      </c>
      <c r="L6732" t="s">
        <v>19418</v>
      </c>
      <c r="M6732" t="s">
        <v>19419</v>
      </c>
      <c r="N6732">
        <v>0.82305555500000005</v>
      </c>
      <c r="O6732">
        <v>0</v>
      </c>
      <c r="P6732">
        <v>0</v>
      </c>
      <c r="Q6732">
        <v>0</v>
      </c>
      <c r="R6732">
        <v>3</v>
      </c>
      <c r="S6732">
        <v>0</v>
      </c>
      <c r="T6732">
        <v>1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5.7620101719182033</v>
      </c>
      <c r="AA6732">
        <v>0</v>
      </c>
      <c r="AB6732">
        <v>0.97508647568785001</v>
      </c>
      <c r="AC6732">
        <v>0</v>
      </c>
      <c r="AD6732">
        <v>0</v>
      </c>
      <c r="AE6732">
        <v>6.7370966476060534</v>
      </c>
    </row>
    <row r="6733" spans="1:31" x14ac:dyDescent="0.25">
      <c r="A6733">
        <v>2307827</v>
      </c>
      <c r="B6733">
        <v>1</v>
      </c>
      <c r="C6733" t="s">
        <v>80</v>
      </c>
      <c r="D6733" t="s">
        <v>88</v>
      </c>
      <c r="E6733" t="s">
        <v>141</v>
      </c>
      <c r="F6733" t="s">
        <v>19420</v>
      </c>
      <c r="G6733" t="s">
        <v>188</v>
      </c>
      <c r="H6733" t="s">
        <v>135</v>
      </c>
      <c r="I6733" t="s">
        <v>136</v>
      </c>
      <c r="J6733" t="s">
        <v>137</v>
      </c>
      <c r="K6733" t="s">
        <v>138</v>
      </c>
      <c r="L6733" t="s">
        <v>19421</v>
      </c>
      <c r="M6733" t="s">
        <v>19422</v>
      </c>
      <c r="N6733">
        <v>3.1477777769999999</v>
      </c>
      <c r="O6733">
        <v>0</v>
      </c>
      <c r="P6733">
        <v>1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1.0171832711042068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1.0171832711042068</v>
      </c>
    </row>
    <row r="6734" spans="1:31" x14ac:dyDescent="0.25">
      <c r="A6734">
        <v>2307578</v>
      </c>
      <c r="B6734">
        <v>1</v>
      </c>
      <c r="C6734" t="s">
        <v>80</v>
      </c>
      <c r="D6734" t="s">
        <v>86</v>
      </c>
      <c r="E6734" t="s">
        <v>141</v>
      </c>
      <c r="F6734" t="s">
        <v>19423</v>
      </c>
      <c r="G6734" t="s">
        <v>188</v>
      </c>
      <c r="H6734" t="s">
        <v>135</v>
      </c>
      <c r="I6734" t="s">
        <v>136</v>
      </c>
      <c r="J6734" t="s">
        <v>137</v>
      </c>
      <c r="K6734" t="s">
        <v>138</v>
      </c>
      <c r="L6734" t="s">
        <v>19424</v>
      </c>
      <c r="M6734" t="s">
        <v>19425</v>
      </c>
      <c r="N6734">
        <v>1.666388888</v>
      </c>
      <c r="O6734">
        <v>0</v>
      </c>
      <c r="P6734">
        <v>5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4.2404157584354891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4.2404157584354891</v>
      </c>
    </row>
    <row r="6735" spans="1:31" x14ac:dyDescent="0.25">
      <c r="A6735">
        <v>2307532</v>
      </c>
      <c r="B6735">
        <v>1</v>
      </c>
      <c r="C6735" t="s">
        <v>81</v>
      </c>
      <c r="D6735" t="s">
        <v>122</v>
      </c>
      <c r="E6735" t="s">
        <v>164</v>
      </c>
      <c r="F6735" t="s">
        <v>19426</v>
      </c>
      <c r="G6735" t="s">
        <v>166</v>
      </c>
      <c r="H6735" t="s">
        <v>167</v>
      </c>
      <c r="I6735" t="s">
        <v>136</v>
      </c>
      <c r="J6735" t="s">
        <v>137</v>
      </c>
      <c r="K6735" t="s">
        <v>138</v>
      </c>
      <c r="L6735" t="s">
        <v>19427</v>
      </c>
      <c r="M6735" t="s">
        <v>19428</v>
      </c>
      <c r="N6735">
        <v>0.98916666600000003</v>
      </c>
      <c r="O6735">
        <v>0</v>
      </c>
      <c r="P6735">
        <v>2307</v>
      </c>
      <c r="Q6735">
        <v>0</v>
      </c>
      <c r="R6735">
        <v>8</v>
      </c>
      <c r="S6735">
        <v>4</v>
      </c>
      <c r="T6735">
        <v>181</v>
      </c>
      <c r="U6735">
        <v>0</v>
      </c>
      <c r="V6735">
        <v>1</v>
      </c>
      <c r="W6735">
        <v>0</v>
      </c>
      <c r="X6735">
        <v>588.52099240558516</v>
      </c>
      <c r="Y6735">
        <v>0</v>
      </c>
      <c r="Z6735">
        <v>2.8928528970341998</v>
      </c>
      <c r="AA6735">
        <v>19.287581005349516</v>
      </c>
      <c r="AB6735">
        <v>146.78218701843207</v>
      </c>
      <c r="AC6735">
        <v>0</v>
      </c>
      <c r="AD6735">
        <v>5.5980295604759469</v>
      </c>
      <c r="AE6735">
        <v>763.08164288687692</v>
      </c>
    </row>
    <row r="6736" spans="1:31" x14ac:dyDescent="0.25">
      <c r="A6736">
        <v>2307432</v>
      </c>
      <c r="B6736">
        <v>1</v>
      </c>
      <c r="C6736" t="s">
        <v>81</v>
      </c>
      <c r="D6736" t="s">
        <v>113</v>
      </c>
      <c r="E6736" t="s">
        <v>233</v>
      </c>
      <c r="F6736" t="s">
        <v>10737</v>
      </c>
      <c r="G6736" t="s">
        <v>299</v>
      </c>
      <c r="H6736" t="s">
        <v>167</v>
      </c>
      <c r="I6736" t="s">
        <v>136</v>
      </c>
      <c r="J6736" t="s">
        <v>137</v>
      </c>
      <c r="K6736" t="s">
        <v>300</v>
      </c>
      <c r="L6736" t="s">
        <v>19429</v>
      </c>
      <c r="M6736" t="s">
        <v>19430</v>
      </c>
      <c r="N6736">
        <v>4.0177777770000001</v>
      </c>
      <c r="O6736">
        <v>2</v>
      </c>
      <c r="P6736">
        <v>2714</v>
      </c>
      <c r="Q6736">
        <v>44</v>
      </c>
      <c r="R6736">
        <v>815</v>
      </c>
      <c r="S6736">
        <v>22</v>
      </c>
      <c r="T6736">
        <v>191</v>
      </c>
      <c r="U6736">
        <v>0</v>
      </c>
      <c r="V6736">
        <v>2</v>
      </c>
      <c r="W6736">
        <v>3.7634886353522439</v>
      </c>
      <c r="X6736">
        <v>1840.3416920482653</v>
      </c>
      <c r="Y6736">
        <v>575.08195506038089</v>
      </c>
      <c r="Z6736">
        <v>1706.8872771663275</v>
      </c>
      <c r="AA6736">
        <v>549.14683003141306</v>
      </c>
      <c r="AB6736">
        <v>496.02058720362567</v>
      </c>
      <c r="AC6736">
        <v>0</v>
      </c>
      <c r="AD6736">
        <v>15.778315636482226</v>
      </c>
      <c r="AE6736">
        <v>5187.0201457818466</v>
      </c>
    </row>
    <row r="6737" spans="1:31" x14ac:dyDescent="0.25">
      <c r="A6737">
        <v>2307658</v>
      </c>
      <c r="B6737">
        <v>1</v>
      </c>
      <c r="C6737" t="s">
        <v>80</v>
      </c>
      <c r="D6737" t="s">
        <v>96</v>
      </c>
      <c r="E6737" t="s">
        <v>141</v>
      </c>
      <c r="F6737" t="s">
        <v>19431</v>
      </c>
      <c r="G6737" t="s">
        <v>188</v>
      </c>
      <c r="H6737" t="s">
        <v>135</v>
      </c>
      <c r="I6737" t="s">
        <v>136</v>
      </c>
      <c r="J6737" t="s">
        <v>137</v>
      </c>
      <c r="K6737" t="s">
        <v>138</v>
      </c>
      <c r="L6737" t="s">
        <v>19432</v>
      </c>
      <c r="M6737" t="s">
        <v>19433</v>
      </c>
      <c r="N6737">
        <v>7.9511111110000003</v>
      </c>
      <c r="O6737">
        <v>0</v>
      </c>
      <c r="P6737">
        <v>1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0.48066616979324456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0.48066616979324456</v>
      </c>
    </row>
    <row r="6738" spans="1:31" x14ac:dyDescent="0.25">
      <c r="A6738">
        <v>2307515</v>
      </c>
      <c r="B6738">
        <v>1</v>
      </c>
      <c r="C6738" t="s">
        <v>80</v>
      </c>
      <c r="D6738" t="s">
        <v>92</v>
      </c>
      <c r="E6738" t="s">
        <v>141</v>
      </c>
      <c r="F6738" t="s">
        <v>19434</v>
      </c>
      <c r="G6738" t="s">
        <v>143</v>
      </c>
      <c r="H6738" t="s">
        <v>135</v>
      </c>
      <c r="I6738" t="s">
        <v>136</v>
      </c>
      <c r="J6738" t="s">
        <v>137</v>
      </c>
      <c r="K6738" t="s">
        <v>138</v>
      </c>
      <c r="L6738" t="s">
        <v>19435</v>
      </c>
      <c r="M6738" t="s">
        <v>19436</v>
      </c>
      <c r="N6738">
        <v>2.9794444439999999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4.3263565251992109</v>
      </c>
      <c r="AC6738">
        <v>0</v>
      </c>
      <c r="AD6738">
        <v>0</v>
      </c>
      <c r="AE6738">
        <v>4.3263565251992109</v>
      </c>
    </row>
    <row r="6739" spans="1:31" x14ac:dyDescent="0.25">
      <c r="A6739">
        <v>2307489</v>
      </c>
      <c r="B6739">
        <v>1</v>
      </c>
      <c r="C6739" t="s">
        <v>80</v>
      </c>
      <c r="D6739" t="s">
        <v>96</v>
      </c>
      <c r="E6739" t="s">
        <v>141</v>
      </c>
      <c r="F6739" t="s">
        <v>19437</v>
      </c>
      <c r="G6739" t="s">
        <v>202</v>
      </c>
      <c r="H6739" t="s">
        <v>135</v>
      </c>
      <c r="I6739" t="s">
        <v>136</v>
      </c>
      <c r="J6739" t="s">
        <v>137</v>
      </c>
      <c r="K6739" t="s">
        <v>138</v>
      </c>
      <c r="L6739" t="s">
        <v>19438</v>
      </c>
      <c r="M6739" t="s">
        <v>19439</v>
      </c>
      <c r="N6739">
        <v>1.614166666</v>
      </c>
      <c r="O6739">
        <v>0</v>
      </c>
      <c r="P6739">
        <v>1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0.29568815112760416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0.29568815112760416</v>
      </c>
    </row>
    <row r="6740" spans="1:31" x14ac:dyDescent="0.25">
      <c r="A6740">
        <v>2307558</v>
      </c>
      <c r="B6740">
        <v>1</v>
      </c>
      <c r="C6740" t="s">
        <v>80</v>
      </c>
      <c r="D6740" t="s">
        <v>95</v>
      </c>
      <c r="E6740" t="s">
        <v>132</v>
      </c>
      <c r="F6740" t="s">
        <v>19440</v>
      </c>
      <c r="G6740" t="s">
        <v>134</v>
      </c>
      <c r="H6740" t="s">
        <v>135</v>
      </c>
      <c r="I6740" t="s">
        <v>136</v>
      </c>
      <c r="J6740" t="s">
        <v>137</v>
      </c>
      <c r="K6740" t="s">
        <v>138</v>
      </c>
      <c r="L6740" t="s">
        <v>19441</v>
      </c>
      <c r="M6740" t="s">
        <v>19442</v>
      </c>
      <c r="N6740">
        <v>1.0777777770000001</v>
      </c>
      <c r="O6740">
        <v>0</v>
      </c>
      <c r="P6740">
        <v>65</v>
      </c>
      <c r="Q6740">
        <v>0</v>
      </c>
      <c r="R6740">
        <v>1</v>
      </c>
      <c r="S6740">
        <v>0</v>
      </c>
      <c r="T6740">
        <v>1</v>
      </c>
      <c r="U6740">
        <v>0</v>
      </c>
      <c r="V6740">
        <v>0</v>
      </c>
      <c r="W6740">
        <v>0</v>
      </c>
      <c r="X6740">
        <v>12.530433569670491</v>
      </c>
      <c r="Y6740">
        <v>0</v>
      </c>
      <c r="Z6740">
        <v>1.8220145767253337E-2</v>
      </c>
      <c r="AA6740">
        <v>0</v>
      </c>
      <c r="AB6740">
        <v>0.2721425531661511</v>
      </c>
      <c r="AC6740">
        <v>0</v>
      </c>
      <c r="AD6740">
        <v>0</v>
      </c>
      <c r="AE6740">
        <v>12.820796268603896</v>
      </c>
    </row>
    <row r="6741" spans="1:31" x14ac:dyDescent="0.25">
      <c r="A6741">
        <v>2307844</v>
      </c>
      <c r="B6741">
        <v>1</v>
      </c>
      <c r="C6741" t="s">
        <v>81</v>
      </c>
      <c r="D6741" t="s">
        <v>113</v>
      </c>
      <c r="E6741" t="s">
        <v>208</v>
      </c>
      <c r="F6741" t="s">
        <v>19443</v>
      </c>
      <c r="G6741" t="s">
        <v>310</v>
      </c>
      <c r="H6741" t="s">
        <v>135</v>
      </c>
      <c r="I6741" t="s">
        <v>136</v>
      </c>
      <c r="J6741" t="s">
        <v>137</v>
      </c>
      <c r="K6741" t="s">
        <v>138</v>
      </c>
      <c r="L6741" t="s">
        <v>19444</v>
      </c>
      <c r="M6741" t="s">
        <v>19445</v>
      </c>
      <c r="N6741">
        <v>4.7125000000000004</v>
      </c>
      <c r="O6741">
        <v>0</v>
      </c>
      <c r="P6741">
        <v>37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22.460820767421218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22.460820767421218</v>
      </c>
    </row>
    <row r="6742" spans="1:31" x14ac:dyDescent="0.25">
      <c r="A6742">
        <v>2307907</v>
      </c>
      <c r="B6742">
        <v>1</v>
      </c>
      <c r="C6742" t="s">
        <v>80</v>
      </c>
      <c r="D6742" t="s">
        <v>99</v>
      </c>
      <c r="E6742" t="s">
        <v>233</v>
      </c>
      <c r="F6742" t="s">
        <v>19446</v>
      </c>
      <c r="G6742" t="s">
        <v>184</v>
      </c>
      <c r="H6742" t="s">
        <v>167</v>
      </c>
      <c r="I6742" t="s">
        <v>136</v>
      </c>
      <c r="J6742" t="s">
        <v>137</v>
      </c>
      <c r="K6742" t="s">
        <v>138</v>
      </c>
      <c r="L6742" t="s">
        <v>19447</v>
      </c>
      <c r="M6742" t="s">
        <v>19448</v>
      </c>
      <c r="N6742">
        <v>5.3333332999999997E-2</v>
      </c>
      <c r="O6742">
        <v>4</v>
      </c>
      <c r="P6742">
        <v>858</v>
      </c>
      <c r="Q6742">
        <v>1</v>
      </c>
      <c r="R6742">
        <v>37</v>
      </c>
      <c r="S6742">
        <v>2</v>
      </c>
      <c r="T6742">
        <v>84</v>
      </c>
      <c r="U6742">
        <v>0</v>
      </c>
      <c r="V6742">
        <v>1</v>
      </c>
      <c r="W6742">
        <v>2.1313084331763736</v>
      </c>
      <c r="X6742">
        <v>9.9786528207744123</v>
      </c>
      <c r="Y6742">
        <v>1.5458277075200004E-2</v>
      </c>
      <c r="Z6742">
        <v>0.22350203769962668</v>
      </c>
      <c r="AA6742">
        <v>0.10438931862400001</v>
      </c>
      <c r="AB6742">
        <v>2.0080106888475218</v>
      </c>
      <c r="AC6742">
        <v>0</v>
      </c>
      <c r="AD6742">
        <v>0.13120970158362669</v>
      </c>
      <c r="AE6742">
        <v>14.592531277780761</v>
      </c>
    </row>
    <row r="6743" spans="1:31" x14ac:dyDescent="0.25">
      <c r="A6743">
        <v>2307575</v>
      </c>
      <c r="B6743">
        <v>1</v>
      </c>
      <c r="C6743" t="s">
        <v>80</v>
      </c>
      <c r="D6743" t="s">
        <v>103</v>
      </c>
      <c r="E6743" t="s">
        <v>141</v>
      </c>
      <c r="F6743" t="s">
        <v>19449</v>
      </c>
      <c r="G6743" t="s">
        <v>453</v>
      </c>
      <c r="H6743" t="s">
        <v>135</v>
      </c>
      <c r="I6743" t="s">
        <v>136</v>
      </c>
      <c r="J6743" t="s">
        <v>3</v>
      </c>
      <c r="K6743" t="s">
        <v>138</v>
      </c>
      <c r="L6743" t="s">
        <v>19450</v>
      </c>
      <c r="M6743" t="s">
        <v>19451</v>
      </c>
      <c r="N6743">
        <v>6.2991666659999996</v>
      </c>
      <c r="O6743">
        <v>0</v>
      </c>
      <c r="P6743">
        <v>9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15.135068366744454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15.135068366744454</v>
      </c>
    </row>
    <row r="6744" spans="1:31" x14ac:dyDescent="0.25">
      <c r="A6744">
        <v>2307621</v>
      </c>
      <c r="B6744">
        <v>1</v>
      </c>
      <c r="C6744" t="s">
        <v>80</v>
      </c>
      <c r="D6744" t="s">
        <v>98</v>
      </c>
      <c r="E6744" t="s">
        <v>141</v>
      </c>
      <c r="F6744" t="s">
        <v>19452</v>
      </c>
      <c r="G6744" t="s">
        <v>490</v>
      </c>
      <c r="H6744" t="s">
        <v>135</v>
      </c>
      <c r="I6744" t="s">
        <v>136</v>
      </c>
      <c r="J6744" t="s">
        <v>137</v>
      </c>
      <c r="K6744" t="s">
        <v>138</v>
      </c>
      <c r="L6744" t="s">
        <v>19453</v>
      </c>
      <c r="M6744" t="s">
        <v>19454</v>
      </c>
      <c r="N6744">
        <v>4.238888888</v>
      </c>
      <c r="O6744">
        <v>0</v>
      </c>
      <c r="P6744">
        <v>1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2.4779055367321116E-2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2.4779055367321116E-2</v>
      </c>
    </row>
    <row r="6745" spans="1:31" x14ac:dyDescent="0.25">
      <c r="A6745">
        <v>2307598</v>
      </c>
      <c r="B6745">
        <v>1</v>
      </c>
      <c r="C6745" t="s">
        <v>80</v>
      </c>
      <c r="D6745" t="s">
        <v>108</v>
      </c>
      <c r="E6745" t="s">
        <v>208</v>
      </c>
      <c r="F6745" t="s">
        <v>2397</v>
      </c>
      <c r="G6745" t="s">
        <v>453</v>
      </c>
      <c r="H6745" t="s">
        <v>135</v>
      </c>
      <c r="I6745" t="s">
        <v>136</v>
      </c>
      <c r="J6745" t="s">
        <v>3</v>
      </c>
      <c r="K6745" t="s">
        <v>138</v>
      </c>
      <c r="L6745" t="s">
        <v>19455</v>
      </c>
      <c r="M6745" t="s">
        <v>19456</v>
      </c>
      <c r="N6745">
        <v>1.870833333</v>
      </c>
      <c r="O6745">
        <v>0</v>
      </c>
      <c r="P6745">
        <v>329</v>
      </c>
      <c r="Q6745">
        <v>0</v>
      </c>
      <c r="R6745">
        <v>3</v>
      </c>
      <c r="S6745">
        <v>0</v>
      </c>
      <c r="T6745">
        <v>44</v>
      </c>
      <c r="U6745">
        <v>0</v>
      </c>
      <c r="V6745">
        <v>0</v>
      </c>
      <c r="W6745">
        <v>0</v>
      </c>
      <c r="X6745">
        <v>119.52904346019598</v>
      </c>
      <c r="Y6745">
        <v>0</v>
      </c>
      <c r="Z6745">
        <v>0.45447282272930417</v>
      </c>
      <c r="AA6745">
        <v>0</v>
      </c>
      <c r="AB6745">
        <v>70.512625871031503</v>
      </c>
      <c r="AC6745">
        <v>0</v>
      </c>
      <c r="AD6745">
        <v>0</v>
      </c>
      <c r="AE6745">
        <v>190.49614215395678</v>
      </c>
    </row>
    <row r="6746" spans="1:31" x14ac:dyDescent="0.25">
      <c r="A6746">
        <v>2307761</v>
      </c>
      <c r="B6746">
        <v>1</v>
      </c>
      <c r="C6746" t="s">
        <v>80</v>
      </c>
      <c r="D6746" t="s">
        <v>90</v>
      </c>
      <c r="E6746" t="s">
        <v>208</v>
      </c>
      <c r="F6746" t="s">
        <v>19457</v>
      </c>
      <c r="G6746" t="s">
        <v>490</v>
      </c>
      <c r="H6746" t="s">
        <v>135</v>
      </c>
      <c r="I6746" t="s">
        <v>136</v>
      </c>
      <c r="J6746" t="s">
        <v>137</v>
      </c>
      <c r="K6746" t="s">
        <v>138</v>
      </c>
      <c r="L6746" t="s">
        <v>19458</v>
      </c>
      <c r="M6746" t="s">
        <v>19459</v>
      </c>
      <c r="N6746">
        <v>0.85583333299999997</v>
      </c>
      <c r="O6746">
        <v>0</v>
      </c>
      <c r="P6746">
        <v>361</v>
      </c>
      <c r="Q6746">
        <v>0</v>
      </c>
      <c r="R6746">
        <v>0</v>
      </c>
      <c r="S6746">
        <v>0</v>
      </c>
      <c r="T6746">
        <v>55</v>
      </c>
      <c r="U6746">
        <v>0</v>
      </c>
      <c r="V6746">
        <v>0</v>
      </c>
      <c r="W6746">
        <v>0</v>
      </c>
      <c r="X6746">
        <v>75.732483427105649</v>
      </c>
      <c r="Y6746">
        <v>0</v>
      </c>
      <c r="Z6746">
        <v>0</v>
      </c>
      <c r="AA6746">
        <v>0</v>
      </c>
      <c r="AB6746">
        <v>43.397417171613775</v>
      </c>
      <c r="AC6746">
        <v>0</v>
      </c>
      <c r="AD6746">
        <v>0</v>
      </c>
      <c r="AE6746">
        <v>119.12990059871942</v>
      </c>
    </row>
    <row r="6747" spans="1:31" x14ac:dyDescent="0.25">
      <c r="A6747">
        <v>2307343</v>
      </c>
      <c r="B6747">
        <v>1</v>
      </c>
      <c r="C6747" t="s">
        <v>81</v>
      </c>
      <c r="D6747" t="s">
        <v>123</v>
      </c>
      <c r="E6747" t="s">
        <v>233</v>
      </c>
      <c r="F6747" t="s">
        <v>6444</v>
      </c>
      <c r="G6747" t="s">
        <v>184</v>
      </c>
      <c r="H6747" t="s">
        <v>167</v>
      </c>
      <c r="I6747" t="s">
        <v>280</v>
      </c>
      <c r="J6747" t="s">
        <v>137</v>
      </c>
      <c r="K6747" t="s">
        <v>138</v>
      </c>
      <c r="L6747" t="s">
        <v>19460</v>
      </c>
      <c r="M6747" t="s">
        <v>19461</v>
      </c>
      <c r="N6747">
        <v>2.4166666E-2</v>
      </c>
      <c r="O6747">
        <v>4</v>
      </c>
      <c r="P6747">
        <v>6</v>
      </c>
      <c r="Q6747">
        <v>76</v>
      </c>
      <c r="R6747">
        <v>72</v>
      </c>
      <c r="S6747">
        <v>13</v>
      </c>
      <c r="T6747">
        <v>9</v>
      </c>
      <c r="U6747">
        <v>0</v>
      </c>
      <c r="V6747">
        <v>0</v>
      </c>
      <c r="W6747">
        <v>1.8354099678873331E-2</v>
      </c>
      <c r="X6747">
        <v>2.568962316021E-2</v>
      </c>
      <c r="Y6747">
        <v>0.94571446012697069</v>
      </c>
      <c r="Z6747">
        <v>0.8711496434387519</v>
      </c>
      <c r="AA6747">
        <v>0.83306256620451236</v>
      </c>
      <c r="AB6747">
        <v>0.10731148524178</v>
      </c>
      <c r="AC6747">
        <v>0</v>
      </c>
      <c r="AD6747">
        <v>0</v>
      </c>
      <c r="AE6747">
        <v>2.8012818778510984</v>
      </c>
    </row>
    <row r="6748" spans="1:31" x14ac:dyDescent="0.25">
      <c r="A6748">
        <v>2307535</v>
      </c>
      <c r="B6748">
        <v>1</v>
      </c>
      <c r="C6748" t="s">
        <v>81</v>
      </c>
      <c r="D6748" t="s">
        <v>127</v>
      </c>
      <c r="E6748" t="s">
        <v>141</v>
      </c>
      <c r="F6748" t="s">
        <v>19462</v>
      </c>
      <c r="G6748" t="s">
        <v>202</v>
      </c>
      <c r="H6748" t="s">
        <v>135</v>
      </c>
      <c r="I6748" t="s">
        <v>136</v>
      </c>
      <c r="J6748" t="s">
        <v>137</v>
      </c>
      <c r="K6748" t="s">
        <v>138</v>
      </c>
      <c r="L6748" t="s">
        <v>19463</v>
      </c>
      <c r="M6748" t="s">
        <v>19464</v>
      </c>
      <c r="N6748">
        <v>3.2686111109999998</v>
      </c>
      <c r="O6748">
        <v>0</v>
      </c>
      <c r="P6748">
        <v>5</v>
      </c>
      <c r="Q6748">
        <v>0</v>
      </c>
      <c r="R6748">
        <v>0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3.2014446492471205</v>
      </c>
      <c r="Y6748">
        <v>0</v>
      </c>
      <c r="Z6748">
        <v>0</v>
      </c>
      <c r="AA6748">
        <v>0</v>
      </c>
      <c r="AB6748">
        <v>4.7838203070387051</v>
      </c>
      <c r="AC6748">
        <v>0</v>
      </c>
      <c r="AD6748">
        <v>0</v>
      </c>
      <c r="AE6748">
        <v>7.9852649562858256</v>
      </c>
    </row>
    <row r="6749" spans="1:31" x14ac:dyDescent="0.25">
      <c r="A6749">
        <v>2307784</v>
      </c>
      <c r="B6749">
        <v>1</v>
      </c>
      <c r="C6749" t="s">
        <v>81</v>
      </c>
      <c r="D6749" t="s">
        <v>121</v>
      </c>
      <c r="E6749" t="s">
        <v>141</v>
      </c>
      <c r="F6749" t="s">
        <v>19465</v>
      </c>
      <c r="G6749" t="s">
        <v>143</v>
      </c>
      <c r="H6749" t="s">
        <v>135</v>
      </c>
      <c r="I6749" t="s">
        <v>136</v>
      </c>
      <c r="J6749" t="s">
        <v>137</v>
      </c>
      <c r="K6749" t="s">
        <v>138</v>
      </c>
      <c r="L6749" t="s">
        <v>19466</v>
      </c>
      <c r="M6749" t="s">
        <v>19467</v>
      </c>
      <c r="N6749">
        <v>2.0261111110000001</v>
      </c>
      <c r="O6749">
        <v>0</v>
      </c>
      <c r="P6749">
        <v>1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0.42775577645293222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0.42775577645293222</v>
      </c>
    </row>
    <row r="6750" spans="1:31" x14ac:dyDescent="0.25">
      <c r="A6750">
        <v>2307824</v>
      </c>
      <c r="B6750">
        <v>1</v>
      </c>
      <c r="C6750" t="s">
        <v>80</v>
      </c>
      <c r="D6750" t="s">
        <v>106</v>
      </c>
      <c r="E6750" t="s">
        <v>132</v>
      </c>
      <c r="F6750" t="s">
        <v>19468</v>
      </c>
      <c r="G6750" t="s">
        <v>134</v>
      </c>
      <c r="H6750" t="s">
        <v>135</v>
      </c>
      <c r="I6750" t="s">
        <v>136</v>
      </c>
      <c r="J6750" t="s">
        <v>137</v>
      </c>
      <c r="K6750" t="s">
        <v>138</v>
      </c>
      <c r="L6750" t="s">
        <v>19469</v>
      </c>
      <c r="M6750" t="s">
        <v>19470</v>
      </c>
      <c r="N6750">
        <v>1.868055555</v>
      </c>
      <c r="O6750">
        <v>0</v>
      </c>
      <c r="P6750">
        <v>0</v>
      </c>
      <c r="Q6750">
        <v>0</v>
      </c>
      <c r="R6750">
        <v>2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9.6310098302664588</v>
      </c>
      <c r="AA6750">
        <v>0</v>
      </c>
      <c r="AB6750">
        <v>0</v>
      </c>
      <c r="AC6750">
        <v>0</v>
      </c>
      <c r="AD6750">
        <v>0</v>
      </c>
      <c r="AE6750">
        <v>9.6310098302664588</v>
      </c>
    </row>
    <row r="6751" spans="1:31" x14ac:dyDescent="0.25">
      <c r="A6751">
        <v>2307492</v>
      </c>
      <c r="B6751">
        <v>1</v>
      </c>
      <c r="C6751" t="s">
        <v>81</v>
      </c>
      <c r="D6751" t="s">
        <v>122</v>
      </c>
      <c r="E6751" t="s">
        <v>233</v>
      </c>
      <c r="F6751" t="s">
        <v>5445</v>
      </c>
      <c r="G6751" t="s">
        <v>184</v>
      </c>
      <c r="H6751" t="s">
        <v>167</v>
      </c>
      <c r="I6751" t="s">
        <v>136</v>
      </c>
      <c r="J6751" t="s">
        <v>137</v>
      </c>
      <c r="K6751" t="s">
        <v>138</v>
      </c>
      <c r="L6751" t="s">
        <v>19471</v>
      </c>
      <c r="M6751" t="s">
        <v>19472</v>
      </c>
      <c r="N6751">
        <v>0.237777777</v>
      </c>
      <c r="O6751">
        <v>0</v>
      </c>
      <c r="P6751">
        <v>3046</v>
      </c>
      <c r="Q6751">
        <v>0</v>
      </c>
      <c r="R6751">
        <v>9</v>
      </c>
      <c r="S6751">
        <v>3</v>
      </c>
      <c r="T6751">
        <v>250</v>
      </c>
      <c r="U6751">
        <v>1</v>
      </c>
      <c r="V6751">
        <v>1</v>
      </c>
      <c r="W6751">
        <v>0</v>
      </c>
      <c r="X6751">
        <v>145.43784647944864</v>
      </c>
      <c r="Y6751">
        <v>0</v>
      </c>
      <c r="Z6751">
        <v>0.16655980034836446</v>
      </c>
      <c r="AA6751">
        <v>0.96930248716915557</v>
      </c>
      <c r="AB6751">
        <v>42.947794361523115</v>
      </c>
      <c r="AC6751">
        <v>35.720339046363065</v>
      </c>
      <c r="AD6751">
        <v>1.2644489826343046</v>
      </c>
      <c r="AE6751">
        <v>226.5062911574866</v>
      </c>
    </row>
    <row r="6752" spans="1:31" x14ac:dyDescent="0.25">
      <c r="A6752">
        <v>2307349</v>
      </c>
      <c r="B6752">
        <v>1</v>
      </c>
      <c r="C6752" t="s">
        <v>80</v>
      </c>
      <c r="D6752" t="s">
        <v>104</v>
      </c>
      <c r="E6752" t="s">
        <v>233</v>
      </c>
      <c r="F6752" t="s">
        <v>11490</v>
      </c>
      <c r="G6752" t="s">
        <v>184</v>
      </c>
      <c r="H6752" t="s">
        <v>167</v>
      </c>
      <c r="I6752" t="s">
        <v>136</v>
      </c>
      <c r="J6752" t="s">
        <v>137</v>
      </c>
      <c r="K6752" t="s">
        <v>138</v>
      </c>
      <c r="L6752" t="s">
        <v>19473</v>
      </c>
      <c r="M6752" t="s">
        <v>19474</v>
      </c>
      <c r="N6752">
        <v>0.73694444400000003</v>
      </c>
      <c r="O6752">
        <v>33</v>
      </c>
      <c r="P6752">
        <v>1956</v>
      </c>
      <c r="Q6752">
        <v>114</v>
      </c>
      <c r="R6752">
        <v>157</v>
      </c>
      <c r="S6752">
        <v>40</v>
      </c>
      <c r="T6752">
        <v>209</v>
      </c>
      <c r="U6752">
        <v>3</v>
      </c>
      <c r="V6752">
        <v>1</v>
      </c>
      <c r="W6752">
        <v>18.997038214838536</v>
      </c>
      <c r="X6752">
        <v>291.68035116877638</v>
      </c>
      <c r="Y6752">
        <v>30.343279412833851</v>
      </c>
      <c r="Z6752">
        <v>28.094951704144062</v>
      </c>
      <c r="AA6752">
        <v>64.968988684011691</v>
      </c>
      <c r="AB6752">
        <v>60.010734670834438</v>
      </c>
      <c r="AC6752">
        <v>7.1208985194957695</v>
      </c>
      <c r="AD6752">
        <v>0.85826715709325574</v>
      </c>
      <c r="AE6752">
        <v>502.07450953202806</v>
      </c>
    </row>
    <row r="6753" spans="1:31" x14ac:dyDescent="0.25">
      <c r="A6753">
        <v>2307847</v>
      </c>
      <c r="B6753">
        <v>1</v>
      </c>
      <c r="C6753" t="s">
        <v>81</v>
      </c>
      <c r="D6753" t="s">
        <v>118</v>
      </c>
      <c r="E6753" t="s">
        <v>182</v>
      </c>
      <c r="F6753" t="s">
        <v>19475</v>
      </c>
      <c r="G6753" t="s">
        <v>837</v>
      </c>
      <c r="H6753" t="s">
        <v>167</v>
      </c>
      <c r="I6753" t="s">
        <v>136</v>
      </c>
      <c r="J6753" t="s">
        <v>137</v>
      </c>
      <c r="K6753" t="s">
        <v>138</v>
      </c>
      <c r="L6753" t="s">
        <v>19476</v>
      </c>
      <c r="M6753" t="s">
        <v>19477</v>
      </c>
      <c r="N6753">
        <v>5.1944443999999999E-2</v>
      </c>
      <c r="O6753">
        <v>0</v>
      </c>
      <c r="P6753">
        <v>1843</v>
      </c>
      <c r="Q6753">
        <v>53</v>
      </c>
      <c r="R6753">
        <v>71</v>
      </c>
      <c r="S6753">
        <v>7</v>
      </c>
      <c r="T6753">
        <v>141</v>
      </c>
      <c r="U6753">
        <v>0</v>
      </c>
      <c r="V6753">
        <v>0</v>
      </c>
      <c r="W6753">
        <v>0</v>
      </c>
      <c r="X6753">
        <v>17.282815870556501</v>
      </c>
      <c r="Y6753">
        <v>2.3294133760114617</v>
      </c>
      <c r="Z6753">
        <v>2.0714382296557887</v>
      </c>
      <c r="AA6753">
        <v>0.38385448393705102</v>
      </c>
      <c r="AB6753">
        <v>2.0369630476916054</v>
      </c>
      <c r="AC6753">
        <v>0</v>
      </c>
      <c r="AD6753">
        <v>0</v>
      </c>
      <c r="AE6753">
        <v>24.104485007852411</v>
      </c>
    </row>
    <row r="6754" spans="1:31" x14ac:dyDescent="0.25">
      <c r="A6754">
        <v>2307369</v>
      </c>
      <c r="B6754">
        <v>1</v>
      </c>
      <c r="C6754" t="s">
        <v>81</v>
      </c>
      <c r="D6754" t="s">
        <v>115</v>
      </c>
      <c r="E6754" t="s">
        <v>164</v>
      </c>
      <c r="F6754" t="s">
        <v>19478</v>
      </c>
      <c r="G6754" t="s">
        <v>195</v>
      </c>
      <c r="H6754" t="s">
        <v>167</v>
      </c>
      <c r="I6754" t="s">
        <v>136</v>
      </c>
      <c r="J6754" t="s">
        <v>137</v>
      </c>
      <c r="K6754" t="s">
        <v>138</v>
      </c>
      <c r="L6754" t="s">
        <v>19479</v>
      </c>
      <c r="M6754" t="s">
        <v>19480</v>
      </c>
      <c r="N6754">
        <v>2.3536111110000002</v>
      </c>
      <c r="O6754">
        <v>0</v>
      </c>
      <c r="P6754">
        <v>73</v>
      </c>
      <c r="Q6754">
        <v>1</v>
      </c>
      <c r="R6754">
        <v>32</v>
      </c>
      <c r="S6754">
        <v>1</v>
      </c>
      <c r="T6754">
        <v>2</v>
      </c>
      <c r="U6754">
        <v>0</v>
      </c>
      <c r="V6754">
        <v>0</v>
      </c>
      <c r="W6754">
        <v>0</v>
      </c>
      <c r="X6754">
        <v>19.646972246419629</v>
      </c>
      <c r="Y6754">
        <v>6.0669219599231905</v>
      </c>
      <c r="Z6754">
        <v>14.692419623761294</v>
      </c>
      <c r="AA6754">
        <v>2.5558434944466417</v>
      </c>
      <c r="AB6754">
        <v>0.19046630118316499</v>
      </c>
      <c r="AC6754">
        <v>0</v>
      </c>
      <c r="AD6754">
        <v>0</v>
      </c>
      <c r="AE6754">
        <v>43.152623625733924</v>
      </c>
    </row>
    <row r="6755" spans="1:31" x14ac:dyDescent="0.25">
      <c r="A6755">
        <v>2307469</v>
      </c>
      <c r="B6755">
        <v>1</v>
      </c>
      <c r="C6755" t="s">
        <v>80</v>
      </c>
      <c r="D6755" t="s">
        <v>104</v>
      </c>
      <c r="E6755" t="s">
        <v>208</v>
      </c>
      <c r="F6755" t="s">
        <v>19481</v>
      </c>
      <c r="G6755" t="s">
        <v>917</v>
      </c>
      <c r="H6755" t="s">
        <v>135</v>
      </c>
      <c r="I6755" t="s">
        <v>136</v>
      </c>
      <c r="J6755" t="s">
        <v>137</v>
      </c>
      <c r="K6755" t="s">
        <v>300</v>
      </c>
      <c r="L6755" t="s">
        <v>19482</v>
      </c>
      <c r="M6755" t="s">
        <v>19483</v>
      </c>
      <c r="N6755">
        <v>7.4555555550000001</v>
      </c>
      <c r="O6755">
        <v>0</v>
      </c>
      <c r="P6755">
        <v>4</v>
      </c>
      <c r="Q6755">
        <v>0</v>
      </c>
      <c r="R6755">
        <v>2</v>
      </c>
      <c r="S6755">
        <v>0</v>
      </c>
      <c r="T6755">
        <v>2</v>
      </c>
      <c r="U6755">
        <v>0</v>
      </c>
      <c r="V6755">
        <v>0</v>
      </c>
      <c r="W6755">
        <v>0</v>
      </c>
      <c r="X6755">
        <v>6.8303336872613984</v>
      </c>
      <c r="Y6755">
        <v>0</v>
      </c>
      <c r="Z6755">
        <v>0.91999676872690639</v>
      </c>
      <c r="AA6755">
        <v>0</v>
      </c>
      <c r="AB6755">
        <v>0</v>
      </c>
      <c r="AC6755">
        <v>0</v>
      </c>
      <c r="AD6755">
        <v>0</v>
      </c>
      <c r="AE6755">
        <v>7.7503304559883048</v>
      </c>
    </row>
    <row r="6756" spans="1:31" x14ac:dyDescent="0.25">
      <c r="A6756">
        <v>2307698</v>
      </c>
      <c r="B6756">
        <v>1</v>
      </c>
      <c r="C6756" t="s">
        <v>80</v>
      </c>
      <c r="D6756" t="s">
        <v>110</v>
      </c>
      <c r="E6756" t="s">
        <v>141</v>
      </c>
      <c r="F6756" t="s">
        <v>19484</v>
      </c>
      <c r="G6756" t="s">
        <v>188</v>
      </c>
      <c r="H6756" t="s">
        <v>135</v>
      </c>
      <c r="I6756" t="s">
        <v>136</v>
      </c>
      <c r="J6756" t="s">
        <v>137</v>
      </c>
      <c r="K6756" t="s">
        <v>138</v>
      </c>
      <c r="L6756" t="s">
        <v>19485</v>
      </c>
      <c r="M6756" t="s">
        <v>19486</v>
      </c>
      <c r="N6756">
        <v>7.6997222220000001</v>
      </c>
      <c r="O6756">
        <v>0</v>
      </c>
      <c r="P6756">
        <v>22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59.814302264056693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59.814302264056693</v>
      </c>
    </row>
    <row r="6757" spans="1:31" x14ac:dyDescent="0.25">
      <c r="A6757">
        <v>2307804</v>
      </c>
      <c r="B6757">
        <v>1</v>
      </c>
      <c r="C6757" t="s">
        <v>80</v>
      </c>
      <c r="D6757" t="s">
        <v>103</v>
      </c>
      <c r="E6757" t="s">
        <v>208</v>
      </c>
      <c r="F6757" t="s">
        <v>19487</v>
      </c>
      <c r="G6757" t="s">
        <v>310</v>
      </c>
      <c r="H6757" t="s">
        <v>135</v>
      </c>
      <c r="I6757" t="s">
        <v>136</v>
      </c>
      <c r="J6757" t="s">
        <v>137</v>
      </c>
      <c r="K6757" t="s">
        <v>138</v>
      </c>
      <c r="L6757" t="s">
        <v>19488</v>
      </c>
      <c r="M6757" t="s">
        <v>19489</v>
      </c>
      <c r="N6757">
        <v>0.61166666599999997</v>
      </c>
      <c r="O6757">
        <v>0</v>
      </c>
      <c r="P6757">
        <v>275</v>
      </c>
      <c r="Q6757">
        <v>0</v>
      </c>
      <c r="R6757">
        <v>2</v>
      </c>
      <c r="S6757">
        <v>0</v>
      </c>
      <c r="T6757">
        <v>29</v>
      </c>
      <c r="U6757">
        <v>0</v>
      </c>
      <c r="V6757">
        <v>0</v>
      </c>
      <c r="W6757">
        <v>0</v>
      </c>
      <c r="X6757">
        <v>36.544558888335416</v>
      </c>
      <c r="Y6757">
        <v>0</v>
      </c>
      <c r="Z6757">
        <v>8.2301491739282778E-2</v>
      </c>
      <c r="AA6757">
        <v>0</v>
      </c>
      <c r="AB6757">
        <v>19.135720638816906</v>
      </c>
      <c r="AC6757">
        <v>0</v>
      </c>
      <c r="AD6757">
        <v>0</v>
      </c>
      <c r="AE6757">
        <v>55.762581018891602</v>
      </c>
    </row>
    <row r="6758" spans="1:31" x14ac:dyDescent="0.25">
      <c r="A6758">
        <v>2307306</v>
      </c>
      <c r="B6758">
        <v>1</v>
      </c>
      <c r="C6758" t="s">
        <v>81</v>
      </c>
      <c r="D6758" t="s">
        <v>113</v>
      </c>
      <c r="E6758" t="s">
        <v>233</v>
      </c>
      <c r="F6758" t="s">
        <v>13391</v>
      </c>
      <c r="G6758" t="s">
        <v>184</v>
      </c>
      <c r="H6758" t="s">
        <v>167</v>
      </c>
      <c r="I6758" t="s">
        <v>280</v>
      </c>
      <c r="J6758" t="s">
        <v>137</v>
      </c>
      <c r="K6758" t="s">
        <v>138</v>
      </c>
      <c r="L6758" t="s">
        <v>4122</v>
      </c>
      <c r="M6758" t="s">
        <v>19490</v>
      </c>
      <c r="N6758">
        <v>2.2222222E-2</v>
      </c>
      <c r="O6758">
        <v>0</v>
      </c>
      <c r="P6758">
        <v>1285</v>
      </c>
      <c r="Q6758">
        <v>2</v>
      </c>
      <c r="R6758">
        <v>423</v>
      </c>
      <c r="S6758">
        <v>5</v>
      </c>
      <c r="T6758">
        <v>73</v>
      </c>
      <c r="U6758">
        <v>0</v>
      </c>
      <c r="V6758">
        <v>2</v>
      </c>
      <c r="W6758">
        <v>0</v>
      </c>
      <c r="X6758">
        <v>3.067495770322485</v>
      </c>
      <c r="Y6758">
        <v>0.97920446513617776</v>
      </c>
      <c r="Z6758">
        <v>0.93349692151737707</v>
      </c>
      <c r="AA6758">
        <v>0.10482861908555556</v>
      </c>
      <c r="AB6758">
        <v>0.48123378170471082</v>
      </c>
      <c r="AC6758">
        <v>0</v>
      </c>
      <c r="AD6758">
        <v>1.5068590622008888</v>
      </c>
      <c r="AE6758">
        <v>7.0731186199671949</v>
      </c>
    </row>
    <row r="6759" spans="1:31" x14ac:dyDescent="0.25">
      <c r="A6759">
        <v>2307315</v>
      </c>
      <c r="B6759">
        <v>1</v>
      </c>
      <c r="C6759" t="s">
        <v>81</v>
      </c>
      <c r="D6759" t="s">
        <v>113</v>
      </c>
      <c r="E6759" t="s">
        <v>233</v>
      </c>
      <c r="F6759" t="s">
        <v>19491</v>
      </c>
      <c r="G6759" t="s">
        <v>837</v>
      </c>
      <c r="H6759" t="s">
        <v>167</v>
      </c>
      <c r="I6759" t="s">
        <v>280</v>
      </c>
      <c r="J6759" t="s">
        <v>137</v>
      </c>
      <c r="K6759" t="s">
        <v>300</v>
      </c>
      <c r="L6759" t="s">
        <v>19492</v>
      </c>
      <c r="M6759" t="s">
        <v>19493</v>
      </c>
      <c r="N6759">
        <v>2.1111110999999998E-2</v>
      </c>
      <c r="O6759">
        <v>0</v>
      </c>
      <c r="P6759">
        <v>3475</v>
      </c>
      <c r="Q6759">
        <v>2</v>
      </c>
      <c r="R6759">
        <v>93</v>
      </c>
      <c r="S6759">
        <v>4</v>
      </c>
      <c r="T6759">
        <v>318</v>
      </c>
      <c r="U6759">
        <v>2</v>
      </c>
      <c r="V6759">
        <v>2</v>
      </c>
      <c r="W6759">
        <v>0</v>
      </c>
      <c r="X6759">
        <v>13.313974584816078</v>
      </c>
      <c r="Y6759">
        <v>0.46326910196019438</v>
      </c>
      <c r="Z6759">
        <v>0.69588240148354574</v>
      </c>
      <c r="AA6759">
        <v>0.34323313080883783</v>
      </c>
      <c r="AB6759">
        <v>3.9525537136889413</v>
      </c>
      <c r="AC6759">
        <v>2.1566282515389159</v>
      </c>
      <c r="AD6759">
        <v>1.4091623629540566</v>
      </c>
      <c r="AE6759">
        <v>22.334703547250569</v>
      </c>
    </row>
    <row r="6760" spans="1:31" x14ac:dyDescent="0.25">
      <c r="A6760">
        <v>2307647</v>
      </c>
      <c r="B6760">
        <v>1</v>
      </c>
      <c r="C6760" t="s">
        <v>80</v>
      </c>
      <c r="D6760" t="s">
        <v>84</v>
      </c>
      <c r="E6760" t="s">
        <v>164</v>
      </c>
      <c r="F6760" t="s">
        <v>19494</v>
      </c>
      <c r="G6760" t="s">
        <v>195</v>
      </c>
      <c r="H6760" t="s">
        <v>167</v>
      </c>
      <c r="I6760" t="s">
        <v>136</v>
      </c>
      <c r="J6760" t="s">
        <v>137</v>
      </c>
      <c r="K6760" t="s">
        <v>138</v>
      </c>
      <c r="L6760" t="s">
        <v>19495</v>
      </c>
      <c r="M6760" t="s">
        <v>19496</v>
      </c>
      <c r="N6760">
        <v>5.8669444439999996</v>
      </c>
      <c r="O6760">
        <v>4</v>
      </c>
      <c r="P6760">
        <v>541</v>
      </c>
      <c r="Q6760">
        <v>1</v>
      </c>
      <c r="R6760">
        <v>70</v>
      </c>
      <c r="S6760">
        <v>5</v>
      </c>
      <c r="T6760">
        <v>55</v>
      </c>
      <c r="U6760">
        <v>0</v>
      </c>
      <c r="V6760">
        <v>0</v>
      </c>
      <c r="W6760">
        <v>6.9234530168907513</v>
      </c>
      <c r="X6760">
        <v>691.74757882724236</v>
      </c>
      <c r="Y6760">
        <v>43.823415891286785</v>
      </c>
      <c r="Z6760">
        <v>116.94121336477389</v>
      </c>
      <c r="AA6760">
        <v>64.11857354707962</v>
      </c>
      <c r="AB6760">
        <v>181.27968229646785</v>
      </c>
      <c r="AC6760">
        <v>0</v>
      </c>
      <c r="AD6760">
        <v>0</v>
      </c>
      <c r="AE6760">
        <v>1104.8339169437413</v>
      </c>
    </row>
    <row r="6761" spans="1:31" x14ac:dyDescent="0.25">
      <c r="A6761">
        <v>2307810</v>
      </c>
      <c r="B6761">
        <v>1</v>
      </c>
      <c r="C6761" t="s">
        <v>81</v>
      </c>
      <c r="D6761" t="s">
        <v>120</v>
      </c>
      <c r="E6761" t="s">
        <v>182</v>
      </c>
      <c r="F6761" t="s">
        <v>19497</v>
      </c>
      <c r="G6761" t="s">
        <v>184</v>
      </c>
      <c r="H6761" t="s">
        <v>167</v>
      </c>
      <c r="I6761" t="s">
        <v>136</v>
      </c>
      <c r="J6761" t="s">
        <v>137</v>
      </c>
      <c r="K6761" t="s">
        <v>138</v>
      </c>
      <c r="L6761" t="s">
        <v>19498</v>
      </c>
      <c r="M6761" t="s">
        <v>19499</v>
      </c>
      <c r="N6761">
        <v>0.69555555499999999</v>
      </c>
      <c r="O6761">
        <v>0</v>
      </c>
      <c r="P6761">
        <v>455</v>
      </c>
      <c r="Q6761">
        <v>0</v>
      </c>
      <c r="R6761">
        <v>8</v>
      </c>
      <c r="S6761">
        <v>0</v>
      </c>
      <c r="T6761">
        <v>29</v>
      </c>
      <c r="U6761">
        <v>0</v>
      </c>
      <c r="V6761">
        <v>0</v>
      </c>
      <c r="W6761">
        <v>0</v>
      </c>
      <c r="X6761">
        <v>66.226477675808397</v>
      </c>
      <c r="Y6761">
        <v>0</v>
      </c>
      <c r="Z6761">
        <v>1.5640919779373335</v>
      </c>
      <c r="AA6761">
        <v>0</v>
      </c>
      <c r="AB6761">
        <v>9.5980013136710713</v>
      </c>
      <c r="AC6761">
        <v>0</v>
      </c>
      <c r="AD6761">
        <v>0</v>
      </c>
      <c r="AE6761">
        <v>77.388570967416811</v>
      </c>
    </row>
    <row r="6762" spans="1:31" x14ac:dyDescent="0.25">
      <c r="A6762">
        <v>2307687</v>
      </c>
      <c r="B6762">
        <v>1</v>
      </c>
      <c r="C6762" t="s">
        <v>80</v>
      </c>
      <c r="D6762" t="s">
        <v>83</v>
      </c>
      <c r="E6762" t="s">
        <v>748</v>
      </c>
      <c r="F6762" t="s">
        <v>19500</v>
      </c>
      <c r="G6762" t="s">
        <v>799</v>
      </c>
      <c r="H6762" t="s">
        <v>135</v>
      </c>
      <c r="I6762" t="s">
        <v>136</v>
      </c>
      <c r="J6762" t="s">
        <v>137</v>
      </c>
      <c r="K6762" t="s">
        <v>138</v>
      </c>
      <c r="L6762" t="s">
        <v>19501</v>
      </c>
      <c r="M6762" t="s">
        <v>19502</v>
      </c>
      <c r="N6762">
        <v>2.940833333</v>
      </c>
      <c r="O6762">
        <v>0</v>
      </c>
      <c r="P6762">
        <v>112</v>
      </c>
      <c r="Q6762">
        <v>0</v>
      </c>
      <c r="R6762">
        <v>0</v>
      </c>
      <c r="S6762">
        <v>0</v>
      </c>
      <c r="T6762">
        <v>25</v>
      </c>
      <c r="U6762">
        <v>0</v>
      </c>
      <c r="V6762">
        <v>0</v>
      </c>
      <c r="W6762">
        <v>0</v>
      </c>
      <c r="X6762">
        <v>62.155206798798197</v>
      </c>
      <c r="Y6762">
        <v>0</v>
      </c>
      <c r="Z6762">
        <v>0</v>
      </c>
      <c r="AA6762">
        <v>0</v>
      </c>
      <c r="AB6762">
        <v>78.278680380944536</v>
      </c>
      <c r="AC6762">
        <v>0</v>
      </c>
      <c r="AD6762">
        <v>0</v>
      </c>
      <c r="AE6762">
        <v>140.43388717974273</v>
      </c>
    </row>
    <row r="6763" spans="1:31" x14ac:dyDescent="0.25">
      <c r="A6763">
        <v>2307438</v>
      </c>
      <c r="B6763">
        <v>1</v>
      </c>
      <c r="C6763" t="s">
        <v>80</v>
      </c>
      <c r="D6763" t="s">
        <v>103</v>
      </c>
      <c r="E6763" t="s">
        <v>283</v>
      </c>
      <c r="F6763" t="s">
        <v>19503</v>
      </c>
      <c r="G6763" t="s">
        <v>184</v>
      </c>
      <c r="H6763" t="s">
        <v>167</v>
      </c>
      <c r="I6763" t="s">
        <v>136</v>
      </c>
      <c r="J6763" t="s">
        <v>137</v>
      </c>
      <c r="K6763" t="s">
        <v>138</v>
      </c>
      <c r="L6763" t="s">
        <v>19504</v>
      </c>
      <c r="M6763" t="s">
        <v>19505</v>
      </c>
      <c r="N6763">
        <v>9.1666665999999994E-2</v>
      </c>
      <c r="O6763">
        <v>6</v>
      </c>
      <c r="P6763">
        <v>13799</v>
      </c>
      <c r="Q6763">
        <v>6</v>
      </c>
      <c r="R6763">
        <v>24</v>
      </c>
      <c r="S6763">
        <v>25</v>
      </c>
      <c r="T6763">
        <v>1318</v>
      </c>
      <c r="U6763">
        <v>12</v>
      </c>
      <c r="V6763">
        <v>1</v>
      </c>
      <c r="W6763">
        <v>0.23421878391284995</v>
      </c>
      <c r="X6763">
        <v>294.95848114255261</v>
      </c>
      <c r="Y6763">
        <v>27.622536744490418</v>
      </c>
      <c r="Z6763">
        <v>1.3920432631995996</v>
      </c>
      <c r="AA6763">
        <v>30.963971233010746</v>
      </c>
      <c r="AB6763">
        <v>98.611565815658352</v>
      </c>
      <c r="AC6763">
        <v>86.276472724291196</v>
      </c>
      <c r="AD6763">
        <v>0.2545912235526</v>
      </c>
      <c r="AE6763">
        <v>540.31388093066835</v>
      </c>
    </row>
    <row r="6764" spans="1:31" x14ac:dyDescent="0.25">
      <c r="A6764">
        <v>2307478</v>
      </c>
      <c r="B6764">
        <v>1</v>
      </c>
      <c r="C6764" t="s">
        <v>81</v>
      </c>
      <c r="D6764" t="s">
        <v>112</v>
      </c>
      <c r="E6764" t="s">
        <v>208</v>
      </c>
      <c r="F6764" t="s">
        <v>19506</v>
      </c>
      <c r="G6764" t="s">
        <v>210</v>
      </c>
      <c r="H6764" t="s">
        <v>135</v>
      </c>
      <c r="I6764" t="s">
        <v>136</v>
      </c>
      <c r="J6764" t="s">
        <v>3</v>
      </c>
      <c r="K6764" t="s">
        <v>138</v>
      </c>
      <c r="L6764" t="s">
        <v>19507</v>
      </c>
      <c r="M6764" t="s">
        <v>19508</v>
      </c>
      <c r="N6764">
        <v>4.2647222219999996</v>
      </c>
      <c r="O6764">
        <v>0</v>
      </c>
      <c r="P6764">
        <v>6</v>
      </c>
      <c r="Q6764">
        <v>0</v>
      </c>
      <c r="R6764">
        <v>45</v>
      </c>
      <c r="S6764">
        <v>0</v>
      </c>
      <c r="T6764">
        <v>1</v>
      </c>
      <c r="U6764">
        <v>0</v>
      </c>
      <c r="V6764">
        <v>0</v>
      </c>
      <c r="W6764">
        <v>0</v>
      </c>
      <c r="X6764">
        <v>1.9639836395734178</v>
      </c>
      <c r="Y6764">
        <v>0</v>
      </c>
      <c r="Z6764">
        <v>15.52983741133459</v>
      </c>
      <c r="AA6764">
        <v>0</v>
      </c>
      <c r="AB6764">
        <v>6.1242121213698022</v>
      </c>
      <c r="AC6764">
        <v>0</v>
      </c>
      <c r="AD6764">
        <v>0</v>
      </c>
      <c r="AE6764">
        <v>23.618033172277809</v>
      </c>
    </row>
    <row r="6765" spans="1:31" x14ac:dyDescent="0.25">
      <c r="A6765">
        <v>2307564</v>
      </c>
      <c r="B6765">
        <v>1</v>
      </c>
      <c r="C6765" t="s">
        <v>80</v>
      </c>
      <c r="D6765" t="s">
        <v>100</v>
      </c>
      <c r="E6765" t="s">
        <v>182</v>
      </c>
      <c r="F6765" t="s">
        <v>10742</v>
      </c>
      <c r="G6765" t="s">
        <v>184</v>
      </c>
      <c r="H6765" t="s">
        <v>167</v>
      </c>
      <c r="I6765" t="s">
        <v>136</v>
      </c>
      <c r="J6765" t="s">
        <v>137</v>
      </c>
      <c r="K6765" t="s">
        <v>138</v>
      </c>
      <c r="L6765" t="s">
        <v>19509</v>
      </c>
      <c r="M6765" t="s">
        <v>19510</v>
      </c>
      <c r="N6765">
        <v>0.43416666599999998</v>
      </c>
      <c r="O6765">
        <v>0</v>
      </c>
      <c r="P6765">
        <v>957</v>
      </c>
      <c r="Q6765">
        <v>0</v>
      </c>
      <c r="R6765">
        <v>8</v>
      </c>
      <c r="S6765">
        <v>0</v>
      </c>
      <c r="T6765">
        <v>58</v>
      </c>
      <c r="U6765">
        <v>0</v>
      </c>
      <c r="V6765">
        <v>0</v>
      </c>
      <c r="W6765">
        <v>0</v>
      </c>
      <c r="X6765">
        <v>89.235009798652015</v>
      </c>
      <c r="Y6765">
        <v>0</v>
      </c>
      <c r="Z6765">
        <v>1.5474447635646909</v>
      </c>
      <c r="AA6765">
        <v>0</v>
      </c>
      <c r="AB6765">
        <v>34.099811812209893</v>
      </c>
      <c r="AC6765">
        <v>0</v>
      </c>
      <c r="AD6765">
        <v>0</v>
      </c>
      <c r="AE6765">
        <v>124.88226637442659</v>
      </c>
    </row>
    <row r="6766" spans="1:31" x14ac:dyDescent="0.25">
      <c r="A6766">
        <v>2307730</v>
      </c>
      <c r="B6766">
        <v>1</v>
      </c>
      <c r="C6766" t="s">
        <v>80</v>
      </c>
      <c r="D6766" t="s">
        <v>100</v>
      </c>
      <c r="E6766" t="s">
        <v>164</v>
      </c>
      <c r="F6766" t="s">
        <v>19511</v>
      </c>
      <c r="G6766" t="s">
        <v>184</v>
      </c>
      <c r="H6766" t="s">
        <v>167</v>
      </c>
      <c r="I6766" t="s">
        <v>136</v>
      </c>
      <c r="J6766" t="s">
        <v>137</v>
      </c>
      <c r="K6766" t="s">
        <v>138</v>
      </c>
      <c r="L6766" t="s">
        <v>19512</v>
      </c>
      <c r="M6766" t="s">
        <v>19513</v>
      </c>
      <c r="N6766">
        <v>0.48027777700000002</v>
      </c>
      <c r="O6766">
        <v>0</v>
      </c>
      <c r="P6766">
        <v>270</v>
      </c>
      <c r="Q6766">
        <v>0</v>
      </c>
      <c r="R6766">
        <v>0</v>
      </c>
      <c r="S6766">
        <v>0</v>
      </c>
      <c r="T6766">
        <v>9</v>
      </c>
      <c r="U6766">
        <v>0</v>
      </c>
      <c r="V6766">
        <v>0</v>
      </c>
      <c r="W6766">
        <v>0</v>
      </c>
      <c r="X6766">
        <v>23.785502946089419</v>
      </c>
      <c r="Y6766">
        <v>0</v>
      </c>
      <c r="Z6766">
        <v>0</v>
      </c>
      <c r="AA6766">
        <v>0</v>
      </c>
      <c r="AB6766">
        <v>1.5935243581817158</v>
      </c>
      <c r="AC6766">
        <v>0</v>
      </c>
      <c r="AD6766">
        <v>0</v>
      </c>
      <c r="AE6766">
        <v>25.379027304271133</v>
      </c>
    </row>
    <row r="6767" spans="1:31" x14ac:dyDescent="0.25">
      <c r="A6767">
        <v>2307893</v>
      </c>
      <c r="B6767">
        <v>1</v>
      </c>
      <c r="C6767" t="s">
        <v>80</v>
      </c>
      <c r="D6767" t="s">
        <v>84</v>
      </c>
      <c r="E6767" t="s">
        <v>141</v>
      </c>
      <c r="F6767" t="s">
        <v>19514</v>
      </c>
      <c r="G6767" t="s">
        <v>143</v>
      </c>
      <c r="H6767" t="s">
        <v>135</v>
      </c>
      <c r="I6767" t="s">
        <v>136</v>
      </c>
      <c r="J6767" t="s">
        <v>137</v>
      </c>
      <c r="K6767" t="s">
        <v>138</v>
      </c>
      <c r="L6767" t="s">
        <v>19515</v>
      </c>
      <c r="M6767" t="s">
        <v>19516</v>
      </c>
      <c r="N6767">
        <v>2.1016666659999999</v>
      </c>
      <c r="O6767">
        <v>0</v>
      </c>
      <c r="P6767">
        <v>9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2.0356121043095299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2.0356121043095299</v>
      </c>
    </row>
    <row r="6768" spans="1:31" x14ac:dyDescent="0.25">
      <c r="A6768">
        <v>2307372</v>
      </c>
      <c r="B6768">
        <v>1</v>
      </c>
      <c r="C6768" t="s">
        <v>80</v>
      </c>
      <c r="D6768" t="s">
        <v>108</v>
      </c>
      <c r="E6768" t="s">
        <v>182</v>
      </c>
      <c r="F6768" t="s">
        <v>19517</v>
      </c>
      <c r="G6768" t="s">
        <v>184</v>
      </c>
      <c r="H6768" t="s">
        <v>167</v>
      </c>
      <c r="I6768" t="s">
        <v>136</v>
      </c>
      <c r="J6768" t="s">
        <v>137</v>
      </c>
      <c r="K6768" t="s">
        <v>138</v>
      </c>
      <c r="L6768" t="s">
        <v>19518</v>
      </c>
      <c r="M6768" t="s">
        <v>19519</v>
      </c>
      <c r="N6768">
        <v>0.77305555500000001</v>
      </c>
      <c r="O6768">
        <v>0</v>
      </c>
      <c r="P6768">
        <v>401</v>
      </c>
      <c r="Q6768">
        <v>2</v>
      </c>
      <c r="R6768">
        <v>132</v>
      </c>
      <c r="S6768">
        <v>2</v>
      </c>
      <c r="T6768">
        <v>124</v>
      </c>
      <c r="U6768">
        <v>0</v>
      </c>
      <c r="V6768">
        <v>0</v>
      </c>
      <c r="W6768">
        <v>0</v>
      </c>
      <c r="X6768">
        <v>52.696105331144665</v>
      </c>
      <c r="Y6768">
        <v>3.2552461550501217</v>
      </c>
      <c r="Z6768">
        <v>69.260751533596931</v>
      </c>
      <c r="AA6768">
        <v>1.5890397365079778</v>
      </c>
      <c r="AB6768">
        <v>50.259658675364591</v>
      </c>
      <c r="AC6768">
        <v>0</v>
      </c>
      <c r="AD6768">
        <v>0</v>
      </c>
      <c r="AE6768">
        <v>177.06080143166429</v>
      </c>
    </row>
    <row r="6769" spans="1:31" x14ac:dyDescent="0.25">
      <c r="A6769">
        <v>2307415</v>
      </c>
      <c r="B6769">
        <v>1</v>
      </c>
      <c r="C6769" t="s">
        <v>81</v>
      </c>
      <c r="D6769" t="s">
        <v>118</v>
      </c>
      <c r="E6769" t="s">
        <v>208</v>
      </c>
      <c r="F6769" t="s">
        <v>19520</v>
      </c>
      <c r="G6769" t="s">
        <v>917</v>
      </c>
      <c r="H6769" t="s">
        <v>135</v>
      </c>
      <c r="I6769" t="s">
        <v>136</v>
      </c>
      <c r="J6769" t="s">
        <v>137</v>
      </c>
      <c r="K6769" t="s">
        <v>300</v>
      </c>
      <c r="L6769" t="s">
        <v>19521</v>
      </c>
      <c r="M6769" t="s">
        <v>19522</v>
      </c>
      <c r="N6769">
        <v>8.3380555550000004</v>
      </c>
      <c r="O6769">
        <v>0</v>
      </c>
      <c r="P6769">
        <v>21</v>
      </c>
      <c r="Q6769">
        <v>0</v>
      </c>
      <c r="R6769">
        <v>4</v>
      </c>
      <c r="S6769">
        <v>0</v>
      </c>
      <c r="T6769">
        <v>1</v>
      </c>
      <c r="U6769">
        <v>0</v>
      </c>
      <c r="V6769">
        <v>0</v>
      </c>
      <c r="W6769">
        <v>0</v>
      </c>
      <c r="X6769">
        <v>33.973520920718983</v>
      </c>
      <c r="Y6769">
        <v>0</v>
      </c>
      <c r="Z6769">
        <v>7.9771574179786047</v>
      </c>
      <c r="AA6769">
        <v>0</v>
      </c>
      <c r="AB6769">
        <v>4.1259654806760873</v>
      </c>
      <c r="AC6769">
        <v>0</v>
      </c>
      <c r="AD6769">
        <v>0</v>
      </c>
      <c r="AE6769">
        <v>46.076643819373672</v>
      </c>
    </row>
    <row r="6770" spans="1:31" x14ac:dyDescent="0.25">
      <c r="A6770">
        <v>2307750</v>
      </c>
      <c r="B6770">
        <v>1</v>
      </c>
      <c r="C6770" t="s">
        <v>80</v>
      </c>
      <c r="D6770" t="s">
        <v>98</v>
      </c>
      <c r="E6770" t="s">
        <v>141</v>
      </c>
      <c r="F6770" t="s">
        <v>19523</v>
      </c>
      <c r="G6770" t="s">
        <v>143</v>
      </c>
      <c r="H6770" t="s">
        <v>135</v>
      </c>
      <c r="I6770" t="s">
        <v>136</v>
      </c>
      <c r="J6770" t="s">
        <v>137</v>
      </c>
      <c r="K6770" t="s">
        <v>138</v>
      </c>
      <c r="L6770" t="s">
        <v>19524</v>
      </c>
      <c r="M6770" t="s">
        <v>19525</v>
      </c>
      <c r="N6770">
        <v>2.071388888</v>
      </c>
      <c r="O6770">
        <v>0</v>
      </c>
      <c r="P6770">
        <v>0</v>
      </c>
      <c r="Q6770">
        <v>0</v>
      </c>
      <c r="R6770">
        <v>5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30.046043685525749</v>
      </c>
      <c r="AA6770">
        <v>0</v>
      </c>
      <c r="AB6770">
        <v>0</v>
      </c>
      <c r="AC6770">
        <v>0</v>
      </c>
      <c r="AD6770">
        <v>0</v>
      </c>
      <c r="AE6770">
        <v>30.046043685525749</v>
      </c>
    </row>
    <row r="6771" spans="1:31" x14ac:dyDescent="0.25">
      <c r="A6771">
        <v>2307501</v>
      </c>
      <c r="B6771">
        <v>1</v>
      </c>
      <c r="C6771" t="s">
        <v>80</v>
      </c>
      <c r="D6771" t="s">
        <v>110</v>
      </c>
      <c r="E6771" t="s">
        <v>141</v>
      </c>
      <c r="F6771" t="s">
        <v>19526</v>
      </c>
      <c r="G6771" t="s">
        <v>453</v>
      </c>
      <c r="H6771" t="s">
        <v>135</v>
      </c>
      <c r="I6771" t="s">
        <v>136</v>
      </c>
      <c r="J6771" t="s">
        <v>137</v>
      </c>
      <c r="K6771" t="s">
        <v>138</v>
      </c>
      <c r="L6771" t="s">
        <v>19527</v>
      </c>
      <c r="M6771" t="s">
        <v>19528</v>
      </c>
      <c r="N6771">
        <v>1.554444444</v>
      </c>
      <c r="O6771">
        <v>0</v>
      </c>
      <c r="P6771">
        <v>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0.84233598517029717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0.84233598517029717</v>
      </c>
    </row>
    <row r="6772" spans="1:31" x14ac:dyDescent="0.25">
      <c r="A6772">
        <v>2307899</v>
      </c>
      <c r="B6772">
        <v>1</v>
      </c>
      <c r="C6772" t="s">
        <v>80</v>
      </c>
      <c r="D6772" t="s">
        <v>96</v>
      </c>
      <c r="E6772" t="s">
        <v>208</v>
      </c>
      <c r="F6772" t="s">
        <v>19529</v>
      </c>
      <c r="G6772" t="s">
        <v>490</v>
      </c>
      <c r="H6772" t="s">
        <v>135</v>
      </c>
      <c r="I6772" t="s">
        <v>136</v>
      </c>
      <c r="J6772" t="s">
        <v>137</v>
      </c>
      <c r="K6772" t="s">
        <v>138</v>
      </c>
      <c r="L6772" t="s">
        <v>19530</v>
      </c>
      <c r="M6772" t="s">
        <v>19531</v>
      </c>
      <c r="N6772">
        <v>0.88749999999999996</v>
      </c>
      <c r="O6772">
        <v>0</v>
      </c>
      <c r="P6772">
        <v>261</v>
      </c>
      <c r="Q6772">
        <v>0</v>
      </c>
      <c r="R6772">
        <v>0</v>
      </c>
      <c r="S6772">
        <v>0</v>
      </c>
      <c r="T6772">
        <v>11</v>
      </c>
      <c r="U6772">
        <v>0</v>
      </c>
      <c r="V6772">
        <v>0</v>
      </c>
      <c r="W6772">
        <v>0</v>
      </c>
      <c r="X6772">
        <v>58.994442899440045</v>
      </c>
      <c r="Y6772">
        <v>0</v>
      </c>
      <c r="Z6772">
        <v>0</v>
      </c>
      <c r="AA6772">
        <v>0</v>
      </c>
      <c r="AB6772">
        <v>5.5043761110093579</v>
      </c>
      <c r="AC6772">
        <v>0</v>
      </c>
      <c r="AD6772">
        <v>0</v>
      </c>
      <c r="AE6772">
        <v>64.498819010449409</v>
      </c>
    </row>
    <row r="6773" spans="1:31" x14ac:dyDescent="0.25">
      <c r="A6773">
        <v>2307358</v>
      </c>
      <c r="B6773">
        <v>1</v>
      </c>
      <c r="C6773" t="s">
        <v>80</v>
      </c>
      <c r="D6773" t="s">
        <v>96</v>
      </c>
      <c r="E6773" t="s">
        <v>141</v>
      </c>
      <c r="F6773" t="s">
        <v>19532</v>
      </c>
      <c r="G6773" t="s">
        <v>143</v>
      </c>
      <c r="H6773" t="s">
        <v>135</v>
      </c>
      <c r="I6773" t="s">
        <v>136</v>
      </c>
      <c r="J6773" t="s">
        <v>137</v>
      </c>
      <c r="K6773" t="s">
        <v>138</v>
      </c>
      <c r="L6773" t="s">
        <v>19533</v>
      </c>
      <c r="M6773" t="s">
        <v>19534</v>
      </c>
      <c r="N6773">
        <v>2.0366666659999999</v>
      </c>
      <c r="O6773">
        <v>0</v>
      </c>
      <c r="P6773">
        <v>1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6.0353942044177797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6.0353942044177797</v>
      </c>
    </row>
    <row r="6774" spans="1:31" x14ac:dyDescent="0.25">
      <c r="A6774">
        <v>2307309</v>
      </c>
      <c r="B6774">
        <v>1</v>
      </c>
      <c r="C6774" t="s">
        <v>80</v>
      </c>
      <c r="D6774" t="s">
        <v>82</v>
      </c>
      <c r="E6774" t="s">
        <v>141</v>
      </c>
      <c r="F6774" t="s">
        <v>19535</v>
      </c>
      <c r="G6774" t="s">
        <v>143</v>
      </c>
      <c r="H6774" t="s">
        <v>135</v>
      </c>
      <c r="I6774" t="s">
        <v>136</v>
      </c>
      <c r="J6774" t="s">
        <v>137</v>
      </c>
      <c r="K6774" t="s">
        <v>138</v>
      </c>
      <c r="L6774" t="s">
        <v>19536</v>
      </c>
      <c r="M6774" t="s">
        <v>19537</v>
      </c>
      <c r="N6774">
        <v>2.9958333330000002</v>
      </c>
      <c r="O6774">
        <v>0</v>
      </c>
      <c r="P6774">
        <v>1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4.5716040290720003E-2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4.5716040290720003E-2</v>
      </c>
    </row>
    <row r="6775" spans="1:31" x14ac:dyDescent="0.25">
      <c r="A6775">
        <v>2307836</v>
      </c>
      <c r="B6775">
        <v>1</v>
      </c>
      <c r="C6775" t="s">
        <v>80</v>
      </c>
      <c r="D6775" t="s">
        <v>85</v>
      </c>
      <c r="E6775" t="s">
        <v>283</v>
      </c>
      <c r="F6775" t="s">
        <v>19538</v>
      </c>
      <c r="G6775" t="s">
        <v>184</v>
      </c>
      <c r="H6775" t="s">
        <v>167</v>
      </c>
      <c r="I6775" t="s">
        <v>136</v>
      </c>
      <c r="J6775" t="s">
        <v>137</v>
      </c>
      <c r="K6775" t="s">
        <v>138</v>
      </c>
      <c r="L6775" t="s">
        <v>19539</v>
      </c>
      <c r="M6775" t="s">
        <v>19540</v>
      </c>
      <c r="N6775">
        <v>0.38777777699999999</v>
      </c>
      <c r="O6775">
        <v>0</v>
      </c>
      <c r="P6775">
        <v>11461</v>
      </c>
      <c r="Q6775">
        <v>0</v>
      </c>
      <c r="R6775">
        <v>0</v>
      </c>
      <c r="S6775">
        <v>1</v>
      </c>
      <c r="T6775">
        <v>950</v>
      </c>
      <c r="U6775">
        <v>0</v>
      </c>
      <c r="V6775">
        <v>3</v>
      </c>
      <c r="W6775">
        <v>0</v>
      </c>
      <c r="X6775">
        <v>1099.3438974783116</v>
      </c>
      <c r="Y6775">
        <v>0</v>
      </c>
      <c r="Z6775">
        <v>0</v>
      </c>
      <c r="AA6775">
        <v>4.0939326060625501</v>
      </c>
      <c r="AB6775">
        <v>308.00589359153543</v>
      </c>
      <c r="AC6775">
        <v>0</v>
      </c>
      <c r="AD6775">
        <v>2.4358963706339822</v>
      </c>
      <c r="AE6775">
        <v>1413.8796200465436</v>
      </c>
    </row>
    <row r="6776" spans="1:31" x14ac:dyDescent="0.25">
      <c r="A6776">
        <v>2307644</v>
      </c>
      <c r="B6776">
        <v>1</v>
      </c>
      <c r="C6776" t="s">
        <v>81</v>
      </c>
      <c r="D6776" t="s">
        <v>114</v>
      </c>
      <c r="E6776" t="s">
        <v>164</v>
      </c>
      <c r="F6776" t="s">
        <v>19541</v>
      </c>
      <c r="G6776" t="s">
        <v>184</v>
      </c>
      <c r="H6776" t="s">
        <v>167</v>
      </c>
      <c r="I6776" t="s">
        <v>136</v>
      </c>
      <c r="J6776" t="s">
        <v>137</v>
      </c>
      <c r="K6776" t="s">
        <v>138</v>
      </c>
      <c r="L6776" t="s">
        <v>19542</v>
      </c>
      <c r="M6776" t="s">
        <v>19543</v>
      </c>
      <c r="N6776">
        <v>0.125</v>
      </c>
      <c r="O6776">
        <v>0</v>
      </c>
      <c r="P6776">
        <v>3029</v>
      </c>
      <c r="Q6776">
        <v>0</v>
      </c>
      <c r="R6776">
        <v>30</v>
      </c>
      <c r="S6776">
        <v>4</v>
      </c>
      <c r="T6776">
        <v>535</v>
      </c>
      <c r="U6776">
        <v>0</v>
      </c>
      <c r="V6776">
        <v>14</v>
      </c>
      <c r="W6776">
        <v>0</v>
      </c>
      <c r="X6776">
        <v>58.577870956965938</v>
      </c>
      <c r="Y6776">
        <v>0</v>
      </c>
      <c r="Z6776">
        <v>1.018871360840875</v>
      </c>
      <c r="AA6776">
        <v>25.922704458303752</v>
      </c>
      <c r="AB6776">
        <v>32.476597821731353</v>
      </c>
      <c r="AC6776">
        <v>0</v>
      </c>
      <c r="AD6776">
        <v>74.230754082687369</v>
      </c>
      <c r="AE6776">
        <v>192.22679868052927</v>
      </c>
    </row>
    <row r="6777" spans="1:31" x14ac:dyDescent="0.25">
      <c r="A6777">
        <v>2307813</v>
      </c>
      <c r="B6777">
        <v>1</v>
      </c>
      <c r="C6777" t="s">
        <v>80</v>
      </c>
      <c r="D6777" t="s">
        <v>84</v>
      </c>
      <c r="E6777" t="s">
        <v>132</v>
      </c>
      <c r="F6777" t="s">
        <v>16330</v>
      </c>
      <c r="G6777" t="s">
        <v>134</v>
      </c>
      <c r="H6777" t="s">
        <v>135</v>
      </c>
      <c r="I6777" t="s">
        <v>136</v>
      </c>
      <c r="J6777" t="s">
        <v>137</v>
      </c>
      <c r="K6777" t="s">
        <v>138</v>
      </c>
      <c r="L6777" t="s">
        <v>19544</v>
      </c>
      <c r="M6777" t="s">
        <v>19545</v>
      </c>
      <c r="N6777">
        <v>2.7097222219999999</v>
      </c>
      <c r="O6777">
        <v>0</v>
      </c>
      <c r="P6777">
        <v>195</v>
      </c>
      <c r="Q6777">
        <v>0</v>
      </c>
      <c r="R6777">
        <v>0</v>
      </c>
      <c r="S6777">
        <v>0</v>
      </c>
      <c r="T6777">
        <v>20</v>
      </c>
      <c r="U6777">
        <v>0</v>
      </c>
      <c r="V6777">
        <v>1</v>
      </c>
      <c r="W6777">
        <v>0</v>
      </c>
      <c r="X6777">
        <v>110.49227436603074</v>
      </c>
      <c r="Y6777">
        <v>0</v>
      </c>
      <c r="Z6777">
        <v>0</v>
      </c>
      <c r="AA6777">
        <v>0</v>
      </c>
      <c r="AB6777">
        <v>98.945127554690089</v>
      </c>
      <c r="AC6777">
        <v>0</v>
      </c>
      <c r="AD6777">
        <v>66.211365663597576</v>
      </c>
      <c r="AE6777">
        <v>275.64876758431842</v>
      </c>
    </row>
    <row r="6778" spans="1:31" x14ac:dyDescent="0.25">
      <c r="A6778">
        <v>2307581</v>
      </c>
      <c r="B6778">
        <v>1</v>
      </c>
      <c r="C6778" t="s">
        <v>80</v>
      </c>
      <c r="D6778" t="s">
        <v>97</v>
      </c>
      <c r="E6778" t="s">
        <v>164</v>
      </c>
      <c r="F6778" t="s">
        <v>1372</v>
      </c>
      <c r="G6778" t="s">
        <v>195</v>
      </c>
      <c r="H6778" t="s">
        <v>167</v>
      </c>
      <c r="I6778" t="s">
        <v>136</v>
      </c>
      <c r="J6778" t="s">
        <v>137</v>
      </c>
      <c r="K6778" t="s">
        <v>138</v>
      </c>
      <c r="L6778" t="s">
        <v>19546</v>
      </c>
      <c r="M6778" t="s">
        <v>19547</v>
      </c>
      <c r="N6778">
        <v>0.91305555500000002</v>
      </c>
      <c r="O6778">
        <v>0</v>
      </c>
      <c r="P6778">
        <v>25</v>
      </c>
      <c r="Q6778">
        <v>1</v>
      </c>
      <c r="R6778">
        <v>35</v>
      </c>
      <c r="S6778">
        <v>2</v>
      </c>
      <c r="T6778">
        <v>18</v>
      </c>
      <c r="U6778">
        <v>0</v>
      </c>
      <c r="V6778">
        <v>0</v>
      </c>
      <c r="W6778">
        <v>0</v>
      </c>
      <c r="X6778">
        <v>12.710235127926611</v>
      </c>
      <c r="Y6778">
        <v>0.96590558629731116</v>
      </c>
      <c r="Z6778">
        <v>26.424013027691572</v>
      </c>
      <c r="AA6778">
        <v>0.80029902755555749</v>
      </c>
      <c r="AB6778">
        <v>17.156701154769429</v>
      </c>
      <c r="AC6778">
        <v>0</v>
      </c>
      <c r="AD6778">
        <v>0</v>
      </c>
      <c r="AE6778">
        <v>58.057153924240481</v>
      </c>
    </row>
    <row r="6779" spans="1:31" x14ac:dyDescent="0.25">
      <c r="A6779">
        <v>2307435</v>
      </c>
      <c r="B6779">
        <v>1</v>
      </c>
      <c r="C6779" t="s">
        <v>80</v>
      </c>
      <c r="D6779" t="s">
        <v>97</v>
      </c>
      <c r="E6779" t="s">
        <v>141</v>
      </c>
      <c r="F6779" t="s">
        <v>19548</v>
      </c>
      <c r="G6779" t="s">
        <v>490</v>
      </c>
      <c r="H6779" t="s">
        <v>135</v>
      </c>
      <c r="I6779" t="s">
        <v>136</v>
      </c>
      <c r="J6779" t="s">
        <v>137</v>
      </c>
      <c r="K6779" t="s">
        <v>138</v>
      </c>
      <c r="L6779" t="s">
        <v>19549</v>
      </c>
      <c r="M6779" t="s">
        <v>19550</v>
      </c>
      <c r="N6779">
        <v>1.4472222219999999</v>
      </c>
      <c r="O6779">
        <v>0</v>
      </c>
      <c r="P6779">
        <v>1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0.63508655189636565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0.63508655189636565</v>
      </c>
    </row>
    <row r="6780" spans="1:31" x14ac:dyDescent="0.25">
      <c r="A6780">
        <v>2307481</v>
      </c>
      <c r="B6780">
        <v>1</v>
      </c>
      <c r="C6780" t="s">
        <v>80</v>
      </c>
      <c r="D6780" t="s">
        <v>103</v>
      </c>
      <c r="E6780" t="s">
        <v>141</v>
      </c>
      <c r="F6780" t="s">
        <v>19551</v>
      </c>
      <c r="G6780" t="s">
        <v>188</v>
      </c>
      <c r="H6780" t="s">
        <v>135</v>
      </c>
      <c r="I6780" t="s">
        <v>136</v>
      </c>
      <c r="J6780" t="s">
        <v>137</v>
      </c>
      <c r="K6780" t="s">
        <v>138</v>
      </c>
      <c r="L6780" t="s">
        <v>19552</v>
      </c>
      <c r="M6780" t="s">
        <v>19553</v>
      </c>
      <c r="N6780">
        <v>7.3658333330000003</v>
      </c>
      <c r="O6780">
        <v>0</v>
      </c>
      <c r="P6780">
        <v>6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12.024234838105157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12.024234838105157</v>
      </c>
    </row>
    <row r="6781" spans="1:31" x14ac:dyDescent="0.25">
      <c r="A6781">
        <v>2307398</v>
      </c>
      <c r="B6781">
        <v>1</v>
      </c>
      <c r="C6781" t="s">
        <v>80</v>
      </c>
      <c r="D6781" t="s">
        <v>105</v>
      </c>
      <c r="E6781" t="s">
        <v>132</v>
      </c>
      <c r="F6781" t="s">
        <v>19554</v>
      </c>
      <c r="G6781" t="s">
        <v>490</v>
      </c>
      <c r="H6781" t="s">
        <v>135</v>
      </c>
      <c r="I6781" t="s">
        <v>136</v>
      </c>
      <c r="J6781" t="s">
        <v>137</v>
      </c>
      <c r="K6781" t="s">
        <v>138</v>
      </c>
      <c r="L6781" t="s">
        <v>19555</v>
      </c>
      <c r="M6781" t="s">
        <v>19339</v>
      </c>
      <c r="N6781">
        <v>3.4077777770000002</v>
      </c>
      <c r="O6781">
        <v>0</v>
      </c>
      <c r="P6781">
        <v>4</v>
      </c>
      <c r="Q6781">
        <v>0</v>
      </c>
      <c r="R6781">
        <v>7</v>
      </c>
      <c r="S6781">
        <v>0</v>
      </c>
      <c r="T6781">
        <v>1</v>
      </c>
      <c r="U6781">
        <v>0</v>
      </c>
      <c r="V6781">
        <v>0</v>
      </c>
      <c r="W6781">
        <v>0</v>
      </c>
      <c r="X6781">
        <v>5.3494195685451738</v>
      </c>
      <c r="Y6781">
        <v>0</v>
      </c>
      <c r="Z6781">
        <v>5.8359543105601661</v>
      </c>
      <c r="AA6781">
        <v>0</v>
      </c>
      <c r="AB6781">
        <v>0.20722907730430001</v>
      </c>
      <c r="AC6781">
        <v>0</v>
      </c>
      <c r="AD6781">
        <v>0</v>
      </c>
      <c r="AE6781">
        <v>11.39260295640964</v>
      </c>
    </row>
    <row r="6782" spans="1:31" x14ac:dyDescent="0.25">
      <c r="A6782">
        <v>2307896</v>
      </c>
      <c r="B6782">
        <v>1</v>
      </c>
      <c r="C6782" t="s">
        <v>80</v>
      </c>
      <c r="D6782" t="s">
        <v>88</v>
      </c>
      <c r="E6782" t="s">
        <v>141</v>
      </c>
      <c r="F6782" t="s">
        <v>19556</v>
      </c>
      <c r="G6782" t="s">
        <v>188</v>
      </c>
      <c r="H6782" t="s">
        <v>135</v>
      </c>
      <c r="I6782" t="s">
        <v>136</v>
      </c>
      <c r="J6782" t="s">
        <v>137</v>
      </c>
      <c r="K6782" t="s">
        <v>138</v>
      </c>
      <c r="L6782" t="s">
        <v>19557</v>
      </c>
      <c r="M6782" t="s">
        <v>19558</v>
      </c>
      <c r="N6782">
        <v>4.0655555550000004</v>
      </c>
      <c r="O6782">
        <v>0</v>
      </c>
      <c r="P6782">
        <v>3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3.4437491157629574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3.4437491157629574</v>
      </c>
    </row>
    <row r="6783" spans="1:31" x14ac:dyDescent="0.25">
      <c r="A6783">
        <v>2307561</v>
      </c>
      <c r="B6783">
        <v>1</v>
      </c>
      <c r="C6783" t="s">
        <v>80</v>
      </c>
      <c r="D6783" t="s">
        <v>100</v>
      </c>
      <c r="E6783" t="s">
        <v>233</v>
      </c>
      <c r="F6783" t="s">
        <v>19559</v>
      </c>
      <c r="G6783" t="s">
        <v>184</v>
      </c>
      <c r="H6783" t="s">
        <v>167</v>
      </c>
      <c r="I6783" t="s">
        <v>136</v>
      </c>
      <c r="J6783" t="s">
        <v>137</v>
      </c>
      <c r="K6783" t="s">
        <v>138</v>
      </c>
      <c r="L6783" t="s">
        <v>19560</v>
      </c>
      <c r="M6783" t="s">
        <v>19561</v>
      </c>
      <c r="N6783">
        <v>0.178888888</v>
      </c>
      <c r="O6783">
        <v>4</v>
      </c>
      <c r="P6783">
        <v>7557</v>
      </c>
      <c r="Q6783">
        <v>4</v>
      </c>
      <c r="R6783">
        <v>79</v>
      </c>
      <c r="S6783">
        <v>9</v>
      </c>
      <c r="T6783">
        <v>526</v>
      </c>
      <c r="U6783">
        <v>0</v>
      </c>
      <c r="V6783">
        <v>0</v>
      </c>
      <c r="W6783">
        <v>9.9859344618979407</v>
      </c>
      <c r="X6783">
        <v>281.70224318839928</v>
      </c>
      <c r="Y6783">
        <v>7.6781606510833162</v>
      </c>
      <c r="Z6783">
        <v>3.071634446166331</v>
      </c>
      <c r="AA6783">
        <v>12.168506593387669</v>
      </c>
      <c r="AB6783">
        <v>71.836492462246881</v>
      </c>
      <c r="AC6783">
        <v>0</v>
      </c>
      <c r="AD6783">
        <v>0</v>
      </c>
      <c r="AE6783">
        <v>386.44297180318148</v>
      </c>
    </row>
    <row r="6784" spans="1:31" x14ac:dyDescent="0.25">
      <c r="A6784">
        <v>2307418</v>
      </c>
      <c r="B6784">
        <v>1</v>
      </c>
      <c r="C6784" t="s">
        <v>80</v>
      </c>
      <c r="D6784" t="s">
        <v>85</v>
      </c>
      <c r="E6784" t="s">
        <v>164</v>
      </c>
      <c r="F6784" t="s">
        <v>19562</v>
      </c>
      <c r="G6784" t="s">
        <v>917</v>
      </c>
      <c r="H6784" t="s">
        <v>167</v>
      </c>
      <c r="I6784" t="s">
        <v>136</v>
      </c>
      <c r="J6784" t="s">
        <v>137</v>
      </c>
      <c r="K6784" t="s">
        <v>300</v>
      </c>
      <c r="L6784" t="s">
        <v>19563</v>
      </c>
      <c r="M6784" t="s">
        <v>19564</v>
      </c>
      <c r="N6784">
        <v>11.073333333000001</v>
      </c>
      <c r="O6784">
        <v>0</v>
      </c>
      <c r="P6784">
        <v>912</v>
      </c>
      <c r="Q6784">
        <v>0</v>
      </c>
      <c r="R6784">
        <v>0</v>
      </c>
      <c r="S6784">
        <v>0</v>
      </c>
      <c r="T6784">
        <v>81</v>
      </c>
      <c r="U6784">
        <v>0</v>
      </c>
      <c r="V6784">
        <v>0</v>
      </c>
      <c r="W6784">
        <v>0</v>
      </c>
      <c r="X6784">
        <v>2274.9870333431377</v>
      </c>
      <c r="Y6784">
        <v>0</v>
      </c>
      <c r="Z6784">
        <v>0</v>
      </c>
      <c r="AA6784">
        <v>0</v>
      </c>
      <c r="AB6784">
        <v>786.67881554480891</v>
      </c>
      <c r="AC6784">
        <v>0</v>
      </c>
      <c r="AD6784">
        <v>0</v>
      </c>
      <c r="AE6784">
        <v>3061.6658488879466</v>
      </c>
    </row>
    <row r="6785" spans="1:31" x14ac:dyDescent="0.25">
      <c r="A6785">
        <v>2307441</v>
      </c>
      <c r="B6785">
        <v>1</v>
      </c>
      <c r="C6785" t="s">
        <v>81</v>
      </c>
      <c r="D6785" t="s">
        <v>123</v>
      </c>
      <c r="E6785" t="s">
        <v>164</v>
      </c>
      <c r="F6785" t="s">
        <v>9503</v>
      </c>
      <c r="G6785" t="s">
        <v>299</v>
      </c>
      <c r="H6785" t="s">
        <v>167</v>
      </c>
      <c r="I6785" t="s">
        <v>136</v>
      </c>
      <c r="J6785" t="s">
        <v>137</v>
      </c>
      <c r="K6785" t="s">
        <v>300</v>
      </c>
      <c r="L6785" t="s">
        <v>19565</v>
      </c>
      <c r="M6785" t="s">
        <v>19566</v>
      </c>
      <c r="N6785">
        <v>8.1269444439999994</v>
      </c>
      <c r="O6785">
        <v>0</v>
      </c>
      <c r="P6785">
        <v>661</v>
      </c>
      <c r="Q6785">
        <v>11</v>
      </c>
      <c r="R6785">
        <v>79</v>
      </c>
      <c r="S6785">
        <v>11</v>
      </c>
      <c r="T6785">
        <v>76</v>
      </c>
      <c r="U6785">
        <v>1</v>
      </c>
      <c r="V6785">
        <v>0</v>
      </c>
      <c r="W6785">
        <v>0</v>
      </c>
      <c r="X6785">
        <v>967.22153118367476</v>
      </c>
      <c r="Y6785">
        <v>184.67286882216374</v>
      </c>
      <c r="Z6785">
        <v>309.00441940982159</v>
      </c>
      <c r="AA6785">
        <v>165.52120494153252</v>
      </c>
      <c r="AB6785">
        <v>387.25199650923889</v>
      </c>
      <c r="AC6785">
        <v>7.0393592477028841</v>
      </c>
      <c r="AD6785">
        <v>0</v>
      </c>
      <c r="AE6785">
        <v>2020.7113801141343</v>
      </c>
    </row>
    <row r="6786" spans="1:31" x14ac:dyDescent="0.25">
      <c r="A6786">
        <v>2307518</v>
      </c>
      <c r="B6786">
        <v>1</v>
      </c>
      <c r="C6786" t="s">
        <v>80</v>
      </c>
      <c r="D6786" t="s">
        <v>90</v>
      </c>
      <c r="E6786" t="s">
        <v>132</v>
      </c>
      <c r="F6786" t="s">
        <v>19567</v>
      </c>
      <c r="G6786" t="s">
        <v>343</v>
      </c>
      <c r="H6786" t="s">
        <v>135</v>
      </c>
      <c r="I6786" t="s">
        <v>136</v>
      </c>
      <c r="J6786" t="s">
        <v>137</v>
      </c>
      <c r="K6786" t="s">
        <v>138</v>
      </c>
      <c r="L6786" t="s">
        <v>19568</v>
      </c>
      <c r="M6786" t="s">
        <v>19569</v>
      </c>
      <c r="N6786">
        <v>0.29694444399999997</v>
      </c>
      <c r="O6786">
        <v>0</v>
      </c>
      <c r="P6786">
        <v>115</v>
      </c>
      <c r="Q6786">
        <v>0</v>
      </c>
      <c r="R6786">
        <v>0</v>
      </c>
      <c r="S6786">
        <v>0</v>
      </c>
      <c r="T6786">
        <v>3</v>
      </c>
      <c r="U6786">
        <v>0</v>
      </c>
      <c r="V6786">
        <v>0</v>
      </c>
      <c r="W6786">
        <v>0</v>
      </c>
      <c r="X6786">
        <v>9.3019534707353646</v>
      </c>
      <c r="Y6786">
        <v>0</v>
      </c>
      <c r="Z6786">
        <v>0</v>
      </c>
      <c r="AA6786">
        <v>0</v>
      </c>
      <c r="AB6786">
        <v>0.67062916974115838</v>
      </c>
      <c r="AC6786">
        <v>0</v>
      </c>
      <c r="AD6786">
        <v>0</v>
      </c>
      <c r="AE6786">
        <v>9.9725826404765225</v>
      </c>
    </row>
    <row r="6787" spans="1:31" x14ac:dyDescent="0.25">
      <c r="A6787">
        <v>2307498</v>
      </c>
      <c r="B6787">
        <v>1</v>
      </c>
      <c r="C6787" t="s">
        <v>80</v>
      </c>
      <c r="D6787" t="s">
        <v>96</v>
      </c>
      <c r="E6787" t="s">
        <v>132</v>
      </c>
      <c r="F6787" t="s">
        <v>19570</v>
      </c>
      <c r="G6787" t="s">
        <v>917</v>
      </c>
      <c r="H6787" t="s">
        <v>135</v>
      </c>
      <c r="I6787" t="s">
        <v>136</v>
      </c>
      <c r="J6787" t="s">
        <v>137</v>
      </c>
      <c r="K6787" t="s">
        <v>300</v>
      </c>
      <c r="L6787" t="s">
        <v>19571</v>
      </c>
      <c r="M6787" t="s">
        <v>19572</v>
      </c>
      <c r="N6787">
        <v>2.4997222219999999</v>
      </c>
      <c r="O6787">
        <v>0</v>
      </c>
      <c r="P6787">
        <v>146</v>
      </c>
      <c r="Q6787">
        <v>0</v>
      </c>
      <c r="R6787">
        <v>0</v>
      </c>
      <c r="S6787">
        <v>0</v>
      </c>
      <c r="T6787">
        <v>2</v>
      </c>
      <c r="U6787">
        <v>0</v>
      </c>
      <c r="V6787">
        <v>0</v>
      </c>
      <c r="W6787">
        <v>0</v>
      </c>
      <c r="X6787">
        <v>120.10791402391555</v>
      </c>
      <c r="Y6787">
        <v>0</v>
      </c>
      <c r="Z6787">
        <v>0</v>
      </c>
      <c r="AA6787">
        <v>0</v>
      </c>
      <c r="AB6787">
        <v>4.671274194656915</v>
      </c>
      <c r="AC6787">
        <v>0</v>
      </c>
      <c r="AD6787">
        <v>0</v>
      </c>
      <c r="AE6787">
        <v>124.77918821857247</v>
      </c>
    </row>
    <row r="6788" spans="1:31" x14ac:dyDescent="0.25">
      <c r="A6788">
        <v>2307747</v>
      </c>
      <c r="B6788">
        <v>1</v>
      </c>
      <c r="C6788" t="s">
        <v>80</v>
      </c>
      <c r="D6788" t="s">
        <v>100</v>
      </c>
      <c r="E6788" t="s">
        <v>141</v>
      </c>
      <c r="F6788" t="s">
        <v>19573</v>
      </c>
      <c r="G6788" t="s">
        <v>143</v>
      </c>
      <c r="H6788" t="s">
        <v>135</v>
      </c>
      <c r="I6788" t="s">
        <v>136</v>
      </c>
      <c r="J6788" t="s">
        <v>137</v>
      </c>
      <c r="K6788" t="s">
        <v>138</v>
      </c>
      <c r="L6788" t="s">
        <v>19574</v>
      </c>
      <c r="M6788" t="s">
        <v>19575</v>
      </c>
      <c r="N6788">
        <v>1.4650000000000001</v>
      </c>
      <c r="O6788">
        <v>0</v>
      </c>
      <c r="P6788">
        <v>1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0.97480926197111784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0.97480926197111784</v>
      </c>
    </row>
    <row r="6789" spans="1:31" x14ac:dyDescent="0.25">
      <c r="A6789">
        <v>2307355</v>
      </c>
      <c r="B6789">
        <v>1</v>
      </c>
      <c r="C6789" t="s">
        <v>80</v>
      </c>
      <c r="D6789" t="s">
        <v>103</v>
      </c>
      <c r="E6789" t="s">
        <v>182</v>
      </c>
      <c r="F6789" t="s">
        <v>19576</v>
      </c>
      <c r="G6789" t="s">
        <v>917</v>
      </c>
      <c r="H6789" t="s">
        <v>167</v>
      </c>
      <c r="I6789" t="s">
        <v>136</v>
      </c>
      <c r="J6789" t="s">
        <v>137</v>
      </c>
      <c r="K6789" t="s">
        <v>300</v>
      </c>
      <c r="L6789" t="s">
        <v>19577</v>
      </c>
      <c r="M6789" t="s">
        <v>19578</v>
      </c>
      <c r="N6789">
        <v>0.71055555500000001</v>
      </c>
      <c r="O6789">
        <v>0</v>
      </c>
      <c r="P6789">
        <v>540</v>
      </c>
      <c r="Q6789">
        <v>20</v>
      </c>
      <c r="R6789">
        <v>2</v>
      </c>
      <c r="S6789">
        <v>2</v>
      </c>
      <c r="T6789">
        <v>62</v>
      </c>
      <c r="U6789">
        <v>1</v>
      </c>
      <c r="V6789">
        <v>2</v>
      </c>
      <c r="W6789">
        <v>0</v>
      </c>
      <c r="X6789">
        <v>78.974879498478458</v>
      </c>
      <c r="Y6789">
        <v>17.086978571477086</v>
      </c>
      <c r="Z6789">
        <v>0.64572823568547832</v>
      </c>
      <c r="AA6789">
        <v>43.737091962494304</v>
      </c>
      <c r="AB6789">
        <v>15.820794509297285</v>
      </c>
      <c r="AC6789">
        <v>56.933094646335647</v>
      </c>
      <c r="AD6789">
        <v>36.16155934008065</v>
      </c>
      <c r="AE6789">
        <v>249.36012676384894</v>
      </c>
    </row>
    <row r="6790" spans="1:31" x14ac:dyDescent="0.25">
      <c r="A6790">
        <v>2307853</v>
      </c>
      <c r="B6790">
        <v>1</v>
      </c>
      <c r="C6790" t="s">
        <v>80</v>
      </c>
      <c r="D6790" t="s">
        <v>82</v>
      </c>
      <c r="E6790" t="s">
        <v>748</v>
      </c>
      <c r="F6790" t="s">
        <v>3553</v>
      </c>
      <c r="G6790" t="s">
        <v>490</v>
      </c>
      <c r="H6790" t="s">
        <v>135</v>
      </c>
      <c r="I6790" t="s">
        <v>136</v>
      </c>
      <c r="J6790" t="s">
        <v>137</v>
      </c>
      <c r="K6790" t="s">
        <v>138</v>
      </c>
      <c r="L6790" t="s">
        <v>19579</v>
      </c>
      <c r="M6790" t="s">
        <v>19580</v>
      </c>
      <c r="N6790">
        <v>1.7891666660000001</v>
      </c>
      <c r="O6790">
        <v>0</v>
      </c>
      <c r="P6790">
        <v>110</v>
      </c>
      <c r="Q6790">
        <v>0</v>
      </c>
      <c r="R6790">
        <v>0</v>
      </c>
      <c r="S6790">
        <v>0</v>
      </c>
      <c r="T6790">
        <v>22</v>
      </c>
      <c r="U6790">
        <v>0</v>
      </c>
      <c r="V6790">
        <v>0</v>
      </c>
      <c r="W6790">
        <v>0</v>
      </c>
      <c r="X6790">
        <v>42.013124755616772</v>
      </c>
      <c r="Y6790">
        <v>0</v>
      </c>
      <c r="Z6790">
        <v>0</v>
      </c>
      <c r="AA6790">
        <v>0</v>
      </c>
      <c r="AB6790">
        <v>7.9908143796014599</v>
      </c>
      <c r="AC6790">
        <v>0</v>
      </c>
      <c r="AD6790">
        <v>0</v>
      </c>
      <c r="AE6790">
        <v>50.003939135218232</v>
      </c>
    </row>
    <row r="6791" spans="1:31" x14ac:dyDescent="0.25">
      <c r="A6791">
        <v>2307461</v>
      </c>
      <c r="B6791">
        <v>1</v>
      </c>
      <c r="C6791" t="s">
        <v>80</v>
      </c>
      <c r="D6791" t="s">
        <v>84</v>
      </c>
      <c r="E6791" t="s">
        <v>208</v>
      </c>
      <c r="F6791" t="s">
        <v>5366</v>
      </c>
      <c r="G6791" t="s">
        <v>1601</v>
      </c>
      <c r="H6791" t="s">
        <v>135</v>
      </c>
      <c r="I6791" t="s">
        <v>136</v>
      </c>
      <c r="J6791" t="s">
        <v>137</v>
      </c>
      <c r="K6791" t="s">
        <v>138</v>
      </c>
      <c r="L6791" t="s">
        <v>19581</v>
      </c>
      <c r="M6791" t="s">
        <v>19582</v>
      </c>
      <c r="N6791">
        <v>2.946111111</v>
      </c>
      <c r="O6791">
        <v>0</v>
      </c>
      <c r="P6791">
        <v>131</v>
      </c>
      <c r="Q6791">
        <v>0</v>
      </c>
      <c r="R6791">
        <v>0</v>
      </c>
      <c r="S6791">
        <v>0</v>
      </c>
      <c r="T6791">
        <v>6</v>
      </c>
      <c r="U6791">
        <v>0</v>
      </c>
      <c r="V6791">
        <v>0</v>
      </c>
      <c r="W6791">
        <v>0</v>
      </c>
      <c r="X6791">
        <v>86.814926272241152</v>
      </c>
      <c r="Y6791">
        <v>0</v>
      </c>
      <c r="Z6791">
        <v>0</v>
      </c>
      <c r="AA6791">
        <v>0</v>
      </c>
      <c r="AB6791">
        <v>79.055599190131474</v>
      </c>
      <c r="AC6791">
        <v>0</v>
      </c>
      <c r="AD6791">
        <v>0</v>
      </c>
      <c r="AE6791">
        <v>165.87052546237263</v>
      </c>
    </row>
    <row r="6792" spans="1:31" x14ac:dyDescent="0.25">
      <c r="A6792">
        <v>2307455</v>
      </c>
      <c r="B6792">
        <v>1</v>
      </c>
      <c r="C6792" t="s">
        <v>80</v>
      </c>
      <c r="D6792" t="s">
        <v>106</v>
      </c>
      <c r="E6792" t="s">
        <v>141</v>
      </c>
      <c r="F6792" t="s">
        <v>19583</v>
      </c>
      <c r="G6792" t="s">
        <v>490</v>
      </c>
      <c r="H6792" t="s">
        <v>135</v>
      </c>
      <c r="I6792" t="s">
        <v>136</v>
      </c>
      <c r="J6792" t="s">
        <v>137</v>
      </c>
      <c r="K6792" t="s">
        <v>138</v>
      </c>
      <c r="L6792" t="s">
        <v>19584</v>
      </c>
      <c r="M6792" t="s">
        <v>19585</v>
      </c>
      <c r="N6792">
        <v>1.903333333</v>
      </c>
      <c r="O6792">
        <v>0</v>
      </c>
      <c r="P6792">
        <v>1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0.42529918661963334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0.42529918661963334</v>
      </c>
    </row>
    <row r="6793" spans="1:31" x14ac:dyDescent="0.25">
      <c r="A6793">
        <v>2307338</v>
      </c>
      <c r="B6793">
        <v>1</v>
      </c>
      <c r="C6793" t="s">
        <v>81</v>
      </c>
      <c r="D6793" t="s">
        <v>123</v>
      </c>
      <c r="E6793" t="s">
        <v>233</v>
      </c>
      <c r="F6793" t="s">
        <v>19586</v>
      </c>
      <c r="G6793" t="s">
        <v>184</v>
      </c>
      <c r="H6793" t="s">
        <v>167</v>
      </c>
      <c r="I6793" t="s">
        <v>280</v>
      </c>
      <c r="J6793" t="s">
        <v>137</v>
      </c>
      <c r="K6793" t="s">
        <v>138</v>
      </c>
      <c r="L6793" t="s">
        <v>19587</v>
      </c>
      <c r="M6793" t="s">
        <v>19588</v>
      </c>
      <c r="N6793">
        <v>2.4166666E-2</v>
      </c>
      <c r="O6793">
        <v>6</v>
      </c>
      <c r="P6793">
        <v>0</v>
      </c>
      <c r="Q6793">
        <v>167</v>
      </c>
      <c r="R6793">
        <v>1</v>
      </c>
      <c r="S6793">
        <v>40</v>
      </c>
      <c r="T6793">
        <v>0</v>
      </c>
      <c r="U6793">
        <v>0</v>
      </c>
      <c r="V6793">
        <v>0</v>
      </c>
      <c r="W6793">
        <v>2.8888700346873332E-2</v>
      </c>
      <c r="X6793">
        <v>0</v>
      </c>
      <c r="Y6793">
        <v>0.94709249638984794</v>
      </c>
      <c r="Z6793">
        <v>0</v>
      </c>
      <c r="AA6793">
        <v>0.47471476218127495</v>
      </c>
      <c r="AB6793">
        <v>0</v>
      </c>
      <c r="AC6793">
        <v>0</v>
      </c>
      <c r="AD6793">
        <v>0</v>
      </c>
      <c r="AE6793">
        <v>1.4506959589179962</v>
      </c>
    </row>
    <row r="6794" spans="1:31" x14ac:dyDescent="0.25">
      <c r="A6794">
        <v>2307693</v>
      </c>
      <c r="B6794">
        <v>1</v>
      </c>
      <c r="C6794" t="s">
        <v>80</v>
      </c>
      <c r="D6794" t="s">
        <v>90</v>
      </c>
      <c r="E6794" t="s">
        <v>132</v>
      </c>
      <c r="F6794" t="s">
        <v>19589</v>
      </c>
      <c r="G6794" t="s">
        <v>134</v>
      </c>
      <c r="H6794" t="s">
        <v>135</v>
      </c>
      <c r="I6794" t="s">
        <v>136</v>
      </c>
      <c r="J6794" t="s">
        <v>137</v>
      </c>
      <c r="K6794" t="s">
        <v>138</v>
      </c>
      <c r="L6794" t="s">
        <v>19590</v>
      </c>
      <c r="M6794" t="s">
        <v>19591</v>
      </c>
      <c r="N6794">
        <v>1.6086111110000001</v>
      </c>
      <c r="O6794">
        <v>0</v>
      </c>
      <c r="P6794">
        <v>41</v>
      </c>
      <c r="Q6794">
        <v>0</v>
      </c>
      <c r="R6794">
        <v>0</v>
      </c>
      <c r="S6794">
        <v>0</v>
      </c>
      <c r="T6794">
        <v>1</v>
      </c>
      <c r="U6794">
        <v>0</v>
      </c>
      <c r="V6794">
        <v>0</v>
      </c>
      <c r="W6794">
        <v>0</v>
      </c>
      <c r="X6794">
        <v>16.365296478920495</v>
      </c>
      <c r="Y6794">
        <v>0</v>
      </c>
      <c r="Z6794">
        <v>0</v>
      </c>
      <c r="AA6794">
        <v>0</v>
      </c>
      <c r="AB6794">
        <v>1.6103069759614195</v>
      </c>
      <c r="AC6794">
        <v>0</v>
      </c>
      <c r="AD6794">
        <v>0</v>
      </c>
      <c r="AE6794">
        <v>17.975603454881913</v>
      </c>
    </row>
    <row r="6795" spans="1:31" x14ac:dyDescent="0.25">
      <c r="A6795">
        <v>2307361</v>
      </c>
      <c r="B6795">
        <v>1</v>
      </c>
      <c r="C6795" t="s">
        <v>80</v>
      </c>
      <c r="D6795" t="s">
        <v>104</v>
      </c>
      <c r="E6795" t="s">
        <v>182</v>
      </c>
      <c r="F6795" t="s">
        <v>2122</v>
      </c>
      <c r="G6795" t="s">
        <v>184</v>
      </c>
      <c r="H6795" t="s">
        <v>167</v>
      </c>
      <c r="I6795" t="s">
        <v>136</v>
      </c>
      <c r="J6795" t="s">
        <v>137</v>
      </c>
      <c r="K6795" t="s">
        <v>138</v>
      </c>
      <c r="L6795" t="s">
        <v>19592</v>
      </c>
      <c r="M6795" t="s">
        <v>19593</v>
      </c>
      <c r="N6795">
        <v>0.48888888800000002</v>
      </c>
      <c r="O6795">
        <v>4</v>
      </c>
      <c r="P6795">
        <v>0</v>
      </c>
      <c r="Q6795">
        <v>3</v>
      </c>
      <c r="R6795">
        <v>0</v>
      </c>
      <c r="S6795">
        <v>8</v>
      </c>
      <c r="T6795">
        <v>0</v>
      </c>
      <c r="U6795">
        <v>0</v>
      </c>
      <c r="V6795">
        <v>0</v>
      </c>
      <c r="W6795">
        <v>0.26239842325840002</v>
      </c>
      <c r="X6795">
        <v>0</v>
      </c>
      <c r="Y6795">
        <v>0.21877488726524447</v>
      </c>
      <c r="Z6795">
        <v>0</v>
      </c>
      <c r="AA6795">
        <v>1.6654188590233334</v>
      </c>
      <c r="AB6795">
        <v>0</v>
      </c>
      <c r="AC6795">
        <v>0</v>
      </c>
      <c r="AD6795">
        <v>0</v>
      </c>
      <c r="AE6795">
        <v>2.1465921695469778</v>
      </c>
    </row>
    <row r="6796" spans="1:31" x14ac:dyDescent="0.25">
      <c r="A6796">
        <v>2307885</v>
      </c>
      <c r="B6796">
        <v>1</v>
      </c>
      <c r="C6796" t="s">
        <v>80</v>
      </c>
      <c r="D6796" t="s">
        <v>90</v>
      </c>
      <c r="E6796" t="s">
        <v>132</v>
      </c>
      <c r="F6796" t="s">
        <v>780</v>
      </c>
      <c r="G6796" t="s">
        <v>1047</v>
      </c>
      <c r="H6796" t="s">
        <v>135</v>
      </c>
      <c r="I6796" t="s">
        <v>136</v>
      </c>
      <c r="J6796" t="s">
        <v>137</v>
      </c>
      <c r="K6796" t="s">
        <v>138</v>
      </c>
      <c r="L6796" t="s">
        <v>19594</v>
      </c>
      <c r="M6796" t="s">
        <v>19595</v>
      </c>
      <c r="N6796">
        <v>5.5808333330000002</v>
      </c>
      <c r="O6796">
        <v>0</v>
      </c>
      <c r="P6796">
        <v>140</v>
      </c>
      <c r="Q6796">
        <v>0</v>
      </c>
      <c r="R6796">
        <v>0</v>
      </c>
      <c r="S6796">
        <v>0</v>
      </c>
      <c r="T6796">
        <v>11</v>
      </c>
      <c r="U6796">
        <v>0</v>
      </c>
      <c r="V6796">
        <v>0</v>
      </c>
      <c r="W6796">
        <v>0</v>
      </c>
      <c r="X6796">
        <v>217.78998954285785</v>
      </c>
      <c r="Y6796">
        <v>0</v>
      </c>
      <c r="Z6796">
        <v>0</v>
      </c>
      <c r="AA6796">
        <v>0</v>
      </c>
      <c r="AB6796">
        <v>16.935775359268789</v>
      </c>
      <c r="AC6796">
        <v>0</v>
      </c>
      <c r="AD6796">
        <v>0</v>
      </c>
      <c r="AE6796">
        <v>234.72576490212663</v>
      </c>
    </row>
    <row r="6797" spans="1:31" x14ac:dyDescent="0.25">
      <c r="A6797">
        <v>2307862</v>
      </c>
      <c r="B6797">
        <v>1</v>
      </c>
      <c r="C6797" t="s">
        <v>81</v>
      </c>
      <c r="D6797" t="s">
        <v>117</v>
      </c>
      <c r="E6797" t="s">
        <v>132</v>
      </c>
      <c r="F6797" t="s">
        <v>19596</v>
      </c>
      <c r="G6797" t="s">
        <v>134</v>
      </c>
      <c r="H6797" t="s">
        <v>135</v>
      </c>
      <c r="I6797" t="s">
        <v>136</v>
      </c>
      <c r="J6797" t="s">
        <v>137</v>
      </c>
      <c r="K6797" t="s">
        <v>138</v>
      </c>
      <c r="L6797" t="s">
        <v>19597</v>
      </c>
      <c r="M6797" t="s">
        <v>19598</v>
      </c>
      <c r="N6797">
        <v>1.998611111</v>
      </c>
      <c r="O6797">
        <v>0</v>
      </c>
      <c r="P6797">
        <v>2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0.7799859991064535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0.7799859991064535</v>
      </c>
    </row>
    <row r="6798" spans="1:31" x14ac:dyDescent="0.25">
      <c r="A6798">
        <v>2307344</v>
      </c>
      <c r="B6798">
        <v>1</v>
      </c>
      <c r="C6798" t="s">
        <v>81</v>
      </c>
      <c r="D6798" t="s">
        <v>123</v>
      </c>
      <c r="E6798" t="s">
        <v>233</v>
      </c>
      <c r="F6798" t="s">
        <v>6788</v>
      </c>
      <c r="G6798" t="s">
        <v>184</v>
      </c>
      <c r="H6798" t="s">
        <v>167</v>
      </c>
      <c r="I6798" t="s">
        <v>280</v>
      </c>
      <c r="J6798" t="s">
        <v>137</v>
      </c>
      <c r="K6798" t="s">
        <v>138</v>
      </c>
      <c r="L6798" t="s">
        <v>19599</v>
      </c>
      <c r="M6798" t="s">
        <v>19600</v>
      </c>
      <c r="N6798">
        <v>2.0555555E-2</v>
      </c>
      <c r="O6798">
        <v>7</v>
      </c>
      <c r="P6798">
        <v>592</v>
      </c>
      <c r="Q6798">
        <v>471</v>
      </c>
      <c r="R6798">
        <v>554</v>
      </c>
      <c r="S6798">
        <v>51</v>
      </c>
      <c r="T6798">
        <v>109</v>
      </c>
      <c r="U6798">
        <v>2</v>
      </c>
      <c r="V6798">
        <v>0</v>
      </c>
      <c r="W6798">
        <v>0.34800951527874119</v>
      </c>
      <c r="X6798">
        <v>1.9691650223717585</v>
      </c>
      <c r="Y6798">
        <v>7.430498821931188</v>
      </c>
      <c r="Z6798">
        <v>9.3952015230608037</v>
      </c>
      <c r="AA6798">
        <v>1.4938316540508407</v>
      </c>
      <c r="AB6798">
        <v>0.95816141770145202</v>
      </c>
      <c r="AC6798">
        <v>1.6574682880957849</v>
      </c>
      <c r="AD6798">
        <v>0</v>
      </c>
      <c r="AE6798">
        <v>23.252336242490568</v>
      </c>
    </row>
    <row r="6799" spans="1:31" x14ac:dyDescent="0.25">
      <c r="A6799">
        <v>2307733</v>
      </c>
      <c r="B6799">
        <v>1</v>
      </c>
      <c r="C6799" t="s">
        <v>80</v>
      </c>
      <c r="D6799" t="s">
        <v>96</v>
      </c>
      <c r="E6799" t="s">
        <v>208</v>
      </c>
      <c r="F6799" t="s">
        <v>19601</v>
      </c>
      <c r="G6799" t="s">
        <v>310</v>
      </c>
      <c r="H6799" t="s">
        <v>135</v>
      </c>
      <c r="I6799" t="s">
        <v>136</v>
      </c>
      <c r="J6799" t="s">
        <v>137</v>
      </c>
      <c r="K6799" t="s">
        <v>138</v>
      </c>
      <c r="L6799" t="s">
        <v>19602</v>
      </c>
      <c r="M6799" t="s">
        <v>19603</v>
      </c>
      <c r="N6799">
        <v>4.2722222219999999</v>
      </c>
      <c r="O6799">
        <v>0</v>
      </c>
      <c r="P6799">
        <v>70</v>
      </c>
      <c r="Q6799">
        <v>0</v>
      </c>
      <c r="R6799">
        <v>0</v>
      </c>
      <c r="S6799">
        <v>0</v>
      </c>
      <c r="T6799">
        <v>8</v>
      </c>
      <c r="U6799">
        <v>0</v>
      </c>
      <c r="V6799">
        <v>0</v>
      </c>
      <c r="W6799">
        <v>0</v>
      </c>
      <c r="X6799">
        <v>111.89224728167768</v>
      </c>
      <c r="Y6799">
        <v>0</v>
      </c>
      <c r="Z6799">
        <v>0</v>
      </c>
      <c r="AA6799">
        <v>0</v>
      </c>
      <c r="AB6799">
        <v>32.651057377881386</v>
      </c>
      <c r="AC6799">
        <v>0</v>
      </c>
      <c r="AD6799">
        <v>0</v>
      </c>
      <c r="AE6799">
        <v>144.54330465955906</v>
      </c>
    </row>
    <row r="6800" spans="1:31" x14ac:dyDescent="0.25">
      <c r="A6800">
        <v>2307822</v>
      </c>
      <c r="B6800">
        <v>1</v>
      </c>
      <c r="C6800" t="s">
        <v>81</v>
      </c>
      <c r="D6800" t="s">
        <v>117</v>
      </c>
      <c r="E6800" t="s">
        <v>233</v>
      </c>
      <c r="F6800" t="s">
        <v>19604</v>
      </c>
      <c r="G6800" t="s">
        <v>184</v>
      </c>
      <c r="H6800" t="s">
        <v>167</v>
      </c>
      <c r="I6800" t="s">
        <v>136</v>
      </c>
      <c r="J6800" t="s">
        <v>137</v>
      </c>
      <c r="K6800" t="s">
        <v>138</v>
      </c>
      <c r="L6800" t="s">
        <v>19605</v>
      </c>
      <c r="M6800" t="s">
        <v>19606</v>
      </c>
      <c r="N6800">
        <v>0.91444444400000002</v>
      </c>
      <c r="O6800">
        <v>0</v>
      </c>
      <c r="P6800">
        <v>402</v>
      </c>
      <c r="Q6800">
        <v>37</v>
      </c>
      <c r="R6800">
        <v>43</v>
      </c>
      <c r="S6800">
        <v>6</v>
      </c>
      <c r="T6800">
        <v>31</v>
      </c>
      <c r="U6800">
        <v>1</v>
      </c>
      <c r="V6800">
        <v>0</v>
      </c>
      <c r="W6800">
        <v>0</v>
      </c>
      <c r="X6800">
        <v>52.75068889687708</v>
      </c>
      <c r="Y6800">
        <v>46.373842528815146</v>
      </c>
      <c r="Z6800">
        <v>7.5562403533600042</v>
      </c>
      <c r="AA6800">
        <v>90.603729917860676</v>
      </c>
      <c r="AB6800">
        <v>19.911140849550971</v>
      </c>
      <c r="AC6800">
        <v>40.412513925422715</v>
      </c>
      <c r="AD6800">
        <v>0</v>
      </c>
      <c r="AE6800">
        <v>257.60815647188662</v>
      </c>
    </row>
    <row r="6801" spans="1:31" x14ac:dyDescent="0.25">
      <c r="A6801">
        <v>2307630</v>
      </c>
      <c r="B6801">
        <v>1</v>
      </c>
      <c r="C6801" t="s">
        <v>80</v>
      </c>
      <c r="D6801" t="s">
        <v>101</v>
      </c>
      <c r="E6801" t="s">
        <v>141</v>
      </c>
      <c r="F6801" t="s">
        <v>19607</v>
      </c>
      <c r="G6801" t="s">
        <v>143</v>
      </c>
      <c r="H6801" t="s">
        <v>135</v>
      </c>
      <c r="I6801" t="s">
        <v>136</v>
      </c>
      <c r="J6801" t="s">
        <v>137</v>
      </c>
      <c r="K6801" t="s">
        <v>138</v>
      </c>
      <c r="L6801" t="s">
        <v>19608</v>
      </c>
      <c r="M6801" t="s">
        <v>19609</v>
      </c>
      <c r="N6801">
        <v>2.554444444</v>
      </c>
      <c r="O6801">
        <v>0</v>
      </c>
      <c r="P6801">
        <v>2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0.2724611485377097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0.2724611485377097</v>
      </c>
    </row>
    <row r="6802" spans="1:31" x14ac:dyDescent="0.25">
      <c r="A6802">
        <v>2307384</v>
      </c>
      <c r="B6802">
        <v>1</v>
      </c>
      <c r="C6802" t="s">
        <v>80</v>
      </c>
      <c r="D6802" t="s">
        <v>94</v>
      </c>
      <c r="E6802" t="s">
        <v>164</v>
      </c>
      <c r="F6802" t="s">
        <v>19610</v>
      </c>
      <c r="G6802" t="s">
        <v>210</v>
      </c>
      <c r="H6802" t="s">
        <v>167</v>
      </c>
      <c r="I6802" t="s">
        <v>136</v>
      </c>
      <c r="J6802" t="s">
        <v>137</v>
      </c>
      <c r="K6802" t="s">
        <v>138</v>
      </c>
      <c r="L6802" t="s">
        <v>19611</v>
      </c>
      <c r="M6802" t="s">
        <v>19612</v>
      </c>
      <c r="N6802">
        <v>8.1836111109999994</v>
      </c>
      <c r="O6802">
        <v>0</v>
      </c>
      <c r="P6802">
        <v>0</v>
      </c>
      <c r="Q6802">
        <v>0</v>
      </c>
      <c r="R6802">
        <v>20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172.39614761551744</v>
      </c>
      <c r="AA6802">
        <v>0</v>
      </c>
      <c r="AB6802">
        <v>0</v>
      </c>
      <c r="AC6802">
        <v>0</v>
      </c>
      <c r="AD6802">
        <v>0</v>
      </c>
      <c r="AE6802">
        <v>172.39614761551744</v>
      </c>
    </row>
    <row r="6803" spans="1:31" x14ac:dyDescent="0.25">
      <c r="A6803">
        <v>2307776</v>
      </c>
      <c r="B6803">
        <v>1</v>
      </c>
      <c r="C6803" t="s">
        <v>81</v>
      </c>
      <c r="D6803" t="s">
        <v>118</v>
      </c>
      <c r="E6803" t="s">
        <v>182</v>
      </c>
      <c r="F6803" t="s">
        <v>19613</v>
      </c>
      <c r="G6803" t="s">
        <v>184</v>
      </c>
      <c r="H6803" t="s">
        <v>167</v>
      </c>
      <c r="I6803" t="s">
        <v>280</v>
      </c>
      <c r="J6803" t="s">
        <v>137</v>
      </c>
      <c r="K6803" t="s">
        <v>138</v>
      </c>
      <c r="L6803" t="s">
        <v>19614</v>
      </c>
      <c r="M6803" t="s">
        <v>19615</v>
      </c>
      <c r="N6803">
        <v>1.6666666E-2</v>
      </c>
      <c r="O6803">
        <v>1</v>
      </c>
      <c r="P6803">
        <v>456</v>
      </c>
      <c r="Q6803">
        <v>49</v>
      </c>
      <c r="R6803">
        <v>65</v>
      </c>
      <c r="S6803">
        <v>22</v>
      </c>
      <c r="T6803">
        <v>51</v>
      </c>
      <c r="U6803">
        <v>0</v>
      </c>
      <c r="V6803">
        <v>0</v>
      </c>
      <c r="W6803">
        <v>8.1706498190000018E-3</v>
      </c>
      <c r="X6803">
        <v>1.8303535715408006</v>
      </c>
      <c r="Y6803">
        <v>1.9744853145972165</v>
      </c>
      <c r="Z6803">
        <v>0.61985171107428338</v>
      </c>
      <c r="AA6803">
        <v>3.5607772265894</v>
      </c>
      <c r="AB6803">
        <v>0.34750194225939995</v>
      </c>
      <c r="AC6803">
        <v>0</v>
      </c>
      <c r="AD6803">
        <v>0</v>
      </c>
      <c r="AE6803">
        <v>8.3411404158801012</v>
      </c>
    </row>
    <row r="6804" spans="1:31" x14ac:dyDescent="0.25">
      <c r="A6804">
        <v>2307421</v>
      </c>
      <c r="B6804">
        <v>1</v>
      </c>
      <c r="C6804" t="s">
        <v>81</v>
      </c>
      <c r="D6804" t="s">
        <v>113</v>
      </c>
      <c r="E6804" t="s">
        <v>208</v>
      </c>
      <c r="F6804" t="s">
        <v>19616</v>
      </c>
      <c r="G6804" t="s">
        <v>917</v>
      </c>
      <c r="H6804" t="s">
        <v>135</v>
      </c>
      <c r="I6804" t="s">
        <v>136</v>
      </c>
      <c r="J6804" t="s">
        <v>137</v>
      </c>
      <c r="K6804" t="s">
        <v>300</v>
      </c>
      <c r="L6804" t="s">
        <v>19617</v>
      </c>
      <c r="M6804" t="s">
        <v>19618</v>
      </c>
      <c r="N6804">
        <v>9.5427777769999995</v>
      </c>
      <c r="O6804">
        <v>0</v>
      </c>
      <c r="P6804">
        <v>23</v>
      </c>
      <c r="Q6804">
        <v>0</v>
      </c>
      <c r="R6804">
        <v>19</v>
      </c>
      <c r="S6804">
        <v>0</v>
      </c>
      <c r="T6804">
        <v>9</v>
      </c>
      <c r="U6804">
        <v>0</v>
      </c>
      <c r="V6804">
        <v>1</v>
      </c>
      <c r="W6804">
        <v>0</v>
      </c>
      <c r="X6804">
        <v>21.599320782166831</v>
      </c>
      <c r="Y6804">
        <v>0</v>
      </c>
      <c r="Z6804">
        <v>23.427889830924464</v>
      </c>
      <c r="AA6804">
        <v>0</v>
      </c>
      <c r="AB6804">
        <v>125.89815148734156</v>
      </c>
      <c r="AC6804">
        <v>0</v>
      </c>
      <c r="AD6804">
        <v>48.960456835452369</v>
      </c>
      <c r="AE6804">
        <v>219.88581893588523</v>
      </c>
    </row>
    <row r="6805" spans="1:31" x14ac:dyDescent="0.25">
      <c r="A6805">
        <v>2307301</v>
      </c>
      <c r="B6805">
        <v>1</v>
      </c>
      <c r="C6805" t="s">
        <v>81</v>
      </c>
      <c r="D6805" t="s">
        <v>113</v>
      </c>
      <c r="E6805" t="s">
        <v>233</v>
      </c>
      <c r="F6805" t="s">
        <v>4182</v>
      </c>
      <c r="G6805" t="s">
        <v>837</v>
      </c>
      <c r="H6805" t="s">
        <v>167</v>
      </c>
      <c r="I6805" t="s">
        <v>136</v>
      </c>
      <c r="J6805" t="s">
        <v>137</v>
      </c>
      <c r="K6805" t="s">
        <v>300</v>
      </c>
      <c r="L6805" t="s">
        <v>19619</v>
      </c>
      <c r="M6805" t="s">
        <v>19620</v>
      </c>
      <c r="N6805">
        <v>1.663333333</v>
      </c>
      <c r="O6805">
        <v>0</v>
      </c>
      <c r="P6805">
        <v>295</v>
      </c>
      <c r="Q6805">
        <v>0</v>
      </c>
      <c r="R6805">
        <v>0</v>
      </c>
      <c r="S6805">
        <v>0</v>
      </c>
      <c r="T6805">
        <v>39</v>
      </c>
      <c r="U6805">
        <v>0</v>
      </c>
      <c r="V6805">
        <v>0</v>
      </c>
      <c r="W6805">
        <v>0</v>
      </c>
      <c r="X6805">
        <v>91.964778961958743</v>
      </c>
      <c r="Y6805">
        <v>0</v>
      </c>
      <c r="Z6805">
        <v>0</v>
      </c>
      <c r="AA6805">
        <v>0</v>
      </c>
      <c r="AB6805">
        <v>53.738670641212536</v>
      </c>
      <c r="AC6805">
        <v>0</v>
      </c>
      <c r="AD6805">
        <v>0</v>
      </c>
      <c r="AE6805">
        <v>145.70344960317129</v>
      </c>
    </row>
    <row r="6806" spans="1:31" x14ac:dyDescent="0.25">
      <c r="A6806">
        <v>2307470</v>
      </c>
      <c r="B6806">
        <v>1</v>
      </c>
      <c r="C6806" t="s">
        <v>80</v>
      </c>
      <c r="D6806" t="s">
        <v>88</v>
      </c>
      <c r="E6806" t="s">
        <v>208</v>
      </c>
      <c r="F6806" t="s">
        <v>19621</v>
      </c>
      <c r="G6806" t="s">
        <v>917</v>
      </c>
      <c r="H6806" t="s">
        <v>135</v>
      </c>
      <c r="I6806" t="s">
        <v>136</v>
      </c>
      <c r="J6806" t="s">
        <v>137</v>
      </c>
      <c r="K6806" t="s">
        <v>300</v>
      </c>
      <c r="L6806" t="s">
        <v>19622</v>
      </c>
      <c r="M6806" t="s">
        <v>19623</v>
      </c>
      <c r="N6806">
        <v>5.92</v>
      </c>
      <c r="O6806">
        <v>0</v>
      </c>
      <c r="P6806">
        <v>706</v>
      </c>
      <c r="Q6806">
        <v>0</v>
      </c>
      <c r="R6806">
        <v>0</v>
      </c>
      <c r="S6806">
        <v>0</v>
      </c>
      <c r="T6806">
        <v>27</v>
      </c>
      <c r="U6806">
        <v>0</v>
      </c>
      <c r="V6806">
        <v>0</v>
      </c>
      <c r="W6806">
        <v>0</v>
      </c>
      <c r="X6806">
        <v>973.67241255129431</v>
      </c>
      <c r="Y6806">
        <v>0</v>
      </c>
      <c r="Z6806">
        <v>0</v>
      </c>
      <c r="AA6806">
        <v>0</v>
      </c>
      <c r="AB6806">
        <v>35.810481522433506</v>
      </c>
      <c r="AC6806">
        <v>0</v>
      </c>
      <c r="AD6806">
        <v>0</v>
      </c>
      <c r="AE6806">
        <v>1009.4828940737278</v>
      </c>
    </row>
    <row r="6807" spans="1:31" x14ac:dyDescent="0.25">
      <c r="A6807">
        <v>2307444</v>
      </c>
      <c r="B6807">
        <v>1</v>
      </c>
      <c r="C6807" t="s">
        <v>80</v>
      </c>
      <c r="D6807" t="s">
        <v>105</v>
      </c>
      <c r="E6807" t="s">
        <v>164</v>
      </c>
      <c r="F6807" t="s">
        <v>19624</v>
      </c>
      <c r="G6807" t="s">
        <v>917</v>
      </c>
      <c r="H6807" t="s">
        <v>167</v>
      </c>
      <c r="I6807" t="s">
        <v>136</v>
      </c>
      <c r="J6807" t="s">
        <v>137</v>
      </c>
      <c r="K6807" t="s">
        <v>300</v>
      </c>
      <c r="L6807" t="s">
        <v>19625</v>
      </c>
      <c r="M6807" t="s">
        <v>19626</v>
      </c>
      <c r="N6807">
        <v>4.7888888879999998</v>
      </c>
      <c r="O6807">
        <v>0</v>
      </c>
      <c r="P6807">
        <v>263</v>
      </c>
      <c r="Q6807">
        <v>0</v>
      </c>
      <c r="R6807">
        <v>1</v>
      </c>
      <c r="S6807">
        <v>0</v>
      </c>
      <c r="T6807">
        <v>13</v>
      </c>
      <c r="U6807">
        <v>0</v>
      </c>
      <c r="V6807">
        <v>0</v>
      </c>
      <c r="W6807">
        <v>0</v>
      </c>
      <c r="X6807">
        <v>329.67058903782731</v>
      </c>
      <c r="Y6807">
        <v>0</v>
      </c>
      <c r="Z6807">
        <v>0.11079996571378001</v>
      </c>
      <c r="AA6807">
        <v>0</v>
      </c>
      <c r="AB6807">
        <v>49.947078715080565</v>
      </c>
      <c r="AC6807">
        <v>0</v>
      </c>
      <c r="AD6807">
        <v>0</v>
      </c>
      <c r="AE6807">
        <v>379.72846771862169</v>
      </c>
    </row>
    <row r="6808" spans="1:31" x14ac:dyDescent="0.25">
      <c r="A6808">
        <v>2307699</v>
      </c>
      <c r="B6808">
        <v>1</v>
      </c>
      <c r="C6808" t="s">
        <v>80</v>
      </c>
      <c r="D6808" t="s">
        <v>110</v>
      </c>
      <c r="E6808" t="s">
        <v>233</v>
      </c>
      <c r="F6808" t="s">
        <v>6065</v>
      </c>
      <c r="G6808" t="s">
        <v>184</v>
      </c>
      <c r="H6808" t="s">
        <v>167</v>
      </c>
      <c r="I6808" t="s">
        <v>136</v>
      </c>
      <c r="J6808" t="s">
        <v>137</v>
      </c>
      <c r="K6808" t="s">
        <v>138</v>
      </c>
      <c r="L6808" t="s">
        <v>19627</v>
      </c>
      <c r="M6808" t="s">
        <v>19628</v>
      </c>
      <c r="N6808">
        <v>0.229722222</v>
      </c>
      <c r="O6808">
        <v>0</v>
      </c>
      <c r="P6808">
        <v>8870</v>
      </c>
      <c r="Q6808">
        <v>0</v>
      </c>
      <c r="R6808">
        <v>0</v>
      </c>
      <c r="S6808">
        <v>6</v>
      </c>
      <c r="T6808">
        <v>631</v>
      </c>
      <c r="U6808">
        <v>1</v>
      </c>
      <c r="V6808">
        <v>3</v>
      </c>
      <c r="W6808">
        <v>0</v>
      </c>
      <c r="X6808">
        <v>594.35284890197818</v>
      </c>
      <c r="Y6808">
        <v>0</v>
      </c>
      <c r="Z6808">
        <v>0</v>
      </c>
      <c r="AA6808">
        <v>34.528774565403005</v>
      </c>
      <c r="AB6808">
        <v>146.89577394777041</v>
      </c>
      <c r="AC6808">
        <v>2.4737043119191737</v>
      </c>
      <c r="AD6808">
        <v>13.315708990175928</v>
      </c>
      <c r="AE6808">
        <v>791.56681071724665</v>
      </c>
    </row>
    <row r="6809" spans="1:31" x14ac:dyDescent="0.25">
      <c r="A6809">
        <v>2307464</v>
      </c>
      <c r="B6809">
        <v>1</v>
      </c>
      <c r="C6809" t="s">
        <v>80</v>
      </c>
      <c r="D6809" t="s">
        <v>93</v>
      </c>
      <c r="E6809" t="s">
        <v>132</v>
      </c>
      <c r="F6809" t="s">
        <v>19629</v>
      </c>
      <c r="G6809" t="s">
        <v>299</v>
      </c>
      <c r="H6809" t="s">
        <v>135</v>
      </c>
      <c r="I6809" t="s">
        <v>136</v>
      </c>
      <c r="J6809" t="s">
        <v>137</v>
      </c>
      <c r="K6809" t="s">
        <v>300</v>
      </c>
      <c r="L6809" t="s">
        <v>19630</v>
      </c>
      <c r="M6809" t="s">
        <v>19631</v>
      </c>
      <c r="N6809">
        <v>1.4752777770000001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7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11.200946699316443</v>
      </c>
      <c r="AC6809">
        <v>0</v>
      </c>
      <c r="AD6809">
        <v>0</v>
      </c>
      <c r="AE6809">
        <v>11.200946699316443</v>
      </c>
    </row>
    <row r="6810" spans="1:31" x14ac:dyDescent="0.25">
      <c r="A6810">
        <v>2307401</v>
      </c>
      <c r="B6810">
        <v>1</v>
      </c>
      <c r="C6810" t="s">
        <v>81</v>
      </c>
      <c r="D6810" t="s">
        <v>127</v>
      </c>
      <c r="E6810" t="s">
        <v>164</v>
      </c>
      <c r="F6810" t="s">
        <v>461</v>
      </c>
      <c r="G6810" t="s">
        <v>184</v>
      </c>
      <c r="H6810" t="s">
        <v>167</v>
      </c>
      <c r="I6810" t="s">
        <v>136</v>
      </c>
      <c r="J6810" t="s">
        <v>137</v>
      </c>
      <c r="K6810" t="s">
        <v>138</v>
      </c>
      <c r="L6810" t="s">
        <v>19632</v>
      </c>
      <c r="M6810" t="s">
        <v>19633</v>
      </c>
      <c r="N6810">
        <v>1.6675</v>
      </c>
      <c r="O6810">
        <v>0</v>
      </c>
      <c r="P6810">
        <v>366</v>
      </c>
      <c r="Q6810">
        <v>6</v>
      </c>
      <c r="R6810">
        <v>16</v>
      </c>
      <c r="S6810">
        <v>4</v>
      </c>
      <c r="T6810">
        <v>90</v>
      </c>
      <c r="U6810">
        <v>6</v>
      </c>
      <c r="V6810">
        <v>2</v>
      </c>
      <c r="W6810">
        <v>0</v>
      </c>
      <c r="X6810">
        <v>123.17788223769733</v>
      </c>
      <c r="Y6810">
        <v>8.9950933169391671</v>
      </c>
      <c r="Z6810">
        <v>10.424208334988702</v>
      </c>
      <c r="AA6810">
        <v>237.63792757762931</v>
      </c>
      <c r="AB6810">
        <v>84.116777008002174</v>
      </c>
      <c r="AC6810">
        <v>1058.3455047607308</v>
      </c>
      <c r="AD6810">
        <v>6.6305382979075844</v>
      </c>
      <c r="AE6810">
        <v>1529.327931533895</v>
      </c>
    </row>
    <row r="6811" spans="1:31" x14ac:dyDescent="0.25">
      <c r="A6811">
        <v>2307756</v>
      </c>
      <c r="B6811">
        <v>1</v>
      </c>
      <c r="C6811" t="s">
        <v>80</v>
      </c>
      <c r="D6811" t="s">
        <v>96</v>
      </c>
      <c r="E6811" t="s">
        <v>141</v>
      </c>
      <c r="F6811" t="s">
        <v>19634</v>
      </c>
      <c r="G6811" t="s">
        <v>188</v>
      </c>
      <c r="H6811" t="s">
        <v>135</v>
      </c>
      <c r="I6811" t="s">
        <v>136</v>
      </c>
      <c r="J6811" t="s">
        <v>137</v>
      </c>
      <c r="K6811" t="s">
        <v>138</v>
      </c>
      <c r="L6811" t="s">
        <v>19635</v>
      </c>
      <c r="M6811" t="s">
        <v>19636</v>
      </c>
      <c r="N6811">
        <v>2.2819444440000001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1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1.7195345112666502</v>
      </c>
      <c r="AC6811">
        <v>0</v>
      </c>
      <c r="AD6811">
        <v>0</v>
      </c>
      <c r="AE6811">
        <v>1.7195345112666502</v>
      </c>
    </row>
    <row r="6812" spans="1:31" x14ac:dyDescent="0.25">
      <c r="A6812">
        <v>2307650</v>
      </c>
      <c r="B6812">
        <v>1</v>
      </c>
      <c r="C6812" t="s">
        <v>81</v>
      </c>
      <c r="D6812" t="s">
        <v>112</v>
      </c>
      <c r="E6812" t="s">
        <v>141</v>
      </c>
      <c r="F6812" t="s">
        <v>19637</v>
      </c>
      <c r="G6812" t="s">
        <v>143</v>
      </c>
      <c r="H6812" t="s">
        <v>135</v>
      </c>
      <c r="I6812" t="s">
        <v>136</v>
      </c>
      <c r="J6812" t="s">
        <v>137</v>
      </c>
      <c r="K6812" t="s">
        <v>138</v>
      </c>
      <c r="L6812" t="s">
        <v>19638</v>
      </c>
      <c r="M6812" t="s">
        <v>19639</v>
      </c>
      <c r="N6812">
        <v>3.6163888879999999</v>
      </c>
      <c r="O6812">
        <v>0</v>
      </c>
      <c r="P6812">
        <v>2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3.3324912253247603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3.3324912253247603</v>
      </c>
    </row>
    <row r="6813" spans="1:31" x14ac:dyDescent="0.25">
      <c r="A6813">
        <v>2307407</v>
      </c>
      <c r="B6813">
        <v>1</v>
      </c>
      <c r="C6813" t="s">
        <v>80</v>
      </c>
      <c r="D6813" t="s">
        <v>98</v>
      </c>
      <c r="E6813" t="s">
        <v>164</v>
      </c>
      <c r="F6813" t="s">
        <v>19640</v>
      </c>
      <c r="G6813" t="s">
        <v>195</v>
      </c>
      <c r="H6813" t="s">
        <v>167</v>
      </c>
      <c r="I6813" t="s">
        <v>136</v>
      </c>
      <c r="J6813" t="s">
        <v>137</v>
      </c>
      <c r="K6813" t="s">
        <v>138</v>
      </c>
      <c r="L6813" t="s">
        <v>19641</v>
      </c>
      <c r="M6813" t="s">
        <v>19642</v>
      </c>
      <c r="N6813">
        <v>3.5150000000000001</v>
      </c>
      <c r="O6813">
        <v>0</v>
      </c>
      <c r="P6813">
        <v>52</v>
      </c>
      <c r="Q6813">
        <v>0</v>
      </c>
      <c r="R6813">
        <v>25</v>
      </c>
      <c r="S6813">
        <v>0</v>
      </c>
      <c r="T6813">
        <v>13</v>
      </c>
      <c r="U6813">
        <v>0</v>
      </c>
      <c r="V6813">
        <v>0</v>
      </c>
      <c r="W6813">
        <v>0</v>
      </c>
      <c r="X6813">
        <v>57.400303991948661</v>
      </c>
      <c r="Y6813">
        <v>0</v>
      </c>
      <c r="Z6813">
        <v>20.010429781495329</v>
      </c>
      <c r="AA6813">
        <v>0</v>
      </c>
      <c r="AB6813">
        <v>47.785165347689443</v>
      </c>
      <c r="AC6813">
        <v>0</v>
      </c>
      <c r="AD6813">
        <v>0</v>
      </c>
      <c r="AE6813">
        <v>125.19589912113344</v>
      </c>
    </row>
    <row r="6814" spans="1:31" x14ac:dyDescent="0.25">
      <c r="A6814">
        <v>2307859</v>
      </c>
      <c r="B6814">
        <v>1</v>
      </c>
      <c r="C6814" t="s">
        <v>80</v>
      </c>
      <c r="D6814" t="s">
        <v>82</v>
      </c>
      <c r="E6814" t="s">
        <v>141</v>
      </c>
      <c r="F6814" t="s">
        <v>19643</v>
      </c>
      <c r="G6814" t="s">
        <v>143</v>
      </c>
      <c r="H6814" t="s">
        <v>135</v>
      </c>
      <c r="I6814" t="s">
        <v>136</v>
      </c>
      <c r="J6814" t="s">
        <v>137</v>
      </c>
      <c r="K6814" t="s">
        <v>138</v>
      </c>
      <c r="L6814" t="s">
        <v>19644</v>
      </c>
      <c r="M6814" t="s">
        <v>19645</v>
      </c>
      <c r="N6814">
        <v>1.3430555550000001</v>
      </c>
      <c r="O6814">
        <v>0</v>
      </c>
      <c r="P6814">
        <v>1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</row>
    <row r="6815" spans="1:31" x14ac:dyDescent="0.25">
      <c r="A6815">
        <v>2307696</v>
      </c>
      <c r="B6815">
        <v>1</v>
      </c>
      <c r="C6815" t="s">
        <v>80</v>
      </c>
      <c r="D6815" t="s">
        <v>96</v>
      </c>
      <c r="E6815" t="s">
        <v>141</v>
      </c>
      <c r="F6815" t="s">
        <v>19646</v>
      </c>
      <c r="G6815" t="s">
        <v>453</v>
      </c>
      <c r="H6815" t="s">
        <v>135</v>
      </c>
      <c r="I6815" t="s">
        <v>136</v>
      </c>
      <c r="J6815" t="s">
        <v>137</v>
      </c>
      <c r="K6815" t="s">
        <v>138</v>
      </c>
      <c r="L6815" t="s">
        <v>19647</v>
      </c>
      <c r="M6815" t="s">
        <v>19648</v>
      </c>
      <c r="N6815">
        <v>0.46833333300000002</v>
      </c>
      <c r="O6815">
        <v>0</v>
      </c>
      <c r="P6815">
        <v>1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1.2123586516000001E-3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1.2123586516000001E-3</v>
      </c>
    </row>
    <row r="6816" spans="1:31" x14ac:dyDescent="0.25">
      <c r="A6816">
        <v>2307905</v>
      </c>
      <c r="B6816">
        <v>1</v>
      </c>
      <c r="C6816" t="s">
        <v>80</v>
      </c>
      <c r="D6816" t="s">
        <v>90</v>
      </c>
      <c r="E6816" t="s">
        <v>141</v>
      </c>
      <c r="F6816" t="s">
        <v>19649</v>
      </c>
      <c r="G6816" t="s">
        <v>143</v>
      </c>
      <c r="H6816" t="s">
        <v>135</v>
      </c>
      <c r="I6816" t="s">
        <v>136</v>
      </c>
      <c r="J6816" t="s">
        <v>137</v>
      </c>
      <c r="K6816" t="s">
        <v>138</v>
      </c>
      <c r="L6816" t="s">
        <v>19650</v>
      </c>
      <c r="M6816" t="s">
        <v>19651</v>
      </c>
      <c r="N6816">
        <v>2.3205555549999999</v>
      </c>
      <c r="O6816">
        <v>0</v>
      </c>
      <c r="P6816">
        <v>9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5.6883529709742922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5.6883529709742922</v>
      </c>
    </row>
    <row r="6817" spans="1:31" x14ac:dyDescent="0.25">
      <c r="A6817">
        <v>2307341</v>
      </c>
      <c r="B6817">
        <v>1</v>
      </c>
      <c r="C6817" t="s">
        <v>81</v>
      </c>
      <c r="D6817" t="s">
        <v>123</v>
      </c>
      <c r="E6817" t="s">
        <v>233</v>
      </c>
      <c r="F6817" t="s">
        <v>18588</v>
      </c>
      <c r="G6817" t="s">
        <v>184</v>
      </c>
      <c r="H6817" t="s">
        <v>167</v>
      </c>
      <c r="I6817" t="s">
        <v>280</v>
      </c>
      <c r="J6817" t="s">
        <v>137</v>
      </c>
      <c r="K6817" t="s">
        <v>138</v>
      </c>
      <c r="L6817" t="s">
        <v>19652</v>
      </c>
      <c r="M6817" t="s">
        <v>19653</v>
      </c>
      <c r="N6817">
        <v>4.3055555000000002E-2</v>
      </c>
      <c r="O6817">
        <v>0</v>
      </c>
      <c r="P6817">
        <v>1090</v>
      </c>
      <c r="Q6817">
        <v>11</v>
      </c>
      <c r="R6817">
        <v>112</v>
      </c>
      <c r="S6817">
        <v>10</v>
      </c>
      <c r="T6817">
        <v>101</v>
      </c>
      <c r="U6817">
        <v>2</v>
      </c>
      <c r="V6817">
        <v>1</v>
      </c>
      <c r="W6817">
        <v>0</v>
      </c>
      <c r="X6817">
        <v>5.8022445058767582</v>
      </c>
      <c r="Y6817">
        <v>0.64160072491830134</v>
      </c>
      <c r="Z6817">
        <v>1.8213414535388226</v>
      </c>
      <c r="AA6817">
        <v>1.4837375939513122</v>
      </c>
      <c r="AB6817">
        <v>1.7018976865164133</v>
      </c>
      <c r="AC6817">
        <v>0.66084764904966808</v>
      </c>
      <c r="AD6817">
        <v>2.9945146622174721</v>
      </c>
      <c r="AE6817">
        <v>15.106184276068749</v>
      </c>
    </row>
    <row r="6818" spans="1:31" x14ac:dyDescent="0.25">
      <c r="A6818">
        <v>2307318</v>
      </c>
      <c r="B6818">
        <v>1</v>
      </c>
      <c r="C6818" t="s">
        <v>81</v>
      </c>
      <c r="D6818" t="s">
        <v>113</v>
      </c>
      <c r="E6818" t="s">
        <v>233</v>
      </c>
      <c r="F6818" t="s">
        <v>19654</v>
      </c>
      <c r="G6818" t="s">
        <v>917</v>
      </c>
      <c r="H6818" t="s">
        <v>167</v>
      </c>
      <c r="I6818" t="s">
        <v>136</v>
      </c>
      <c r="J6818" t="s">
        <v>137</v>
      </c>
      <c r="K6818" t="s">
        <v>300</v>
      </c>
      <c r="L6818" t="s">
        <v>19655</v>
      </c>
      <c r="M6818" t="s">
        <v>19656</v>
      </c>
      <c r="N6818">
        <v>3.5472222219999998</v>
      </c>
      <c r="O6818">
        <v>0</v>
      </c>
      <c r="P6818">
        <v>218</v>
      </c>
      <c r="Q6818">
        <v>0</v>
      </c>
      <c r="R6818">
        <v>0</v>
      </c>
      <c r="S6818">
        <v>0</v>
      </c>
      <c r="T6818">
        <v>50</v>
      </c>
      <c r="U6818">
        <v>0</v>
      </c>
      <c r="V6818">
        <v>0</v>
      </c>
      <c r="W6818">
        <v>0</v>
      </c>
      <c r="X6818">
        <v>129.29878913850567</v>
      </c>
      <c r="Y6818">
        <v>0</v>
      </c>
      <c r="Z6818">
        <v>0</v>
      </c>
      <c r="AA6818">
        <v>0</v>
      </c>
      <c r="AB6818">
        <v>97.223182973555183</v>
      </c>
      <c r="AC6818">
        <v>0</v>
      </c>
      <c r="AD6818">
        <v>0</v>
      </c>
      <c r="AE6818">
        <v>226.52197211206084</v>
      </c>
    </row>
    <row r="6819" spans="1:31" x14ac:dyDescent="0.25">
      <c r="A6819">
        <v>2307713</v>
      </c>
      <c r="B6819">
        <v>1</v>
      </c>
      <c r="C6819" t="s">
        <v>80</v>
      </c>
      <c r="D6819" t="s">
        <v>100</v>
      </c>
      <c r="E6819" t="s">
        <v>141</v>
      </c>
      <c r="F6819" t="s">
        <v>19657</v>
      </c>
      <c r="G6819" t="s">
        <v>188</v>
      </c>
      <c r="H6819" t="s">
        <v>135</v>
      </c>
      <c r="I6819" t="s">
        <v>136</v>
      </c>
      <c r="J6819" t="s">
        <v>137</v>
      </c>
      <c r="K6819" t="s">
        <v>138</v>
      </c>
      <c r="L6819" t="s">
        <v>19658</v>
      </c>
      <c r="M6819" t="s">
        <v>19659</v>
      </c>
      <c r="N6819">
        <v>3.4416666660000002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1.6707790713754611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1.6707790713754611</v>
      </c>
    </row>
    <row r="6820" spans="1:31" x14ac:dyDescent="0.25">
      <c r="A6820">
        <v>2307865</v>
      </c>
      <c r="B6820">
        <v>1</v>
      </c>
      <c r="C6820" t="s">
        <v>80</v>
      </c>
      <c r="D6820" t="s">
        <v>103</v>
      </c>
      <c r="E6820" t="s">
        <v>233</v>
      </c>
      <c r="F6820" t="s">
        <v>19660</v>
      </c>
      <c r="G6820" t="s">
        <v>184</v>
      </c>
      <c r="H6820" t="s">
        <v>167</v>
      </c>
      <c r="I6820" t="s">
        <v>136</v>
      </c>
      <c r="J6820" t="s">
        <v>137</v>
      </c>
      <c r="K6820" t="s">
        <v>138</v>
      </c>
      <c r="L6820" t="s">
        <v>19661</v>
      </c>
      <c r="M6820" t="s">
        <v>19662</v>
      </c>
      <c r="N6820">
        <v>1.6483333330000001</v>
      </c>
      <c r="O6820">
        <v>0</v>
      </c>
      <c r="P6820">
        <v>2271</v>
      </c>
      <c r="Q6820">
        <v>6</v>
      </c>
      <c r="R6820">
        <v>32</v>
      </c>
      <c r="S6820">
        <v>21</v>
      </c>
      <c r="T6820">
        <v>129</v>
      </c>
      <c r="U6820">
        <v>27</v>
      </c>
      <c r="V6820">
        <v>1</v>
      </c>
      <c r="W6820">
        <v>0</v>
      </c>
      <c r="X6820">
        <v>961.17233004316836</v>
      </c>
      <c r="Y6820">
        <v>63.713913626567276</v>
      </c>
      <c r="Z6820">
        <v>75.081029841696676</v>
      </c>
      <c r="AA6820">
        <v>262.06263432613025</v>
      </c>
      <c r="AB6820">
        <v>188.73734585059736</v>
      </c>
      <c r="AC6820">
        <v>3147.2638791252239</v>
      </c>
      <c r="AD6820">
        <v>57.95266623629221</v>
      </c>
      <c r="AE6820">
        <v>4755.9837990496762</v>
      </c>
    </row>
    <row r="6821" spans="1:31" x14ac:dyDescent="0.25">
      <c r="A6821">
        <v>2307782</v>
      </c>
      <c r="B6821">
        <v>1</v>
      </c>
      <c r="C6821" t="s">
        <v>81</v>
      </c>
      <c r="D6821" t="s">
        <v>118</v>
      </c>
      <c r="E6821" t="s">
        <v>164</v>
      </c>
      <c r="F6821" t="s">
        <v>14733</v>
      </c>
      <c r="G6821" t="s">
        <v>184</v>
      </c>
      <c r="H6821" t="s">
        <v>167</v>
      </c>
      <c r="I6821" t="s">
        <v>280</v>
      </c>
      <c r="J6821" t="s">
        <v>137</v>
      </c>
      <c r="K6821" t="s">
        <v>138</v>
      </c>
      <c r="L6821" t="s">
        <v>19663</v>
      </c>
      <c r="M6821" t="s">
        <v>19664</v>
      </c>
      <c r="N6821">
        <v>2.8888888000000001E-2</v>
      </c>
      <c r="O6821">
        <v>0</v>
      </c>
      <c r="P6821">
        <v>146</v>
      </c>
      <c r="Q6821">
        <v>14</v>
      </c>
      <c r="R6821">
        <v>26</v>
      </c>
      <c r="S6821">
        <v>7</v>
      </c>
      <c r="T6821">
        <v>25</v>
      </c>
      <c r="U6821">
        <v>0</v>
      </c>
      <c r="V6821">
        <v>0</v>
      </c>
      <c r="W6821">
        <v>0</v>
      </c>
      <c r="X6821">
        <v>0.50452578704967121</v>
      </c>
      <c r="Y6821">
        <v>3.5995770899223198</v>
      </c>
      <c r="Z6821">
        <v>1.553511165021111E-2</v>
      </c>
      <c r="AA6821">
        <v>0.39315991594279115</v>
      </c>
      <c r="AB6821">
        <v>0.17091088038388</v>
      </c>
      <c r="AC6821">
        <v>0</v>
      </c>
      <c r="AD6821">
        <v>0</v>
      </c>
      <c r="AE6821">
        <v>4.6837087849488723</v>
      </c>
    </row>
    <row r="6822" spans="1:31" x14ac:dyDescent="0.25">
      <c r="A6822">
        <v>2307673</v>
      </c>
      <c r="B6822">
        <v>1</v>
      </c>
      <c r="C6822" t="s">
        <v>80</v>
      </c>
      <c r="D6822" t="s">
        <v>98</v>
      </c>
      <c r="E6822" t="s">
        <v>141</v>
      </c>
      <c r="F6822" t="s">
        <v>19665</v>
      </c>
      <c r="G6822" t="s">
        <v>143</v>
      </c>
      <c r="H6822" t="s">
        <v>135</v>
      </c>
      <c r="I6822" t="s">
        <v>136</v>
      </c>
      <c r="J6822" t="s">
        <v>137</v>
      </c>
      <c r="K6822" t="s">
        <v>138</v>
      </c>
      <c r="L6822" t="s">
        <v>19666</v>
      </c>
      <c r="M6822" t="s">
        <v>19667</v>
      </c>
      <c r="N6822">
        <v>2.9052777769999998</v>
      </c>
      <c r="O6822">
        <v>0</v>
      </c>
      <c r="P6822">
        <v>0</v>
      </c>
      <c r="Q6822">
        <v>0</v>
      </c>
      <c r="R6822">
        <v>1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2.9009224050630777</v>
      </c>
      <c r="AA6822">
        <v>0</v>
      </c>
      <c r="AB6822">
        <v>0</v>
      </c>
      <c r="AC6822">
        <v>0</v>
      </c>
      <c r="AD6822">
        <v>0</v>
      </c>
      <c r="AE6822">
        <v>2.9009224050630777</v>
      </c>
    </row>
    <row r="6823" spans="1:31" x14ac:dyDescent="0.25">
      <c r="A6823">
        <v>2307633</v>
      </c>
      <c r="B6823">
        <v>1</v>
      </c>
      <c r="C6823" t="s">
        <v>80</v>
      </c>
      <c r="D6823" t="s">
        <v>97</v>
      </c>
      <c r="E6823" t="s">
        <v>141</v>
      </c>
      <c r="F6823" t="s">
        <v>19548</v>
      </c>
      <c r="G6823" t="s">
        <v>490</v>
      </c>
      <c r="H6823" t="s">
        <v>135</v>
      </c>
      <c r="I6823" t="s">
        <v>136</v>
      </c>
      <c r="J6823" t="s">
        <v>137</v>
      </c>
      <c r="K6823" t="s">
        <v>138</v>
      </c>
      <c r="L6823" t="s">
        <v>19668</v>
      </c>
      <c r="M6823" t="s">
        <v>19669</v>
      </c>
      <c r="N6823">
        <v>1.4186111109999999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0.64094630785068896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0.64094630785068896</v>
      </c>
    </row>
    <row r="6824" spans="1:31" x14ac:dyDescent="0.25">
      <c r="A6824">
        <v>2307610</v>
      </c>
      <c r="B6824">
        <v>1</v>
      </c>
      <c r="C6824" t="s">
        <v>80</v>
      </c>
      <c r="D6824" t="s">
        <v>96</v>
      </c>
      <c r="E6824" t="s">
        <v>132</v>
      </c>
      <c r="F6824" t="s">
        <v>19670</v>
      </c>
      <c r="G6824" t="s">
        <v>917</v>
      </c>
      <c r="H6824" t="s">
        <v>135</v>
      </c>
      <c r="I6824" t="s">
        <v>136</v>
      </c>
      <c r="J6824" t="s">
        <v>137</v>
      </c>
      <c r="K6824" t="s">
        <v>300</v>
      </c>
      <c r="L6824" t="s">
        <v>19671</v>
      </c>
      <c r="M6824" t="s">
        <v>19672</v>
      </c>
      <c r="N6824">
        <v>1.7652777770000001</v>
      </c>
      <c r="O6824">
        <v>0</v>
      </c>
      <c r="P6824">
        <v>23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30.615180289856241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30.615180289856241</v>
      </c>
    </row>
    <row r="6825" spans="1:31" x14ac:dyDescent="0.25">
      <c r="A6825">
        <v>2307590</v>
      </c>
      <c r="B6825">
        <v>1</v>
      </c>
      <c r="C6825" t="s">
        <v>80</v>
      </c>
      <c r="D6825" t="s">
        <v>98</v>
      </c>
      <c r="E6825" t="s">
        <v>233</v>
      </c>
      <c r="F6825" t="s">
        <v>8314</v>
      </c>
      <c r="G6825" t="s">
        <v>184</v>
      </c>
      <c r="H6825" t="s">
        <v>167</v>
      </c>
      <c r="I6825" t="s">
        <v>136</v>
      </c>
      <c r="J6825" t="s">
        <v>137</v>
      </c>
      <c r="K6825" t="s">
        <v>138</v>
      </c>
      <c r="L6825" t="s">
        <v>19673</v>
      </c>
      <c r="M6825" t="s">
        <v>19674</v>
      </c>
      <c r="N6825">
        <v>0.28055555500000001</v>
      </c>
      <c r="O6825">
        <v>0</v>
      </c>
      <c r="P6825">
        <v>2309</v>
      </c>
      <c r="Q6825">
        <v>25</v>
      </c>
      <c r="R6825">
        <v>688</v>
      </c>
      <c r="S6825">
        <v>41</v>
      </c>
      <c r="T6825">
        <v>658</v>
      </c>
      <c r="U6825">
        <v>3</v>
      </c>
      <c r="V6825">
        <v>0</v>
      </c>
      <c r="W6825">
        <v>0</v>
      </c>
      <c r="X6825">
        <v>142.48646180890159</v>
      </c>
      <c r="Y6825">
        <v>24.224299578398394</v>
      </c>
      <c r="Z6825">
        <v>124.18460301533578</v>
      </c>
      <c r="AA6825">
        <v>38.856381484599865</v>
      </c>
      <c r="AB6825">
        <v>154.55468481283512</v>
      </c>
      <c r="AC6825">
        <v>148.77258547189075</v>
      </c>
      <c r="AD6825">
        <v>0</v>
      </c>
      <c r="AE6825">
        <v>633.07901617196148</v>
      </c>
    </row>
    <row r="6826" spans="1:31" x14ac:dyDescent="0.25">
      <c r="A6826">
        <v>2307447</v>
      </c>
      <c r="B6826">
        <v>1</v>
      </c>
      <c r="C6826" t="s">
        <v>81</v>
      </c>
      <c r="D6826" t="s">
        <v>122</v>
      </c>
      <c r="E6826" t="s">
        <v>164</v>
      </c>
      <c r="F6826" t="s">
        <v>19675</v>
      </c>
      <c r="G6826" t="s">
        <v>299</v>
      </c>
      <c r="H6826" t="s">
        <v>167</v>
      </c>
      <c r="I6826" t="s">
        <v>136</v>
      </c>
      <c r="J6826" t="s">
        <v>137</v>
      </c>
      <c r="K6826" t="s">
        <v>300</v>
      </c>
      <c r="L6826" t="s">
        <v>19676</v>
      </c>
      <c r="M6826" t="s">
        <v>19677</v>
      </c>
      <c r="N6826">
        <v>2.9516666659999999</v>
      </c>
      <c r="O6826">
        <v>0</v>
      </c>
      <c r="P6826">
        <v>4163</v>
      </c>
      <c r="Q6826">
        <v>0</v>
      </c>
      <c r="R6826">
        <v>32</v>
      </c>
      <c r="S6826">
        <v>1</v>
      </c>
      <c r="T6826">
        <v>184</v>
      </c>
      <c r="U6826">
        <v>0</v>
      </c>
      <c r="V6826">
        <v>0</v>
      </c>
      <c r="W6826">
        <v>0</v>
      </c>
      <c r="X6826">
        <v>2397.5380749544147</v>
      </c>
      <c r="Y6826">
        <v>0</v>
      </c>
      <c r="Z6826">
        <v>18.390917205223314</v>
      </c>
      <c r="AA6826">
        <v>14.362581593677673</v>
      </c>
      <c r="AB6826">
        <v>347.7609352511937</v>
      </c>
      <c r="AC6826">
        <v>0</v>
      </c>
      <c r="AD6826">
        <v>0</v>
      </c>
      <c r="AE6826">
        <v>2778.0525090045089</v>
      </c>
    </row>
    <row r="6827" spans="1:31" x14ac:dyDescent="0.25">
      <c r="A6827">
        <v>2307490</v>
      </c>
      <c r="B6827">
        <v>1</v>
      </c>
      <c r="C6827" t="s">
        <v>80</v>
      </c>
      <c r="D6827" t="s">
        <v>92</v>
      </c>
      <c r="E6827" t="s">
        <v>141</v>
      </c>
      <c r="F6827" t="s">
        <v>19678</v>
      </c>
      <c r="G6827" t="s">
        <v>490</v>
      </c>
      <c r="H6827" t="s">
        <v>135</v>
      </c>
      <c r="I6827" t="s">
        <v>136</v>
      </c>
      <c r="J6827" t="s">
        <v>137</v>
      </c>
      <c r="K6827" t="s">
        <v>138</v>
      </c>
      <c r="L6827" t="s">
        <v>19679</v>
      </c>
      <c r="M6827" t="s">
        <v>19680</v>
      </c>
      <c r="N6827">
        <v>1.541111111</v>
      </c>
      <c r="O6827">
        <v>0</v>
      </c>
      <c r="P6827">
        <v>1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0.36615394813951996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0.36615394813951996</v>
      </c>
    </row>
    <row r="6828" spans="1:31" x14ac:dyDescent="0.25">
      <c r="A6828">
        <v>2307567</v>
      </c>
      <c r="B6828">
        <v>1</v>
      </c>
      <c r="C6828" t="s">
        <v>80</v>
      </c>
      <c r="D6828" t="s">
        <v>93</v>
      </c>
      <c r="E6828" t="s">
        <v>748</v>
      </c>
      <c r="F6828" t="s">
        <v>19681</v>
      </c>
      <c r="G6828" t="s">
        <v>750</v>
      </c>
      <c r="H6828" t="s">
        <v>135</v>
      </c>
      <c r="I6828" t="s">
        <v>136</v>
      </c>
      <c r="J6828" t="s">
        <v>137</v>
      </c>
      <c r="K6828" t="s">
        <v>138</v>
      </c>
      <c r="L6828" t="s">
        <v>19682</v>
      </c>
      <c r="M6828" t="s">
        <v>19683</v>
      </c>
      <c r="N6828">
        <v>1.4980555550000001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17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17.409836630579271</v>
      </c>
      <c r="AC6828">
        <v>0</v>
      </c>
      <c r="AD6828">
        <v>0</v>
      </c>
      <c r="AE6828">
        <v>17.409836630579271</v>
      </c>
    </row>
    <row r="6829" spans="1:31" x14ac:dyDescent="0.25">
      <c r="A6829">
        <v>2307902</v>
      </c>
      <c r="B6829">
        <v>1</v>
      </c>
      <c r="C6829" t="s">
        <v>80</v>
      </c>
      <c r="D6829" t="s">
        <v>83</v>
      </c>
      <c r="E6829" t="s">
        <v>283</v>
      </c>
      <c r="F6829" t="s">
        <v>14227</v>
      </c>
      <c r="G6829" t="s">
        <v>166</v>
      </c>
      <c r="H6829" t="s">
        <v>167</v>
      </c>
      <c r="I6829" t="s">
        <v>136</v>
      </c>
      <c r="J6829" t="s">
        <v>137</v>
      </c>
      <c r="K6829" t="s">
        <v>138</v>
      </c>
      <c r="L6829" t="s">
        <v>19684</v>
      </c>
      <c r="M6829" t="s">
        <v>19685</v>
      </c>
      <c r="N6829">
        <v>2.1033333330000001</v>
      </c>
      <c r="O6829">
        <v>0</v>
      </c>
      <c r="P6829">
        <v>4834</v>
      </c>
      <c r="Q6829">
        <v>0</v>
      </c>
      <c r="R6829">
        <v>0</v>
      </c>
      <c r="S6829">
        <v>16</v>
      </c>
      <c r="T6829">
        <v>461</v>
      </c>
      <c r="U6829">
        <v>1</v>
      </c>
      <c r="V6829">
        <v>0</v>
      </c>
      <c r="W6829">
        <v>0</v>
      </c>
      <c r="X6829">
        <v>2092.6681659234896</v>
      </c>
      <c r="Y6829">
        <v>0</v>
      </c>
      <c r="Z6829">
        <v>0</v>
      </c>
      <c r="AA6829">
        <v>1095.9950268719904</v>
      </c>
      <c r="AB6829">
        <v>568.26626313840211</v>
      </c>
      <c r="AC6829">
        <v>46.137304949277095</v>
      </c>
      <c r="AD6829">
        <v>0</v>
      </c>
      <c r="AE6829">
        <v>3803.0667608831595</v>
      </c>
    </row>
    <row r="6830" spans="1:31" x14ac:dyDescent="0.25">
      <c r="A6830">
        <v>2307404</v>
      </c>
      <c r="B6830">
        <v>1</v>
      </c>
      <c r="C6830" t="s">
        <v>80</v>
      </c>
      <c r="D6830" t="s">
        <v>82</v>
      </c>
      <c r="E6830" t="s">
        <v>141</v>
      </c>
      <c r="F6830" t="s">
        <v>19686</v>
      </c>
      <c r="G6830" t="s">
        <v>202</v>
      </c>
      <c r="H6830" t="s">
        <v>135</v>
      </c>
      <c r="I6830" t="s">
        <v>136</v>
      </c>
      <c r="J6830" t="s">
        <v>137</v>
      </c>
      <c r="K6830" t="s">
        <v>138</v>
      </c>
      <c r="L6830" t="s">
        <v>19687</v>
      </c>
      <c r="M6830" t="s">
        <v>19688</v>
      </c>
      <c r="N6830">
        <v>1.7438888880000001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10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11.739492551937436</v>
      </c>
      <c r="AC6830">
        <v>0</v>
      </c>
      <c r="AD6830">
        <v>0</v>
      </c>
      <c r="AE6830">
        <v>11.739492551937436</v>
      </c>
    </row>
    <row r="6831" spans="1:31" x14ac:dyDescent="0.25">
      <c r="A6831">
        <v>2307547</v>
      </c>
      <c r="B6831">
        <v>1</v>
      </c>
      <c r="C6831" t="s">
        <v>80</v>
      </c>
      <c r="D6831" t="s">
        <v>107</v>
      </c>
      <c r="E6831" t="s">
        <v>141</v>
      </c>
      <c r="F6831" t="s">
        <v>19689</v>
      </c>
      <c r="G6831" t="s">
        <v>453</v>
      </c>
      <c r="H6831" t="s">
        <v>135</v>
      </c>
      <c r="I6831" t="s">
        <v>136</v>
      </c>
      <c r="J6831" t="s">
        <v>3</v>
      </c>
      <c r="K6831" t="s">
        <v>138</v>
      </c>
      <c r="L6831" t="s">
        <v>19690</v>
      </c>
      <c r="M6831" t="s">
        <v>19691</v>
      </c>
      <c r="N6831">
        <v>1.283055555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1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</row>
    <row r="6832" spans="1:31" x14ac:dyDescent="0.25">
      <c r="A6832">
        <v>2307553</v>
      </c>
      <c r="B6832">
        <v>1</v>
      </c>
      <c r="C6832" t="s">
        <v>80</v>
      </c>
      <c r="D6832" t="s">
        <v>100</v>
      </c>
      <c r="E6832" t="s">
        <v>233</v>
      </c>
      <c r="F6832" t="s">
        <v>5529</v>
      </c>
      <c r="G6832" t="s">
        <v>184</v>
      </c>
      <c r="H6832" t="s">
        <v>167</v>
      </c>
      <c r="I6832" t="s">
        <v>136</v>
      </c>
      <c r="J6832" t="s">
        <v>137</v>
      </c>
      <c r="K6832" t="s">
        <v>138</v>
      </c>
      <c r="L6832" t="s">
        <v>19692</v>
      </c>
      <c r="M6832" t="s">
        <v>19693</v>
      </c>
      <c r="N6832">
        <v>8.3611111000000002E-2</v>
      </c>
      <c r="O6832">
        <v>7</v>
      </c>
      <c r="P6832">
        <v>9725</v>
      </c>
      <c r="Q6832">
        <v>4</v>
      </c>
      <c r="R6832">
        <v>203</v>
      </c>
      <c r="S6832">
        <v>14</v>
      </c>
      <c r="T6832">
        <v>759</v>
      </c>
      <c r="U6832">
        <v>0</v>
      </c>
      <c r="V6832">
        <v>0</v>
      </c>
      <c r="W6832">
        <v>8.7304534832997547</v>
      </c>
      <c r="X6832">
        <v>174.11877080459323</v>
      </c>
      <c r="Y6832">
        <v>3.5887055217019843</v>
      </c>
      <c r="Z6832">
        <v>4.5827452341326991</v>
      </c>
      <c r="AA6832">
        <v>72.841574440442116</v>
      </c>
      <c r="AB6832">
        <v>53.587057963905032</v>
      </c>
      <c r="AC6832">
        <v>0</v>
      </c>
      <c r="AD6832">
        <v>0</v>
      </c>
      <c r="AE6832">
        <v>317.44930744807476</v>
      </c>
    </row>
    <row r="6833" spans="1:31" x14ac:dyDescent="0.25">
      <c r="A6833">
        <v>2307802</v>
      </c>
      <c r="B6833">
        <v>1</v>
      </c>
      <c r="C6833" t="s">
        <v>81</v>
      </c>
      <c r="D6833" t="s">
        <v>127</v>
      </c>
      <c r="E6833" t="s">
        <v>208</v>
      </c>
      <c r="F6833" t="s">
        <v>19694</v>
      </c>
      <c r="G6833" t="s">
        <v>310</v>
      </c>
      <c r="H6833" t="s">
        <v>135</v>
      </c>
      <c r="I6833" t="s">
        <v>136</v>
      </c>
      <c r="J6833" t="s">
        <v>137</v>
      </c>
      <c r="K6833" t="s">
        <v>138</v>
      </c>
      <c r="L6833" t="s">
        <v>19695</v>
      </c>
      <c r="M6833" t="s">
        <v>19696</v>
      </c>
      <c r="N6833">
        <v>1.6263888879999999</v>
      </c>
      <c r="O6833">
        <v>0</v>
      </c>
      <c r="P6833">
        <v>211</v>
      </c>
      <c r="Q6833">
        <v>0</v>
      </c>
      <c r="R6833">
        <v>0</v>
      </c>
      <c r="S6833">
        <v>0</v>
      </c>
      <c r="T6833">
        <v>33</v>
      </c>
      <c r="U6833">
        <v>0</v>
      </c>
      <c r="V6833">
        <v>0</v>
      </c>
      <c r="W6833">
        <v>0</v>
      </c>
      <c r="X6833">
        <v>61.324110742411641</v>
      </c>
      <c r="Y6833">
        <v>0</v>
      </c>
      <c r="Z6833">
        <v>0</v>
      </c>
      <c r="AA6833">
        <v>0</v>
      </c>
      <c r="AB6833">
        <v>10.045824961832176</v>
      </c>
      <c r="AC6833">
        <v>0</v>
      </c>
      <c r="AD6833">
        <v>0</v>
      </c>
      <c r="AE6833">
        <v>71.369935704243815</v>
      </c>
    </row>
    <row r="6834" spans="1:31" x14ac:dyDescent="0.25">
      <c r="A6834">
        <v>2307653</v>
      </c>
      <c r="B6834">
        <v>1</v>
      </c>
      <c r="C6834" t="s">
        <v>80</v>
      </c>
      <c r="D6834" t="s">
        <v>83</v>
      </c>
      <c r="E6834" t="s">
        <v>208</v>
      </c>
      <c r="F6834" t="s">
        <v>19697</v>
      </c>
      <c r="G6834" t="s">
        <v>490</v>
      </c>
      <c r="H6834" t="s">
        <v>135</v>
      </c>
      <c r="I6834" t="s">
        <v>136</v>
      </c>
      <c r="J6834" t="s">
        <v>137</v>
      </c>
      <c r="K6834" t="s">
        <v>138</v>
      </c>
      <c r="L6834" t="s">
        <v>19698</v>
      </c>
      <c r="M6834" t="s">
        <v>19699</v>
      </c>
      <c r="N6834">
        <v>0.126111111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83</v>
      </c>
      <c r="U6834">
        <v>0</v>
      </c>
      <c r="V6834">
        <v>2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11.14729370827636</v>
      </c>
      <c r="AC6834">
        <v>0</v>
      </c>
      <c r="AD6834">
        <v>6.7423217243752633</v>
      </c>
      <c r="AE6834">
        <v>17.889615432651624</v>
      </c>
    </row>
    <row r="6835" spans="1:31" x14ac:dyDescent="0.25">
      <c r="A6835">
        <v>2307622</v>
      </c>
      <c r="B6835">
        <v>1</v>
      </c>
      <c r="C6835" t="s">
        <v>80</v>
      </c>
      <c r="D6835" t="s">
        <v>82</v>
      </c>
      <c r="E6835" t="s">
        <v>141</v>
      </c>
      <c r="F6835" t="s">
        <v>19700</v>
      </c>
      <c r="G6835" t="s">
        <v>143</v>
      </c>
      <c r="H6835" t="s">
        <v>135</v>
      </c>
      <c r="I6835" t="s">
        <v>136</v>
      </c>
      <c r="J6835" t="s">
        <v>137</v>
      </c>
      <c r="K6835" t="s">
        <v>138</v>
      </c>
      <c r="L6835" t="s">
        <v>19701</v>
      </c>
      <c r="M6835" t="s">
        <v>19702</v>
      </c>
      <c r="N6835">
        <v>1.142222222</v>
      </c>
      <c r="O6835">
        <v>0</v>
      </c>
      <c r="P6835">
        <v>3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0.49672627237823336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0.49672627237823336</v>
      </c>
    </row>
    <row r="6836" spans="1:31" x14ac:dyDescent="0.25">
      <c r="A6836">
        <v>2307785</v>
      </c>
      <c r="B6836">
        <v>1</v>
      </c>
      <c r="C6836" t="s">
        <v>80</v>
      </c>
      <c r="D6836" t="s">
        <v>94</v>
      </c>
      <c r="E6836" t="s">
        <v>283</v>
      </c>
      <c r="F6836" t="s">
        <v>19703</v>
      </c>
      <c r="G6836" t="s">
        <v>184</v>
      </c>
      <c r="H6836" t="s">
        <v>167</v>
      </c>
      <c r="I6836" t="s">
        <v>136</v>
      </c>
      <c r="J6836" t="s">
        <v>137</v>
      </c>
      <c r="K6836" t="s">
        <v>138</v>
      </c>
      <c r="L6836" t="s">
        <v>19704</v>
      </c>
      <c r="M6836" t="s">
        <v>19705</v>
      </c>
      <c r="N6836">
        <v>0.112222222</v>
      </c>
      <c r="O6836">
        <v>1</v>
      </c>
      <c r="P6836">
        <v>3167</v>
      </c>
      <c r="Q6836">
        <v>50</v>
      </c>
      <c r="R6836">
        <v>104</v>
      </c>
      <c r="S6836">
        <v>36</v>
      </c>
      <c r="T6836">
        <v>697</v>
      </c>
      <c r="U6836">
        <v>16</v>
      </c>
      <c r="V6836">
        <v>0</v>
      </c>
      <c r="W6836">
        <v>9.0455405381977785E-2</v>
      </c>
      <c r="X6836">
        <v>61.036804485081866</v>
      </c>
      <c r="Y6836">
        <v>4.9062077423749395</v>
      </c>
      <c r="Z6836">
        <v>3.3278458611180715</v>
      </c>
      <c r="AA6836">
        <v>32.630845683398093</v>
      </c>
      <c r="AB6836">
        <v>31.366368084808261</v>
      </c>
      <c r="AC6836">
        <v>110.20298427699116</v>
      </c>
      <c r="AD6836">
        <v>0</v>
      </c>
      <c r="AE6836">
        <v>243.56151153915437</v>
      </c>
    </row>
    <row r="6837" spans="1:31" x14ac:dyDescent="0.25">
      <c r="A6837">
        <v>2307914</v>
      </c>
      <c r="B6837">
        <v>1</v>
      </c>
      <c r="C6837" t="s">
        <v>81</v>
      </c>
      <c r="D6837" t="s">
        <v>127</v>
      </c>
      <c r="E6837" t="s">
        <v>141</v>
      </c>
      <c r="F6837" t="s">
        <v>2237</v>
      </c>
      <c r="G6837" t="s">
        <v>202</v>
      </c>
      <c r="H6837" t="s">
        <v>135</v>
      </c>
      <c r="I6837" t="s">
        <v>136</v>
      </c>
      <c r="J6837" t="s">
        <v>137</v>
      </c>
      <c r="K6837" t="s">
        <v>138</v>
      </c>
      <c r="L6837" t="s">
        <v>19706</v>
      </c>
      <c r="M6837" t="s">
        <v>19707</v>
      </c>
      <c r="N6837">
        <v>0.69194444399999999</v>
      </c>
      <c r="O6837">
        <v>0</v>
      </c>
      <c r="P6837">
        <v>7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0.79755601281958433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0.79755601281958433</v>
      </c>
    </row>
    <row r="6838" spans="1:31" x14ac:dyDescent="0.25">
      <c r="A6838">
        <v>2307722</v>
      </c>
      <c r="B6838">
        <v>1</v>
      </c>
      <c r="C6838" t="s">
        <v>80</v>
      </c>
      <c r="D6838" t="s">
        <v>87</v>
      </c>
      <c r="E6838" t="s">
        <v>208</v>
      </c>
      <c r="F6838" t="s">
        <v>19708</v>
      </c>
      <c r="G6838" t="s">
        <v>490</v>
      </c>
      <c r="H6838" t="s">
        <v>135</v>
      </c>
      <c r="I6838" t="s">
        <v>136</v>
      </c>
      <c r="J6838" t="s">
        <v>137</v>
      </c>
      <c r="K6838" t="s">
        <v>138</v>
      </c>
      <c r="L6838" t="s">
        <v>19709</v>
      </c>
      <c r="M6838" t="s">
        <v>19710</v>
      </c>
      <c r="N6838">
        <v>2.181944444</v>
      </c>
      <c r="O6838">
        <v>0</v>
      </c>
      <c r="P6838">
        <v>888</v>
      </c>
      <c r="Q6838">
        <v>0</v>
      </c>
      <c r="R6838">
        <v>0</v>
      </c>
      <c r="S6838">
        <v>0</v>
      </c>
      <c r="T6838">
        <v>57</v>
      </c>
      <c r="U6838">
        <v>0</v>
      </c>
      <c r="V6838">
        <v>0</v>
      </c>
      <c r="W6838">
        <v>0</v>
      </c>
      <c r="X6838">
        <v>395.11498112529046</v>
      </c>
      <c r="Y6838">
        <v>0</v>
      </c>
      <c r="Z6838">
        <v>0</v>
      </c>
      <c r="AA6838">
        <v>0</v>
      </c>
      <c r="AB6838">
        <v>78.308285300854195</v>
      </c>
      <c r="AC6838">
        <v>0</v>
      </c>
      <c r="AD6838">
        <v>0</v>
      </c>
      <c r="AE6838">
        <v>473.42326642614466</v>
      </c>
    </row>
    <row r="6839" spans="1:31" x14ac:dyDescent="0.25">
      <c r="A6839">
        <v>2307390</v>
      </c>
      <c r="B6839">
        <v>1</v>
      </c>
      <c r="C6839" t="s">
        <v>81</v>
      </c>
      <c r="D6839" t="s">
        <v>122</v>
      </c>
      <c r="E6839" t="s">
        <v>164</v>
      </c>
      <c r="F6839" t="s">
        <v>19711</v>
      </c>
      <c r="G6839" t="s">
        <v>837</v>
      </c>
      <c r="H6839" t="s">
        <v>167</v>
      </c>
      <c r="I6839" t="s">
        <v>136</v>
      </c>
      <c r="J6839" t="s">
        <v>137</v>
      </c>
      <c r="K6839" t="s">
        <v>300</v>
      </c>
      <c r="L6839" t="s">
        <v>19712</v>
      </c>
      <c r="M6839" t="s">
        <v>19713</v>
      </c>
      <c r="N6839">
        <v>8.3611111000000002E-2</v>
      </c>
      <c r="O6839">
        <v>0</v>
      </c>
      <c r="P6839">
        <v>2062</v>
      </c>
      <c r="Q6839">
        <v>0</v>
      </c>
      <c r="R6839">
        <v>13</v>
      </c>
      <c r="S6839">
        <v>1</v>
      </c>
      <c r="T6839">
        <v>84</v>
      </c>
      <c r="U6839">
        <v>0</v>
      </c>
      <c r="V6839">
        <v>0</v>
      </c>
      <c r="W6839">
        <v>0</v>
      </c>
      <c r="X6839">
        <v>31.238883951075483</v>
      </c>
      <c r="Y6839">
        <v>0</v>
      </c>
      <c r="Z6839">
        <v>0.2791646208941061</v>
      </c>
      <c r="AA6839">
        <v>0.33911505707944278</v>
      </c>
      <c r="AB6839">
        <v>3.3038725407303224</v>
      </c>
      <c r="AC6839">
        <v>0</v>
      </c>
      <c r="AD6839">
        <v>0</v>
      </c>
      <c r="AE6839">
        <v>35.161036169779358</v>
      </c>
    </row>
    <row r="6840" spans="1:31" x14ac:dyDescent="0.25">
      <c r="A6840">
        <v>2307430</v>
      </c>
      <c r="B6840">
        <v>1</v>
      </c>
      <c r="C6840" t="s">
        <v>80</v>
      </c>
      <c r="D6840" t="s">
        <v>93</v>
      </c>
      <c r="E6840" t="s">
        <v>233</v>
      </c>
      <c r="F6840" t="s">
        <v>19714</v>
      </c>
      <c r="G6840" t="s">
        <v>917</v>
      </c>
      <c r="H6840" t="s">
        <v>167</v>
      </c>
      <c r="I6840" t="s">
        <v>136</v>
      </c>
      <c r="J6840" t="s">
        <v>137</v>
      </c>
      <c r="K6840" t="s">
        <v>300</v>
      </c>
      <c r="L6840" t="s">
        <v>19715</v>
      </c>
      <c r="M6840" t="s">
        <v>19716</v>
      </c>
      <c r="N6840">
        <v>1.345</v>
      </c>
      <c r="O6840">
        <v>0</v>
      </c>
      <c r="P6840">
        <v>4110</v>
      </c>
      <c r="Q6840">
        <v>0</v>
      </c>
      <c r="R6840">
        <v>0</v>
      </c>
      <c r="S6840">
        <v>2</v>
      </c>
      <c r="T6840">
        <v>430</v>
      </c>
      <c r="U6840">
        <v>0</v>
      </c>
      <c r="V6840">
        <v>0</v>
      </c>
      <c r="W6840">
        <v>0</v>
      </c>
      <c r="X6840">
        <v>1178.7004104646742</v>
      </c>
      <c r="Y6840">
        <v>0</v>
      </c>
      <c r="Z6840">
        <v>0</v>
      </c>
      <c r="AA6840">
        <v>19.609169548020631</v>
      </c>
      <c r="AB6840">
        <v>573.8144849000355</v>
      </c>
      <c r="AC6840">
        <v>0</v>
      </c>
      <c r="AD6840">
        <v>0</v>
      </c>
      <c r="AE6840">
        <v>1772.1240649127303</v>
      </c>
    </row>
    <row r="6841" spans="1:31" x14ac:dyDescent="0.25">
      <c r="A6841">
        <v>2307825</v>
      </c>
      <c r="B6841">
        <v>1</v>
      </c>
      <c r="C6841" t="s">
        <v>81</v>
      </c>
      <c r="D6841" t="s">
        <v>117</v>
      </c>
      <c r="E6841" t="s">
        <v>141</v>
      </c>
      <c r="F6841" t="s">
        <v>19717</v>
      </c>
      <c r="G6841" t="s">
        <v>143</v>
      </c>
      <c r="H6841" t="s">
        <v>135</v>
      </c>
      <c r="I6841" t="s">
        <v>136</v>
      </c>
      <c r="J6841" t="s">
        <v>137</v>
      </c>
      <c r="K6841" t="s">
        <v>138</v>
      </c>
      <c r="L6841" t="s">
        <v>19718</v>
      </c>
      <c r="M6841" t="s">
        <v>19719</v>
      </c>
      <c r="N6841">
        <v>4.3841666659999996</v>
      </c>
      <c r="O6841">
        <v>0</v>
      </c>
      <c r="P6841">
        <v>1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0.8771299674695292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0.8771299674695292</v>
      </c>
    </row>
    <row r="6842" spans="1:31" x14ac:dyDescent="0.25">
      <c r="A6842">
        <v>2290890</v>
      </c>
      <c r="B6842">
        <v>1</v>
      </c>
      <c r="C6842" t="s">
        <v>80</v>
      </c>
      <c r="D6842" t="s">
        <v>107</v>
      </c>
      <c r="E6842" t="s">
        <v>141</v>
      </c>
      <c r="F6842" t="s">
        <v>19720</v>
      </c>
      <c r="G6842" t="s">
        <v>188</v>
      </c>
      <c r="H6842" t="s">
        <v>135</v>
      </c>
      <c r="I6842" t="s">
        <v>136</v>
      </c>
      <c r="J6842" t="s">
        <v>137</v>
      </c>
      <c r="K6842" t="s">
        <v>138</v>
      </c>
      <c r="L6842" t="s">
        <v>19721</v>
      </c>
      <c r="M6842" t="s">
        <v>19722</v>
      </c>
      <c r="N6842">
        <v>2.5791666659999999</v>
      </c>
      <c r="O6842">
        <v>0</v>
      </c>
      <c r="P6842">
        <v>4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0.84811917541800008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0.84811917541800008</v>
      </c>
    </row>
    <row r="6843" spans="1:31" x14ac:dyDescent="0.25">
      <c r="A6843">
        <v>2290904</v>
      </c>
      <c r="B6843">
        <v>1</v>
      </c>
      <c r="C6843" t="s">
        <v>80</v>
      </c>
      <c r="D6843" t="s">
        <v>110</v>
      </c>
      <c r="E6843" t="s">
        <v>164</v>
      </c>
      <c r="F6843" t="s">
        <v>4609</v>
      </c>
      <c r="G6843" t="s">
        <v>837</v>
      </c>
      <c r="H6843" t="s">
        <v>167</v>
      </c>
      <c r="I6843" t="s">
        <v>136</v>
      </c>
      <c r="J6843" t="s">
        <v>137</v>
      </c>
      <c r="K6843" t="s">
        <v>138</v>
      </c>
      <c r="L6843" t="s">
        <v>19723</v>
      </c>
      <c r="M6843" t="s">
        <v>19724</v>
      </c>
      <c r="N6843">
        <v>0.21666666600000001</v>
      </c>
      <c r="O6843">
        <v>6</v>
      </c>
      <c r="P6843">
        <v>1166</v>
      </c>
      <c r="Q6843">
        <v>6</v>
      </c>
      <c r="R6843">
        <v>9</v>
      </c>
      <c r="S6843">
        <v>4</v>
      </c>
      <c r="T6843">
        <v>94</v>
      </c>
      <c r="U6843">
        <v>0</v>
      </c>
      <c r="V6843">
        <v>0</v>
      </c>
      <c r="W6843">
        <v>0.32644612052433336</v>
      </c>
      <c r="X6843">
        <v>69.684824752061758</v>
      </c>
      <c r="Y6843">
        <v>0.40788148115650003</v>
      </c>
      <c r="Z6843">
        <v>0.25365433889033334</v>
      </c>
      <c r="AA6843">
        <v>2.1858169418366669</v>
      </c>
      <c r="AB6843">
        <v>8.001220375524781</v>
      </c>
      <c r="AC6843">
        <v>0</v>
      </c>
      <c r="AD6843">
        <v>0</v>
      </c>
      <c r="AE6843">
        <v>80.859844009994362</v>
      </c>
    </row>
    <row r="6844" spans="1:31" x14ac:dyDescent="0.25">
      <c r="A6844">
        <v>2290907</v>
      </c>
      <c r="B6844">
        <v>1</v>
      </c>
      <c r="C6844" t="s">
        <v>81</v>
      </c>
      <c r="D6844" t="s">
        <v>113</v>
      </c>
      <c r="E6844" t="s">
        <v>233</v>
      </c>
      <c r="F6844" t="s">
        <v>13391</v>
      </c>
      <c r="G6844" t="s">
        <v>184</v>
      </c>
      <c r="H6844" t="s">
        <v>167</v>
      </c>
      <c r="I6844" t="s">
        <v>280</v>
      </c>
      <c r="J6844" t="s">
        <v>137</v>
      </c>
      <c r="K6844" t="s">
        <v>138</v>
      </c>
      <c r="L6844" t="s">
        <v>19725</v>
      </c>
      <c r="M6844" t="s">
        <v>19726</v>
      </c>
      <c r="N6844">
        <v>1.6666666E-2</v>
      </c>
      <c r="O6844">
        <v>0</v>
      </c>
      <c r="P6844">
        <v>1285</v>
      </c>
      <c r="Q6844">
        <v>2</v>
      </c>
      <c r="R6844">
        <v>423</v>
      </c>
      <c r="S6844">
        <v>5</v>
      </c>
      <c r="T6844">
        <v>73</v>
      </c>
      <c r="U6844">
        <v>0</v>
      </c>
      <c r="V6844">
        <v>2</v>
      </c>
      <c r="W6844">
        <v>0</v>
      </c>
      <c r="X6844">
        <v>2.112031622507939</v>
      </c>
      <c r="Y6844">
        <v>0.55069208334816666</v>
      </c>
      <c r="Z6844">
        <v>0.46865570465074985</v>
      </c>
      <c r="AA6844">
        <v>7.362125775733333E-2</v>
      </c>
      <c r="AB6844">
        <v>0.36466705875873351</v>
      </c>
      <c r="AC6844">
        <v>0</v>
      </c>
      <c r="AD6844">
        <v>1.111837519332</v>
      </c>
      <c r="AE6844">
        <v>4.6815052463549227</v>
      </c>
    </row>
    <row r="6845" spans="1:31" x14ac:dyDescent="0.25">
      <c r="A6845">
        <v>2290926</v>
      </c>
      <c r="B6845">
        <v>1</v>
      </c>
      <c r="C6845" t="s">
        <v>80</v>
      </c>
      <c r="D6845" t="s">
        <v>85</v>
      </c>
      <c r="E6845" t="s">
        <v>283</v>
      </c>
      <c r="F6845" t="s">
        <v>19727</v>
      </c>
      <c r="G6845" t="s">
        <v>184</v>
      </c>
      <c r="H6845" t="s">
        <v>167</v>
      </c>
      <c r="I6845" t="s">
        <v>136</v>
      </c>
      <c r="J6845" t="s">
        <v>137</v>
      </c>
      <c r="K6845" t="s">
        <v>138</v>
      </c>
      <c r="L6845" t="s">
        <v>19728</v>
      </c>
      <c r="M6845" t="s">
        <v>19729</v>
      </c>
      <c r="N6845">
        <v>1.0380555549999999</v>
      </c>
      <c r="O6845">
        <v>0</v>
      </c>
      <c r="P6845">
        <v>5778</v>
      </c>
      <c r="Q6845">
        <v>0</v>
      </c>
      <c r="R6845">
        <v>0</v>
      </c>
      <c r="S6845">
        <v>0</v>
      </c>
      <c r="T6845">
        <v>215</v>
      </c>
      <c r="U6845">
        <v>0</v>
      </c>
      <c r="V6845">
        <v>0</v>
      </c>
      <c r="W6845">
        <v>0</v>
      </c>
      <c r="X6845">
        <v>1394.9637470188682</v>
      </c>
      <c r="Y6845">
        <v>0</v>
      </c>
      <c r="Z6845">
        <v>0</v>
      </c>
      <c r="AA6845">
        <v>0</v>
      </c>
      <c r="AB6845">
        <v>260.31131260287003</v>
      </c>
      <c r="AC6845">
        <v>0</v>
      </c>
      <c r="AD6845">
        <v>0</v>
      </c>
      <c r="AE6845">
        <v>1655.2750596217381</v>
      </c>
    </row>
    <row r="6846" spans="1:31" x14ac:dyDescent="0.25">
      <c r="A6846">
        <v>2290928</v>
      </c>
      <c r="B6846">
        <v>1</v>
      </c>
      <c r="C6846" t="s">
        <v>81</v>
      </c>
      <c r="D6846" t="s">
        <v>128</v>
      </c>
      <c r="E6846" t="s">
        <v>141</v>
      </c>
      <c r="F6846" t="s">
        <v>19730</v>
      </c>
      <c r="G6846" t="s">
        <v>188</v>
      </c>
      <c r="H6846" t="s">
        <v>135</v>
      </c>
      <c r="I6846" t="s">
        <v>136</v>
      </c>
      <c r="J6846" t="s">
        <v>137</v>
      </c>
      <c r="K6846" t="s">
        <v>138</v>
      </c>
      <c r="L6846" t="s">
        <v>19731</v>
      </c>
      <c r="M6846" t="s">
        <v>19732</v>
      </c>
      <c r="N6846">
        <v>1.8733333329999999</v>
      </c>
      <c r="O6846">
        <v>0</v>
      </c>
      <c r="P6846">
        <v>2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1.3276624204000549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1.3276624204000549</v>
      </c>
    </row>
    <row r="6847" spans="1:31" x14ac:dyDescent="0.25">
      <c r="A6847">
        <v>2290935</v>
      </c>
      <c r="B6847">
        <v>1</v>
      </c>
      <c r="C6847" t="s">
        <v>81</v>
      </c>
      <c r="D6847" t="s">
        <v>113</v>
      </c>
      <c r="E6847" t="s">
        <v>164</v>
      </c>
      <c r="F6847" t="s">
        <v>19733</v>
      </c>
      <c r="G6847" t="s">
        <v>184</v>
      </c>
      <c r="H6847" t="s">
        <v>167</v>
      </c>
      <c r="I6847" t="s">
        <v>136</v>
      </c>
      <c r="J6847" t="s">
        <v>137</v>
      </c>
      <c r="K6847" t="s">
        <v>138</v>
      </c>
      <c r="L6847" t="s">
        <v>19734</v>
      </c>
      <c r="M6847" t="s">
        <v>19735</v>
      </c>
      <c r="N6847">
        <v>0.31027777699999998</v>
      </c>
      <c r="O6847">
        <v>0</v>
      </c>
      <c r="P6847">
        <v>387</v>
      </c>
      <c r="Q6847">
        <v>1</v>
      </c>
      <c r="R6847">
        <v>23</v>
      </c>
      <c r="S6847">
        <v>1</v>
      </c>
      <c r="T6847">
        <v>16</v>
      </c>
      <c r="U6847">
        <v>1</v>
      </c>
      <c r="V6847">
        <v>0</v>
      </c>
      <c r="W6847">
        <v>0</v>
      </c>
      <c r="X6847">
        <v>11.179309885196329</v>
      </c>
      <c r="Y6847">
        <v>2.7408384704521334</v>
      </c>
      <c r="Z6847">
        <v>0.94332988077591984</v>
      </c>
      <c r="AA6847">
        <v>0.25904242234708336</v>
      </c>
      <c r="AB6847">
        <v>1.5325091789219838</v>
      </c>
      <c r="AC6847">
        <v>21.0626821734385</v>
      </c>
      <c r="AD6847">
        <v>0</v>
      </c>
      <c r="AE6847">
        <v>37.717712011131951</v>
      </c>
    </row>
    <row r="6848" spans="1:31" x14ac:dyDescent="0.25">
      <c r="A6848">
        <v>2290965</v>
      </c>
      <c r="B6848">
        <v>1</v>
      </c>
      <c r="C6848" t="s">
        <v>80</v>
      </c>
      <c r="D6848" t="s">
        <v>84</v>
      </c>
      <c r="E6848" t="s">
        <v>182</v>
      </c>
      <c r="F6848" t="s">
        <v>243</v>
      </c>
      <c r="G6848" t="s">
        <v>184</v>
      </c>
      <c r="H6848" t="s">
        <v>167</v>
      </c>
      <c r="I6848" t="s">
        <v>136</v>
      </c>
      <c r="J6848" t="s">
        <v>137</v>
      </c>
      <c r="K6848" t="s">
        <v>138</v>
      </c>
      <c r="L6848" t="s">
        <v>19736</v>
      </c>
      <c r="M6848" t="s">
        <v>19737</v>
      </c>
      <c r="N6848">
        <v>0.14277777699999999</v>
      </c>
      <c r="O6848">
        <v>6</v>
      </c>
      <c r="P6848">
        <v>1361</v>
      </c>
      <c r="Q6848">
        <v>12</v>
      </c>
      <c r="R6848">
        <v>286</v>
      </c>
      <c r="S6848">
        <v>30</v>
      </c>
      <c r="T6848">
        <v>233</v>
      </c>
      <c r="U6848">
        <v>1</v>
      </c>
      <c r="V6848">
        <v>0</v>
      </c>
      <c r="W6848">
        <v>0.33073525051434999</v>
      </c>
      <c r="X6848">
        <v>44.891837239190721</v>
      </c>
      <c r="Y6848">
        <v>1.8164396324774099</v>
      </c>
      <c r="Z6848">
        <v>8.6464496629357761</v>
      </c>
      <c r="AA6848">
        <v>10.202674859803706</v>
      </c>
      <c r="AB6848">
        <v>12.402412838535264</v>
      </c>
      <c r="AC6848">
        <v>0.90476081149862098</v>
      </c>
      <c r="AD6848">
        <v>0</v>
      </c>
      <c r="AE6848">
        <v>79.19531029495586</v>
      </c>
    </row>
    <row r="6849" spans="1:31" x14ac:dyDescent="0.25">
      <c r="A6849">
        <v>2290966</v>
      </c>
      <c r="B6849">
        <v>1</v>
      </c>
      <c r="C6849" t="s">
        <v>80</v>
      </c>
      <c r="D6849" t="s">
        <v>83</v>
      </c>
      <c r="E6849" t="s">
        <v>164</v>
      </c>
      <c r="F6849" t="s">
        <v>19738</v>
      </c>
      <c r="G6849" t="s">
        <v>210</v>
      </c>
      <c r="H6849" t="s">
        <v>167</v>
      </c>
      <c r="I6849" t="s">
        <v>136</v>
      </c>
      <c r="J6849" t="s">
        <v>3</v>
      </c>
      <c r="K6849" t="s">
        <v>138</v>
      </c>
      <c r="L6849" t="s">
        <v>19739</v>
      </c>
      <c r="M6849" t="s">
        <v>19740</v>
      </c>
      <c r="N6849">
        <v>4.3097222220000004</v>
      </c>
      <c r="O6849">
        <v>0</v>
      </c>
      <c r="P6849">
        <v>437</v>
      </c>
      <c r="Q6849">
        <v>0</v>
      </c>
      <c r="R6849">
        <v>0</v>
      </c>
      <c r="S6849">
        <v>0</v>
      </c>
      <c r="T6849">
        <v>18</v>
      </c>
      <c r="U6849">
        <v>0</v>
      </c>
      <c r="V6849">
        <v>0</v>
      </c>
      <c r="W6849">
        <v>0</v>
      </c>
      <c r="X6849">
        <v>412.33792081283559</v>
      </c>
      <c r="Y6849">
        <v>0</v>
      </c>
      <c r="Z6849">
        <v>0</v>
      </c>
      <c r="AA6849">
        <v>0</v>
      </c>
      <c r="AB6849">
        <v>20.979353102967529</v>
      </c>
      <c r="AC6849">
        <v>0</v>
      </c>
      <c r="AD6849">
        <v>0</v>
      </c>
      <c r="AE6849">
        <v>433.31727391580313</v>
      </c>
    </row>
    <row r="6850" spans="1:31" x14ac:dyDescent="0.25">
      <c r="A6850">
        <v>2290969</v>
      </c>
      <c r="B6850">
        <v>1</v>
      </c>
      <c r="C6850" t="s">
        <v>81</v>
      </c>
      <c r="D6850" t="s">
        <v>124</v>
      </c>
      <c r="E6850" t="s">
        <v>208</v>
      </c>
      <c r="F6850" t="s">
        <v>19741</v>
      </c>
      <c r="G6850" t="s">
        <v>310</v>
      </c>
      <c r="H6850" t="s">
        <v>135</v>
      </c>
      <c r="I6850" t="s">
        <v>136</v>
      </c>
      <c r="J6850" t="s">
        <v>137</v>
      </c>
      <c r="K6850" t="s">
        <v>138</v>
      </c>
      <c r="L6850" t="s">
        <v>19742</v>
      </c>
      <c r="M6850" t="s">
        <v>19743</v>
      </c>
      <c r="N6850">
        <v>2.1841666659999999</v>
      </c>
      <c r="O6850">
        <v>0</v>
      </c>
      <c r="P6850">
        <v>78</v>
      </c>
      <c r="Q6850">
        <v>0</v>
      </c>
      <c r="R6850">
        <v>7</v>
      </c>
      <c r="S6850">
        <v>0</v>
      </c>
      <c r="T6850">
        <v>6</v>
      </c>
      <c r="U6850">
        <v>0</v>
      </c>
      <c r="V6850">
        <v>0</v>
      </c>
      <c r="W6850">
        <v>0</v>
      </c>
      <c r="X6850">
        <v>17.697232444154185</v>
      </c>
      <c r="Y6850">
        <v>0</v>
      </c>
      <c r="Z6850">
        <v>4.9932220672910335</v>
      </c>
      <c r="AA6850">
        <v>0</v>
      </c>
      <c r="AB6850">
        <v>2.936412000608652</v>
      </c>
      <c r="AC6850">
        <v>0</v>
      </c>
      <c r="AD6850">
        <v>0</v>
      </c>
      <c r="AE6850">
        <v>25.626866512053869</v>
      </c>
    </row>
    <row r="6851" spans="1:31" x14ac:dyDescent="0.25">
      <c r="A6851">
        <v>2290970</v>
      </c>
      <c r="B6851">
        <v>1</v>
      </c>
      <c r="C6851" t="s">
        <v>81</v>
      </c>
      <c r="D6851" t="s">
        <v>120</v>
      </c>
      <c r="E6851" t="s">
        <v>208</v>
      </c>
      <c r="F6851" t="s">
        <v>19744</v>
      </c>
      <c r="G6851" t="s">
        <v>310</v>
      </c>
      <c r="H6851" t="s">
        <v>135</v>
      </c>
      <c r="I6851" t="s">
        <v>136</v>
      </c>
      <c r="J6851" t="s">
        <v>137</v>
      </c>
      <c r="K6851" t="s">
        <v>138</v>
      </c>
      <c r="L6851" t="s">
        <v>19745</v>
      </c>
      <c r="M6851" t="s">
        <v>19746</v>
      </c>
      <c r="N6851">
        <v>0.49027777700000003</v>
      </c>
      <c r="O6851">
        <v>0</v>
      </c>
      <c r="P6851">
        <v>0</v>
      </c>
      <c r="Q6851">
        <v>0</v>
      </c>
      <c r="R6851">
        <v>3</v>
      </c>
      <c r="S6851">
        <v>0</v>
      </c>
      <c r="T6851">
        <v>31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0.33152152152070008</v>
      </c>
      <c r="AA6851">
        <v>0</v>
      </c>
      <c r="AB6851">
        <v>7.5569160557279718</v>
      </c>
      <c r="AC6851">
        <v>0</v>
      </c>
      <c r="AD6851">
        <v>0</v>
      </c>
      <c r="AE6851">
        <v>7.8884375772486717</v>
      </c>
    </row>
    <row r="6852" spans="1:31" x14ac:dyDescent="0.25">
      <c r="A6852">
        <v>2290973</v>
      </c>
      <c r="B6852">
        <v>1</v>
      </c>
      <c r="C6852" t="s">
        <v>80</v>
      </c>
      <c r="D6852" t="s">
        <v>100</v>
      </c>
      <c r="E6852" t="s">
        <v>233</v>
      </c>
      <c r="F6852" t="s">
        <v>19747</v>
      </c>
      <c r="G6852" t="s">
        <v>184</v>
      </c>
      <c r="H6852" t="s">
        <v>167</v>
      </c>
      <c r="I6852" t="s">
        <v>136</v>
      </c>
      <c r="J6852" t="s">
        <v>137</v>
      </c>
      <c r="K6852" t="s">
        <v>138</v>
      </c>
      <c r="L6852" t="s">
        <v>19748</v>
      </c>
      <c r="M6852" t="s">
        <v>19749</v>
      </c>
      <c r="N6852">
        <v>0.79305555500000002</v>
      </c>
      <c r="O6852">
        <v>0</v>
      </c>
      <c r="P6852">
        <v>545</v>
      </c>
      <c r="Q6852">
        <v>0</v>
      </c>
      <c r="R6852">
        <v>105</v>
      </c>
      <c r="S6852">
        <v>2</v>
      </c>
      <c r="T6852">
        <v>93</v>
      </c>
      <c r="U6852">
        <v>0</v>
      </c>
      <c r="V6852">
        <v>0</v>
      </c>
      <c r="W6852">
        <v>0</v>
      </c>
      <c r="X6852">
        <v>89.284190778748098</v>
      </c>
      <c r="Y6852">
        <v>0</v>
      </c>
      <c r="Z6852">
        <v>14.237394282279791</v>
      </c>
      <c r="AA6852">
        <v>30.392193440756618</v>
      </c>
      <c r="AB6852">
        <v>22.604803897588091</v>
      </c>
      <c r="AC6852">
        <v>0</v>
      </c>
      <c r="AD6852">
        <v>0</v>
      </c>
      <c r="AE6852">
        <v>156.5185823993726</v>
      </c>
    </row>
    <row r="6853" spans="1:31" x14ac:dyDescent="0.25">
      <c r="A6853">
        <v>2290979</v>
      </c>
      <c r="B6853">
        <v>1</v>
      </c>
      <c r="C6853" t="s">
        <v>81</v>
      </c>
      <c r="D6853" t="s">
        <v>118</v>
      </c>
      <c r="E6853" t="s">
        <v>182</v>
      </c>
      <c r="F6853" t="s">
        <v>19613</v>
      </c>
      <c r="G6853" t="s">
        <v>184</v>
      </c>
      <c r="H6853" t="s">
        <v>167</v>
      </c>
      <c r="I6853" t="s">
        <v>280</v>
      </c>
      <c r="J6853" t="s">
        <v>137</v>
      </c>
      <c r="K6853" t="s">
        <v>138</v>
      </c>
      <c r="L6853" t="s">
        <v>19750</v>
      </c>
      <c r="M6853" t="s">
        <v>19751</v>
      </c>
      <c r="N6853">
        <v>1.8888888E-2</v>
      </c>
      <c r="O6853">
        <v>1</v>
      </c>
      <c r="P6853">
        <v>456</v>
      </c>
      <c r="Q6853">
        <v>48</v>
      </c>
      <c r="R6853">
        <v>64</v>
      </c>
      <c r="S6853">
        <v>22</v>
      </c>
      <c r="T6853">
        <v>51</v>
      </c>
      <c r="U6853">
        <v>0</v>
      </c>
      <c r="V6853">
        <v>0</v>
      </c>
      <c r="W6853">
        <v>5.3808827323333346E-3</v>
      </c>
      <c r="X6853">
        <v>1.5792358572830947</v>
      </c>
      <c r="Y6853">
        <v>1.2913249505245536</v>
      </c>
      <c r="Z6853">
        <v>0.41933056003856012</v>
      </c>
      <c r="AA6853">
        <v>2.537137442703898</v>
      </c>
      <c r="AB6853">
        <v>0.22920487384507446</v>
      </c>
      <c r="AC6853">
        <v>0</v>
      </c>
      <c r="AD6853">
        <v>0</v>
      </c>
      <c r="AE6853">
        <v>6.0616145671275143</v>
      </c>
    </row>
    <row r="6854" spans="1:31" x14ac:dyDescent="0.25">
      <c r="A6854">
        <v>2290985</v>
      </c>
      <c r="B6854">
        <v>1</v>
      </c>
      <c r="C6854" t="s">
        <v>80</v>
      </c>
      <c r="D6854" t="s">
        <v>97</v>
      </c>
      <c r="E6854" t="s">
        <v>208</v>
      </c>
      <c r="F6854" t="s">
        <v>19752</v>
      </c>
      <c r="G6854" t="s">
        <v>3728</v>
      </c>
      <c r="H6854" t="s">
        <v>135</v>
      </c>
      <c r="I6854" t="s">
        <v>136</v>
      </c>
      <c r="J6854" t="s">
        <v>137</v>
      </c>
      <c r="K6854" t="s">
        <v>138</v>
      </c>
      <c r="L6854" t="s">
        <v>19753</v>
      </c>
      <c r="M6854" t="s">
        <v>19754</v>
      </c>
      <c r="N6854">
        <v>2.6838888879999998</v>
      </c>
      <c r="O6854">
        <v>0</v>
      </c>
      <c r="P6854">
        <v>56</v>
      </c>
      <c r="Q6854">
        <v>0</v>
      </c>
      <c r="R6854">
        <v>6</v>
      </c>
      <c r="S6854">
        <v>0</v>
      </c>
      <c r="T6854">
        <v>18</v>
      </c>
      <c r="U6854">
        <v>0</v>
      </c>
      <c r="V6854">
        <v>0</v>
      </c>
      <c r="W6854">
        <v>0</v>
      </c>
      <c r="X6854">
        <v>54.646217144575587</v>
      </c>
      <c r="Y6854">
        <v>0</v>
      </c>
      <c r="Z6854">
        <v>4.9341169951454491</v>
      </c>
      <c r="AA6854">
        <v>0</v>
      </c>
      <c r="AB6854">
        <v>25.344220851335272</v>
      </c>
      <c r="AC6854">
        <v>0</v>
      </c>
      <c r="AD6854">
        <v>0</v>
      </c>
      <c r="AE6854">
        <v>84.924554991056311</v>
      </c>
    </row>
    <row r="6855" spans="1:31" x14ac:dyDescent="0.25">
      <c r="A6855">
        <v>2290987</v>
      </c>
      <c r="B6855">
        <v>1</v>
      </c>
      <c r="C6855" t="s">
        <v>80</v>
      </c>
      <c r="D6855" t="s">
        <v>90</v>
      </c>
      <c r="E6855" t="s">
        <v>141</v>
      </c>
      <c r="F6855" t="s">
        <v>19755</v>
      </c>
      <c r="G6855" t="s">
        <v>202</v>
      </c>
      <c r="H6855" t="s">
        <v>135</v>
      </c>
      <c r="I6855" t="s">
        <v>136</v>
      </c>
      <c r="J6855" t="s">
        <v>137</v>
      </c>
      <c r="K6855" t="s">
        <v>138</v>
      </c>
      <c r="L6855" t="s">
        <v>19756</v>
      </c>
      <c r="M6855" t="s">
        <v>19757</v>
      </c>
      <c r="N6855">
        <v>1.471944444</v>
      </c>
      <c r="O6855">
        <v>0</v>
      </c>
      <c r="P6855">
        <v>7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1.6189099057537228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1.6189099057537228</v>
      </c>
    </row>
    <row r="6856" spans="1:31" x14ac:dyDescent="0.25">
      <c r="A6856">
        <v>2290990</v>
      </c>
      <c r="B6856">
        <v>1</v>
      </c>
      <c r="C6856" t="s">
        <v>80</v>
      </c>
      <c r="D6856" t="s">
        <v>83</v>
      </c>
      <c r="E6856" t="s">
        <v>182</v>
      </c>
      <c r="F6856" t="s">
        <v>19758</v>
      </c>
      <c r="G6856" t="s">
        <v>184</v>
      </c>
      <c r="H6856" t="s">
        <v>167</v>
      </c>
      <c r="I6856" t="s">
        <v>136</v>
      </c>
      <c r="J6856" t="s">
        <v>137</v>
      </c>
      <c r="K6856" t="s">
        <v>138</v>
      </c>
      <c r="L6856" t="s">
        <v>19759</v>
      </c>
      <c r="M6856" t="s">
        <v>19760</v>
      </c>
      <c r="N6856">
        <v>0.48388888800000002</v>
      </c>
      <c r="O6856">
        <v>4</v>
      </c>
      <c r="P6856">
        <v>29</v>
      </c>
      <c r="Q6856">
        <v>0</v>
      </c>
      <c r="R6856">
        <v>0</v>
      </c>
      <c r="S6856">
        <v>7</v>
      </c>
      <c r="T6856">
        <v>3</v>
      </c>
      <c r="U6856">
        <v>0</v>
      </c>
      <c r="V6856">
        <v>0</v>
      </c>
      <c r="W6856">
        <v>17.564729151665421</v>
      </c>
      <c r="X6856">
        <v>9.9254058892305146</v>
      </c>
      <c r="Y6856">
        <v>0</v>
      </c>
      <c r="Z6856">
        <v>0</v>
      </c>
      <c r="AA6856">
        <v>27.159100444203315</v>
      </c>
      <c r="AB6856">
        <v>0.87844359753770007</v>
      </c>
      <c r="AC6856">
        <v>0</v>
      </c>
      <c r="AD6856">
        <v>0</v>
      </c>
      <c r="AE6856">
        <v>55.527679082636951</v>
      </c>
    </row>
    <row r="6857" spans="1:31" x14ac:dyDescent="0.25">
      <c r="A6857">
        <v>2290992</v>
      </c>
      <c r="B6857">
        <v>1</v>
      </c>
      <c r="C6857" t="s">
        <v>81</v>
      </c>
      <c r="D6857" t="s">
        <v>113</v>
      </c>
      <c r="E6857" t="s">
        <v>182</v>
      </c>
      <c r="F6857" t="s">
        <v>9025</v>
      </c>
      <c r="G6857" t="s">
        <v>184</v>
      </c>
      <c r="H6857" t="s">
        <v>167</v>
      </c>
      <c r="I6857" t="s">
        <v>280</v>
      </c>
      <c r="J6857" t="s">
        <v>137</v>
      </c>
      <c r="K6857" t="s">
        <v>138</v>
      </c>
      <c r="L6857" t="s">
        <v>19761</v>
      </c>
      <c r="M6857" t="s">
        <v>19762</v>
      </c>
      <c r="N6857">
        <v>1.1111111E-2</v>
      </c>
      <c r="O6857">
        <v>0</v>
      </c>
      <c r="P6857">
        <v>595</v>
      </c>
      <c r="Q6857">
        <v>17</v>
      </c>
      <c r="R6857">
        <v>74</v>
      </c>
      <c r="S6857">
        <v>1</v>
      </c>
      <c r="T6857">
        <v>36</v>
      </c>
      <c r="U6857">
        <v>0</v>
      </c>
      <c r="V6857">
        <v>0</v>
      </c>
      <c r="W6857">
        <v>0</v>
      </c>
      <c r="X6857">
        <v>0.69204891185613338</v>
      </c>
      <c r="Y6857">
        <v>8.7607069291233325E-2</v>
      </c>
      <c r="Z6857">
        <v>0.43601367700320004</v>
      </c>
      <c r="AA6857">
        <v>0</v>
      </c>
      <c r="AB6857">
        <v>8.6736959191122245E-2</v>
      </c>
      <c r="AC6857">
        <v>0</v>
      </c>
      <c r="AD6857">
        <v>0</v>
      </c>
      <c r="AE6857">
        <v>1.3024066173416888</v>
      </c>
    </row>
    <row r="6858" spans="1:31" x14ac:dyDescent="0.25">
      <c r="A6858">
        <v>2290994</v>
      </c>
      <c r="B6858">
        <v>1</v>
      </c>
      <c r="C6858" t="s">
        <v>80</v>
      </c>
      <c r="D6858" t="s">
        <v>96</v>
      </c>
      <c r="E6858" t="s">
        <v>141</v>
      </c>
      <c r="F6858" t="s">
        <v>19763</v>
      </c>
      <c r="G6858" t="s">
        <v>143</v>
      </c>
      <c r="H6858" t="s">
        <v>135</v>
      </c>
      <c r="I6858" t="s">
        <v>136</v>
      </c>
      <c r="J6858" t="s">
        <v>137</v>
      </c>
      <c r="K6858" t="s">
        <v>138</v>
      </c>
      <c r="L6858" t="s">
        <v>19764</v>
      </c>
      <c r="M6858" t="s">
        <v>19765</v>
      </c>
      <c r="N6858">
        <v>2.028888888</v>
      </c>
      <c r="O6858">
        <v>0</v>
      </c>
      <c r="P6858">
        <v>0</v>
      </c>
      <c r="Q6858">
        <v>0</v>
      </c>
      <c r="R6858">
        <v>1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0.65589216681042783</v>
      </c>
      <c r="AA6858">
        <v>0</v>
      </c>
      <c r="AB6858">
        <v>0</v>
      </c>
      <c r="AC6858">
        <v>0</v>
      </c>
      <c r="AD6858">
        <v>0</v>
      </c>
      <c r="AE6858">
        <v>0.65589216681042783</v>
      </c>
    </row>
    <row r="6859" spans="1:31" x14ac:dyDescent="0.25">
      <c r="A6859">
        <v>2290997</v>
      </c>
      <c r="B6859">
        <v>1</v>
      </c>
      <c r="C6859" t="s">
        <v>80</v>
      </c>
      <c r="D6859" t="s">
        <v>100</v>
      </c>
      <c r="E6859" t="s">
        <v>182</v>
      </c>
      <c r="F6859" t="s">
        <v>9112</v>
      </c>
      <c r="G6859" t="s">
        <v>184</v>
      </c>
      <c r="H6859" t="s">
        <v>167</v>
      </c>
      <c r="I6859" t="s">
        <v>136</v>
      </c>
      <c r="J6859" t="s">
        <v>137</v>
      </c>
      <c r="K6859" t="s">
        <v>138</v>
      </c>
      <c r="L6859" t="s">
        <v>19766</v>
      </c>
      <c r="M6859" t="s">
        <v>19767</v>
      </c>
      <c r="N6859">
        <v>0.73861111099999999</v>
      </c>
      <c r="O6859">
        <v>1</v>
      </c>
      <c r="P6859">
        <v>971</v>
      </c>
      <c r="Q6859">
        <v>5</v>
      </c>
      <c r="R6859">
        <v>62</v>
      </c>
      <c r="S6859">
        <v>3</v>
      </c>
      <c r="T6859">
        <v>99</v>
      </c>
      <c r="U6859">
        <v>0</v>
      </c>
      <c r="V6859">
        <v>1</v>
      </c>
      <c r="W6859">
        <v>1.1046501592368048</v>
      </c>
      <c r="X6859">
        <v>186.9815132982348</v>
      </c>
      <c r="Y6859">
        <v>9.4797171507125828</v>
      </c>
      <c r="Z6859">
        <v>38.284392364288557</v>
      </c>
      <c r="AA6859">
        <v>1.5205248282304056</v>
      </c>
      <c r="AB6859">
        <v>46.690069128838701</v>
      </c>
      <c r="AC6859">
        <v>0</v>
      </c>
      <c r="AD6859">
        <v>33.2016796412627</v>
      </c>
      <c r="AE6859">
        <v>317.26254657080449</v>
      </c>
    </row>
    <row r="6860" spans="1:31" x14ac:dyDescent="0.25">
      <c r="A6860">
        <v>2290998</v>
      </c>
      <c r="B6860">
        <v>1</v>
      </c>
      <c r="C6860" t="s">
        <v>80</v>
      </c>
      <c r="D6860" t="s">
        <v>82</v>
      </c>
      <c r="E6860" t="s">
        <v>132</v>
      </c>
      <c r="F6860" t="s">
        <v>19768</v>
      </c>
      <c r="G6860" t="s">
        <v>332</v>
      </c>
      <c r="H6860" t="s">
        <v>135</v>
      </c>
      <c r="I6860" t="s">
        <v>136</v>
      </c>
      <c r="J6860" t="s">
        <v>137</v>
      </c>
      <c r="K6860" t="s">
        <v>138</v>
      </c>
      <c r="L6860" t="s">
        <v>19769</v>
      </c>
      <c r="M6860" t="s">
        <v>19770</v>
      </c>
      <c r="N6860">
        <v>2.5272222219999998</v>
      </c>
      <c r="O6860">
        <v>0</v>
      </c>
      <c r="P6860">
        <v>143</v>
      </c>
      <c r="Q6860">
        <v>0</v>
      </c>
      <c r="R6860">
        <v>0</v>
      </c>
      <c r="S6860">
        <v>0</v>
      </c>
      <c r="T6860">
        <v>9</v>
      </c>
      <c r="U6860">
        <v>0</v>
      </c>
      <c r="V6860">
        <v>0</v>
      </c>
      <c r="W6860">
        <v>0</v>
      </c>
      <c r="X6860">
        <v>81.349650521244712</v>
      </c>
      <c r="Y6860">
        <v>0</v>
      </c>
      <c r="Z6860">
        <v>0</v>
      </c>
      <c r="AA6860">
        <v>0</v>
      </c>
      <c r="AB6860">
        <v>7.2559018920505496</v>
      </c>
      <c r="AC6860">
        <v>0</v>
      </c>
      <c r="AD6860">
        <v>0</v>
      </c>
      <c r="AE6860">
        <v>88.605552413295257</v>
      </c>
    </row>
    <row r="6861" spans="1:31" x14ac:dyDescent="0.25">
      <c r="A6861">
        <v>2291001</v>
      </c>
      <c r="B6861">
        <v>1</v>
      </c>
      <c r="C6861" t="s">
        <v>81</v>
      </c>
      <c r="D6861" t="s">
        <v>113</v>
      </c>
      <c r="E6861" t="s">
        <v>182</v>
      </c>
      <c r="F6861" t="s">
        <v>6352</v>
      </c>
      <c r="G6861" t="s">
        <v>184</v>
      </c>
      <c r="H6861" t="s">
        <v>167</v>
      </c>
      <c r="I6861" t="s">
        <v>280</v>
      </c>
      <c r="J6861" t="s">
        <v>137</v>
      </c>
      <c r="K6861" t="s">
        <v>138</v>
      </c>
      <c r="L6861" t="s">
        <v>19771</v>
      </c>
      <c r="M6861" t="s">
        <v>19772</v>
      </c>
      <c r="N6861">
        <v>1.8055555000000001E-2</v>
      </c>
      <c r="O6861">
        <v>0</v>
      </c>
      <c r="P6861">
        <v>678</v>
      </c>
      <c r="Q6861">
        <v>50</v>
      </c>
      <c r="R6861">
        <v>261</v>
      </c>
      <c r="S6861">
        <v>11</v>
      </c>
      <c r="T6861">
        <v>40</v>
      </c>
      <c r="U6861">
        <v>1</v>
      </c>
      <c r="V6861">
        <v>0</v>
      </c>
      <c r="W6861">
        <v>0</v>
      </c>
      <c r="X6861">
        <v>1.7342104912660476</v>
      </c>
      <c r="Y6861">
        <v>2.6088572709550002</v>
      </c>
      <c r="Z6861">
        <v>6.8648979868746345</v>
      </c>
      <c r="AA6861">
        <v>1.1595189211516084</v>
      </c>
      <c r="AB6861">
        <v>0.31780860742261946</v>
      </c>
      <c r="AC6861">
        <v>0.4040208757983666</v>
      </c>
      <c r="AD6861">
        <v>0</v>
      </c>
      <c r="AE6861">
        <v>13.089314153468276</v>
      </c>
    </row>
    <row r="6862" spans="1:31" x14ac:dyDescent="0.25">
      <c r="A6862">
        <v>2291006</v>
      </c>
      <c r="B6862">
        <v>1</v>
      </c>
      <c r="C6862" t="s">
        <v>80</v>
      </c>
      <c r="D6862" t="s">
        <v>103</v>
      </c>
      <c r="E6862" t="s">
        <v>164</v>
      </c>
      <c r="F6862" t="s">
        <v>19773</v>
      </c>
      <c r="G6862" t="s">
        <v>917</v>
      </c>
      <c r="H6862" t="s">
        <v>167</v>
      </c>
      <c r="I6862" t="s">
        <v>136</v>
      </c>
      <c r="J6862" t="s">
        <v>137</v>
      </c>
      <c r="K6862" t="s">
        <v>300</v>
      </c>
      <c r="L6862" t="s">
        <v>19774</v>
      </c>
      <c r="M6862" t="s">
        <v>19775</v>
      </c>
      <c r="N6862">
        <v>4.1352777769999998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1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25.99597781634688</v>
      </c>
      <c r="AD6862">
        <v>0</v>
      </c>
      <c r="AE6862">
        <v>25.99597781634688</v>
      </c>
    </row>
    <row r="6863" spans="1:31" x14ac:dyDescent="0.25">
      <c r="A6863">
        <v>2291009</v>
      </c>
      <c r="B6863">
        <v>1</v>
      </c>
      <c r="C6863" t="s">
        <v>80</v>
      </c>
      <c r="D6863" t="s">
        <v>103</v>
      </c>
      <c r="E6863" t="s">
        <v>283</v>
      </c>
      <c r="F6863" t="s">
        <v>1640</v>
      </c>
      <c r="G6863" t="s">
        <v>837</v>
      </c>
      <c r="H6863" t="s">
        <v>167</v>
      </c>
      <c r="I6863" t="s">
        <v>136</v>
      </c>
      <c r="J6863" t="s">
        <v>137</v>
      </c>
      <c r="K6863" t="s">
        <v>138</v>
      </c>
      <c r="L6863" t="s">
        <v>19776</v>
      </c>
      <c r="M6863" t="s">
        <v>19777</v>
      </c>
      <c r="N6863">
        <v>0.52555555499999995</v>
      </c>
      <c r="O6863">
        <v>1</v>
      </c>
      <c r="P6863">
        <v>1582</v>
      </c>
      <c r="Q6863">
        <v>36</v>
      </c>
      <c r="R6863">
        <v>179</v>
      </c>
      <c r="S6863">
        <v>16</v>
      </c>
      <c r="T6863">
        <v>185</v>
      </c>
      <c r="U6863">
        <v>1</v>
      </c>
      <c r="V6863">
        <v>0</v>
      </c>
      <c r="W6863">
        <v>9.6282348327306672E-2</v>
      </c>
      <c r="X6863">
        <v>166.02968409386642</v>
      </c>
      <c r="Y6863">
        <v>43.132422776317483</v>
      </c>
      <c r="Z6863">
        <v>97.806303454321537</v>
      </c>
      <c r="AA6863">
        <v>20.12457224494117</v>
      </c>
      <c r="AB6863">
        <v>45.900885020221452</v>
      </c>
      <c r="AC6863">
        <v>30.42787701124319</v>
      </c>
      <c r="AD6863">
        <v>0</v>
      </c>
      <c r="AE6863">
        <v>403.51802694923856</v>
      </c>
    </row>
    <row r="6864" spans="1:31" x14ac:dyDescent="0.25">
      <c r="A6864">
        <v>2291010</v>
      </c>
      <c r="B6864">
        <v>1</v>
      </c>
      <c r="C6864" t="s">
        <v>80</v>
      </c>
      <c r="D6864" t="s">
        <v>103</v>
      </c>
      <c r="E6864" t="s">
        <v>182</v>
      </c>
      <c r="F6864" t="s">
        <v>19778</v>
      </c>
      <c r="G6864" t="s">
        <v>917</v>
      </c>
      <c r="H6864" t="s">
        <v>167</v>
      </c>
      <c r="I6864" t="s">
        <v>136</v>
      </c>
      <c r="J6864" t="s">
        <v>137</v>
      </c>
      <c r="K6864" t="s">
        <v>300</v>
      </c>
      <c r="L6864" t="s">
        <v>19779</v>
      </c>
      <c r="M6864" t="s">
        <v>19780</v>
      </c>
      <c r="N6864">
        <v>1.977222222</v>
      </c>
      <c r="O6864">
        <v>0</v>
      </c>
      <c r="P6864">
        <v>2</v>
      </c>
      <c r="Q6864">
        <v>0</v>
      </c>
      <c r="R6864">
        <v>4</v>
      </c>
      <c r="S6864">
        <v>12</v>
      </c>
      <c r="T6864">
        <v>4</v>
      </c>
      <c r="U6864">
        <v>13</v>
      </c>
      <c r="V6864">
        <v>0</v>
      </c>
      <c r="W6864">
        <v>0</v>
      </c>
      <c r="X6864">
        <v>1.2799381113319657</v>
      </c>
      <c r="Y6864">
        <v>0</v>
      </c>
      <c r="Z6864">
        <v>15.470629117059715</v>
      </c>
      <c r="AA6864">
        <v>85.695030274717766</v>
      </c>
      <c r="AB6864">
        <v>15.563833914073603</v>
      </c>
      <c r="AC6864">
        <v>2647.3489044696498</v>
      </c>
      <c r="AD6864">
        <v>0</v>
      </c>
      <c r="AE6864">
        <v>2765.3583358868327</v>
      </c>
    </row>
    <row r="6865" spans="1:31" x14ac:dyDescent="0.25">
      <c r="A6865">
        <v>2291011</v>
      </c>
      <c r="B6865">
        <v>1</v>
      </c>
      <c r="C6865" t="s">
        <v>80</v>
      </c>
      <c r="D6865" t="s">
        <v>99</v>
      </c>
      <c r="E6865" t="s">
        <v>233</v>
      </c>
      <c r="F6865" t="s">
        <v>5249</v>
      </c>
      <c r="G6865" t="s">
        <v>184</v>
      </c>
      <c r="H6865" t="s">
        <v>167</v>
      </c>
      <c r="I6865" t="s">
        <v>136</v>
      </c>
      <c r="J6865" t="s">
        <v>137</v>
      </c>
      <c r="K6865" t="s">
        <v>138</v>
      </c>
      <c r="L6865" t="s">
        <v>19781</v>
      </c>
      <c r="M6865" t="s">
        <v>19782</v>
      </c>
      <c r="N6865">
        <v>1.2183333329999999</v>
      </c>
      <c r="O6865">
        <v>0</v>
      </c>
      <c r="P6865">
        <v>0</v>
      </c>
      <c r="Q6865">
        <v>0</v>
      </c>
      <c r="R6865">
        <v>0</v>
      </c>
      <c r="S6865">
        <v>8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236.18495387837396</v>
      </c>
      <c r="AB6865">
        <v>0</v>
      </c>
      <c r="AC6865">
        <v>0</v>
      </c>
      <c r="AD6865">
        <v>0</v>
      </c>
      <c r="AE6865">
        <v>236.18495387837396</v>
      </c>
    </row>
    <row r="6866" spans="1:31" x14ac:dyDescent="0.25">
      <c r="A6866">
        <v>2291017</v>
      </c>
      <c r="B6866">
        <v>1</v>
      </c>
      <c r="C6866" t="s">
        <v>81</v>
      </c>
      <c r="D6866" t="s">
        <v>128</v>
      </c>
      <c r="E6866" t="s">
        <v>141</v>
      </c>
      <c r="F6866" t="s">
        <v>19783</v>
      </c>
      <c r="G6866" t="s">
        <v>188</v>
      </c>
      <c r="H6866" t="s">
        <v>135</v>
      </c>
      <c r="I6866" t="s">
        <v>136</v>
      </c>
      <c r="J6866" t="s">
        <v>137</v>
      </c>
      <c r="K6866" t="s">
        <v>138</v>
      </c>
      <c r="L6866" t="s">
        <v>19784</v>
      </c>
      <c r="M6866" t="s">
        <v>19785</v>
      </c>
      <c r="N6866">
        <v>1.486111111</v>
      </c>
      <c r="O6866">
        <v>0</v>
      </c>
      <c r="P6866">
        <v>7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2.0585412974791311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2.0585412974791311</v>
      </c>
    </row>
    <row r="6867" spans="1:31" x14ac:dyDescent="0.25">
      <c r="A6867">
        <v>2291019</v>
      </c>
      <c r="B6867">
        <v>1</v>
      </c>
      <c r="C6867" t="s">
        <v>80</v>
      </c>
      <c r="D6867" t="s">
        <v>98</v>
      </c>
      <c r="E6867" t="s">
        <v>141</v>
      </c>
      <c r="F6867" t="s">
        <v>19786</v>
      </c>
      <c r="G6867" t="s">
        <v>143</v>
      </c>
      <c r="H6867" t="s">
        <v>135</v>
      </c>
      <c r="I6867" t="s">
        <v>136</v>
      </c>
      <c r="J6867" t="s">
        <v>137</v>
      </c>
      <c r="K6867" t="s">
        <v>138</v>
      </c>
      <c r="L6867" t="s">
        <v>19787</v>
      </c>
      <c r="M6867" t="s">
        <v>19788</v>
      </c>
      <c r="N6867">
        <v>1.5238888880000001</v>
      </c>
      <c r="O6867">
        <v>0</v>
      </c>
      <c r="P6867">
        <v>1</v>
      </c>
      <c r="Q6867">
        <v>0</v>
      </c>
      <c r="R6867">
        <v>0</v>
      </c>
      <c r="S6867">
        <v>0</v>
      </c>
      <c r="T6867">
        <v>2</v>
      </c>
      <c r="U6867">
        <v>0</v>
      </c>
      <c r="V6867">
        <v>0</v>
      </c>
      <c r="W6867">
        <v>0</v>
      </c>
      <c r="X6867">
        <v>0.11258477872633833</v>
      </c>
      <c r="Y6867">
        <v>0</v>
      </c>
      <c r="Z6867">
        <v>0</v>
      </c>
      <c r="AA6867">
        <v>0</v>
      </c>
      <c r="AB6867">
        <v>3.5524386792686484</v>
      </c>
      <c r="AC6867">
        <v>0</v>
      </c>
      <c r="AD6867">
        <v>0</v>
      </c>
      <c r="AE6867">
        <v>3.665023457994987</v>
      </c>
    </row>
    <row r="6868" spans="1:31" x14ac:dyDescent="0.25">
      <c r="A6868">
        <v>2291029</v>
      </c>
      <c r="B6868">
        <v>1</v>
      </c>
      <c r="C6868" t="s">
        <v>80</v>
      </c>
      <c r="D6868" t="s">
        <v>92</v>
      </c>
      <c r="E6868" t="s">
        <v>141</v>
      </c>
      <c r="F6868" t="s">
        <v>19789</v>
      </c>
      <c r="G6868" t="s">
        <v>202</v>
      </c>
      <c r="H6868" t="s">
        <v>135</v>
      </c>
      <c r="I6868" t="s">
        <v>136</v>
      </c>
      <c r="J6868" t="s">
        <v>137</v>
      </c>
      <c r="K6868" t="s">
        <v>138</v>
      </c>
      <c r="L6868" t="s">
        <v>19790</v>
      </c>
      <c r="M6868" t="s">
        <v>19791</v>
      </c>
      <c r="N6868">
        <v>1.050277777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1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1.0645858332031946</v>
      </c>
      <c r="AC6868">
        <v>0</v>
      </c>
      <c r="AD6868">
        <v>0</v>
      </c>
      <c r="AE6868">
        <v>1.0645858332031946</v>
      </c>
    </row>
    <row r="6869" spans="1:31" x14ac:dyDescent="0.25">
      <c r="A6869">
        <v>2291031</v>
      </c>
      <c r="B6869">
        <v>1</v>
      </c>
      <c r="C6869" t="s">
        <v>80</v>
      </c>
      <c r="D6869" t="s">
        <v>106</v>
      </c>
      <c r="E6869" t="s">
        <v>141</v>
      </c>
      <c r="F6869" t="s">
        <v>19792</v>
      </c>
      <c r="G6869" t="s">
        <v>143</v>
      </c>
      <c r="H6869" t="s">
        <v>135</v>
      </c>
      <c r="I6869" t="s">
        <v>136</v>
      </c>
      <c r="J6869" t="s">
        <v>137</v>
      </c>
      <c r="K6869" t="s">
        <v>138</v>
      </c>
      <c r="L6869" t="s">
        <v>19793</v>
      </c>
      <c r="M6869" t="s">
        <v>19794</v>
      </c>
      <c r="N6869">
        <v>1.268611111</v>
      </c>
      <c r="O6869">
        <v>0</v>
      </c>
      <c r="P6869">
        <v>0</v>
      </c>
      <c r="Q6869">
        <v>0</v>
      </c>
      <c r="R6869">
        <v>1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4.8457459737499998E-4</v>
      </c>
      <c r="AA6869">
        <v>0</v>
      </c>
      <c r="AB6869">
        <v>0</v>
      </c>
      <c r="AC6869">
        <v>0</v>
      </c>
      <c r="AD6869">
        <v>0</v>
      </c>
      <c r="AE6869">
        <v>4.8457459737499998E-4</v>
      </c>
    </row>
    <row r="6870" spans="1:31" x14ac:dyDescent="0.25">
      <c r="A6870">
        <v>2291034</v>
      </c>
      <c r="B6870">
        <v>1</v>
      </c>
      <c r="C6870" t="s">
        <v>80</v>
      </c>
      <c r="D6870" t="s">
        <v>85</v>
      </c>
      <c r="E6870" t="s">
        <v>283</v>
      </c>
      <c r="F6870" t="s">
        <v>19795</v>
      </c>
      <c r="G6870" t="s">
        <v>184</v>
      </c>
      <c r="H6870" t="s">
        <v>167</v>
      </c>
      <c r="I6870" t="s">
        <v>136</v>
      </c>
      <c r="J6870" t="s">
        <v>137</v>
      </c>
      <c r="K6870" t="s">
        <v>138</v>
      </c>
      <c r="L6870" t="s">
        <v>19796</v>
      </c>
      <c r="M6870" t="s">
        <v>19797</v>
      </c>
      <c r="N6870">
        <v>1.0149999999999999</v>
      </c>
      <c r="O6870">
        <v>0</v>
      </c>
      <c r="P6870">
        <v>1757</v>
      </c>
      <c r="Q6870">
        <v>0</v>
      </c>
      <c r="R6870">
        <v>0</v>
      </c>
      <c r="S6870">
        <v>3</v>
      </c>
      <c r="T6870">
        <v>188</v>
      </c>
      <c r="U6870">
        <v>0</v>
      </c>
      <c r="V6870">
        <v>0</v>
      </c>
      <c r="W6870">
        <v>0</v>
      </c>
      <c r="X6870">
        <v>522.81899368029508</v>
      </c>
      <c r="Y6870">
        <v>0</v>
      </c>
      <c r="Z6870">
        <v>0</v>
      </c>
      <c r="AA6870">
        <v>95.589084739003056</v>
      </c>
      <c r="AB6870">
        <v>309.67572449090278</v>
      </c>
      <c r="AC6870">
        <v>0</v>
      </c>
      <c r="AD6870">
        <v>0</v>
      </c>
      <c r="AE6870">
        <v>928.08380291020092</v>
      </c>
    </row>
    <row r="6871" spans="1:31" x14ac:dyDescent="0.25">
      <c r="A6871">
        <v>2291036</v>
      </c>
      <c r="B6871">
        <v>1</v>
      </c>
      <c r="C6871" t="s">
        <v>80</v>
      </c>
      <c r="D6871" t="s">
        <v>89</v>
      </c>
      <c r="E6871" t="s">
        <v>141</v>
      </c>
      <c r="F6871" t="s">
        <v>19798</v>
      </c>
      <c r="G6871" t="s">
        <v>143</v>
      </c>
      <c r="H6871" t="s">
        <v>135</v>
      </c>
      <c r="I6871" t="s">
        <v>136</v>
      </c>
      <c r="J6871" t="s">
        <v>137</v>
      </c>
      <c r="K6871" t="s">
        <v>138</v>
      </c>
      <c r="L6871" t="s">
        <v>19799</v>
      </c>
      <c r="M6871" t="s">
        <v>19800</v>
      </c>
      <c r="N6871">
        <v>2.059722222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2.3213531271322503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2.3213531271322503</v>
      </c>
    </row>
    <row r="6872" spans="1:31" x14ac:dyDescent="0.25">
      <c r="A6872">
        <v>2291038</v>
      </c>
      <c r="B6872">
        <v>1</v>
      </c>
      <c r="C6872" t="s">
        <v>80</v>
      </c>
      <c r="D6872" t="s">
        <v>110</v>
      </c>
      <c r="E6872" t="s">
        <v>132</v>
      </c>
      <c r="F6872" t="s">
        <v>19801</v>
      </c>
      <c r="G6872" t="s">
        <v>134</v>
      </c>
      <c r="H6872" t="s">
        <v>135</v>
      </c>
      <c r="I6872" t="s">
        <v>136</v>
      </c>
      <c r="J6872" t="s">
        <v>137</v>
      </c>
      <c r="K6872" t="s">
        <v>138</v>
      </c>
      <c r="L6872" t="s">
        <v>19802</v>
      </c>
      <c r="M6872" t="s">
        <v>19803</v>
      </c>
      <c r="N6872">
        <v>1.0677777770000001</v>
      </c>
      <c r="O6872">
        <v>0</v>
      </c>
      <c r="P6872">
        <v>89</v>
      </c>
      <c r="Q6872">
        <v>0</v>
      </c>
      <c r="R6872">
        <v>0</v>
      </c>
      <c r="S6872">
        <v>0</v>
      </c>
      <c r="T6872">
        <v>5</v>
      </c>
      <c r="U6872">
        <v>0</v>
      </c>
      <c r="V6872">
        <v>0</v>
      </c>
      <c r="W6872">
        <v>0</v>
      </c>
      <c r="X6872">
        <v>23.246031347226126</v>
      </c>
      <c r="Y6872">
        <v>0</v>
      </c>
      <c r="Z6872">
        <v>0</v>
      </c>
      <c r="AA6872">
        <v>0</v>
      </c>
      <c r="AB6872">
        <v>2.0839050207252807</v>
      </c>
      <c r="AC6872">
        <v>0</v>
      </c>
      <c r="AD6872">
        <v>0</v>
      </c>
      <c r="AE6872">
        <v>25.329936367951404</v>
      </c>
    </row>
    <row r="6873" spans="1:31" x14ac:dyDescent="0.25">
      <c r="A6873">
        <v>2291041</v>
      </c>
      <c r="B6873">
        <v>1</v>
      </c>
      <c r="C6873" t="s">
        <v>80</v>
      </c>
      <c r="D6873" t="s">
        <v>97</v>
      </c>
      <c r="E6873" t="s">
        <v>283</v>
      </c>
      <c r="F6873" t="s">
        <v>19804</v>
      </c>
      <c r="G6873" t="s">
        <v>837</v>
      </c>
      <c r="H6873" t="s">
        <v>10830</v>
      </c>
      <c r="I6873" t="s">
        <v>136</v>
      </c>
      <c r="J6873" t="s">
        <v>137</v>
      </c>
      <c r="K6873" t="s">
        <v>138</v>
      </c>
      <c r="L6873" t="s">
        <v>19805</v>
      </c>
      <c r="M6873" t="s">
        <v>19806</v>
      </c>
      <c r="N6873">
        <v>0.77472222199999996</v>
      </c>
      <c r="O6873">
        <v>23</v>
      </c>
      <c r="P6873">
        <v>21806</v>
      </c>
      <c r="Q6873">
        <v>9</v>
      </c>
      <c r="R6873">
        <v>985</v>
      </c>
      <c r="S6873">
        <v>59</v>
      </c>
      <c r="T6873">
        <v>3430</v>
      </c>
      <c r="U6873">
        <v>7</v>
      </c>
      <c r="V6873">
        <v>6</v>
      </c>
      <c r="W6873">
        <v>177.58283144557674</v>
      </c>
      <c r="X6873">
        <v>5353.0955329283206</v>
      </c>
      <c r="Y6873">
        <v>15.642212112883005</v>
      </c>
      <c r="Z6873">
        <v>274.61025947593703</v>
      </c>
      <c r="AA6873">
        <v>765.78669609660847</v>
      </c>
      <c r="AB6873">
        <v>1911.0752275934829</v>
      </c>
      <c r="AC6873">
        <v>4297.1421318331286</v>
      </c>
      <c r="AD6873">
        <v>238.00925161545541</v>
      </c>
      <c r="AE6873">
        <v>13032.944143101391</v>
      </c>
    </row>
    <row r="6874" spans="1:31" x14ac:dyDescent="0.25">
      <c r="A6874">
        <v>2291042</v>
      </c>
      <c r="B6874">
        <v>1</v>
      </c>
      <c r="C6874" t="s">
        <v>81</v>
      </c>
      <c r="D6874" t="s">
        <v>120</v>
      </c>
      <c r="E6874" t="s">
        <v>208</v>
      </c>
      <c r="F6874" t="s">
        <v>19807</v>
      </c>
      <c r="G6874" t="s">
        <v>310</v>
      </c>
      <c r="H6874" t="s">
        <v>135</v>
      </c>
      <c r="I6874" t="s">
        <v>136</v>
      </c>
      <c r="J6874" t="s">
        <v>137</v>
      </c>
      <c r="K6874" t="s">
        <v>138</v>
      </c>
      <c r="L6874" t="s">
        <v>19808</v>
      </c>
      <c r="M6874" t="s">
        <v>19809</v>
      </c>
      <c r="N6874">
        <v>2.6530555549999999</v>
      </c>
      <c r="O6874">
        <v>0</v>
      </c>
      <c r="P6874">
        <v>0</v>
      </c>
      <c r="Q6874">
        <v>0</v>
      </c>
      <c r="R6874">
        <v>5</v>
      </c>
      <c r="S6874">
        <v>0</v>
      </c>
      <c r="T6874">
        <v>1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6.3189664098841121</v>
      </c>
      <c r="AA6874">
        <v>0</v>
      </c>
      <c r="AB6874">
        <v>0.21778721854904332</v>
      </c>
      <c r="AC6874">
        <v>0</v>
      </c>
      <c r="AD6874">
        <v>0</v>
      </c>
      <c r="AE6874">
        <v>6.5367536284331553</v>
      </c>
    </row>
    <row r="6875" spans="1:31" x14ac:dyDescent="0.25">
      <c r="A6875">
        <v>2291043</v>
      </c>
      <c r="B6875">
        <v>1</v>
      </c>
      <c r="C6875" t="s">
        <v>80</v>
      </c>
      <c r="D6875" t="s">
        <v>84</v>
      </c>
      <c r="E6875" t="s">
        <v>141</v>
      </c>
      <c r="F6875" t="s">
        <v>19810</v>
      </c>
      <c r="G6875" t="s">
        <v>188</v>
      </c>
      <c r="H6875" t="s">
        <v>135</v>
      </c>
      <c r="I6875" t="s">
        <v>136</v>
      </c>
      <c r="J6875" t="s">
        <v>137</v>
      </c>
      <c r="K6875" t="s">
        <v>138</v>
      </c>
      <c r="L6875" t="s">
        <v>19811</v>
      </c>
      <c r="M6875" t="s">
        <v>19812</v>
      </c>
      <c r="N6875">
        <v>3.0322222220000001</v>
      </c>
      <c r="O6875">
        <v>0</v>
      </c>
      <c r="P6875">
        <v>11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5.0797613871146261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5.0797613871146261</v>
      </c>
    </row>
    <row r="6876" spans="1:31" x14ac:dyDescent="0.25">
      <c r="A6876">
        <v>2291045</v>
      </c>
      <c r="B6876">
        <v>1</v>
      </c>
      <c r="C6876" t="s">
        <v>81</v>
      </c>
      <c r="D6876" t="s">
        <v>120</v>
      </c>
      <c r="E6876" t="s">
        <v>208</v>
      </c>
      <c r="F6876" t="s">
        <v>19813</v>
      </c>
      <c r="G6876" t="s">
        <v>310</v>
      </c>
      <c r="H6876" t="s">
        <v>135</v>
      </c>
      <c r="I6876" t="s">
        <v>136</v>
      </c>
      <c r="J6876" t="s">
        <v>137</v>
      </c>
      <c r="K6876" t="s">
        <v>138</v>
      </c>
      <c r="L6876" t="s">
        <v>19814</v>
      </c>
      <c r="M6876" t="s">
        <v>19815</v>
      </c>
      <c r="N6876">
        <v>1.5522222219999999</v>
      </c>
      <c r="O6876">
        <v>0</v>
      </c>
      <c r="P6876">
        <v>104</v>
      </c>
      <c r="Q6876">
        <v>0</v>
      </c>
      <c r="R6876">
        <v>0</v>
      </c>
      <c r="S6876">
        <v>0</v>
      </c>
      <c r="T6876">
        <v>34</v>
      </c>
      <c r="U6876">
        <v>0</v>
      </c>
      <c r="V6876">
        <v>0</v>
      </c>
      <c r="W6876">
        <v>0</v>
      </c>
      <c r="X6876">
        <v>24.90198432369526</v>
      </c>
      <c r="Y6876">
        <v>0</v>
      </c>
      <c r="Z6876">
        <v>0</v>
      </c>
      <c r="AA6876">
        <v>0</v>
      </c>
      <c r="AB6876">
        <v>16.101263798419982</v>
      </c>
      <c r="AC6876">
        <v>0</v>
      </c>
      <c r="AD6876">
        <v>0</v>
      </c>
      <c r="AE6876">
        <v>41.003248122115238</v>
      </c>
    </row>
    <row r="6877" spans="1:31" x14ac:dyDescent="0.25">
      <c r="A6877">
        <v>2291046</v>
      </c>
      <c r="B6877">
        <v>1</v>
      </c>
      <c r="C6877" t="s">
        <v>80</v>
      </c>
      <c r="D6877" t="s">
        <v>94</v>
      </c>
      <c r="E6877" t="s">
        <v>141</v>
      </c>
      <c r="F6877" t="s">
        <v>19816</v>
      </c>
      <c r="G6877" t="s">
        <v>143</v>
      </c>
      <c r="H6877" t="s">
        <v>135</v>
      </c>
      <c r="I6877" t="s">
        <v>136</v>
      </c>
      <c r="J6877" t="s">
        <v>137</v>
      </c>
      <c r="K6877" t="s">
        <v>138</v>
      </c>
      <c r="L6877" t="s">
        <v>19817</v>
      </c>
      <c r="M6877" t="s">
        <v>19818</v>
      </c>
      <c r="N6877">
        <v>0.65583333300000002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0.13407175673861502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0.13407175673861502</v>
      </c>
    </row>
    <row r="6878" spans="1:31" x14ac:dyDescent="0.25">
      <c r="A6878">
        <v>2291050</v>
      </c>
      <c r="B6878">
        <v>1</v>
      </c>
      <c r="C6878" t="s">
        <v>80</v>
      </c>
      <c r="D6878" t="s">
        <v>82</v>
      </c>
      <c r="E6878" t="s">
        <v>208</v>
      </c>
      <c r="F6878" t="s">
        <v>19819</v>
      </c>
      <c r="G6878" t="s">
        <v>490</v>
      </c>
      <c r="H6878" t="s">
        <v>135</v>
      </c>
      <c r="I6878" t="s">
        <v>136</v>
      </c>
      <c r="J6878" t="s">
        <v>137</v>
      </c>
      <c r="K6878" t="s">
        <v>138</v>
      </c>
      <c r="L6878" t="s">
        <v>19820</v>
      </c>
      <c r="M6878" t="s">
        <v>19821</v>
      </c>
      <c r="N6878">
        <v>0.81499999999999995</v>
      </c>
      <c r="O6878">
        <v>0</v>
      </c>
      <c r="P6878">
        <v>774</v>
      </c>
      <c r="Q6878">
        <v>0</v>
      </c>
      <c r="R6878">
        <v>0</v>
      </c>
      <c r="S6878">
        <v>0</v>
      </c>
      <c r="T6878">
        <v>81</v>
      </c>
      <c r="U6878">
        <v>0</v>
      </c>
      <c r="V6878">
        <v>0</v>
      </c>
      <c r="W6878">
        <v>0</v>
      </c>
      <c r="X6878">
        <v>137.37785504880793</v>
      </c>
      <c r="Y6878">
        <v>0</v>
      </c>
      <c r="Z6878">
        <v>0</v>
      </c>
      <c r="AA6878">
        <v>0</v>
      </c>
      <c r="AB6878">
        <v>34.033033176326413</v>
      </c>
      <c r="AC6878">
        <v>0</v>
      </c>
      <c r="AD6878">
        <v>0</v>
      </c>
      <c r="AE6878">
        <v>171.41088822513433</v>
      </c>
    </row>
    <row r="6879" spans="1:31" x14ac:dyDescent="0.25">
      <c r="A6879">
        <v>2291052</v>
      </c>
      <c r="B6879">
        <v>1</v>
      </c>
      <c r="C6879" t="s">
        <v>80</v>
      </c>
      <c r="D6879" t="s">
        <v>96</v>
      </c>
      <c r="E6879" t="s">
        <v>141</v>
      </c>
      <c r="F6879" t="s">
        <v>19822</v>
      </c>
      <c r="G6879" t="s">
        <v>202</v>
      </c>
      <c r="H6879" t="s">
        <v>135</v>
      </c>
      <c r="I6879" t="s">
        <v>136</v>
      </c>
      <c r="J6879" t="s">
        <v>137</v>
      </c>
      <c r="K6879" t="s">
        <v>138</v>
      </c>
      <c r="L6879" t="s">
        <v>19823</v>
      </c>
      <c r="M6879" t="s">
        <v>19824</v>
      </c>
      <c r="N6879">
        <v>1.004444444</v>
      </c>
      <c r="O6879">
        <v>0</v>
      </c>
      <c r="P6879">
        <v>2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0.50460058482234216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0.50460058482234216</v>
      </c>
    </row>
    <row r="6880" spans="1:31" x14ac:dyDescent="0.25">
      <c r="A6880">
        <v>2291054</v>
      </c>
      <c r="B6880">
        <v>1</v>
      </c>
      <c r="C6880" t="s">
        <v>81</v>
      </c>
      <c r="D6880" t="s">
        <v>119</v>
      </c>
      <c r="E6880" t="s">
        <v>141</v>
      </c>
      <c r="F6880" t="s">
        <v>19825</v>
      </c>
      <c r="G6880" t="s">
        <v>143</v>
      </c>
      <c r="H6880" t="s">
        <v>135</v>
      </c>
      <c r="I6880" t="s">
        <v>136</v>
      </c>
      <c r="J6880" t="s">
        <v>137</v>
      </c>
      <c r="K6880" t="s">
        <v>138</v>
      </c>
      <c r="L6880" t="s">
        <v>19826</v>
      </c>
      <c r="M6880" t="s">
        <v>19827</v>
      </c>
      <c r="N6880">
        <v>0.99138888800000002</v>
      </c>
      <c r="O6880">
        <v>0</v>
      </c>
      <c r="P6880">
        <v>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</row>
    <row r="6881" spans="1:31" x14ac:dyDescent="0.25">
      <c r="A6881">
        <v>2291055</v>
      </c>
      <c r="B6881">
        <v>1</v>
      </c>
      <c r="C6881" t="s">
        <v>81</v>
      </c>
      <c r="D6881" t="s">
        <v>113</v>
      </c>
      <c r="E6881" t="s">
        <v>208</v>
      </c>
      <c r="F6881" t="s">
        <v>19828</v>
      </c>
      <c r="G6881" t="s">
        <v>310</v>
      </c>
      <c r="H6881" t="s">
        <v>135</v>
      </c>
      <c r="I6881" t="s">
        <v>136</v>
      </c>
      <c r="J6881" t="s">
        <v>137</v>
      </c>
      <c r="K6881" t="s">
        <v>138</v>
      </c>
      <c r="L6881" t="s">
        <v>19829</v>
      </c>
      <c r="M6881" t="s">
        <v>19830</v>
      </c>
      <c r="N6881">
        <v>1.7424999999999999</v>
      </c>
      <c r="O6881">
        <v>0</v>
      </c>
      <c r="P6881">
        <v>47</v>
      </c>
      <c r="Q6881">
        <v>0</v>
      </c>
      <c r="R6881">
        <v>0</v>
      </c>
      <c r="S6881">
        <v>0</v>
      </c>
      <c r="T6881">
        <v>1</v>
      </c>
      <c r="U6881">
        <v>0</v>
      </c>
      <c r="V6881">
        <v>0</v>
      </c>
      <c r="W6881">
        <v>0</v>
      </c>
      <c r="X6881">
        <v>8.7829753858839279</v>
      </c>
      <c r="Y6881">
        <v>0</v>
      </c>
      <c r="Z6881">
        <v>0</v>
      </c>
      <c r="AA6881">
        <v>0</v>
      </c>
      <c r="AB6881">
        <v>0.41046048603100999</v>
      </c>
      <c r="AC6881">
        <v>0</v>
      </c>
      <c r="AD6881">
        <v>0</v>
      </c>
      <c r="AE6881">
        <v>9.1934358719149376</v>
      </c>
    </row>
    <row r="6882" spans="1:31" x14ac:dyDescent="0.25">
      <c r="A6882">
        <v>2291057</v>
      </c>
      <c r="B6882">
        <v>1</v>
      </c>
      <c r="C6882" t="s">
        <v>80</v>
      </c>
      <c r="D6882" t="s">
        <v>95</v>
      </c>
      <c r="E6882" t="s">
        <v>164</v>
      </c>
      <c r="F6882" t="s">
        <v>19831</v>
      </c>
      <c r="G6882" t="s">
        <v>195</v>
      </c>
      <c r="H6882" t="s">
        <v>167</v>
      </c>
      <c r="I6882" t="s">
        <v>136</v>
      </c>
      <c r="J6882" t="s">
        <v>137</v>
      </c>
      <c r="K6882" t="s">
        <v>138</v>
      </c>
      <c r="L6882" t="s">
        <v>19832</v>
      </c>
      <c r="M6882" t="s">
        <v>19833</v>
      </c>
      <c r="N6882">
        <v>2.1324999999999998</v>
      </c>
      <c r="O6882">
        <v>0</v>
      </c>
      <c r="P6882">
        <v>0</v>
      </c>
      <c r="Q6882">
        <v>0</v>
      </c>
      <c r="R6882">
        <v>0</v>
      </c>
      <c r="S6882">
        <v>1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2.9523372259245946</v>
      </c>
      <c r="AB6882">
        <v>0</v>
      </c>
      <c r="AC6882">
        <v>0</v>
      </c>
      <c r="AD6882">
        <v>0</v>
      </c>
      <c r="AE6882">
        <v>2.9523372259245946</v>
      </c>
    </row>
    <row r="6883" spans="1:31" x14ac:dyDescent="0.25">
      <c r="A6883">
        <v>2291058</v>
      </c>
      <c r="B6883">
        <v>1</v>
      </c>
      <c r="C6883" t="s">
        <v>81</v>
      </c>
      <c r="D6883" t="s">
        <v>113</v>
      </c>
      <c r="E6883" t="s">
        <v>141</v>
      </c>
      <c r="F6883" t="s">
        <v>19834</v>
      </c>
      <c r="G6883" t="s">
        <v>143</v>
      </c>
      <c r="H6883" t="s">
        <v>135</v>
      </c>
      <c r="I6883" t="s">
        <v>136</v>
      </c>
      <c r="J6883" t="s">
        <v>137</v>
      </c>
      <c r="K6883" t="s">
        <v>138</v>
      </c>
      <c r="L6883" t="s">
        <v>19835</v>
      </c>
      <c r="M6883" t="s">
        <v>19836</v>
      </c>
      <c r="N6883">
        <v>0.96</v>
      </c>
      <c r="O6883">
        <v>0</v>
      </c>
      <c r="P6883">
        <v>1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8.807947454512334E-2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8.807947454512334E-2</v>
      </c>
    </row>
    <row r="6884" spans="1:31" x14ac:dyDescent="0.25">
      <c r="A6884">
        <v>2291064</v>
      </c>
      <c r="B6884">
        <v>1</v>
      </c>
      <c r="C6884" t="s">
        <v>81</v>
      </c>
      <c r="D6884" t="s">
        <v>119</v>
      </c>
      <c r="E6884" t="s">
        <v>233</v>
      </c>
      <c r="F6884" t="s">
        <v>19837</v>
      </c>
      <c r="G6884" t="s">
        <v>184</v>
      </c>
      <c r="H6884" t="s">
        <v>167</v>
      </c>
      <c r="I6884" t="s">
        <v>136</v>
      </c>
      <c r="J6884" t="s">
        <v>137</v>
      </c>
      <c r="K6884" t="s">
        <v>138</v>
      </c>
      <c r="L6884" t="s">
        <v>19838</v>
      </c>
      <c r="M6884" t="s">
        <v>19839</v>
      </c>
      <c r="N6884">
        <v>9.5833333000000007E-2</v>
      </c>
      <c r="O6884">
        <v>0</v>
      </c>
      <c r="P6884">
        <v>1005</v>
      </c>
      <c r="Q6884">
        <v>19</v>
      </c>
      <c r="R6884">
        <v>240</v>
      </c>
      <c r="S6884">
        <v>2</v>
      </c>
      <c r="T6884">
        <v>63</v>
      </c>
      <c r="U6884">
        <v>0</v>
      </c>
      <c r="V6884">
        <v>0</v>
      </c>
      <c r="W6884">
        <v>0</v>
      </c>
      <c r="X6884">
        <v>14.307432706228168</v>
      </c>
      <c r="Y6884">
        <v>2.8937975465132881</v>
      </c>
      <c r="Z6884">
        <v>18.444668748034829</v>
      </c>
      <c r="AA6884">
        <v>0.18195157558316669</v>
      </c>
      <c r="AB6884">
        <v>1.8425966159237879</v>
      </c>
      <c r="AC6884">
        <v>0</v>
      </c>
      <c r="AD6884">
        <v>0</v>
      </c>
      <c r="AE6884">
        <v>37.670447192283241</v>
      </c>
    </row>
    <row r="6885" spans="1:31" x14ac:dyDescent="0.25">
      <c r="A6885">
        <v>2291065</v>
      </c>
      <c r="B6885">
        <v>1</v>
      </c>
      <c r="C6885" t="s">
        <v>80</v>
      </c>
      <c r="D6885" t="s">
        <v>85</v>
      </c>
      <c r="E6885" t="s">
        <v>164</v>
      </c>
      <c r="F6885" t="s">
        <v>19840</v>
      </c>
      <c r="G6885" t="s">
        <v>184</v>
      </c>
      <c r="H6885" t="s">
        <v>167</v>
      </c>
      <c r="I6885" t="s">
        <v>136</v>
      </c>
      <c r="J6885" t="s">
        <v>137</v>
      </c>
      <c r="K6885" t="s">
        <v>138</v>
      </c>
      <c r="L6885" t="s">
        <v>19841</v>
      </c>
      <c r="M6885" t="s">
        <v>19842</v>
      </c>
      <c r="N6885">
        <v>0.49111111099999999</v>
      </c>
      <c r="O6885">
        <v>0</v>
      </c>
      <c r="P6885">
        <v>1125</v>
      </c>
      <c r="Q6885">
        <v>0</v>
      </c>
      <c r="R6885">
        <v>0</v>
      </c>
      <c r="S6885">
        <v>1</v>
      </c>
      <c r="T6885">
        <v>17</v>
      </c>
      <c r="U6885">
        <v>0</v>
      </c>
      <c r="V6885">
        <v>0</v>
      </c>
      <c r="W6885">
        <v>0</v>
      </c>
      <c r="X6885">
        <v>176.23605469145963</v>
      </c>
      <c r="Y6885">
        <v>0</v>
      </c>
      <c r="Z6885">
        <v>0</v>
      </c>
      <c r="AA6885">
        <v>12.926293314610994</v>
      </c>
      <c r="AB6885">
        <v>10.72258608930219</v>
      </c>
      <c r="AC6885">
        <v>0</v>
      </c>
      <c r="AD6885">
        <v>0</v>
      </c>
      <c r="AE6885">
        <v>199.88493409537281</v>
      </c>
    </row>
    <row r="6886" spans="1:31" x14ac:dyDescent="0.25">
      <c r="A6886">
        <v>2291066</v>
      </c>
      <c r="B6886">
        <v>1</v>
      </c>
      <c r="C6886" t="s">
        <v>80</v>
      </c>
      <c r="D6886" t="s">
        <v>94</v>
      </c>
      <c r="E6886" t="s">
        <v>164</v>
      </c>
      <c r="F6886" t="s">
        <v>19843</v>
      </c>
      <c r="G6886" t="s">
        <v>184</v>
      </c>
      <c r="H6886" t="s">
        <v>167</v>
      </c>
      <c r="I6886" t="s">
        <v>280</v>
      </c>
      <c r="J6886" t="s">
        <v>137</v>
      </c>
      <c r="K6886" t="s">
        <v>138</v>
      </c>
      <c r="L6886" t="s">
        <v>19844</v>
      </c>
      <c r="M6886" t="s">
        <v>19845</v>
      </c>
      <c r="N6886">
        <v>1.8611111E-2</v>
      </c>
      <c r="O6886">
        <v>0</v>
      </c>
      <c r="P6886">
        <v>213</v>
      </c>
      <c r="Q6886">
        <v>0</v>
      </c>
      <c r="R6886">
        <v>0</v>
      </c>
      <c r="S6886">
        <v>2</v>
      </c>
      <c r="T6886">
        <v>8</v>
      </c>
      <c r="U6886">
        <v>0</v>
      </c>
      <c r="V6886">
        <v>0</v>
      </c>
      <c r="W6886">
        <v>0</v>
      </c>
      <c r="X6886">
        <v>0.29748184460337207</v>
      </c>
      <c r="Y6886">
        <v>0</v>
      </c>
      <c r="Z6886">
        <v>0</v>
      </c>
      <c r="AA6886">
        <v>3.533552337412222E-2</v>
      </c>
      <c r="AB6886">
        <v>4.6304524787587502E-2</v>
      </c>
      <c r="AC6886">
        <v>0</v>
      </c>
      <c r="AD6886">
        <v>0</v>
      </c>
      <c r="AE6886">
        <v>0.37912189276508179</v>
      </c>
    </row>
    <row r="6887" spans="1:31" x14ac:dyDescent="0.25">
      <c r="A6887">
        <v>2291069</v>
      </c>
      <c r="B6887">
        <v>1</v>
      </c>
      <c r="C6887" t="s">
        <v>80</v>
      </c>
      <c r="D6887" t="s">
        <v>101</v>
      </c>
      <c r="E6887" t="s">
        <v>208</v>
      </c>
      <c r="F6887" t="s">
        <v>19846</v>
      </c>
      <c r="G6887" t="s">
        <v>3728</v>
      </c>
      <c r="H6887" t="s">
        <v>135</v>
      </c>
      <c r="I6887" t="s">
        <v>136</v>
      </c>
      <c r="J6887" t="s">
        <v>137</v>
      </c>
      <c r="K6887" t="s">
        <v>138</v>
      </c>
      <c r="L6887" t="s">
        <v>19847</v>
      </c>
      <c r="M6887" t="s">
        <v>19848</v>
      </c>
      <c r="N6887">
        <v>0.81638888799999998</v>
      </c>
      <c r="O6887">
        <v>0</v>
      </c>
      <c r="P6887">
        <v>343</v>
      </c>
      <c r="Q6887">
        <v>0</v>
      </c>
      <c r="R6887">
        <v>1</v>
      </c>
      <c r="S6887">
        <v>0</v>
      </c>
      <c r="T6887">
        <v>64</v>
      </c>
      <c r="U6887">
        <v>0</v>
      </c>
      <c r="V6887">
        <v>0</v>
      </c>
      <c r="W6887">
        <v>0</v>
      </c>
      <c r="X6887">
        <v>77.401207367189684</v>
      </c>
      <c r="Y6887">
        <v>0</v>
      </c>
      <c r="Z6887">
        <v>9.6604318954142787E-2</v>
      </c>
      <c r="AA6887">
        <v>0</v>
      </c>
      <c r="AB6887">
        <v>36.400346364242552</v>
      </c>
      <c r="AC6887">
        <v>0</v>
      </c>
      <c r="AD6887">
        <v>0</v>
      </c>
      <c r="AE6887">
        <v>113.89815805038639</v>
      </c>
    </row>
    <row r="6888" spans="1:31" x14ac:dyDescent="0.25">
      <c r="A6888">
        <v>2291075</v>
      </c>
      <c r="B6888">
        <v>1</v>
      </c>
      <c r="C6888" t="s">
        <v>80</v>
      </c>
      <c r="D6888" t="s">
        <v>85</v>
      </c>
      <c r="E6888" t="s">
        <v>164</v>
      </c>
      <c r="F6888" t="s">
        <v>19849</v>
      </c>
      <c r="G6888" t="s">
        <v>210</v>
      </c>
      <c r="H6888" t="s">
        <v>167</v>
      </c>
      <c r="I6888" t="s">
        <v>136</v>
      </c>
      <c r="J6888" t="s">
        <v>137</v>
      </c>
      <c r="K6888" t="s">
        <v>138</v>
      </c>
      <c r="L6888" t="s">
        <v>19850</v>
      </c>
      <c r="M6888" t="s">
        <v>19851</v>
      </c>
      <c r="N6888">
        <v>3.221666666</v>
      </c>
      <c r="O6888">
        <v>0</v>
      </c>
      <c r="P6888">
        <v>0</v>
      </c>
      <c r="Q6888">
        <v>0</v>
      </c>
      <c r="R6888">
        <v>0</v>
      </c>
      <c r="S6888">
        <v>1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229.97673936441177</v>
      </c>
      <c r="AB6888">
        <v>0</v>
      </c>
      <c r="AC6888">
        <v>0</v>
      </c>
      <c r="AD6888">
        <v>0</v>
      </c>
      <c r="AE6888">
        <v>229.97673936441177</v>
      </c>
    </row>
    <row r="6889" spans="1:31" x14ac:dyDescent="0.25">
      <c r="A6889">
        <v>2291077</v>
      </c>
      <c r="B6889">
        <v>1</v>
      </c>
      <c r="C6889" t="s">
        <v>81</v>
      </c>
      <c r="D6889" t="s">
        <v>115</v>
      </c>
      <c r="E6889" t="s">
        <v>182</v>
      </c>
      <c r="F6889" t="s">
        <v>18025</v>
      </c>
      <c r="G6889" t="s">
        <v>184</v>
      </c>
      <c r="H6889" t="s">
        <v>167</v>
      </c>
      <c r="I6889" t="s">
        <v>280</v>
      </c>
      <c r="J6889" t="s">
        <v>137</v>
      </c>
      <c r="K6889" t="s">
        <v>138</v>
      </c>
      <c r="L6889" t="s">
        <v>19852</v>
      </c>
      <c r="M6889" t="s">
        <v>19853</v>
      </c>
      <c r="N6889">
        <v>1.9444444000000002E-2</v>
      </c>
      <c r="O6889">
        <v>0</v>
      </c>
      <c r="P6889">
        <v>2388</v>
      </c>
      <c r="Q6889">
        <v>8</v>
      </c>
      <c r="R6889">
        <v>172</v>
      </c>
      <c r="S6889">
        <v>15</v>
      </c>
      <c r="T6889">
        <v>181</v>
      </c>
      <c r="U6889">
        <v>0</v>
      </c>
      <c r="V6889">
        <v>1</v>
      </c>
      <c r="W6889">
        <v>0</v>
      </c>
      <c r="X6889">
        <v>3.5624947818511208</v>
      </c>
      <c r="Y6889">
        <v>0.21242776539238337</v>
      </c>
      <c r="Z6889">
        <v>0.53330933705867212</v>
      </c>
      <c r="AA6889">
        <v>0.25863792643791667</v>
      </c>
      <c r="AB6889">
        <v>0.69494974107173646</v>
      </c>
      <c r="AC6889">
        <v>0</v>
      </c>
      <c r="AD6889">
        <v>1.072037022777778E-4</v>
      </c>
      <c r="AE6889">
        <v>5.2619267555141072</v>
      </c>
    </row>
    <row r="6890" spans="1:31" x14ac:dyDescent="0.25">
      <c r="A6890">
        <v>2291079</v>
      </c>
      <c r="B6890">
        <v>1</v>
      </c>
      <c r="C6890" t="s">
        <v>80</v>
      </c>
      <c r="D6890" t="s">
        <v>83</v>
      </c>
      <c r="E6890" t="s">
        <v>164</v>
      </c>
      <c r="F6890" t="s">
        <v>1941</v>
      </c>
      <c r="G6890" t="s">
        <v>166</v>
      </c>
      <c r="H6890" t="s">
        <v>167</v>
      </c>
      <c r="I6890" t="s">
        <v>136</v>
      </c>
      <c r="J6890" t="s">
        <v>137</v>
      </c>
      <c r="K6890" t="s">
        <v>138</v>
      </c>
      <c r="L6890" t="s">
        <v>19854</v>
      </c>
      <c r="M6890" t="s">
        <v>19855</v>
      </c>
      <c r="N6890">
        <v>1.8525</v>
      </c>
      <c r="O6890">
        <v>1</v>
      </c>
      <c r="P6890">
        <v>2584</v>
      </c>
      <c r="Q6890">
        <v>0</v>
      </c>
      <c r="R6890">
        <v>38</v>
      </c>
      <c r="S6890">
        <v>22</v>
      </c>
      <c r="T6890">
        <v>611</v>
      </c>
      <c r="U6890">
        <v>10</v>
      </c>
      <c r="V6890">
        <v>20</v>
      </c>
      <c r="W6890">
        <v>0.45042728609250005</v>
      </c>
      <c r="X6890">
        <v>1217.8609682337728</v>
      </c>
      <c r="Y6890">
        <v>0</v>
      </c>
      <c r="Z6890">
        <v>54.170542217714278</v>
      </c>
      <c r="AA6890">
        <v>254.8985942321375</v>
      </c>
      <c r="AB6890">
        <v>1049.3856699099099</v>
      </c>
      <c r="AC6890">
        <v>1275.0038226443423</v>
      </c>
      <c r="AD6890">
        <v>682.0593234476687</v>
      </c>
      <c r="AE6890">
        <v>4533.8293479716376</v>
      </c>
    </row>
    <row r="6891" spans="1:31" x14ac:dyDescent="0.25">
      <c r="A6891">
        <v>2291080</v>
      </c>
      <c r="B6891">
        <v>1</v>
      </c>
      <c r="C6891" t="s">
        <v>80</v>
      </c>
      <c r="D6891" t="s">
        <v>100</v>
      </c>
      <c r="E6891" t="s">
        <v>141</v>
      </c>
      <c r="F6891" t="s">
        <v>19856</v>
      </c>
      <c r="G6891" t="s">
        <v>143</v>
      </c>
      <c r="H6891" t="s">
        <v>135</v>
      </c>
      <c r="I6891" t="s">
        <v>136</v>
      </c>
      <c r="J6891" t="s">
        <v>137</v>
      </c>
      <c r="K6891" t="s">
        <v>138</v>
      </c>
      <c r="L6891" t="s">
        <v>19857</v>
      </c>
      <c r="M6891" t="s">
        <v>19858</v>
      </c>
      <c r="N6891">
        <v>1.8388888880000001</v>
      </c>
      <c r="O6891">
        <v>0</v>
      </c>
      <c r="P6891">
        <v>4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1.1428296449545987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1.1428296449545987</v>
      </c>
    </row>
    <row r="6892" spans="1:31" x14ac:dyDescent="0.25">
      <c r="A6892">
        <v>2291083</v>
      </c>
      <c r="B6892">
        <v>1</v>
      </c>
      <c r="C6892" t="s">
        <v>80</v>
      </c>
      <c r="D6892" t="s">
        <v>104</v>
      </c>
      <c r="E6892" t="s">
        <v>141</v>
      </c>
      <c r="F6892" t="s">
        <v>19859</v>
      </c>
      <c r="G6892" t="s">
        <v>143</v>
      </c>
      <c r="H6892" t="s">
        <v>135</v>
      </c>
      <c r="I6892" t="s">
        <v>136</v>
      </c>
      <c r="J6892" t="s">
        <v>137</v>
      </c>
      <c r="K6892" t="s">
        <v>138</v>
      </c>
      <c r="L6892" t="s">
        <v>19860</v>
      </c>
      <c r="M6892" t="s">
        <v>19861</v>
      </c>
      <c r="N6892">
        <v>2.5616666659999998</v>
      </c>
      <c r="O6892">
        <v>0</v>
      </c>
      <c r="P6892">
        <v>0</v>
      </c>
      <c r="Q6892">
        <v>0</v>
      </c>
      <c r="R6892">
        <v>1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0.13484525294455418</v>
      </c>
      <c r="AA6892">
        <v>0</v>
      </c>
      <c r="AB6892">
        <v>0</v>
      </c>
      <c r="AC6892">
        <v>0</v>
      </c>
      <c r="AD6892">
        <v>0</v>
      </c>
      <c r="AE6892">
        <v>0.13484525294455418</v>
      </c>
    </row>
    <row r="6893" spans="1:31" x14ac:dyDescent="0.25">
      <c r="A6893">
        <v>2291084</v>
      </c>
      <c r="B6893">
        <v>1</v>
      </c>
      <c r="C6893" t="s">
        <v>81</v>
      </c>
      <c r="D6893" t="s">
        <v>112</v>
      </c>
      <c r="E6893" t="s">
        <v>182</v>
      </c>
      <c r="F6893" t="s">
        <v>3671</v>
      </c>
      <c r="G6893" t="s">
        <v>184</v>
      </c>
      <c r="H6893" t="s">
        <v>167</v>
      </c>
      <c r="I6893" t="s">
        <v>280</v>
      </c>
      <c r="J6893" t="s">
        <v>137</v>
      </c>
      <c r="K6893" t="s">
        <v>138</v>
      </c>
      <c r="L6893" t="s">
        <v>19862</v>
      </c>
      <c r="M6893" t="s">
        <v>19863</v>
      </c>
      <c r="N6893">
        <v>8.3333330000000001E-3</v>
      </c>
      <c r="O6893">
        <v>3</v>
      </c>
      <c r="P6893">
        <v>2082</v>
      </c>
      <c r="Q6893">
        <v>123</v>
      </c>
      <c r="R6893">
        <v>380</v>
      </c>
      <c r="S6893">
        <v>34</v>
      </c>
      <c r="T6893">
        <v>184</v>
      </c>
      <c r="U6893">
        <v>3</v>
      </c>
      <c r="V6893">
        <v>0</v>
      </c>
      <c r="W6893">
        <v>4.7162422725000007E-3</v>
      </c>
      <c r="X6893">
        <v>2.5833812360508772</v>
      </c>
      <c r="Y6893">
        <v>0.60321360354424169</v>
      </c>
      <c r="Z6893">
        <v>0.48499446191443385</v>
      </c>
      <c r="AA6893">
        <v>0.37821154296431658</v>
      </c>
      <c r="AB6893">
        <v>0.36501230760873316</v>
      </c>
      <c r="AC6893">
        <v>0.75563694586266661</v>
      </c>
      <c r="AD6893">
        <v>0</v>
      </c>
      <c r="AE6893">
        <v>5.1751663402177694</v>
      </c>
    </row>
    <row r="6894" spans="1:31" x14ac:dyDescent="0.25">
      <c r="A6894">
        <v>2291085</v>
      </c>
      <c r="B6894">
        <v>1</v>
      </c>
      <c r="C6894" t="s">
        <v>80</v>
      </c>
      <c r="D6894" t="s">
        <v>104</v>
      </c>
      <c r="E6894" t="s">
        <v>141</v>
      </c>
      <c r="F6894" t="s">
        <v>19864</v>
      </c>
      <c r="G6894" t="s">
        <v>188</v>
      </c>
      <c r="H6894" t="s">
        <v>135</v>
      </c>
      <c r="I6894" t="s">
        <v>136</v>
      </c>
      <c r="J6894" t="s">
        <v>137</v>
      </c>
      <c r="K6894" t="s">
        <v>138</v>
      </c>
      <c r="L6894" t="s">
        <v>19865</v>
      </c>
      <c r="M6894" t="s">
        <v>19866</v>
      </c>
      <c r="N6894">
        <v>3.5813888880000002</v>
      </c>
      <c r="O6894">
        <v>0</v>
      </c>
      <c r="P6894">
        <v>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3.2098770818277778E-2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3.2098770818277778E-2</v>
      </c>
    </row>
    <row r="6895" spans="1:31" x14ac:dyDescent="0.25">
      <c r="A6895">
        <v>2291093</v>
      </c>
      <c r="B6895">
        <v>1</v>
      </c>
      <c r="C6895" t="s">
        <v>81</v>
      </c>
      <c r="D6895" t="s">
        <v>123</v>
      </c>
      <c r="E6895" t="s">
        <v>182</v>
      </c>
      <c r="F6895" t="s">
        <v>856</v>
      </c>
      <c r="G6895" t="s">
        <v>184</v>
      </c>
      <c r="H6895" t="s">
        <v>167</v>
      </c>
      <c r="I6895" t="s">
        <v>136</v>
      </c>
      <c r="J6895" t="s">
        <v>137</v>
      </c>
      <c r="K6895" t="s">
        <v>138</v>
      </c>
      <c r="L6895" t="s">
        <v>19867</v>
      </c>
      <c r="M6895" t="s">
        <v>19868</v>
      </c>
      <c r="N6895">
        <v>0.72888888799999996</v>
      </c>
      <c r="O6895">
        <v>0</v>
      </c>
      <c r="P6895">
        <v>361</v>
      </c>
      <c r="Q6895">
        <v>136</v>
      </c>
      <c r="R6895">
        <v>53</v>
      </c>
      <c r="S6895">
        <v>13</v>
      </c>
      <c r="T6895">
        <v>35</v>
      </c>
      <c r="U6895">
        <v>0</v>
      </c>
      <c r="V6895">
        <v>0</v>
      </c>
      <c r="W6895">
        <v>0</v>
      </c>
      <c r="X6895">
        <v>35.813186973070799</v>
      </c>
      <c r="Y6895">
        <v>86.769603438280939</v>
      </c>
      <c r="Z6895">
        <v>18.05856928913159</v>
      </c>
      <c r="AA6895">
        <v>4.9465753156691177</v>
      </c>
      <c r="AB6895">
        <v>10.01696827520129</v>
      </c>
      <c r="AC6895">
        <v>0</v>
      </c>
      <c r="AD6895">
        <v>0</v>
      </c>
      <c r="AE6895">
        <v>155.60490329135374</v>
      </c>
    </row>
    <row r="6896" spans="1:31" x14ac:dyDescent="0.25">
      <c r="A6896">
        <v>2291095</v>
      </c>
      <c r="B6896">
        <v>1</v>
      </c>
      <c r="C6896" t="s">
        <v>80</v>
      </c>
      <c r="D6896" t="s">
        <v>96</v>
      </c>
      <c r="E6896" t="s">
        <v>141</v>
      </c>
      <c r="F6896" t="s">
        <v>19869</v>
      </c>
      <c r="G6896" t="s">
        <v>490</v>
      </c>
      <c r="H6896" t="s">
        <v>135</v>
      </c>
      <c r="I6896" t="s">
        <v>136</v>
      </c>
      <c r="J6896" t="s">
        <v>137</v>
      </c>
      <c r="K6896" t="s">
        <v>138</v>
      </c>
      <c r="L6896" t="s">
        <v>19870</v>
      </c>
      <c r="M6896" t="s">
        <v>19871</v>
      </c>
      <c r="N6896">
        <v>5.3727777769999996</v>
      </c>
      <c r="O6896">
        <v>0</v>
      </c>
      <c r="P6896">
        <v>2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0.41990879893984173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0.41990879893984173</v>
      </c>
    </row>
    <row r="6897" spans="1:31" x14ac:dyDescent="0.25">
      <c r="A6897">
        <v>2291097</v>
      </c>
      <c r="B6897">
        <v>1</v>
      </c>
      <c r="C6897" t="s">
        <v>81</v>
      </c>
      <c r="D6897" t="s">
        <v>127</v>
      </c>
      <c r="E6897" t="s">
        <v>182</v>
      </c>
      <c r="F6897" t="s">
        <v>19872</v>
      </c>
      <c r="G6897" t="s">
        <v>184</v>
      </c>
      <c r="H6897" t="s">
        <v>167</v>
      </c>
      <c r="I6897" t="s">
        <v>136</v>
      </c>
      <c r="J6897" t="s">
        <v>137</v>
      </c>
      <c r="K6897" t="s">
        <v>138</v>
      </c>
      <c r="L6897" t="s">
        <v>19873</v>
      </c>
      <c r="M6897" t="s">
        <v>19874</v>
      </c>
      <c r="N6897">
        <v>0.61527777699999997</v>
      </c>
      <c r="O6897">
        <v>3</v>
      </c>
      <c r="P6897">
        <v>4</v>
      </c>
      <c r="Q6897">
        <v>42</v>
      </c>
      <c r="R6897">
        <v>19</v>
      </c>
      <c r="S6897">
        <v>2</v>
      </c>
      <c r="T6897">
        <v>2</v>
      </c>
      <c r="U6897">
        <v>0</v>
      </c>
      <c r="V6897">
        <v>0</v>
      </c>
      <c r="W6897">
        <v>0.29339727424498946</v>
      </c>
      <c r="X6897">
        <v>1.2363600248195652</v>
      </c>
      <c r="Y6897">
        <v>11.514293259614368</v>
      </c>
      <c r="Z6897">
        <v>38.862726482679477</v>
      </c>
      <c r="AA6897">
        <v>1.1960754344792832</v>
      </c>
      <c r="AB6897">
        <v>0.66360510585021937</v>
      </c>
      <c r="AC6897">
        <v>0</v>
      </c>
      <c r="AD6897">
        <v>0</v>
      </c>
      <c r="AE6897">
        <v>53.766457581687895</v>
      </c>
    </row>
    <row r="6898" spans="1:31" x14ac:dyDescent="0.25">
      <c r="A6898">
        <v>2291103</v>
      </c>
      <c r="B6898">
        <v>1</v>
      </c>
      <c r="C6898" t="s">
        <v>80</v>
      </c>
      <c r="D6898" t="s">
        <v>95</v>
      </c>
      <c r="E6898" t="s">
        <v>164</v>
      </c>
      <c r="F6898" t="s">
        <v>14982</v>
      </c>
      <c r="G6898" t="s">
        <v>195</v>
      </c>
      <c r="H6898" t="s">
        <v>167</v>
      </c>
      <c r="I6898" t="s">
        <v>136</v>
      </c>
      <c r="J6898" t="s">
        <v>137</v>
      </c>
      <c r="K6898" t="s">
        <v>138</v>
      </c>
      <c r="L6898" t="s">
        <v>19875</v>
      </c>
      <c r="M6898" t="s">
        <v>19876</v>
      </c>
      <c r="N6898">
        <v>2.2694444439999999</v>
      </c>
      <c r="O6898">
        <v>0</v>
      </c>
      <c r="P6898">
        <v>0</v>
      </c>
      <c r="Q6898">
        <v>0</v>
      </c>
      <c r="R6898">
        <v>0</v>
      </c>
      <c r="S6898">
        <v>3</v>
      </c>
      <c r="T6898">
        <v>0</v>
      </c>
      <c r="U6898">
        <v>1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5.1170923595952935</v>
      </c>
      <c r="AB6898">
        <v>0</v>
      </c>
      <c r="AC6898">
        <v>183.138319475998</v>
      </c>
      <c r="AD6898">
        <v>0</v>
      </c>
      <c r="AE6898">
        <v>188.25541183559329</v>
      </c>
    </row>
    <row r="6899" spans="1:31" x14ac:dyDescent="0.25">
      <c r="A6899">
        <v>2291104</v>
      </c>
      <c r="B6899">
        <v>1</v>
      </c>
      <c r="C6899" t="s">
        <v>80</v>
      </c>
      <c r="D6899" t="s">
        <v>100</v>
      </c>
      <c r="E6899" t="s">
        <v>233</v>
      </c>
      <c r="F6899" t="s">
        <v>17752</v>
      </c>
      <c r="G6899" t="s">
        <v>184</v>
      </c>
      <c r="H6899" t="s">
        <v>167</v>
      </c>
      <c r="I6899" t="s">
        <v>136</v>
      </c>
      <c r="J6899" t="s">
        <v>137</v>
      </c>
      <c r="K6899" t="s">
        <v>138</v>
      </c>
      <c r="L6899" t="s">
        <v>19877</v>
      </c>
      <c r="M6899" t="s">
        <v>19878</v>
      </c>
      <c r="N6899">
        <v>0.48111111099999998</v>
      </c>
      <c r="O6899">
        <v>6</v>
      </c>
      <c r="P6899">
        <v>12</v>
      </c>
      <c r="Q6899">
        <v>59</v>
      </c>
      <c r="R6899">
        <v>35</v>
      </c>
      <c r="S6899">
        <v>8</v>
      </c>
      <c r="T6899">
        <v>10</v>
      </c>
      <c r="U6899">
        <v>0</v>
      </c>
      <c r="V6899">
        <v>0</v>
      </c>
      <c r="W6899">
        <v>3.0696330106731646</v>
      </c>
      <c r="X6899">
        <v>1.7852104274737333</v>
      </c>
      <c r="Y6899">
        <v>18.167601315680685</v>
      </c>
      <c r="Z6899">
        <v>9.5669013962077187</v>
      </c>
      <c r="AA6899">
        <v>5.854768424434674</v>
      </c>
      <c r="AB6899">
        <v>2.1554459477952266</v>
      </c>
      <c r="AC6899">
        <v>0</v>
      </c>
      <c r="AD6899">
        <v>0</v>
      </c>
      <c r="AE6899">
        <v>40.5995605222652</v>
      </c>
    </row>
    <row r="6900" spans="1:31" x14ac:dyDescent="0.25">
      <c r="A6900">
        <v>2291106</v>
      </c>
      <c r="B6900">
        <v>1</v>
      </c>
      <c r="C6900" t="s">
        <v>80</v>
      </c>
      <c r="D6900" t="s">
        <v>96</v>
      </c>
      <c r="E6900" t="s">
        <v>132</v>
      </c>
      <c r="F6900" t="s">
        <v>19879</v>
      </c>
      <c r="G6900" t="s">
        <v>214</v>
      </c>
      <c r="H6900" t="s">
        <v>135</v>
      </c>
      <c r="I6900" t="s">
        <v>136</v>
      </c>
      <c r="J6900" t="s">
        <v>137</v>
      </c>
      <c r="K6900" t="s">
        <v>138</v>
      </c>
      <c r="L6900" t="s">
        <v>19880</v>
      </c>
      <c r="M6900" t="s">
        <v>19881</v>
      </c>
      <c r="N6900">
        <v>1.9641666659999999</v>
      </c>
      <c r="O6900">
        <v>0</v>
      </c>
      <c r="P6900">
        <v>55</v>
      </c>
      <c r="Q6900">
        <v>0</v>
      </c>
      <c r="R6900">
        <v>0</v>
      </c>
      <c r="S6900">
        <v>0</v>
      </c>
      <c r="T6900">
        <v>12</v>
      </c>
      <c r="U6900">
        <v>0</v>
      </c>
      <c r="V6900">
        <v>0</v>
      </c>
      <c r="W6900">
        <v>0</v>
      </c>
      <c r="X6900">
        <v>46.1914742883542</v>
      </c>
      <c r="Y6900">
        <v>0</v>
      </c>
      <c r="Z6900">
        <v>0</v>
      </c>
      <c r="AA6900">
        <v>0</v>
      </c>
      <c r="AB6900">
        <v>9.5977527189677687</v>
      </c>
      <c r="AC6900">
        <v>0</v>
      </c>
      <c r="AD6900">
        <v>0</v>
      </c>
      <c r="AE6900">
        <v>55.789227007321969</v>
      </c>
    </row>
    <row r="6901" spans="1:31" x14ac:dyDescent="0.25">
      <c r="A6901">
        <v>2291107</v>
      </c>
      <c r="B6901">
        <v>1</v>
      </c>
      <c r="C6901" t="s">
        <v>80</v>
      </c>
      <c r="D6901" t="s">
        <v>84</v>
      </c>
      <c r="E6901" t="s">
        <v>141</v>
      </c>
      <c r="F6901" t="s">
        <v>19882</v>
      </c>
      <c r="G6901" t="s">
        <v>143</v>
      </c>
      <c r="H6901" t="s">
        <v>135</v>
      </c>
      <c r="I6901" t="s">
        <v>136</v>
      </c>
      <c r="J6901" t="s">
        <v>137</v>
      </c>
      <c r="K6901" t="s">
        <v>138</v>
      </c>
      <c r="L6901" t="s">
        <v>19883</v>
      </c>
      <c r="M6901" t="s">
        <v>19884</v>
      </c>
      <c r="N6901">
        <v>7.5461111110000001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6.6581367405601135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6.6581367405601135</v>
      </c>
    </row>
    <row r="6902" spans="1:31" x14ac:dyDescent="0.25">
      <c r="A6902">
        <v>2291108</v>
      </c>
      <c r="B6902">
        <v>1</v>
      </c>
      <c r="C6902" t="s">
        <v>81</v>
      </c>
      <c r="D6902" t="s">
        <v>112</v>
      </c>
      <c r="E6902" t="s">
        <v>164</v>
      </c>
      <c r="F6902" t="s">
        <v>14999</v>
      </c>
      <c r="G6902" t="s">
        <v>1436</v>
      </c>
      <c r="H6902" t="s">
        <v>167</v>
      </c>
      <c r="I6902" t="s">
        <v>136</v>
      </c>
      <c r="J6902" t="s">
        <v>137</v>
      </c>
      <c r="K6902" t="s">
        <v>138</v>
      </c>
      <c r="L6902" t="s">
        <v>19885</v>
      </c>
      <c r="M6902" t="s">
        <v>19886</v>
      </c>
      <c r="N6902">
        <v>1.3405555549999999</v>
      </c>
      <c r="O6902">
        <v>1</v>
      </c>
      <c r="P6902">
        <v>204</v>
      </c>
      <c r="Q6902">
        <v>25</v>
      </c>
      <c r="R6902">
        <v>40</v>
      </c>
      <c r="S6902">
        <v>6</v>
      </c>
      <c r="T6902">
        <v>42</v>
      </c>
      <c r="U6902">
        <v>0</v>
      </c>
      <c r="V6902">
        <v>0</v>
      </c>
      <c r="W6902">
        <v>7.88071557123E-2</v>
      </c>
      <c r="X6902">
        <v>58.986390111492298</v>
      </c>
      <c r="Y6902">
        <v>9.0081054250577886</v>
      </c>
      <c r="Z6902">
        <v>15.134786878154424</v>
      </c>
      <c r="AA6902">
        <v>2.9597733786669762</v>
      </c>
      <c r="AB6902">
        <v>11.090444470657797</v>
      </c>
      <c r="AC6902">
        <v>0</v>
      </c>
      <c r="AD6902">
        <v>0</v>
      </c>
      <c r="AE6902">
        <v>97.258307419741598</v>
      </c>
    </row>
    <row r="6903" spans="1:31" x14ac:dyDescent="0.25">
      <c r="A6903">
        <v>2291111</v>
      </c>
      <c r="B6903">
        <v>1</v>
      </c>
      <c r="C6903" t="s">
        <v>80</v>
      </c>
      <c r="D6903" t="s">
        <v>89</v>
      </c>
      <c r="E6903" t="s">
        <v>164</v>
      </c>
      <c r="F6903" t="s">
        <v>19887</v>
      </c>
      <c r="G6903" t="s">
        <v>1171</v>
      </c>
      <c r="H6903" t="s">
        <v>167</v>
      </c>
      <c r="I6903" t="s">
        <v>136</v>
      </c>
      <c r="J6903" t="s">
        <v>137</v>
      </c>
      <c r="K6903" t="s">
        <v>138</v>
      </c>
      <c r="L6903" t="s">
        <v>19888</v>
      </c>
      <c r="M6903" t="s">
        <v>19889</v>
      </c>
      <c r="N6903">
        <v>0.42666666600000003</v>
      </c>
      <c r="O6903">
        <v>0</v>
      </c>
      <c r="P6903">
        <v>364</v>
      </c>
      <c r="Q6903">
        <v>0</v>
      </c>
      <c r="R6903">
        <v>1</v>
      </c>
      <c r="S6903">
        <v>0</v>
      </c>
      <c r="T6903">
        <v>119</v>
      </c>
      <c r="U6903">
        <v>0</v>
      </c>
      <c r="V6903">
        <v>0</v>
      </c>
      <c r="W6903">
        <v>0</v>
      </c>
      <c r="X6903">
        <v>92.095971206684368</v>
      </c>
      <c r="Y6903">
        <v>0</v>
      </c>
      <c r="Z6903">
        <v>0.72531805306240005</v>
      </c>
      <c r="AA6903">
        <v>0</v>
      </c>
      <c r="AB6903">
        <v>54.801377938296781</v>
      </c>
      <c r="AC6903">
        <v>0</v>
      </c>
      <c r="AD6903">
        <v>0</v>
      </c>
      <c r="AE6903">
        <v>147.62266719804353</v>
      </c>
    </row>
    <row r="6904" spans="1:31" x14ac:dyDescent="0.25">
      <c r="A6904">
        <v>2291116</v>
      </c>
      <c r="B6904">
        <v>1</v>
      </c>
      <c r="C6904" t="s">
        <v>80</v>
      </c>
      <c r="D6904" t="s">
        <v>100</v>
      </c>
      <c r="E6904" t="s">
        <v>141</v>
      </c>
      <c r="F6904" t="s">
        <v>19890</v>
      </c>
      <c r="G6904" t="s">
        <v>143</v>
      </c>
      <c r="H6904" t="s">
        <v>135</v>
      </c>
      <c r="I6904" t="s">
        <v>136</v>
      </c>
      <c r="J6904" t="s">
        <v>137</v>
      </c>
      <c r="K6904" t="s">
        <v>138</v>
      </c>
      <c r="L6904" t="s">
        <v>19891</v>
      </c>
      <c r="M6904" t="s">
        <v>19892</v>
      </c>
      <c r="N6904">
        <v>1.0758333330000001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1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1.3081225687990234</v>
      </c>
      <c r="AC6904">
        <v>0</v>
      </c>
      <c r="AD6904">
        <v>0</v>
      </c>
      <c r="AE6904">
        <v>1.3081225687990234</v>
      </c>
    </row>
    <row r="6905" spans="1:31" x14ac:dyDescent="0.25">
      <c r="A6905">
        <v>2291120</v>
      </c>
      <c r="B6905">
        <v>1</v>
      </c>
      <c r="C6905" t="s">
        <v>80</v>
      </c>
      <c r="D6905" t="s">
        <v>104</v>
      </c>
      <c r="E6905" t="s">
        <v>141</v>
      </c>
      <c r="F6905" t="s">
        <v>19893</v>
      </c>
      <c r="G6905" t="s">
        <v>143</v>
      </c>
      <c r="H6905" t="s">
        <v>135</v>
      </c>
      <c r="I6905" t="s">
        <v>136</v>
      </c>
      <c r="J6905" t="s">
        <v>137</v>
      </c>
      <c r="K6905" t="s">
        <v>138</v>
      </c>
      <c r="L6905" t="s">
        <v>19894</v>
      </c>
      <c r="M6905" t="s">
        <v>19895</v>
      </c>
      <c r="N6905">
        <v>2.753055555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0.14300818446038252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0.14300818446038252</v>
      </c>
    </row>
    <row r="6906" spans="1:31" x14ac:dyDescent="0.25">
      <c r="A6906">
        <v>2291121</v>
      </c>
      <c r="B6906">
        <v>1</v>
      </c>
      <c r="C6906" t="s">
        <v>80</v>
      </c>
      <c r="D6906" t="s">
        <v>82</v>
      </c>
      <c r="E6906" t="s">
        <v>208</v>
      </c>
      <c r="F6906" t="s">
        <v>19896</v>
      </c>
      <c r="G6906" t="s">
        <v>336</v>
      </c>
      <c r="H6906" t="s">
        <v>135</v>
      </c>
      <c r="I6906" t="s">
        <v>136</v>
      </c>
      <c r="J6906" t="s">
        <v>137</v>
      </c>
      <c r="K6906" t="s">
        <v>138</v>
      </c>
      <c r="L6906" t="s">
        <v>19897</v>
      </c>
      <c r="M6906" t="s">
        <v>19898</v>
      </c>
      <c r="N6906">
        <v>0.76749999999999996</v>
      </c>
      <c r="O6906">
        <v>0</v>
      </c>
      <c r="P6906">
        <v>168</v>
      </c>
      <c r="Q6906">
        <v>0</v>
      </c>
      <c r="R6906">
        <v>0</v>
      </c>
      <c r="S6906">
        <v>0</v>
      </c>
      <c r="T6906">
        <v>16</v>
      </c>
      <c r="U6906">
        <v>0</v>
      </c>
      <c r="V6906">
        <v>0</v>
      </c>
      <c r="W6906">
        <v>0</v>
      </c>
      <c r="X6906">
        <v>25.70844884536811</v>
      </c>
      <c r="Y6906">
        <v>0</v>
      </c>
      <c r="Z6906">
        <v>0</v>
      </c>
      <c r="AA6906">
        <v>0</v>
      </c>
      <c r="AB6906">
        <v>3.4633359909443642</v>
      </c>
      <c r="AC6906">
        <v>0</v>
      </c>
      <c r="AD6906">
        <v>0</v>
      </c>
      <c r="AE6906">
        <v>29.171784836312476</v>
      </c>
    </row>
    <row r="6907" spans="1:31" x14ac:dyDescent="0.25">
      <c r="A6907">
        <v>2291122</v>
      </c>
      <c r="B6907">
        <v>1</v>
      </c>
      <c r="C6907" t="s">
        <v>80</v>
      </c>
      <c r="D6907" t="s">
        <v>97</v>
      </c>
      <c r="E6907" t="s">
        <v>141</v>
      </c>
      <c r="F6907" t="s">
        <v>19899</v>
      </c>
      <c r="G6907" t="s">
        <v>188</v>
      </c>
      <c r="H6907" t="s">
        <v>135</v>
      </c>
      <c r="I6907" t="s">
        <v>136</v>
      </c>
      <c r="J6907" t="s">
        <v>137</v>
      </c>
      <c r="K6907" t="s">
        <v>138</v>
      </c>
      <c r="L6907" t="s">
        <v>19900</v>
      </c>
      <c r="M6907" t="s">
        <v>19901</v>
      </c>
      <c r="N6907">
        <v>3.395277777</v>
      </c>
      <c r="O6907">
        <v>0</v>
      </c>
      <c r="P6907">
        <v>1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2.03814094823937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2.03814094823937</v>
      </c>
    </row>
    <row r="6908" spans="1:31" x14ac:dyDescent="0.25">
      <c r="A6908">
        <v>2291125</v>
      </c>
      <c r="B6908">
        <v>1</v>
      </c>
      <c r="C6908" t="s">
        <v>80</v>
      </c>
      <c r="D6908" t="s">
        <v>96</v>
      </c>
      <c r="E6908" t="s">
        <v>141</v>
      </c>
      <c r="F6908" t="s">
        <v>19902</v>
      </c>
      <c r="G6908" t="s">
        <v>490</v>
      </c>
      <c r="H6908" t="s">
        <v>135</v>
      </c>
      <c r="I6908" t="s">
        <v>136</v>
      </c>
      <c r="J6908" t="s">
        <v>137</v>
      </c>
      <c r="K6908" t="s">
        <v>138</v>
      </c>
      <c r="L6908" t="s">
        <v>19903</v>
      </c>
      <c r="M6908" t="s">
        <v>19904</v>
      </c>
      <c r="N6908">
        <v>4.903611111</v>
      </c>
      <c r="O6908">
        <v>0</v>
      </c>
      <c r="P6908">
        <v>1</v>
      </c>
      <c r="Q6908">
        <v>0</v>
      </c>
      <c r="R6908">
        <v>0</v>
      </c>
      <c r="S6908">
        <v>0</v>
      </c>
      <c r="T6908">
        <v>1</v>
      </c>
      <c r="U6908">
        <v>0</v>
      </c>
      <c r="V6908">
        <v>0</v>
      </c>
      <c r="W6908">
        <v>0</v>
      </c>
      <c r="X6908">
        <v>1.2944546593423616</v>
      </c>
      <c r="Y6908">
        <v>0</v>
      </c>
      <c r="Z6908">
        <v>0</v>
      </c>
      <c r="AA6908">
        <v>0</v>
      </c>
      <c r="AB6908">
        <v>2.842184398188087</v>
      </c>
      <c r="AC6908">
        <v>0</v>
      </c>
      <c r="AD6908">
        <v>0</v>
      </c>
      <c r="AE6908">
        <v>4.1366390575304486</v>
      </c>
    </row>
    <row r="6909" spans="1:31" x14ac:dyDescent="0.25">
      <c r="A6909">
        <v>2291131</v>
      </c>
      <c r="B6909">
        <v>1</v>
      </c>
      <c r="C6909" t="s">
        <v>80</v>
      </c>
      <c r="D6909" t="s">
        <v>100</v>
      </c>
      <c r="E6909" t="s">
        <v>141</v>
      </c>
      <c r="F6909" t="s">
        <v>19905</v>
      </c>
      <c r="G6909" t="s">
        <v>143</v>
      </c>
      <c r="H6909" t="s">
        <v>135</v>
      </c>
      <c r="I6909" t="s">
        <v>136</v>
      </c>
      <c r="J6909" t="s">
        <v>137</v>
      </c>
      <c r="K6909" t="s">
        <v>138</v>
      </c>
      <c r="L6909" t="s">
        <v>19906</v>
      </c>
      <c r="M6909" t="s">
        <v>19907</v>
      </c>
      <c r="N6909">
        <v>2.7916666659999998</v>
      </c>
      <c r="O6909">
        <v>0</v>
      </c>
      <c r="P6909">
        <v>2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1.052417842815105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1.052417842815105</v>
      </c>
    </row>
    <row r="6910" spans="1:31" x14ac:dyDescent="0.25">
      <c r="A6910">
        <v>2291132</v>
      </c>
      <c r="B6910">
        <v>1</v>
      </c>
      <c r="C6910" t="s">
        <v>81</v>
      </c>
      <c r="D6910" t="s">
        <v>120</v>
      </c>
      <c r="E6910" t="s">
        <v>141</v>
      </c>
      <c r="F6910" t="s">
        <v>19908</v>
      </c>
      <c r="G6910" t="s">
        <v>143</v>
      </c>
      <c r="H6910" t="s">
        <v>135</v>
      </c>
      <c r="I6910" t="s">
        <v>136</v>
      </c>
      <c r="J6910" t="s">
        <v>137</v>
      </c>
      <c r="K6910" t="s">
        <v>138</v>
      </c>
      <c r="L6910" t="s">
        <v>19909</v>
      </c>
      <c r="M6910" t="s">
        <v>19910</v>
      </c>
      <c r="N6910">
        <v>3.0177777770000001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4.6639002915086119E-3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4.6639002915086119E-3</v>
      </c>
    </row>
    <row r="6911" spans="1:31" x14ac:dyDescent="0.25">
      <c r="A6911">
        <v>2291136</v>
      </c>
      <c r="B6911">
        <v>1</v>
      </c>
      <c r="C6911" t="s">
        <v>80</v>
      </c>
      <c r="D6911" t="s">
        <v>108</v>
      </c>
      <c r="E6911" t="s">
        <v>164</v>
      </c>
      <c r="F6911" t="s">
        <v>19911</v>
      </c>
      <c r="G6911" t="s">
        <v>500</v>
      </c>
      <c r="H6911" t="s">
        <v>167</v>
      </c>
      <c r="I6911" t="s">
        <v>136</v>
      </c>
      <c r="J6911" t="s">
        <v>137</v>
      </c>
      <c r="K6911" t="s">
        <v>138</v>
      </c>
      <c r="L6911" t="s">
        <v>19912</v>
      </c>
      <c r="M6911" t="s">
        <v>19913</v>
      </c>
      <c r="N6911">
        <v>1.4030555549999999</v>
      </c>
      <c r="O6911">
        <v>0</v>
      </c>
      <c r="P6911">
        <v>86</v>
      </c>
      <c r="Q6911">
        <v>0</v>
      </c>
      <c r="R6911">
        <v>10</v>
      </c>
      <c r="S6911">
        <v>0</v>
      </c>
      <c r="T6911">
        <v>9</v>
      </c>
      <c r="U6911">
        <v>0</v>
      </c>
      <c r="V6911">
        <v>0</v>
      </c>
      <c r="W6911">
        <v>0</v>
      </c>
      <c r="X6911">
        <v>17.765037161270744</v>
      </c>
      <c r="Y6911">
        <v>0</v>
      </c>
      <c r="Z6911">
        <v>1.609853652409829</v>
      </c>
      <c r="AA6911">
        <v>0</v>
      </c>
      <c r="AB6911">
        <v>0.62707705808480052</v>
      </c>
      <c r="AC6911">
        <v>0</v>
      </c>
      <c r="AD6911">
        <v>0</v>
      </c>
      <c r="AE6911">
        <v>20.001967871765373</v>
      </c>
    </row>
    <row r="6912" spans="1:31" x14ac:dyDescent="0.25">
      <c r="A6912">
        <v>2291137</v>
      </c>
      <c r="B6912">
        <v>1</v>
      </c>
      <c r="C6912" t="s">
        <v>80</v>
      </c>
      <c r="D6912" t="s">
        <v>103</v>
      </c>
      <c r="E6912" t="s">
        <v>283</v>
      </c>
      <c r="F6912" t="s">
        <v>1640</v>
      </c>
      <c r="G6912" t="s">
        <v>837</v>
      </c>
      <c r="H6912" t="s">
        <v>167</v>
      </c>
      <c r="I6912" t="s">
        <v>280</v>
      </c>
      <c r="J6912" t="s">
        <v>137</v>
      </c>
      <c r="K6912" t="s">
        <v>138</v>
      </c>
      <c r="L6912" t="s">
        <v>19914</v>
      </c>
      <c r="M6912" t="s">
        <v>19915</v>
      </c>
      <c r="N6912">
        <v>3.4565554999999998E-2</v>
      </c>
      <c r="O6912">
        <v>1</v>
      </c>
      <c r="P6912">
        <v>1582</v>
      </c>
      <c r="Q6912">
        <v>36</v>
      </c>
      <c r="R6912">
        <v>179</v>
      </c>
      <c r="S6912">
        <v>16</v>
      </c>
      <c r="T6912">
        <v>185</v>
      </c>
      <c r="U6912">
        <v>1</v>
      </c>
      <c r="V6912">
        <v>0</v>
      </c>
      <c r="W6912">
        <v>7.8497720257088895E-3</v>
      </c>
      <c r="X6912">
        <v>12.183782805930271</v>
      </c>
      <c r="Y6912">
        <v>3.2070726984868378</v>
      </c>
      <c r="Z6912">
        <v>7.4058926535675749</v>
      </c>
      <c r="AA6912">
        <v>1.4212516356791933</v>
      </c>
      <c r="AB6912">
        <v>3.439028099132913</v>
      </c>
      <c r="AC6912">
        <v>1.8697351434893879</v>
      </c>
      <c r="AD6912">
        <v>0</v>
      </c>
      <c r="AE6912">
        <v>29.534612808311891</v>
      </c>
    </row>
    <row r="6913" spans="1:31" x14ac:dyDescent="0.25">
      <c r="A6913">
        <v>2291138</v>
      </c>
      <c r="B6913">
        <v>1</v>
      </c>
      <c r="C6913" t="s">
        <v>80</v>
      </c>
      <c r="D6913" t="s">
        <v>83</v>
      </c>
      <c r="E6913" t="s">
        <v>141</v>
      </c>
      <c r="F6913" t="s">
        <v>19916</v>
      </c>
      <c r="G6913" t="s">
        <v>143</v>
      </c>
      <c r="H6913" t="s">
        <v>135</v>
      </c>
      <c r="I6913" t="s">
        <v>136</v>
      </c>
      <c r="J6913" t="s">
        <v>137</v>
      </c>
      <c r="K6913" t="s">
        <v>138</v>
      </c>
      <c r="L6913" t="s">
        <v>19917</v>
      </c>
      <c r="M6913" t="s">
        <v>19918</v>
      </c>
      <c r="N6913">
        <v>1.5055555549999999</v>
      </c>
      <c r="O6913">
        <v>0</v>
      </c>
      <c r="P6913">
        <v>2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0.80230998836387679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0.80230998836387679</v>
      </c>
    </row>
    <row r="6914" spans="1:31" x14ac:dyDescent="0.25">
      <c r="A6914">
        <v>2291140</v>
      </c>
      <c r="B6914">
        <v>1</v>
      </c>
      <c r="C6914" t="s">
        <v>81</v>
      </c>
      <c r="D6914" t="s">
        <v>128</v>
      </c>
      <c r="E6914" t="s">
        <v>182</v>
      </c>
      <c r="F6914" t="s">
        <v>19919</v>
      </c>
      <c r="G6914" t="s">
        <v>184</v>
      </c>
      <c r="H6914" t="s">
        <v>167</v>
      </c>
      <c r="I6914" t="s">
        <v>136</v>
      </c>
      <c r="J6914" t="s">
        <v>137</v>
      </c>
      <c r="K6914" t="s">
        <v>138</v>
      </c>
      <c r="L6914" t="s">
        <v>19920</v>
      </c>
      <c r="M6914" t="s">
        <v>19921</v>
      </c>
      <c r="N6914">
        <v>0.28499999999999998</v>
      </c>
      <c r="O6914">
        <v>7</v>
      </c>
      <c r="P6914">
        <v>1323</v>
      </c>
      <c r="Q6914">
        <v>25</v>
      </c>
      <c r="R6914">
        <v>19</v>
      </c>
      <c r="S6914">
        <v>23</v>
      </c>
      <c r="T6914">
        <v>113</v>
      </c>
      <c r="U6914">
        <v>0</v>
      </c>
      <c r="V6914">
        <v>0</v>
      </c>
      <c r="W6914">
        <v>0.88060605114647672</v>
      </c>
      <c r="X6914">
        <v>47.100839758578715</v>
      </c>
      <c r="Y6914">
        <v>28.773545595010965</v>
      </c>
      <c r="Z6914">
        <v>2.0970692939877851</v>
      </c>
      <c r="AA6914">
        <v>41.561849611680785</v>
      </c>
      <c r="AB6914">
        <v>10.631997710504464</v>
      </c>
      <c r="AC6914">
        <v>0</v>
      </c>
      <c r="AD6914">
        <v>0</v>
      </c>
      <c r="AE6914">
        <v>131.0459080209092</v>
      </c>
    </row>
    <row r="6915" spans="1:31" x14ac:dyDescent="0.25">
      <c r="A6915">
        <v>2291142</v>
      </c>
      <c r="B6915">
        <v>1</v>
      </c>
      <c r="C6915" t="s">
        <v>81</v>
      </c>
      <c r="D6915" t="s">
        <v>112</v>
      </c>
      <c r="E6915" t="s">
        <v>141</v>
      </c>
      <c r="F6915" t="s">
        <v>19922</v>
      </c>
      <c r="G6915" t="s">
        <v>143</v>
      </c>
      <c r="H6915" t="s">
        <v>135</v>
      </c>
      <c r="I6915" t="s">
        <v>136</v>
      </c>
      <c r="J6915" t="s">
        <v>137</v>
      </c>
      <c r="K6915" t="s">
        <v>138</v>
      </c>
      <c r="L6915" t="s">
        <v>19923</v>
      </c>
      <c r="M6915" t="s">
        <v>19924</v>
      </c>
      <c r="N6915">
        <v>2.0074999999999998</v>
      </c>
      <c r="O6915">
        <v>0</v>
      </c>
      <c r="P6915">
        <v>1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0.17315515424082589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0.17315515424082589</v>
      </c>
    </row>
    <row r="6916" spans="1:31" x14ac:dyDescent="0.25">
      <c r="A6916">
        <v>2291145</v>
      </c>
      <c r="B6916">
        <v>1</v>
      </c>
      <c r="C6916" t="s">
        <v>81</v>
      </c>
      <c r="D6916" t="s">
        <v>114</v>
      </c>
      <c r="E6916" t="s">
        <v>132</v>
      </c>
      <c r="F6916" t="s">
        <v>19925</v>
      </c>
      <c r="G6916" t="s">
        <v>134</v>
      </c>
      <c r="H6916" t="s">
        <v>135</v>
      </c>
      <c r="I6916" t="s">
        <v>136</v>
      </c>
      <c r="J6916" t="s">
        <v>137</v>
      </c>
      <c r="K6916" t="s">
        <v>138</v>
      </c>
      <c r="L6916" t="s">
        <v>19926</v>
      </c>
      <c r="M6916" t="s">
        <v>19927</v>
      </c>
      <c r="N6916">
        <v>0.98027777699999996</v>
      </c>
      <c r="O6916">
        <v>0</v>
      </c>
      <c r="P6916">
        <v>45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4.2605143380544179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4.2605143380544179</v>
      </c>
    </row>
    <row r="6917" spans="1:31" x14ac:dyDescent="0.25">
      <c r="A6917">
        <v>2291152</v>
      </c>
      <c r="B6917">
        <v>1</v>
      </c>
      <c r="C6917" t="s">
        <v>81</v>
      </c>
      <c r="D6917" t="s">
        <v>128</v>
      </c>
      <c r="E6917" t="s">
        <v>141</v>
      </c>
      <c r="F6917" t="s">
        <v>19928</v>
      </c>
      <c r="G6917" t="s">
        <v>188</v>
      </c>
      <c r="H6917" t="s">
        <v>135</v>
      </c>
      <c r="I6917" t="s">
        <v>136</v>
      </c>
      <c r="J6917" t="s">
        <v>137</v>
      </c>
      <c r="K6917" t="s">
        <v>138</v>
      </c>
      <c r="L6917" t="s">
        <v>19929</v>
      </c>
      <c r="M6917" t="s">
        <v>19930</v>
      </c>
      <c r="N6917">
        <v>3.0702777769999998</v>
      </c>
      <c r="O6917">
        <v>0</v>
      </c>
      <c r="P6917">
        <v>2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0.88551564017536832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0.88551564017536832</v>
      </c>
    </row>
    <row r="6918" spans="1:31" x14ac:dyDescent="0.25">
      <c r="A6918">
        <v>2291156</v>
      </c>
      <c r="B6918">
        <v>1</v>
      </c>
      <c r="C6918" t="s">
        <v>80</v>
      </c>
      <c r="D6918" t="s">
        <v>100</v>
      </c>
      <c r="E6918" t="s">
        <v>208</v>
      </c>
      <c r="F6918" t="s">
        <v>19931</v>
      </c>
      <c r="G6918" t="s">
        <v>570</v>
      </c>
      <c r="H6918" t="s">
        <v>135</v>
      </c>
      <c r="I6918" t="s">
        <v>136</v>
      </c>
      <c r="J6918" t="s">
        <v>137</v>
      </c>
      <c r="K6918" t="s">
        <v>138</v>
      </c>
      <c r="L6918" t="s">
        <v>19932</v>
      </c>
      <c r="M6918" t="s">
        <v>19933</v>
      </c>
      <c r="N6918">
        <v>5.4694444439999996</v>
      </c>
      <c r="O6918">
        <v>0</v>
      </c>
      <c r="P6918">
        <v>195</v>
      </c>
      <c r="Q6918">
        <v>0</v>
      </c>
      <c r="R6918">
        <v>3</v>
      </c>
      <c r="S6918">
        <v>0</v>
      </c>
      <c r="T6918">
        <v>27</v>
      </c>
      <c r="U6918">
        <v>0</v>
      </c>
      <c r="V6918">
        <v>0</v>
      </c>
      <c r="W6918">
        <v>0</v>
      </c>
      <c r="X6918">
        <v>242.32185274309941</v>
      </c>
      <c r="Y6918">
        <v>0</v>
      </c>
      <c r="Z6918">
        <v>22.346404052952632</v>
      </c>
      <c r="AA6918">
        <v>0</v>
      </c>
      <c r="AB6918">
        <v>75.177061113870096</v>
      </c>
      <c r="AC6918">
        <v>0</v>
      </c>
      <c r="AD6918">
        <v>0</v>
      </c>
      <c r="AE6918">
        <v>339.84531790992213</v>
      </c>
    </row>
    <row r="6919" spans="1:31" x14ac:dyDescent="0.25">
      <c r="A6919">
        <v>2291158</v>
      </c>
      <c r="B6919">
        <v>1</v>
      </c>
      <c r="C6919" t="s">
        <v>80</v>
      </c>
      <c r="D6919" t="s">
        <v>101</v>
      </c>
      <c r="E6919" t="s">
        <v>164</v>
      </c>
      <c r="F6919" t="s">
        <v>19934</v>
      </c>
      <c r="G6919" t="s">
        <v>195</v>
      </c>
      <c r="H6919" t="s">
        <v>167</v>
      </c>
      <c r="I6919" t="s">
        <v>136</v>
      </c>
      <c r="J6919" t="s">
        <v>137</v>
      </c>
      <c r="K6919" t="s">
        <v>138</v>
      </c>
      <c r="L6919" t="s">
        <v>19935</v>
      </c>
      <c r="M6919" t="s">
        <v>19936</v>
      </c>
      <c r="N6919">
        <v>1.97</v>
      </c>
      <c r="O6919">
        <v>0</v>
      </c>
      <c r="P6919">
        <v>7</v>
      </c>
      <c r="Q6919">
        <v>0</v>
      </c>
      <c r="R6919">
        <v>0</v>
      </c>
      <c r="S6919">
        <v>0</v>
      </c>
      <c r="T6919">
        <v>95</v>
      </c>
      <c r="U6919">
        <v>0</v>
      </c>
      <c r="V6919">
        <v>0</v>
      </c>
      <c r="W6919">
        <v>0</v>
      </c>
      <c r="X6919">
        <v>1.7033861603257203</v>
      </c>
      <c r="Y6919">
        <v>0</v>
      </c>
      <c r="Z6919">
        <v>0</v>
      </c>
      <c r="AA6919">
        <v>0</v>
      </c>
      <c r="AB6919">
        <v>43.124693110143525</v>
      </c>
      <c r="AC6919">
        <v>0</v>
      </c>
      <c r="AD6919">
        <v>0</v>
      </c>
      <c r="AE6919">
        <v>44.828079270469246</v>
      </c>
    </row>
    <row r="6920" spans="1:31" x14ac:dyDescent="0.25">
      <c r="A6920">
        <v>2291160</v>
      </c>
      <c r="B6920">
        <v>1</v>
      </c>
      <c r="C6920" t="s">
        <v>80</v>
      </c>
      <c r="D6920" t="s">
        <v>92</v>
      </c>
      <c r="E6920" t="s">
        <v>164</v>
      </c>
      <c r="F6920" t="s">
        <v>1805</v>
      </c>
      <c r="G6920" t="s">
        <v>195</v>
      </c>
      <c r="H6920" t="s">
        <v>167</v>
      </c>
      <c r="I6920" t="s">
        <v>136</v>
      </c>
      <c r="J6920" t="s">
        <v>137</v>
      </c>
      <c r="K6920" t="s">
        <v>138</v>
      </c>
      <c r="L6920" t="s">
        <v>19937</v>
      </c>
      <c r="M6920" t="s">
        <v>19938</v>
      </c>
      <c r="N6920">
        <v>1.2647222220000001</v>
      </c>
      <c r="O6920">
        <v>0</v>
      </c>
      <c r="P6920">
        <v>64</v>
      </c>
      <c r="Q6920">
        <v>0</v>
      </c>
      <c r="R6920">
        <v>35</v>
      </c>
      <c r="S6920">
        <v>0</v>
      </c>
      <c r="T6920">
        <v>9</v>
      </c>
      <c r="U6920">
        <v>0</v>
      </c>
      <c r="V6920">
        <v>1</v>
      </c>
      <c r="W6920">
        <v>0</v>
      </c>
      <c r="X6920">
        <v>20.815864331480963</v>
      </c>
      <c r="Y6920">
        <v>0</v>
      </c>
      <c r="Z6920">
        <v>11.005293752291433</v>
      </c>
      <c r="AA6920">
        <v>0</v>
      </c>
      <c r="AB6920">
        <v>3.8770134171097466</v>
      </c>
      <c r="AC6920">
        <v>0</v>
      </c>
      <c r="AD6920">
        <v>0.10718995825127584</v>
      </c>
      <c r="AE6920">
        <v>35.805361459133415</v>
      </c>
    </row>
    <row r="6921" spans="1:31" x14ac:dyDescent="0.25">
      <c r="A6921">
        <v>2291161</v>
      </c>
      <c r="B6921">
        <v>1</v>
      </c>
      <c r="C6921" t="s">
        <v>81</v>
      </c>
      <c r="D6921" t="s">
        <v>123</v>
      </c>
      <c r="E6921" t="s">
        <v>182</v>
      </c>
      <c r="F6921" t="s">
        <v>840</v>
      </c>
      <c r="G6921" t="s">
        <v>184</v>
      </c>
      <c r="H6921" t="s">
        <v>167</v>
      </c>
      <c r="I6921" t="s">
        <v>136</v>
      </c>
      <c r="J6921" t="s">
        <v>137</v>
      </c>
      <c r="K6921" t="s">
        <v>138</v>
      </c>
      <c r="L6921" t="s">
        <v>19939</v>
      </c>
      <c r="M6921" t="s">
        <v>19940</v>
      </c>
      <c r="N6921">
        <v>2.2308333330000001</v>
      </c>
      <c r="O6921">
        <v>0</v>
      </c>
      <c r="P6921">
        <v>361</v>
      </c>
      <c r="Q6921">
        <v>136</v>
      </c>
      <c r="R6921">
        <v>53</v>
      </c>
      <c r="S6921">
        <v>13</v>
      </c>
      <c r="T6921">
        <v>35</v>
      </c>
      <c r="U6921">
        <v>0</v>
      </c>
      <c r="V6921">
        <v>0</v>
      </c>
      <c r="W6921">
        <v>0</v>
      </c>
      <c r="X6921">
        <v>111.91866685665974</v>
      </c>
      <c r="Y6921">
        <v>278.31700942112036</v>
      </c>
      <c r="Z6921">
        <v>51.204977117628154</v>
      </c>
      <c r="AA6921">
        <v>16.031855285715007</v>
      </c>
      <c r="AB6921">
        <v>31.288530798093095</v>
      </c>
      <c r="AC6921">
        <v>0</v>
      </c>
      <c r="AD6921">
        <v>0</v>
      </c>
      <c r="AE6921">
        <v>488.76103947921638</v>
      </c>
    </row>
    <row r="6922" spans="1:31" x14ac:dyDescent="0.25">
      <c r="A6922">
        <v>2291163</v>
      </c>
      <c r="B6922">
        <v>1</v>
      </c>
      <c r="C6922" t="s">
        <v>80</v>
      </c>
      <c r="D6922" t="s">
        <v>95</v>
      </c>
      <c r="E6922" t="s">
        <v>132</v>
      </c>
      <c r="F6922" t="s">
        <v>19941</v>
      </c>
      <c r="G6922" t="s">
        <v>375</v>
      </c>
      <c r="H6922" t="s">
        <v>135</v>
      </c>
      <c r="I6922" t="s">
        <v>136</v>
      </c>
      <c r="J6922" t="s">
        <v>137</v>
      </c>
      <c r="K6922" t="s">
        <v>138</v>
      </c>
      <c r="L6922" t="s">
        <v>19942</v>
      </c>
      <c r="M6922" t="s">
        <v>19943</v>
      </c>
      <c r="N6922">
        <v>2.7008333329999998</v>
      </c>
      <c r="O6922">
        <v>0</v>
      </c>
      <c r="P6922">
        <v>108</v>
      </c>
      <c r="Q6922">
        <v>0</v>
      </c>
      <c r="R6922">
        <v>0</v>
      </c>
      <c r="S6922">
        <v>0</v>
      </c>
      <c r="T6922">
        <v>8</v>
      </c>
      <c r="U6922">
        <v>0</v>
      </c>
      <c r="V6922">
        <v>0</v>
      </c>
      <c r="W6922">
        <v>0</v>
      </c>
      <c r="X6922">
        <v>75.161429780938363</v>
      </c>
      <c r="Y6922">
        <v>0</v>
      </c>
      <c r="Z6922">
        <v>0</v>
      </c>
      <c r="AA6922">
        <v>0</v>
      </c>
      <c r="AB6922">
        <v>45.751770459908727</v>
      </c>
      <c r="AC6922">
        <v>0</v>
      </c>
      <c r="AD6922">
        <v>0</v>
      </c>
      <c r="AE6922">
        <v>120.91320024084709</v>
      </c>
    </row>
    <row r="6923" spans="1:31" x14ac:dyDescent="0.25">
      <c r="A6923">
        <v>2291165</v>
      </c>
      <c r="B6923">
        <v>1</v>
      </c>
      <c r="C6923" t="s">
        <v>81</v>
      </c>
      <c r="D6923" t="s">
        <v>117</v>
      </c>
      <c r="E6923" t="s">
        <v>141</v>
      </c>
      <c r="F6923" t="s">
        <v>19944</v>
      </c>
      <c r="G6923" t="s">
        <v>143</v>
      </c>
      <c r="H6923" t="s">
        <v>135</v>
      </c>
      <c r="I6923" t="s">
        <v>136</v>
      </c>
      <c r="J6923" t="s">
        <v>137</v>
      </c>
      <c r="K6923" t="s">
        <v>138</v>
      </c>
      <c r="L6923" t="s">
        <v>19945</v>
      </c>
      <c r="M6923" t="s">
        <v>19946</v>
      </c>
      <c r="N6923">
        <v>3.6013888879999998</v>
      </c>
      <c r="O6923">
        <v>0</v>
      </c>
      <c r="P6923">
        <v>1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</row>
    <row r="6924" spans="1:31" x14ac:dyDescent="0.25">
      <c r="A6924">
        <v>2291168</v>
      </c>
      <c r="B6924">
        <v>1</v>
      </c>
      <c r="C6924" t="s">
        <v>80</v>
      </c>
      <c r="D6924" t="s">
        <v>98</v>
      </c>
      <c r="E6924" t="s">
        <v>141</v>
      </c>
      <c r="F6924" t="s">
        <v>19947</v>
      </c>
      <c r="G6924" t="s">
        <v>143</v>
      </c>
      <c r="H6924" t="s">
        <v>135</v>
      </c>
      <c r="I6924" t="s">
        <v>136</v>
      </c>
      <c r="J6924" t="s">
        <v>137</v>
      </c>
      <c r="K6924" t="s">
        <v>138</v>
      </c>
      <c r="L6924" t="s">
        <v>19948</v>
      </c>
      <c r="M6924" t="s">
        <v>19949</v>
      </c>
      <c r="N6924">
        <v>1.030277777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0.38040624348249669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0.38040624348249669</v>
      </c>
    </row>
    <row r="6925" spans="1:31" x14ac:dyDescent="0.25">
      <c r="A6925">
        <v>2291169</v>
      </c>
      <c r="B6925">
        <v>1</v>
      </c>
      <c r="C6925" t="s">
        <v>80</v>
      </c>
      <c r="D6925" t="s">
        <v>97</v>
      </c>
      <c r="E6925" t="s">
        <v>141</v>
      </c>
      <c r="F6925" t="s">
        <v>19950</v>
      </c>
      <c r="G6925" t="s">
        <v>143</v>
      </c>
      <c r="H6925" t="s">
        <v>135</v>
      </c>
      <c r="I6925" t="s">
        <v>136</v>
      </c>
      <c r="J6925" t="s">
        <v>137</v>
      </c>
      <c r="K6925" t="s">
        <v>138</v>
      </c>
      <c r="L6925" t="s">
        <v>19951</v>
      </c>
      <c r="M6925" t="s">
        <v>19952</v>
      </c>
      <c r="N6925">
        <v>3.332777777</v>
      </c>
      <c r="O6925">
        <v>0</v>
      </c>
      <c r="P6925">
        <v>2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0.68561861257436607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0.68561861257436607</v>
      </c>
    </row>
    <row r="6926" spans="1:31" x14ac:dyDescent="0.25">
      <c r="A6926">
        <v>2291170</v>
      </c>
      <c r="B6926">
        <v>1</v>
      </c>
      <c r="C6926" t="s">
        <v>81</v>
      </c>
      <c r="D6926" t="s">
        <v>123</v>
      </c>
      <c r="E6926" t="s">
        <v>164</v>
      </c>
      <c r="F6926" t="s">
        <v>3187</v>
      </c>
      <c r="G6926" t="s">
        <v>184</v>
      </c>
      <c r="H6926" t="s">
        <v>167</v>
      </c>
      <c r="I6926" t="s">
        <v>136</v>
      </c>
      <c r="J6926" t="s">
        <v>137</v>
      </c>
      <c r="K6926" t="s">
        <v>138</v>
      </c>
      <c r="L6926" t="s">
        <v>19953</v>
      </c>
      <c r="M6926" t="s">
        <v>19954</v>
      </c>
      <c r="N6926">
        <v>1.1675</v>
      </c>
      <c r="O6926">
        <v>9</v>
      </c>
      <c r="P6926">
        <v>12</v>
      </c>
      <c r="Q6926">
        <v>199</v>
      </c>
      <c r="R6926">
        <v>141</v>
      </c>
      <c r="S6926">
        <v>48</v>
      </c>
      <c r="T6926">
        <v>21</v>
      </c>
      <c r="U6926">
        <v>0</v>
      </c>
      <c r="V6926">
        <v>0</v>
      </c>
      <c r="W6926">
        <v>4.8854262546132974</v>
      </c>
      <c r="X6926">
        <v>5.8645001783381838</v>
      </c>
      <c r="Y6926">
        <v>105.9180377865579</v>
      </c>
      <c r="Z6926">
        <v>71.289957542612044</v>
      </c>
      <c r="AA6926">
        <v>33.786574716626674</v>
      </c>
      <c r="AB6926">
        <v>13.721790546435891</v>
      </c>
      <c r="AC6926">
        <v>0</v>
      </c>
      <c r="AD6926">
        <v>0</v>
      </c>
      <c r="AE6926">
        <v>235.46628702518399</v>
      </c>
    </row>
    <row r="6927" spans="1:31" x14ac:dyDescent="0.25">
      <c r="A6927">
        <v>2291177</v>
      </c>
      <c r="B6927">
        <v>1</v>
      </c>
      <c r="C6927" t="s">
        <v>80</v>
      </c>
      <c r="D6927" t="s">
        <v>110</v>
      </c>
      <c r="E6927" t="s">
        <v>132</v>
      </c>
      <c r="F6927" t="s">
        <v>19955</v>
      </c>
      <c r="G6927" t="s">
        <v>332</v>
      </c>
      <c r="H6927" t="s">
        <v>135</v>
      </c>
      <c r="I6927" t="s">
        <v>136</v>
      </c>
      <c r="J6927" t="s">
        <v>137</v>
      </c>
      <c r="K6927" t="s">
        <v>138</v>
      </c>
      <c r="L6927" t="s">
        <v>19956</v>
      </c>
      <c r="M6927" t="s">
        <v>19957</v>
      </c>
      <c r="N6927">
        <v>3.2516666660000002</v>
      </c>
      <c r="O6927">
        <v>0</v>
      </c>
      <c r="P6927">
        <v>55</v>
      </c>
      <c r="Q6927">
        <v>0</v>
      </c>
      <c r="R6927">
        <v>0</v>
      </c>
      <c r="S6927">
        <v>0</v>
      </c>
      <c r="T6927">
        <v>11</v>
      </c>
      <c r="U6927">
        <v>0</v>
      </c>
      <c r="V6927">
        <v>0</v>
      </c>
      <c r="W6927">
        <v>0</v>
      </c>
      <c r="X6927">
        <v>41.423644008716657</v>
      </c>
      <c r="Y6927">
        <v>0</v>
      </c>
      <c r="Z6927">
        <v>0</v>
      </c>
      <c r="AA6927">
        <v>0</v>
      </c>
      <c r="AB6927">
        <v>13.069688616427527</v>
      </c>
      <c r="AC6927">
        <v>0</v>
      </c>
      <c r="AD6927">
        <v>0</v>
      </c>
      <c r="AE6927">
        <v>54.493332625144184</v>
      </c>
    </row>
    <row r="6928" spans="1:31" x14ac:dyDescent="0.25">
      <c r="A6928">
        <v>2291178</v>
      </c>
      <c r="B6928">
        <v>1</v>
      </c>
      <c r="C6928" t="s">
        <v>80</v>
      </c>
      <c r="D6928" t="s">
        <v>107</v>
      </c>
      <c r="E6928" t="s">
        <v>141</v>
      </c>
      <c r="F6928" t="s">
        <v>19958</v>
      </c>
      <c r="G6928" t="s">
        <v>143</v>
      </c>
      <c r="H6928" t="s">
        <v>135</v>
      </c>
      <c r="I6928" t="s">
        <v>136</v>
      </c>
      <c r="J6928" t="s">
        <v>137</v>
      </c>
      <c r="K6928" t="s">
        <v>138</v>
      </c>
      <c r="L6928" t="s">
        <v>19959</v>
      </c>
      <c r="M6928" t="s">
        <v>19960</v>
      </c>
      <c r="N6928">
        <v>1.7552777770000001</v>
      </c>
      <c r="O6928">
        <v>0</v>
      </c>
      <c r="P6928">
        <v>2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0.34665811568139859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0.34665811568139859</v>
      </c>
    </row>
    <row r="6929" spans="1:31" x14ac:dyDescent="0.25">
      <c r="A6929">
        <v>2291183</v>
      </c>
      <c r="B6929">
        <v>1</v>
      </c>
      <c r="C6929" t="s">
        <v>81</v>
      </c>
      <c r="D6929" t="s">
        <v>121</v>
      </c>
      <c r="E6929" t="s">
        <v>141</v>
      </c>
      <c r="F6929" t="s">
        <v>19961</v>
      </c>
      <c r="G6929" t="s">
        <v>143</v>
      </c>
      <c r="H6929" t="s">
        <v>135</v>
      </c>
      <c r="I6929" t="s">
        <v>136</v>
      </c>
      <c r="J6929" t="s">
        <v>137</v>
      </c>
      <c r="K6929" t="s">
        <v>138</v>
      </c>
      <c r="L6929" t="s">
        <v>19962</v>
      </c>
      <c r="M6929" t="s">
        <v>19963</v>
      </c>
      <c r="N6929">
        <v>0.92111111099999998</v>
      </c>
      <c r="O6929">
        <v>0</v>
      </c>
      <c r="P6929">
        <v>1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0.12892047481813335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0.12892047481813335</v>
      </c>
    </row>
    <row r="6930" spans="1:31" x14ac:dyDescent="0.25">
      <c r="A6930">
        <v>2291184</v>
      </c>
      <c r="B6930">
        <v>1</v>
      </c>
      <c r="C6930" t="s">
        <v>81</v>
      </c>
      <c r="D6930" t="s">
        <v>116</v>
      </c>
      <c r="E6930" t="s">
        <v>233</v>
      </c>
      <c r="F6930" t="s">
        <v>3998</v>
      </c>
      <c r="G6930" t="s">
        <v>184</v>
      </c>
      <c r="H6930" t="s">
        <v>167</v>
      </c>
      <c r="I6930" t="s">
        <v>136</v>
      </c>
      <c r="J6930" t="s">
        <v>137</v>
      </c>
      <c r="K6930" t="s">
        <v>138</v>
      </c>
      <c r="L6930" t="s">
        <v>19964</v>
      </c>
      <c r="M6930" t="s">
        <v>19965</v>
      </c>
      <c r="N6930">
        <v>0.40055555500000001</v>
      </c>
      <c r="O6930">
        <v>2</v>
      </c>
      <c r="P6930">
        <v>430</v>
      </c>
      <c r="Q6930">
        <v>19</v>
      </c>
      <c r="R6930">
        <v>23</v>
      </c>
      <c r="S6930">
        <v>17</v>
      </c>
      <c r="T6930">
        <v>28</v>
      </c>
      <c r="U6930">
        <v>0</v>
      </c>
      <c r="V6930">
        <v>0</v>
      </c>
      <c r="W6930">
        <v>0.1960577044964989</v>
      </c>
      <c r="X6930">
        <v>22.950780205844129</v>
      </c>
      <c r="Y6930">
        <v>11.518351070914139</v>
      </c>
      <c r="Z6930">
        <v>0.57125475034549189</v>
      </c>
      <c r="AA6930">
        <v>41.227027666783968</v>
      </c>
      <c r="AB6930">
        <v>1.1147386590836537</v>
      </c>
      <c r="AC6930">
        <v>0</v>
      </c>
      <c r="AD6930">
        <v>0</v>
      </c>
      <c r="AE6930">
        <v>77.578210057467885</v>
      </c>
    </row>
    <row r="6931" spans="1:31" x14ac:dyDescent="0.25">
      <c r="A6931">
        <v>2291185</v>
      </c>
      <c r="B6931">
        <v>1</v>
      </c>
      <c r="C6931" t="s">
        <v>81</v>
      </c>
      <c r="D6931" t="s">
        <v>117</v>
      </c>
      <c r="E6931" t="s">
        <v>132</v>
      </c>
      <c r="F6931" t="s">
        <v>19966</v>
      </c>
      <c r="G6931" t="s">
        <v>134</v>
      </c>
      <c r="H6931" t="s">
        <v>135</v>
      </c>
      <c r="I6931" t="s">
        <v>136</v>
      </c>
      <c r="J6931" t="s">
        <v>137</v>
      </c>
      <c r="K6931" t="s">
        <v>138</v>
      </c>
      <c r="L6931" t="s">
        <v>19967</v>
      </c>
      <c r="M6931" t="s">
        <v>19968</v>
      </c>
      <c r="N6931">
        <v>3.9241666660000001</v>
      </c>
      <c r="O6931">
        <v>0</v>
      </c>
      <c r="P6931">
        <v>12</v>
      </c>
      <c r="Q6931">
        <v>0</v>
      </c>
      <c r="R6931">
        <v>1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7.9106557346855473</v>
      </c>
      <c r="Y6931">
        <v>0</v>
      </c>
      <c r="Z6931">
        <v>0.23361494682408335</v>
      </c>
      <c r="AA6931">
        <v>0</v>
      </c>
      <c r="AB6931">
        <v>0</v>
      </c>
      <c r="AC6931">
        <v>0</v>
      </c>
      <c r="AD6931">
        <v>0</v>
      </c>
      <c r="AE6931">
        <v>8.1442706815096315</v>
      </c>
    </row>
    <row r="6932" spans="1:31" x14ac:dyDescent="0.25">
      <c r="A6932">
        <v>2291186</v>
      </c>
      <c r="B6932">
        <v>1</v>
      </c>
      <c r="C6932" t="s">
        <v>80</v>
      </c>
      <c r="D6932" t="s">
        <v>83</v>
      </c>
      <c r="E6932" t="s">
        <v>141</v>
      </c>
      <c r="F6932" t="s">
        <v>19969</v>
      </c>
      <c r="G6932" t="s">
        <v>188</v>
      </c>
      <c r="H6932" t="s">
        <v>135</v>
      </c>
      <c r="I6932" t="s">
        <v>136</v>
      </c>
      <c r="J6932" t="s">
        <v>137</v>
      </c>
      <c r="K6932" t="s">
        <v>138</v>
      </c>
      <c r="L6932" t="s">
        <v>19970</v>
      </c>
      <c r="M6932" t="s">
        <v>19971</v>
      </c>
      <c r="N6932">
        <v>4.5155555549999997</v>
      </c>
      <c r="O6932">
        <v>0</v>
      </c>
      <c r="P6932">
        <v>5</v>
      </c>
      <c r="Q6932">
        <v>0</v>
      </c>
      <c r="R6932">
        <v>0</v>
      </c>
      <c r="S6932">
        <v>0</v>
      </c>
      <c r="T6932">
        <v>4</v>
      </c>
      <c r="U6932">
        <v>0</v>
      </c>
      <c r="V6932">
        <v>0</v>
      </c>
      <c r="W6932">
        <v>0</v>
      </c>
      <c r="X6932">
        <v>2.8593708080164992</v>
      </c>
      <c r="Y6932">
        <v>0</v>
      </c>
      <c r="Z6932">
        <v>0</v>
      </c>
      <c r="AA6932">
        <v>0</v>
      </c>
      <c r="AB6932">
        <v>6.5998836789151936</v>
      </c>
      <c r="AC6932">
        <v>0</v>
      </c>
      <c r="AD6932">
        <v>0</v>
      </c>
      <c r="AE6932">
        <v>9.4592544869316928</v>
      </c>
    </row>
    <row r="6933" spans="1:31" x14ac:dyDescent="0.25">
      <c r="A6933">
        <v>2291189</v>
      </c>
      <c r="B6933">
        <v>1</v>
      </c>
      <c r="C6933" t="s">
        <v>80</v>
      </c>
      <c r="D6933" t="s">
        <v>109</v>
      </c>
      <c r="E6933" t="s">
        <v>132</v>
      </c>
      <c r="F6933" t="s">
        <v>19972</v>
      </c>
      <c r="G6933" t="s">
        <v>214</v>
      </c>
      <c r="H6933" t="s">
        <v>135</v>
      </c>
      <c r="I6933" t="s">
        <v>136</v>
      </c>
      <c r="J6933" t="s">
        <v>137</v>
      </c>
      <c r="K6933" t="s">
        <v>138</v>
      </c>
      <c r="L6933" t="s">
        <v>19973</v>
      </c>
      <c r="M6933" t="s">
        <v>19974</v>
      </c>
      <c r="N6933">
        <v>1.0263888880000001</v>
      </c>
      <c r="O6933">
        <v>0</v>
      </c>
      <c r="P6933">
        <v>26</v>
      </c>
      <c r="Q6933">
        <v>0</v>
      </c>
      <c r="R6933">
        <v>12</v>
      </c>
      <c r="S6933">
        <v>0</v>
      </c>
      <c r="T6933">
        <v>7</v>
      </c>
      <c r="U6933">
        <v>0</v>
      </c>
      <c r="V6933">
        <v>0</v>
      </c>
      <c r="W6933">
        <v>0</v>
      </c>
      <c r="X6933">
        <v>3.9778543156336124</v>
      </c>
      <c r="Y6933">
        <v>0</v>
      </c>
      <c r="Z6933">
        <v>1.2959670141575619</v>
      </c>
      <c r="AA6933">
        <v>0</v>
      </c>
      <c r="AB6933">
        <v>3.6187056537180915</v>
      </c>
      <c r="AC6933">
        <v>0</v>
      </c>
      <c r="AD6933">
        <v>0</v>
      </c>
      <c r="AE6933">
        <v>8.8925269835092653</v>
      </c>
    </row>
    <row r="6934" spans="1:31" x14ac:dyDescent="0.25">
      <c r="A6934">
        <v>2291192</v>
      </c>
      <c r="B6934">
        <v>1</v>
      </c>
      <c r="C6934" t="s">
        <v>80</v>
      </c>
      <c r="D6934" t="s">
        <v>107</v>
      </c>
      <c r="E6934" t="s">
        <v>141</v>
      </c>
      <c r="F6934" t="s">
        <v>19975</v>
      </c>
      <c r="G6934" t="s">
        <v>188</v>
      </c>
      <c r="H6934" t="s">
        <v>135</v>
      </c>
      <c r="I6934" t="s">
        <v>136</v>
      </c>
      <c r="J6934" t="s">
        <v>137</v>
      </c>
      <c r="K6934" t="s">
        <v>138</v>
      </c>
      <c r="L6934" t="s">
        <v>19976</v>
      </c>
      <c r="M6934" t="s">
        <v>19977</v>
      </c>
      <c r="N6934">
        <v>2.7663888879999998</v>
      </c>
      <c r="O6934">
        <v>0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7.05511626998514E-2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7.05511626998514E-2</v>
      </c>
    </row>
    <row r="6935" spans="1:31" x14ac:dyDescent="0.25">
      <c r="A6935">
        <v>2291194</v>
      </c>
      <c r="B6935">
        <v>1</v>
      </c>
      <c r="C6935" t="s">
        <v>80</v>
      </c>
      <c r="D6935" t="s">
        <v>106</v>
      </c>
      <c r="E6935" t="s">
        <v>141</v>
      </c>
      <c r="F6935" t="s">
        <v>19978</v>
      </c>
      <c r="G6935" t="s">
        <v>143</v>
      </c>
      <c r="H6935" t="s">
        <v>135</v>
      </c>
      <c r="I6935" t="s">
        <v>136</v>
      </c>
      <c r="J6935" t="s">
        <v>137</v>
      </c>
      <c r="K6935" t="s">
        <v>138</v>
      </c>
      <c r="L6935" t="s">
        <v>19979</v>
      </c>
      <c r="M6935" t="s">
        <v>19980</v>
      </c>
      <c r="N6935">
        <v>3.415277777</v>
      </c>
      <c r="O6935">
        <v>0</v>
      </c>
      <c r="P6935">
        <v>0</v>
      </c>
      <c r="Q6935">
        <v>0</v>
      </c>
      <c r="R6935">
        <v>1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2.9664374239015516</v>
      </c>
      <c r="AA6935">
        <v>0</v>
      </c>
      <c r="AB6935">
        <v>0</v>
      </c>
      <c r="AC6935">
        <v>0</v>
      </c>
      <c r="AD6935">
        <v>0</v>
      </c>
      <c r="AE6935">
        <v>2.9664374239015516</v>
      </c>
    </row>
    <row r="6936" spans="1:31" x14ac:dyDescent="0.25">
      <c r="A6936">
        <v>2291195</v>
      </c>
      <c r="B6936">
        <v>1</v>
      </c>
      <c r="C6936" t="s">
        <v>81</v>
      </c>
      <c r="D6936" t="s">
        <v>121</v>
      </c>
      <c r="E6936" t="s">
        <v>233</v>
      </c>
      <c r="F6936" t="s">
        <v>19981</v>
      </c>
      <c r="G6936" t="s">
        <v>184</v>
      </c>
      <c r="H6936" t="s">
        <v>167</v>
      </c>
      <c r="I6936" t="s">
        <v>136</v>
      </c>
      <c r="J6936" t="s">
        <v>137</v>
      </c>
      <c r="K6936" t="s">
        <v>138</v>
      </c>
      <c r="L6936" t="s">
        <v>19982</v>
      </c>
      <c r="M6936" t="s">
        <v>19983</v>
      </c>
      <c r="N6936">
        <v>0.62138888800000003</v>
      </c>
      <c r="O6936">
        <v>0</v>
      </c>
      <c r="P6936">
        <v>160</v>
      </c>
      <c r="Q6936">
        <v>0</v>
      </c>
      <c r="R6936">
        <v>3</v>
      </c>
      <c r="S6936">
        <v>2</v>
      </c>
      <c r="T6936">
        <v>3</v>
      </c>
      <c r="U6936">
        <v>0</v>
      </c>
      <c r="V6936">
        <v>0</v>
      </c>
      <c r="W6936">
        <v>0</v>
      </c>
      <c r="X6936">
        <v>13.221428845030029</v>
      </c>
      <c r="Y6936">
        <v>0</v>
      </c>
      <c r="Z6936">
        <v>0.3584122808440055</v>
      </c>
      <c r="AA6936">
        <v>1.9392987870115601</v>
      </c>
      <c r="AB6936">
        <v>0.14211906277729167</v>
      </c>
      <c r="AC6936">
        <v>0</v>
      </c>
      <c r="AD6936">
        <v>0</v>
      </c>
      <c r="AE6936">
        <v>15.661258975662887</v>
      </c>
    </row>
    <row r="6937" spans="1:31" x14ac:dyDescent="0.25">
      <c r="A6937">
        <v>2291196</v>
      </c>
      <c r="B6937">
        <v>1</v>
      </c>
      <c r="C6937" t="s">
        <v>80</v>
      </c>
      <c r="D6937" t="s">
        <v>92</v>
      </c>
      <c r="E6937" t="s">
        <v>141</v>
      </c>
      <c r="F6937" t="s">
        <v>19984</v>
      </c>
      <c r="G6937" t="s">
        <v>143</v>
      </c>
      <c r="H6937" t="s">
        <v>135</v>
      </c>
      <c r="I6937" t="s">
        <v>136</v>
      </c>
      <c r="J6937" t="s">
        <v>137</v>
      </c>
      <c r="K6937" t="s">
        <v>138</v>
      </c>
      <c r="L6937" t="s">
        <v>19985</v>
      </c>
      <c r="M6937" t="s">
        <v>19986</v>
      </c>
      <c r="N6937">
        <v>0.74750000000000005</v>
      </c>
      <c r="O6937">
        <v>0</v>
      </c>
      <c r="P6937">
        <v>1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8.2684980224600017E-3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8.2684980224600017E-3</v>
      </c>
    </row>
    <row r="6938" spans="1:31" x14ac:dyDescent="0.25">
      <c r="A6938">
        <v>2291198</v>
      </c>
      <c r="B6938">
        <v>1</v>
      </c>
      <c r="C6938" t="s">
        <v>80</v>
      </c>
      <c r="D6938" t="s">
        <v>93</v>
      </c>
      <c r="E6938" t="s">
        <v>141</v>
      </c>
      <c r="F6938" t="s">
        <v>19987</v>
      </c>
      <c r="G6938" t="s">
        <v>143</v>
      </c>
      <c r="H6938" t="s">
        <v>135</v>
      </c>
      <c r="I6938" t="s">
        <v>136</v>
      </c>
      <c r="J6938" t="s">
        <v>137</v>
      </c>
      <c r="K6938" t="s">
        <v>138</v>
      </c>
      <c r="L6938" t="s">
        <v>19988</v>
      </c>
      <c r="M6938" t="s">
        <v>19989</v>
      </c>
      <c r="N6938">
        <v>2.1902777769999999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1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0.53930458460461139</v>
      </c>
      <c r="AC6938">
        <v>0</v>
      </c>
      <c r="AD6938">
        <v>0</v>
      </c>
      <c r="AE6938">
        <v>0.53930458460461139</v>
      </c>
    </row>
    <row r="6939" spans="1:31" x14ac:dyDescent="0.25">
      <c r="A6939">
        <v>2291199</v>
      </c>
      <c r="B6939">
        <v>1</v>
      </c>
      <c r="C6939" t="s">
        <v>80</v>
      </c>
      <c r="D6939" t="s">
        <v>96</v>
      </c>
      <c r="E6939" t="s">
        <v>141</v>
      </c>
      <c r="F6939" t="s">
        <v>19990</v>
      </c>
      <c r="G6939" t="s">
        <v>143</v>
      </c>
      <c r="H6939" t="s">
        <v>135</v>
      </c>
      <c r="I6939" t="s">
        <v>136</v>
      </c>
      <c r="J6939" t="s">
        <v>137</v>
      </c>
      <c r="K6939" t="s">
        <v>138</v>
      </c>
      <c r="L6939" t="s">
        <v>19991</v>
      </c>
      <c r="M6939" t="s">
        <v>19992</v>
      </c>
      <c r="N6939">
        <v>2.9922222220000001</v>
      </c>
      <c r="O6939">
        <v>0</v>
      </c>
      <c r="P6939">
        <v>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1.4184095497969778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1.4184095497969778</v>
      </c>
    </row>
    <row r="6940" spans="1:31" x14ac:dyDescent="0.25">
      <c r="A6940">
        <v>2291200</v>
      </c>
      <c r="B6940">
        <v>1</v>
      </c>
      <c r="C6940" t="s">
        <v>80</v>
      </c>
      <c r="D6940" t="s">
        <v>103</v>
      </c>
      <c r="E6940" t="s">
        <v>141</v>
      </c>
      <c r="F6940" t="s">
        <v>19993</v>
      </c>
      <c r="G6940" t="s">
        <v>143</v>
      </c>
      <c r="H6940" t="s">
        <v>135</v>
      </c>
      <c r="I6940" t="s">
        <v>136</v>
      </c>
      <c r="J6940" t="s">
        <v>137</v>
      </c>
      <c r="K6940" t="s">
        <v>138</v>
      </c>
      <c r="L6940" t="s">
        <v>19994</v>
      </c>
      <c r="M6940" t="s">
        <v>19995</v>
      </c>
      <c r="N6940">
        <v>3.9550000000000001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1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1.4071321909085328</v>
      </c>
      <c r="AC6940">
        <v>0</v>
      </c>
      <c r="AD6940">
        <v>0</v>
      </c>
      <c r="AE6940">
        <v>1.4071321909085328</v>
      </c>
    </row>
    <row r="6941" spans="1:31" x14ac:dyDescent="0.25">
      <c r="A6941">
        <v>2291201</v>
      </c>
      <c r="B6941">
        <v>1</v>
      </c>
      <c r="C6941" t="s">
        <v>81</v>
      </c>
      <c r="D6941" t="s">
        <v>116</v>
      </c>
      <c r="E6941" t="s">
        <v>182</v>
      </c>
      <c r="F6941" t="s">
        <v>19996</v>
      </c>
      <c r="G6941" t="s">
        <v>184</v>
      </c>
      <c r="H6941" t="s">
        <v>167</v>
      </c>
      <c r="I6941" t="s">
        <v>136</v>
      </c>
      <c r="J6941" t="s">
        <v>137</v>
      </c>
      <c r="K6941" t="s">
        <v>138</v>
      </c>
      <c r="L6941" t="s">
        <v>19997</v>
      </c>
      <c r="M6941" t="s">
        <v>19998</v>
      </c>
      <c r="N6941">
        <v>1.8233333329999999</v>
      </c>
      <c r="O6941">
        <v>4</v>
      </c>
      <c r="P6941">
        <v>196</v>
      </c>
      <c r="Q6941">
        <v>111</v>
      </c>
      <c r="R6941">
        <v>137</v>
      </c>
      <c r="S6941">
        <v>7</v>
      </c>
      <c r="T6941">
        <v>18</v>
      </c>
      <c r="U6941">
        <v>0</v>
      </c>
      <c r="V6941">
        <v>0</v>
      </c>
      <c r="W6941">
        <v>0</v>
      </c>
      <c r="X6941">
        <v>16.094704645517368</v>
      </c>
      <c r="Y6941">
        <v>111.4176464330023</v>
      </c>
      <c r="Z6941">
        <v>24.489452702000317</v>
      </c>
      <c r="AA6941">
        <v>16.680053278214224</v>
      </c>
      <c r="AB6941">
        <v>5.2183819931714046</v>
      </c>
      <c r="AC6941">
        <v>0</v>
      </c>
      <c r="AD6941">
        <v>0</v>
      </c>
      <c r="AE6941">
        <v>173.9002390519056</v>
      </c>
    </row>
    <row r="6942" spans="1:31" x14ac:dyDescent="0.25">
      <c r="A6942">
        <v>2291202</v>
      </c>
      <c r="B6942">
        <v>1</v>
      </c>
      <c r="C6942" t="s">
        <v>80</v>
      </c>
      <c r="D6942" t="s">
        <v>106</v>
      </c>
      <c r="E6942" t="s">
        <v>141</v>
      </c>
      <c r="F6942" t="s">
        <v>19999</v>
      </c>
      <c r="G6942" t="s">
        <v>143</v>
      </c>
      <c r="H6942" t="s">
        <v>135</v>
      </c>
      <c r="I6942" t="s">
        <v>136</v>
      </c>
      <c r="J6942" t="s">
        <v>137</v>
      </c>
      <c r="K6942" t="s">
        <v>138</v>
      </c>
      <c r="L6942" t="s">
        <v>20000</v>
      </c>
      <c r="M6942" t="s">
        <v>20001</v>
      </c>
      <c r="N6942">
        <v>4.9097222220000001</v>
      </c>
      <c r="O6942">
        <v>0</v>
      </c>
      <c r="P6942">
        <v>1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0.59343436955344331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0.59343436955344331</v>
      </c>
    </row>
    <row r="6943" spans="1:31" x14ac:dyDescent="0.25">
      <c r="A6943">
        <v>2291203</v>
      </c>
      <c r="B6943">
        <v>1</v>
      </c>
      <c r="C6943" t="s">
        <v>80</v>
      </c>
      <c r="D6943" t="s">
        <v>100</v>
      </c>
      <c r="E6943" t="s">
        <v>141</v>
      </c>
      <c r="F6943" t="s">
        <v>20002</v>
      </c>
      <c r="G6943" t="s">
        <v>143</v>
      </c>
      <c r="H6943" t="s">
        <v>135</v>
      </c>
      <c r="I6943" t="s">
        <v>136</v>
      </c>
      <c r="J6943" t="s">
        <v>137</v>
      </c>
      <c r="K6943" t="s">
        <v>138</v>
      </c>
      <c r="L6943" t="s">
        <v>20003</v>
      </c>
      <c r="M6943" t="s">
        <v>20004</v>
      </c>
      <c r="N6943">
        <v>1.476388888</v>
      </c>
      <c r="O6943">
        <v>0</v>
      </c>
      <c r="P6943">
        <v>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0.3334424551464989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0.3334424551464989</v>
      </c>
    </row>
    <row r="6944" spans="1:31" x14ac:dyDescent="0.25">
      <c r="A6944">
        <v>2291204</v>
      </c>
      <c r="B6944">
        <v>1</v>
      </c>
      <c r="C6944" t="s">
        <v>80</v>
      </c>
      <c r="D6944" t="s">
        <v>97</v>
      </c>
      <c r="E6944" t="s">
        <v>141</v>
      </c>
      <c r="F6944" t="s">
        <v>20005</v>
      </c>
      <c r="G6944" t="s">
        <v>143</v>
      </c>
      <c r="H6944" t="s">
        <v>135</v>
      </c>
      <c r="I6944" t="s">
        <v>136</v>
      </c>
      <c r="J6944" t="s">
        <v>137</v>
      </c>
      <c r="K6944" t="s">
        <v>138</v>
      </c>
      <c r="L6944" t="s">
        <v>20006</v>
      </c>
      <c r="M6944" t="s">
        <v>20007</v>
      </c>
      <c r="N6944">
        <v>2.3733333330000002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1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1.4251025011262957</v>
      </c>
      <c r="AC6944">
        <v>0</v>
      </c>
      <c r="AD6944">
        <v>0</v>
      </c>
      <c r="AE6944">
        <v>1.4251025011262957</v>
      </c>
    </row>
    <row r="6945" spans="1:31" x14ac:dyDescent="0.25">
      <c r="A6945">
        <v>2291206</v>
      </c>
      <c r="B6945">
        <v>1</v>
      </c>
      <c r="C6945" t="s">
        <v>80</v>
      </c>
      <c r="D6945" t="s">
        <v>96</v>
      </c>
      <c r="E6945" t="s">
        <v>141</v>
      </c>
      <c r="F6945" t="s">
        <v>20008</v>
      </c>
      <c r="G6945" t="s">
        <v>143</v>
      </c>
      <c r="H6945" t="s">
        <v>135</v>
      </c>
      <c r="I6945" t="s">
        <v>136</v>
      </c>
      <c r="J6945" t="s">
        <v>137</v>
      </c>
      <c r="K6945" t="s">
        <v>138</v>
      </c>
      <c r="L6945" t="s">
        <v>20009</v>
      </c>
      <c r="M6945" t="s">
        <v>20010</v>
      </c>
      <c r="N6945">
        <v>2.7127777769999999</v>
      </c>
      <c r="O6945">
        <v>0</v>
      </c>
      <c r="P6945">
        <v>1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0.43788934909441335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0.43788934909441335</v>
      </c>
    </row>
    <row r="6946" spans="1:31" x14ac:dyDescent="0.25">
      <c r="A6946">
        <v>2291215</v>
      </c>
      <c r="B6946">
        <v>1</v>
      </c>
      <c r="C6946" t="s">
        <v>80</v>
      </c>
      <c r="D6946" t="s">
        <v>89</v>
      </c>
      <c r="E6946" t="s">
        <v>164</v>
      </c>
      <c r="F6946" t="s">
        <v>20011</v>
      </c>
      <c r="G6946" t="s">
        <v>1171</v>
      </c>
      <c r="H6946" t="s">
        <v>167</v>
      </c>
      <c r="I6946" t="s">
        <v>136</v>
      </c>
      <c r="J6946" t="s">
        <v>137</v>
      </c>
      <c r="K6946" t="s">
        <v>138</v>
      </c>
      <c r="L6946" t="s">
        <v>20012</v>
      </c>
      <c r="M6946" t="s">
        <v>20013</v>
      </c>
      <c r="N6946">
        <v>2.201944444</v>
      </c>
      <c r="O6946">
        <v>0</v>
      </c>
      <c r="P6946">
        <v>21</v>
      </c>
      <c r="Q6946">
        <v>0</v>
      </c>
      <c r="R6946">
        <v>25</v>
      </c>
      <c r="S6946">
        <v>0</v>
      </c>
      <c r="T6946">
        <v>14</v>
      </c>
      <c r="U6946">
        <v>0</v>
      </c>
      <c r="V6946">
        <v>0</v>
      </c>
      <c r="W6946">
        <v>0</v>
      </c>
      <c r="X6946">
        <v>18.582940469379686</v>
      </c>
      <c r="Y6946">
        <v>0</v>
      </c>
      <c r="Z6946">
        <v>13.443761052258859</v>
      </c>
      <c r="AA6946">
        <v>0</v>
      </c>
      <c r="AB6946">
        <v>8.744475207657997</v>
      </c>
      <c r="AC6946">
        <v>0</v>
      </c>
      <c r="AD6946">
        <v>0</v>
      </c>
      <c r="AE6946">
        <v>40.771176729296542</v>
      </c>
    </row>
    <row r="6947" spans="1:31" x14ac:dyDescent="0.25">
      <c r="A6947">
        <v>2291216</v>
      </c>
      <c r="B6947">
        <v>1</v>
      </c>
      <c r="C6947" t="s">
        <v>81</v>
      </c>
      <c r="D6947" t="s">
        <v>121</v>
      </c>
      <c r="E6947" t="s">
        <v>141</v>
      </c>
      <c r="F6947" t="s">
        <v>20014</v>
      </c>
      <c r="G6947" t="s">
        <v>143</v>
      </c>
      <c r="H6947" t="s">
        <v>135</v>
      </c>
      <c r="I6947" t="s">
        <v>136</v>
      </c>
      <c r="J6947" t="s">
        <v>137</v>
      </c>
      <c r="K6947" t="s">
        <v>138</v>
      </c>
      <c r="L6947" t="s">
        <v>20015</v>
      </c>
      <c r="M6947" t="s">
        <v>20016</v>
      </c>
      <c r="N6947">
        <v>1.1944444439999999</v>
      </c>
      <c r="O6947">
        <v>0</v>
      </c>
      <c r="P6947">
        <v>1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2.0598375714871109E-2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2.0598375714871109E-2</v>
      </c>
    </row>
    <row r="6948" spans="1:31" x14ac:dyDescent="0.25">
      <c r="A6948">
        <v>2291218</v>
      </c>
      <c r="B6948">
        <v>1</v>
      </c>
      <c r="C6948" t="s">
        <v>80</v>
      </c>
      <c r="D6948" t="s">
        <v>111</v>
      </c>
      <c r="E6948" t="s">
        <v>132</v>
      </c>
      <c r="F6948" t="s">
        <v>20017</v>
      </c>
      <c r="G6948" t="s">
        <v>134</v>
      </c>
      <c r="H6948" t="s">
        <v>135</v>
      </c>
      <c r="I6948" t="s">
        <v>136</v>
      </c>
      <c r="J6948" t="s">
        <v>137</v>
      </c>
      <c r="K6948" t="s">
        <v>138</v>
      </c>
      <c r="L6948" t="s">
        <v>20018</v>
      </c>
      <c r="M6948" t="s">
        <v>20019</v>
      </c>
      <c r="N6948">
        <v>2.6427777770000001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5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12.535688115540799</v>
      </c>
      <c r="AC6948">
        <v>0</v>
      </c>
      <c r="AD6948">
        <v>0</v>
      </c>
      <c r="AE6948">
        <v>12.535688115540799</v>
      </c>
    </row>
    <row r="6949" spans="1:31" x14ac:dyDescent="0.25">
      <c r="A6949">
        <v>2291219</v>
      </c>
      <c r="B6949">
        <v>1</v>
      </c>
      <c r="C6949" t="s">
        <v>80</v>
      </c>
      <c r="D6949" t="s">
        <v>99</v>
      </c>
      <c r="E6949" t="s">
        <v>132</v>
      </c>
      <c r="F6949" t="s">
        <v>20020</v>
      </c>
      <c r="G6949" t="s">
        <v>375</v>
      </c>
      <c r="H6949" t="s">
        <v>135</v>
      </c>
      <c r="I6949" t="s">
        <v>136</v>
      </c>
      <c r="J6949" t="s">
        <v>137</v>
      </c>
      <c r="K6949" t="s">
        <v>138</v>
      </c>
      <c r="L6949" t="s">
        <v>20021</v>
      </c>
      <c r="M6949" t="s">
        <v>20022</v>
      </c>
      <c r="N6949">
        <v>4.8719444440000004</v>
      </c>
      <c r="O6949">
        <v>0</v>
      </c>
      <c r="P6949">
        <v>14</v>
      </c>
      <c r="Q6949">
        <v>0</v>
      </c>
      <c r="R6949">
        <v>1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18.26001908453965</v>
      </c>
      <c r="Y6949">
        <v>0</v>
      </c>
      <c r="Z6949">
        <v>0.90149022911265086</v>
      </c>
      <c r="AA6949">
        <v>0</v>
      </c>
      <c r="AB6949">
        <v>0</v>
      </c>
      <c r="AC6949">
        <v>0</v>
      </c>
      <c r="AD6949">
        <v>0</v>
      </c>
      <c r="AE6949">
        <v>19.161509313652299</v>
      </c>
    </row>
    <row r="6950" spans="1:31" x14ac:dyDescent="0.25">
      <c r="A6950">
        <v>2291222</v>
      </c>
      <c r="B6950">
        <v>1</v>
      </c>
      <c r="C6950" t="s">
        <v>80</v>
      </c>
      <c r="D6950" t="s">
        <v>101</v>
      </c>
      <c r="E6950" t="s">
        <v>141</v>
      </c>
      <c r="F6950" t="s">
        <v>20023</v>
      </c>
      <c r="G6950" t="s">
        <v>143</v>
      </c>
      <c r="H6950" t="s">
        <v>135</v>
      </c>
      <c r="I6950" t="s">
        <v>136</v>
      </c>
      <c r="J6950" t="s">
        <v>137</v>
      </c>
      <c r="K6950" t="s">
        <v>138</v>
      </c>
      <c r="L6950" t="s">
        <v>20024</v>
      </c>
      <c r="M6950" t="s">
        <v>20025</v>
      </c>
      <c r="N6950">
        <v>2.619444444</v>
      </c>
      <c r="O6950">
        <v>0</v>
      </c>
      <c r="P6950">
        <v>1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5.2409860288337502E-2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5.2409860288337502E-2</v>
      </c>
    </row>
    <row r="6951" spans="1:31" x14ac:dyDescent="0.25">
      <c r="A6951">
        <v>2291224</v>
      </c>
      <c r="B6951">
        <v>1</v>
      </c>
      <c r="C6951" t="s">
        <v>81</v>
      </c>
      <c r="D6951" t="s">
        <v>127</v>
      </c>
      <c r="E6951" t="s">
        <v>141</v>
      </c>
      <c r="F6951" t="s">
        <v>20026</v>
      </c>
      <c r="G6951" t="s">
        <v>143</v>
      </c>
      <c r="H6951" t="s">
        <v>135</v>
      </c>
      <c r="I6951" t="s">
        <v>136</v>
      </c>
      <c r="J6951" t="s">
        <v>137</v>
      </c>
      <c r="K6951" t="s">
        <v>138</v>
      </c>
      <c r="L6951" t="s">
        <v>20027</v>
      </c>
      <c r="M6951" t="s">
        <v>20028</v>
      </c>
      <c r="N6951">
        <v>1.844166666</v>
      </c>
      <c r="O6951">
        <v>0</v>
      </c>
      <c r="P6951">
        <v>1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0.12713951492551667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0.12713951492551667</v>
      </c>
    </row>
    <row r="6952" spans="1:31" x14ac:dyDescent="0.25">
      <c r="A6952">
        <v>2291226</v>
      </c>
      <c r="B6952">
        <v>1</v>
      </c>
      <c r="C6952" t="s">
        <v>81</v>
      </c>
      <c r="D6952" t="s">
        <v>122</v>
      </c>
      <c r="E6952" t="s">
        <v>141</v>
      </c>
      <c r="F6952" t="s">
        <v>20029</v>
      </c>
      <c r="G6952" t="s">
        <v>143</v>
      </c>
      <c r="H6952" t="s">
        <v>135</v>
      </c>
      <c r="I6952" t="s">
        <v>136</v>
      </c>
      <c r="J6952" t="s">
        <v>137</v>
      </c>
      <c r="K6952" t="s">
        <v>138</v>
      </c>
      <c r="L6952" t="s">
        <v>20030</v>
      </c>
      <c r="M6952" t="s">
        <v>20031</v>
      </c>
      <c r="N6952">
        <v>0.83</v>
      </c>
      <c r="O6952">
        <v>0</v>
      </c>
      <c r="P6952">
        <v>3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0.4737383519353881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0.4737383519353881</v>
      </c>
    </row>
    <row r="6953" spans="1:31" x14ac:dyDescent="0.25">
      <c r="A6953">
        <v>2291229</v>
      </c>
      <c r="B6953">
        <v>1</v>
      </c>
      <c r="C6953" t="s">
        <v>80</v>
      </c>
      <c r="D6953" t="s">
        <v>96</v>
      </c>
      <c r="E6953" t="s">
        <v>141</v>
      </c>
      <c r="F6953" t="s">
        <v>20032</v>
      </c>
      <c r="G6953" t="s">
        <v>188</v>
      </c>
      <c r="H6953" t="s">
        <v>135</v>
      </c>
      <c r="I6953" t="s">
        <v>136</v>
      </c>
      <c r="J6953" t="s">
        <v>137</v>
      </c>
      <c r="K6953" t="s">
        <v>138</v>
      </c>
      <c r="L6953" t="s">
        <v>20033</v>
      </c>
      <c r="M6953" t="s">
        <v>20034</v>
      </c>
      <c r="N6953">
        <v>0.61250000000000004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0.21710708485031002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0.21710708485031002</v>
      </c>
    </row>
    <row r="6954" spans="1:31" x14ac:dyDescent="0.25">
      <c r="A6954">
        <v>2291231</v>
      </c>
      <c r="B6954">
        <v>1</v>
      </c>
      <c r="C6954" t="s">
        <v>80</v>
      </c>
      <c r="D6954" t="s">
        <v>107</v>
      </c>
      <c r="E6954" t="s">
        <v>141</v>
      </c>
      <c r="F6954" t="s">
        <v>20035</v>
      </c>
      <c r="G6954" t="s">
        <v>188</v>
      </c>
      <c r="H6954" t="s">
        <v>135</v>
      </c>
      <c r="I6954" t="s">
        <v>136</v>
      </c>
      <c r="J6954" t="s">
        <v>137</v>
      </c>
      <c r="K6954" t="s">
        <v>138</v>
      </c>
      <c r="L6954" t="s">
        <v>20036</v>
      </c>
      <c r="M6954" t="s">
        <v>20037</v>
      </c>
      <c r="N6954">
        <v>1.790277777</v>
      </c>
      <c r="O6954">
        <v>0</v>
      </c>
      <c r="P6954">
        <v>2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0.16865154218212225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0.16865154218212225</v>
      </c>
    </row>
    <row r="6955" spans="1:31" x14ac:dyDescent="0.25">
      <c r="A6955">
        <v>2291232</v>
      </c>
      <c r="B6955">
        <v>1</v>
      </c>
      <c r="C6955" t="s">
        <v>80</v>
      </c>
      <c r="D6955" t="s">
        <v>98</v>
      </c>
      <c r="E6955" t="s">
        <v>141</v>
      </c>
      <c r="F6955" t="s">
        <v>20038</v>
      </c>
      <c r="G6955" t="s">
        <v>143</v>
      </c>
      <c r="H6955" t="s">
        <v>135</v>
      </c>
      <c r="I6955" t="s">
        <v>136</v>
      </c>
      <c r="J6955" t="s">
        <v>137</v>
      </c>
      <c r="K6955" t="s">
        <v>138</v>
      </c>
      <c r="L6955" t="s">
        <v>20039</v>
      </c>
      <c r="M6955" t="s">
        <v>20040</v>
      </c>
      <c r="N6955">
        <v>1.9766666660000001</v>
      </c>
      <c r="O6955">
        <v>0</v>
      </c>
      <c r="P6955">
        <v>1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0.41387483749740001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0.41387483749740001</v>
      </c>
    </row>
    <row r="6956" spans="1:31" x14ac:dyDescent="0.25">
      <c r="A6956">
        <v>2291234</v>
      </c>
      <c r="B6956">
        <v>1</v>
      </c>
      <c r="C6956" t="s">
        <v>80</v>
      </c>
      <c r="D6956" t="s">
        <v>96</v>
      </c>
      <c r="E6956" t="s">
        <v>141</v>
      </c>
      <c r="F6956" t="s">
        <v>20041</v>
      </c>
      <c r="G6956" t="s">
        <v>202</v>
      </c>
      <c r="H6956" t="s">
        <v>135</v>
      </c>
      <c r="I6956" t="s">
        <v>136</v>
      </c>
      <c r="J6956" t="s">
        <v>137</v>
      </c>
      <c r="K6956" t="s">
        <v>138</v>
      </c>
      <c r="L6956" t="s">
        <v>20042</v>
      </c>
      <c r="M6956" t="s">
        <v>20043</v>
      </c>
      <c r="N6956">
        <v>1.77</v>
      </c>
      <c r="O6956">
        <v>0</v>
      </c>
      <c r="P6956">
        <v>1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1.2838302670370401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1.2838302670370401</v>
      </c>
    </row>
    <row r="6957" spans="1:31" x14ac:dyDescent="0.25">
      <c r="A6957">
        <v>2291237</v>
      </c>
      <c r="B6957">
        <v>1</v>
      </c>
      <c r="C6957" t="s">
        <v>81</v>
      </c>
      <c r="D6957" t="s">
        <v>123</v>
      </c>
      <c r="E6957" t="s">
        <v>182</v>
      </c>
      <c r="F6957" t="s">
        <v>840</v>
      </c>
      <c r="G6957" t="s">
        <v>184</v>
      </c>
      <c r="H6957" t="s">
        <v>167</v>
      </c>
      <c r="I6957" t="s">
        <v>136</v>
      </c>
      <c r="J6957" t="s">
        <v>137</v>
      </c>
      <c r="K6957" t="s">
        <v>138</v>
      </c>
      <c r="L6957" t="s">
        <v>20044</v>
      </c>
      <c r="M6957" t="s">
        <v>20045</v>
      </c>
      <c r="N6957">
        <v>0.70361111099999996</v>
      </c>
      <c r="O6957">
        <v>0</v>
      </c>
      <c r="P6957">
        <v>361</v>
      </c>
      <c r="Q6957">
        <v>136</v>
      </c>
      <c r="R6957">
        <v>53</v>
      </c>
      <c r="S6957">
        <v>13</v>
      </c>
      <c r="T6957">
        <v>35</v>
      </c>
      <c r="U6957">
        <v>0</v>
      </c>
      <c r="V6957">
        <v>0</v>
      </c>
      <c r="W6957">
        <v>0</v>
      </c>
      <c r="X6957">
        <v>34.761163841474911</v>
      </c>
      <c r="Y6957">
        <v>85.20850868192764</v>
      </c>
      <c r="Z6957">
        <v>17.430522651758277</v>
      </c>
      <c r="AA6957">
        <v>4.814354349466881</v>
      </c>
      <c r="AB6957">
        <v>8.5154421773373432</v>
      </c>
      <c r="AC6957">
        <v>0</v>
      </c>
      <c r="AD6957">
        <v>0</v>
      </c>
      <c r="AE6957">
        <v>150.72999170196505</v>
      </c>
    </row>
    <row r="6958" spans="1:31" x14ac:dyDescent="0.25">
      <c r="A6958">
        <v>2291238</v>
      </c>
      <c r="B6958">
        <v>1</v>
      </c>
      <c r="C6958" t="s">
        <v>80</v>
      </c>
      <c r="D6958" t="s">
        <v>95</v>
      </c>
      <c r="E6958" t="s">
        <v>182</v>
      </c>
      <c r="F6958" t="s">
        <v>13353</v>
      </c>
      <c r="G6958" t="s">
        <v>184</v>
      </c>
      <c r="H6958" t="s">
        <v>167</v>
      </c>
      <c r="I6958" t="s">
        <v>136</v>
      </c>
      <c r="J6958" t="s">
        <v>137</v>
      </c>
      <c r="K6958" t="s">
        <v>138</v>
      </c>
      <c r="L6958" t="s">
        <v>20046</v>
      </c>
      <c r="M6958" t="s">
        <v>20047</v>
      </c>
      <c r="N6958">
        <v>0.35638888800000001</v>
      </c>
      <c r="O6958">
        <v>3</v>
      </c>
      <c r="P6958">
        <v>1003</v>
      </c>
      <c r="Q6958">
        <v>15</v>
      </c>
      <c r="R6958">
        <v>15</v>
      </c>
      <c r="S6958">
        <v>9</v>
      </c>
      <c r="T6958">
        <v>60</v>
      </c>
      <c r="U6958">
        <v>0</v>
      </c>
      <c r="V6958">
        <v>0</v>
      </c>
      <c r="W6958">
        <v>3.4016159754087645</v>
      </c>
      <c r="X6958">
        <v>65.613149049170659</v>
      </c>
      <c r="Y6958">
        <v>13.952068282007819</v>
      </c>
      <c r="Z6958">
        <v>1.8365823518109083</v>
      </c>
      <c r="AA6958">
        <v>16.74937749675761</v>
      </c>
      <c r="AB6958">
        <v>9.7278280645166504</v>
      </c>
      <c r="AC6958">
        <v>0</v>
      </c>
      <c r="AD6958">
        <v>0</v>
      </c>
      <c r="AE6958">
        <v>111.28062121967238</v>
      </c>
    </row>
    <row r="6959" spans="1:31" x14ac:dyDescent="0.25">
      <c r="A6959">
        <v>2291242</v>
      </c>
      <c r="B6959">
        <v>1</v>
      </c>
      <c r="C6959" t="s">
        <v>80</v>
      </c>
      <c r="D6959" t="s">
        <v>105</v>
      </c>
      <c r="E6959" t="s">
        <v>141</v>
      </c>
      <c r="F6959" t="s">
        <v>20048</v>
      </c>
      <c r="G6959" t="s">
        <v>143</v>
      </c>
      <c r="H6959" t="s">
        <v>135</v>
      </c>
      <c r="I6959" t="s">
        <v>136</v>
      </c>
      <c r="J6959" t="s">
        <v>137</v>
      </c>
      <c r="K6959" t="s">
        <v>138</v>
      </c>
      <c r="L6959" t="s">
        <v>20049</v>
      </c>
      <c r="M6959" t="s">
        <v>20050</v>
      </c>
      <c r="N6959">
        <v>0.76277777700000005</v>
      </c>
      <c r="O6959">
        <v>0</v>
      </c>
      <c r="P6959">
        <v>1</v>
      </c>
      <c r="Q6959">
        <v>0</v>
      </c>
      <c r="R6959">
        <v>0</v>
      </c>
      <c r="S6959">
        <v>0</v>
      </c>
      <c r="T6959">
        <v>1</v>
      </c>
      <c r="U6959">
        <v>0</v>
      </c>
      <c r="V6959">
        <v>0</v>
      </c>
      <c r="W6959">
        <v>0</v>
      </c>
      <c r="X6959">
        <v>9.5400331873993049E-2</v>
      </c>
      <c r="Y6959">
        <v>0</v>
      </c>
      <c r="Z6959">
        <v>0</v>
      </c>
      <c r="AA6959">
        <v>0</v>
      </c>
      <c r="AB6959">
        <v>0.70302046999353884</v>
      </c>
      <c r="AC6959">
        <v>0</v>
      </c>
      <c r="AD6959">
        <v>0</v>
      </c>
      <c r="AE6959">
        <v>0.79842080186753184</v>
      </c>
    </row>
    <row r="6960" spans="1:31" x14ac:dyDescent="0.25">
      <c r="A6960">
        <v>2291243</v>
      </c>
      <c r="B6960">
        <v>1</v>
      </c>
      <c r="C6960" t="s">
        <v>80</v>
      </c>
      <c r="D6960" t="s">
        <v>98</v>
      </c>
      <c r="E6960" t="s">
        <v>141</v>
      </c>
      <c r="F6960" t="s">
        <v>20051</v>
      </c>
      <c r="G6960" t="s">
        <v>143</v>
      </c>
      <c r="H6960" t="s">
        <v>135</v>
      </c>
      <c r="I6960" t="s">
        <v>136</v>
      </c>
      <c r="J6960" t="s">
        <v>137</v>
      </c>
      <c r="K6960" t="s">
        <v>138</v>
      </c>
      <c r="L6960" t="s">
        <v>20052</v>
      </c>
      <c r="M6960" t="s">
        <v>20053</v>
      </c>
      <c r="N6960">
        <v>1.7836111109999999</v>
      </c>
      <c r="O6960">
        <v>0</v>
      </c>
      <c r="P6960">
        <v>0</v>
      </c>
      <c r="Q6960">
        <v>0</v>
      </c>
      <c r="R6960">
        <v>1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6.69653241043861E-3</v>
      </c>
      <c r="AA6960">
        <v>0</v>
      </c>
      <c r="AB6960">
        <v>0</v>
      </c>
      <c r="AC6960">
        <v>0</v>
      </c>
      <c r="AD6960">
        <v>0</v>
      </c>
      <c r="AE6960">
        <v>6.69653241043861E-3</v>
      </c>
    </row>
    <row r="6961" spans="1:31" x14ac:dyDescent="0.25">
      <c r="A6961">
        <v>2291246</v>
      </c>
      <c r="B6961">
        <v>1</v>
      </c>
      <c r="C6961" t="s">
        <v>80</v>
      </c>
      <c r="D6961" t="s">
        <v>107</v>
      </c>
      <c r="E6961" t="s">
        <v>208</v>
      </c>
      <c r="F6961" t="s">
        <v>20054</v>
      </c>
      <c r="G6961" t="s">
        <v>310</v>
      </c>
      <c r="H6961" t="s">
        <v>135</v>
      </c>
      <c r="I6961" t="s">
        <v>136</v>
      </c>
      <c r="J6961" t="s">
        <v>137</v>
      </c>
      <c r="K6961" t="s">
        <v>138</v>
      </c>
      <c r="L6961" t="s">
        <v>20055</v>
      </c>
      <c r="M6961" t="s">
        <v>20056</v>
      </c>
      <c r="N6961">
        <v>1.119722222</v>
      </c>
      <c r="O6961">
        <v>0</v>
      </c>
      <c r="P6961">
        <v>113</v>
      </c>
      <c r="Q6961">
        <v>0</v>
      </c>
      <c r="R6961">
        <v>0</v>
      </c>
      <c r="S6961">
        <v>0</v>
      </c>
      <c r="T6961">
        <v>19</v>
      </c>
      <c r="U6961">
        <v>0</v>
      </c>
      <c r="V6961">
        <v>0</v>
      </c>
      <c r="W6961">
        <v>0</v>
      </c>
      <c r="X6961">
        <v>17.691256055085859</v>
      </c>
      <c r="Y6961">
        <v>0</v>
      </c>
      <c r="Z6961">
        <v>0</v>
      </c>
      <c r="AA6961">
        <v>0</v>
      </c>
      <c r="AB6961">
        <v>25.422459822076302</v>
      </c>
      <c r="AC6961">
        <v>0</v>
      </c>
      <c r="AD6961">
        <v>0</v>
      </c>
      <c r="AE6961">
        <v>43.113715877162164</v>
      </c>
    </row>
    <row r="6962" spans="1:31" x14ac:dyDescent="0.25">
      <c r="A6962">
        <v>2291249</v>
      </c>
      <c r="B6962">
        <v>1</v>
      </c>
      <c r="C6962" t="s">
        <v>81</v>
      </c>
      <c r="D6962" t="s">
        <v>127</v>
      </c>
      <c r="E6962" t="s">
        <v>132</v>
      </c>
      <c r="F6962" t="s">
        <v>20057</v>
      </c>
      <c r="G6962" t="s">
        <v>230</v>
      </c>
      <c r="H6962" t="s">
        <v>135</v>
      </c>
      <c r="I6962" t="s">
        <v>136</v>
      </c>
      <c r="J6962" t="s">
        <v>137</v>
      </c>
      <c r="K6962" t="s">
        <v>138</v>
      </c>
      <c r="L6962" t="s">
        <v>20058</v>
      </c>
      <c r="M6962" t="s">
        <v>20059</v>
      </c>
      <c r="N6962">
        <v>3.0588888879999998</v>
      </c>
      <c r="O6962">
        <v>0</v>
      </c>
      <c r="P6962">
        <v>36</v>
      </c>
      <c r="Q6962">
        <v>0</v>
      </c>
      <c r="R6962">
        <v>6</v>
      </c>
      <c r="S6962">
        <v>0</v>
      </c>
      <c r="T6962">
        <v>3</v>
      </c>
      <c r="U6962">
        <v>0</v>
      </c>
      <c r="V6962">
        <v>0</v>
      </c>
      <c r="W6962">
        <v>0</v>
      </c>
      <c r="X6962">
        <v>17.408712075479819</v>
      </c>
      <c r="Y6962">
        <v>0</v>
      </c>
      <c r="Z6962">
        <v>3.5519303884607667</v>
      </c>
      <c r="AA6962">
        <v>0</v>
      </c>
      <c r="AB6962">
        <v>1.0995652124801423</v>
      </c>
      <c r="AC6962">
        <v>0</v>
      </c>
      <c r="AD6962">
        <v>0</v>
      </c>
      <c r="AE6962">
        <v>22.060207676420731</v>
      </c>
    </row>
    <row r="6963" spans="1:31" x14ac:dyDescent="0.25">
      <c r="A6963">
        <v>2291251</v>
      </c>
      <c r="B6963">
        <v>1</v>
      </c>
      <c r="C6963" t="s">
        <v>80</v>
      </c>
      <c r="D6963" t="s">
        <v>89</v>
      </c>
      <c r="E6963" t="s">
        <v>233</v>
      </c>
      <c r="F6963" t="s">
        <v>20060</v>
      </c>
      <c r="G6963" t="s">
        <v>837</v>
      </c>
      <c r="H6963" t="s">
        <v>167</v>
      </c>
      <c r="I6963" t="s">
        <v>136</v>
      </c>
      <c r="J6963" t="s">
        <v>137</v>
      </c>
      <c r="K6963" t="s">
        <v>138</v>
      </c>
      <c r="L6963" t="s">
        <v>20061</v>
      </c>
      <c r="M6963" t="s">
        <v>20062</v>
      </c>
      <c r="N6963">
        <v>0.51611111099999996</v>
      </c>
      <c r="O6963">
        <v>1</v>
      </c>
      <c r="P6963">
        <v>287</v>
      </c>
      <c r="Q6963">
        <v>1</v>
      </c>
      <c r="R6963">
        <v>57</v>
      </c>
      <c r="S6963">
        <v>2</v>
      </c>
      <c r="T6963">
        <v>168</v>
      </c>
      <c r="U6963">
        <v>0</v>
      </c>
      <c r="V6963">
        <v>0</v>
      </c>
      <c r="W6963">
        <v>4.0546127614821277</v>
      </c>
      <c r="X6963">
        <v>56.581334704073662</v>
      </c>
      <c r="Y6963">
        <v>4.5238835574314802</v>
      </c>
      <c r="Z6963">
        <v>6.1668371758409419</v>
      </c>
      <c r="AA6963">
        <v>1.4450056507255733</v>
      </c>
      <c r="AB6963">
        <v>42.227274402271703</v>
      </c>
      <c r="AC6963">
        <v>0</v>
      </c>
      <c r="AD6963">
        <v>0</v>
      </c>
      <c r="AE6963">
        <v>114.99894825182548</v>
      </c>
    </row>
    <row r="6964" spans="1:31" x14ac:dyDescent="0.25">
      <c r="A6964">
        <v>2291252</v>
      </c>
      <c r="B6964">
        <v>1</v>
      </c>
      <c r="C6964" t="s">
        <v>80</v>
      </c>
      <c r="D6964" t="s">
        <v>103</v>
      </c>
      <c r="E6964" t="s">
        <v>141</v>
      </c>
      <c r="F6964" t="s">
        <v>20063</v>
      </c>
      <c r="G6964" t="s">
        <v>188</v>
      </c>
      <c r="H6964" t="s">
        <v>135</v>
      </c>
      <c r="I6964" t="s">
        <v>136</v>
      </c>
      <c r="J6964" t="s">
        <v>137</v>
      </c>
      <c r="K6964" t="s">
        <v>138</v>
      </c>
      <c r="L6964" t="s">
        <v>20064</v>
      </c>
      <c r="M6964" t="s">
        <v>20065</v>
      </c>
      <c r="N6964">
        <v>3.6074999999999999</v>
      </c>
      <c r="O6964">
        <v>0</v>
      </c>
      <c r="P6964">
        <v>3</v>
      </c>
      <c r="Q6964">
        <v>0</v>
      </c>
      <c r="R6964">
        <v>0</v>
      </c>
      <c r="S6964">
        <v>0</v>
      </c>
      <c r="T6964">
        <v>1</v>
      </c>
      <c r="U6964">
        <v>0</v>
      </c>
      <c r="V6964">
        <v>0</v>
      </c>
      <c r="W6964">
        <v>0</v>
      </c>
      <c r="X6964">
        <v>1.2245067571397499</v>
      </c>
      <c r="Y6964">
        <v>0</v>
      </c>
      <c r="Z6964">
        <v>0</v>
      </c>
      <c r="AA6964">
        <v>0</v>
      </c>
      <c r="AB6964">
        <v>3.0921263804101584</v>
      </c>
      <c r="AC6964">
        <v>0</v>
      </c>
      <c r="AD6964">
        <v>0</v>
      </c>
      <c r="AE6964">
        <v>4.3166331375499087</v>
      </c>
    </row>
    <row r="6965" spans="1:31" x14ac:dyDescent="0.25">
      <c r="A6965">
        <v>2291254</v>
      </c>
      <c r="B6965">
        <v>1</v>
      </c>
      <c r="C6965" t="s">
        <v>81</v>
      </c>
      <c r="D6965" t="s">
        <v>120</v>
      </c>
      <c r="E6965" t="s">
        <v>141</v>
      </c>
      <c r="F6965" t="s">
        <v>20066</v>
      </c>
      <c r="G6965" t="s">
        <v>143</v>
      </c>
      <c r="H6965" t="s">
        <v>135</v>
      </c>
      <c r="I6965" t="s">
        <v>136</v>
      </c>
      <c r="J6965" t="s">
        <v>137</v>
      </c>
      <c r="K6965" t="s">
        <v>138</v>
      </c>
      <c r="L6965" t="s">
        <v>20067</v>
      </c>
      <c r="M6965" t="s">
        <v>20068</v>
      </c>
      <c r="N6965">
        <v>2.025555555</v>
      </c>
      <c r="O6965">
        <v>0</v>
      </c>
      <c r="P6965">
        <v>1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0.13716542529694445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0.13716542529694445</v>
      </c>
    </row>
    <row r="6966" spans="1:31" x14ac:dyDescent="0.25">
      <c r="A6966">
        <v>2291255</v>
      </c>
      <c r="B6966">
        <v>1</v>
      </c>
      <c r="C6966" t="s">
        <v>80</v>
      </c>
      <c r="D6966" t="s">
        <v>93</v>
      </c>
      <c r="E6966" t="s">
        <v>141</v>
      </c>
      <c r="F6966" t="s">
        <v>20069</v>
      </c>
      <c r="G6966" t="s">
        <v>143</v>
      </c>
      <c r="H6966" t="s">
        <v>135</v>
      </c>
      <c r="I6966" t="s">
        <v>136</v>
      </c>
      <c r="J6966" t="s">
        <v>137</v>
      </c>
      <c r="K6966" t="s">
        <v>138</v>
      </c>
      <c r="L6966" t="s">
        <v>20070</v>
      </c>
      <c r="M6966" t="s">
        <v>20071</v>
      </c>
      <c r="N6966">
        <v>2.0225</v>
      </c>
      <c r="O6966">
        <v>0</v>
      </c>
      <c r="P6966">
        <v>0</v>
      </c>
      <c r="Q6966">
        <v>0</v>
      </c>
      <c r="R6966">
        <v>1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</row>
    <row r="6967" spans="1:31" x14ac:dyDescent="0.25">
      <c r="A6967">
        <v>2291256</v>
      </c>
      <c r="B6967">
        <v>1</v>
      </c>
      <c r="C6967" t="s">
        <v>81</v>
      </c>
      <c r="D6967" t="s">
        <v>118</v>
      </c>
      <c r="E6967" t="s">
        <v>141</v>
      </c>
      <c r="F6967" t="s">
        <v>20072</v>
      </c>
      <c r="G6967" t="s">
        <v>143</v>
      </c>
      <c r="H6967" t="s">
        <v>135</v>
      </c>
      <c r="I6967" t="s">
        <v>136</v>
      </c>
      <c r="J6967" t="s">
        <v>137</v>
      </c>
      <c r="K6967" t="s">
        <v>138</v>
      </c>
      <c r="L6967" t="s">
        <v>20073</v>
      </c>
      <c r="M6967" t="s">
        <v>20074</v>
      </c>
      <c r="N6967">
        <v>0.57805555500000005</v>
      </c>
      <c r="O6967">
        <v>0</v>
      </c>
      <c r="P6967">
        <v>1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3.2617422837750001E-2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3.2617422837750001E-2</v>
      </c>
    </row>
    <row r="6968" spans="1:31" x14ac:dyDescent="0.25">
      <c r="A6968">
        <v>2291257</v>
      </c>
      <c r="B6968">
        <v>1</v>
      </c>
      <c r="C6968" t="s">
        <v>80</v>
      </c>
      <c r="D6968" t="s">
        <v>96</v>
      </c>
      <c r="E6968" t="s">
        <v>141</v>
      </c>
      <c r="F6968" t="s">
        <v>20075</v>
      </c>
      <c r="G6968" t="s">
        <v>143</v>
      </c>
      <c r="H6968" t="s">
        <v>135</v>
      </c>
      <c r="I6968" t="s">
        <v>136</v>
      </c>
      <c r="J6968" t="s">
        <v>137</v>
      </c>
      <c r="K6968" t="s">
        <v>138</v>
      </c>
      <c r="L6968" t="s">
        <v>20076</v>
      </c>
      <c r="M6968" t="s">
        <v>20077</v>
      </c>
      <c r="N6968">
        <v>3.2922222219999999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0.47727889579697225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0.47727889579697225</v>
      </c>
    </row>
    <row r="6969" spans="1:31" x14ac:dyDescent="0.25">
      <c r="A6969">
        <v>2291261</v>
      </c>
      <c r="B6969">
        <v>1</v>
      </c>
      <c r="C6969" t="s">
        <v>80</v>
      </c>
      <c r="D6969" t="s">
        <v>97</v>
      </c>
      <c r="E6969" t="s">
        <v>141</v>
      </c>
      <c r="F6969" t="s">
        <v>20078</v>
      </c>
      <c r="G6969" t="s">
        <v>143</v>
      </c>
      <c r="H6969" t="s">
        <v>135</v>
      </c>
      <c r="I6969" t="s">
        <v>136</v>
      </c>
      <c r="J6969" t="s">
        <v>137</v>
      </c>
      <c r="K6969" t="s">
        <v>138</v>
      </c>
      <c r="L6969" t="s">
        <v>20079</v>
      </c>
      <c r="M6969" t="s">
        <v>20080</v>
      </c>
      <c r="N6969">
        <v>0.82444444400000005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0.213441078343755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0.213441078343755</v>
      </c>
    </row>
    <row r="6970" spans="1:31" x14ac:dyDescent="0.25">
      <c r="A6970">
        <v>2291269</v>
      </c>
      <c r="B6970">
        <v>1</v>
      </c>
      <c r="C6970" t="s">
        <v>81</v>
      </c>
      <c r="D6970" t="s">
        <v>116</v>
      </c>
      <c r="E6970" t="s">
        <v>164</v>
      </c>
      <c r="F6970" t="s">
        <v>20081</v>
      </c>
      <c r="G6970" t="s">
        <v>184</v>
      </c>
      <c r="H6970" t="s">
        <v>167</v>
      </c>
      <c r="I6970" t="s">
        <v>136</v>
      </c>
      <c r="J6970" t="s">
        <v>137</v>
      </c>
      <c r="K6970" t="s">
        <v>138</v>
      </c>
      <c r="L6970" t="s">
        <v>20082</v>
      </c>
      <c r="M6970" t="s">
        <v>20083</v>
      </c>
      <c r="N6970">
        <v>0.73888888799999997</v>
      </c>
      <c r="O6970">
        <v>0</v>
      </c>
      <c r="P6970">
        <v>1801</v>
      </c>
      <c r="Q6970">
        <v>0</v>
      </c>
      <c r="R6970">
        <v>0</v>
      </c>
      <c r="S6970">
        <v>0</v>
      </c>
      <c r="T6970">
        <v>68</v>
      </c>
      <c r="U6970">
        <v>0</v>
      </c>
      <c r="V6970">
        <v>0</v>
      </c>
      <c r="W6970">
        <v>0</v>
      </c>
      <c r="X6970">
        <v>209.42540726267163</v>
      </c>
      <c r="Y6970">
        <v>0</v>
      </c>
      <c r="Z6970">
        <v>0</v>
      </c>
      <c r="AA6970">
        <v>0</v>
      </c>
      <c r="AB6970">
        <v>17.423336628151844</v>
      </c>
      <c r="AC6970">
        <v>0</v>
      </c>
      <c r="AD6970">
        <v>0</v>
      </c>
      <c r="AE6970">
        <v>226.84874389082347</v>
      </c>
    </row>
    <row r="6971" spans="1:31" x14ac:dyDescent="0.25">
      <c r="A6971">
        <v>2291270</v>
      </c>
      <c r="B6971">
        <v>1</v>
      </c>
      <c r="C6971" t="s">
        <v>81</v>
      </c>
      <c r="D6971" t="s">
        <v>122</v>
      </c>
      <c r="E6971" t="s">
        <v>132</v>
      </c>
      <c r="F6971" t="s">
        <v>20084</v>
      </c>
      <c r="G6971" t="s">
        <v>134</v>
      </c>
      <c r="H6971" t="s">
        <v>135</v>
      </c>
      <c r="I6971" t="s">
        <v>136</v>
      </c>
      <c r="J6971" t="s">
        <v>137</v>
      </c>
      <c r="K6971" t="s">
        <v>138</v>
      </c>
      <c r="L6971" t="s">
        <v>20085</v>
      </c>
      <c r="M6971" t="s">
        <v>20086</v>
      </c>
      <c r="N6971">
        <v>1.2427777769999999</v>
      </c>
      <c r="O6971">
        <v>0</v>
      </c>
      <c r="P6971">
        <v>21</v>
      </c>
      <c r="Q6971">
        <v>0</v>
      </c>
      <c r="R6971">
        <v>0</v>
      </c>
      <c r="S6971">
        <v>0</v>
      </c>
      <c r="T6971">
        <v>1</v>
      </c>
      <c r="U6971">
        <v>0</v>
      </c>
      <c r="V6971">
        <v>0</v>
      </c>
      <c r="W6971">
        <v>0</v>
      </c>
      <c r="X6971">
        <v>4.8194769825566537</v>
      </c>
      <c r="Y6971">
        <v>0</v>
      </c>
      <c r="Z6971">
        <v>0</v>
      </c>
      <c r="AA6971">
        <v>0</v>
      </c>
      <c r="AB6971">
        <v>6.6481749169970017E-2</v>
      </c>
      <c r="AC6971">
        <v>0</v>
      </c>
      <c r="AD6971">
        <v>0</v>
      </c>
      <c r="AE6971">
        <v>4.8859587317266238</v>
      </c>
    </row>
    <row r="6972" spans="1:31" x14ac:dyDescent="0.25">
      <c r="A6972">
        <v>2291272</v>
      </c>
      <c r="B6972">
        <v>1</v>
      </c>
      <c r="C6972" t="s">
        <v>81</v>
      </c>
      <c r="D6972" t="s">
        <v>112</v>
      </c>
      <c r="E6972" t="s">
        <v>233</v>
      </c>
      <c r="F6972" t="s">
        <v>20087</v>
      </c>
      <c r="G6972" t="s">
        <v>184</v>
      </c>
      <c r="H6972" t="s">
        <v>167</v>
      </c>
      <c r="I6972" t="s">
        <v>280</v>
      </c>
      <c r="J6972" t="s">
        <v>137</v>
      </c>
      <c r="K6972" t="s">
        <v>138</v>
      </c>
      <c r="L6972" t="s">
        <v>20088</v>
      </c>
      <c r="M6972" t="s">
        <v>20089</v>
      </c>
      <c r="N6972">
        <v>8.3333330000000001E-3</v>
      </c>
      <c r="O6972">
        <v>1</v>
      </c>
      <c r="P6972">
        <v>828</v>
      </c>
      <c r="Q6972">
        <v>94</v>
      </c>
      <c r="R6972">
        <v>149</v>
      </c>
      <c r="S6972">
        <v>14</v>
      </c>
      <c r="T6972">
        <v>99</v>
      </c>
      <c r="U6972">
        <v>0</v>
      </c>
      <c r="V6972">
        <v>1</v>
      </c>
      <c r="W6972">
        <v>4.1868560630000008E-4</v>
      </c>
      <c r="X6972">
        <v>1.3650738053846843</v>
      </c>
      <c r="Y6972">
        <v>0.64315194457359981</v>
      </c>
      <c r="Z6972">
        <v>1.5531521783386413</v>
      </c>
      <c r="AA6972">
        <v>0.51272925972526662</v>
      </c>
      <c r="AB6972">
        <v>0.33056179325699997</v>
      </c>
      <c r="AC6972">
        <v>0</v>
      </c>
      <c r="AD6972">
        <v>0.39886500570183331</v>
      </c>
      <c r="AE6972">
        <v>4.8039526725873252</v>
      </c>
    </row>
    <row r="6973" spans="1:31" x14ac:dyDescent="0.25">
      <c r="A6973">
        <v>2291273</v>
      </c>
      <c r="B6973">
        <v>1</v>
      </c>
      <c r="C6973" t="s">
        <v>81</v>
      </c>
      <c r="D6973" t="s">
        <v>116</v>
      </c>
      <c r="E6973" t="s">
        <v>164</v>
      </c>
      <c r="F6973" t="s">
        <v>20090</v>
      </c>
      <c r="G6973" t="s">
        <v>195</v>
      </c>
      <c r="H6973" t="s">
        <v>167</v>
      </c>
      <c r="I6973" t="s">
        <v>136</v>
      </c>
      <c r="J6973" t="s">
        <v>137</v>
      </c>
      <c r="K6973" t="s">
        <v>138</v>
      </c>
      <c r="L6973" t="s">
        <v>20091</v>
      </c>
      <c r="M6973" t="s">
        <v>20092</v>
      </c>
      <c r="N6973">
        <v>0.67472222199999998</v>
      </c>
      <c r="O6973">
        <v>0</v>
      </c>
      <c r="P6973">
        <v>106</v>
      </c>
      <c r="Q6973">
        <v>0</v>
      </c>
      <c r="R6973">
        <v>5</v>
      </c>
      <c r="S6973">
        <v>0</v>
      </c>
      <c r="T6973">
        <v>7</v>
      </c>
      <c r="U6973">
        <v>0</v>
      </c>
      <c r="V6973">
        <v>0</v>
      </c>
      <c r="W6973">
        <v>0</v>
      </c>
      <c r="X6973">
        <v>10.392580394358548</v>
      </c>
      <c r="Y6973">
        <v>0</v>
      </c>
      <c r="Z6973">
        <v>0.28283579627763639</v>
      </c>
      <c r="AA6973">
        <v>0</v>
      </c>
      <c r="AB6973">
        <v>5.6455665930727782E-2</v>
      </c>
      <c r="AC6973">
        <v>0</v>
      </c>
      <c r="AD6973">
        <v>0</v>
      </c>
      <c r="AE6973">
        <v>10.731871856566912</v>
      </c>
    </row>
    <row r="6974" spans="1:31" x14ac:dyDescent="0.25">
      <c r="A6974">
        <v>2291282</v>
      </c>
      <c r="B6974">
        <v>1</v>
      </c>
      <c r="C6974" t="s">
        <v>81</v>
      </c>
      <c r="D6974" t="s">
        <v>117</v>
      </c>
      <c r="E6974" t="s">
        <v>132</v>
      </c>
      <c r="F6974" t="s">
        <v>20093</v>
      </c>
      <c r="G6974" t="s">
        <v>134</v>
      </c>
      <c r="H6974" t="s">
        <v>135</v>
      </c>
      <c r="I6974" t="s">
        <v>136</v>
      </c>
      <c r="J6974" t="s">
        <v>137</v>
      </c>
      <c r="K6974" t="s">
        <v>138</v>
      </c>
      <c r="L6974" t="s">
        <v>20094</v>
      </c>
      <c r="M6974" t="s">
        <v>20095</v>
      </c>
      <c r="N6974">
        <v>0.62333333300000004</v>
      </c>
      <c r="O6974">
        <v>0</v>
      </c>
      <c r="P6974">
        <v>22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2.4628422166470463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2.4628422166470463</v>
      </c>
    </row>
    <row r="6975" spans="1:31" x14ac:dyDescent="0.25">
      <c r="A6975">
        <v>2291286</v>
      </c>
      <c r="B6975">
        <v>1</v>
      </c>
      <c r="C6975" t="s">
        <v>81</v>
      </c>
      <c r="D6975" t="s">
        <v>112</v>
      </c>
      <c r="E6975" t="s">
        <v>132</v>
      </c>
      <c r="F6975" t="s">
        <v>20096</v>
      </c>
      <c r="G6975" t="s">
        <v>134</v>
      </c>
      <c r="H6975" t="s">
        <v>135</v>
      </c>
      <c r="I6975" t="s">
        <v>136</v>
      </c>
      <c r="J6975" t="s">
        <v>137</v>
      </c>
      <c r="K6975" t="s">
        <v>138</v>
      </c>
      <c r="L6975" t="s">
        <v>20097</v>
      </c>
      <c r="M6975" t="s">
        <v>20098</v>
      </c>
      <c r="N6975">
        <v>0.52055555499999995</v>
      </c>
      <c r="O6975">
        <v>0</v>
      </c>
      <c r="P6975">
        <v>17</v>
      </c>
      <c r="Q6975">
        <v>0</v>
      </c>
      <c r="R6975">
        <v>3</v>
      </c>
      <c r="S6975">
        <v>0</v>
      </c>
      <c r="T6975">
        <v>2</v>
      </c>
      <c r="U6975">
        <v>0</v>
      </c>
      <c r="V6975">
        <v>0</v>
      </c>
      <c r="W6975">
        <v>0</v>
      </c>
      <c r="X6975">
        <v>0.67818089474997056</v>
      </c>
      <c r="Y6975">
        <v>0</v>
      </c>
      <c r="Z6975">
        <v>0.5477863118565911</v>
      </c>
      <c r="AA6975">
        <v>0</v>
      </c>
      <c r="AB6975">
        <v>0.44632235159915551</v>
      </c>
      <c r="AC6975">
        <v>0</v>
      </c>
      <c r="AD6975">
        <v>0</v>
      </c>
      <c r="AE6975">
        <v>1.6722895582057171</v>
      </c>
    </row>
    <row r="6976" spans="1:31" x14ac:dyDescent="0.25">
      <c r="A6976">
        <v>2291290</v>
      </c>
      <c r="B6976">
        <v>1</v>
      </c>
      <c r="C6976" t="s">
        <v>80</v>
      </c>
      <c r="D6976" t="s">
        <v>94</v>
      </c>
      <c r="E6976" t="s">
        <v>208</v>
      </c>
      <c r="F6976" t="s">
        <v>20099</v>
      </c>
      <c r="G6976" t="s">
        <v>310</v>
      </c>
      <c r="H6976" t="s">
        <v>135</v>
      </c>
      <c r="I6976" t="s">
        <v>136</v>
      </c>
      <c r="J6976" t="s">
        <v>137</v>
      </c>
      <c r="K6976" t="s">
        <v>138</v>
      </c>
      <c r="L6976" t="s">
        <v>20100</v>
      </c>
      <c r="M6976" t="s">
        <v>20101</v>
      </c>
      <c r="N6976">
        <v>1.103611111</v>
      </c>
      <c r="O6976">
        <v>0</v>
      </c>
      <c r="P6976">
        <v>168</v>
      </c>
      <c r="Q6976">
        <v>0</v>
      </c>
      <c r="R6976">
        <v>1</v>
      </c>
      <c r="S6976">
        <v>0</v>
      </c>
      <c r="T6976">
        <v>37</v>
      </c>
      <c r="U6976">
        <v>0</v>
      </c>
      <c r="V6976">
        <v>0</v>
      </c>
      <c r="W6976">
        <v>0</v>
      </c>
      <c r="X6976">
        <v>33.314129998798947</v>
      </c>
      <c r="Y6976">
        <v>0</v>
      </c>
      <c r="Z6976">
        <v>1.128200368559789</v>
      </c>
      <c r="AA6976">
        <v>0</v>
      </c>
      <c r="AB6976">
        <v>6.2190233374705786</v>
      </c>
      <c r="AC6976">
        <v>0</v>
      </c>
      <c r="AD6976">
        <v>0</v>
      </c>
      <c r="AE6976">
        <v>40.661353704829317</v>
      </c>
    </row>
    <row r="6977" spans="1:31" x14ac:dyDescent="0.25">
      <c r="A6977">
        <v>2291293</v>
      </c>
      <c r="B6977">
        <v>1</v>
      </c>
      <c r="C6977" t="s">
        <v>80</v>
      </c>
      <c r="D6977" t="s">
        <v>99</v>
      </c>
      <c r="E6977" t="s">
        <v>141</v>
      </c>
      <c r="F6977" t="s">
        <v>20102</v>
      </c>
      <c r="G6977" t="s">
        <v>143</v>
      </c>
      <c r="H6977" t="s">
        <v>135</v>
      </c>
      <c r="I6977" t="s">
        <v>136</v>
      </c>
      <c r="J6977" t="s">
        <v>137</v>
      </c>
      <c r="K6977" t="s">
        <v>138</v>
      </c>
      <c r="L6977" t="s">
        <v>20103</v>
      </c>
      <c r="M6977" t="s">
        <v>20104</v>
      </c>
      <c r="N6977">
        <v>3.3338888880000002</v>
      </c>
      <c r="O6977">
        <v>0</v>
      </c>
      <c r="P6977">
        <v>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0.11961234102235779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0.11961234102235779</v>
      </c>
    </row>
    <row r="6978" spans="1:31" x14ac:dyDescent="0.25">
      <c r="A6978">
        <v>2291300</v>
      </c>
      <c r="B6978">
        <v>1</v>
      </c>
      <c r="C6978" t="s">
        <v>80</v>
      </c>
      <c r="D6978" t="s">
        <v>98</v>
      </c>
      <c r="E6978" t="s">
        <v>141</v>
      </c>
      <c r="F6978" t="s">
        <v>20105</v>
      </c>
      <c r="G6978" t="s">
        <v>143</v>
      </c>
      <c r="H6978" t="s">
        <v>135</v>
      </c>
      <c r="I6978" t="s">
        <v>136</v>
      </c>
      <c r="J6978" t="s">
        <v>137</v>
      </c>
      <c r="K6978" t="s">
        <v>138</v>
      </c>
      <c r="L6978" t="s">
        <v>20106</v>
      </c>
      <c r="M6978" t="s">
        <v>20107</v>
      </c>
      <c r="N6978">
        <v>1.068888888</v>
      </c>
      <c r="O6978">
        <v>0</v>
      </c>
      <c r="P6978">
        <v>1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0.15901649046728888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0.15901649046728888</v>
      </c>
    </row>
    <row r="6979" spans="1:31" x14ac:dyDescent="0.25">
      <c r="A6979">
        <v>2291302</v>
      </c>
      <c r="B6979">
        <v>1</v>
      </c>
      <c r="C6979" t="s">
        <v>80</v>
      </c>
      <c r="D6979" t="s">
        <v>96</v>
      </c>
      <c r="E6979" t="s">
        <v>141</v>
      </c>
      <c r="F6979" t="s">
        <v>20108</v>
      </c>
      <c r="G6979" t="s">
        <v>143</v>
      </c>
      <c r="H6979" t="s">
        <v>135</v>
      </c>
      <c r="I6979" t="s">
        <v>136</v>
      </c>
      <c r="J6979" t="s">
        <v>137</v>
      </c>
      <c r="K6979" t="s">
        <v>138</v>
      </c>
      <c r="L6979" t="s">
        <v>20109</v>
      </c>
      <c r="M6979" t="s">
        <v>20110</v>
      </c>
      <c r="N6979">
        <v>3.6294444440000002</v>
      </c>
      <c r="O6979">
        <v>0</v>
      </c>
      <c r="P6979">
        <v>2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5.2459164292671723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5.2459164292671723</v>
      </c>
    </row>
    <row r="6980" spans="1:31" x14ac:dyDescent="0.25">
      <c r="A6980">
        <v>2291303</v>
      </c>
      <c r="B6980">
        <v>1</v>
      </c>
      <c r="C6980" t="s">
        <v>81</v>
      </c>
      <c r="D6980" t="s">
        <v>120</v>
      </c>
      <c r="E6980" t="s">
        <v>208</v>
      </c>
      <c r="F6980" t="s">
        <v>8119</v>
      </c>
      <c r="G6980" t="s">
        <v>310</v>
      </c>
      <c r="H6980" t="s">
        <v>135</v>
      </c>
      <c r="I6980" t="s">
        <v>136</v>
      </c>
      <c r="J6980" t="s">
        <v>137</v>
      </c>
      <c r="K6980" t="s">
        <v>138</v>
      </c>
      <c r="L6980" t="s">
        <v>20111</v>
      </c>
      <c r="M6980" t="s">
        <v>20112</v>
      </c>
      <c r="N6980">
        <v>1.581388888</v>
      </c>
      <c r="O6980">
        <v>0</v>
      </c>
      <c r="P6980">
        <v>0</v>
      </c>
      <c r="Q6980">
        <v>0</v>
      </c>
      <c r="R6980">
        <v>5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14.885983230403246</v>
      </c>
      <c r="AA6980">
        <v>0</v>
      </c>
      <c r="AB6980">
        <v>0</v>
      </c>
      <c r="AC6980">
        <v>0</v>
      </c>
      <c r="AD6980">
        <v>0</v>
      </c>
      <c r="AE6980">
        <v>14.885983230403246</v>
      </c>
    </row>
    <row r="6981" spans="1:31" x14ac:dyDescent="0.25">
      <c r="A6981">
        <v>2291306</v>
      </c>
      <c r="B6981">
        <v>1</v>
      </c>
      <c r="C6981" t="s">
        <v>80</v>
      </c>
      <c r="D6981" t="s">
        <v>107</v>
      </c>
      <c r="E6981" t="s">
        <v>141</v>
      </c>
      <c r="F6981" t="s">
        <v>20113</v>
      </c>
      <c r="G6981" t="s">
        <v>143</v>
      </c>
      <c r="H6981" t="s">
        <v>135</v>
      </c>
      <c r="I6981" t="s">
        <v>136</v>
      </c>
      <c r="J6981" t="s">
        <v>137</v>
      </c>
      <c r="K6981" t="s">
        <v>138</v>
      </c>
      <c r="L6981" t="s">
        <v>20114</v>
      </c>
      <c r="M6981" t="s">
        <v>20115</v>
      </c>
      <c r="N6981">
        <v>1.7675000000000001</v>
      </c>
      <c r="O6981">
        <v>0</v>
      </c>
      <c r="P6981">
        <v>1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0.41096557357499996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0.41096557357499996</v>
      </c>
    </row>
    <row r="6982" spans="1:31" x14ac:dyDescent="0.25">
      <c r="A6982">
        <v>2291309</v>
      </c>
      <c r="B6982">
        <v>1</v>
      </c>
      <c r="C6982" t="s">
        <v>81</v>
      </c>
      <c r="D6982" t="s">
        <v>125</v>
      </c>
      <c r="E6982" t="s">
        <v>141</v>
      </c>
      <c r="F6982" t="s">
        <v>20116</v>
      </c>
      <c r="G6982" t="s">
        <v>143</v>
      </c>
      <c r="H6982" t="s">
        <v>135</v>
      </c>
      <c r="I6982" t="s">
        <v>136</v>
      </c>
      <c r="J6982" t="s">
        <v>137</v>
      </c>
      <c r="K6982" t="s">
        <v>138</v>
      </c>
      <c r="L6982" t="s">
        <v>20117</v>
      </c>
      <c r="M6982" t="s">
        <v>20118</v>
      </c>
      <c r="N6982">
        <v>1.766388888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</row>
    <row r="6983" spans="1:31" x14ac:dyDescent="0.25">
      <c r="A6983">
        <v>2291315</v>
      </c>
      <c r="B6983">
        <v>1</v>
      </c>
      <c r="C6983" t="s">
        <v>80</v>
      </c>
      <c r="D6983" t="s">
        <v>110</v>
      </c>
      <c r="E6983" t="s">
        <v>208</v>
      </c>
      <c r="F6983" t="s">
        <v>1735</v>
      </c>
      <c r="G6983" t="s">
        <v>310</v>
      </c>
      <c r="H6983" t="s">
        <v>135</v>
      </c>
      <c r="I6983" t="s">
        <v>136</v>
      </c>
      <c r="J6983" t="s">
        <v>137</v>
      </c>
      <c r="K6983" t="s">
        <v>138</v>
      </c>
      <c r="L6983" t="s">
        <v>20119</v>
      </c>
      <c r="M6983" t="s">
        <v>20120</v>
      </c>
      <c r="N6983">
        <v>0.40777777700000001</v>
      </c>
      <c r="O6983">
        <v>0</v>
      </c>
      <c r="P6983">
        <v>404</v>
      </c>
      <c r="Q6983">
        <v>0</v>
      </c>
      <c r="R6983">
        <v>0</v>
      </c>
      <c r="S6983">
        <v>0</v>
      </c>
      <c r="T6983">
        <v>37</v>
      </c>
      <c r="U6983">
        <v>0</v>
      </c>
      <c r="V6983">
        <v>0</v>
      </c>
      <c r="W6983">
        <v>0</v>
      </c>
      <c r="X6983">
        <v>46.918926466962802</v>
      </c>
      <c r="Y6983">
        <v>0</v>
      </c>
      <c r="Z6983">
        <v>0</v>
      </c>
      <c r="AA6983">
        <v>0</v>
      </c>
      <c r="AB6983">
        <v>12.968518661980038</v>
      </c>
      <c r="AC6983">
        <v>0</v>
      </c>
      <c r="AD6983">
        <v>0</v>
      </c>
      <c r="AE6983">
        <v>59.887445128942844</v>
      </c>
    </row>
    <row r="6984" spans="1:31" x14ac:dyDescent="0.25">
      <c r="A6984">
        <v>2291322</v>
      </c>
      <c r="B6984">
        <v>1</v>
      </c>
      <c r="C6984" t="s">
        <v>80</v>
      </c>
      <c r="D6984" t="s">
        <v>110</v>
      </c>
      <c r="E6984" t="s">
        <v>141</v>
      </c>
      <c r="F6984" t="s">
        <v>20121</v>
      </c>
      <c r="G6984" t="s">
        <v>143</v>
      </c>
      <c r="H6984" t="s">
        <v>135</v>
      </c>
      <c r="I6984" t="s">
        <v>136</v>
      </c>
      <c r="J6984" t="s">
        <v>137</v>
      </c>
      <c r="K6984" t="s">
        <v>138</v>
      </c>
      <c r="L6984" t="s">
        <v>20122</v>
      </c>
      <c r="M6984" t="s">
        <v>20123</v>
      </c>
      <c r="N6984">
        <v>1.4683333329999999</v>
      </c>
      <c r="O6984">
        <v>0</v>
      </c>
      <c r="P6984">
        <v>3</v>
      </c>
      <c r="Q6984">
        <v>0</v>
      </c>
      <c r="R6984">
        <v>0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1.4825517327440751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1.4825517327440751</v>
      </c>
    </row>
    <row r="6985" spans="1:31" x14ac:dyDescent="0.25">
      <c r="A6985">
        <v>2291328</v>
      </c>
      <c r="B6985">
        <v>1</v>
      </c>
      <c r="C6985" t="s">
        <v>80</v>
      </c>
      <c r="D6985" t="s">
        <v>94</v>
      </c>
      <c r="E6985" t="s">
        <v>132</v>
      </c>
      <c r="F6985" t="s">
        <v>20124</v>
      </c>
      <c r="G6985" t="s">
        <v>134</v>
      </c>
      <c r="H6985" t="s">
        <v>135</v>
      </c>
      <c r="I6985" t="s">
        <v>136</v>
      </c>
      <c r="J6985" t="s">
        <v>137</v>
      </c>
      <c r="K6985" t="s">
        <v>138</v>
      </c>
      <c r="L6985" t="s">
        <v>20125</v>
      </c>
      <c r="M6985" t="s">
        <v>20126</v>
      </c>
      <c r="N6985">
        <v>1.037222222</v>
      </c>
      <c r="O6985">
        <v>0</v>
      </c>
      <c r="P6985">
        <v>28</v>
      </c>
      <c r="Q6985">
        <v>0</v>
      </c>
      <c r="R6985">
        <v>0</v>
      </c>
      <c r="S6985">
        <v>0</v>
      </c>
      <c r="T6985">
        <v>1</v>
      </c>
      <c r="U6985">
        <v>0</v>
      </c>
      <c r="V6985">
        <v>0</v>
      </c>
      <c r="W6985">
        <v>0</v>
      </c>
      <c r="X6985">
        <v>3.3924525068948164</v>
      </c>
      <c r="Y6985">
        <v>0</v>
      </c>
      <c r="Z6985">
        <v>0</v>
      </c>
      <c r="AA6985">
        <v>0</v>
      </c>
      <c r="AB6985">
        <v>0.24992570666684832</v>
      </c>
      <c r="AC6985">
        <v>0</v>
      </c>
      <c r="AD6985">
        <v>0</v>
      </c>
      <c r="AE6985">
        <v>3.6423782135616647</v>
      </c>
    </row>
    <row r="6986" spans="1:31" x14ac:dyDescent="0.25">
      <c r="A6986">
        <v>2291329</v>
      </c>
      <c r="B6986">
        <v>1</v>
      </c>
      <c r="C6986" t="s">
        <v>81</v>
      </c>
      <c r="D6986" t="s">
        <v>117</v>
      </c>
      <c r="E6986" t="s">
        <v>141</v>
      </c>
      <c r="F6986" t="s">
        <v>20127</v>
      </c>
      <c r="G6986" t="s">
        <v>143</v>
      </c>
      <c r="H6986" t="s">
        <v>135</v>
      </c>
      <c r="I6986" t="s">
        <v>136</v>
      </c>
      <c r="J6986" t="s">
        <v>137</v>
      </c>
      <c r="K6986" t="s">
        <v>138</v>
      </c>
      <c r="L6986" t="s">
        <v>20128</v>
      </c>
      <c r="M6986" t="s">
        <v>20129</v>
      </c>
      <c r="N6986">
        <v>1.6305555549999999</v>
      </c>
      <c r="O6986">
        <v>0</v>
      </c>
      <c r="P6986">
        <v>1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0.25320133159232505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0.25320133159232505</v>
      </c>
    </row>
    <row r="6987" spans="1:31" x14ac:dyDescent="0.25">
      <c r="A6987">
        <v>2291330</v>
      </c>
      <c r="B6987">
        <v>1</v>
      </c>
      <c r="C6987" t="s">
        <v>80</v>
      </c>
      <c r="D6987" t="s">
        <v>96</v>
      </c>
      <c r="E6987" t="s">
        <v>164</v>
      </c>
      <c r="F6987" t="s">
        <v>20130</v>
      </c>
      <c r="G6987" t="s">
        <v>195</v>
      </c>
      <c r="H6987" t="s">
        <v>167</v>
      </c>
      <c r="I6987" t="s">
        <v>136</v>
      </c>
      <c r="J6987" t="s">
        <v>137</v>
      </c>
      <c r="K6987" t="s">
        <v>138</v>
      </c>
      <c r="L6987" t="s">
        <v>20131</v>
      </c>
      <c r="M6987" t="s">
        <v>20132</v>
      </c>
      <c r="N6987">
        <v>0.96444444399999996</v>
      </c>
      <c r="O6987">
        <v>0</v>
      </c>
      <c r="P6987">
        <v>137</v>
      </c>
      <c r="Q6987">
        <v>0</v>
      </c>
      <c r="R6987">
        <v>0</v>
      </c>
      <c r="S6987">
        <v>0</v>
      </c>
      <c r="T6987">
        <v>4</v>
      </c>
      <c r="U6987">
        <v>0</v>
      </c>
      <c r="V6987">
        <v>0</v>
      </c>
      <c r="W6987">
        <v>0</v>
      </c>
      <c r="X6987">
        <v>52.935752546531141</v>
      </c>
      <c r="Y6987">
        <v>0</v>
      </c>
      <c r="Z6987">
        <v>0</v>
      </c>
      <c r="AA6987">
        <v>0</v>
      </c>
      <c r="AB6987">
        <v>2.0731649904585825</v>
      </c>
      <c r="AC6987">
        <v>0</v>
      </c>
      <c r="AD6987">
        <v>0</v>
      </c>
      <c r="AE6987">
        <v>55.008917536989721</v>
      </c>
    </row>
    <row r="6988" spans="1:31" x14ac:dyDescent="0.25">
      <c r="A6988">
        <v>2291332</v>
      </c>
      <c r="B6988">
        <v>1</v>
      </c>
      <c r="C6988" t="s">
        <v>81</v>
      </c>
      <c r="D6988" t="s">
        <v>116</v>
      </c>
      <c r="E6988" t="s">
        <v>233</v>
      </c>
      <c r="F6988" t="s">
        <v>3998</v>
      </c>
      <c r="G6988" t="s">
        <v>184</v>
      </c>
      <c r="H6988" t="s">
        <v>167</v>
      </c>
      <c r="I6988" t="s">
        <v>136</v>
      </c>
      <c r="J6988" t="s">
        <v>137</v>
      </c>
      <c r="K6988" t="s">
        <v>138</v>
      </c>
      <c r="L6988" t="s">
        <v>20133</v>
      </c>
      <c r="M6988" t="s">
        <v>20134</v>
      </c>
      <c r="N6988">
        <v>0.436111111</v>
      </c>
      <c r="O6988">
        <v>2</v>
      </c>
      <c r="P6988">
        <v>430</v>
      </c>
      <c r="Q6988">
        <v>19</v>
      </c>
      <c r="R6988">
        <v>23</v>
      </c>
      <c r="S6988">
        <v>17</v>
      </c>
      <c r="T6988">
        <v>28</v>
      </c>
      <c r="U6988">
        <v>0</v>
      </c>
      <c r="V6988">
        <v>0</v>
      </c>
      <c r="W6988">
        <v>0.24473102265584723</v>
      </c>
      <c r="X6988">
        <v>26.974247285565081</v>
      </c>
      <c r="Y6988">
        <v>8.5629421133221157</v>
      </c>
      <c r="Z6988">
        <v>0.51908810603336952</v>
      </c>
      <c r="AA6988">
        <v>40.52793463211556</v>
      </c>
      <c r="AB6988">
        <v>0.93437836326348633</v>
      </c>
      <c r="AC6988">
        <v>0</v>
      </c>
      <c r="AD6988">
        <v>0</v>
      </c>
      <c r="AE6988">
        <v>77.763321522955479</v>
      </c>
    </row>
    <row r="6989" spans="1:31" x14ac:dyDescent="0.25">
      <c r="A6989">
        <v>2291336</v>
      </c>
      <c r="B6989">
        <v>1</v>
      </c>
      <c r="C6989" t="s">
        <v>80</v>
      </c>
      <c r="D6989" t="s">
        <v>86</v>
      </c>
      <c r="E6989" t="s">
        <v>141</v>
      </c>
      <c r="F6989" t="s">
        <v>20135</v>
      </c>
      <c r="G6989" t="s">
        <v>143</v>
      </c>
      <c r="H6989" t="s">
        <v>135</v>
      </c>
      <c r="I6989" t="s">
        <v>136</v>
      </c>
      <c r="J6989" t="s">
        <v>137</v>
      </c>
      <c r="K6989" t="s">
        <v>138</v>
      </c>
      <c r="L6989" t="s">
        <v>20136</v>
      </c>
      <c r="M6989" t="s">
        <v>20137</v>
      </c>
      <c r="N6989">
        <v>0.56916666599999999</v>
      </c>
      <c r="O6989">
        <v>0</v>
      </c>
      <c r="P6989">
        <v>1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0.12728739491526669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0.12728739491526669</v>
      </c>
    </row>
    <row r="6990" spans="1:31" x14ac:dyDescent="0.25">
      <c r="A6990">
        <v>2291338</v>
      </c>
      <c r="B6990">
        <v>1</v>
      </c>
      <c r="C6990" t="s">
        <v>80</v>
      </c>
      <c r="D6990" t="s">
        <v>104</v>
      </c>
      <c r="E6990" t="s">
        <v>132</v>
      </c>
      <c r="F6990" t="s">
        <v>20138</v>
      </c>
      <c r="G6990" t="s">
        <v>134</v>
      </c>
      <c r="H6990" t="s">
        <v>135</v>
      </c>
      <c r="I6990" t="s">
        <v>136</v>
      </c>
      <c r="J6990" t="s">
        <v>137</v>
      </c>
      <c r="K6990" t="s">
        <v>138</v>
      </c>
      <c r="L6990" t="s">
        <v>20139</v>
      </c>
      <c r="M6990" t="s">
        <v>20140</v>
      </c>
      <c r="N6990">
        <v>4.8161111109999997</v>
      </c>
      <c r="O6990">
        <v>0</v>
      </c>
      <c r="P6990">
        <v>259</v>
      </c>
      <c r="Q6990">
        <v>0</v>
      </c>
      <c r="R6990">
        <v>7</v>
      </c>
      <c r="S6990">
        <v>0</v>
      </c>
      <c r="T6990">
        <v>9</v>
      </c>
      <c r="U6990">
        <v>0</v>
      </c>
      <c r="V6990">
        <v>0</v>
      </c>
      <c r="W6990">
        <v>0</v>
      </c>
      <c r="X6990">
        <v>289.56890022423909</v>
      </c>
      <c r="Y6990">
        <v>0</v>
      </c>
      <c r="Z6990">
        <v>3.3668989993362022</v>
      </c>
      <c r="AA6990">
        <v>0</v>
      </c>
      <c r="AB6990">
        <v>13.999842876106067</v>
      </c>
      <c r="AC6990">
        <v>0</v>
      </c>
      <c r="AD6990">
        <v>0</v>
      </c>
      <c r="AE6990">
        <v>306.93564209968139</v>
      </c>
    </row>
    <row r="6991" spans="1:31" x14ac:dyDescent="0.25">
      <c r="A6991">
        <v>2291347</v>
      </c>
      <c r="B6991">
        <v>1</v>
      </c>
      <c r="C6991" t="s">
        <v>80</v>
      </c>
      <c r="D6991" t="s">
        <v>100</v>
      </c>
      <c r="E6991" t="s">
        <v>141</v>
      </c>
      <c r="F6991" t="s">
        <v>20141</v>
      </c>
      <c r="G6991" t="s">
        <v>143</v>
      </c>
      <c r="H6991" t="s">
        <v>135</v>
      </c>
      <c r="I6991" t="s">
        <v>136</v>
      </c>
      <c r="J6991" t="s">
        <v>137</v>
      </c>
      <c r="K6991" t="s">
        <v>138</v>
      </c>
      <c r="L6991" t="s">
        <v>20142</v>
      </c>
      <c r="M6991" t="s">
        <v>20143</v>
      </c>
      <c r="N6991">
        <v>0.82361111099999995</v>
      </c>
      <c r="O6991">
        <v>0</v>
      </c>
      <c r="P6991">
        <v>6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1.0444792421101725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1.0444792421101725</v>
      </c>
    </row>
    <row r="6992" spans="1:31" x14ac:dyDescent="0.25">
      <c r="A6992">
        <v>2291350</v>
      </c>
      <c r="B6992">
        <v>1</v>
      </c>
      <c r="C6992" t="s">
        <v>80</v>
      </c>
      <c r="D6992" t="s">
        <v>96</v>
      </c>
      <c r="E6992" t="s">
        <v>141</v>
      </c>
      <c r="F6992" t="s">
        <v>20144</v>
      </c>
      <c r="G6992" t="s">
        <v>188</v>
      </c>
      <c r="H6992" t="s">
        <v>135</v>
      </c>
      <c r="I6992" t="s">
        <v>136</v>
      </c>
      <c r="J6992" t="s">
        <v>137</v>
      </c>
      <c r="K6992" t="s">
        <v>138</v>
      </c>
      <c r="L6992" t="s">
        <v>20145</v>
      </c>
      <c r="M6992" t="s">
        <v>20146</v>
      </c>
      <c r="N6992">
        <v>2.2341666660000001</v>
      </c>
      <c r="O6992">
        <v>0</v>
      </c>
      <c r="P6992">
        <v>1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1.5188032878497668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1.5188032878497668</v>
      </c>
    </row>
    <row r="6993" spans="1:31" x14ac:dyDescent="0.25">
      <c r="A6993">
        <v>2291352</v>
      </c>
      <c r="B6993">
        <v>1</v>
      </c>
      <c r="C6993" t="s">
        <v>80</v>
      </c>
      <c r="D6993" t="s">
        <v>96</v>
      </c>
      <c r="E6993" t="s">
        <v>141</v>
      </c>
      <c r="F6993" t="s">
        <v>20147</v>
      </c>
      <c r="G6993" t="s">
        <v>143</v>
      </c>
      <c r="H6993" t="s">
        <v>135</v>
      </c>
      <c r="I6993" t="s">
        <v>136</v>
      </c>
      <c r="J6993" t="s">
        <v>137</v>
      </c>
      <c r="K6993" t="s">
        <v>138</v>
      </c>
      <c r="L6993" t="s">
        <v>20148</v>
      </c>
      <c r="M6993" t="s">
        <v>20149</v>
      </c>
      <c r="N6993">
        <v>3.5319444440000001</v>
      </c>
      <c r="O6993">
        <v>0</v>
      </c>
      <c r="P6993">
        <v>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0.75814866493310418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0.75814866493310418</v>
      </c>
    </row>
    <row r="6994" spans="1:31" x14ac:dyDescent="0.25">
      <c r="A6994">
        <v>2291354</v>
      </c>
      <c r="B6994">
        <v>1</v>
      </c>
      <c r="C6994" t="s">
        <v>81</v>
      </c>
      <c r="D6994" t="s">
        <v>116</v>
      </c>
      <c r="E6994" t="s">
        <v>164</v>
      </c>
      <c r="F6994" t="s">
        <v>20090</v>
      </c>
      <c r="G6994" t="s">
        <v>195</v>
      </c>
      <c r="H6994" t="s">
        <v>167</v>
      </c>
      <c r="I6994" t="s">
        <v>136</v>
      </c>
      <c r="J6994" t="s">
        <v>137</v>
      </c>
      <c r="K6994" t="s">
        <v>138</v>
      </c>
      <c r="L6994" t="s">
        <v>20150</v>
      </c>
      <c r="M6994" t="s">
        <v>20151</v>
      </c>
      <c r="N6994">
        <v>2.0497222220000002</v>
      </c>
      <c r="O6994">
        <v>0</v>
      </c>
      <c r="P6994">
        <v>106</v>
      </c>
      <c r="Q6994">
        <v>0</v>
      </c>
      <c r="R6994">
        <v>5</v>
      </c>
      <c r="S6994">
        <v>0</v>
      </c>
      <c r="T6994">
        <v>7</v>
      </c>
      <c r="U6994">
        <v>0</v>
      </c>
      <c r="V6994">
        <v>0</v>
      </c>
      <c r="W6994">
        <v>0</v>
      </c>
      <c r="X6994">
        <v>32.668066501797234</v>
      </c>
      <c r="Y6994">
        <v>0</v>
      </c>
      <c r="Z6994">
        <v>0.5726378024274541</v>
      </c>
      <c r="AA6994">
        <v>0</v>
      </c>
      <c r="AB6994">
        <v>0.15153755894424864</v>
      </c>
      <c r="AC6994">
        <v>0</v>
      </c>
      <c r="AD6994">
        <v>0</v>
      </c>
      <c r="AE6994">
        <v>33.392241863168934</v>
      </c>
    </row>
    <row r="6995" spans="1:31" x14ac:dyDescent="0.25">
      <c r="A6995">
        <v>2291356</v>
      </c>
      <c r="B6995">
        <v>1</v>
      </c>
      <c r="C6995" t="s">
        <v>80</v>
      </c>
      <c r="D6995" t="s">
        <v>96</v>
      </c>
      <c r="E6995" t="s">
        <v>141</v>
      </c>
      <c r="F6995" t="s">
        <v>20152</v>
      </c>
      <c r="G6995" t="s">
        <v>143</v>
      </c>
      <c r="H6995" t="s">
        <v>135</v>
      </c>
      <c r="I6995" t="s">
        <v>136</v>
      </c>
      <c r="J6995" t="s">
        <v>137</v>
      </c>
      <c r="K6995" t="s">
        <v>138</v>
      </c>
      <c r="L6995" t="s">
        <v>20153</v>
      </c>
      <c r="M6995" t="s">
        <v>20154</v>
      </c>
      <c r="N6995">
        <v>0.277777777</v>
      </c>
      <c r="O6995">
        <v>0</v>
      </c>
      <c r="P6995">
        <v>1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5.6495838964888889E-3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5.6495838964888889E-3</v>
      </c>
    </row>
    <row r="6996" spans="1:31" x14ac:dyDescent="0.25">
      <c r="A6996">
        <v>2291361</v>
      </c>
      <c r="B6996">
        <v>1</v>
      </c>
      <c r="C6996" t="s">
        <v>81</v>
      </c>
      <c r="D6996" t="s">
        <v>113</v>
      </c>
      <c r="E6996" t="s">
        <v>141</v>
      </c>
      <c r="F6996" t="s">
        <v>20155</v>
      </c>
      <c r="G6996" t="s">
        <v>143</v>
      </c>
      <c r="H6996" t="s">
        <v>135</v>
      </c>
      <c r="I6996" t="s">
        <v>136</v>
      </c>
      <c r="J6996" t="s">
        <v>137</v>
      </c>
      <c r="K6996" t="s">
        <v>138</v>
      </c>
      <c r="L6996" t="s">
        <v>20156</v>
      </c>
      <c r="M6996" t="s">
        <v>20157</v>
      </c>
      <c r="N6996">
        <v>1.041111111</v>
      </c>
      <c r="O6996">
        <v>0</v>
      </c>
      <c r="P6996">
        <v>1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0.22217669876339999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0.22217669876339999</v>
      </c>
    </row>
    <row r="6997" spans="1:31" x14ac:dyDescent="0.25">
      <c r="A6997">
        <v>2291369</v>
      </c>
      <c r="B6997">
        <v>1</v>
      </c>
      <c r="C6997" t="s">
        <v>81</v>
      </c>
      <c r="D6997" t="s">
        <v>118</v>
      </c>
      <c r="E6997" t="s">
        <v>208</v>
      </c>
      <c r="F6997" t="s">
        <v>20158</v>
      </c>
      <c r="G6997" t="s">
        <v>336</v>
      </c>
      <c r="H6997" t="s">
        <v>135</v>
      </c>
      <c r="I6997" t="s">
        <v>136</v>
      </c>
      <c r="J6997" t="s">
        <v>137</v>
      </c>
      <c r="K6997" t="s">
        <v>138</v>
      </c>
      <c r="L6997" t="s">
        <v>20159</v>
      </c>
      <c r="M6997" t="s">
        <v>20160</v>
      </c>
      <c r="N6997">
        <v>1.443333333</v>
      </c>
      <c r="O6997">
        <v>0</v>
      </c>
      <c r="P6997">
        <v>1</v>
      </c>
      <c r="Q6997">
        <v>0</v>
      </c>
      <c r="R6997">
        <v>4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0.2015631149447428</v>
      </c>
      <c r="Y6997">
        <v>0</v>
      </c>
      <c r="Z6997">
        <v>4.0538596769798847</v>
      </c>
      <c r="AA6997">
        <v>0</v>
      </c>
      <c r="AB6997">
        <v>0</v>
      </c>
      <c r="AC6997">
        <v>0</v>
      </c>
      <c r="AD6997">
        <v>0</v>
      </c>
      <c r="AE6997">
        <v>4.2554227919246275</v>
      </c>
    </row>
    <row r="6998" spans="1:31" x14ac:dyDescent="0.25">
      <c r="A6998">
        <v>2291383</v>
      </c>
      <c r="B6998">
        <v>1</v>
      </c>
      <c r="C6998" t="s">
        <v>80</v>
      </c>
      <c r="D6998" t="s">
        <v>107</v>
      </c>
      <c r="E6998" t="s">
        <v>141</v>
      </c>
      <c r="F6998" t="s">
        <v>20161</v>
      </c>
      <c r="G6998" t="s">
        <v>188</v>
      </c>
      <c r="H6998" t="s">
        <v>135</v>
      </c>
      <c r="I6998" t="s">
        <v>136</v>
      </c>
      <c r="J6998" t="s">
        <v>137</v>
      </c>
      <c r="K6998" t="s">
        <v>138</v>
      </c>
      <c r="L6998" t="s">
        <v>20162</v>
      </c>
      <c r="M6998" t="s">
        <v>20163</v>
      </c>
      <c r="N6998">
        <v>2.1858333330000002</v>
      </c>
      <c r="O6998">
        <v>0</v>
      </c>
      <c r="P6998">
        <v>1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0.61716885887111006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0.61716885887111006</v>
      </c>
    </row>
    <row r="6999" spans="1:31" x14ac:dyDescent="0.25">
      <c r="A6999">
        <v>2291384</v>
      </c>
      <c r="B6999">
        <v>1</v>
      </c>
      <c r="C6999" t="s">
        <v>81</v>
      </c>
      <c r="D6999" t="s">
        <v>120</v>
      </c>
      <c r="E6999" t="s">
        <v>132</v>
      </c>
      <c r="F6999" t="s">
        <v>20164</v>
      </c>
      <c r="G6999" t="s">
        <v>134</v>
      </c>
      <c r="H6999" t="s">
        <v>135</v>
      </c>
      <c r="I6999" t="s">
        <v>136</v>
      </c>
      <c r="J6999" t="s">
        <v>137</v>
      </c>
      <c r="K6999" t="s">
        <v>138</v>
      </c>
      <c r="L6999" t="s">
        <v>20165</v>
      </c>
      <c r="M6999" t="s">
        <v>20166</v>
      </c>
      <c r="N6999">
        <v>1.59</v>
      </c>
      <c r="O6999">
        <v>0</v>
      </c>
      <c r="P6999">
        <v>134</v>
      </c>
      <c r="Q6999">
        <v>0</v>
      </c>
      <c r="R6999">
        <v>1</v>
      </c>
      <c r="S6999">
        <v>0</v>
      </c>
      <c r="T6999">
        <v>4</v>
      </c>
      <c r="U6999">
        <v>0</v>
      </c>
      <c r="V6999">
        <v>0</v>
      </c>
      <c r="W6999">
        <v>0</v>
      </c>
      <c r="X6999">
        <v>39.250282737047996</v>
      </c>
      <c r="Y6999">
        <v>0</v>
      </c>
      <c r="Z6999">
        <v>3.2386487768538336E-2</v>
      </c>
      <c r="AA6999">
        <v>0</v>
      </c>
      <c r="AB6999">
        <v>0.72516867428775011</v>
      </c>
      <c r="AC6999">
        <v>0</v>
      </c>
      <c r="AD6999">
        <v>0</v>
      </c>
      <c r="AE6999">
        <v>40.007837899104288</v>
      </c>
    </row>
    <row r="7000" spans="1:31" x14ac:dyDescent="0.25">
      <c r="A7000">
        <v>2291385</v>
      </c>
      <c r="B7000">
        <v>1</v>
      </c>
      <c r="C7000" t="s">
        <v>81</v>
      </c>
      <c r="D7000" t="s">
        <v>119</v>
      </c>
      <c r="E7000" t="s">
        <v>132</v>
      </c>
      <c r="F7000" t="s">
        <v>20167</v>
      </c>
      <c r="G7000" t="s">
        <v>134</v>
      </c>
      <c r="H7000" t="s">
        <v>135</v>
      </c>
      <c r="I7000" t="s">
        <v>136</v>
      </c>
      <c r="J7000" t="s">
        <v>137</v>
      </c>
      <c r="K7000" t="s">
        <v>138</v>
      </c>
      <c r="L7000" t="s">
        <v>20168</v>
      </c>
      <c r="M7000" t="s">
        <v>20169</v>
      </c>
      <c r="N7000">
        <v>1.9427777770000001</v>
      </c>
      <c r="O7000">
        <v>0</v>
      </c>
      <c r="P7000">
        <v>2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0.33777034898334007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0.33777034898334007</v>
      </c>
    </row>
    <row r="7001" spans="1:31" x14ac:dyDescent="0.25">
      <c r="A7001">
        <v>2291387</v>
      </c>
      <c r="B7001">
        <v>1</v>
      </c>
      <c r="C7001" t="s">
        <v>81</v>
      </c>
      <c r="D7001" t="s">
        <v>120</v>
      </c>
      <c r="E7001" t="s">
        <v>141</v>
      </c>
      <c r="F7001" t="s">
        <v>20170</v>
      </c>
      <c r="G7001" t="s">
        <v>143</v>
      </c>
      <c r="H7001" t="s">
        <v>135</v>
      </c>
      <c r="I7001" t="s">
        <v>136</v>
      </c>
      <c r="J7001" t="s">
        <v>137</v>
      </c>
      <c r="K7001" t="s">
        <v>138</v>
      </c>
      <c r="L7001" t="s">
        <v>20171</v>
      </c>
      <c r="M7001" t="s">
        <v>20172</v>
      </c>
      <c r="N7001">
        <v>0.771666666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1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8.1783841287375009E-2</v>
      </c>
      <c r="AC7001">
        <v>0</v>
      </c>
      <c r="AD7001">
        <v>0</v>
      </c>
      <c r="AE7001">
        <v>8.1783841287375009E-2</v>
      </c>
    </row>
    <row r="7002" spans="1:31" x14ac:dyDescent="0.25">
      <c r="A7002">
        <v>2291388</v>
      </c>
      <c r="B7002">
        <v>1</v>
      </c>
      <c r="C7002" t="s">
        <v>80</v>
      </c>
      <c r="D7002" t="s">
        <v>93</v>
      </c>
      <c r="E7002" t="s">
        <v>233</v>
      </c>
      <c r="F7002" t="s">
        <v>1929</v>
      </c>
      <c r="G7002" t="s">
        <v>184</v>
      </c>
      <c r="H7002" t="s">
        <v>167</v>
      </c>
      <c r="I7002" t="s">
        <v>136</v>
      </c>
      <c r="J7002" t="s">
        <v>137</v>
      </c>
      <c r="K7002" t="s">
        <v>138</v>
      </c>
      <c r="L7002" t="s">
        <v>20173</v>
      </c>
      <c r="M7002" t="s">
        <v>20174</v>
      </c>
      <c r="N7002">
        <v>0.6825</v>
      </c>
      <c r="O7002">
        <v>0</v>
      </c>
      <c r="P7002">
        <v>243</v>
      </c>
      <c r="Q7002">
        <v>4</v>
      </c>
      <c r="R7002">
        <v>34</v>
      </c>
      <c r="S7002">
        <v>1</v>
      </c>
      <c r="T7002">
        <v>79</v>
      </c>
      <c r="U7002">
        <v>0</v>
      </c>
      <c r="V7002">
        <v>0</v>
      </c>
      <c r="W7002">
        <v>0</v>
      </c>
      <c r="X7002">
        <v>32.279269597848604</v>
      </c>
      <c r="Y7002">
        <v>21.430415851042969</v>
      </c>
      <c r="Z7002">
        <v>39.951958454057284</v>
      </c>
      <c r="AA7002">
        <v>1.1063556726567467</v>
      </c>
      <c r="AB7002">
        <v>37.128206968225051</v>
      </c>
      <c r="AC7002">
        <v>0</v>
      </c>
      <c r="AD7002">
        <v>0</v>
      </c>
      <c r="AE7002">
        <v>131.89620654383066</v>
      </c>
    </row>
    <row r="7003" spans="1:31" x14ac:dyDescent="0.25">
      <c r="A7003">
        <v>2336379</v>
      </c>
      <c r="B7003">
        <v>1</v>
      </c>
      <c r="C7003" t="s">
        <v>81</v>
      </c>
      <c r="D7003" t="s">
        <v>123</v>
      </c>
      <c r="E7003" t="s">
        <v>283</v>
      </c>
      <c r="F7003" t="s">
        <v>13276</v>
      </c>
      <c r="G7003" t="s">
        <v>184</v>
      </c>
      <c r="H7003" t="s">
        <v>167</v>
      </c>
      <c r="I7003" t="s">
        <v>136</v>
      </c>
      <c r="J7003" t="s">
        <v>137</v>
      </c>
      <c r="K7003" t="s">
        <v>138</v>
      </c>
      <c r="L7003" t="s">
        <v>20175</v>
      </c>
      <c r="M7003" t="s">
        <v>20176</v>
      </c>
      <c r="N7003">
        <v>0.64500000000000002</v>
      </c>
      <c r="O7003">
        <v>20</v>
      </c>
      <c r="P7003">
        <v>935</v>
      </c>
      <c r="Q7003">
        <v>600</v>
      </c>
      <c r="R7003">
        <v>477</v>
      </c>
      <c r="S7003">
        <v>71</v>
      </c>
      <c r="T7003">
        <v>144</v>
      </c>
      <c r="U7003">
        <v>6</v>
      </c>
      <c r="V7003">
        <v>0</v>
      </c>
      <c r="W7003">
        <v>21.829617461075372</v>
      </c>
      <c r="X7003">
        <v>105.51440391678484</v>
      </c>
      <c r="Y7003">
        <v>240.94492199747711</v>
      </c>
      <c r="Z7003">
        <v>137.67397128649387</v>
      </c>
      <c r="AA7003">
        <v>167.21676533546415</v>
      </c>
      <c r="AB7003">
        <v>31.54969546192353</v>
      </c>
      <c r="AC7003">
        <v>478.52367528541146</v>
      </c>
      <c r="AD7003">
        <v>0</v>
      </c>
      <c r="AE7003">
        <v>1183.2530507446304</v>
      </c>
    </row>
    <row r="7004" spans="1:31" x14ac:dyDescent="0.25">
      <c r="A7004">
        <v>2291402</v>
      </c>
      <c r="B7004">
        <v>1</v>
      </c>
      <c r="C7004" t="s">
        <v>80</v>
      </c>
      <c r="D7004" t="s">
        <v>105</v>
      </c>
      <c r="E7004" t="s">
        <v>141</v>
      </c>
      <c r="F7004" t="s">
        <v>20177</v>
      </c>
      <c r="G7004" t="s">
        <v>188</v>
      </c>
      <c r="H7004" t="s">
        <v>135</v>
      </c>
      <c r="I7004" t="s">
        <v>136</v>
      </c>
      <c r="J7004" t="s">
        <v>137</v>
      </c>
      <c r="K7004" t="s">
        <v>138</v>
      </c>
      <c r="L7004" t="s">
        <v>20178</v>
      </c>
      <c r="M7004" t="s">
        <v>20179</v>
      </c>
      <c r="N7004">
        <v>1.869722222</v>
      </c>
      <c r="O7004">
        <v>0</v>
      </c>
      <c r="P7004">
        <v>5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1.2380667584572986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1.2380667584572986</v>
      </c>
    </row>
    <row r="7005" spans="1:31" x14ac:dyDescent="0.25">
      <c r="A7005">
        <v>2291423</v>
      </c>
      <c r="B7005">
        <v>1</v>
      </c>
      <c r="C7005" t="s">
        <v>80</v>
      </c>
      <c r="D7005" t="s">
        <v>108</v>
      </c>
      <c r="E7005" t="s">
        <v>182</v>
      </c>
      <c r="F7005" t="s">
        <v>9480</v>
      </c>
      <c r="G7005" t="s">
        <v>184</v>
      </c>
      <c r="H7005" t="s">
        <v>167</v>
      </c>
      <c r="I7005" t="s">
        <v>136</v>
      </c>
      <c r="J7005" t="s">
        <v>137</v>
      </c>
      <c r="K7005" t="s">
        <v>138</v>
      </c>
      <c r="L7005" t="s">
        <v>20180</v>
      </c>
      <c r="M7005" t="s">
        <v>20181</v>
      </c>
      <c r="N7005">
        <v>0.66222222200000003</v>
      </c>
      <c r="O7005">
        <v>0</v>
      </c>
      <c r="P7005">
        <v>710</v>
      </c>
      <c r="Q7005">
        <v>0</v>
      </c>
      <c r="R7005">
        <v>214</v>
      </c>
      <c r="S7005">
        <v>3</v>
      </c>
      <c r="T7005">
        <v>148</v>
      </c>
      <c r="U7005">
        <v>0</v>
      </c>
      <c r="V7005">
        <v>0</v>
      </c>
      <c r="W7005">
        <v>0</v>
      </c>
      <c r="X7005">
        <v>72.75468436828173</v>
      </c>
      <c r="Y7005">
        <v>0</v>
      </c>
      <c r="Z7005">
        <v>51.383335686198564</v>
      </c>
      <c r="AA7005">
        <v>1.5952805805624002</v>
      </c>
      <c r="AB7005">
        <v>38.55941335887605</v>
      </c>
      <c r="AC7005">
        <v>0</v>
      </c>
      <c r="AD7005">
        <v>0</v>
      </c>
      <c r="AE7005">
        <v>164.29271399391874</v>
      </c>
    </row>
    <row r="7006" spans="1:31" x14ac:dyDescent="0.25">
      <c r="A7006">
        <v>2291431</v>
      </c>
      <c r="B7006">
        <v>1</v>
      </c>
      <c r="C7006" t="s">
        <v>81</v>
      </c>
      <c r="D7006" t="s">
        <v>112</v>
      </c>
      <c r="E7006" t="s">
        <v>233</v>
      </c>
      <c r="F7006" t="s">
        <v>7397</v>
      </c>
      <c r="G7006" t="s">
        <v>184</v>
      </c>
      <c r="H7006" t="s">
        <v>167</v>
      </c>
      <c r="I7006" t="s">
        <v>136</v>
      </c>
      <c r="J7006" t="s">
        <v>137</v>
      </c>
      <c r="K7006" t="s">
        <v>138</v>
      </c>
      <c r="L7006" t="s">
        <v>20182</v>
      </c>
      <c r="M7006" t="s">
        <v>20183</v>
      </c>
      <c r="N7006">
        <v>0.226944444</v>
      </c>
      <c r="O7006">
        <v>3</v>
      </c>
      <c r="P7006">
        <v>909</v>
      </c>
      <c r="Q7006">
        <v>101</v>
      </c>
      <c r="R7006">
        <v>322</v>
      </c>
      <c r="S7006">
        <v>15</v>
      </c>
      <c r="T7006">
        <v>116</v>
      </c>
      <c r="U7006">
        <v>1</v>
      </c>
      <c r="V7006">
        <v>0</v>
      </c>
      <c r="W7006">
        <v>5.4938381808673345E-2</v>
      </c>
      <c r="X7006">
        <v>26.08939277640745</v>
      </c>
      <c r="Y7006">
        <v>14.758638047685665</v>
      </c>
      <c r="Z7006">
        <v>8.8790736557463656</v>
      </c>
      <c r="AA7006">
        <v>7.7072120669769921</v>
      </c>
      <c r="AB7006">
        <v>6.7775951634543556</v>
      </c>
      <c r="AC7006">
        <v>0.18255180272466975</v>
      </c>
      <c r="AD7006">
        <v>0</v>
      </c>
      <c r="AE7006">
        <v>64.449401894804168</v>
      </c>
    </row>
    <row r="7007" spans="1:31" x14ac:dyDescent="0.25">
      <c r="A7007">
        <v>2291458</v>
      </c>
      <c r="B7007">
        <v>1</v>
      </c>
      <c r="C7007" t="s">
        <v>80</v>
      </c>
      <c r="D7007" t="s">
        <v>101</v>
      </c>
      <c r="E7007" t="s">
        <v>164</v>
      </c>
      <c r="F7007" t="s">
        <v>20184</v>
      </c>
      <c r="G7007" t="s">
        <v>184</v>
      </c>
      <c r="H7007" t="s">
        <v>167</v>
      </c>
      <c r="I7007" t="s">
        <v>136</v>
      </c>
      <c r="J7007" t="s">
        <v>137</v>
      </c>
      <c r="K7007" t="s">
        <v>138</v>
      </c>
      <c r="L7007" t="s">
        <v>20185</v>
      </c>
      <c r="M7007" t="s">
        <v>20186</v>
      </c>
      <c r="N7007">
        <v>1.0055555549999999</v>
      </c>
      <c r="O7007">
        <v>0</v>
      </c>
      <c r="P7007">
        <v>1346</v>
      </c>
      <c r="Q7007">
        <v>0</v>
      </c>
      <c r="R7007">
        <v>1</v>
      </c>
      <c r="S7007">
        <v>1</v>
      </c>
      <c r="T7007">
        <v>41</v>
      </c>
      <c r="U7007">
        <v>1</v>
      </c>
      <c r="V7007">
        <v>0</v>
      </c>
      <c r="W7007">
        <v>0</v>
      </c>
      <c r="X7007">
        <v>232.47183008304859</v>
      </c>
      <c r="Y7007">
        <v>0</v>
      </c>
      <c r="Z7007">
        <v>0.23994539328507108</v>
      </c>
      <c r="AA7007">
        <v>8.5956685484006705</v>
      </c>
      <c r="AB7007">
        <v>42.613910013222863</v>
      </c>
      <c r="AC7007">
        <v>30.941597514022032</v>
      </c>
      <c r="AD7007">
        <v>0</v>
      </c>
      <c r="AE7007">
        <v>314.86295155197922</v>
      </c>
    </row>
    <row r="7008" spans="1:31" x14ac:dyDescent="0.25">
      <c r="A7008">
        <v>2291486</v>
      </c>
      <c r="B7008">
        <v>1</v>
      </c>
      <c r="C7008" t="s">
        <v>80</v>
      </c>
      <c r="D7008" t="s">
        <v>101</v>
      </c>
      <c r="E7008" t="s">
        <v>164</v>
      </c>
      <c r="F7008" t="s">
        <v>20187</v>
      </c>
      <c r="G7008" t="s">
        <v>184</v>
      </c>
      <c r="H7008" t="s">
        <v>167</v>
      </c>
      <c r="I7008" t="s">
        <v>136</v>
      </c>
      <c r="J7008" t="s">
        <v>137</v>
      </c>
      <c r="K7008" t="s">
        <v>138</v>
      </c>
      <c r="L7008" t="s">
        <v>20188</v>
      </c>
      <c r="M7008" t="s">
        <v>20189</v>
      </c>
      <c r="N7008">
        <v>1.1344444440000001</v>
      </c>
      <c r="O7008">
        <v>0</v>
      </c>
      <c r="P7008">
        <v>82</v>
      </c>
      <c r="Q7008">
        <v>0</v>
      </c>
      <c r="R7008">
        <v>0</v>
      </c>
      <c r="S7008">
        <v>0</v>
      </c>
      <c r="T7008">
        <v>12</v>
      </c>
      <c r="U7008">
        <v>0</v>
      </c>
      <c r="V7008">
        <v>0</v>
      </c>
      <c r="W7008">
        <v>0</v>
      </c>
      <c r="X7008">
        <v>16.615908448049421</v>
      </c>
      <c r="Y7008">
        <v>0</v>
      </c>
      <c r="Z7008">
        <v>0</v>
      </c>
      <c r="AA7008">
        <v>0</v>
      </c>
      <c r="AB7008">
        <v>18.165144808185826</v>
      </c>
      <c r="AC7008">
        <v>0</v>
      </c>
      <c r="AD7008">
        <v>0</v>
      </c>
      <c r="AE7008">
        <v>34.781053256235246</v>
      </c>
    </row>
    <row r="7009" spans="1:31" x14ac:dyDescent="0.25">
      <c r="A7009">
        <v>2291491</v>
      </c>
      <c r="B7009">
        <v>1</v>
      </c>
      <c r="C7009" t="s">
        <v>80</v>
      </c>
      <c r="D7009" t="s">
        <v>104</v>
      </c>
      <c r="E7009" t="s">
        <v>233</v>
      </c>
      <c r="F7009" t="s">
        <v>20190</v>
      </c>
      <c r="G7009" t="s">
        <v>184</v>
      </c>
      <c r="H7009" t="s">
        <v>167</v>
      </c>
      <c r="I7009" t="s">
        <v>136</v>
      </c>
      <c r="J7009" t="s">
        <v>137</v>
      </c>
      <c r="K7009" t="s">
        <v>138</v>
      </c>
      <c r="L7009" t="s">
        <v>20191</v>
      </c>
      <c r="M7009" t="s">
        <v>20192</v>
      </c>
      <c r="N7009">
        <v>0.95666666600000005</v>
      </c>
      <c r="O7009">
        <v>9</v>
      </c>
      <c r="P7009">
        <v>104</v>
      </c>
      <c r="Q7009">
        <v>11</v>
      </c>
      <c r="R7009">
        <v>20</v>
      </c>
      <c r="S7009">
        <v>15</v>
      </c>
      <c r="T7009">
        <v>26</v>
      </c>
      <c r="U7009">
        <v>2</v>
      </c>
      <c r="V7009">
        <v>0</v>
      </c>
      <c r="W7009">
        <v>1.8564809785309164</v>
      </c>
      <c r="X7009">
        <v>18.181386419459411</v>
      </c>
      <c r="Y7009">
        <v>5.4013933290444385</v>
      </c>
      <c r="Z7009">
        <v>5.0526575048804183</v>
      </c>
      <c r="AA7009">
        <v>52.294864449244642</v>
      </c>
      <c r="AB7009">
        <v>2.9453457398696323</v>
      </c>
      <c r="AC7009">
        <v>11.298028396265112</v>
      </c>
      <c r="AD7009">
        <v>0</v>
      </c>
      <c r="AE7009">
        <v>97.030156817294568</v>
      </c>
    </row>
    <row r="7010" spans="1:31" x14ac:dyDescent="0.25">
      <c r="A7010">
        <v>2291505</v>
      </c>
      <c r="B7010">
        <v>1</v>
      </c>
      <c r="C7010" t="s">
        <v>80</v>
      </c>
      <c r="D7010" t="s">
        <v>98</v>
      </c>
      <c r="E7010" t="s">
        <v>233</v>
      </c>
      <c r="F7010" t="s">
        <v>20193</v>
      </c>
      <c r="G7010" t="s">
        <v>184</v>
      </c>
      <c r="H7010" t="s">
        <v>167</v>
      </c>
      <c r="I7010" t="s">
        <v>136</v>
      </c>
      <c r="J7010" t="s">
        <v>137</v>
      </c>
      <c r="K7010" t="s">
        <v>138</v>
      </c>
      <c r="L7010" t="s">
        <v>20194</v>
      </c>
      <c r="M7010" t="s">
        <v>20195</v>
      </c>
      <c r="N7010">
        <v>0.36916666599999998</v>
      </c>
      <c r="O7010">
        <v>0</v>
      </c>
      <c r="P7010">
        <v>21</v>
      </c>
      <c r="Q7010">
        <v>29</v>
      </c>
      <c r="R7010">
        <v>186</v>
      </c>
      <c r="S7010">
        <v>9</v>
      </c>
      <c r="T7010">
        <v>61</v>
      </c>
      <c r="U7010">
        <v>2</v>
      </c>
      <c r="V7010">
        <v>0</v>
      </c>
      <c r="W7010">
        <v>0</v>
      </c>
      <c r="X7010">
        <v>2.8531169439728612</v>
      </c>
      <c r="Y7010">
        <v>26.801889034855993</v>
      </c>
      <c r="Z7010">
        <v>86.398937182683284</v>
      </c>
      <c r="AA7010">
        <v>17.1009279472852</v>
      </c>
      <c r="AB7010">
        <v>17.866813396354644</v>
      </c>
      <c r="AC7010">
        <v>3.6176425349270698</v>
      </c>
      <c r="AD7010">
        <v>0</v>
      </c>
      <c r="AE7010">
        <v>154.63932704007905</v>
      </c>
    </row>
    <row r="7011" spans="1:31" x14ac:dyDescent="0.25">
      <c r="A7011">
        <v>2291510</v>
      </c>
      <c r="B7011">
        <v>1</v>
      </c>
      <c r="C7011" t="s">
        <v>80</v>
      </c>
      <c r="D7011" t="s">
        <v>92</v>
      </c>
      <c r="E7011" t="s">
        <v>164</v>
      </c>
      <c r="F7011" t="s">
        <v>20196</v>
      </c>
      <c r="G7011" t="s">
        <v>184</v>
      </c>
      <c r="H7011" t="s">
        <v>167</v>
      </c>
      <c r="I7011" t="s">
        <v>136</v>
      </c>
      <c r="J7011" t="s">
        <v>137</v>
      </c>
      <c r="K7011" t="s">
        <v>138</v>
      </c>
      <c r="L7011" t="s">
        <v>20197</v>
      </c>
      <c r="M7011" t="s">
        <v>20198</v>
      </c>
      <c r="N7011">
        <v>1.848333333</v>
      </c>
      <c r="O7011">
        <v>0</v>
      </c>
      <c r="P7011">
        <v>20</v>
      </c>
      <c r="Q7011">
        <v>0</v>
      </c>
      <c r="R7011">
        <v>87</v>
      </c>
      <c r="S7011">
        <v>1</v>
      </c>
      <c r="T7011">
        <v>7</v>
      </c>
      <c r="U7011">
        <v>0</v>
      </c>
      <c r="V7011">
        <v>0</v>
      </c>
      <c r="W7011">
        <v>0</v>
      </c>
      <c r="X7011">
        <v>6.2831705302208958</v>
      </c>
      <c r="Y7011">
        <v>0</v>
      </c>
      <c r="Z7011">
        <v>50.382939897113062</v>
      </c>
      <c r="AA7011">
        <v>1.4172989563677334</v>
      </c>
      <c r="AB7011">
        <v>9.1903919823503237</v>
      </c>
      <c r="AC7011">
        <v>0</v>
      </c>
      <c r="AD7011">
        <v>0</v>
      </c>
      <c r="AE7011">
        <v>67.273801366052012</v>
      </c>
    </row>
    <row r="7012" spans="1:31" x14ac:dyDescent="0.25">
      <c r="A7012">
        <v>2291515</v>
      </c>
      <c r="B7012">
        <v>1</v>
      </c>
      <c r="C7012" t="s">
        <v>81</v>
      </c>
      <c r="D7012" t="s">
        <v>112</v>
      </c>
      <c r="E7012" t="s">
        <v>141</v>
      </c>
      <c r="F7012" t="s">
        <v>20199</v>
      </c>
      <c r="G7012" t="s">
        <v>143</v>
      </c>
      <c r="H7012" t="s">
        <v>135</v>
      </c>
      <c r="I7012" t="s">
        <v>136</v>
      </c>
      <c r="J7012" t="s">
        <v>137</v>
      </c>
      <c r="K7012" t="s">
        <v>138</v>
      </c>
      <c r="L7012" t="s">
        <v>20200</v>
      </c>
      <c r="M7012" t="s">
        <v>20201</v>
      </c>
      <c r="N7012">
        <v>1.4708333330000001</v>
      </c>
      <c r="O7012">
        <v>0</v>
      </c>
      <c r="P7012">
        <v>2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0.72090130664450869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0.72090130664450869</v>
      </c>
    </row>
    <row r="7013" spans="1:31" x14ac:dyDescent="0.25">
      <c r="A7013">
        <v>2291517</v>
      </c>
      <c r="B7013">
        <v>1</v>
      </c>
      <c r="C7013" t="s">
        <v>81</v>
      </c>
      <c r="D7013" t="s">
        <v>122</v>
      </c>
      <c r="E7013" t="s">
        <v>283</v>
      </c>
      <c r="F7013" t="s">
        <v>20202</v>
      </c>
      <c r="G7013" t="s">
        <v>184</v>
      </c>
      <c r="H7013" t="s">
        <v>167</v>
      </c>
      <c r="I7013" t="s">
        <v>136</v>
      </c>
      <c r="J7013" t="s">
        <v>137</v>
      </c>
      <c r="K7013" t="s">
        <v>138</v>
      </c>
      <c r="L7013" t="s">
        <v>20203</v>
      </c>
      <c r="M7013" t="s">
        <v>20204</v>
      </c>
      <c r="N7013">
        <v>0.510833333</v>
      </c>
      <c r="O7013">
        <v>1</v>
      </c>
      <c r="P7013">
        <v>20810</v>
      </c>
      <c r="Q7013">
        <v>0</v>
      </c>
      <c r="R7013">
        <v>11</v>
      </c>
      <c r="S7013">
        <v>15</v>
      </c>
      <c r="T7013">
        <v>2596</v>
      </c>
      <c r="U7013">
        <v>0</v>
      </c>
      <c r="V7013">
        <v>2</v>
      </c>
      <c r="W7013">
        <v>2.3722683515540001E-2</v>
      </c>
      <c r="X7013">
        <v>1899.741960236875</v>
      </c>
      <c r="Y7013">
        <v>0</v>
      </c>
      <c r="Z7013">
        <v>1.0621273636367918</v>
      </c>
      <c r="AA7013">
        <v>96.598646909770139</v>
      </c>
      <c r="AB7013">
        <v>399.16815749039745</v>
      </c>
      <c r="AC7013">
        <v>0</v>
      </c>
      <c r="AD7013">
        <v>2.3473298761466252</v>
      </c>
      <c r="AE7013">
        <v>2398.9419445603417</v>
      </c>
    </row>
    <row r="7014" spans="1:31" x14ac:dyDescent="0.25">
      <c r="A7014">
        <v>2291522</v>
      </c>
      <c r="B7014">
        <v>1</v>
      </c>
      <c r="C7014" t="s">
        <v>80</v>
      </c>
      <c r="D7014" t="s">
        <v>102</v>
      </c>
      <c r="E7014" t="s">
        <v>164</v>
      </c>
      <c r="F7014" t="s">
        <v>20205</v>
      </c>
      <c r="G7014" t="s">
        <v>195</v>
      </c>
      <c r="H7014" t="s">
        <v>167</v>
      </c>
      <c r="I7014" t="s">
        <v>136</v>
      </c>
      <c r="J7014" t="s">
        <v>137</v>
      </c>
      <c r="K7014" t="s">
        <v>138</v>
      </c>
      <c r="L7014" t="s">
        <v>20206</v>
      </c>
      <c r="M7014" t="s">
        <v>20207</v>
      </c>
      <c r="N7014">
        <v>0.97027777699999995</v>
      </c>
      <c r="O7014">
        <v>0</v>
      </c>
      <c r="P7014">
        <v>103</v>
      </c>
      <c r="Q7014">
        <v>0</v>
      </c>
      <c r="R7014">
        <v>27</v>
      </c>
      <c r="S7014">
        <v>0</v>
      </c>
      <c r="T7014">
        <v>13</v>
      </c>
      <c r="U7014">
        <v>0</v>
      </c>
      <c r="V7014">
        <v>0</v>
      </c>
      <c r="W7014">
        <v>0</v>
      </c>
      <c r="X7014">
        <v>12.41886271521196</v>
      </c>
      <c r="Y7014">
        <v>0</v>
      </c>
      <c r="Z7014">
        <v>6.2553043742408194</v>
      </c>
      <c r="AA7014">
        <v>0</v>
      </c>
      <c r="AB7014">
        <v>4.5832011424900116</v>
      </c>
      <c r="AC7014">
        <v>0</v>
      </c>
      <c r="AD7014">
        <v>0</v>
      </c>
      <c r="AE7014">
        <v>23.257368231942792</v>
      </c>
    </row>
    <row r="7015" spans="1:31" x14ac:dyDescent="0.25">
      <c r="A7015">
        <v>2291525</v>
      </c>
      <c r="B7015">
        <v>1</v>
      </c>
      <c r="C7015" t="s">
        <v>81</v>
      </c>
      <c r="D7015" t="s">
        <v>118</v>
      </c>
      <c r="E7015" t="s">
        <v>164</v>
      </c>
      <c r="F7015" t="s">
        <v>20208</v>
      </c>
      <c r="G7015" t="s">
        <v>195</v>
      </c>
      <c r="H7015" t="s">
        <v>167</v>
      </c>
      <c r="I7015" t="s">
        <v>136</v>
      </c>
      <c r="J7015" t="s">
        <v>137</v>
      </c>
      <c r="K7015" t="s">
        <v>138</v>
      </c>
      <c r="L7015" t="s">
        <v>20209</v>
      </c>
      <c r="M7015" t="s">
        <v>20210</v>
      </c>
      <c r="N7015">
        <v>1.3258333330000001</v>
      </c>
      <c r="O7015">
        <v>0</v>
      </c>
      <c r="P7015">
        <v>112</v>
      </c>
      <c r="Q7015">
        <v>0</v>
      </c>
      <c r="R7015">
        <v>5</v>
      </c>
      <c r="S7015">
        <v>0</v>
      </c>
      <c r="T7015">
        <v>9</v>
      </c>
      <c r="U7015">
        <v>0</v>
      </c>
      <c r="V7015">
        <v>0</v>
      </c>
      <c r="W7015">
        <v>0</v>
      </c>
      <c r="X7015">
        <v>26.0469307779174</v>
      </c>
      <c r="Y7015">
        <v>0</v>
      </c>
      <c r="Z7015">
        <v>3.5124904375021995</v>
      </c>
      <c r="AA7015">
        <v>0</v>
      </c>
      <c r="AB7015">
        <v>5.7600955296176251</v>
      </c>
      <c r="AC7015">
        <v>0</v>
      </c>
      <c r="AD7015">
        <v>0</v>
      </c>
      <c r="AE7015">
        <v>35.31951674503722</v>
      </c>
    </row>
    <row r="7016" spans="1:31" x14ac:dyDescent="0.25">
      <c r="A7016">
        <v>2291528</v>
      </c>
      <c r="B7016">
        <v>1</v>
      </c>
      <c r="C7016" t="s">
        <v>80</v>
      </c>
      <c r="D7016" t="s">
        <v>100</v>
      </c>
      <c r="E7016" t="s">
        <v>233</v>
      </c>
      <c r="F7016" t="s">
        <v>17277</v>
      </c>
      <c r="G7016" t="s">
        <v>184</v>
      </c>
      <c r="H7016" t="s">
        <v>167</v>
      </c>
      <c r="I7016" t="s">
        <v>136</v>
      </c>
      <c r="J7016" t="s">
        <v>137</v>
      </c>
      <c r="K7016" t="s">
        <v>138</v>
      </c>
      <c r="L7016" t="s">
        <v>20211</v>
      </c>
      <c r="M7016" t="s">
        <v>20212</v>
      </c>
      <c r="N7016">
        <v>0.55694444399999998</v>
      </c>
      <c r="O7016">
        <v>1</v>
      </c>
      <c r="P7016">
        <v>426</v>
      </c>
      <c r="Q7016">
        <v>29</v>
      </c>
      <c r="R7016">
        <v>123</v>
      </c>
      <c r="S7016">
        <v>10</v>
      </c>
      <c r="T7016">
        <v>95</v>
      </c>
      <c r="U7016">
        <v>0</v>
      </c>
      <c r="V7016">
        <v>0</v>
      </c>
      <c r="W7016">
        <v>0.6272715564091802</v>
      </c>
      <c r="X7016">
        <v>55.754137270845277</v>
      </c>
      <c r="Y7016">
        <v>98.215557236248941</v>
      </c>
      <c r="Z7016">
        <v>51.9406541130151</v>
      </c>
      <c r="AA7016">
        <v>13.84580043279753</v>
      </c>
      <c r="AB7016">
        <v>22.214773206669797</v>
      </c>
      <c r="AC7016">
        <v>0</v>
      </c>
      <c r="AD7016">
        <v>0</v>
      </c>
      <c r="AE7016">
        <v>242.59819381598581</v>
      </c>
    </row>
    <row r="7017" spans="1:31" x14ac:dyDescent="0.25">
      <c r="A7017">
        <v>2291532</v>
      </c>
      <c r="B7017">
        <v>1</v>
      </c>
      <c r="C7017" t="s">
        <v>80</v>
      </c>
      <c r="D7017" t="s">
        <v>96</v>
      </c>
      <c r="E7017" t="s">
        <v>141</v>
      </c>
      <c r="F7017" t="s">
        <v>20213</v>
      </c>
      <c r="G7017" t="s">
        <v>143</v>
      </c>
      <c r="H7017" t="s">
        <v>135</v>
      </c>
      <c r="I7017" t="s">
        <v>136</v>
      </c>
      <c r="J7017" t="s">
        <v>137</v>
      </c>
      <c r="K7017" t="s">
        <v>138</v>
      </c>
      <c r="L7017" t="s">
        <v>20214</v>
      </c>
      <c r="M7017" t="s">
        <v>20215</v>
      </c>
      <c r="N7017">
        <v>1.9369444440000001</v>
      </c>
      <c r="O7017">
        <v>0</v>
      </c>
      <c r="P7017">
        <v>0</v>
      </c>
      <c r="Q7017">
        <v>0</v>
      </c>
      <c r="R7017">
        <v>1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1.251357279461772</v>
      </c>
      <c r="AA7017">
        <v>0</v>
      </c>
      <c r="AB7017">
        <v>0</v>
      </c>
      <c r="AC7017">
        <v>0</v>
      </c>
      <c r="AD7017">
        <v>0</v>
      </c>
      <c r="AE7017">
        <v>1.251357279461772</v>
      </c>
    </row>
    <row r="7018" spans="1:31" x14ac:dyDescent="0.25">
      <c r="A7018">
        <v>2291535</v>
      </c>
      <c r="B7018">
        <v>1</v>
      </c>
      <c r="C7018" t="s">
        <v>80</v>
      </c>
      <c r="D7018" t="s">
        <v>105</v>
      </c>
      <c r="E7018" t="s">
        <v>132</v>
      </c>
      <c r="F7018" t="s">
        <v>20216</v>
      </c>
      <c r="G7018" t="s">
        <v>134</v>
      </c>
      <c r="H7018" t="s">
        <v>135</v>
      </c>
      <c r="I7018" t="s">
        <v>136</v>
      </c>
      <c r="J7018" t="s">
        <v>137</v>
      </c>
      <c r="K7018" t="s">
        <v>138</v>
      </c>
      <c r="L7018" t="s">
        <v>20217</v>
      </c>
      <c r="M7018" t="s">
        <v>20218</v>
      </c>
      <c r="N7018">
        <v>0.58472222200000001</v>
      </c>
      <c r="O7018">
        <v>0</v>
      </c>
      <c r="P7018">
        <v>30</v>
      </c>
      <c r="Q7018">
        <v>0</v>
      </c>
      <c r="R7018">
        <v>0</v>
      </c>
      <c r="S7018">
        <v>0</v>
      </c>
      <c r="T7018">
        <v>3</v>
      </c>
      <c r="U7018">
        <v>0</v>
      </c>
      <c r="V7018">
        <v>0</v>
      </c>
      <c r="W7018">
        <v>0</v>
      </c>
      <c r="X7018">
        <v>3.7305998665731543</v>
      </c>
      <c r="Y7018">
        <v>0</v>
      </c>
      <c r="Z7018">
        <v>0</v>
      </c>
      <c r="AA7018">
        <v>0</v>
      </c>
      <c r="AB7018">
        <v>0.7737031419441196</v>
      </c>
      <c r="AC7018">
        <v>0</v>
      </c>
      <c r="AD7018">
        <v>0</v>
      </c>
      <c r="AE7018">
        <v>4.5043030085172742</v>
      </c>
    </row>
    <row r="7019" spans="1:31" x14ac:dyDescent="0.25">
      <c r="A7019">
        <v>2291544</v>
      </c>
      <c r="B7019">
        <v>1</v>
      </c>
      <c r="C7019" t="s">
        <v>80</v>
      </c>
      <c r="D7019" t="s">
        <v>99</v>
      </c>
      <c r="E7019" t="s">
        <v>141</v>
      </c>
      <c r="F7019" t="s">
        <v>20219</v>
      </c>
      <c r="G7019" t="s">
        <v>143</v>
      </c>
      <c r="H7019" t="s">
        <v>135</v>
      </c>
      <c r="I7019" t="s">
        <v>136</v>
      </c>
      <c r="J7019" t="s">
        <v>137</v>
      </c>
      <c r="K7019" t="s">
        <v>138</v>
      </c>
      <c r="L7019" t="s">
        <v>20220</v>
      </c>
      <c r="M7019" t="s">
        <v>20221</v>
      </c>
      <c r="N7019">
        <v>1.96</v>
      </c>
      <c r="O7019">
        <v>0</v>
      </c>
      <c r="P7019">
        <v>4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0.36112561998552006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0.36112561998552006</v>
      </c>
    </row>
    <row r="7020" spans="1:31" x14ac:dyDescent="0.25">
      <c r="A7020">
        <v>2291545</v>
      </c>
      <c r="B7020">
        <v>1</v>
      </c>
      <c r="C7020" t="s">
        <v>80</v>
      </c>
      <c r="D7020" t="s">
        <v>108</v>
      </c>
      <c r="E7020" t="s">
        <v>208</v>
      </c>
      <c r="F7020" t="s">
        <v>20222</v>
      </c>
      <c r="G7020" t="s">
        <v>310</v>
      </c>
      <c r="H7020" t="s">
        <v>135</v>
      </c>
      <c r="I7020" t="s">
        <v>136</v>
      </c>
      <c r="J7020" t="s">
        <v>137</v>
      </c>
      <c r="K7020" t="s">
        <v>138</v>
      </c>
      <c r="L7020" t="s">
        <v>20223</v>
      </c>
      <c r="M7020" t="s">
        <v>20224</v>
      </c>
      <c r="N7020">
        <v>1.132222222</v>
      </c>
      <c r="O7020">
        <v>0</v>
      </c>
      <c r="P7020">
        <v>38</v>
      </c>
      <c r="Q7020">
        <v>0</v>
      </c>
      <c r="R7020">
        <v>3</v>
      </c>
      <c r="S7020">
        <v>0</v>
      </c>
      <c r="T7020">
        <v>5</v>
      </c>
      <c r="U7020">
        <v>0</v>
      </c>
      <c r="V7020">
        <v>0</v>
      </c>
      <c r="W7020">
        <v>0</v>
      </c>
      <c r="X7020">
        <v>4.345478784752749</v>
      </c>
      <c r="Y7020">
        <v>0</v>
      </c>
      <c r="Z7020">
        <v>0.68148888835050225</v>
      </c>
      <c r="AA7020">
        <v>0</v>
      </c>
      <c r="AB7020">
        <v>0.99344368762782298</v>
      </c>
      <c r="AC7020">
        <v>0</v>
      </c>
      <c r="AD7020">
        <v>0</v>
      </c>
      <c r="AE7020">
        <v>6.0204113607310745</v>
      </c>
    </row>
    <row r="7021" spans="1:31" x14ac:dyDescent="0.25">
      <c r="A7021">
        <v>2291554</v>
      </c>
      <c r="B7021">
        <v>1</v>
      </c>
      <c r="C7021" t="s">
        <v>80</v>
      </c>
      <c r="D7021" t="s">
        <v>96</v>
      </c>
      <c r="E7021" t="s">
        <v>141</v>
      </c>
      <c r="F7021" t="s">
        <v>20225</v>
      </c>
      <c r="G7021" t="s">
        <v>188</v>
      </c>
      <c r="H7021" t="s">
        <v>135</v>
      </c>
      <c r="I7021" t="s">
        <v>136</v>
      </c>
      <c r="J7021" t="s">
        <v>137</v>
      </c>
      <c r="K7021" t="s">
        <v>138</v>
      </c>
      <c r="L7021" t="s">
        <v>20226</v>
      </c>
      <c r="M7021" t="s">
        <v>20227</v>
      </c>
      <c r="N7021">
        <v>3.62</v>
      </c>
      <c r="O7021">
        <v>0</v>
      </c>
      <c r="P7021">
        <v>1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0.19587508853051999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0.19587508853051999</v>
      </c>
    </row>
    <row r="7022" spans="1:31" x14ac:dyDescent="0.25">
      <c r="A7022">
        <v>2291559</v>
      </c>
      <c r="B7022">
        <v>1</v>
      </c>
      <c r="C7022" t="s">
        <v>80</v>
      </c>
      <c r="D7022" t="s">
        <v>97</v>
      </c>
      <c r="E7022" t="s">
        <v>141</v>
      </c>
      <c r="F7022" t="s">
        <v>20228</v>
      </c>
      <c r="G7022" t="s">
        <v>188</v>
      </c>
      <c r="H7022" t="s">
        <v>135</v>
      </c>
      <c r="I7022" t="s">
        <v>136</v>
      </c>
      <c r="J7022" t="s">
        <v>137</v>
      </c>
      <c r="K7022" t="s">
        <v>138</v>
      </c>
      <c r="L7022" t="s">
        <v>20229</v>
      </c>
      <c r="M7022" t="s">
        <v>20230</v>
      </c>
      <c r="N7022">
        <v>0.89944444400000001</v>
      </c>
      <c r="O7022">
        <v>0</v>
      </c>
      <c r="P7022">
        <v>0</v>
      </c>
      <c r="Q7022">
        <v>0</v>
      </c>
      <c r="R7022">
        <v>1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0.39924258431336668</v>
      </c>
      <c r="AA7022">
        <v>0</v>
      </c>
      <c r="AB7022">
        <v>0</v>
      </c>
      <c r="AC7022">
        <v>0</v>
      </c>
      <c r="AD7022">
        <v>0</v>
      </c>
      <c r="AE7022">
        <v>0.39924258431336668</v>
      </c>
    </row>
    <row r="7023" spans="1:31" x14ac:dyDescent="0.25">
      <c r="A7023">
        <v>2291561</v>
      </c>
      <c r="B7023">
        <v>1</v>
      </c>
      <c r="C7023" t="s">
        <v>81</v>
      </c>
      <c r="D7023" t="s">
        <v>118</v>
      </c>
      <c r="E7023" t="s">
        <v>182</v>
      </c>
      <c r="F7023" t="s">
        <v>20231</v>
      </c>
      <c r="G7023" t="s">
        <v>184</v>
      </c>
      <c r="H7023" t="s">
        <v>167</v>
      </c>
      <c r="I7023" t="s">
        <v>136</v>
      </c>
      <c r="J7023" t="s">
        <v>137</v>
      </c>
      <c r="K7023" t="s">
        <v>138</v>
      </c>
      <c r="L7023" t="s">
        <v>20232</v>
      </c>
      <c r="M7023" t="s">
        <v>20233</v>
      </c>
      <c r="N7023">
        <v>0.39111111100000001</v>
      </c>
      <c r="O7023">
        <v>10</v>
      </c>
      <c r="P7023">
        <v>277</v>
      </c>
      <c r="Q7023">
        <v>70</v>
      </c>
      <c r="R7023">
        <v>13</v>
      </c>
      <c r="S7023">
        <v>23</v>
      </c>
      <c r="T7023">
        <v>10</v>
      </c>
      <c r="U7023">
        <v>6</v>
      </c>
      <c r="V7023">
        <v>0</v>
      </c>
      <c r="W7023">
        <v>0.94884505230172922</v>
      </c>
      <c r="X7023">
        <v>19.748891924895258</v>
      </c>
      <c r="Y7023">
        <v>21.554512459426991</v>
      </c>
      <c r="Z7023">
        <v>2.536660750425352</v>
      </c>
      <c r="AA7023">
        <v>35.028087039590673</v>
      </c>
      <c r="AB7023">
        <v>3.1319194187628123</v>
      </c>
      <c r="AC7023">
        <v>71.40464293513007</v>
      </c>
      <c r="AD7023">
        <v>0</v>
      </c>
      <c r="AE7023">
        <v>154.35355958053287</v>
      </c>
    </row>
    <row r="7024" spans="1:31" x14ac:dyDescent="0.25">
      <c r="A7024">
        <v>2291564</v>
      </c>
      <c r="B7024">
        <v>1</v>
      </c>
      <c r="C7024" t="s">
        <v>80</v>
      </c>
      <c r="D7024" t="s">
        <v>102</v>
      </c>
      <c r="E7024" t="s">
        <v>141</v>
      </c>
      <c r="F7024" t="s">
        <v>20234</v>
      </c>
      <c r="G7024" t="s">
        <v>143</v>
      </c>
      <c r="H7024" t="s">
        <v>135</v>
      </c>
      <c r="I7024" t="s">
        <v>136</v>
      </c>
      <c r="J7024" t="s">
        <v>137</v>
      </c>
      <c r="K7024" t="s">
        <v>138</v>
      </c>
      <c r="L7024" t="s">
        <v>20235</v>
      </c>
      <c r="M7024" t="s">
        <v>20236</v>
      </c>
      <c r="N7024">
        <v>1.8136111109999999</v>
      </c>
      <c r="O7024">
        <v>0</v>
      </c>
      <c r="P7024">
        <v>1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</row>
    <row r="7025" spans="1:31" x14ac:dyDescent="0.25">
      <c r="A7025">
        <v>2291567</v>
      </c>
      <c r="B7025">
        <v>1</v>
      </c>
      <c r="C7025" t="s">
        <v>81</v>
      </c>
      <c r="D7025" t="s">
        <v>121</v>
      </c>
      <c r="E7025" t="s">
        <v>182</v>
      </c>
      <c r="F7025" t="s">
        <v>8019</v>
      </c>
      <c r="G7025" t="s">
        <v>184</v>
      </c>
      <c r="H7025" t="s">
        <v>167</v>
      </c>
      <c r="I7025" t="s">
        <v>280</v>
      </c>
      <c r="J7025" t="s">
        <v>137</v>
      </c>
      <c r="K7025" t="s">
        <v>138</v>
      </c>
      <c r="L7025" t="s">
        <v>20237</v>
      </c>
      <c r="M7025" t="s">
        <v>20238</v>
      </c>
      <c r="N7025">
        <v>2.2222222E-2</v>
      </c>
      <c r="O7025">
        <v>0</v>
      </c>
      <c r="P7025">
        <v>978</v>
      </c>
      <c r="Q7025">
        <v>6</v>
      </c>
      <c r="R7025">
        <v>29</v>
      </c>
      <c r="S7025">
        <v>9</v>
      </c>
      <c r="T7025">
        <v>47</v>
      </c>
      <c r="U7025">
        <v>0</v>
      </c>
      <c r="V7025">
        <v>0</v>
      </c>
      <c r="W7025">
        <v>0</v>
      </c>
      <c r="X7025">
        <v>2.1930295887504418</v>
      </c>
      <c r="Y7025">
        <v>7.3701756494622239E-2</v>
      </c>
      <c r="Z7025">
        <v>0.13232906398739996</v>
      </c>
      <c r="AA7025">
        <v>0.2850150029505778</v>
      </c>
      <c r="AB7025">
        <v>0.60072504622371115</v>
      </c>
      <c r="AC7025">
        <v>0</v>
      </c>
      <c r="AD7025">
        <v>0</v>
      </c>
      <c r="AE7025">
        <v>3.2848004584067536</v>
      </c>
    </row>
    <row r="7026" spans="1:31" x14ac:dyDescent="0.25">
      <c r="A7026">
        <v>2291568</v>
      </c>
      <c r="B7026">
        <v>1</v>
      </c>
      <c r="C7026" t="s">
        <v>80</v>
      </c>
      <c r="D7026" t="s">
        <v>101</v>
      </c>
      <c r="E7026" t="s">
        <v>164</v>
      </c>
      <c r="F7026" t="s">
        <v>6376</v>
      </c>
      <c r="G7026" t="s">
        <v>184</v>
      </c>
      <c r="H7026" t="s">
        <v>167</v>
      </c>
      <c r="I7026" t="s">
        <v>136</v>
      </c>
      <c r="J7026" t="s">
        <v>137</v>
      </c>
      <c r="K7026" t="s">
        <v>138</v>
      </c>
      <c r="L7026" t="s">
        <v>20239</v>
      </c>
      <c r="M7026" t="s">
        <v>20240</v>
      </c>
      <c r="N7026">
        <v>1.112222222</v>
      </c>
      <c r="O7026">
        <v>0</v>
      </c>
      <c r="P7026">
        <v>971</v>
      </c>
      <c r="Q7026">
        <v>0</v>
      </c>
      <c r="R7026">
        <v>0</v>
      </c>
      <c r="S7026">
        <v>0</v>
      </c>
      <c r="T7026">
        <v>20</v>
      </c>
      <c r="U7026">
        <v>0</v>
      </c>
      <c r="V7026">
        <v>0</v>
      </c>
      <c r="W7026">
        <v>0</v>
      </c>
      <c r="X7026">
        <v>173.82405259988843</v>
      </c>
      <c r="Y7026">
        <v>0</v>
      </c>
      <c r="Z7026">
        <v>0</v>
      </c>
      <c r="AA7026">
        <v>0</v>
      </c>
      <c r="AB7026">
        <v>21.666558570641236</v>
      </c>
      <c r="AC7026">
        <v>0</v>
      </c>
      <c r="AD7026">
        <v>0</v>
      </c>
      <c r="AE7026">
        <v>195.49061117052966</v>
      </c>
    </row>
    <row r="7027" spans="1:31" x14ac:dyDescent="0.25">
      <c r="A7027">
        <v>2291579</v>
      </c>
      <c r="B7027">
        <v>1</v>
      </c>
      <c r="C7027" t="s">
        <v>81</v>
      </c>
      <c r="D7027" t="s">
        <v>122</v>
      </c>
      <c r="E7027" t="s">
        <v>233</v>
      </c>
      <c r="F7027" t="s">
        <v>8765</v>
      </c>
      <c r="G7027" t="s">
        <v>184</v>
      </c>
      <c r="H7027" t="s">
        <v>167</v>
      </c>
      <c r="I7027" t="s">
        <v>136</v>
      </c>
      <c r="J7027" t="s">
        <v>137</v>
      </c>
      <c r="K7027" t="s">
        <v>138</v>
      </c>
      <c r="L7027" t="s">
        <v>20241</v>
      </c>
      <c r="M7027" t="s">
        <v>20242</v>
      </c>
      <c r="N7027">
        <v>0.22</v>
      </c>
      <c r="O7027">
        <v>24</v>
      </c>
      <c r="P7027">
        <v>841</v>
      </c>
      <c r="Q7027">
        <v>68</v>
      </c>
      <c r="R7027">
        <v>34</v>
      </c>
      <c r="S7027">
        <v>23</v>
      </c>
      <c r="T7027">
        <v>52</v>
      </c>
      <c r="U7027">
        <v>0</v>
      </c>
      <c r="V7027">
        <v>2</v>
      </c>
      <c r="W7027">
        <v>1.5126682706585997</v>
      </c>
      <c r="X7027">
        <v>22.152680938092551</v>
      </c>
      <c r="Y7027">
        <v>7.7344004374507183</v>
      </c>
      <c r="Z7027">
        <v>2.0759577088412802</v>
      </c>
      <c r="AA7027">
        <v>11.640369252144376</v>
      </c>
      <c r="AB7027">
        <v>3.006211078150939</v>
      </c>
      <c r="AC7027">
        <v>0</v>
      </c>
      <c r="AD7027">
        <v>7.5361612916556986</v>
      </c>
      <c r="AE7027">
        <v>55.658448976994165</v>
      </c>
    </row>
    <row r="7028" spans="1:31" x14ac:dyDescent="0.25">
      <c r="A7028">
        <v>2291581</v>
      </c>
      <c r="B7028">
        <v>1</v>
      </c>
      <c r="C7028" t="s">
        <v>80</v>
      </c>
      <c r="D7028" t="s">
        <v>97</v>
      </c>
      <c r="E7028" t="s">
        <v>208</v>
      </c>
      <c r="F7028" t="s">
        <v>20243</v>
      </c>
      <c r="G7028" t="s">
        <v>570</v>
      </c>
      <c r="H7028" t="s">
        <v>135</v>
      </c>
      <c r="I7028" t="s">
        <v>136</v>
      </c>
      <c r="J7028" t="s">
        <v>137</v>
      </c>
      <c r="K7028" t="s">
        <v>138</v>
      </c>
      <c r="L7028" t="s">
        <v>20244</v>
      </c>
      <c r="M7028" t="s">
        <v>20245</v>
      </c>
      <c r="N7028">
        <v>9.1994444439999992</v>
      </c>
      <c r="O7028">
        <v>0</v>
      </c>
      <c r="P7028">
        <v>464</v>
      </c>
      <c r="Q7028">
        <v>0</v>
      </c>
      <c r="R7028">
        <v>9</v>
      </c>
      <c r="S7028">
        <v>0</v>
      </c>
      <c r="T7028">
        <v>51</v>
      </c>
      <c r="U7028">
        <v>0</v>
      </c>
      <c r="V7028">
        <v>0</v>
      </c>
      <c r="W7028">
        <v>0</v>
      </c>
      <c r="X7028">
        <v>1387.2182345173578</v>
      </c>
      <c r="Y7028">
        <v>0</v>
      </c>
      <c r="Z7028">
        <v>14.543475076848626</v>
      </c>
      <c r="AA7028">
        <v>0</v>
      </c>
      <c r="AB7028">
        <v>369.12829795382129</v>
      </c>
      <c r="AC7028">
        <v>0</v>
      </c>
      <c r="AD7028">
        <v>0</v>
      </c>
      <c r="AE7028">
        <v>1770.8900075480278</v>
      </c>
    </row>
    <row r="7029" spans="1:31" x14ac:dyDescent="0.25">
      <c r="A7029">
        <v>2291585</v>
      </c>
      <c r="B7029">
        <v>1</v>
      </c>
      <c r="C7029" t="s">
        <v>80</v>
      </c>
      <c r="D7029" t="s">
        <v>90</v>
      </c>
      <c r="E7029" t="s">
        <v>141</v>
      </c>
      <c r="F7029" t="s">
        <v>20246</v>
      </c>
      <c r="G7029" t="s">
        <v>143</v>
      </c>
      <c r="H7029" t="s">
        <v>135</v>
      </c>
      <c r="I7029" t="s">
        <v>136</v>
      </c>
      <c r="J7029" t="s">
        <v>137</v>
      </c>
      <c r="K7029" t="s">
        <v>138</v>
      </c>
      <c r="L7029" t="s">
        <v>20247</v>
      </c>
      <c r="M7029" t="s">
        <v>20248</v>
      </c>
      <c r="N7029">
        <v>1.7919444440000001</v>
      </c>
      <c r="O7029">
        <v>0</v>
      </c>
      <c r="P7029">
        <v>11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3.2307546821204736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3.2307546821204736</v>
      </c>
    </row>
    <row r="7030" spans="1:31" x14ac:dyDescent="0.25">
      <c r="A7030">
        <v>2291586</v>
      </c>
      <c r="B7030">
        <v>1</v>
      </c>
      <c r="C7030" t="s">
        <v>81</v>
      </c>
      <c r="D7030" t="s">
        <v>122</v>
      </c>
      <c r="E7030" t="s">
        <v>164</v>
      </c>
      <c r="F7030" t="s">
        <v>20249</v>
      </c>
      <c r="G7030" t="s">
        <v>184</v>
      </c>
      <c r="H7030" t="s">
        <v>167</v>
      </c>
      <c r="I7030" t="s">
        <v>136</v>
      </c>
      <c r="J7030" t="s">
        <v>137</v>
      </c>
      <c r="K7030" t="s">
        <v>138</v>
      </c>
      <c r="L7030" t="s">
        <v>20250</v>
      </c>
      <c r="M7030" t="s">
        <v>20251</v>
      </c>
      <c r="N7030">
        <v>0.25027777699999998</v>
      </c>
      <c r="O7030">
        <v>0</v>
      </c>
      <c r="P7030">
        <v>1268</v>
      </c>
      <c r="Q7030">
        <v>0</v>
      </c>
      <c r="R7030">
        <v>0</v>
      </c>
      <c r="S7030">
        <v>1</v>
      </c>
      <c r="T7030">
        <v>24</v>
      </c>
      <c r="U7030">
        <v>0</v>
      </c>
      <c r="V7030">
        <v>0</v>
      </c>
      <c r="W7030">
        <v>0</v>
      </c>
      <c r="X7030">
        <v>53.33324891927078</v>
      </c>
      <c r="Y7030">
        <v>0</v>
      </c>
      <c r="Z7030">
        <v>0</v>
      </c>
      <c r="AA7030">
        <v>0.22153497118657217</v>
      </c>
      <c r="AB7030">
        <v>1.4843825335750951</v>
      </c>
      <c r="AC7030">
        <v>0</v>
      </c>
      <c r="AD7030">
        <v>0</v>
      </c>
      <c r="AE7030">
        <v>55.039166424032445</v>
      </c>
    </row>
    <row r="7031" spans="1:31" x14ac:dyDescent="0.25">
      <c r="A7031">
        <v>2291591</v>
      </c>
      <c r="B7031">
        <v>1</v>
      </c>
      <c r="C7031" t="s">
        <v>80</v>
      </c>
      <c r="D7031" t="s">
        <v>100</v>
      </c>
      <c r="E7031" t="s">
        <v>141</v>
      </c>
      <c r="F7031" t="s">
        <v>20252</v>
      </c>
      <c r="G7031" t="s">
        <v>143</v>
      </c>
      <c r="H7031" t="s">
        <v>135</v>
      </c>
      <c r="I7031" t="s">
        <v>136</v>
      </c>
      <c r="J7031" t="s">
        <v>137</v>
      </c>
      <c r="K7031" t="s">
        <v>138</v>
      </c>
      <c r="L7031" t="s">
        <v>20253</v>
      </c>
      <c r="M7031" t="s">
        <v>20254</v>
      </c>
      <c r="N7031">
        <v>1.1033333329999999</v>
      </c>
      <c r="O7031">
        <v>0</v>
      </c>
      <c r="P7031">
        <v>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0.30990064677900392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0.30990064677900392</v>
      </c>
    </row>
    <row r="7032" spans="1:31" x14ac:dyDescent="0.25">
      <c r="A7032">
        <v>2291593</v>
      </c>
      <c r="B7032">
        <v>1</v>
      </c>
      <c r="C7032" t="s">
        <v>80</v>
      </c>
      <c r="D7032" t="s">
        <v>83</v>
      </c>
      <c r="E7032" t="s">
        <v>208</v>
      </c>
      <c r="F7032" t="s">
        <v>15575</v>
      </c>
      <c r="G7032" t="s">
        <v>336</v>
      </c>
      <c r="H7032" t="s">
        <v>135</v>
      </c>
      <c r="I7032" t="s">
        <v>136</v>
      </c>
      <c r="J7032" t="s">
        <v>137</v>
      </c>
      <c r="K7032" t="s">
        <v>138</v>
      </c>
      <c r="L7032" t="s">
        <v>20255</v>
      </c>
      <c r="M7032" t="s">
        <v>20256</v>
      </c>
      <c r="N7032">
        <v>1.9697222219999999</v>
      </c>
      <c r="O7032">
        <v>0</v>
      </c>
      <c r="P7032">
        <v>108</v>
      </c>
      <c r="Q7032">
        <v>0</v>
      </c>
      <c r="R7032">
        <v>0</v>
      </c>
      <c r="S7032">
        <v>0</v>
      </c>
      <c r="T7032">
        <v>11</v>
      </c>
      <c r="U7032">
        <v>0</v>
      </c>
      <c r="V7032">
        <v>2</v>
      </c>
      <c r="W7032">
        <v>0</v>
      </c>
      <c r="X7032">
        <v>60.430501838153347</v>
      </c>
      <c r="Y7032">
        <v>0</v>
      </c>
      <c r="Z7032">
        <v>0</v>
      </c>
      <c r="AA7032">
        <v>0</v>
      </c>
      <c r="AB7032">
        <v>18.080341290636522</v>
      </c>
      <c r="AC7032">
        <v>0</v>
      </c>
      <c r="AD7032">
        <v>10.977121075283186</v>
      </c>
      <c r="AE7032">
        <v>89.487964204073052</v>
      </c>
    </row>
    <row r="7033" spans="1:31" x14ac:dyDescent="0.25">
      <c r="A7033">
        <v>2291594</v>
      </c>
      <c r="B7033">
        <v>1</v>
      </c>
      <c r="C7033" t="s">
        <v>80</v>
      </c>
      <c r="D7033" t="s">
        <v>97</v>
      </c>
      <c r="E7033" t="s">
        <v>164</v>
      </c>
      <c r="F7033" t="s">
        <v>20257</v>
      </c>
      <c r="G7033" t="s">
        <v>184</v>
      </c>
      <c r="H7033" t="s">
        <v>167</v>
      </c>
      <c r="I7033" t="s">
        <v>136</v>
      </c>
      <c r="J7033" t="s">
        <v>137</v>
      </c>
      <c r="K7033" t="s">
        <v>138</v>
      </c>
      <c r="L7033" t="s">
        <v>20258</v>
      </c>
      <c r="M7033" t="s">
        <v>20259</v>
      </c>
      <c r="N7033">
        <v>1.514444444</v>
      </c>
      <c r="O7033">
        <v>5</v>
      </c>
      <c r="P7033">
        <v>1498</v>
      </c>
      <c r="Q7033">
        <v>0</v>
      </c>
      <c r="R7033">
        <v>47</v>
      </c>
      <c r="S7033">
        <v>1</v>
      </c>
      <c r="T7033">
        <v>131</v>
      </c>
      <c r="U7033">
        <v>0</v>
      </c>
      <c r="V7033">
        <v>2</v>
      </c>
      <c r="W7033">
        <v>48.644068579016796</v>
      </c>
      <c r="X7033">
        <v>782.6345342288995</v>
      </c>
      <c r="Y7033">
        <v>0</v>
      </c>
      <c r="Z7033">
        <v>45.15380163047945</v>
      </c>
      <c r="AA7033">
        <v>28.084623454178477</v>
      </c>
      <c r="AB7033">
        <v>129.81922909439723</v>
      </c>
      <c r="AC7033">
        <v>0</v>
      </c>
      <c r="AD7033">
        <v>104.21264342363963</v>
      </c>
      <c r="AE7033">
        <v>1138.5489004106112</v>
      </c>
    </row>
    <row r="7034" spans="1:31" x14ac:dyDescent="0.25">
      <c r="A7034">
        <v>2291600</v>
      </c>
      <c r="B7034">
        <v>1</v>
      </c>
      <c r="C7034" t="s">
        <v>80</v>
      </c>
      <c r="D7034" t="s">
        <v>103</v>
      </c>
      <c r="E7034" t="s">
        <v>182</v>
      </c>
      <c r="F7034" t="s">
        <v>15551</v>
      </c>
      <c r="G7034" t="s">
        <v>184</v>
      </c>
      <c r="H7034" t="s">
        <v>167</v>
      </c>
      <c r="I7034" t="s">
        <v>136</v>
      </c>
      <c r="J7034" t="s">
        <v>137</v>
      </c>
      <c r="K7034" t="s">
        <v>138</v>
      </c>
      <c r="L7034" t="s">
        <v>20260</v>
      </c>
      <c r="M7034" t="s">
        <v>20261</v>
      </c>
      <c r="N7034">
        <v>0.41499999999999998</v>
      </c>
      <c r="O7034">
        <v>1</v>
      </c>
      <c r="P7034">
        <v>0</v>
      </c>
      <c r="Q7034">
        <v>3</v>
      </c>
      <c r="R7034">
        <v>0</v>
      </c>
      <c r="S7034">
        <v>12</v>
      </c>
      <c r="T7034">
        <v>1</v>
      </c>
      <c r="U7034">
        <v>2</v>
      </c>
      <c r="V7034">
        <v>0</v>
      </c>
      <c r="W7034">
        <v>0.22657443280539166</v>
      </c>
      <c r="X7034">
        <v>0</v>
      </c>
      <c r="Y7034">
        <v>15.629909458704805</v>
      </c>
      <c r="Z7034">
        <v>0</v>
      </c>
      <c r="AA7034">
        <v>85.367734137151189</v>
      </c>
      <c r="AB7034">
        <v>0</v>
      </c>
      <c r="AC7034">
        <v>5.0136082984344998</v>
      </c>
      <c r="AD7034">
        <v>0</v>
      </c>
      <c r="AE7034">
        <v>106.23782632709589</v>
      </c>
    </row>
    <row r="7035" spans="1:31" x14ac:dyDescent="0.25">
      <c r="A7035">
        <v>2291603</v>
      </c>
      <c r="B7035">
        <v>1</v>
      </c>
      <c r="C7035" t="s">
        <v>81</v>
      </c>
      <c r="D7035" t="s">
        <v>113</v>
      </c>
      <c r="E7035" t="s">
        <v>132</v>
      </c>
      <c r="F7035" t="s">
        <v>20262</v>
      </c>
      <c r="G7035" t="s">
        <v>134</v>
      </c>
      <c r="H7035" t="s">
        <v>135</v>
      </c>
      <c r="I7035" t="s">
        <v>136</v>
      </c>
      <c r="J7035" t="s">
        <v>137</v>
      </c>
      <c r="K7035" t="s">
        <v>138</v>
      </c>
      <c r="L7035" t="s">
        <v>20263</v>
      </c>
      <c r="M7035" t="s">
        <v>20264</v>
      </c>
      <c r="N7035">
        <v>2.0633333330000001</v>
      </c>
      <c r="O7035">
        <v>0</v>
      </c>
      <c r="P7035">
        <v>49</v>
      </c>
      <c r="Q7035">
        <v>0</v>
      </c>
      <c r="R7035">
        <v>0</v>
      </c>
      <c r="S7035">
        <v>0</v>
      </c>
      <c r="T7035">
        <v>7</v>
      </c>
      <c r="U7035">
        <v>0</v>
      </c>
      <c r="V7035">
        <v>0</v>
      </c>
      <c r="W7035">
        <v>0</v>
      </c>
      <c r="X7035">
        <v>15.291381706631999</v>
      </c>
      <c r="Y7035">
        <v>0</v>
      </c>
      <c r="Z7035">
        <v>0</v>
      </c>
      <c r="AA7035">
        <v>0</v>
      </c>
      <c r="AB7035">
        <v>5.2508990869471237</v>
      </c>
      <c r="AC7035">
        <v>0</v>
      </c>
      <c r="AD7035">
        <v>0</v>
      </c>
      <c r="AE7035">
        <v>20.542280793579124</v>
      </c>
    </row>
    <row r="7036" spans="1:31" x14ac:dyDescent="0.25">
      <c r="A7036">
        <v>2291604</v>
      </c>
      <c r="B7036">
        <v>1</v>
      </c>
      <c r="C7036" t="s">
        <v>80</v>
      </c>
      <c r="D7036" t="s">
        <v>107</v>
      </c>
      <c r="E7036" t="s">
        <v>233</v>
      </c>
      <c r="F7036" t="s">
        <v>20265</v>
      </c>
      <c r="G7036" t="s">
        <v>184</v>
      </c>
      <c r="H7036" t="s">
        <v>167</v>
      </c>
      <c r="I7036" t="s">
        <v>136</v>
      </c>
      <c r="J7036" t="s">
        <v>137</v>
      </c>
      <c r="K7036" t="s">
        <v>138</v>
      </c>
      <c r="L7036" t="s">
        <v>20266</v>
      </c>
      <c r="M7036" t="s">
        <v>20267</v>
      </c>
      <c r="N7036">
        <v>0.62694444400000005</v>
      </c>
      <c r="O7036">
        <v>4</v>
      </c>
      <c r="P7036">
        <v>1537</v>
      </c>
      <c r="Q7036">
        <v>3</v>
      </c>
      <c r="R7036">
        <v>14</v>
      </c>
      <c r="S7036">
        <v>12</v>
      </c>
      <c r="T7036">
        <v>230</v>
      </c>
      <c r="U7036">
        <v>0</v>
      </c>
      <c r="V7036">
        <v>1</v>
      </c>
      <c r="W7036">
        <v>0.29488127954940002</v>
      </c>
      <c r="X7036">
        <v>167.7329150893683</v>
      </c>
      <c r="Y7036">
        <v>306.89372032479662</v>
      </c>
      <c r="Z7036">
        <v>2.9260938833589063</v>
      </c>
      <c r="AA7036">
        <v>257.03626885284956</v>
      </c>
      <c r="AB7036">
        <v>75.015208111363222</v>
      </c>
      <c r="AC7036">
        <v>0</v>
      </c>
      <c r="AD7036">
        <v>3.0611462838339576</v>
      </c>
      <c r="AE7036">
        <v>812.9602338251201</v>
      </c>
    </row>
    <row r="7037" spans="1:31" x14ac:dyDescent="0.25">
      <c r="A7037">
        <v>2291605</v>
      </c>
      <c r="B7037">
        <v>1</v>
      </c>
      <c r="C7037" t="s">
        <v>80</v>
      </c>
      <c r="D7037" t="s">
        <v>107</v>
      </c>
      <c r="E7037" t="s">
        <v>132</v>
      </c>
      <c r="F7037" t="s">
        <v>20268</v>
      </c>
      <c r="G7037" t="s">
        <v>375</v>
      </c>
      <c r="H7037" t="s">
        <v>135</v>
      </c>
      <c r="I7037" t="s">
        <v>136</v>
      </c>
      <c r="J7037" t="s">
        <v>137</v>
      </c>
      <c r="K7037" t="s">
        <v>138</v>
      </c>
      <c r="L7037" t="s">
        <v>20269</v>
      </c>
      <c r="M7037" t="s">
        <v>20270</v>
      </c>
      <c r="N7037">
        <v>4.0266666659999997</v>
      </c>
      <c r="O7037">
        <v>0</v>
      </c>
      <c r="P7037">
        <v>66</v>
      </c>
      <c r="Q7037">
        <v>0</v>
      </c>
      <c r="R7037">
        <v>0</v>
      </c>
      <c r="S7037">
        <v>0</v>
      </c>
      <c r="T7037">
        <v>3</v>
      </c>
      <c r="U7037">
        <v>0</v>
      </c>
      <c r="V7037">
        <v>0</v>
      </c>
      <c r="W7037">
        <v>0</v>
      </c>
      <c r="X7037">
        <v>55.184896402152113</v>
      </c>
      <c r="Y7037">
        <v>0</v>
      </c>
      <c r="Z7037">
        <v>0</v>
      </c>
      <c r="AA7037">
        <v>0</v>
      </c>
      <c r="AB7037">
        <v>4.6795184513945003</v>
      </c>
      <c r="AC7037">
        <v>0</v>
      </c>
      <c r="AD7037">
        <v>0</v>
      </c>
      <c r="AE7037">
        <v>59.864414853546613</v>
      </c>
    </row>
    <row r="7038" spans="1:31" x14ac:dyDescent="0.25">
      <c r="A7038">
        <v>2291608</v>
      </c>
      <c r="B7038">
        <v>1</v>
      </c>
      <c r="C7038" t="s">
        <v>80</v>
      </c>
      <c r="D7038" t="s">
        <v>96</v>
      </c>
      <c r="E7038" t="s">
        <v>141</v>
      </c>
      <c r="F7038" t="s">
        <v>20271</v>
      </c>
      <c r="G7038" t="s">
        <v>188</v>
      </c>
      <c r="H7038" t="s">
        <v>135</v>
      </c>
      <c r="I7038" t="s">
        <v>136</v>
      </c>
      <c r="J7038" t="s">
        <v>137</v>
      </c>
      <c r="K7038" t="s">
        <v>138</v>
      </c>
      <c r="L7038" t="s">
        <v>20272</v>
      </c>
      <c r="M7038" t="s">
        <v>20273</v>
      </c>
      <c r="N7038">
        <v>6.3194444440000002</v>
      </c>
      <c r="O7038">
        <v>0</v>
      </c>
      <c r="P7038">
        <v>1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1.297873505229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1.297873505229</v>
      </c>
    </row>
    <row r="7039" spans="1:31" x14ac:dyDescent="0.25">
      <c r="A7039">
        <v>2291610</v>
      </c>
      <c r="B7039">
        <v>1</v>
      </c>
      <c r="C7039" t="s">
        <v>80</v>
      </c>
      <c r="D7039" t="s">
        <v>82</v>
      </c>
      <c r="E7039" t="s">
        <v>208</v>
      </c>
      <c r="F7039" t="s">
        <v>20274</v>
      </c>
      <c r="G7039" t="s">
        <v>490</v>
      </c>
      <c r="H7039" t="s">
        <v>135</v>
      </c>
      <c r="I7039" t="s">
        <v>136</v>
      </c>
      <c r="J7039" t="s">
        <v>137</v>
      </c>
      <c r="K7039" t="s">
        <v>138</v>
      </c>
      <c r="L7039" t="s">
        <v>20275</v>
      </c>
      <c r="M7039" t="s">
        <v>20276</v>
      </c>
      <c r="N7039">
        <v>0.60333333300000003</v>
      </c>
      <c r="O7039">
        <v>0</v>
      </c>
      <c r="P7039">
        <v>1045</v>
      </c>
      <c r="Q7039">
        <v>0</v>
      </c>
      <c r="R7039">
        <v>0</v>
      </c>
      <c r="S7039">
        <v>0</v>
      </c>
      <c r="T7039">
        <v>26</v>
      </c>
      <c r="U7039">
        <v>0</v>
      </c>
      <c r="V7039">
        <v>0</v>
      </c>
      <c r="W7039">
        <v>0</v>
      </c>
      <c r="X7039">
        <v>133.3206043787028</v>
      </c>
      <c r="Y7039">
        <v>0</v>
      </c>
      <c r="Z7039">
        <v>0</v>
      </c>
      <c r="AA7039">
        <v>0</v>
      </c>
      <c r="AB7039">
        <v>3.4215759579303535</v>
      </c>
      <c r="AC7039">
        <v>0</v>
      </c>
      <c r="AD7039">
        <v>0</v>
      </c>
      <c r="AE7039">
        <v>136.74218033663314</v>
      </c>
    </row>
    <row r="7040" spans="1:31" x14ac:dyDescent="0.25">
      <c r="A7040">
        <v>2291611</v>
      </c>
      <c r="B7040">
        <v>1</v>
      </c>
      <c r="C7040" t="s">
        <v>80</v>
      </c>
      <c r="D7040" t="s">
        <v>98</v>
      </c>
      <c r="E7040" t="s">
        <v>233</v>
      </c>
      <c r="F7040" t="s">
        <v>14008</v>
      </c>
      <c r="G7040" t="s">
        <v>184</v>
      </c>
      <c r="H7040" t="s">
        <v>167</v>
      </c>
      <c r="I7040" t="s">
        <v>136</v>
      </c>
      <c r="J7040" t="s">
        <v>137</v>
      </c>
      <c r="K7040" t="s">
        <v>138</v>
      </c>
      <c r="L7040" t="s">
        <v>20277</v>
      </c>
      <c r="M7040" t="s">
        <v>20278</v>
      </c>
      <c r="N7040">
        <v>0.55249999999999999</v>
      </c>
      <c r="O7040">
        <v>0</v>
      </c>
      <c r="P7040">
        <v>2307</v>
      </c>
      <c r="Q7040">
        <v>25</v>
      </c>
      <c r="R7040">
        <v>692</v>
      </c>
      <c r="S7040">
        <v>41</v>
      </c>
      <c r="T7040">
        <v>645</v>
      </c>
      <c r="U7040">
        <v>3</v>
      </c>
      <c r="V7040">
        <v>0</v>
      </c>
      <c r="W7040">
        <v>0</v>
      </c>
      <c r="X7040">
        <v>252.29556515160718</v>
      </c>
      <c r="Y7040">
        <v>42.815829397169956</v>
      </c>
      <c r="Z7040">
        <v>216.01986653305374</v>
      </c>
      <c r="AA7040">
        <v>53.700527189458782</v>
      </c>
      <c r="AB7040">
        <v>198.25758265554515</v>
      </c>
      <c r="AC7040">
        <v>102.06040350477691</v>
      </c>
      <c r="AD7040">
        <v>0</v>
      </c>
      <c r="AE7040">
        <v>865.14977443161172</v>
      </c>
    </row>
    <row r="7041" spans="1:31" x14ac:dyDescent="0.25">
      <c r="A7041">
        <v>2291612</v>
      </c>
      <c r="B7041">
        <v>1</v>
      </c>
      <c r="C7041" t="s">
        <v>80</v>
      </c>
      <c r="D7041" t="s">
        <v>101</v>
      </c>
      <c r="E7041" t="s">
        <v>132</v>
      </c>
      <c r="F7041" t="s">
        <v>923</v>
      </c>
      <c r="G7041" t="s">
        <v>317</v>
      </c>
      <c r="H7041" t="s">
        <v>135</v>
      </c>
      <c r="I7041" t="s">
        <v>136</v>
      </c>
      <c r="J7041" t="s">
        <v>137</v>
      </c>
      <c r="K7041" t="s">
        <v>138</v>
      </c>
      <c r="L7041" t="s">
        <v>20279</v>
      </c>
      <c r="M7041" t="s">
        <v>20280</v>
      </c>
      <c r="N7041">
        <v>4.8202777770000003</v>
      </c>
      <c r="O7041">
        <v>0</v>
      </c>
      <c r="P7041">
        <v>72</v>
      </c>
      <c r="Q7041">
        <v>0</v>
      </c>
      <c r="R7041">
        <v>0</v>
      </c>
      <c r="S7041">
        <v>0</v>
      </c>
      <c r="T7041">
        <v>2</v>
      </c>
      <c r="U7041">
        <v>0</v>
      </c>
      <c r="V7041">
        <v>0</v>
      </c>
      <c r="W7041">
        <v>0</v>
      </c>
      <c r="X7041">
        <v>66.069363782474241</v>
      </c>
      <c r="Y7041">
        <v>0</v>
      </c>
      <c r="Z7041">
        <v>0</v>
      </c>
      <c r="AA7041">
        <v>0</v>
      </c>
      <c r="AB7041">
        <v>4.6797929111624335</v>
      </c>
      <c r="AC7041">
        <v>0</v>
      </c>
      <c r="AD7041">
        <v>0</v>
      </c>
      <c r="AE7041">
        <v>70.749156693636678</v>
      </c>
    </row>
    <row r="7042" spans="1:31" x14ac:dyDescent="0.25">
      <c r="A7042">
        <v>2291613</v>
      </c>
      <c r="B7042">
        <v>1</v>
      </c>
      <c r="C7042" t="s">
        <v>80</v>
      </c>
      <c r="D7042" t="s">
        <v>83</v>
      </c>
      <c r="E7042" t="s">
        <v>132</v>
      </c>
      <c r="F7042" t="s">
        <v>20281</v>
      </c>
      <c r="G7042" t="s">
        <v>134</v>
      </c>
      <c r="H7042" t="s">
        <v>135</v>
      </c>
      <c r="I7042" t="s">
        <v>136</v>
      </c>
      <c r="J7042" t="s">
        <v>137</v>
      </c>
      <c r="K7042" t="s">
        <v>138</v>
      </c>
      <c r="L7042" t="s">
        <v>20282</v>
      </c>
      <c r="M7042" t="s">
        <v>20283</v>
      </c>
      <c r="N7042">
        <v>0.97888888799999996</v>
      </c>
      <c r="O7042">
        <v>0</v>
      </c>
      <c r="P7042">
        <v>72</v>
      </c>
      <c r="Q7042">
        <v>0</v>
      </c>
      <c r="R7042">
        <v>0</v>
      </c>
      <c r="S7042">
        <v>0</v>
      </c>
      <c r="T7042">
        <v>1</v>
      </c>
      <c r="U7042">
        <v>0</v>
      </c>
      <c r="V7042">
        <v>0</v>
      </c>
      <c r="W7042">
        <v>0</v>
      </c>
      <c r="X7042">
        <v>15.998759618133164</v>
      </c>
      <c r="Y7042">
        <v>0</v>
      </c>
      <c r="Z7042">
        <v>0</v>
      </c>
      <c r="AA7042">
        <v>0</v>
      </c>
      <c r="AB7042">
        <v>0.95349826419173045</v>
      </c>
      <c r="AC7042">
        <v>0</v>
      </c>
      <c r="AD7042">
        <v>0</v>
      </c>
      <c r="AE7042">
        <v>16.952257882324894</v>
      </c>
    </row>
    <row r="7043" spans="1:31" x14ac:dyDescent="0.25">
      <c r="A7043">
        <v>2291615</v>
      </c>
      <c r="B7043">
        <v>1</v>
      </c>
      <c r="C7043" t="s">
        <v>80</v>
      </c>
      <c r="D7043" t="s">
        <v>97</v>
      </c>
      <c r="E7043" t="s">
        <v>182</v>
      </c>
      <c r="F7043" t="s">
        <v>20284</v>
      </c>
      <c r="G7043" t="s">
        <v>184</v>
      </c>
      <c r="H7043" t="s">
        <v>167</v>
      </c>
      <c r="I7043" t="s">
        <v>136</v>
      </c>
      <c r="J7043" t="s">
        <v>137</v>
      </c>
      <c r="K7043" t="s">
        <v>138</v>
      </c>
      <c r="L7043" t="s">
        <v>20285</v>
      </c>
      <c r="M7043" t="s">
        <v>20286</v>
      </c>
      <c r="N7043">
        <v>1.236111111</v>
      </c>
      <c r="O7043">
        <v>4</v>
      </c>
      <c r="P7043">
        <v>694</v>
      </c>
      <c r="Q7043">
        <v>3</v>
      </c>
      <c r="R7043">
        <v>78</v>
      </c>
      <c r="S7043">
        <v>4</v>
      </c>
      <c r="T7043">
        <v>126</v>
      </c>
      <c r="U7043">
        <v>0</v>
      </c>
      <c r="V7043">
        <v>0</v>
      </c>
      <c r="W7043">
        <v>5.7907535893289044</v>
      </c>
      <c r="X7043">
        <v>232.42922851593883</v>
      </c>
      <c r="Y7043">
        <v>2.2867476327353691</v>
      </c>
      <c r="Z7043">
        <v>32.351200597755096</v>
      </c>
      <c r="AA7043">
        <v>49.19820607334897</v>
      </c>
      <c r="AB7043">
        <v>88.779843555540452</v>
      </c>
      <c r="AC7043">
        <v>0</v>
      </c>
      <c r="AD7043">
        <v>0</v>
      </c>
      <c r="AE7043">
        <v>410.83597996464766</v>
      </c>
    </row>
    <row r="7044" spans="1:31" x14ac:dyDescent="0.25">
      <c r="A7044">
        <v>2291616</v>
      </c>
      <c r="B7044">
        <v>1</v>
      </c>
      <c r="C7044" t="s">
        <v>81</v>
      </c>
      <c r="D7044" t="s">
        <v>123</v>
      </c>
      <c r="E7044" t="s">
        <v>164</v>
      </c>
      <c r="F7044" t="s">
        <v>17308</v>
      </c>
      <c r="G7044" t="s">
        <v>184</v>
      </c>
      <c r="H7044" t="s">
        <v>167</v>
      </c>
      <c r="I7044" t="s">
        <v>136</v>
      </c>
      <c r="J7044" t="s">
        <v>137</v>
      </c>
      <c r="K7044" t="s">
        <v>138</v>
      </c>
      <c r="L7044" t="s">
        <v>20287</v>
      </c>
      <c r="M7044" t="s">
        <v>20288</v>
      </c>
      <c r="N7044">
        <v>0.99611111100000005</v>
      </c>
      <c r="O7044">
        <v>0</v>
      </c>
      <c r="P7044">
        <v>661</v>
      </c>
      <c r="Q7044">
        <v>11</v>
      </c>
      <c r="R7044">
        <v>78</v>
      </c>
      <c r="S7044">
        <v>11</v>
      </c>
      <c r="T7044">
        <v>76</v>
      </c>
      <c r="U7044">
        <v>1</v>
      </c>
      <c r="V7044">
        <v>0</v>
      </c>
      <c r="W7044">
        <v>0</v>
      </c>
      <c r="X7044">
        <v>105.25056864367093</v>
      </c>
      <c r="Y7044">
        <v>20.468265503550967</v>
      </c>
      <c r="Z7044">
        <v>33.403710907230348</v>
      </c>
      <c r="AA7044">
        <v>14.122227031922181</v>
      </c>
      <c r="AB7044">
        <v>32.116438551112545</v>
      </c>
      <c r="AC7044">
        <v>0.22196361296154671</v>
      </c>
      <c r="AD7044">
        <v>0</v>
      </c>
      <c r="AE7044">
        <v>205.58317425044854</v>
      </c>
    </row>
    <row r="7045" spans="1:31" x14ac:dyDescent="0.25">
      <c r="A7045">
        <v>2291617</v>
      </c>
      <c r="B7045">
        <v>1</v>
      </c>
      <c r="C7045" t="s">
        <v>80</v>
      </c>
      <c r="D7045" t="s">
        <v>95</v>
      </c>
      <c r="E7045" t="s">
        <v>283</v>
      </c>
      <c r="F7045" t="s">
        <v>20289</v>
      </c>
      <c r="G7045" t="s">
        <v>184</v>
      </c>
      <c r="H7045" t="s">
        <v>167</v>
      </c>
      <c r="I7045" t="s">
        <v>136</v>
      </c>
      <c r="J7045" t="s">
        <v>137</v>
      </c>
      <c r="K7045" t="s">
        <v>138</v>
      </c>
      <c r="L7045" t="s">
        <v>20290</v>
      </c>
      <c r="M7045" t="s">
        <v>20291</v>
      </c>
      <c r="N7045">
        <v>0.168411111</v>
      </c>
      <c r="O7045">
        <v>0</v>
      </c>
      <c r="P7045">
        <v>0</v>
      </c>
      <c r="Q7045">
        <v>0</v>
      </c>
      <c r="R7045">
        <v>0</v>
      </c>
      <c r="S7045">
        <v>5</v>
      </c>
      <c r="T7045">
        <v>0</v>
      </c>
      <c r="U7045">
        <v>1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166.79949109320444</v>
      </c>
      <c r="AB7045">
        <v>0</v>
      </c>
      <c r="AC7045">
        <v>90.396463590308173</v>
      </c>
      <c r="AD7045">
        <v>0</v>
      </c>
      <c r="AE7045">
        <v>257.19595468351258</v>
      </c>
    </row>
    <row r="7046" spans="1:31" x14ac:dyDescent="0.25">
      <c r="A7046">
        <v>2291620</v>
      </c>
      <c r="B7046">
        <v>1</v>
      </c>
      <c r="C7046" t="s">
        <v>80</v>
      </c>
      <c r="D7046" t="s">
        <v>104</v>
      </c>
      <c r="E7046" t="s">
        <v>233</v>
      </c>
      <c r="F7046" t="s">
        <v>20292</v>
      </c>
      <c r="G7046" t="s">
        <v>184</v>
      </c>
      <c r="H7046" t="s">
        <v>167</v>
      </c>
      <c r="I7046" t="s">
        <v>136</v>
      </c>
      <c r="J7046" t="s">
        <v>137</v>
      </c>
      <c r="K7046" t="s">
        <v>138</v>
      </c>
      <c r="L7046" t="s">
        <v>20293</v>
      </c>
      <c r="M7046" t="s">
        <v>20294</v>
      </c>
      <c r="N7046">
        <v>1.239166666</v>
      </c>
      <c r="O7046">
        <v>1</v>
      </c>
      <c r="P7046">
        <v>401</v>
      </c>
      <c r="Q7046">
        <v>3</v>
      </c>
      <c r="R7046">
        <v>15</v>
      </c>
      <c r="S7046">
        <v>0</v>
      </c>
      <c r="T7046">
        <v>29</v>
      </c>
      <c r="U7046">
        <v>0</v>
      </c>
      <c r="V7046">
        <v>0</v>
      </c>
      <c r="W7046">
        <v>2.460672195232815</v>
      </c>
      <c r="X7046">
        <v>120.58183702460082</v>
      </c>
      <c r="Y7046">
        <v>4.3427169516851647</v>
      </c>
      <c r="Z7046">
        <v>8.6567633807977096</v>
      </c>
      <c r="AA7046">
        <v>0</v>
      </c>
      <c r="AB7046">
        <v>12.288435800856892</v>
      </c>
      <c r="AC7046">
        <v>0</v>
      </c>
      <c r="AD7046">
        <v>0</v>
      </c>
      <c r="AE7046">
        <v>148.33042535317338</v>
      </c>
    </row>
    <row r="7047" spans="1:31" x14ac:dyDescent="0.25">
      <c r="A7047">
        <v>2291622</v>
      </c>
      <c r="B7047">
        <v>1</v>
      </c>
      <c r="C7047" t="s">
        <v>80</v>
      </c>
      <c r="D7047" t="s">
        <v>85</v>
      </c>
      <c r="E7047" t="s">
        <v>141</v>
      </c>
      <c r="F7047" t="s">
        <v>20295</v>
      </c>
      <c r="G7047" t="s">
        <v>143</v>
      </c>
      <c r="H7047" t="s">
        <v>135</v>
      </c>
      <c r="I7047" t="s">
        <v>136</v>
      </c>
      <c r="J7047" t="s">
        <v>137</v>
      </c>
      <c r="K7047" t="s">
        <v>138</v>
      </c>
      <c r="L7047" t="s">
        <v>20296</v>
      </c>
      <c r="M7047" t="s">
        <v>20297</v>
      </c>
      <c r="N7047">
        <v>1.0874999999999999</v>
      </c>
      <c r="O7047">
        <v>0</v>
      </c>
      <c r="P7047">
        <v>2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0.65967159005611264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0.65967159005611264</v>
      </c>
    </row>
    <row r="7048" spans="1:31" x14ac:dyDescent="0.25">
      <c r="A7048">
        <v>2291625</v>
      </c>
      <c r="B7048">
        <v>1</v>
      </c>
      <c r="C7048" t="s">
        <v>80</v>
      </c>
      <c r="D7048" t="s">
        <v>96</v>
      </c>
      <c r="E7048" t="s">
        <v>141</v>
      </c>
      <c r="F7048" t="s">
        <v>20298</v>
      </c>
      <c r="G7048" t="s">
        <v>188</v>
      </c>
      <c r="H7048" t="s">
        <v>135</v>
      </c>
      <c r="I7048" t="s">
        <v>136</v>
      </c>
      <c r="J7048" t="s">
        <v>137</v>
      </c>
      <c r="K7048" t="s">
        <v>138</v>
      </c>
      <c r="L7048" t="s">
        <v>20299</v>
      </c>
      <c r="M7048" t="s">
        <v>20300</v>
      </c>
      <c r="N7048">
        <v>3.5780555550000002</v>
      </c>
      <c r="O7048">
        <v>0</v>
      </c>
      <c r="P7048">
        <v>1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0.22994372611375666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0.22994372611375666</v>
      </c>
    </row>
    <row r="7049" spans="1:31" x14ac:dyDescent="0.25">
      <c r="A7049">
        <v>2291626</v>
      </c>
      <c r="B7049">
        <v>1</v>
      </c>
      <c r="C7049" t="s">
        <v>81</v>
      </c>
      <c r="D7049" t="s">
        <v>128</v>
      </c>
      <c r="E7049" t="s">
        <v>141</v>
      </c>
      <c r="F7049" t="s">
        <v>20301</v>
      </c>
      <c r="G7049" t="s">
        <v>249</v>
      </c>
      <c r="H7049" t="s">
        <v>135</v>
      </c>
      <c r="I7049" t="s">
        <v>136</v>
      </c>
      <c r="J7049" t="s">
        <v>137</v>
      </c>
      <c r="K7049" t="s">
        <v>138</v>
      </c>
      <c r="L7049" t="s">
        <v>20302</v>
      </c>
      <c r="M7049" t="s">
        <v>20303</v>
      </c>
      <c r="N7049">
        <v>1.0938888879999999</v>
      </c>
      <c r="O7049">
        <v>0</v>
      </c>
      <c r="P7049">
        <v>6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1.3381427033136002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1.3381427033136002</v>
      </c>
    </row>
    <row r="7050" spans="1:31" x14ac:dyDescent="0.25">
      <c r="A7050">
        <v>2291627</v>
      </c>
      <c r="B7050">
        <v>1</v>
      </c>
      <c r="C7050" t="s">
        <v>81</v>
      </c>
      <c r="D7050" t="s">
        <v>114</v>
      </c>
      <c r="E7050" t="s">
        <v>164</v>
      </c>
      <c r="F7050" t="s">
        <v>20304</v>
      </c>
      <c r="G7050" t="s">
        <v>500</v>
      </c>
      <c r="H7050" t="s">
        <v>167</v>
      </c>
      <c r="I7050" t="s">
        <v>136</v>
      </c>
      <c r="J7050" t="s">
        <v>137</v>
      </c>
      <c r="K7050" t="s">
        <v>138</v>
      </c>
      <c r="L7050" t="s">
        <v>20305</v>
      </c>
      <c r="M7050" t="s">
        <v>20306</v>
      </c>
      <c r="N7050">
        <v>1.2652777770000001</v>
      </c>
      <c r="O7050">
        <v>0</v>
      </c>
      <c r="P7050">
        <v>131</v>
      </c>
      <c r="Q7050">
        <v>0</v>
      </c>
      <c r="R7050">
        <v>0</v>
      </c>
      <c r="S7050">
        <v>0</v>
      </c>
      <c r="T7050">
        <v>3</v>
      </c>
      <c r="U7050">
        <v>0</v>
      </c>
      <c r="V7050">
        <v>0</v>
      </c>
      <c r="W7050">
        <v>0</v>
      </c>
      <c r="X7050">
        <v>11.08983765717659</v>
      </c>
      <c r="Y7050">
        <v>0</v>
      </c>
      <c r="Z7050">
        <v>0</v>
      </c>
      <c r="AA7050">
        <v>0</v>
      </c>
      <c r="AB7050">
        <v>3.2053613839716673E-2</v>
      </c>
      <c r="AC7050">
        <v>0</v>
      </c>
      <c r="AD7050">
        <v>0</v>
      </c>
      <c r="AE7050">
        <v>11.121891271016306</v>
      </c>
    </row>
    <row r="7051" spans="1:31" x14ac:dyDescent="0.25">
      <c r="A7051">
        <v>2291628</v>
      </c>
      <c r="B7051">
        <v>1</v>
      </c>
      <c r="C7051" t="s">
        <v>81</v>
      </c>
      <c r="D7051" t="s">
        <v>114</v>
      </c>
      <c r="E7051" t="s">
        <v>233</v>
      </c>
      <c r="F7051" t="s">
        <v>7622</v>
      </c>
      <c r="G7051" t="s">
        <v>184</v>
      </c>
      <c r="H7051" t="s">
        <v>167</v>
      </c>
      <c r="I7051" t="s">
        <v>136</v>
      </c>
      <c r="J7051" t="s">
        <v>137</v>
      </c>
      <c r="K7051" t="s">
        <v>138</v>
      </c>
      <c r="L7051" t="s">
        <v>20307</v>
      </c>
      <c r="M7051" t="s">
        <v>20308</v>
      </c>
      <c r="N7051">
        <v>0.205555555</v>
      </c>
      <c r="O7051">
        <v>0</v>
      </c>
      <c r="P7051">
        <v>1815</v>
      </c>
      <c r="Q7051">
        <v>0</v>
      </c>
      <c r="R7051">
        <v>49</v>
      </c>
      <c r="S7051">
        <v>8</v>
      </c>
      <c r="T7051">
        <v>162</v>
      </c>
      <c r="U7051">
        <v>1</v>
      </c>
      <c r="V7051">
        <v>1</v>
      </c>
      <c r="W7051">
        <v>0</v>
      </c>
      <c r="X7051">
        <v>27.636426824803859</v>
      </c>
      <c r="Y7051">
        <v>0</v>
      </c>
      <c r="Z7051">
        <v>0.59277130139566658</v>
      </c>
      <c r="AA7051">
        <v>1.2279516526331999</v>
      </c>
      <c r="AB7051">
        <v>5.0861562011622938</v>
      </c>
      <c r="AC7051">
        <v>8.0762734375791094</v>
      </c>
      <c r="AD7051">
        <v>0</v>
      </c>
      <c r="AE7051">
        <v>42.619579417574137</v>
      </c>
    </row>
    <row r="7052" spans="1:31" x14ac:dyDescent="0.25">
      <c r="A7052">
        <v>2291631</v>
      </c>
      <c r="B7052">
        <v>1</v>
      </c>
      <c r="C7052" t="s">
        <v>80</v>
      </c>
      <c r="D7052" t="s">
        <v>101</v>
      </c>
      <c r="E7052" t="s">
        <v>208</v>
      </c>
      <c r="F7052" t="s">
        <v>20309</v>
      </c>
      <c r="G7052" t="s">
        <v>3728</v>
      </c>
      <c r="H7052" t="s">
        <v>135</v>
      </c>
      <c r="I7052" t="s">
        <v>136</v>
      </c>
      <c r="J7052" t="s">
        <v>137</v>
      </c>
      <c r="K7052" t="s">
        <v>138</v>
      </c>
      <c r="L7052" t="s">
        <v>20310</v>
      </c>
      <c r="M7052" t="s">
        <v>20311</v>
      </c>
      <c r="N7052">
        <v>1.4775</v>
      </c>
      <c r="O7052">
        <v>0</v>
      </c>
      <c r="P7052">
        <v>517</v>
      </c>
      <c r="Q7052">
        <v>0</v>
      </c>
      <c r="R7052">
        <v>0</v>
      </c>
      <c r="S7052">
        <v>0</v>
      </c>
      <c r="T7052">
        <v>43</v>
      </c>
      <c r="U7052">
        <v>0</v>
      </c>
      <c r="V7052">
        <v>0</v>
      </c>
      <c r="W7052">
        <v>0</v>
      </c>
      <c r="X7052">
        <v>134.3808080080926</v>
      </c>
      <c r="Y7052">
        <v>0</v>
      </c>
      <c r="Z7052">
        <v>0</v>
      </c>
      <c r="AA7052">
        <v>0</v>
      </c>
      <c r="AB7052">
        <v>40.980281768695178</v>
      </c>
      <c r="AC7052">
        <v>0</v>
      </c>
      <c r="AD7052">
        <v>0</v>
      </c>
      <c r="AE7052">
        <v>175.36108977678776</v>
      </c>
    </row>
    <row r="7053" spans="1:31" x14ac:dyDescent="0.25">
      <c r="A7053">
        <v>2291632</v>
      </c>
      <c r="B7053">
        <v>1</v>
      </c>
      <c r="C7053" t="s">
        <v>81</v>
      </c>
      <c r="D7053" t="s">
        <v>113</v>
      </c>
      <c r="E7053" t="s">
        <v>141</v>
      </c>
      <c r="F7053" t="s">
        <v>20312</v>
      </c>
      <c r="G7053" t="s">
        <v>490</v>
      </c>
      <c r="H7053" t="s">
        <v>135</v>
      </c>
      <c r="I7053" t="s">
        <v>136</v>
      </c>
      <c r="J7053" t="s">
        <v>137</v>
      </c>
      <c r="K7053" t="s">
        <v>138</v>
      </c>
      <c r="L7053" t="s">
        <v>20313</v>
      </c>
      <c r="M7053" t="s">
        <v>20314</v>
      </c>
      <c r="N7053">
        <v>1.820277777</v>
      </c>
      <c r="O7053">
        <v>0</v>
      </c>
      <c r="P7053">
        <v>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0.1919765328557175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0.1919765328557175</v>
      </c>
    </row>
    <row r="7054" spans="1:31" x14ac:dyDescent="0.25">
      <c r="A7054">
        <v>2291634</v>
      </c>
      <c r="B7054">
        <v>1</v>
      </c>
      <c r="C7054" t="s">
        <v>80</v>
      </c>
      <c r="D7054" t="s">
        <v>88</v>
      </c>
      <c r="E7054" t="s">
        <v>208</v>
      </c>
      <c r="F7054" t="s">
        <v>675</v>
      </c>
      <c r="G7054" t="s">
        <v>310</v>
      </c>
      <c r="H7054" t="s">
        <v>135</v>
      </c>
      <c r="I7054" t="s">
        <v>136</v>
      </c>
      <c r="J7054" t="s">
        <v>137</v>
      </c>
      <c r="K7054" t="s">
        <v>138</v>
      </c>
      <c r="L7054" t="s">
        <v>20315</v>
      </c>
      <c r="M7054" t="s">
        <v>20316</v>
      </c>
      <c r="N7054">
        <v>0.67500000000000004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2</v>
      </c>
      <c r="U7054">
        <v>0</v>
      </c>
      <c r="V7054">
        <v>1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24.140540080823286</v>
      </c>
      <c r="AC7054">
        <v>0</v>
      </c>
      <c r="AD7054">
        <v>34.493774561839018</v>
      </c>
      <c r="AE7054">
        <v>58.634314642662304</v>
      </c>
    </row>
    <row r="7055" spans="1:31" x14ac:dyDescent="0.25">
      <c r="A7055">
        <v>2291637</v>
      </c>
      <c r="B7055">
        <v>1</v>
      </c>
      <c r="C7055" t="s">
        <v>80</v>
      </c>
      <c r="D7055" t="s">
        <v>96</v>
      </c>
      <c r="E7055" t="s">
        <v>141</v>
      </c>
      <c r="F7055" t="s">
        <v>20317</v>
      </c>
      <c r="G7055" t="s">
        <v>143</v>
      </c>
      <c r="H7055" t="s">
        <v>135</v>
      </c>
      <c r="I7055" t="s">
        <v>136</v>
      </c>
      <c r="J7055" t="s">
        <v>137</v>
      </c>
      <c r="K7055" t="s">
        <v>138</v>
      </c>
      <c r="L7055" t="s">
        <v>20318</v>
      </c>
      <c r="M7055" t="s">
        <v>20319</v>
      </c>
      <c r="N7055">
        <v>3.9844444440000002</v>
      </c>
      <c r="O7055">
        <v>0</v>
      </c>
      <c r="P7055">
        <v>1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0.53053468703706952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0.53053468703706952</v>
      </c>
    </row>
    <row r="7056" spans="1:31" x14ac:dyDescent="0.25">
      <c r="A7056">
        <v>2291643</v>
      </c>
      <c r="B7056">
        <v>1</v>
      </c>
      <c r="C7056" t="s">
        <v>81</v>
      </c>
      <c r="D7056" t="s">
        <v>112</v>
      </c>
      <c r="E7056" t="s">
        <v>141</v>
      </c>
      <c r="F7056" t="s">
        <v>20320</v>
      </c>
      <c r="G7056" t="s">
        <v>143</v>
      </c>
      <c r="H7056" t="s">
        <v>135</v>
      </c>
      <c r="I7056" t="s">
        <v>136</v>
      </c>
      <c r="J7056" t="s">
        <v>137</v>
      </c>
      <c r="K7056" t="s">
        <v>138</v>
      </c>
      <c r="L7056" t="s">
        <v>20321</v>
      </c>
      <c r="M7056" t="s">
        <v>20322</v>
      </c>
      <c r="N7056">
        <v>0.50611111099999995</v>
      </c>
      <c r="O7056">
        <v>0</v>
      </c>
      <c r="P7056">
        <v>2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0.19613332166740999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0.19613332166740999</v>
      </c>
    </row>
    <row r="7057" spans="1:31" x14ac:dyDescent="0.25">
      <c r="A7057">
        <v>2291651</v>
      </c>
      <c r="B7057">
        <v>1</v>
      </c>
      <c r="C7057" t="s">
        <v>80</v>
      </c>
      <c r="D7057" t="s">
        <v>92</v>
      </c>
      <c r="E7057" t="s">
        <v>141</v>
      </c>
      <c r="F7057" t="s">
        <v>20323</v>
      </c>
      <c r="G7057" t="s">
        <v>143</v>
      </c>
      <c r="H7057" t="s">
        <v>135</v>
      </c>
      <c r="I7057" t="s">
        <v>136</v>
      </c>
      <c r="J7057" t="s">
        <v>137</v>
      </c>
      <c r="K7057" t="s">
        <v>138</v>
      </c>
      <c r="L7057" t="s">
        <v>20324</v>
      </c>
      <c r="M7057" t="s">
        <v>20325</v>
      </c>
      <c r="N7057">
        <v>1.059722222</v>
      </c>
      <c r="O7057">
        <v>0</v>
      </c>
      <c r="P7057">
        <v>1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0.27408658625870558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0.27408658625870558</v>
      </c>
    </row>
    <row r="7058" spans="1:31" x14ac:dyDescent="0.25">
      <c r="A7058">
        <v>2291655</v>
      </c>
      <c r="B7058">
        <v>1</v>
      </c>
      <c r="C7058" t="s">
        <v>80</v>
      </c>
      <c r="D7058" t="s">
        <v>88</v>
      </c>
      <c r="E7058" t="s">
        <v>208</v>
      </c>
      <c r="F7058" t="s">
        <v>675</v>
      </c>
      <c r="G7058" t="s">
        <v>310</v>
      </c>
      <c r="H7058" t="s">
        <v>135</v>
      </c>
      <c r="I7058" t="s">
        <v>136</v>
      </c>
      <c r="J7058" t="s">
        <v>137</v>
      </c>
      <c r="K7058" t="s">
        <v>138</v>
      </c>
      <c r="L7058" t="s">
        <v>20326</v>
      </c>
      <c r="M7058" t="s">
        <v>20327</v>
      </c>
      <c r="N7058">
        <v>1.286944444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3</v>
      </c>
      <c r="U7058">
        <v>0</v>
      </c>
      <c r="V7058">
        <v>1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46.923097626106347</v>
      </c>
      <c r="AC7058">
        <v>0</v>
      </c>
      <c r="AD7058">
        <v>62.714036676984811</v>
      </c>
      <c r="AE7058">
        <v>109.63713430309116</v>
      </c>
    </row>
    <row r="7059" spans="1:31" x14ac:dyDescent="0.25">
      <c r="A7059">
        <v>2291657</v>
      </c>
      <c r="B7059">
        <v>1</v>
      </c>
      <c r="C7059" t="s">
        <v>80</v>
      </c>
      <c r="D7059" t="s">
        <v>95</v>
      </c>
      <c r="E7059" t="s">
        <v>141</v>
      </c>
      <c r="F7059" t="s">
        <v>20328</v>
      </c>
      <c r="G7059" t="s">
        <v>143</v>
      </c>
      <c r="H7059" t="s">
        <v>135</v>
      </c>
      <c r="I7059" t="s">
        <v>136</v>
      </c>
      <c r="J7059" t="s">
        <v>137</v>
      </c>
      <c r="K7059" t="s">
        <v>138</v>
      </c>
      <c r="L7059" t="s">
        <v>20329</v>
      </c>
      <c r="M7059" t="s">
        <v>20330</v>
      </c>
      <c r="N7059">
        <v>0.528888888</v>
      </c>
      <c r="O7059">
        <v>0</v>
      </c>
      <c r="P7059">
        <v>1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1.8423016511199999E-3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1.8423016511199999E-3</v>
      </c>
    </row>
    <row r="7060" spans="1:31" x14ac:dyDescent="0.25">
      <c r="A7060">
        <v>2291662</v>
      </c>
      <c r="B7060">
        <v>1</v>
      </c>
      <c r="C7060" t="s">
        <v>80</v>
      </c>
      <c r="D7060" t="s">
        <v>85</v>
      </c>
      <c r="E7060" t="s">
        <v>141</v>
      </c>
      <c r="F7060" t="s">
        <v>20331</v>
      </c>
      <c r="G7060" t="s">
        <v>143</v>
      </c>
      <c r="H7060" t="s">
        <v>135</v>
      </c>
      <c r="I7060" t="s">
        <v>136</v>
      </c>
      <c r="J7060" t="s">
        <v>137</v>
      </c>
      <c r="K7060" t="s">
        <v>138</v>
      </c>
      <c r="L7060" t="s">
        <v>20332</v>
      </c>
      <c r="M7060" t="s">
        <v>20333</v>
      </c>
      <c r="N7060">
        <v>0.79055555499999997</v>
      </c>
      <c r="O7060">
        <v>0</v>
      </c>
      <c r="P7060">
        <v>3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0.48888938876864141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0.48888938876864141</v>
      </c>
    </row>
    <row r="7061" spans="1:31" x14ac:dyDescent="0.25">
      <c r="A7061">
        <v>2291678</v>
      </c>
      <c r="B7061">
        <v>1</v>
      </c>
      <c r="C7061" t="s">
        <v>80</v>
      </c>
      <c r="D7061" t="s">
        <v>103</v>
      </c>
      <c r="E7061" t="s">
        <v>208</v>
      </c>
      <c r="F7061" t="s">
        <v>10037</v>
      </c>
      <c r="G7061" t="s">
        <v>134</v>
      </c>
      <c r="H7061" t="s">
        <v>135</v>
      </c>
      <c r="I7061" t="s">
        <v>136</v>
      </c>
      <c r="J7061" t="s">
        <v>137</v>
      </c>
      <c r="K7061" t="s">
        <v>138</v>
      </c>
      <c r="L7061" t="s">
        <v>20334</v>
      </c>
      <c r="M7061" t="s">
        <v>20335</v>
      </c>
      <c r="N7061">
        <v>1.2016666659999999</v>
      </c>
      <c r="O7061">
        <v>0</v>
      </c>
      <c r="P7061">
        <v>0</v>
      </c>
      <c r="Q7061">
        <v>0</v>
      </c>
      <c r="R7061">
        <v>16</v>
      </c>
      <c r="S7061">
        <v>0</v>
      </c>
      <c r="T7061">
        <v>1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15.719450162296999</v>
      </c>
      <c r="AA7061">
        <v>0</v>
      </c>
      <c r="AB7061">
        <v>4.8306803825797218E-3</v>
      </c>
      <c r="AC7061">
        <v>0</v>
      </c>
      <c r="AD7061">
        <v>0</v>
      </c>
      <c r="AE7061">
        <v>15.72428084267958</v>
      </c>
    </row>
    <row r="7062" spans="1:31" x14ac:dyDescent="0.25">
      <c r="A7062">
        <v>2291680</v>
      </c>
      <c r="B7062">
        <v>1</v>
      </c>
      <c r="C7062" t="s">
        <v>80</v>
      </c>
      <c r="D7062" t="s">
        <v>88</v>
      </c>
      <c r="E7062" t="s">
        <v>208</v>
      </c>
      <c r="F7062" t="s">
        <v>675</v>
      </c>
      <c r="G7062" t="s">
        <v>310</v>
      </c>
      <c r="H7062" t="s">
        <v>135</v>
      </c>
      <c r="I7062" t="s">
        <v>136</v>
      </c>
      <c r="J7062" t="s">
        <v>137</v>
      </c>
      <c r="K7062" t="s">
        <v>138</v>
      </c>
      <c r="L7062" t="s">
        <v>20336</v>
      </c>
      <c r="M7062" t="s">
        <v>20337</v>
      </c>
      <c r="N7062">
        <v>1.6375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3</v>
      </c>
      <c r="U7062">
        <v>0</v>
      </c>
      <c r="V7062">
        <v>1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53.833160194560413</v>
      </c>
      <c r="AC7062">
        <v>0</v>
      </c>
      <c r="AD7062">
        <v>69.816750526242004</v>
      </c>
      <c r="AE7062">
        <v>123.64991072080241</v>
      </c>
    </row>
    <row r="7063" spans="1:31" x14ac:dyDescent="0.25">
      <c r="A7063">
        <v>2291682</v>
      </c>
      <c r="B7063">
        <v>1</v>
      </c>
      <c r="C7063" t="s">
        <v>80</v>
      </c>
      <c r="D7063" t="s">
        <v>83</v>
      </c>
      <c r="E7063" t="s">
        <v>283</v>
      </c>
      <c r="F7063" t="s">
        <v>20338</v>
      </c>
      <c r="G7063" t="s">
        <v>166</v>
      </c>
      <c r="H7063" t="s">
        <v>167</v>
      </c>
      <c r="I7063" t="s">
        <v>136</v>
      </c>
      <c r="J7063" t="s">
        <v>137</v>
      </c>
      <c r="K7063" t="s">
        <v>138</v>
      </c>
      <c r="L7063" t="s">
        <v>20339</v>
      </c>
      <c r="M7063" t="s">
        <v>20340</v>
      </c>
      <c r="N7063">
        <v>0.75638888800000004</v>
      </c>
      <c r="O7063">
        <v>0</v>
      </c>
      <c r="P7063">
        <v>884</v>
      </c>
      <c r="Q7063">
        <v>2</v>
      </c>
      <c r="R7063">
        <v>0</v>
      </c>
      <c r="S7063">
        <v>9</v>
      </c>
      <c r="T7063">
        <v>502</v>
      </c>
      <c r="U7063">
        <v>18</v>
      </c>
      <c r="V7063">
        <v>14</v>
      </c>
      <c r="W7063">
        <v>0</v>
      </c>
      <c r="X7063">
        <v>187.54350256010528</v>
      </c>
      <c r="Y7063">
        <v>0.52729948274526839</v>
      </c>
      <c r="Z7063">
        <v>0</v>
      </c>
      <c r="AA7063">
        <v>80.149314719513029</v>
      </c>
      <c r="AB7063">
        <v>389.43476905313514</v>
      </c>
      <c r="AC7063">
        <v>1213.6368881873259</v>
      </c>
      <c r="AD7063">
        <v>26.714142703144155</v>
      </c>
      <c r="AE7063">
        <v>1898.005916705969</v>
      </c>
    </row>
    <row r="7064" spans="1:31" x14ac:dyDescent="0.25">
      <c r="A7064">
        <v>2291687</v>
      </c>
      <c r="B7064">
        <v>1</v>
      </c>
      <c r="C7064" t="s">
        <v>80</v>
      </c>
      <c r="D7064" t="s">
        <v>91</v>
      </c>
      <c r="E7064" t="s">
        <v>182</v>
      </c>
      <c r="F7064" t="s">
        <v>14701</v>
      </c>
      <c r="G7064" t="s">
        <v>184</v>
      </c>
      <c r="H7064" t="s">
        <v>167</v>
      </c>
      <c r="I7064" t="s">
        <v>136</v>
      </c>
      <c r="J7064" t="s">
        <v>137</v>
      </c>
      <c r="K7064" t="s">
        <v>138</v>
      </c>
      <c r="L7064" t="s">
        <v>20341</v>
      </c>
      <c r="M7064" t="s">
        <v>20342</v>
      </c>
      <c r="N7064">
        <v>1.3008333329999999</v>
      </c>
      <c r="O7064">
        <v>3</v>
      </c>
      <c r="P7064">
        <v>15</v>
      </c>
      <c r="Q7064">
        <v>27</v>
      </c>
      <c r="R7064">
        <v>2</v>
      </c>
      <c r="S7064">
        <v>27</v>
      </c>
      <c r="T7064">
        <v>1</v>
      </c>
      <c r="U7064">
        <v>0</v>
      </c>
      <c r="V7064">
        <v>0</v>
      </c>
      <c r="W7064">
        <v>10.047976592078626</v>
      </c>
      <c r="X7064">
        <v>3.4967544091569804</v>
      </c>
      <c r="Y7064">
        <v>33.678598967006948</v>
      </c>
      <c r="Z7064">
        <v>2.3599720217761995</v>
      </c>
      <c r="AA7064">
        <v>108.36362107318678</v>
      </c>
      <c r="AB7064">
        <v>1.7485031958188832</v>
      </c>
      <c r="AC7064">
        <v>0</v>
      </c>
      <c r="AD7064">
        <v>0</v>
      </c>
      <c r="AE7064">
        <v>159.6954262590244</v>
      </c>
    </row>
    <row r="7065" spans="1:31" x14ac:dyDescent="0.25">
      <c r="A7065">
        <v>2291688</v>
      </c>
      <c r="B7065">
        <v>1</v>
      </c>
      <c r="C7065" t="s">
        <v>80</v>
      </c>
      <c r="D7065" t="s">
        <v>103</v>
      </c>
      <c r="E7065" t="s">
        <v>141</v>
      </c>
      <c r="F7065" t="s">
        <v>20343</v>
      </c>
      <c r="G7065" t="s">
        <v>202</v>
      </c>
      <c r="H7065" t="s">
        <v>135</v>
      </c>
      <c r="I7065" t="s">
        <v>136</v>
      </c>
      <c r="J7065" t="s">
        <v>137</v>
      </c>
      <c r="K7065" t="s">
        <v>138</v>
      </c>
      <c r="L7065" t="s">
        <v>20344</v>
      </c>
      <c r="M7065" t="s">
        <v>20345</v>
      </c>
      <c r="N7065">
        <v>1.1711111110000001</v>
      </c>
      <c r="O7065">
        <v>0</v>
      </c>
      <c r="P7065">
        <v>1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0.18194518706413054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0.18194518706413054</v>
      </c>
    </row>
    <row r="7066" spans="1:31" x14ac:dyDescent="0.25">
      <c r="A7066">
        <v>2291690</v>
      </c>
      <c r="B7066">
        <v>1</v>
      </c>
      <c r="C7066" t="s">
        <v>80</v>
      </c>
      <c r="D7066" t="s">
        <v>101</v>
      </c>
      <c r="E7066" t="s">
        <v>132</v>
      </c>
      <c r="F7066" t="s">
        <v>923</v>
      </c>
      <c r="G7066" t="s">
        <v>490</v>
      </c>
      <c r="H7066" t="s">
        <v>135</v>
      </c>
      <c r="I7066" t="s">
        <v>136</v>
      </c>
      <c r="J7066" t="s">
        <v>137</v>
      </c>
      <c r="K7066" t="s">
        <v>138</v>
      </c>
      <c r="L7066" t="s">
        <v>20346</v>
      </c>
      <c r="M7066" t="s">
        <v>20347</v>
      </c>
      <c r="N7066">
        <v>0.83583333299999996</v>
      </c>
      <c r="O7066">
        <v>0</v>
      </c>
      <c r="P7066">
        <v>72</v>
      </c>
      <c r="Q7066">
        <v>0</v>
      </c>
      <c r="R7066">
        <v>0</v>
      </c>
      <c r="S7066">
        <v>0</v>
      </c>
      <c r="T7066">
        <v>2</v>
      </c>
      <c r="U7066">
        <v>0</v>
      </c>
      <c r="V7066">
        <v>0</v>
      </c>
      <c r="W7066">
        <v>0</v>
      </c>
      <c r="X7066">
        <v>12.345631355494298</v>
      </c>
      <c r="Y7066">
        <v>0</v>
      </c>
      <c r="Z7066">
        <v>0</v>
      </c>
      <c r="AA7066">
        <v>0</v>
      </c>
      <c r="AB7066">
        <v>0.71670184569116646</v>
      </c>
      <c r="AC7066">
        <v>0</v>
      </c>
      <c r="AD7066">
        <v>0</v>
      </c>
      <c r="AE7066">
        <v>13.062333201185464</v>
      </c>
    </row>
    <row r="7067" spans="1:31" x14ac:dyDescent="0.25">
      <c r="A7067">
        <v>2291691</v>
      </c>
      <c r="B7067">
        <v>1</v>
      </c>
      <c r="C7067" t="s">
        <v>80</v>
      </c>
      <c r="D7067" t="s">
        <v>96</v>
      </c>
      <c r="E7067" t="s">
        <v>141</v>
      </c>
      <c r="F7067" t="s">
        <v>20348</v>
      </c>
      <c r="G7067" t="s">
        <v>188</v>
      </c>
      <c r="H7067" t="s">
        <v>135</v>
      </c>
      <c r="I7067" t="s">
        <v>136</v>
      </c>
      <c r="J7067" t="s">
        <v>137</v>
      </c>
      <c r="K7067" t="s">
        <v>138</v>
      </c>
      <c r="L7067" t="s">
        <v>20349</v>
      </c>
      <c r="M7067" t="s">
        <v>20350</v>
      </c>
      <c r="N7067">
        <v>1.6950000000000001</v>
      </c>
      <c r="O7067">
        <v>0</v>
      </c>
      <c r="P7067">
        <v>2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1.2305401322609428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1.2305401322609428</v>
      </c>
    </row>
    <row r="7068" spans="1:31" x14ac:dyDescent="0.25">
      <c r="A7068">
        <v>2291692</v>
      </c>
      <c r="B7068">
        <v>1</v>
      </c>
      <c r="C7068" t="s">
        <v>81</v>
      </c>
      <c r="D7068" t="s">
        <v>128</v>
      </c>
      <c r="E7068" t="s">
        <v>141</v>
      </c>
      <c r="F7068" t="s">
        <v>20351</v>
      </c>
      <c r="G7068" t="s">
        <v>143</v>
      </c>
      <c r="H7068" t="s">
        <v>135</v>
      </c>
      <c r="I7068" t="s">
        <v>136</v>
      </c>
      <c r="J7068" t="s">
        <v>137</v>
      </c>
      <c r="K7068" t="s">
        <v>138</v>
      </c>
      <c r="L7068" t="s">
        <v>20352</v>
      </c>
      <c r="M7068" t="s">
        <v>20353</v>
      </c>
      <c r="N7068">
        <v>1.081111111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1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8.9887969413825E-3</v>
      </c>
      <c r="AC7068">
        <v>0</v>
      </c>
      <c r="AD7068">
        <v>0</v>
      </c>
      <c r="AE7068">
        <v>8.9887969413825E-3</v>
      </c>
    </row>
    <row r="7069" spans="1:31" x14ac:dyDescent="0.25">
      <c r="A7069">
        <v>2291693</v>
      </c>
      <c r="B7069">
        <v>1</v>
      </c>
      <c r="C7069" t="s">
        <v>80</v>
      </c>
      <c r="D7069" t="s">
        <v>94</v>
      </c>
      <c r="E7069" t="s">
        <v>132</v>
      </c>
      <c r="F7069" t="s">
        <v>20354</v>
      </c>
      <c r="G7069" t="s">
        <v>134</v>
      </c>
      <c r="H7069" t="s">
        <v>135</v>
      </c>
      <c r="I7069" t="s">
        <v>136</v>
      </c>
      <c r="J7069" t="s">
        <v>137</v>
      </c>
      <c r="K7069" t="s">
        <v>138</v>
      </c>
      <c r="L7069" t="s">
        <v>20355</v>
      </c>
      <c r="M7069" t="s">
        <v>20356</v>
      </c>
      <c r="N7069">
        <v>1.8563888879999999</v>
      </c>
      <c r="O7069">
        <v>0</v>
      </c>
      <c r="P7069">
        <v>63</v>
      </c>
      <c r="Q7069">
        <v>0</v>
      </c>
      <c r="R7069">
        <v>0</v>
      </c>
      <c r="S7069">
        <v>0</v>
      </c>
      <c r="T7069">
        <v>4</v>
      </c>
      <c r="U7069">
        <v>0</v>
      </c>
      <c r="V7069">
        <v>0</v>
      </c>
      <c r="W7069">
        <v>0</v>
      </c>
      <c r="X7069">
        <v>17.48890519497051</v>
      </c>
      <c r="Y7069">
        <v>0</v>
      </c>
      <c r="Z7069">
        <v>0</v>
      </c>
      <c r="AA7069">
        <v>0</v>
      </c>
      <c r="AB7069">
        <v>7.6888652321443346E-2</v>
      </c>
      <c r="AC7069">
        <v>0</v>
      </c>
      <c r="AD7069">
        <v>0</v>
      </c>
      <c r="AE7069">
        <v>17.565793847291953</v>
      </c>
    </row>
    <row r="7070" spans="1:31" x14ac:dyDescent="0.25">
      <c r="A7070">
        <v>2291694</v>
      </c>
      <c r="B7070">
        <v>1</v>
      </c>
      <c r="C7070" t="s">
        <v>80</v>
      </c>
      <c r="D7070" t="s">
        <v>106</v>
      </c>
      <c r="E7070" t="s">
        <v>233</v>
      </c>
      <c r="F7070" t="s">
        <v>13780</v>
      </c>
      <c r="G7070" t="s">
        <v>184</v>
      </c>
      <c r="H7070" t="s">
        <v>167</v>
      </c>
      <c r="I7070" t="s">
        <v>136</v>
      </c>
      <c r="J7070" t="s">
        <v>137</v>
      </c>
      <c r="K7070" t="s">
        <v>138</v>
      </c>
      <c r="L7070" t="s">
        <v>20357</v>
      </c>
      <c r="M7070" t="s">
        <v>20358</v>
      </c>
      <c r="N7070">
        <v>2.1949999999999998</v>
      </c>
      <c r="O7070">
        <v>0</v>
      </c>
      <c r="P7070">
        <v>3</v>
      </c>
      <c r="Q7070">
        <v>29</v>
      </c>
      <c r="R7070">
        <v>135</v>
      </c>
      <c r="S7070">
        <v>4</v>
      </c>
      <c r="T7070">
        <v>30</v>
      </c>
      <c r="U7070">
        <v>0</v>
      </c>
      <c r="V7070">
        <v>0</v>
      </c>
      <c r="W7070">
        <v>0</v>
      </c>
      <c r="X7070">
        <v>2.3416851523903013</v>
      </c>
      <c r="Y7070">
        <v>521.8390620127459</v>
      </c>
      <c r="Z7070">
        <v>577.51055772477639</v>
      </c>
      <c r="AA7070">
        <v>20.19261858416537</v>
      </c>
      <c r="AB7070">
        <v>63.393038761088341</v>
      </c>
      <c r="AC7070">
        <v>0</v>
      </c>
      <c r="AD7070">
        <v>0</v>
      </c>
      <c r="AE7070">
        <v>1185.2769622351661</v>
      </c>
    </row>
    <row r="7071" spans="1:31" x14ac:dyDescent="0.25">
      <c r="A7071">
        <v>2291695</v>
      </c>
      <c r="B7071">
        <v>1</v>
      </c>
      <c r="C7071" t="s">
        <v>81</v>
      </c>
      <c r="D7071" t="s">
        <v>112</v>
      </c>
      <c r="E7071" t="s">
        <v>164</v>
      </c>
      <c r="F7071" t="s">
        <v>20359</v>
      </c>
      <c r="G7071" t="s">
        <v>500</v>
      </c>
      <c r="H7071" t="s">
        <v>167</v>
      </c>
      <c r="I7071" t="s">
        <v>136</v>
      </c>
      <c r="J7071" t="s">
        <v>137</v>
      </c>
      <c r="K7071" t="s">
        <v>138</v>
      </c>
      <c r="L7071" t="s">
        <v>20360</v>
      </c>
      <c r="M7071" t="s">
        <v>20361</v>
      </c>
      <c r="N7071">
        <v>1.487777777</v>
      </c>
      <c r="O7071">
        <v>0</v>
      </c>
      <c r="P7071">
        <v>424</v>
      </c>
      <c r="Q7071">
        <v>0</v>
      </c>
      <c r="R7071">
        <v>74</v>
      </c>
      <c r="S7071">
        <v>0</v>
      </c>
      <c r="T7071">
        <v>64</v>
      </c>
      <c r="U7071">
        <v>0</v>
      </c>
      <c r="V7071">
        <v>0</v>
      </c>
      <c r="W7071">
        <v>0</v>
      </c>
      <c r="X7071">
        <v>105.45882087462634</v>
      </c>
      <c r="Y7071">
        <v>0</v>
      </c>
      <c r="Z7071">
        <v>22.037959631042085</v>
      </c>
      <c r="AA7071">
        <v>0</v>
      </c>
      <c r="AB7071">
        <v>24.512106768709902</v>
      </c>
      <c r="AC7071">
        <v>0</v>
      </c>
      <c r="AD7071">
        <v>0</v>
      </c>
      <c r="AE7071">
        <v>152.00888727437834</v>
      </c>
    </row>
    <row r="7072" spans="1:31" x14ac:dyDescent="0.25">
      <c r="A7072">
        <v>2291697</v>
      </c>
      <c r="B7072">
        <v>1</v>
      </c>
      <c r="C7072" t="s">
        <v>81</v>
      </c>
      <c r="D7072" t="s">
        <v>113</v>
      </c>
      <c r="E7072" t="s">
        <v>233</v>
      </c>
      <c r="F7072" t="s">
        <v>11508</v>
      </c>
      <c r="G7072" t="s">
        <v>184</v>
      </c>
      <c r="H7072" t="s">
        <v>167</v>
      </c>
      <c r="I7072" t="s">
        <v>136</v>
      </c>
      <c r="J7072" t="s">
        <v>137</v>
      </c>
      <c r="K7072" t="s">
        <v>138</v>
      </c>
      <c r="L7072" t="s">
        <v>20362</v>
      </c>
      <c r="M7072" t="s">
        <v>20363</v>
      </c>
      <c r="N7072">
        <v>2.0249999999999999</v>
      </c>
      <c r="O7072">
        <v>0</v>
      </c>
      <c r="P7072">
        <v>244</v>
      </c>
      <c r="Q7072">
        <v>58</v>
      </c>
      <c r="R7072">
        <v>172</v>
      </c>
      <c r="S7072">
        <v>3</v>
      </c>
      <c r="T7072">
        <v>14</v>
      </c>
      <c r="U7072">
        <v>0</v>
      </c>
      <c r="V7072">
        <v>0</v>
      </c>
      <c r="W7072">
        <v>0</v>
      </c>
      <c r="X7072">
        <v>107.45258474899978</v>
      </c>
      <c r="Y7072">
        <v>192.23227678227116</v>
      </c>
      <c r="Z7072">
        <v>434.83892044578033</v>
      </c>
      <c r="AA7072">
        <v>6.0046641125174212</v>
      </c>
      <c r="AB7072">
        <v>26.682970992612297</v>
      </c>
      <c r="AC7072">
        <v>0</v>
      </c>
      <c r="AD7072">
        <v>0</v>
      </c>
      <c r="AE7072">
        <v>767.21141708218101</v>
      </c>
    </row>
    <row r="7073" spans="1:31" x14ac:dyDescent="0.25">
      <c r="A7073">
        <v>2291699</v>
      </c>
      <c r="B7073">
        <v>1</v>
      </c>
      <c r="C7073" t="s">
        <v>80</v>
      </c>
      <c r="D7073" t="s">
        <v>93</v>
      </c>
      <c r="E7073" t="s">
        <v>141</v>
      </c>
      <c r="F7073" t="s">
        <v>20364</v>
      </c>
      <c r="G7073" t="s">
        <v>143</v>
      </c>
      <c r="H7073" t="s">
        <v>135</v>
      </c>
      <c r="I7073" t="s">
        <v>136</v>
      </c>
      <c r="J7073" t="s">
        <v>137</v>
      </c>
      <c r="K7073" t="s">
        <v>138</v>
      </c>
      <c r="L7073" t="s">
        <v>20365</v>
      </c>
      <c r="M7073" t="s">
        <v>20366</v>
      </c>
      <c r="N7073">
        <v>0.77361111100000002</v>
      </c>
      <c r="O7073">
        <v>0</v>
      </c>
      <c r="P7073">
        <v>0</v>
      </c>
      <c r="Q7073">
        <v>0</v>
      </c>
      <c r="R7073">
        <v>1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1.4132212037455869</v>
      </c>
      <c r="AA7073">
        <v>0</v>
      </c>
      <c r="AB7073">
        <v>0</v>
      </c>
      <c r="AC7073">
        <v>0</v>
      </c>
      <c r="AD7073">
        <v>0</v>
      </c>
      <c r="AE7073">
        <v>1.4132212037455869</v>
      </c>
    </row>
    <row r="7074" spans="1:31" x14ac:dyDescent="0.25">
      <c r="A7074">
        <v>2291700</v>
      </c>
      <c r="B7074">
        <v>1</v>
      </c>
      <c r="C7074" t="s">
        <v>81</v>
      </c>
      <c r="D7074" t="s">
        <v>119</v>
      </c>
      <c r="E7074" t="s">
        <v>182</v>
      </c>
      <c r="F7074" t="s">
        <v>20367</v>
      </c>
      <c r="G7074" t="s">
        <v>184</v>
      </c>
      <c r="H7074" t="s">
        <v>167</v>
      </c>
      <c r="I7074" t="s">
        <v>136</v>
      </c>
      <c r="J7074" t="s">
        <v>137</v>
      </c>
      <c r="K7074" t="s">
        <v>138</v>
      </c>
      <c r="L7074" t="s">
        <v>20368</v>
      </c>
      <c r="M7074" t="s">
        <v>20369</v>
      </c>
      <c r="N7074">
        <v>0.66666666600000002</v>
      </c>
      <c r="O7074">
        <v>0</v>
      </c>
      <c r="P7074">
        <v>1652</v>
      </c>
      <c r="Q7074">
        <v>106</v>
      </c>
      <c r="R7074">
        <v>376</v>
      </c>
      <c r="S7074">
        <v>9</v>
      </c>
      <c r="T7074">
        <v>91</v>
      </c>
      <c r="U7074">
        <v>0</v>
      </c>
      <c r="V7074">
        <v>0</v>
      </c>
      <c r="W7074">
        <v>0</v>
      </c>
      <c r="X7074">
        <v>129.48562699841611</v>
      </c>
      <c r="Y7074">
        <v>197.42893610867137</v>
      </c>
      <c r="Z7074">
        <v>282.99286883081669</v>
      </c>
      <c r="AA7074">
        <v>17.959493051966</v>
      </c>
      <c r="AB7074">
        <v>21.645863778215329</v>
      </c>
      <c r="AC7074">
        <v>0</v>
      </c>
      <c r="AD7074">
        <v>0</v>
      </c>
      <c r="AE7074">
        <v>649.51278876808556</v>
      </c>
    </row>
    <row r="7075" spans="1:31" x14ac:dyDescent="0.25">
      <c r="A7075">
        <v>2291701</v>
      </c>
      <c r="B7075">
        <v>1</v>
      </c>
      <c r="C7075" t="s">
        <v>80</v>
      </c>
      <c r="D7075" t="s">
        <v>104</v>
      </c>
      <c r="E7075" t="s">
        <v>283</v>
      </c>
      <c r="F7075" t="s">
        <v>12047</v>
      </c>
      <c r="G7075" t="s">
        <v>184</v>
      </c>
      <c r="H7075" t="s">
        <v>167</v>
      </c>
      <c r="I7075" t="s">
        <v>136</v>
      </c>
      <c r="J7075" t="s">
        <v>137</v>
      </c>
      <c r="K7075" t="s">
        <v>138</v>
      </c>
      <c r="L7075" t="s">
        <v>20370</v>
      </c>
      <c r="M7075" t="s">
        <v>20371</v>
      </c>
      <c r="N7075">
        <v>0.80166666600000003</v>
      </c>
      <c r="O7075">
        <v>3</v>
      </c>
      <c r="P7075">
        <v>217</v>
      </c>
      <c r="Q7075">
        <v>22</v>
      </c>
      <c r="R7075">
        <v>307</v>
      </c>
      <c r="S7075">
        <v>56</v>
      </c>
      <c r="T7075">
        <v>82</v>
      </c>
      <c r="U7075">
        <v>19</v>
      </c>
      <c r="V7075">
        <v>2</v>
      </c>
      <c r="W7075">
        <v>18.308474772432049</v>
      </c>
      <c r="X7075">
        <v>45.599443224124364</v>
      </c>
      <c r="Y7075">
        <v>7.2182315642223225</v>
      </c>
      <c r="Z7075">
        <v>69.970818062556845</v>
      </c>
      <c r="AA7075">
        <v>762.08914244010793</v>
      </c>
      <c r="AB7075">
        <v>42.231655351160086</v>
      </c>
      <c r="AC7075">
        <v>1345.7373180947425</v>
      </c>
      <c r="AD7075">
        <v>0.93827214229276668</v>
      </c>
      <c r="AE7075">
        <v>2292.0933556516384</v>
      </c>
    </row>
    <row r="7076" spans="1:31" x14ac:dyDescent="0.25">
      <c r="A7076">
        <v>2291702</v>
      </c>
      <c r="B7076">
        <v>1</v>
      </c>
      <c r="C7076" t="s">
        <v>81</v>
      </c>
      <c r="D7076" t="s">
        <v>128</v>
      </c>
      <c r="E7076" t="s">
        <v>748</v>
      </c>
      <c r="F7076" t="s">
        <v>20372</v>
      </c>
      <c r="G7076" t="s">
        <v>134</v>
      </c>
      <c r="H7076" t="s">
        <v>135</v>
      </c>
      <c r="I7076" t="s">
        <v>136</v>
      </c>
      <c r="J7076" t="s">
        <v>137</v>
      </c>
      <c r="K7076" t="s">
        <v>138</v>
      </c>
      <c r="L7076" t="s">
        <v>20373</v>
      </c>
      <c r="M7076" t="s">
        <v>20374</v>
      </c>
      <c r="N7076">
        <v>0.54083333300000003</v>
      </c>
      <c r="O7076">
        <v>0</v>
      </c>
      <c r="P7076">
        <v>44</v>
      </c>
      <c r="Q7076">
        <v>0</v>
      </c>
      <c r="R7076">
        <v>0</v>
      </c>
      <c r="S7076">
        <v>0</v>
      </c>
      <c r="T7076">
        <v>6</v>
      </c>
      <c r="U7076">
        <v>0</v>
      </c>
      <c r="V7076">
        <v>0</v>
      </c>
      <c r="W7076">
        <v>0</v>
      </c>
      <c r="X7076">
        <v>3.6992343102881473</v>
      </c>
      <c r="Y7076">
        <v>0</v>
      </c>
      <c r="Z7076">
        <v>0</v>
      </c>
      <c r="AA7076">
        <v>0</v>
      </c>
      <c r="AB7076">
        <v>2.9760629125300793</v>
      </c>
      <c r="AC7076">
        <v>0</v>
      </c>
      <c r="AD7076">
        <v>0</v>
      </c>
      <c r="AE7076">
        <v>6.6752972228182266</v>
      </c>
    </row>
    <row r="7077" spans="1:31" x14ac:dyDescent="0.25">
      <c r="A7077">
        <v>2291703</v>
      </c>
      <c r="B7077">
        <v>1</v>
      </c>
      <c r="C7077" t="s">
        <v>80</v>
      </c>
      <c r="D7077" t="s">
        <v>97</v>
      </c>
      <c r="E7077" t="s">
        <v>164</v>
      </c>
      <c r="F7077" t="s">
        <v>20375</v>
      </c>
      <c r="G7077" t="s">
        <v>195</v>
      </c>
      <c r="H7077" t="s">
        <v>167</v>
      </c>
      <c r="I7077" t="s">
        <v>136</v>
      </c>
      <c r="J7077" t="s">
        <v>137</v>
      </c>
      <c r="K7077" t="s">
        <v>138</v>
      </c>
      <c r="L7077" t="s">
        <v>20376</v>
      </c>
      <c r="M7077" t="s">
        <v>20377</v>
      </c>
      <c r="N7077">
        <v>4.7474999999999996</v>
      </c>
      <c r="O7077">
        <v>0</v>
      </c>
      <c r="P7077">
        <v>215</v>
      </c>
      <c r="Q7077">
        <v>0</v>
      </c>
      <c r="R7077">
        <v>6</v>
      </c>
      <c r="S7077">
        <v>0</v>
      </c>
      <c r="T7077">
        <v>35</v>
      </c>
      <c r="U7077">
        <v>0</v>
      </c>
      <c r="V7077">
        <v>0</v>
      </c>
      <c r="W7077">
        <v>0</v>
      </c>
      <c r="X7077">
        <v>273.85300505937653</v>
      </c>
      <c r="Y7077">
        <v>0</v>
      </c>
      <c r="Z7077">
        <v>5.6256291320320209</v>
      </c>
      <c r="AA7077">
        <v>0</v>
      </c>
      <c r="AB7077">
        <v>53.924923770040849</v>
      </c>
      <c r="AC7077">
        <v>0</v>
      </c>
      <c r="AD7077">
        <v>0</v>
      </c>
      <c r="AE7077">
        <v>333.40355796144939</v>
      </c>
    </row>
    <row r="7078" spans="1:31" x14ac:dyDescent="0.25">
      <c r="A7078">
        <v>2291704</v>
      </c>
      <c r="B7078">
        <v>1</v>
      </c>
      <c r="C7078" t="s">
        <v>80</v>
      </c>
      <c r="D7078" t="s">
        <v>104</v>
      </c>
      <c r="E7078" t="s">
        <v>164</v>
      </c>
      <c r="F7078" t="s">
        <v>20378</v>
      </c>
      <c r="G7078" t="s">
        <v>184</v>
      </c>
      <c r="H7078" t="s">
        <v>167</v>
      </c>
      <c r="I7078" t="s">
        <v>136</v>
      </c>
      <c r="J7078" t="s">
        <v>137</v>
      </c>
      <c r="K7078" t="s">
        <v>138</v>
      </c>
      <c r="L7078" t="s">
        <v>20379</v>
      </c>
      <c r="M7078" t="s">
        <v>20380</v>
      </c>
      <c r="N7078">
        <v>0.94499999999999995</v>
      </c>
      <c r="O7078">
        <v>5</v>
      </c>
      <c r="P7078">
        <v>2188</v>
      </c>
      <c r="Q7078">
        <v>0</v>
      </c>
      <c r="R7078">
        <v>10</v>
      </c>
      <c r="S7078">
        <v>1</v>
      </c>
      <c r="T7078">
        <v>217</v>
      </c>
      <c r="U7078">
        <v>0</v>
      </c>
      <c r="V7078">
        <v>2</v>
      </c>
      <c r="W7078">
        <v>3.5469801402099721</v>
      </c>
      <c r="X7078">
        <v>464.78398126107862</v>
      </c>
      <c r="Y7078">
        <v>0</v>
      </c>
      <c r="Z7078">
        <v>9.300281521181164</v>
      </c>
      <c r="AA7078">
        <v>6.0713545211691162</v>
      </c>
      <c r="AB7078">
        <v>100.23858019108822</v>
      </c>
      <c r="AC7078">
        <v>0</v>
      </c>
      <c r="AD7078">
        <v>6.4842516563737203</v>
      </c>
      <c r="AE7078">
        <v>590.42542929110084</v>
      </c>
    </row>
    <row r="7079" spans="1:31" x14ac:dyDescent="0.25">
      <c r="A7079">
        <v>2291706</v>
      </c>
      <c r="B7079">
        <v>1</v>
      </c>
      <c r="C7079" t="s">
        <v>81</v>
      </c>
      <c r="D7079" t="s">
        <v>124</v>
      </c>
      <c r="E7079" t="s">
        <v>164</v>
      </c>
      <c r="F7079" t="s">
        <v>17311</v>
      </c>
      <c r="G7079" t="s">
        <v>184</v>
      </c>
      <c r="H7079" t="s">
        <v>167</v>
      </c>
      <c r="I7079" t="s">
        <v>136</v>
      </c>
      <c r="J7079" t="s">
        <v>137</v>
      </c>
      <c r="K7079" t="s">
        <v>138</v>
      </c>
      <c r="L7079" t="s">
        <v>20381</v>
      </c>
      <c r="M7079" t="s">
        <v>20382</v>
      </c>
      <c r="N7079">
        <v>1.1402777770000001</v>
      </c>
      <c r="O7079">
        <v>0</v>
      </c>
      <c r="P7079">
        <v>1057</v>
      </c>
      <c r="Q7079">
        <v>0</v>
      </c>
      <c r="R7079">
        <v>30</v>
      </c>
      <c r="S7079">
        <v>5</v>
      </c>
      <c r="T7079">
        <v>81</v>
      </c>
      <c r="U7079">
        <v>0</v>
      </c>
      <c r="V7079">
        <v>0</v>
      </c>
      <c r="W7079">
        <v>0</v>
      </c>
      <c r="X7079">
        <v>184.4836214084963</v>
      </c>
      <c r="Y7079">
        <v>0</v>
      </c>
      <c r="Z7079">
        <v>3.2821165870162967</v>
      </c>
      <c r="AA7079">
        <v>17.506714818222246</v>
      </c>
      <c r="AB7079">
        <v>30.721415603913247</v>
      </c>
      <c r="AC7079">
        <v>0</v>
      </c>
      <c r="AD7079">
        <v>0</v>
      </c>
      <c r="AE7079">
        <v>235.99386841764809</v>
      </c>
    </row>
    <row r="7080" spans="1:31" x14ac:dyDescent="0.25">
      <c r="A7080">
        <v>2291707</v>
      </c>
      <c r="B7080">
        <v>1</v>
      </c>
      <c r="C7080" t="s">
        <v>80</v>
      </c>
      <c r="D7080" t="s">
        <v>96</v>
      </c>
      <c r="E7080" t="s">
        <v>141</v>
      </c>
      <c r="F7080" t="s">
        <v>20383</v>
      </c>
      <c r="G7080" t="s">
        <v>202</v>
      </c>
      <c r="H7080" t="s">
        <v>135</v>
      </c>
      <c r="I7080" t="s">
        <v>136</v>
      </c>
      <c r="J7080" t="s">
        <v>137</v>
      </c>
      <c r="K7080" t="s">
        <v>138</v>
      </c>
      <c r="L7080" t="s">
        <v>20384</v>
      </c>
      <c r="M7080" t="s">
        <v>20385</v>
      </c>
      <c r="N7080">
        <v>1.2222222220000001</v>
      </c>
      <c r="O7080">
        <v>0</v>
      </c>
      <c r="P7080">
        <v>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1.3035079894370845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1.3035079894370845</v>
      </c>
    </row>
    <row r="7081" spans="1:31" x14ac:dyDescent="0.25">
      <c r="A7081">
        <v>2291709</v>
      </c>
      <c r="B7081">
        <v>1</v>
      </c>
      <c r="C7081" t="s">
        <v>80</v>
      </c>
      <c r="D7081" t="s">
        <v>94</v>
      </c>
      <c r="E7081" t="s">
        <v>233</v>
      </c>
      <c r="F7081" t="s">
        <v>7333</v>
      </c>
      <c r="G7081" t="s">
        <v>184</v>
      </c>
      <c r="H7081" t="s">
        <v>167</v>
      </c>
      <c r="I7081" t="s">
        <v>136</v>
      </c>
      <c r="J7081" t="s">
        <v>137</v>
      </c>
      <c r="K7081" t="s">
        <v>138</v>
      </c>
      <c r="L7081" t="s">
        <v>20386</v>
      </c>
      <c r="M7081" t="s">
        <v>20387</v>
      </c>
      <c r="N7081">
        <v>0.62388888799999997</v>
      </c>
      <c r="O7081">
        <v>0</v>
      </c>
      <c r="P7081">
        <v>0</v>
      </c>
      <c r="Q7081">
        <v>6</v>
      </c>
      <c r="R7081">
        <v>0</v>
      </c>
      <c r="S7081">
        <v>5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7.7705512175033284</v>
      </c>
      <c r="Z7081">
        <v>0</v>
      </c>
      <c r="AA7081">
        <v>10.980191241609916</v>
      </c>
      <c r="AB7081">
        <v>0</v>
      </c>
      <c r="AC7081">
        <v>0</v>
      </c>
      <c r="AD7081">
        <v>0</v>
      </c>
      <c r="AE7081">
        <v>18.750742459113244</v>
      </c>
    </row>
    <row r="7082" spans="1:31" x14ac:dyDescent="0.25">
      <c r="A7082">
        <v>2291710</v>
      </c>
      <c r="B7082">
        <v>1</v>
      </c>
      <c r="C7082" t="s">
        <v>80</v>
      </c>
      <c r="D7082" t="s">
        <v>106</v>
      </c>
      <c r="E7082" t="s">
        <v>233</v>
      </c>
      <c r="F7082" t="s">
        <v>20388</v>
      </c>
      <c r="G7082" t="s">
        <v>184</v>
      </c>
      <c r="H7082" t="s">
        <v>167</v>
      </c>
      <c r="I7082" t="s">
        <v>136</v>
      </c>
      <c r="J7082" t="s">
        <v>137</v>
      </c>
      <c r="K7082" t="s">
        <v>138</v>
      </c>
      <c r="L7082" t="s">
        <v>20389</v>
      </c>
      <c r="M7082" t="s">
        <v>20390</v>
      </c>
      <c r="N7082">
        <v>0.39638888799999999</v>
      </c>
      <c r="O7082">
        <v>3</v>
      </c>
      <c r="P7082">
        <v>4774</v>
      </c>
      <c r="Q7082">
        <v>297</v>
      </c>
      <c r="R7082">
        <v>700</v>
      </c>
      <c r="S7082">
        <v>67</v>
      </c>
      <c r="T7082">
        <v>930</v>
      </c>
      <c r="U7082">
        <v>3</v>
      </c>
      <c r="V7082">
        <v>0</v>
      </c>
      <c r="W7082">
        <v>0.52999759236944666</v>
      </c>
      <c r="X7082">
        <v>305.22620900166476</v>
      </c>
      <c r="Y7082">
        <v>409.74339533606923</v>
      </c>
      <c r="Z7082">
        <v>305.54058962256585</v>
      </c>
      <c r="AA7082">
        <v>55.200219171881862</v>
      </c>
      <c r="AB7082">
        <v>126.69994811359155</v>
      </c>
      <c r="AC7082">
        <v>10.17546650982068</v>
      </c>
      <c r="AD7082">
        <v>0</v>
      </c>
      <c r="AE7082">
        <v>1213.1158253479632</v>
      </c>
    </row>
    <row r="7083" spans="1:31" x14ac:dyDescent="0.25">
      <c r="A7083">
        <v>2291714</v>
      </c>
      <c r="B7083">
        <v>1</v>
      </c>
      <c r="C7083" t="s">
        <v>81</v>
      </c>
      <c r="D7083" t="s">
        <v>128</v>
      </c>
      <c r="E7083" t="s">
        <v>182</v>
      </c>
      <c r="F7083" t="s">
        <v>7864</v>
      </c>
      <c r="G7083" t="s">
        <v>184</v>
      </c>
      <c r="H7083" t="s">
        <v>167</v>
      </c>
      <c r="I7083" t="s">
        <v>136</v>
      </c>
      <c r="J7083" t="s">
        <v>137</v>
      </c>
      <c r="K7083" t="s">
        <v>138</v>
      </c>
      <c r="L7083" t="s">
        <v>20391</v>
      </c>
      <c r="M7083" t="s">
        <v>20392</v>
      </c>
      <c r="N7083">
        <v>0.72388888799999995</v>
      </c>
      <c r="O7083">
        <v>0</v>
      </c>
      <c r="P7083">
        <v>479</v>
      </c>
      <c r="Q7083">
        <v>4</v>
      </c>
      <c r="R7083">
        <v>7</v>
      </c>
      <c r="S7083">
        <v>18</v>
      </c>
      <c r="T7083">
        <v>46</v>
      </c>
      <c r="U7083">
        <v>2</v>
      </c>
      <c r="V7083">
        <v>0</v>
      </c>
      <c r="W7083">
        <v>0</v>
      </c>
      <c r="X7083">
        <v>65.679842848566324</v>
      </c>
      <c r="Y7083">
        <v>4.5223799771929398</v>
      </c>
      <c r="Z7083">
        <v>3.8722221120279543</v>
      </c>
      <c r="AA7083">
        <v>99.267123552934422</v>
      </c>
      <c r="AB7083">
        <v>14.041974783203257</v>
      </c>
      <c r="AC7083">
        <v>116.61471657365756</v>
      </c>
      <c r="AD7083">
        <v>0</v>
      </c>
      <c r="AE7083">
        <v>303.99825984758246</v>
      </c>
    </row>
    <row r="7084" spans="1:31" x14ac:dyDescent="0.25">
      <c r="A7084">
        <v>2291716</v>
      </c>
      <c r="B7084">
        <v>1</v>
      </c>
      <c r="C7084" t="s">
        <v>80</v>
      </c>
      <c r="D7084" t="s">
        <v>82</v>
      </c>
      <c r="E7084" t="s">
        <v>141</v>
      </c>
      <c r="F7084" t="s">
        <v>20393</v>
      </c>
      <c r="G7084" t="s">
        <v>143</v>
      </c>
      <c r="H7084" t="s">
        <v>135</v>
      </c>
      <c r="I7084" t="s">
        <v>136</v>
      </c>
      <c r="J7084" t="s">
        <v>137</v>
      </c>
      <c r="K7084" t="s">
        <v>138</v>
      </c>
      <c r="L7084" t="s">
        <v>20394</v>
      </c>
      <c r="M7084" t="s">
        <v>20395</v>
      </c>
      <c r="N7084">
        <v>2.824166666</v>
      </c>
      <c r="O7084">
        <v>0</v>
      </c>
      <c r="P7084">
        <v>1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0.5677907345180605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0.5677907345180605</v>
      </c>
    </row>
    <row r="7085" spans="1:31" x14ac:dyDescent="0.25">
      <c r="A7085">
        <v>2291718</v>
      </c>
      <c r="B7085">
        <v>1</v>
      </c>
      <c r="C7085" t="s">
        <v>81</v>
      </c>
      <c r="D7085" t="s">
        <v>113</v>
      </c>
      <c r="E7085" t="s">
        <v>208</v>
      </c>
      <c r="F7085" t="s">
        <v>20396</v>
      </c>
      <c r="G7085" t="s">
        <v>310</v>
      </c>
      <c r="H7085" t="s">
        <v>135</v>
      </c>
      <c r="I7085" t="s">
        <v>136</v>
      </c>
      <c r="J7085" t="s">
        <v>137</v>
      </c>
      <c r="K7085" t="s">
        <v>138</v>
      </c>
      <c r="L7085" t="s">
        <v>20397</v>
      </c>
      <c r="M7085" t="s">
        <v>20398</v>
      </c>
      <c r="N7085">
        <v>4.2222222220000001</v>
      </c>
      <c r="O7085">
        <v>0</v>
      </c>
      <c r="P7085">
        <v>10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4.0537212167056937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4.0537212167056937</v>
      </c>
    </row>
    <row r="7086" spans="1:31" x14ac:dyDescent="0.25">
      <c r="A7086">
        <v>2291727</v>
      </c>
      <c r="B7086">
        <v>1</v>
      </c>
      <c r="C7086" t="s">
        <v>81</v>
      </c>
      <c r="D7086" t="s">
        <v>122</v>
      </c>
      <c r="E7086" t="s">
        <v>233</v>
      </c>
      <c r="F7086" t="s">
        <v>5423</v>
      </c>
      <c r="G7086" t="s">
        <v>184</v>
      </c>
      <c r="H7086" t="s">
        <v>167</v>
      </c>
      <c r="I7086" t="s">
        <v>136</v>
      </c>
      <c r="J7086" t="s">
        <v>137</v>
      </c>
      <c r="K7086" t="s">
        <v>138</v>
      </c>
      <c r="L7086" t="s">
        <v>20399</v>
      </c>
      <c r="M7086" t="s">
        <v>20400</v>
      </c>
      <c r="N7086">
        <v>0.32527777699999999</v>
      </c>
      <c r="O7086">
        <v>24</v>
      </c>
      <c r="P7086">
        <v>841</v>
      </c>
      <c r="Q7086">
        <v>68</v>
      </c>
      <c r="R7086">
        <v>34</v>
      </c>
      <c r="S7086">
        <v>23</v>
      </c>
      <c r="T7086">
        <v>52</v>
      </c>
      <c r="U7086">
        <v>0</v>
      </c>
      <c r="V7086">
        <v>2</v>
      </c>
      <c r="W7086">
        <v>2.1234881434600599</v>
      </c>
      <c r="X7086">
        <v>34.181301584102499</v>
      </c>
      <c r="Y7086">
        <v>11.852685412749169</v>
      </c>
      <c r="Z7086">
        <v>3.2777705364195437</v>
      </c>
      <c r="AA7086">
        <v>17.567613321407151</v>
      </c>
      <c r="AB7086">
        <v>3.7500299971192463</v>
      </c>
      <c r="AC7086">
        <v>0</v>
      </c>
      <c r="AD7086">
        <v>7.8872779535125837</v>
      </c>
      <c r="AE7086">
        <v>80.640166948770243</v>
      </c>
    </row>
    <row r="7087" spans="1:31" x14ac:dyDescent="0.25">
      <c r="A7087">
        <v>2291728</v>
      </c>
      <c r="B7087">
        <v>1</v>
      </c>
      <c r="C7087" t="s">
        <v>80</v>
      </c>
      <c r="D7087" t="s">
        <v>98</v>
      </c>
      <c r="E7087" t="s">
        <v>141</v>
      </c>
      <c r="F7087" t="s">
        <v>20401</v>
      </c>
      <c r="G7087" t="s">
        <v>143</v>
      </c>
      <c r="H7087" t="s">
        <v>135</v>
      </c>
      <c r="I7087" t="s">
        <v>136</v>
      </c>
      <c r="J7087" t="s">
        <v>137</v>
      </c>
      <c r="K7087" t="s">
        <v>138</v>
      </c>
      <c r="L7087" t="s">
        <v>20402</v>
      </c>
      <c r="M7087" t="s">
        <v>20403</v>
      </c>
      <c r="N7087">
        <v>1.1119444439999999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1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0.90471004446985703</v>
      </c>
      <c r="AC7087">
        <v>0</v>
      </c>
      <c r="AD7087">
        <v>0</v>
      </c>
      <c r="AE7087">
        <v>0.90471004446985703</v>
      </c>
    </row>
    <row r="7088" spans="1:31" x14ac:dyDescent="0.25">
      <c r="A7088">
        <v>2291732</v>
      </c>
      <c r="B7088">
        <v>1</v>
      </c>
      <c r="C7088" t="s">
        <v>80</v>
      </c>
      <c r="D7088" t="s">
        <v>83</v>
      </c>
      <c r="E7088" t="s">
        <v>164</v>
      </c>
      <c r="F7088" t="s">
        <v>20404</v>
      </c>
      <c r="G7088" t="s">
        <v>2860</v>
      </c>
      <c r="H7088" t="s">
        <v>167</v>
      </c>
      <c r="I7088" t="s">
        <v>136</v>
      </c>
      <c r="J7088" t="s">
        <v>137</v>
      </c>
      <c r="K7088" t="s">
        <v>138</v>
      </c>
      <c r="L7088" t="s">
        <v>20405</v>
      </c>
      <c r="M7088" t="s">
        <v>20406</v>
      </c>
      <c r="N7088">
        <v>2.8983333330000001</v>
      </c>
      <c r="O7088">
        <v>0</v>
      </c>
      <c r="P7088">
        <v>0</v>
      </c>
      <c r="Q7088">
        <v>0</v>
      </c>
      <c r="R7088">
        <v>0</v>
      </c>
      <c r="S7088">
        <v>1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14.015895896237993</v>
      </c>
      <c r="AB7088">
        <v>0</v>
      </c>
      <c r="AC7088">
        <v>0</v>
      </c>
      <c r="AD7088">
        <v>0</v>
      </c>
      <c r="AE7088">
        <v>14.015895896237993</v>
      </c>
    </row>
    <row r="7089" spans="1:31" x14ac:dyDescent="0.25">
      <c r="A7089">
        <v>2291733</v>
      </c>
      <c r="B7089">
        <v>1</v>
      </c>
      <c r="C7089" t="s">
        <v>81</v>
      </c>
      <c r="D7089" t="s">
        <v>125</v>
      </c>
      <c r="E7089" t="s">
        <v>233</v>
      </c>
      <c r="F7089" t="s">
        <v>20407</v>
      </c>
      <c r="G7089" t="s">
        <v>184</v>
      </c>
      <c r="H7089" t="s">
        <v>167</v>
      </c>
      <c r="I7089" t="s">
        <v>136</v>
      </c>
      <c r="J7089" t="s">
        <v>137</v>
      </c>
      <c r="K7089" t="s">
        <v>138</v>
      </c>
      <c r="L7089" t="s">
        <v>20408</v>
      </c>
      <c r="M7089" t="s">
        <v>20409</v>
      </c>
      <c r="N7089">
        <v>2.2108333330000001</v>
      </c>
      <c r="O7089">
        <v>1</v>
      </c>
      <c r="P7089">
        <v>434</v>
      </c>
      <c r="Q7089">
        <v>104</v>
      </c>
      <c r="R7089">
        <v>13</v>
      </c>
      <c r="S7089">
        <v>5</v>
      </c>
      <c r="T7089">
        <v>18</v>
      </c>
      <c r="U7089">
        <v>0</v>
      </c>
      <c r="V7089">
        <v>0</v>
      </c>
      <c r="W7089">
        <v>5.8004470192304147</v>
      </c>
      <c r="X7089">
        <v>217.31710999117044</v>
      </c>
      <c r="Y7089">
        <v>244.10929512873162</v>
      </c>
      <c r="Z7089">
        <v>11.527795576027168</v>
      </c>
      <c r="AA7089">
        <v>4.906495479007134</v>
      </c>
      <c r="AB7089">
        <v>12.169011916474203</v>
      </c>
      <c r="AC7089">
        <v>0</v>
      </c>
      <c r="AD7089">
        <v>0</v>
      </c>
      <c r="AE7089">
        <v>495.83015511064099</v>
      </c>
    </row>
    <row r="7090" spans="1:31" x14ac:dyDescent="0.25">
      <c r="A7090">
        <v>2291734</v>
      </c>
      <c r="B7090">
        <v>1</v>
      </c>
      <c r="C7090" t="s">
        <v>80</v>
      </c>
      <c r="D7090" t="s">
        <v>95</v>
      </c>
      <c r="E7090" t="s">
        <v>182</v>
      </c>
      <c r="F7090" t="s">
        <v>1219</v>
      </c>
      <c r="G7090" t="s">
        <v>184</v>
      </c>
      <c r="H7090" t="s">
        <v>167</v>
      </c>
      <c r="I7090" t="s">
        <v>136</v>
      </c>
      <c r="J7090" t="s">
        <v>137</v>
      </c>
      <c r="K7090" t="s">
        <v>138</v>
      </c>
      <c r="L7090" t="s">
        <v>20410</v>
      </c>
      <c r="M7090" t="s">
        <v>20411</v>
      </c>
      <c r="N7090">
        <v>1.0863888880000001</v>
      </c>
      <c r="O7090">
        <v>0</v>
      </c>
      <c r="P7090">
        <v>0</v>
      </c>
      <c r="Q7090">
        <v>0</v>
      </c>
      <c r="R7090">
        <v>0</v>
      </c>
      <c r="S7090">
        <v>25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67.68887915462949</v>
      </c>
      <c r="AB7090">
        <v>0</v>
      </c>
      <c r="AC7090">
        <v>0</v>
      </c>
      <c r="AD7090">
        <v>0</v>
      </c>
      <c r="AE7090">
        <v>67.68887915462949</v>
      </c>
    </row>
    <row r="7091" spans="1:31" x14ac:dyDescent="0.25">
      <c r="A7091">
        <v>2291737</v>
      </c>
      <c r="B7091">
        <v>1</v>
      </c>
      <c r="C7091" t="s">
        <v>80</v>
      </c>
      <c r="D7091" t="s">
        <v>85</v>
      </c>
      <c r="E7091" t="s">
        <v>141</v>
      </c>
      <c r="F7091" t="s">
        <v>20412</v>
      </c>
      <c r="G7091" t="s">
        <v>143</v>
      </c>
      <c r="H7091" t="s">
        <v>135</v>
      </c>
      <c r="I7091" t="s">
        <v>136</v>
      </c>
      <c r="J7091" t="s">
        <v>137</v>
      </c>
      <c r="K7091" t="s">
        <v>138</v>
      </c>
      <c r="L7091" t="s">
        <v>20413</v>
      </c>
      <c r="M7091" t="s">
        <v>20414</v>
      </c>
      <c r="N7091">
        <v>1.4044444439999999</v>
      </c>
      <c r="O7091">
        <v>0</v>
      </c>
      <c r="P7091">
        <v>3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2.018069701822125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2.018069701822125</v>
      </c>
    </row>
    <row r="7092" spans="1:31" x14ac:dyDescent="0.25">
      <c r="A7092">
        <v>2291738</v>
      </c>
      <c r="B7092">
        <v>1</v>
      </c>
      <c r="C7092" t="s">
        <v>81</v>
      </c>
      <c r="D7092" t="s">
        <v>128</v>
      </c>
      <c r="E7092" t="s">
        <v>164</v>
      </c>
      <c r="F7092" t="s">
        <v>20415</v>
      </c>
      <c r="G7092" t="s">
        <v>184</v>
      </c>
      <c r="H7092" t="s">
        <v>167</v>
      </c>
      <c r="I7092" t="s">
        <v>136</v>
      </c>
      <c r="J7092" t="s">
        <v>137</v>
      </c>
      <c r="K7092" t="s">
        <v>138</v>
      </c>
      <c r="L7092" t="s">
        <v>20416</v>
      </c>
      <c r="M7092" t="s">
        <v>20417</v>
      </c>
      <c r="N7092">
        <v>1.7338888880000001</v>
      </c>
      <c r="O7092">
        <v>2</v>
      </c>
      <c r="P7092">
        <v>229</v>
      </c>
      <c r="Q7092">
        <v>17</v>
      </c>
      <c r="R7092">
        <v>10</v>
      </c>
      <c r="S7092">
        <v>3</v>
      </c>
      <c r="T7092">
        <v>10</v>
      </c>
      <c r="U7092">
        <v>0</v>
      </c>
      <c r="V7092">
        <v>0</v>
      </c>
      <c r="W7092">
        <v>93.556610081459652</v>
      </c>
      <c r="X7092">
        <v>46.819467921428476</v>
      </c>
      <c r="Y7092">
        <v>10.071685576683361</v>
      </c>
      <c r="Z7092">
        <v>6.4257495225274033</v>
      </c>
      <c r="AA7092">
        <v>6.8654040838530097</v>
      </c>
      <c r="AB7092">
        <v>6.1016635801797179</v>
      </c>
      <c r="AC7092">
        <v>0</v>
      </c>
      <c r="AD7092">
        <v>0</v>
      </c>
      <c r="AE7092">
        <v>169.84058076613164</v>
      </c>
    </row>
    <row r="7093" spans="1:31" x14ac:dyDescent="0.25">
      <c r="A7093">
        <v>2291739</v>
      </c>
      <c r="B7093">
        <v>1</v>
      </c>
      <c r="C7093" t="s">
        <v>80</v>
      </c>
      <c r="D7093" t="s">
        <v>96</v>
      </c>
      <c r="E7093" t="s">
        <v>141</v>
      </c>
      <c r="F7093" t="s">
        <v>20418</v>
      </c>
      <c r="G7093" t="s">
        <v>143</v>
      </c>
      <c r="H7093" t="s">
        <v>135</v>
      </c>
      <c r="I7093" t="s">
        <v>136</v>
      </c>
      <c r="J7093" t="s">
        <v>137</v>
      </c>
      <c r="K7093" t="s">
        <v>138</v>
      </c>
      <c r="L7093" t="s">
        <v>20419</v>
      </c>
      <c r="M7093" t="s">
        <v>20420</v>
      </c>
      <c r="N7093">
        <v>1.376944444</v>
      </c>
      <c r="O7093">
        <v>0</v>
      </c>
      <c r="P7093">
        <v>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0.18977595996981669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0.18977595996981669</v>
      </c>
    </row>
    <row r="7094" spans="1:31" x14ac:dyDescent="0.25">
      <c r="A7094">
        <v>2291741</v>
      </c>
      <c r="B7094">
        <v>1</v>
      </c>
      <c r="C7094" t="s">
        <v>80</v>
      </c>
      <c r="D7094" t="s">
        <v>92</v>
      </c>
      <c r="E7094" t="s">
        <v>164</v>
      </c>
      <c r="F7094" t="s">
        <v>20421</v>
      </c>
      <c r="G7094" t="s">
        <v>195</v>
      </c>
      <c r="H7094" t="s">
        <v>167</v>
      </c>
      <c r="I7094" t="s">
        <v>136</v>
      </c>
      <c r="J7094" t="s">
        <v>137</v>
      </c>
      <c r="K7094" t="s">
        <v>138</v>
      </c>
      <c r="L7094" t="s">
        <v>20422</v>
      </c>
      <c r="M7094" t="s">
        <v>20423</v>
      </c>
      <c r="N7094">
        <v>1.0563888880000001</v>
      </c>
      <c r="O7094">
        <v>0</v>
      </c>
      <c r="P7094">
        <v>6</v>
      </c>
      <c r="Q7094">
        <v>3</v>
      </c>
      <c r="R7094">
        <v>0</v>
      </c>
      <c r="S7094">
        <v>1</v>
      </c>
      <c r="T7094">
        <v>0</v>
      </c>
      <c r="U7094">
        <v>0</v>
      </c>
      <c r="V7094">
        <v>0</v>
      </c>
      <c r="W7094">
        <v>0</v>
      </c>
      <c r="X7094">
        <v>1.030473143119125</v>
      </c>
      <c r="Y7094">
        <v>52.456830380269935</v>
      </c>
      <c r="Z7094">
        <v>0</v>
      </c>
      <c r="AA7094">
        <v>36.633012115148183</v>
      </c>
      <c r="AB7094">
        <v>0</v>
      </c>
      <c r="AC7094">
        <v>0</v>
      </c>
      <c r="AD7094">
        <v>0</v>
      </c>
      <c r="AE7094">
        <v>90.120315638537249</v>
      </c>
    </row>
    <row r="7095" spans="1:31" x14ac:dyDescent="0.25">
      <c r="A7095">
        <v>2291745</v>
      </c>
      <c r="B7095">
        <v>1</v>
      </c>
      <c r="C7095" t="s">
        <v>81</v>
      </c>
      <c r="D7095" t="s">
        <v>113</v>
      </c>
      <c r="E7095" t="s">
        <v>182</v>
      </c>
      <c r="F7095" t="s">
        <v>20424</v>
      </c>
      <c r="G7095" t="s">
        <v>184</v>
      </c>
      <c r="H7095" t="s">
        <v>167</v>
      </c>
      <c r="I7095" t="s">
        <v>136</v>
      </c>
      <c r="J7095" t="s">
        <v>137</v>
      </c>
      <c r="K7095" t="s">
        <v>138</v>
      </c>
      <c r="L7095" t="s">
        <v>20425</v>
      </c>
      <c r="M7095" t="s">
        <v>20426</v>
      </c>
      <c r="N7095">
        <v>0.69916666599999999</v>
      </c>
      <c r="O7095">
        <v>0</v>
      </c>
      <c r="P7095">
        <v>125</v>
      </c>
      <c r="Q7095">
        <v>0</v>
      </c>
      <c r="R7095">
        <v>10</v>
      </c>
      <c r="S7095">
        <v>0</v>
      </c>
      <c r="T7095">
        <v>10</v>
      </c>
      <c r="U7095">
        <v>0</v>
      </c>
      <c r="V7095">
        <v>0</v>
      </c>
      <c r="W7095">
        <v>0</v>
      </c>
      <c r="X7095">
        <v>13.911143259394095</v>
      </c>
      <c r="Y7095">
        <v>0</v>
      </c>
      <c r="Z7095">
        <v>1.6876229391162361</v>
      </c>
      <c r="AA7095">
        <v>0</v>
      </c>
      <c r="AB7095">
        <v>2.3485817352405873</v>
      </c>
      <c r="AC7095">
        <v>0</v>
      </c>
      <c r="AD7095">
        <v>0</v>
      </c>
      <c r="AE7095">
        <v>17.947347933750919</v>
      </c>
    </row>
    <row r="7096" spans="1:31" x14ac:dyDescent="0.25">
      <c r="A7096">
        <v>2291747</v>
      </c>
      <c r="B7096">
        <v>1</v>
      </c>
      <c r="C7096" t="s">
        <v>81</v>
      </c>
      <c r="D7096" t="s">
        <v>128</v>
      </c>
      <c r="E7096" t="s">
        <v>141</v>
      </c>
      <c r="F7096" t="s">
        <v>20427</v>
      </c>
      <c r="G7096" t="s">
        <v>202</v>
      </c>
      <c r="H7096" t="s">
        <v>135</v>
      </c>
      <c r="I7096" t="s">
        <v>136</v>
      </c>
      <c r="J7096" t="s">
        <v>137</v>
      </c>
      <c r="K7096" t="s">
        <v>138</v>
      </c>
      <c r="L7096" t="s">
        <v>20428</v>
      </c>
      <c r="M7096" t="s">
        <v>20429</v>
      </c>
      <c r="N7096">
        <v>1.633888888</v>
      </c>
      <c r="O7096">
        <v>0</v>
      </c>
      <c r="P7096">
        <v>6</v>
      </c>
      <c r="Q7096">
        <v>0</v>
      </c>
      <c r="R7096">
        <v>0</v>
      </c>
      <c r="S7096">
        <v>0</v>
      </c>
      <c r="T7096">
        <v>1</v>
      </c>
      <c r="U7096">
        <v>0</v>
      </c>
      <c r="V7096">
        <v>0</v>
      </c>
      <c r="W7096">
        <v>0</v>
      </c>
      <c r="X7096">
        <v>1.4878958019767174</v>
      </c>
      <c r="Y7096">
        <v>0</v>
      </c>
      <c r="Z7096">
        <v>0</v>
      </c>
      <c r="AA7096">
        <v>0</v>
      </c>
      <c r="AB7096">
        <v>1.314221568893239</v>
      </c>
      <c r="AC7096">
        <v>0</v>
      </c>
      <c r="AD7096">
        <v>0</v>
      </c>
      <c r="AE7096">
        <v>2.8021173708699565</v>
      </c>
    </row>
    <row r="7097" spans="1:31" x14ac:dyDescent="0.25">
      <c r="A7097">
        <v>2291752</v>
      </c>
      <c r="B7097">
        <v>1</v>
      </c>
      <c r="C7097" t="s">
        <v>80</v>
      </c>
      <c r="D7097" t="s">
        <v>96</v>
      </c>
      <c r="E7097" t="s">
        <v>141</v>
      </c>
      <c r="F7097" t="s">
        <v>20430</v>
      </c>
      <c r="G7097" t="s">
        <v>143</v>
      </c>
      <c r="H7097" t="s">
        <v>135</v>
      </c>
      <c r="I7097" t="s">
        <v>136</v>
      </c>
      <c r="J7097" t="s">
        <v>137</v>
      </c>
      <c r="K7097" t="s">
        <v>138</v>
      </c>
      <c r="L7097" t="s">
        <v>20431</v>
      </c>
      <c r="M7097" t="s">
        <v>20432</v>
      </c>
      <c r="N7097">
        <v>2.1116666660000001</v>
      </c>
      <c r="O7097">
        <v>0</v>
      </c>
      <c r="P7097">
        <v>1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1.5535971961370665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1.5535971961370665</v>
      </c>
    </row>
    <row r="7098" spans="1:31" x14ac:dyDescent="0.25">
      <c r="A7098">
        <v>2291754</v>
      </c>
      <c r="B7098">
        <v>1</v>
      </c>
      <c r="C7098" t="s">
        <v>80</v>
      </c>
      <c r="D7098" t="s">
        <v>99</v>
      </c>
      <c r="E7098" t="s">
        <v>141</v>
      </c>
      <c r="F7098" t="s">
        <v>20433</v>
      </c>
      <c r="G7098" t="s">
        <v>188</v>
      </c>
      <c r="H7098" t="s">
        <v>135</v>
      </c>
      <c r="I7098" t="s">
        <v>136</v>
      </c>
      <c r="J7098" t="s">
        <v>137</v>
      </c>
      <c r="K7098" t="s">
        <v>138</v>
      </c>
      <c r="L7098" t="s">
        <v>20434</v>
      </c>
      <c r="M7098" t="s">
        <v>20435</v>
      </c>
      <c r="N7098">
        <v>2.2549999999999999</v>
      </c>
      <c r="O7098">
        <v>0</v>
      </c>
      <c r="P7098">
        <v>1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4.2354610724300006E-3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4.2354610724300006E-3</v>
      </c>
    </row>
    <row r="7099" spans="1:31" x14ac:dyDescent="0.25">
      <c r="A7099">
        <v>2291755</v>
      </c>
      <c r="B7099">
        <v>1</v>
      </c>
      <c r="C7099" t="s">
        <v>81</v>
      </c>
      <c r="D7099" t="s">
        <v>117</v>
      </c>
      <c r="E7099" t="s">
        <v>141</v>
      </c>
      <c r="F7099" t="s">
        <v>20436</v>
      </c>
      <c r="G7099" t="s">
        <v>143</v>
      </c>
      <c r="H7099" t="s">
        <v>135</v>
      </c>
      <c r="I7099" t="s">
        <v>136</v>
      </c>
      <c r="J7099" t="s">
        <v>137</v>
      </c>
      <c r="K7099" t="s">
        <v>138</v>
      </c>
      <c r="L7099" t="s">
        <v>20437</v>
      </c>
      <c r="M7099" t="s">
        <v>20438</v>
      </c>
      <c r="N7099">
        <v>1.7905555550000001</v>
      </c>
      <c r="O7099">
        <v>0</v>
      </c>
      <c r="P7099">
        <v>0</v>
      </c>
      <c r="Q7099">
        <v>0</v>
      </c>
      <c r="R7099">
        <v>1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9.6434085743191122E-2</v>
      </c>
      <c r="AA7099">
        <v>0</v>
      </c>
      <c r="AB7099">
        <v>0</v>
      </c>
      <c r="AC7099">
        <v>0</v>
      </c>
      <c r="AD7099">
        <v>0</v>
      </c>
      <c r="AE7099">
        <v>9.6434085743191122E-2</v>
      </c>
    </row>
    <row r="7100" spans="1:31" x14ac:dyDescent="0.25">
      <c r="A7100">
        <v>2291757</v>
      </c>
      <c r="B7100">
        <v>1</v>
      </c>
      <c r="C7100" t="s">
        <v>80</v>
      </c>
      <c r="D7100" t="s">
        <v>97</v>
      </c>
      <c r="E7100" t="s">
        <v>182</v>
      </c>
      <c r="F7100" t="s">
        <v>20439</v>
      </c>
      <c r="G7100" t="s">
        <v>837</v>
      </c>
      <c r="H7100" t="s">
        <v>167</v>
      </c>
      <c r="I7100" t="s">
        <v>280</v>
      </c>
      <c r="J7100" t="s">
        <v>137</v>
      </c>
      <c r="K7100" t="s">
        <v>138</v>
      </c>
      <c r="L7100" t="s">
        <v>20440</v>
      </c>
      <c r="M7100" t="s">
        <v>20441</v>
      </c>
      <c r="N7100">
        <v>4.7777777E-2</v>
      </c>
      <c r="O7100">
        <v>13</v>
      </c>
      <c r="P7100">
        <v>4545</v>
      </c>
      <c r="Q7100">
        <v>0</v>
      </c>
      <c r="R7100">
        <v>104</v>
      </c>
      <c r="S7100">
        <v>7</v>
      </c>
      <c r="T7100">
        <v>423</v>
      </c>
      <c r="U7100">
        <v>0</v>
      </c>
      <c r="V7100">
        <v>2</v>
      </c>
      <c r="W7100">
        <v>7.1287612353531742</v>
      </c>
      <c r="X7100">
        <v>82.253623769794316</v>
      </c>
      <c r="Y7100">
        <v>0</v>
      </c>
      <c r="Z7100">
        <v>2.3230242320872203</v>
      </c>
      <c r="AA7100">
        <v>4.3011410250360882</v>
      </c>
      <c r="AB7100">
        <v>11.546691356928561</v>
      </c>
      <c r="AC7100">
        <v>0</v>
      </c>
      <c r="AD7100">
        <v>2.208202191845511</v>
      </c>
      <c r="AE7100">
        <v>109.76144381104487</v>
      </c>
    </row>
    <row r="7101" spans="1:31" x14ac:dyDescent="0.25">
      <c r="A7101">
        <v>2291764</v>
      </c>
      <c r="B7101">
        <v>1</v>
      </c>
      <c r="C7101" t="s">
        <v>81</v>
      </c>
      <c r="D7101" t="s">
        <v>127</v>
      </c>
      <c r="E7101" t="s">
        <v>141</v>
      </c>
      <c r="F7101" t="s">
        <v>20442</v>
      </c>
      <c r="G7101" t="s">
        <v>202</v>
      </c>
      <c r="H7101" t="s">
        <v>135</v>
      </c>
      <c r="I7101" t="s">
        <v>136</v>
      </c>
      <c r="J7101" t="s">
        <v>137</v>
      </c>
      <c r="K7101" t="s">
        <v>138</v>
      </c>
      <c r="L7101" t="s">
        <v>20443</v>
      </c>
      <c r="M7101" t="s">
        <v>20444</v>
      </c>
      <c r="N7101">
        <v>1.5419444440000001</v>
      </c>
      <c r="O7101">
        <v>0</v>
      </c>
      <c r="P7101">
        <v>1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</row>
    <row r="7102" spans="1:31" x14ac:dyDescent="0.25">
      <c r="A7102">
        <v>2291768</v>
      </c>
      <c r="B7102">
        <v>1</v>
      </c>
      <c r="C7102" t="s">
        <v>80</v>
      </c>
      <c r="D7102" t="s">
        <v>99</v>
      </c>
      <c r="E7102" t="s">
        <v>141</v>
      </c>
      <c r="F7102" t="s">
        <v>20445</v>
      </c>
      <c r="G7102" t="s">
        <v>143</v>
      </c>
      <c r="H7102" t="s">
        <v>135</v>
      </c>
      <c r="I7102" t="s">
        <v>136</v>
      </c>
      <c r="J7102" t="s">
        <v>137</v>
      </c>
      <c r="K7102" t="s">
        <v>138</v>
      </c>
      <c r="L7102" t="s">
        <v>20446</v>
      </c>
      <c r="M7102" t="s">
        <v>20447</v>
      </c>
      <c r="N7102">
        <v>3.0702777769999998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1.1273140365301266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1.1273140365301266</v>
      </c>
    </row>
    <row r="7103" spans="1:31" x14ac:dyDescent="0.25">
      <c r="A7103">
        <v>2291769</v>
      </c>
      <c r="B7103">
        <v>1</v>
      </c>
      <c r="C7103" t="s">
        <v>81</v>
      </c>
      <c r="D7103" t="s">
        <v>113</v>
      </c>
      <c r="E7103" t="s">
        <v>208</v>
      </c>
      <c r="F7103" t="s">
        <v>17048</v>
      </c>
      <c r="G7103" t="s">
        <v>310</v>
      </c>
      <c r="H7103" t="s">
        <v>135</v>
      </c>
      <c r="I7103" t="s">
        <v>136</v>
      </c>
      <c r="J7103" t="s">
        <v>137</v>
      </c>
      <c r="K7103" t="s">
        <v>138</v>
      </c>
      <c r="L7103" t="s">
        <v>20448</v>
      </c>
      <c r="M7103" t="s">
        <v>20449</v>
      </c>
      <c r="N7103">
        <v>2.5127777770000002</v>
      </c>
      <c r="O7103">
        <v>0</v>
      </c>
      <c r="P7103">
        <v>0</v>
      </c>
      <c r="Q7103">
        <v>0</v>
      </c>
      <c r="R7103">
        <v>8</v>
      </c>
      <c r="S7103">
        <v>0</v>
      </c>
      <c r="T7103">
        <v>1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54.705671361840608</v>
      </c>
      <c r="AA7103">
        <v>0</v>
      </c>
      <c r="AB7103">
        <v>2.0268648422473947</v>
      </c>
      <c r="AC7103">
        <v>0</v>
      </c>
      <c r="AD7103">
        <v>0</v>
      </c>
      <c r="AE7103">
        <v>56.732536204087999</v>
      </c>
    </row>
    <row r="7104" spans="1:31" x14ac:dyDescent="0.25">
      <c r="A7104">
        <v>2291771</v>
      </c>
      <c r="B7104">
        <v>1</v>
      </c>
      <c r="C7104" t="s">
        <v>80</v>
      </c>
      <c r="D7104" t="s">
        <v>82</v>
      </c>
      <c r="E7104" t="s">
        <v>141</v>
      </c>
      <c r="F7104" t="s">
        <v>20450</v>
      </c>
      <c r="G7104" t="s">
        <v>202</v>
      </c>
      <c r="H7104" t="s">
        <v>135</v>
      </c>
      <c r="I7104" t="s">
        <v>136</v>
      </c>
      <c r="J7104" t="s">
        <v>137</v>
      </c>
      <c r="K7104" t="s">
        <v>138</v>
      </c>
      <c r="L7104" t="s">
        <v>20451</v>
      </c>
      <c r="M7104" t="s">
        <v>20452</v>
      </c>
      <c r="N7104">
        <v>3.2949999999999999</v>
      </c>
      <c r="O7104">
        <v>0</v>
      </c>
      <c r="P7104">
        <v>4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1.2401686138904222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1.2401686138904222</v>
      </c>
    </row>
    <row r="7105" spans="1:31" x14ac:dyDescent="0.25">
      <c r="A7105">
        <v>2291773</v>
      </c>
      <c r="B7105">
        <v>1</v>
      </c>
      <c r="C7105" t="s">
        <v>81</v>
      </c>
      <c r="D7105" t="s">
        <v>128</v>
      </c>
      <c r="E7105" t="s">
        <v>141</v>
      </c>
      <c r="F7105" t="s">
        <v>20453</v>
      </c>
      <c r="G7105" t="s">
        <v>143</v>
      </c>
      <c r="H7105" t="s">
        <v>135</v>
      </c>
      <c r="I7105" t="s">
        <v>136</v>
      </c>
      <c r="J7105" t="s">
        <v>137</v>
      </c>
      <c r="K7105" t="s">
        <v>138</v>
      </c>
      <c r="L7105" t="s">
        <v>20454</v>
      </c>
      <c r="M7105" t="s">
        <v>20455</v>
      </c>
      <c r="N7105">
        <v>2.1875</v>
      </c>
      <c r="O7105">
        <v>0</v>
      </c>
      <c r="P7105">
        <v>1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9.4098408712874997E-3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9.4098408712874997E-3</v>
      </c>
    </row>
    <row r="7106" spans="1:31" x14ac:dyDescent="0.25">
      <c r="A7106">
        <v>2291778</v>
      </c>
      <c r="B7106">
        <v>1</v>
      </c>
      <c r="C7106" t="s">
        <v>80</v>
      </c>
      <c r="D7106" t="s">
        <v>97</v>
      </c>
      <c r="E7106" t="s">
        <v>141</v>
      </c>
      <c r="F7106" t="s">
        <v>20456</v>
      </c>
      <c r="G7106" t="s">
        <v>143</v>
      </c>
      <c r="H7106" t="s">
        <v>135</v>
      </c>
      <c r="I7106" t="s">
        <v>136</v>
      </c>
      <c r="J7106" t="s">
        <v>137</v>
      </c>
      <c r="K7106" t="s">
        <v>138</v>
      </c>
      <c r="L7106" t="s">
        <v>20457</v>
      </c>
      <c r="M7106" t="s">
        <v>20458</v>
      </c>
      <c r="N7106">
        <v>0.98305555499999997</v>
      </c>
      <c r="O7106">
        <v>0</v>
      </c>
      <c r="P7106">
        <v>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0.18938744590200168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0.18938744590200168</v>
      </c>
    </row>
    <row r="7107" spans="1:31" x14ac:dyDescent="0.25">
      <c r="A7107">
        <v>2291781</v>
      </c>
      <c r="B7107">
        <v>1</v>
      </c>
      <c r="C7107" t="s">
        <v>81</v>
      </c>
      <c r="D7107" t="s">
        <v>128</v>
      </c>
      <c r="E7107" t="s">
        <v>141</v>
      </c>
      <c r="F7107" t="s">
        <v>20459</v>
      </c>
      <c r="G7107" t="s">
        <v>143</v>
      </c>
      <c r="H7107" t="s">
        <v>135</v>
      </c>
      <c r="I7107" t="s">
        <v>136</v>
      </c>
      <c r="J7107" t="s">
        <v>137</v>
      </c>
      <c r="K7107" t="s">
        <v>138</v>
      </c>
      <c r="L7107" t="s">
        <v>20460</v>
      </c>
      <c r="M7107" t="s">
        <v>20461</v>
      </c>
      <c r="N7107">
        <v>2.429444444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1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0.61462521374134105</v>
      </c>
      <c r="AC7107">
        <v>0</v>
      </c>
      <c r="AD7107">
        <v>0</v>
      </c>
      <c r="AE7107">
        <v>0.61462521374134105</v>
      </c>
    </row>
    <row r="7108" spans="1:31" x14ac:dyDescent="0.25">
      <c r="A7108">
        <v>2291783</v>
      </c>
      <c r="B7108">
        <v>1</v>
      </c>
      <c r="C7108" t="s">
        <v>80</v>
      </c>
      <c r="D7108" t="s">
        <v>87</v>
      </c>
      <c r="E7108" t="s">
        <v>141</v>
      </c>
      <c r="F7108" t="s">
        <v>20462</v>
      </c>
      <c r="G7108" t="s">
        <v>143</v>
      </c>
      <c r="H7108" t="s">
        <v>135</v>
      </c>
      <c r="I7108" t="s">
        <v>136</v>
      </c>
      <c r="J7108" t="s">
        <v>137</v>
      </c>
      <c r="K7108" t="s">
        <v>138</v>
      </c>
      <c r="L7108" t="s">
        <v>20463</v>
      </c>
      <c r="M7108" t="s">
        <v>20464</v>
      </c>
      <c r="N7108">
        <v>1.7763888880000001</v>
      </c>
      <c r="O7108">
        <v>0</v>
      </c>
      <c r="P7108">
        <v>1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0.41103773962984336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0.41103773962984336</v>
      </c>
    </row>
    <row r="7109" spans="1:31" x14ac:dyDescent="0.25">
      <c r="A7109">
        <v>2291785</v>
      </c>
      <c r="B7109">
        <v>1</v>
      </c>
      <c r="C7109" t="s">
        <v>81</v>
      </c>
      <c r="D7109" t="s">
        <v>112</v>
      </c>
      <c r="E7109" t="s">
        <v>233</v>
      </c>
      <c r="F7109" t="s">
        <v>20465</v>
      </c>
      <c r="G7109" t="s">
        <v>184</v>
      </c>
      <c r="H7109" t="s">
        <v>167</v>
      </c>
      <c r="I7109" t="s">
        <v>136</v>
      </c>
      <c r="J7109" t="s">
        <v>137</v>
      </c>
      <c r="K7109" t="s">
        <v>138</v>
      </c>
      <c r="L7109" t="s">
        <v>20466</v>
      </c>
      <c r="M7109" t="s">
        <v>20467</v>
      </c>
      <c r="N7109">
        <v>0.462777777</v>
      </c>
      <c r="O7109">
        <v>0</v>
      </c>
      <c r="P7109">
        <v>1282</v>
      </c>
      <c r="Q7109">
        <v>5</v>
      </c>
      <c r="R7109">
        <v>38</v>
      </c>
      <c r="S7109">
        <v>8</v>
      </c>
      <c r="T7109">
        <v>69</v>
      </c>
      <c r="U7109">
        <v>1</v>
      </c>
      <c r="V7109">
        <v>1</v>
      </c>
      <c r="W7109">
        <v>0</v>
      </c>
      <c r="X7109">
        <v>48.643438318732905</v>
      </c>
      <c r="Y7109">
        <v>10.195190818054309</v>
      </c>
      <c r="Z7109">
        <v>2.0364060802680934</v>
      </c>
      <c r="AA7109">
        <v>4.9068321621741173</v>
      </c>
      <c r="AB7109">
        <v>5.5655996340422478</v>
      </c>
      <c r="AC7109">
        <v>15.977252833381387</v>
      </c>
      <c r="AD7109">
        <v>10.602680368467134</v>
      </c>
      <c r="AE7109">
        <v>97.927400215120187</v>
      </c>
    </row>
    <row r="7110" spans="1:31" x14ac:dyDescent="0.25">
      <c r="A7110">
        <v>2291787</v>
      </c>
      <c r="B7110">
        <v>1</v>
      </c>
      <c r="C7110" t="s">
        <v>81</v>
      </c>
      <c r="D7110" t="s">
        <v>122</v>
      </c>
      <c r="E7110" t="s">
        <v>233</v>
      </c>
      <c r="F7110" t="s">
        <v>7956</v>
      </c>
      <c r="G7110" t="s">
        <v>184</v>
      </c>
      <c r="H7110" t="s">
        <v>167</v>
      </c>
      <c r="I7110" t="s">
        <v>136</v>
      </c>
      <c r="J7110" t="s">
        <v>137</v>
      </c>
      <c r="K7110" t="s">
        <v>138</v>
      </c>
      <c r="L7110" t="s">
        <v>20468</v>
      </c>
      <c r="M7110" t="s">
        <v>20469</v>
      </c>
      <c r="N7110">
        <v>0.1</v>
      </c>
      <c r="O7110">
        <v>24</v>
      </c>
      <c r="P7110">
        <v>841</v>
      </c>
      <c r="Q7110">
        <v>68</v>
      </c>
      <c r="R7110">
        <v>34</v>
      </c>
      <c r="S7110">
        <v>23</v>
      </c>
      <c r="T7110">
        <v>52</v>
      </c>
      <c r="U7110">
        <v>0</v>
      </c>
      <c r="V7110">
        <v>2</v>
      </c>
      <c r="W7110">
        <v>0.76594377614039999</v>
      </c>
      <c r="X7110">
        <v>11.736657601342817</v>
      </c>
      <c r="Y7110">
        <v>3.2783952339453006</v>
      </c>
      <c r="Z7110">
        <v>0.92748501783520021</v>
      </c>
      <c r="AA7110">
        <v>5.6432565530474017</v>
      </c>
      <c r="AB7110">
        <v>1.1617869822219997</v>
      </c>
      <c r="AC7110">
        <v>0</v>
      </c>
      <c r="AD7110">
        <v>2.3247954423509998</v>
      </c>
      <c r="AE7110">
        <v>25.838320606884118</v>
      </c>
    </row>
    <row r="7111" spans="1:31" x14ac:dyDescent="0.25">
      <c r="A7111">
        <v>2291789</v>
      </c>
      <c r="B7111">
        <v>1</v>
      </c>
      <c r="C7111" t="s">
        <v>81</v>
      </c>
      <c r="D7111" t="s">
        <v>113</v>
      </c>
      <c r="E7111" t="s">
        <v>283</v>
      </c>
      <c r="F7111" t="s">
        <v>3613</v>
      </c>
      <c r="G7111" t="s">
        <v>184</v>
      </c>
      <c r="H7111" t="s">
        <v>167</v>
      </c>
      <c r="I7111" t="s">
        <v>136</v>
      </c>
      <c r="J7111" t="s">
        <v>137</v>
      </c>
      <c r="K7111" t="s">
        <v>138</v>
      </c>
      <c r="L7111" t="s">
        <v>20470</v>
      </c>
      <c r="M7111" t="s">
        <v>20471</v>
      </c>
      <c r="N7111">
        <v>6.8943332999999996E-2</v>
      </c>
      <c r="O7111">
        <v>1</v>
      </c>
      <c r="P7111">
        <v>2127</v>
      </c>
      <c r="Q7111">
        <v>138</v>
      </c>
      <c r="R7111">
        <v>421</v>
      </c>
      <c r="S7111">
        <v>11</v>
      </c>
      <c r="T7111">
        <v>265</v>
      </c>
      <c r="U7111">
        <v>1</v>
      </c>
      <c r="V7111">
        <v>0</v>
      </c>
      <c r="W7111">
        <v>2.0188490496299998E-2</v>
      </c>
      <c r="X7111">
        <v>30.824371582909613</v>
      </c>
      <c r="Y7111">
        <v>23.919588879614121</v>
      </c>
      <c r="Z7111">
        <v>50.721981118205754</v>
      </c>
      <c r="AA7111">
        <v>0.81885003453797178</v>
      </c>
      <c r="AB7111">
        <v>4.5931275627452139</v>
      </c>
      <c r="AC7111">
        <v>2.4090435334513387</v>
      </c>
      <c r="AD7111">
        <v>0</v>
      </c>
      <c r="AE7111">
        <v>113.30715120196031</v>
      </c>
    </row>
    <row r="7112" spans="1:31" x14ac:dyDescent="0.25">
      <c r="A7112">
        <v>2291791</v>
      </c>
      <c r="B7112">
        <v>1</v>
      </c>
      <c r="C7112" t="s">
        <v>80</v>
      </c>
      <c r="D7112" t="s">
        <v>105</v>
      </c>
      <c r="E7112" t="s">
        <v>141</v>
      </c>
      <c r="F7112" t="s">
        <v>16973</v>
      </c>
      <c r="G7112" t="s">
        <v>202</v>
      </c>
      <c r="H7112" t="s">
        <v>135</v>
      </c>
      <c r="I7112" t="s">
        <v>136</v>
      </c>
      <c r="J7112" t="s">
        <v>137</v>
      </c>
      <c r="K7112" t="s">
        <v>138</v>
      </c>
      <c r="L7112" t="s">
        <v>20472</v>
      </c>
      <c r="M7112" t="s">
        <v>20473</v>
      </c>
      <c r="N7112">
        <v>0.830555555</v>
      </c>
      <c r="O7112">
        <v>0</v>
      </c>
      <c r="P7112">
        <v>9</v>
      </c>
      <c r="Q7112">
        <v>0</v>
      </c>
      <c r="R7112">
        <v>0</v>
      </c>
      <c r="S7112">
        <v>0</v>
      </c>
      <c r="T7112">
        <v>4</v>
      </c>
      <c r="U7112">
        <v>0</v>
      </c>
      <c r="V7112">
        <v>0</v>
      </c>
      <c r="W7112">
        <v>0</v>
      </c>
      <c r="X7112">
        <v>1.3727139016393834</v>
      </c>
      <c r="Y7112">
        <v>0</v>
      </c>
      <c r="Z7112">
        <v>0</v>
      </c>
      <c r="AA7112">
        <v>0</v>
      </c>
      <c r="AB7112">
        <v>0.87397199046314988</v>
      </c>
      <c r="AC7112">
        <v>0</v>
      </c>
      <c r="AD7112">
        <v>0</v>
      </c>
      <c r="AE7112">
        <v>2.2466858921025334</v>
      </c>
    </row>
    <row r="7113" spans="1:31" x14ac:dyDescent="0.25">
      <c r="A7113">
        <v>2291792</v>
      </c>
      <c r="B7113">
        <v>1</v>
      </c>
      <c r="C7113" t="s">
        <v>80</v>
      </c>
      <c r="D7113" t="s">
        <v>97</v>
      </c>
      <c r="E7113" t="s">
        <v>141</v>
      </c>
      <c r="F7113" t="s">
        <v>20474</v>
      </c>
      <c r="G7113" t="s">
        <v>143</v>
      </c>
      <c r="H7113" t="s">
        <v>135</v>
      </c>
      <c r="I7113" t="s">
        <v>136</v>
      </c>
      <c r="J7113" t="s">
        <v>137</v>
      </c>
      <c r="K7113" t="s">
        <v>138</v>
      </c>
      <c r="L7113" t="s">
        <v>20475</v>
      </c>
      <c r="M7113" t="s">
        <v>20476</v>
      </c>
      <c r="N7113">
        <v>1.8405555549999999</v>
      </c>
      <c r="O7113">
        <v>0</v>
      </c>
      <c r="P7113">
        <v>1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1.6670074406777502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1.6670074406777502</v>
      </c>
    </row>
    <row r="7114" spans="1:31" x14ac:dyDescent="0.25">
      <c r="A7114">
        <v>2291793</v>
      </c>
      <c r="B7114">
        <v>1</v>
      </c>
      <c r="C7114" t="s">
        <v>81</v>
      </c>
      <c r="D7114" t="s">
        <v>117</v>
      </c>
      <c r="E7114" t="s">
        <v>141</v>
      </c>
      <c r="F7114" t="s">
        <v>20477</v>
      </c>
      <c r="G7114" t="s">
        <v>143</v>
      </c>
      <c r="H7114" t="s">
        <v>135</v>
      </c>
      <c r="I7114" t="s">
        <v>136</v>
      </c>
      <c r="J7114" t="s">
        <v>137</v>
      </c>
      <c r="K7114" t="s">
        <v>138</v>
      </c>
      <c r="L7114" t="s">
        <v>20478</v>
      </c>
      <c r="M7114" t="s">
        <v>20479</v>
      </c>
      <c r="N7114">
        <v>2.167777777</v>
      </c>
      <c r="O7114">
        <v>0</v>
      </c>
      <c r="P7114">
        <v>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0.29519845083093221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0.29519845083093221</v>
      </c>
    </row>
    <row r="7115" spans="1:31" x14ac:dyDescent="0.25">
      <c r="A7115">
        <v>2291797</v>
      </c>
      <c r="B7115">
        <v>1</v>
      </c>
      <c r="C7115" t="s">
        <v>80</v>
      </c>
      <c r="D7115" t="s">
        <v>82</v>
      </c>
      <c r="E7115" t="s">
        <v>208</v>
      </c>
      <c r="F7115" t="s">
        <v>20480</v>
      </c>
      <c r="G7115" t="s">
        <v>606</v>
      </c>
      <c r="H7115" t="s">
        <v>135</v>
      </c>
      <c r="I7115" t="s">
        <v>136</v>
      </c>
      <c r="J7115" t="s">
        <v>137</v>
      </c>
      <c r="K7115" t="s">
        <v>138</v>
      </c>
      <c r="L7115" t="s">
        <v>20481</v>
      </c>
      <c r="M7115" t="s">
        <v>20482</v>
      </c>
      <c r="N7115">
        <v>0.92</v>
      </c>
      <c r="O7115">
        <v>0</v>
      </c>
      <c r="P7115">
        <v>777</v>
      </c>
      <c r="Q7115">
        <v>0</v>
      </c>
      <c r="R7115">
        <v>0</v>
      </c>
      <c r="S7115">
        <v>0</v>
      </c>
      <c r="T7115">
        <v>40</v>
      </c>
      <c r="U7115">
        <v>0</v>
      </c>
      <c r="V7115">
        <v>0</v>
      </c>
      <c r="W7115">
        <v>0</v>
      </c>
      <c r="X7115">
        <v>198.59654452174328</v>
      </c>
      <c r="Y7115">
        <v>0</v>
      </c>
      <c r="Z7115">
        <v>0</v>
      </c>
      <c r="AA7115">
        <v>0</v>
      </c>
      <c r="AB7115">
        <v>10.34718353778284</v>
      </c>
      <c r="AC7115">
        <v>0</v>
      </c>
      <c r="AD7115">
        <v>0</v>
      </c>
      <c r="AE7115">
        <v>208.94372805952611</v>
      </c>
    </row>
    <row r="7116" spans="1:31" x14ac:dyDescent="0.25">
      <c r="A7116">
        <v>2291807</v>
      </c>
      <c r="B7116">
        <v>1</v>
      </c>
      <c r="C7116" t="s">
        <v>81</v>
      </c>
      <c r="D7116" t="s">
        <v>128</v>
      </c>
      <c r="E7116" t="s">
        <v>141</v>
      </c>
      <c r="F7116" t="s">
        <v>20483</v>
      </c>
      <c r="G7116" t="s">
        <v>202</v>
      </c>
      <c r="H7116" t="s">
        <v>135</v>
      </c>
      <c r="I7116" t="s">
        <v>136</v>
      </c>
      <c r="J7116" t="s">
        <v>137</v>
      </c>
      <c r="K7116" t="s">
        <v>138</v>
      </c>
      <c r="L7116" t="s">
        <v>20484</v>
      </c>
      <c r="M7116" t="s">
        <v>20485</v>
      </c>
      <c r="N7116">
        <v>1.6797222220000001</v>
      </c>
      <c r="O7116">
        <v>0</v>
      </c>
      <c r="P7116">
        <v>11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5.2653187712967666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5.2653187712967666</v>
      </c>
    </row>
    <row r="7117" spans="1:31" x14ac:dyDescent="0.25">
      <c r="A7117">
        <v>2291811</v>
      </c>
      <c r="B7117">
        <v>1</v>
      </c>
      <c r="C7117" t="s">
        <v>80</v>
      </c>
      <c r="D7117" t="s">
        <v>82</v>
      </c>
      <c r="E7117" t="s">
        <v>141</v>
      </c>
      <c r="F7117" t="s">
        <v>20486</v>
      </c>
      <c r="G7117" t="s">
        <v>188</v>
      </c>
      <c r="H7117" t="s">
        <v>135</v>
      </c>
      <c r="I7117" t="s">
        <v>136</v>
      </c>
      <c r="J7117" t="s">
        <v>137</v>
      </c>
      <c r="K7117" t="s">
        <v>138</v>
      </c>
      <c r="L7117" t="s">
        <v>20487</v>
      </c>
      <c r="M7117" t="s">
        <v>20488</v>
      </c>
      <c r="N7117">
        <v>3.3397222219999998</v>
      </c>
      <c r="O7117">
        <v>0</v>
      </c>
      <c r="P7117">
        <v>4</v>
      </c>
      <c r="Q7117">
        <v>0</v>
      </c>
      <c r="R7117">
        <v>0</v>
      </c>
      <c r="S7117">
        <v>0</v>
      </c>
      <c r="T7117">
        <v>2</v>
      </c>
      <c r="U7117">
        <v>0</v>
      </c>
      <c r="V7117">
        <v>0</v>
      </c>
      <c r="W7117">
        <v>0</v>
      </c>
      <c r="X7117">
        <v>1.4540009859609948</v>
      </c>
      <c r="Y7117">
        <v>0</v>
      </c>
      <c r="Z7117">
        <v>0</v>
      </c>
      <c r="AA7117">
        <v>0</v>
      </c>
      <c r="AB7117">
        <v>0.80835958934213004</v>
      </c>
      <c r="AC7117">
        <v>0</v>
      </c>
      <c r="AD7117">
        <v>0</v>
      </c>
      <c r="AE7117">
        <v>2.2623605753031248</v>
      </c>
    </row>
    <row r="7118" spans="1:31" x14ac:dyDescent="0.25">
      <c r="A7118">
        <v>2291817</v>
      </c>
      <c r="B7118">
        <v>1</v>
      </c>
      <c r="C7118" t="s">
        <v>80</v>
      </c>
      <c r="D7118" t="s">
        <v>105</v>
      </c>
      <c r="E7118" t="s">
        <v>141</v>
      </c>
      <c r="F7118" t="s">
        <v>16973</v>
      </c>
      <c r="G7118" t="s">
        <v>188</v>
      </c>
      <c r="H7118" t="s">
        <v>135</v>
      </c>
      <c r="I7118" t="s">
        <v>136</v>
      </c>
      <c r="J7118" t="s">
        <v>137</v>
      </c>
      <c r="K7118" t="s">
        <v>138</v>
      </c>
      <c r="L7118" t="s">
        <v>20489</v>
      </c>
      <c r="M7118" t="s">
        <v>20490</v>
      </c>
      <c r="N7118">
        <v>0.77111111099999996</v>
      </c>
      <c r="O7118">
        <v>0</v>
      </c>
      <c r="P7118">
        <v>9</v>
      </c>
      <c r="Q7118">
        <v>0</v>
      </c>
      <c r="R7118">
        <v>0</v>
      </c>
      <c r="S7118">
        <v>0</v>
      </c>
      <c r="T7118">
        <v>4</v>
      </c>
      <c r="U7118">
        <v>0</v>
      </c>
      <c r="V7118">
        <v>0</v>
      </c>
      <c r="W7118">
        <v>0</v>
      </c>
      <c r="X7118">
        <v>1.1858723144503738</v>
      </c>
      <c r="Y7118">
        <v>0</v>
      </c>
      <c r="Z7118">
        <v>0</v>
      </c>
      <c r="AA7118">
        <v>0</v>
      </c>
      <c r="AB7118">
        <v>0.76735472600915999</v>
      </c>
      <c r="AC7118">
        <v>0</v>
      </c>
      <c r="AD7118">
        <v>0</v>
      </c>
      <c r="AE7118">
        <v>1.9532270404595338</v>
      </c>
    </row>
    <row r="7119" spans="1:31" x14ac:dyDescent="0.25">
      <c r="A7119">
        <v>2291821</v>
      </c>
      <c r="B7119">
        <v>1</v>
      </c>
      <c r="C7119" t="s">
        <v>80</v>
      </c>
      <c r="D7119" t="s">
        <v>105</v>
      </c>
      <c r="E7119" t="s">
        <v>141</v>
      </c>
      <c r="F7119" t="s">
        <v>20491</v>
      </c>
      <c r="G7119" t="s">
        <v>188</v>
      </c>
      <c r="H7119" t="s">
        <v>135</v>
      </c>
      <c r="I7119" t="s">
        <v>136</v>
      </c>
      <c r="J7119" t="s">
        <v>137</v>
      </c>
      <c r="K7119" t="s">
        <v>138</v>
      </c>
      <c r="L7119" t="s">
        <v>20492</v>
      </c>
      <c r="M7119" t="s">
        <v>20493</v>
      </c>
      <c r="N7119">
        <v>2.8747222219999999</v>
      </c>
      <c r="O7119">
        <v>0</v>
      </c>
      <c r="P7119">
        <v>9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4.3976929849845723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4.3976929849845723</v>
      </c>
    </row>
    <row r="7120" spans="1:31" x14ac:dyDescent="0.25">
      <c r="A7120">
        <v>2291823</v>
      </c>
      <c r="B7120">
        <v>1</v>
      </c>
      <c r="C7120" t="s">
        <v>81</v>
      </c>
      <c r="D7120" t="s">
        <v>113</v>
      </c>
      <c r="E7120" t="s">
        <v>233</v>
      </c>
      <c r="F7120" t="s">
        <v>20494</v>
      </c>
      <c r="G7120" t="s">
        <v>184</v>
      </c>
      <c r="H7120" t="s">
        <v>167</v>
      </c>
      <c r="I7120" t="s">
        <v>136</v>
      </c>
      <c r="J7120" t="s">
        <v>137</v>
      </c>
      <c r="K7120" t="s">
        <v>138</v>
      </c>
      <c r="L7120" t="s">
        <v>20495</v>
      </c>
      <c r="M7120" t="s">
        <v>20496</v>
      </c>
      <c r="N7120">
        <v>0.41583333300000003</v>
      </c>
      <c r="O7120">
        <v>16</v>
      </c>
      <c r="P7120">
        <v>344</v>
      </c>
      <c r="Q7120">
        <v>153</v>
      </c>
      <c r="R7120">
        <v>167</v>
      </c>
      <c r="S7120">
        <v>21</v>
      </c>
      <c r="T7120">
        <v>29</v>
      </c>
      <c r="U7120">
        <v>1</v>
      </c>
      <c r="V7120">
        <v>0</v>
      </c>
      <c r="W7120">
        <v>2.0883080449463165</v>
      </c>
      <c r="X7120">
        <v>29.059771703718337</v>
      </c>
      <c r="Y7120">
        <v>58.271134713595266</v>
      </c>
      <c r="Z7120">
        <v>34.517784274037915</v>
      </c>
      <c r="AA7120">
        <v>7.5034760030126915</v>
      </c>
      <c r="AB7120">
        <v>4.9320961086104207</v>
      </c>
      <c r="AC7120">
        <v>13.900309976340418</v>
      </c>
      <c r="AD7120">
        <v>0</v>
      </c>
      <c r="AE7120">
        <v>150.27288082426134</v>
      </c>
    </row>
    <row r="7121" spans="1:31" x14ac:dyDescent="0.25">
      <c r="A7121">
        <v>2291824</v>
      </c>
      <c r="B7121">
        <v>1</v>
      </c>
      <c r="C7121" t="s">
        <v>81</v>
      </c>
      <c r="D7121" t="s">
        <v>128</v>
      </c>
      <c r="E7121" t="s">
        <v>141</v>
      </c>
      <c r="F7121" t="s">
        <v>20497</v>
      </c>
      <c r="G7121" t="s">
        <v>202</v>
      </c>
      <c r="H7121" t="s">
        <v>135</v>
      </c>
      <c r="I7121" t="s">
        <v>136</v>
      </c>
      <c r="J7121" t="s">
        <v>137</v>
      </c>
      <c r="K7121" t="s">
        <v>138</v>
      </c>
      <c r="L7121" t="s">
        <v>20498</v>
      </c>
      <c r="M7121" t="s">
        <v>20499</v>
      </c>
      <c r="N7121">
        <v>2.2280555550000001</v>
      </c>
      <c r="O7121">
        <v>0</v>
      </c>
      <c r="P7121">
        <v>9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4.3737475232146501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4.3737475232146501</v>
      </c>
    </row>
    <row r="7122" spans="1:31" x14ac:dyDescent="0.25">
      <c r="A7122">
        <v>2291826</v>
      </c>
      <c r="B7122">
        <v>1</v>
      </c>
      <c r="C7122" t="s">
        <v>80</v>
      </c>
      <c r="D7122" t="s">
        <v>107</v>
      </c>
      <c r="E7122" t="s">
        <v>132</v>
      </c>
      <c r="F7122" t="s">
        <v>20500</v>
      </c>
      <c r="G7122" t="s">
        <v>134</v>
      </c>
      <c r="H7122" t="s">
        <v>135</v>
      </c>
      <c r="I7122" t="s">
        <v>136</v>
      </c>
      <c r="J7122" t="s">
        <v>137</v>
      </c>
      <c r="K7122" t="s">
        <v>138</v>
      </c>
      <c r="L7122" t="s">
        <v>20501</v>
      </c>
      <c r="M7122" t="s">
        <v>20502</v>
      </c>
      <c r="N7122">
        <v>1.2863888880000001</v>
      </c>
      <c r="O7122">
        <v>0</v>
      </c>
      <c r="P7122">
        <v>80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21.124888916756333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21.124888916756333</v>
      </c>
    </row>
    <row r="7123" spans="1:31" x14ac:dyDescent="0.25">
      <c r="A7123">
        <v>2291830</v>
      </c>
      <c r="B7123">
        <v>1</v>
      </c>
      <c r="C7123" t="s">
        <v>81</v>
      </c>
      <c r="D7123" t="s">
        <v>112</v>
      </c>
      <c r="E7123" t="s">
        <v>141</v>
      </c>
      <c r="F7123" t="s">
        <v>20503</v>
      </c>
      <c r="G7123" t="s">
        <v>143</v>
      </c>
      <c r="H7123" t="s">
        <v>135</v>
      </c>
      <c r="I7123" t="s">
        <v>136</v>
      </c>
      <c r="J7123" t="s">
        <v>137</v>
      </c>
      <c r="K7123" t="s">
        <v>138</v>
      </c>
      <c r="L7123" t="s">
        <v>20504</v>
      </c>
      <c r="M7123" t="s">
        <v>20505</v>
      </c>
      <c r="N7123">
        <v>1.52</v>
      </c>
      <c r="O7123">
        <v>0</v>
      </c>
      <c r="P7123">
        <v>1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0.63835925571946661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0.63835925571946661</v>
      </c>
    </row>
    <row r="7124" spans="1:31" x14ac:dyDescent="0.25">
      <c r="A7124">
        <v>2291835</v>
      </c>
      <c r="B7124">
        <v>1</v>
      </c>
      <c r="C7124" t="s">
        <v>80</v>
      </c>
      <c r="D7124" t="s">
        <v>111</v>
      </c>
      <c r="E7124" t="s">
        <v>141</v>
      </c>
      <c r="F7124" t="s">
        <v>20506</v>
      </c>
      <c r="G7124" t="s">
        <v>249</v>
      </c>
      <c r="H7124" t="s">
        <v>135</v>
      </c>
      <c r="I7124" t="s">
        <v>136</v>
      </c>
      <c r="J7124" t="s">
        <v>137</v>
      </c>
      <c r="K7124" t="s">
        <v>138</v>
      </c>
      <c r="L7124" t="s">
        <v>20507</v>
      </c>
      <c r="M7124" t="s">
        <v>20508</v>
      </c>
      <c r="N7124">
        <v>0.47944444400000003</v>
      </c>
      <c r="O7124">
        <v>0</v>
      </c>
      <c r="P7124">
        <v>2</v>
      </c>
      <c r="Q7124">
        <v>0</v>
      </c>
      <c r="R7124">
        <v>0</v>
      </c>
      <c r="S7124">
        <v>0</v>
      </c>
      <c r="T7124">
        <v>1</v>
      </c>
      <c r="U7124">
        <v>0</v>
      </c>
      <c r="V7124">
        <v>0</v>
      </c>
      <c r="W7124">
        <v>0</v>
      </c>
      <c r="X7124">
        <v>0.22526661565005551</v>
      </c>
      <c r="Y7124">
        <v>0</v>
      </c>
      <c r="Z7124">
        <v>0</v>
      </c>
      <c r="AA7124">
        <v>0</v>
      </c>
      <c r="AB7124">
        <v>0.41420329952837998</v>
      </c>
      <c r="AC7124">
        <v>0</v>
      </c>
      <c r="AD7124">
        <v>0</v>
      </c>
      <c r="AE7124">
        <v>0.63946991517843554</v>
      </c>
    </row>
    <row r="7125" spans="1:31" x14ac:dyDescent="0.25">
      <c r="A7125">
        <v>2291837</v>
      </c>
      <c r="B7125">
        <v>1</v>
      </c>
      <c r="C7125" t="s">
        <v>81</v>
      </c>
      <c r="D7125" t="s">
        <v>113</v>
      </c>
      <c r="E7125" t="s">
        <v>132</v>
      </c>
      <c r="F7125" t="s">
        <v>20509</v>
      </c>
      <c r="G7125" t="s">
        <v>332</v>
      </c>
      <c r="H7125" t="s">
        <v>135</v>
      </c>
      <c r="I7125" t="s">
        <v>136</v>
      </c>
      <c r="J7125" t="s">
        <v>137</v>
      </c>
      <c r="K7125" t="s">
        <v>138</v>
      </c>
      <c r="L7125" t="s">
        <v>20510</v>
      </c>
      <c r="M7125" t="s">
        <v>20511</v>
      </c>
      <c r="N7125">
        <v>3.7652777770000001</v>
      </c>
      <c r="O7125">
        <v>0</v>
      </c>
      <c r="P7125">
        <v>19</v>
      </c>
      <c r="Q7125">
        <v>0</v>
      </c>
      <c r="R7125">
        <v>1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11.175554259944711</v>
      </c>
      <c r="Y7125">
        <v>0</v>
      </c>
      <c r="Z7125">
        <v>0.32747005566116832</v>
      </c>
      <c r="AA7125">
        <v>0</v>
      </c>
      <c r="AB7125">
        <v>0</v>
      </c>
      <c r="AC7125">
        <v>0</v>
      </c>
      <c r="AD7125">
        <v>0</v>
      </c>
      <c r="AE7125">
        <v>11.503024315605879</v>
      </c>
    </row>
    <row r="7126" spans="1:31" x14ac:dyDescent="0.25">
      <c r="A7126">
        <v>2291836</v>
      </c>
      <c r="B7126">
        <v>1</v>
      </c>
      <c r="C7126" t="s">
        <v>80</v>
      </c>
      <c r="D7126" t="s">
        <v>82</v>
      </c>
      <c r="E7126" t="s">
        <v>164</v>
      </c>
      <c r="F7126" t="s">
        <v>20512</v>
      </c>
      <c r="G7126" t="s">
        <v>1436</v>
      </c>
      <c r="H7126" t="s">
        <v>167</v>
      </c>
      <c r="I7126" t="s">
        <v>136</v>
      </c>
      <c r="J7126" t="s">
        <v>137</v>
      </c>
      <c r="K7126" t="s">
        <v>138</v>
      </c>
      <c r="L7126" t="s">
        <v>20513</v>
      </c>
      <c r="M7126" t="s">
        <v>20514</v>
      </c>
      <c r="N7126">
        <v>2.4533333329999998</v>
      </c>
      <c r="O7126">
        <v>0</v>
      </c>
      <c r="P7126">
        <v>243</v>
      </c>
      <c r="Q7126">
        <v>0</v>
      </c>
      <c r="R7126">
        <v>0</v>
      </c>
      <c r="S7126">
        <v>0</v>
      </c>
      <c r="T7126">
        <v>13</v>
      </c>
      <c r="U7126">
        <v>0</v>
      </c>
      <c r="V7126">
        <v>0</v>
      </c>
      <c r="W7126">
        <v>0</v>
      </c>
      <c r="X7126">
        <v>124.90555258722246</v>
      </c>
      <c r="Y7126">
        <v>0</v>
      </c>
      <c r="Z7126">
        <v>0</v>
      </c>
      <c r="AA7126">
        <v>0</v>
      </c>
      <c r="AB7126">
        <v>9.8505594431630428</v>
      </c>
      <c r="AC7126">
        <v>0</v>
      </c>
      <c r="AD7126">
        <v>0</v>
      </c>
      <c r="AE7126">
        <v>134.75611203038551</v>
      </c>
    </row>
    <row r="7127" spans="1:31" x14ac:dyDescent="0.25">
      <c r="A7127">
        <v>2291851</v>
      </c>
      <c r="B7127">
        <v>1</v>
      </c>
      <c r="C7127" t="s">
        <v>81</v>
      </c>
      <c r="D7127" t="s">
        <v>117</v>
      </c>
      <c r="E7127" t="s">
        <v>283</v>
      </c>
      <c r="F7127" t="s">
        <v>20515</v>
      </c>
      <c r="G7127" t="s">
        <v>184</v>
      </c>
      <c r="H7127" t="s">
        <v>167</v>
      </c>
      <c r="I7127" t="s">
        <v>136</v>
      </c>
      <c r="J7127" t="s">
        <v>137</v>
      </c>
      <c r="K7127" t="s">
        <v>138</v>
      </c>
      <c r="L7127" t="s">
        <v>20516</v>
      </c>
      <c r="M7127" t="s">
        <v>20517</v>
      </c>
      <c r="N7127">
        <v>0.55083333300000004</v>
      </c>
      <c r="O7127">
        <v>0</v>
      </c>
      <c r="P7127">
        <v>402</v>
      </c>
      <c r="Q7127">
        <v>37</v>
      </c>
      <c r="R7127">
        <v>43</v>
      </c>
      <c r="S7127">
        <v>6</v>
      </c>
      <c r="T7127">
        <v>31</v>
      </c>
      <c r="U7127">
        <v>1</v>
      </c>
      <c r="V7127">
        <v>0</v>
      </c>
      <c r="W7127">
        <v>0</v>
      </c>
      <c r="X7127">
        <v>26.032849381363505</v>
      </c>
      <c r="Y7127">
        <v>17.07399070439152</v>
      </c>
      <c r="Z7127">
        <v>3.1062391967973575</v>
      </c>
      <c r="AA7127">
        <v>40.660001025277055</v>
      </c>
      <c r="AB7127">
        <v>7.8386428508744324</v>
      </c>
      <c r="AC7127">
        <v>9.129022066621026</v>
      </c>
      <c r="AD7127">
        <v>0</v>
      </c>
      <c r="AE7127">
        <v>103.84074522532489</v>
      </c>
    </row>
    <row r="7128" spans="1:31" x14ac:dyDescent="0.25">
      <c r="A7128">
        <v>2291870</v>
      </c>
      <c r="B7128">
        <v>1</v>
      </c>
      <c r="C7128" t="s">
        <v>80</v>
      </c>
      <c r="D7128" t="s">
        <v>96</v>
      </c>
      <c r="E7128" t="s">
        <v>141</v>
      </c>
      <c r="F7128" t="s">
        <v>20518</v>
      </c>
      <c r="G7128" t="s">
        <v>143</v>
      </c>
      <c r="H7128" t="s">
        <v>135</v>
      </c>
      <c r="I7128" t="s">
        <v>136</v>
      </c>
      <c r="J7128" t="s">
        <v>137</v>
      </c>
      <c r="K7128" t="s">
        <v>138</v>
      </c>
      <c r="L7128" t="s">
        <v>20519</v>
      </c>
      <c r="M7128" t="s">
        <v>20520</v>
      </c>
      <c r="N7128">
        <v>0.73055555500000002</v>
      </c>
      <c r="O7128">
        <v>0</v>
      </c>
      <c r="P7128">
        <v>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2.9386807796213336E-2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2.9386807796213336E-2</v>
      </c>
    </row>
    <row r="7129" spans="1:31" x14ac:dyDescent="0.25">
      <c r="A7129">
        <v>2291872</v>
      </c>
      <c r="B7129">
        <v>1</v>
      </c>
      <c r="C7129" t="s">
        <v>80</v>
      </c>
      <c r="D7129" t="s">
        <v>107</v>
      </c>
      <c r="E7129" t="s">
        <v>132</v>
      </c>
      <c r="F7129" t="s">
        <v>20521</v>
      </c>
      <c r="G7129" t="s">
        <v>134</v>
      </c>
      <c r="H7129" t="s">
        <v>135</v>
      </c>
      <c r="I7129" t="s">
        <v>136</v>
      </c>
      <c r="J7129" t="s">
        <v>137</v>
      </c>
      <c r="K7129" t="s">
        <v>138</v>
      </c>
      <c r="L7129" t="s">
        <v>20522</v>
      </c>
      <c r="M7129" t="s">
        <v>20523</v>
      </c>
      <c r="N7129">
        <v>1.443888888</v>
      </c>
      <c r="O7129">
        <v>0</v>
      </c>
      <c r="P7129">
        <v>42</v>
      </c>
      <c r="Q7129">
        <v>0</v>
      </c>
      <c r="R7129">
        <v>0</v>
      </c>
      <c r="S7129">
        <v>0</v>
      </c>
      <c r="T7129">
        <v>26</v>
      </c>
      <c r="U7129">
        <v>0</v>
      </c>
      <c r="V7129">
        <v>0</v>
      </c>
      <c r="W7129">
        <v>0</v>
      </c>
      <c r="X7129">
        <v>5.9311462312916783</v>
      </c>
      <c r="Y7129">
        <v>0</v>
      </c>
      <c r="Z7129">
        <v>0</v>
      </c>
      <c r="AA7129">
        <v>0</v>
      </c>
      <c r="AB7129">
        <v>2.8338789556026449</v>
      </c>
      <c r="AC7129">
        <v>0</v>
      </c>
      <c r="AD7129">
        <v>0</v>
      </c>
      <c r="AE7129">
        <v>8.7650251868943236</v>
      </c>
    </row>
    <row r="7130" spans="1:31" x14ac:dyDescent="0.25">
      <c r="A7130">
        <v>2291889</v>
      </c>
      <c r="B7130">
        <v>1</v>
      </c>
      <c r="C7130" t="s">
        <v>80</v>
      </c>
      <c r="D7130" t="s">
        <v>88</v>
      </c>
      <c r="E7130" t="s">
        <v>132</v>
      </c>
      <c r="F7130" t="s">
        <v>20524</v>
      </c>
      <c r="G7130" t="s">
        <v>134</v>
      </c>
      <c r="H7130" t="s">
        <v>135</v>
      </c>
      <c r="I7130" t="s">
        <v>136</v>
      </c>
      <c r="J7130" t="s">
        <v>137</v>
      </c>
      <c r="K7130" t="s">
        <v>138</v>
      </c>
      <c r="L7130" t="s">
        <v>20525</v>
      </c>
      <c r="M7130" t="s">
        <v>20526</v>
      </c>
      <c r="N7130">
        <v>0.76555555500000005</v>
      </c>
      <c r="O7130">
        <v>0</v>
      </c>
      <c r="P7130">
        <v>33</v>
      </c>
      <c r="Q7130">
        <v>0</v>
      </c>
      <c r="R7130">
        <v>0</v>
      </c>
      <c r="S7130">
        <v>0</v>
      </c>
      <c r="T7130">
        <v>2</v>
      </c>
      <c r="U7130">
        <v>0</v>
      </c>
      <c r="V7130">
        <v>0</v>
      </c>
      <c r="W7130">
        <v>0</v>
      </c>
      <c r="X7130">
        <v>6.7322746077387645</v>
      </c>
      <c r="Y7130">
        <v>0</v>
      </c>
      <c r="Z7130">
        <v>0</v>
      </c>
      <c r="AA7130">
        <v>0</v>
      </c>
      <c r="AB7130">
        <v>2.7677736559213191</v>
      </c>
      <c r="AC7130">
        <v>0</v>
      </c>
      <c r="AD7130">
        <v>0</v>
      </c>
      <c r="AE7130">
        <v>9.5000482636600836</v>
      </c>
    </row>
    <row r="7131" spans="1:31" x14ac:dyDescent="0.25">
      <c r="A7131">
        <v>2291910</v>
      </c>
      <c r="B7131">
        <v>1</v>
      </c>
      <c r="C7131" t="s">
        <v>80</v>
      </c>
      <c r="D7131" t="s">
        <v>111</v>
      </c>
      <c r="E7131" t="s">
        <v>208</v>
      </c>
      <c r="F7131" t="s">
        <v>20527</v>
      </c>
      <c r="G7131" t="s">
        <v>310</v>
      </c>
      <c r="H7131" t="s">
        <v>135</v>
      </c>
      <c r="I7131" t="s">
        <v>136</v>
      </c>
      <c r="J7131" t="s">
        <v>137</v>
      </c>
      <c r="K7131" t="s">
        <v>138</v>
      </c>
      <c r="L7131" t="s">
        <v>20528</v>
      </c>
      <c r="M7131" t="s">
        <v>20529</v>
      </c>
      <c r="N7131">
        <v>0.78027777700000001</v>
      </c>
      <c r="O7131">
        <v>0</v>
      </c>
      <c r="P7131">
        <v>4</v>
      </c>
      <c r="Q7131">
        <v>0</v>
      </c>
      <c r="R7131">
        <v>3</v>
      </c>
      <c r="S7131">
        <v>0</v>
      </c>
      <c r="T7131">
        <v>10</v>
      </c>
      <c r="U7131">
        <v>0</v>
      </c>
      <c r="V7131">
        <v>0</v>
      </c>
      <c r="W7131">
        <v>0</v>
      </c>
      <c r="X7131">
        <v>1.4979809464628642</v>
      </c>
      <c r="Y7131">
        <v>0</v>
      </c>
      <c r="Z7131">
        <v>1.8450187715600792</v>
      </c>
      <c r="AA7131">
        <v>0</v>
      </c>
      <c r="AB7131">
        <v>6.4036124785149031</v>
      </c>
      <c r="AC7131">
        <v>0</v>
      </c>
      <c r="AD7131">
        <v>0</v>
      </c>
      <c r="AE7131">
        <v>9.7466121965378463</v>
      </c>
    </row>
    <row r="7132" spans="1:31" x14ac:dyDescent="0.25">
      <c r="A7132">
        <v>2291918</v>
      </c>
      <c r="B7132">
        <v>1</v>
      </c>
      <c r="C7132" t="s">
        <v>81</v>
      </c>
      <c r="D7132" t="s">
        <v>123</v>
      </c>
      <c r="E7132" t="s">
        <v>132</v>
      </c>
      <c r="F7132" t="s">
        <v>20530</v>
      </c>
      <c r="G7132" t="s">
        <v>1517</v>
      </c>
      <c r="H7132" t="s">
        <v>135</v>
      </c>
      <c r="I7132" t="s">
        <v>136</v>
      </c>
      <c r="J7132" t="s">
        <v>137</v>
      </c>
      <c r="K7132" t="s">
        <v>138</v>
      </c>
      <c r="L7132" t="s">
        <v>20531</v>
      </c>
      <c r="M7132" t="s">
        <v>20532</v>
      </c>
      <c r="N7132">
        <v>7.4166666660000002</v>
      </c>
      <c r="O7132">
        <v>0</v>
      </c>
      <c r="P7132">
        <v>53</v>
      </c>
      <c r="Q7132">
        <v>0</v>
      </c>
      <c r="R7132">
        <v>0</v>
      </c>
      <c r="S7132">
        <v>0</v>
      </c>
      <c r="T7132">
        <v>1</v>
      </c>
      <c r="U7132">
        <v>0</v>
      </c>
      <c r="V7132">
        <v>0</v>
      </c>
      <c r="W7132">
        <v>0</v>
      </c>
      <c r="X7132">
        <v>52.389035764680202</v>
      </c>
      <c r="Y7132">
        <v>0</v>
      </c>
      <c r="Z7132">
        <v>0</v>
      </c>
      <c r="AA7132">
        <v>0</v>
      </c>
      <c r="AB7132">
        <v>5.7143967369719995E-2</v>
      </c>
      <c r="AC7132">
        <v>0</v>
      </c>
      <c r="AD7132">
        <v>0</v>
      </c>
      <c r="AE7132">
        <v>52.44617973204992</v>
      </c>
    </row>
    <row r="7133" spans="1:31" x14ac:dyDescent="0.25">
      <c r="A7133">
        <v>2291948</v>
      </c>
      <c r="B7133">
        <v>1</v>
      </c>
      <c r="C7133" t="s">
        <v>80</v>
      </c>
      <c r="D7133" t="s">
        <v>106</v>
      </c>
      <c r="E7133" t="s">
        <v>233</v>
      </c>
      <c r="F7133" t="s">
        <v>20533</v>
      </c>
      <c r="G7133" t="s">
        <v>184</v>
      </c>
      <c r="H7133" t="s">
        <v>167</v>
      </c>
      <c r="I7133" t="s">
        <v>136</v>
      </c>
      <c r="J7133" t="s">
        <v>137</v>
      </c>
      <c r="K7133" t="s">
        <v>138</v>
      </c>
      <c r="L7133" t="s">
        <v>20534</v>
      </c>
      <c r="M7133" t="s">
        <v>20535</v>
      </c>
      <c r="N7133">
        <v>0.20361111100000001</v>
      </c>
      <c r="O7133">
        <v>0</v>
      </c>
      <c r="P7133">
        <v>4</v>
      </c>
      <c r="Q7133">
        <v>32</v>
      </c>
      <c r="R7133">
        <v>270</v>
      </c>
      <c r="S7133">
        <v>8</v>
      </c>
      <c r="T7133">
        <v>63</v>
      </c>
      <c r="U7133">
        <v>0</v>
      </c>
      <c r="V7133">
        <v>0</v>
      </c>
      <c r="W7133">
        <v>0</v>
      </c>
      <c r="X7133">
        <v>0.2011838592113778</v>
      </c>
      <c r="Y7133">
        <v>13.584650978208824</v>
      </c>
      <c r="Z7133">
        <v>50.335606613414086</v>
      </c>
      <c r="AA7133">
        <v>1.180587661031361</v>
      </c>
      <c r="AB7133">
        <v>8.0359426706339736</v>
      </c>
      <c r="AC7133">
        <v>0</v>
      </c>
      <c r="AD7133">
        <v>0</v>
      </c>
      <c r="AE7133">
        <v>73.337971782499622</v>
      </c>
    </row>
    <row r="7134" spans="1:31" x14ac:dyDescent="0.25">
      <c r="A7134">
        <v>2291950</v>
      </c>
      <c r="B7134">
        <v>1</v>
      </c>
      <c r="C7134" t="s">
        <v>80</v>
      </c>
      <c r="D7134" t="s">
        <v>96</v>
      </c>
      <c r="E7134" t="s">
        <v>283</v>
      </c>
      <c r="F7134" t="s">
        <v>12035</v>
      </c>
      <c r="G7134" t="s">
        <v>184</v>
      </c>
      <c r="H7134" t="s">
        <v>167</v>
      </c>
      <c r="I7134" t="s">
        <v>136</v>
      </c>
      <c r="J7134" t="s">
        <v>137</v>
      </c>
      <c r="K7134" t="s">
        <v>138</v>
      </c>
      <c r="L7134" t="s">
        <v>20536</v>
      </c>
      <c r="M7134" t="s">
        <v>20537</v>
      </c>
      <c r="N7134">
        <v>1.5041666659999999</v>
      </c>
      <c r="O7134">
        <v>0</v>
      </c>
      <c r="P7134">
        <v>1610</v>
      </c>
      <c r="Q7134">
        <v>1</v>
      </c>
      <c r="R7134">
        <v>37</v>
      </c>
      <c r="S7134">
        <v>4</v>
      </c>
      <c r="T7134">
        <v>18</v>
      </c>
      <c r="U7134">
        <v>0</v>
      </c>
      <c r="V7134">
        <v>0</v>
      </c>
      <c r="W7134">
        <v>0</v>
      </c>
      <c r="X7134">
        <v>665.87410841128292</v>
      </c>
      <c r="Y7134">
        <v>3.7634498677426085</v>
      </c>
      <c r="Z7134">
        <v>22.325366793263342</v>
      </c>
      <c r="AA7134">
        <v>27.986368358928466</v>
      </c>
      <c r="AB7134">
        <v>60.76140536709508</v>
      </c>
      <c r="AC7134">
        <v>0</v>
      </c>
      <c r="AD7134">
        <v>0</v>
      </c>
      <c r="AE7134">
        <v>780.71069879831236</v>
      </c>
    </row>
    <row r="7135" spans="1:31" x14ac:dyDescent="0.25">
      <c r="A7135">
        <v>2291957</v>
      </c>
      <c r="B7135">
        <v>1</v>
      </c>
      <c r="C7135" t="s">
        <v>81</v>
      </c>
      <c r="D7135" t="s">
        <v>115</v>
      </c>
      <c r="E7135" t="s">
        <v>233</v>
      </c>
      <c r="F7135" t="s">
        <v>20538</v>
      </c>
      <c r="G7135" t="s">
        <v>184</v>
      </c>
      <c r="H7135" t="s">
        <v>167</v>
      </c>
      <c r="I7135" t="s">
        <v>280</v>
      </c>
      <c r="J7135" t="s">
        <v>137</v>
      </c>
      <c r="K7135" t="s">
        <v>138</v>
      </c>
      <c r="L7135" t="s">
        <v>20539</v>
      </c>
      <c r="M7135" t="s">
        <v>20540</v>
      </c>
      <c r="N7135">
        <v>1.6666666E-2</v>
      </c>
      <c r="O7135">
        <v>1</v>
      </c>
      <c r="P7135">
        <v>672</v>
      </c>
      <c r="Q7135">
        <v>17</v>
      </c>
      <c r="R7135">
        <v>215</v>
      </c>
      <c r="S7135">
        <v>3</v>
      </c>
      <c r="T7135">
        <v>52</v>
      </c>
      <c r="U7135">
        <v>1</v>
      </c>
      <c r="V7135">
        <v>0</v>
      </c>
      <c r="W7135">
        <v>4.4142308174999998E-4</v>
      </c>
      <c r="X7135">
        <v>0.8835416688897334</v>
      </c>
      <c r="Y7135">
        <v>0.84564373935800019</v>
      </c>
      <c r="Z7135">
        <v>0.82456860090291728</v>
      </c>
      <c r="AA7135">
        <v>3.041015410666667E-2</v>
      </c>
      <c r="AB7135">
        <v>0.36006406511439998</v>
      </c>
      <c r="AC7135">
        <v>0.12885023960200001</v>
      </c>
      <c r="AD7135">
        <v>0</v>
      </c>
      <c r="AE7135">
        <v>3.0735198910554677</v>
      </c>
    </row>
    <row r="7136" spans="1:31" x14ac:dyDescent="0.25">
      <c r="A7136">
        <v>2291958</v>
      </c>
      <c r="B7136">
        <v>1</v>
      </c>
      <c r="C7136" t="s">
        <v>80</v>
      </c>
      <c r="D7136" t="s">
        <v>95</v>
      </c>
      <c r="E7136" t="s">
        <v>233</v>
      </c>
      <c r="F7136" t="s">
        <v>6001</v>
      </c>
      <c r="G7136" t="s">
        <v>184</v>
      </c>
      <c r="H7136" t="s">
        <v>167</v>
      </c>
      <c r="I7136" t="s">
        <v>136</v>
      </c>
      <c r="J7136" t="s">
        <v>137</v>
      </c>
      <c r="K7136" t="s">
        <v>138</v>
      </c>
      <c r="L7136" t="s">
        <v>20541</v>
      </c>
      <c r="M7136" t="s">
        <v>20542</v>
      </c>
      <c r="N7136">
        <v>0.61888888799999997</v>
      </c>
      <c r="O7136">
        <v>5</v>
      </c>
      <c r="P7136">
        <v>705</v>
      </c>
      <c r="Q7136">
        <v>26</v>
      </c>
      <c r="R7136">
        <v>8</v>
      </c>
      <c r="S7136">
        <v>29</v>
      </c>
      <c r="T7136">
        <v>41</v>
      </c>
      <c r="U7136">
        <v>0</v>
      </c>
      <c r="V7136">
        <v>0</v>
      </c>
      <c r="W7136">
        <v>2.0582230600452114</v>
      </c>
      <c r="X7136">
        <v>89.26317178471362</v>
      </c>
      <c r="Y7136">
        <v>57.712760315043987</v>
      </c>
      <c r="Z7136">
        <v>1.9535986980729445</v>
      </c>
      <c r="AA7136">
        <v>70.359640136444654</v>
      </c>
      <c r="AB7136">
        <v>7.0431347680165253</v>
      </c>
      <c r="AC7136">
        <v>0</v>
      </c>
      <c r="AD7136">
        <v>0</v>
      </c>
      <c r="AE7136">
        <v>228.39052876233694</v>
      </c>
    </row>
    <row r="7137" spans="1:31" x14ac:dyDescent="0.25">
      <c r="A7137">
        <v>2291963</v>
      </c>
      <c r="B7137">
        <v>1</v>
      </c>
      <c r="C7137" t="s">
        <v>80</v>
      </c>
      <c r="D7137" t="s">
        <v>91</v>
      </c>
      <c r="E7137" t="s">
        <v>182</v>
      </c>
      <c r="F7137" t="s">
        <v>20543</v>
      </c>
      <c r="G7137" t="s">
        <v>184</v>
      </c>
      <c r="H7137" t="s">
        <v>167</v>
      </c>
      <c r="I7137" t="s">
        <v>136</v>
      </c>
      <c r="J7137" t="s">
        <v>137</v>
      </c>
      <c r="K7137" t="s">
        <v>138</v>
      </c>
      <c r="L7137" t="s">
        <v>20544</v>
      </c>
      <c r="M7137" t="s">
        <v>20545</v>
      </c>
      <c r="N7137">
        <v>0.45277777699999999</v>
      </c>
      <c r="O7137">
        <v>6</v>
      </c>
      <c r="P7137">
        <v>1361</v>
      </c>
      <c r="Q7137">
        <v>10</v>
      </c>
      <c r="R7137">
        <v>64</v>
      </c>
      <c r="S7137">
        <v>4</v>
      </c>
      <c r="T7137">
        <v>76</v>
      </c>
      <c r="U7137">
        <v>0</v>
      </c>
      <c r="V7137">
        <v>1</v>
      </c>
      <c r="W7137">
        <v>0.7582395230042499</v>
      </c>
      <c r="X7137">
        <v>91.402482518585728</v>
      </c>
      <c r="Y7137">
        <v>5.9713184620284672</v>
      </c>
      <c r="Z7137">
        <v>8.3633189466143047</v>
      </c>
      <c r="AA7137">
        <v>0.8289876746106668</v>
      </c>
      <c r="AB7137">
        <v>15.276467230826835</v>
      </c>
      <c r="AC7137">
        <v>0</v>
      </c>
      <c r="AD7137">
        <v>4.9322034873000003E-3</v>
      </c>
      <c r="AE7137">
        <v>122.60574655915755</v>
      </c>
    </row>
    <row r="7138" spans="1:31" x14ac:dyDescent="0.25">
      <c r="A7138">
        <v>2291970</v>
      </c>
      <c r="B7138">
        <v>1</v>
      </c>
      <c r="C7138" t="s">
        <v>81</v>
      </c>
      <c r="D7138" t="s">
        <v>128</v>
      </c>
      <c r="E7138" t="s">
        <v>141</v>
      </c>
      <c r="F7138" t="s">
        <v>20546</v>
      </c>
      <c r="G7138" t="s">
        <v>143</v>
      </c>
      <c r="H7138" t="s">
        <v>135</v>
      </c>
      <c r="I7138" t="s">
        <v>136</v>
      </c>
      <c r="J7138" t="s">
        <v>137</v>
      </c>
      <c r="K7138" t="s">
        <v>138</v>
      </c>
      <c r="L7138" t="s">
        <v>20547</v>
      </c>
      <c r="M7138" t="s">
        <v>20548</v>
      </c>
      <c r="N7138">
        <v>2.0988888879999998</v>
      </c>
      <c r="O7138">
        <v>0</v>
      </c>
      <c r="P7138">
        <v>1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0.17547935474666668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0.17547935474666668</v>
      </c>
    </row>
    <row r="7139" spans="1:31" x14ac:dyDescent="0.25">
      <c r="A7139">
        <v>2291972</v>
      </c>
      <c r="B7139">
        <v>1</v>
      </c>
      <c r="C7139" t="s">
        <v>80</v>
      </c>
      <c r="D7139" t="s">
        <v>98</v>
      </c>
      <c r="E7139" t="s">
        <v>164</v>
      </c>
      <c r="F7139" t="s">
        <v>20549</v>
      </c>
      <c r="G7139" t="s">
        <v>195</v>
      </c>
      <c r="H7139" t="s">
        <v>167</v>
      </c>
      <c r="I7139" t="s">
        <v>136</v>
      </c>
      <c r="J7139" t="s">
        <v>137</v>
      </c>
      <c r="K7139" t="s">
        <v>138</v>
      </c>
      <c r="L7139" t="s">
        <v>20550</v>
      </c>
      <c r="M7139" t="s">
        <v>20551</v>
      </c>
      <c r="N7139">
        <v>2.0719444440000001</v>
      </c>
      <c r="O7139">
        <v>0</v>
      </c>
      <c r="P7139">
        <v>0</v>
      </c>
      <c r="Q7139">
        <v>0</v>
      </c>
      <c r="R7139">
        <v>4</v>
      </c>
      <c r="S7139">
        <v>0</v>
      </c>
      <c r="T7139">
        <v>3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1.037184560578611</v>
      </c>
      <c r="AA7139">
        <v>0</v>
      </c>
      <c r="AB7139">
        <v>1.504957366717161</v>
      </c>
      <c r="AC7139">
        <v>0</v>
      </c>
      <c r="AD7139">
        <v>0</v>
      </c>
      <c r="AE7139">
        <v>2.5421419272957717</v>
      </c>
    </row>
    <row r="7140" spans="1:31" x14ac:dyDescent="0.25">
      <c r="A7140">
        <v>2291973</v>
      </c>
      <c r="B7140">
        <v>1</v>
      </c>
      <c r="C7140" t="s">
        <v>81</v>
      </c>
      <c r="D7140" t="s">
        <v>113</v>
      </c>
      <c r="E7140" t="s">
        <v>182</v>
      </c>
      <c r="F7140" t="s">
        <v>20552</v>
      </c>
      <c r="G7140" t="s">
        <v>184</v>
      </c>
      <c r="H7140" t="s">
        <v>167</v>
      </c>
      <c r="I7140" t="s">
        <v>136</v>
      </c>
      <c r="J7140" t="s">
        <v>137</v>
      </c>
      <c r="K7140" t="s">
        <v>138</v>
      </c>
      <c r="L7140" t="s">
        <v>20553</v>
      </c>
      <c r="M7140" t="s">
        <v>20554</v>
      </c>
      <c r="N7140">
        <v>1.0061111110000001</v>
      </c>
      <c r="O7140">
        <v>0</v>
      </c>
      <c r="P7140">
        <v>156</v>
      </c>
      <c r="Q7140">
        <v>9</v>
      </c>
      <c r="R7140">
        <v>153</v>
      </c>
      <c r="S7140">
        <v>3</v>
      </c>
      <c r="T7140">
        <v>17</v>
      </c>
      <c r="U7140">
        <v>0</v>
      </c>
      <c r="V7140">
        <v>0</v>
      </c>
      <c r="W7140">
        <v>0</v>
      </c>
      <c r="X7140">
        <v>25.841016218789896</v>
      </c>
      <c r="Y7140">
        <v>8.487976940203751</v>
      </c>
      <c r="Z7140">
        <v>140.97446957035189</v>
      </c>
      <c r="AA7140">
        <v>3.6914238690094336</v>
      </c>
      <c r="AB7140">
        <v>9.0939962240176868</v>
      </c>
      <c r="AC7140">
        <v>0</v>
      </c>
      <c r="AD7140">
        <v>0</v>
      </c>
      <c r="AE7140">
        <v>188.08888282237268</v>
      </c>
    </row>
    <row r="7141" spans="1:31" x14ac:dyDescent="0.25">
      <c r="A7141">
        <v>2291976</v>
      </c>
      <c r="B7141">
        <v>1</v>
      </c>
      <c r="C7141" t="s">
        <v>81</v>
      </c>
      <c r="D7141" t="s">
        <v>113</v>
      </c>
      <c r="E7141" t="s">
        <v>182</v>
      </c>
      <c r="F7141" t="s">
        <v>20555</v>
      </c>
      <c r="G7141" t="s">
        <v>184</v>
      </c>
      <c r="H7141" t="s">
        <v>167</v>
      </c>
      <c r="I7141" t="s">
        <v>136</v>
      </c>
      <c r="J7141" t="s">
        <v>137</v>
      </c>
      <c r="K7141" t="s">
        <v>138</v>
      </c>
      <c r="L7141" t="s">
        <v>20556</v>
      </c>
      <c r="M7141" t="s">
        <v>20557</v>
      </c>
      <c r="N7141">
        <v>1.548333333</v>
      </c>
      <c r="O7141">
        <v>0</v>
      </c>
      <c r="P7141">
        <v>1</v>
      </c>
      <c r="Q7141">
        <v>7</v>
      </c>
      <c r="R7141">
        <v>95</v>
      </c>
      <c r="S7141">
        <v>0</v>
      </c>
      <c r="T7141">
        <v>4</v>
      </c>
      <c r="U7141">
        <v>0</v>
      </c>
      <c r="V7141">
        <v>0</v>
      </c>
      <c r="W7141">
        <v>0</v>
      </c>
      <c r="X7141">
        <v>0</v>
      </c>
      <c r="Y7141">
        <v>42.942576514526912</v>
      </c>
      <c r="Z7141">
        <v>245.06622829172193</v>
      </c>
      <c r="AA7141">
        <v>0</v>
      </c>
      <c r="AB7141">
        <v>4.3402594436513997</v>
      </c>
      <c r="AC7141">
        <v>0</v>
      </c>
      <c r="AD7141">
        <v>0</v>
      </c>
      <c r="AE7141">
        <v>292.34906424990027</v>
      </c>
    </row>
    <row r="7142" spans="1:31" x14ac:dyDescent="0.25">
      <c r="A7142">
        <v>2291977</v>
      </c>
      <c r="B7142">
        <v>1</v>
      </c>
      <c r="C7142" t="s">
        <v>81</v>
      </c>
      <c r="D7142" t="s">
        <v>128</v>
      </c>
      <c r="E7142" t="s">
        <v>141</v>
      </c>
      <c r="F7142" t="s">
        <v>20558</v>
      </c>
      <c r="G7142" t="s">
        <v>249</v>
      </c>
      <c r="H7142" t="s">
        <v>135</v>
      </c>
      <c r="I7142" t="s">
        <v>136</v>
      </c>
      <c r="J7142" t="s">
        <v>137</v>
      </c>
      <c r="K7142" t="s">
        <v>138</v>
      </c>
      <c r="L7142" t="s">
        <v>20559</v>
      </c>
      <c r="M7142" t="s">
        <v>20560</v>
      </c>
      <c r="N7142">
        <v>2.2013888879999999</v>
      </c>
      <c r="O7142">
        <v>0</v>
      </c>
      <c r="P7142">
        <v>1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0.42746181350775003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0.42746181350775003</v>
      </c>
    </row>
    <row r="7143" spans="1:31" x14ac:dyDescent="0.25">
      <c r="A7143">
        <v>2291978</v>
      </c>
      <c r="B7143">
        <v>1</v>
      </c>
      <c r="C7143" t="s">
        <v>80</v>
      </c>
      <c r="D7143" t="s">
        <v>103</v>
      </c>
      <c r="E7143" t="s">
        <v>283</v>
      </c>
      <c r="F7143" t="s">
        <v>20561</v>
      </c>
      <c r="G7143" t="s">
        <v>184</v>
      </c>
      <c r="H7143" t="s">
        <v>167</v>
      </c>
      <c r="I7143" t="s">
        <v>136</v>
      </c>
      <c r="J7143" t="s">
        <v>137</v>
      </c>
      <c r="K7143" t="s">
        <v>138</v>
      </c>
      <c r="L7143" t="s">
        <v>20562</v>
      </c>
      <c r="M7143" t="s">
        <v>20563</v>
      </c>
      <c r="N7143">
        <v>0.51944444400000001</v>
      </c>
      <c r="O7143">
        <v>2</v>
      </c>
      <c r="P7143">
        <v>0</v>
      </c>
      <c r="Q7143">
        <v>22</v>
      </c>
      <c r="R7143">
        <v>0</v>
      </c>
      <c r="S7143">
        <v>7</v>
      </c>
      <c r="T7143">
        <v>0</v>
      </c>
      <c r="U7143">
        <v>0</v>
      </c>
      <c r="V7143">
        <v>0</v>
      </c>
      <c r="W7143">
        <v>2.7595821853555091</v>
      </c>
      <c r="X7143">
        <v>0</v>
      </c>
      <c r="Y7143">
        <v>23.486099776308954</v>
      </c>
      <c r="Z7143">
        <v>0</v>
      </c>
      <c r="AA7143">
        <v>3.949790371388004</v>
      </c>
      <c r="AB7143">
        <v>0</v>
      </c>
      <c r="AC7143">
        <v>0</v>
      </c>
      <c r="AD7143">
        <v>0</v>
      </c>
      <c r="AE7143">
        <v>30.195472333052468</v>
      </c>
    </row>
    <row r="7144" spans="1:31" x14ac:dyDescent="0.25">
      <c r="A7144">
        <v>2291987</v>
      </c>
      <c r="B7144">
        <v>1</v>
      </c>
      <c r="C7144" t="s">
        <v>81</v>
      </c>
      <c r="D7144" t="s">
        <v>113</v>
      </c>
      <c r="E7144" t="s">
        <v>132</v>
      </c>
      <c r="F7144" t="s">
        <v>20564</v>
      </c>
      <c r="G7144" t="s">
        <v>375</v>
      </c>
      <c r="H7144" t="s">
        <v>135</v>
      </c>
      <c r="I7144" t="s">
        <v>136</v>
      </c>
      <c r="J7144" t="s">
        <v>137</v>
      </c>
      <c r="K7144" t="s">
        <v>138</v>
      </c>
      <c r="L7144" t="s">
        <v>20565</v>
      </c>
      <c r="M7144" t="s">
        <v>20566</v>
      </c>
      <c r="N7144">
        <v>4.1183333329999998</v>
      </c>
      <c r="O7144">
        <v>0</v>
      </c>
      <c r="P7144">
        <v>3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1.4089195416083886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1.4089195416083886</v>
      </c>
    </row>
    <row r="7145" spans="1:31" x14ac:dyDescent="0.25">
      <c r="A7145">
        <v>2291988</v>
      </c>
      <c r="B7145">
        <v>1</v>
      </c>
      <c r="C7145" t="s">
        <v>80</v>
      </c>
      <c r="D7145" t="s">
        <v>96</v>
      </c>
      <c r="E7145" t="s">
        <v>182</v>
      </c>
      <c r="F7145" t="s">
        <v>20567</v>
      </c>
      <c r="G7145" t="s">
        <v>1455</v>
      </c>
      <c r="H7145" t="s">
        <v>167</v>
      </c>
      <c r="I7145" t="s">
        <v>136</v>
      </c>
      <c r="J7145" t="s">
        <v>137</v>
      </c>
      <c r="K7145" t="s">
        <v>138</v>
      </c>
      <c r="L7145" t="s">
        <v>20568</v>
      </c>
      <c r="M7145" t="s">
        <v>20569</v>
      </c>
      <c r="N7145">
        <v>5.9938888879999999</v>
      </c>
      <c r="O7145">
        <v>0</v>
      </c>
      <c r="P7145">
        <v>2</v>
      </c>
      <c r="Q7145">
        <v>0</v>
      </c>
      <c r="R7145">
        <v>36</v>
      </c>
      <c r="S7145">
        <v>0</v>
      </c>
      <c r="T7145">
        <v>3</v>
      </c>
      <c r="U7145">
        <v>0</v>
      </c>
      <c r="V7145">
        <v>0</v>
      </c>
      <c r="W7145">
        <v>0</v>
      </c>
      <c r="X7145">
        <v>3.043719147353618</v>
      </c>
      <c r="Y7145">
        <v>0</v>
      </c>
      <c r="Z7145">
        <v>108.33321270592758</v>
      </c>
      <c r="AA7145">
        <v>0</v>
      </c>
      <c r="AB7145">
        <v>63.74794948462231</v>
      </c>
      <c r="AC7145">
        <v>0</v>
      </c>
      <c r="AD7145">
        <v>0</v>
      </c>
      <c r="AE7145">
        <v>175.1248813379035</v>
      </c>
    </row>
    <row r="7146" spans="1:31" x14ac:dyDescent="0.25">
      <c r="A7146">
        <v>2291993</v>
      </c>
      <c r="B7146">
        <v>1</v>
      </c>
      <c r="C7146" t="s">
        <v>81</v>
      </c>
      <c r="D7146" t="s">
        <v>113</v>
      </c>
      <c r="E7146" t="s">
        <v>132</v>
      </c>
      <c r="F7146" t="s">
        <v>20570</v>
      </c>
      <c r="G7146" t="s">
        <v>332</v>
      </c>
      <c r="H7146" t="s">
        <v>135</v>
      </c>
      <c r="I7146" t="s">
        <v>136</v>
      </c>
      <c r="J7146" t="s">
        <v>137</v>
      </c>
      <c r="K7146" t="s">
        <v>138</v>
      </c>
      <c r="L7146" t="s">
        <v>20571</v>
      </c>
      <c r="M7146" t="s">
        <v>20572</v>
      </c>
      <c r="N7146">
        <v>2.781666666</v>
      </c>
      <c r="O7146">
        <v>0</v>
      </c>
      <c r="P7146">
        <v>51</v>
      </c>
      <c r="Q7146">
        <v>0</v>
      </c>
      <c r="R7146">
        <v>1</v>
      </c>
      <c r="S7146">
        <v>0</v>
      </c>
      <c r="T7146">
        <v>1</v>
      </c>
      <c r="U7146">
        <v>0</v>
      </c>
      <c r="V7146">
        <v>0</v>
      </c>
      <c r="W7146">
        <v>0</v>
      </c>
      <c r="X7146">
        <v>22.047485875292402</v>
      </c>
      <c r="Y7146">
        <v>0</v>
      </c>
      <c r="Z7146">
        <v>0</v>
      </c>
      <c r="AA7146">
        <v>0</v>
      </c>
      <c r="AB7146">
        <v>2.2520798086876423</v>
      </c>
      <c r="AC7146">
        <v>0</v>
      </c>
      <c r="AD7146">
        <v>0</v>
      </c>
      <c r="AE7146">
        <v>24.299565683980045</v>
      </c>
    </row>
    <row r="7147" spans="1:31" x14ac:dyDescent="0.25">
      <c r="A7147">
        <v>2291995</v>
      </c>
      <c r="B7147">
        <v>1</v>
      </c>
      <c r="C7147" t="s">
        <v>80</v>
      </c>
      <c r="D7147" t="s">
        <v>98</v>
      </c>
      <c r="E7147" t="s">
        <v>233</v>
      </c>
      <c r="F7147" t="s">
        <v>2411</v>
      </c>
      <c r="G7147" t="s">
        <v>837</v>
      </c>
      <c r="H7147" t="s">
        <v>167</v>
      </c>
      <c r="I7147" t="s">
        <v>136</v>
      </c>
      <c r="J7147" t="s">
        <v>137</v>
      </c>
      <c r="K7147" t="s">
        <v>138</v>
      </c>
      <c r="L7147" t="s">
        <v>20573</v>
      </c>
      <c r="M7147" t="s">
        <v>20574</v>
      </c>
      <c r="N7147">
        <v>1.3444444440000001</v>
      </c>
      <c r="O7147">
        <v>0</v>
      </c>
      <c r="P7147">
        <v>21</v>
      </c>
      <c r="Q7147">
        <v>29</v>
      </c>
      <c r="R7147">
        <v>186</v>
      </c>
      <c r="S7147">
        <v>9</v>
      </c>
      <c r="T7147">
        <v>61</v>
      </c>
      <c r="U7147">
        <v>2</v>
      </c>
      <c r="V7147">
        <v>0</v>
      </c>
      <c r="W7147">
        <v>0</v>
      </c>
      <c r="X7147">
        <v>10.790052592240027</v>
      </c>
      <c r="Y7147">
        <v>119.63073757493034</v>
      </c>
      <c r="Z7147">
        <v>346.5441950434157</v>
      </c>
      <c r="AA7147">
        <v>72.847008764743478</v>
      </c>
      <c r="AB7147">
        <v>78.580304033080196</v>
      </c>
      <c r="AC7147">
        <v>16.715412719743323</v>
      </c>
      <c r="AD7147">
        <v>0</v>
      </c>
      <c r="AE7147">
        <v>645.10771072815305</v>
      </c>
    </row>
    <row r="7148" spans="1:31" x14ac:dyDescent="0.25">
      <c r="A7148">
        <v>2291999</v>
      </c>
      <c r="B7148">
        <v>1</v>
      </c>
      <c r="C7148" t="s">
        <v>80</v>
      </c>
      <c r="D7148" t="s">
        <v>85</v>
      </c>
      <c r="E7148" t="s">
        <v>208</v>
      </c>
      <c r="F7148" t="s">
        <v>20575</v>
      </c>
      <c r="G7148" t="s">
        <v>799</v>
      </c>
      <c r="H7148" t="s">
        <v>135</v>
      </c>
      <c r="I7148" t="s">
        <v>136</v>
      </c>
      <c r="J7148" t="s">
        <v>137</v>
      </c>
      <c r="K7148" t="s">
        <v>138</v>
      </c>
      <c r="L7148" t="s">
        <v>20576</v>
      </c>
      <c r="M7148" t="s">
        <v>20577</v>
      </c>
      <c r="N7148">
        <v>1.4497222219999999</v>
      </c>
      <c r="O7148">
        <v>0</v>
      </c>
      <c r="P7148">
        <v>695</v>
      </c>
      <c r="Q7148">
        <v>0</v>
      </c>
      <c r="R7148">
        <v>0</v>
      </c>
      <c r="S7148">
        <v>0</v>
      </c>
      <c r="T7148">
        <v>234</v>
      </c>
      <c r="U7148">
        <v>0</v>
      </c>
      <c r="V7148">
        <v>1</v>
      </c>
      <c r="W7148">
        <v>0</v>
      </c>
      <c r="X7148">
        <v>176.19642510490391</v>
      </c>
      <c r="Y7148">
        <v>0</v>
      </c>
      <c r="Z7148">
        <v>0</v>
      </c>
      <c r="AA7148">
        <v>0</v>
      </c>
      <c r="AB7148">
        <v>155.33741001247898</v>
      </c>
      <c r="AC7148">
        <v>0</v>
      </c>
      <c r="AD7148">
        <v>1.8138992197455583</v>
      </c>
      <c r="AE7148">
        <v>333.34773433712843</v>
      </c>
    </row>
    <row r="7149" spans="1:31" x14ac:dyDescent="0.25">
      <c r="A7149">
        <v>2292009</v>
      </c>
      <c r="B7149">
        <v>1</v>
      </c>
      <c r="C7149" t="s">
        <v>80</v>
      </c>
      <c r="D7149" t="s">
        <v>105</v>
      </c>
      <c r="E7149" t="s">
        <v>132</v>
      </c>
      <c r="F7149" t="s">
        <v>20578</v>
      </c>
      <c r="G7149" t="s">
        <v>134</v>
      </c>
      <c r="H7149" t="s">
        <v>135</v>
      </c>
      <c r="I7149" t="s">
        <v>136</v>
      </c>
      <c r="J7149" t="s">
        <v>137</v>
      </c>
      <c r="K7149" t="s">
        <v>138</v>
      </c>
      <c r="L7149" t="s">
        <v>20579</v>
      </c>
      <c r="M7149" t="s">
        <v>20580</v>
      </c>
      <c r="N7149">
        <v>1.7575000000000001</v>
      </c>
      <c r="O7149">
        <v>0</v>
      </c>
      <c r="P7149">
        <v>6</v>
      </c>
      <c r="Q7149">
        <v>0</v>
      </c>
      <c r="R7149">
        <v>2</v>
      </c>
      <c r="S7149">
        <v>0</v>
      </c>
      <c r="T7149">
        <v>2</v>
      </c>
      <c r="U7149">
        <v>0</v>
      </c>
      <c r="V7149">
        <v>0</v>
      </c>
      <c r="W7149">
        <v>0</v>
      </c>
      <c r="X7149">
        <v>1.8490358992724658</v>
      </c>
      <c r="Y7149">
        <v>0</v>
      </c>
      <c r="Z7149">
        <v>3.6808419644159728E-2</v>
      </c>
      <c r="AA7149">
        <v>0</v>
      </c>
      <c r="AB7149">
        <v>0.38753046004530667</v>
      </c>
      <c r="AC7149">
        <v>0</v>
      </c>
      <c r="AD7149">
        <v>0</v>
      </c>
      <c r="AE7149">
        <v>2.2733747789619323</v>
      </c>
    </row>
    <row r="7150" spans="1:31" x14ac:dyDescent="0.25">
      <c r="A7150">
        <v>2292011</v>
      </c>
      <c r="B7150">
        <v>1</v>
      </c>
      <c r="C7150" t="s">
        <v>80</v>
      </c>
      <c r="D7150" t="s">
        <v>99</v>
      </c>
      <c r="E7150" t="s">
        <v>141</v>
      </c>
      <c r="F7150" t="s">
        <v>20581</v>
      </c>
      <c r="G7150" t="s">
        <v>143</v>
      </c>
      <c r="H7150" t="s">
        <v>135</v>
      </c>
      <c r="I7150" t="s">
        <v>136</v>
      </c>
      <c r="J7150" t="s">
        <v>137</v>
      </c>
      <c r="K7150" t="s">
        <v>138</v>
      </c>
      <c r="L7150" t="s">
        <v>20582</v>
      </c>
      <c r="M7150" t="s">
        <v>20583</v>
      </c>
      <c r="N7150">
        <v>3.4424999999999999</v>
      </c>
      <c r="O7150">
        <v>0</v>
      </c>
      <c r="P7150">
        <v>1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</row>
    <row r="7151" spans="1:31" x14ac:dyDescent="0.25">
      <c r="A7151">
        <v>2292013</v>
      </c>
      <c r="B7151">
        <v>1</v>
      </c>
      <c r="C7151" t="s">
        <v>80</v>
      </c>
      <c r="D7151" t="s">
        <v>96</v>
      </c>
      <c r="E7151" t="s">
        <v>132</v>
      </c>
      <c r="F7151" t="s">
        <v>20584</v>
      </c>
      <c r="G7151" t="s">
        <v>332</v>
      </c>
      <c r="H7151" t="s">
        <v>135</v>
      </c>
      <c r="I7151" t="s">
        <v>136</v>
      </c>
      <c r="J7151" t="s">
        <v>137</v>
      </c>
      <c r="K7151" t="s">
        <v>138</v>
      </c>
      <c r="L7151" t="s">
        <v>20585</v>
      </c>
      <c r="M7151" t="s">
        <v>20586</v>
      </c>
      <c r="N7151">
        <v>1.595</v>
      </c>
      <c r="O7151">
        <v>0</v>
      </c>
      <c r="P7151">
        <v>5</v>
      </c>
      <c r="Q7151">
        <v>0</v>
      </c>
      <c r="R7151">
        <v>0</v>
      </c>
      <c r="S7151">
        <v>0</v>
      </c>
      <c r="T7151">
        <v>2</v>
      </c>
      <c r="U7151">
        <v>0</v>
      </c>
      <c r="V7151">
        <v>0</v>
      </c>
      <c r="W7151">
        <v>0</v>
      </c>
      <c r="X7151">
        <v>2.3000867789786898</v>
      </c>
      <c r="Y7151">
        <v>0</v>
      </c>
      <c r="Z7151">
        <v>0</v>
      </c>
      <c r="AA7151">
        <v>0</v>
      </c>
      <c r="AB7151">
        <v>3.0462798855635667</v>
      </c>
      <c r="AC7151">
        <v>0</v>
      </c>
      <c r="AD7151">
        <v>0</v>
      </c>
      <c r="AE7151">
        <v>5.3463666645422565</v>
      </c>
    </row>
    <row r="7152" spans="1:31" x14ac:dyDescent="0.25">
      <c r="A7152">
        <v>2292014</v>
      </c>
      <c r="B7152">
        <v>1</v>
      </c>
      <c r="C7152" t="s">
        <v>80</v>
      </c>
      <c r="D7152" t="s">
        <v>104</v>
      </c>
      <c r="E7152" t="s">
        <v>182</v>
      </c>
      <c r="F7152" t="s">
        <v>1838</v>
      </c>
      <c r="G7152" t="s">
        <v>184</v>
      </c>
      <c r="H7152" t="s">
        <v>167</v>
      </c>
      <c r="I7152" t="s">
        <v>136</v>
      </c>
      <c r="J7152" t="s">
        <v>137</v>
      </c>
      <c r="K7152" t="s">
        <v>138</v>
      </c>
      <c r="L7152" t="s">
        <v>20587</v>
      </c>
      <c r="M7152" t="s">
        <v>20588</v>
      </c>
      <c r="N7152">
        <v>0.26833333300000001</v>
      </c>
      <c r="O7152">
        <v>5</v>
      </c>
      <c r="P7152">
        <v>1788</v>
      </c>
      <c r="Q7152">
        <v>10</v>
      </c>
      <c r="R7152">
        <v>20</v>
      </c>
      <c r="S7152">
        <v>18</v>
      </c>
      <c r="T7152">
        <v>211</v>
      </c>
      <c r="U7152">
        <v>3</v>
      </c>
      <c r="V7152">
        <v>0</v>
      </c>
      <c r="W7152">
        <v>0.1782682026048</v>
      </c>
      <c r="X7152">
        <v>91.140795028034717</v>
      </c>
      <c r="Y7152">
        <v>1.3757145425040733</v>
      </c>
      <c r="Z7152">
        <v>0.92493784966800008</v>
      </c>
      <c r="AA7152">
        <v>53.993163005885314</v>
      </c>
      <c r="AB7152">
        <v>19.215619579853286</v>
      </c>
      <c r="AC7152">
        <v>3.0007153409784717</v>
      </c>
      <c r="AD7152">
        <v>0</v>
      </c>
      <c r="AE7152">
        <v>169.82921354952867</v>
      </c>
    </row>
    <row r="7153" spans="1:31" x14ac:dyDescent="0.25">
      <c r="A7153">
        <v>2292015</v>
      </c>
      <c r="B7153">
        <v>1</v>
      </c>
      <c r="C7153" t="s">
        <v>80</v>
      </c>
      <c r="D7153" t="s">
        <v>93</v>
      </c>
      <c r="E7153" t="s">
        <v>233</v>
      </c>
      <c r="F7153" t="s">
        <v>18689</v>
      </c>
      <c r="G7153" t="s">
        <v>184</v>
      </c>
      <c r="H7153" t="s">
        <v>167</v>
      </c>
      <c r="I7153" t="s">
        <v>136</v>
      </c>
      <c r="J7153" t="s">
        <v>137</v>
      </c>
      <c r="K7153" t="s">
        <v>138</v>
      </c>
      <c r="L7153" t="s">
        <v>20589</v>
      </c>
      <c r="M7153" t="s">
        <v>20590</v>
      </c>
      <c r="N7153">
        <v>0.73027777699999996</v>
      </c>
      <c r="O7153">
        <v>0</v>
      </c>
      <c r="P7153">
        <v>761</v>
      </c>
      <c r="Q7153">
        <v>0</v>
      </c>
      <c r="R7153">
        <v>128</v>
      </c>
      <c r="S7153">
        <v>3</v>
      </c>
      <c r="T7153">
        <v>165</v>
      </c>
      <c r="U7153">
        <v>0</v>
      </c>
      <c r="V7153">
        <v>0</v>
      </c>
      <c r="W7153">
        <v>0</v>
      </c>
      <c r="X7153">
        <v>88.70825602899383</v>
      </c>
      <c r="Y7153">
        <v>0</v>
      </c>
      <c r="Z7153">
        <v>91.086041213490518</v>
      </c>
      <c r="AA7153">
        <v>0.91881797216998262</v>
      </c>
      <c r="AB7153">
        <v>88.670409520059081</v>
      </c>
      <c r="AC7153">
        <v>0</v>
      </c>
      <c r="AD7153">
        <v>0</v>
      </c>
      <c r="AE7153">
        <v>269.38352473471343</v>
      </c>
    </row>
    <row r="7154" spans="1:31" x14ac:dyDescent="0.25">
      <c r="A7154">
        <v>2292016</v>
      </c>
      <c r="B7154">
        <v>1</v>
      </c>
      <c r="C7154" t="s">
        <v>80</v>
      </c>
      <c r="D7154" t="s">
        <v>111</v>
      </c>
      <c r="E7154" t="s">
        <v>132</v>
      </c>
      <c r="F7154" t="s">
        <v>20591</v>
      </c>
      <c r="G7154" t="s">
        <v>1517</v>
      </c>
      <c r="H7154" t="s">
        <v>135</v>
      </c>
      <c r="I7154" t="s">
        <v>136</v>
      </c>
      <c r="J7154" t="s">
        <v>137</v>
      </c>
      <c r="K7154" t="s">
        <v>138</v>
      </c>
      <c r="L7154" t="s">
        <v>20592</v>
      </c>
      <c r="M7154" t="s">
        <v>20593</v>
      </c>
      <c r="N7154">
        <v>4.3930555550000001</v>
      </c>
      <c r="O7154">
        <v>0</v>
      </c>
      <c r="P7154">
        <v>4</v>
      </c>
      <c r="Q7154">
        <v>0</v>
      </c>
      <c r="R7154">
        <v>3</v>
      </c>
      <c r="S7154">
        <v>0</v>
      </c>
      <c r="T7154">
        <v>5</v>
      </c>
      <c r="U7154">
        <v>0</v>
      </c>
      <c r="V7154">
        <v>0</v>
      </c>
      <c r="W7154">
        <v>0</v>
      </c>
      <c r="X7154">
        <v>8.5235459847423432</v>
      </c>
      <c r="Y7154">
        <v>0</v>
      </c>
      <c r="Z7154">
        <v>15.541754774847165</v>
      </c>
      <c r="AA7154">
        <v>0</v>
      </c>
      <c r="AB7154">
        <v>26.422051077731545</v>
      </c>
      <c r="AC7154">
        <v>0</v>
      </c>
      <c r="AD7154">
        <v>0</v>
      </c>
      <c r="AE7154">
        <v>50.487351837321057</v>
      </c>
    </row>
    <row r="7155" spans="1:31" x14ac:dyDescent="0.25">
      <c r="A7155">
        <v>2292018</v>
      </c>
      <c r="B7155">
        <v>1</v>
      </c>
      <c r="C7155" t="s">
        <v>80</v>
      </c>
      <c r="D7155" t="s">
        <v>104</v>
      </c>
      <c r="E7155" t="s">
        <v>164</v>
      </c>
      <c r="F7155" t="s">
        <v>11438</v>
      </c>
      <c r="G7155" t="s">
        <v>195</v>
      </c>
      <c r="H7155" t="s">
        <v>167</v>
      </c>
      <c r="I7155" t="s">
        <v>136</v>
      </c>
      <c r="J7155" t="s">
        <v>137</v>
      </c>
      <c r="K7155" t="s">
        <v>138</v>
      </c>
      <c r="L7155" t="s">
        <v>20594</v>
      </c>
      <c r="M7155" t="s">
        <v>20595</v>
      </c>
      <c r="N7155">
        <v>1.5261111110000001</v>
      </c>
      <c r="O7155">
        <v>0</v>
      </c>
      <c r="P7155">
        <v>0</v>
      </c>
      <c r="Q7155">
        <v>0</v>
      </c>
      <c r="R7155">
        <v>2</v>
      </c>
      <c r="S7155">
        <v>5</v>
      </c>
      <c r="T7155">
        <v>0</v>
      </c>
      <c r="U7155">
        <v>1</v>
      </c>
      <c r="V7155">
        <v>0</v>
      </c>
      <c r="W7155">
        <v>0</v>
      </c>
      <c r="X7155">
        <v>0</v>
      </c>
      <c r="Y7155">
        <v>0</v>
      </c>
      <c r="Z7155">
        <v>0.44390557807258502</v>
      </c>
      <c r="AA7155">
        <v>22.05469279377467</v>
      </c>
      <c r="AB7155">
        <v>0</v>
      </c>
      <c r="AC7155">
        <v>10.503122530165985</v>
      </c>
      <c r="AD7155">
        <v>0</v>
      </c>
      <c r="AE7155">
        <v>33.00172090201324</v>
      </c>
    </row>
    <row r="7156" spans="1:31" x14ac:dyDescent="0.25">
      <c r="A7156">
        <v>2292022</v>
      </c>
      <c r="B7156">
        <v>1</v>
      </c>
      <c r="C7156" t="s">
        <v>81</v>
      </c>
      <c r="D7156" t="s">
        <v>127</v>
      </c>
      <c r="E7156" t="s">
        <v>141</v>
      </c>
      <c r="F7156" t="s">
        <v>20596</v>
      </c>
      <c r="G7156" t="s">
        <v>143</v>
      </c>
      <c r="H7156" t="s">
        <v>135</v>
      </c>
      <c r="I7156" t="s">
        <v>136</v>
      </c>
      <c r="J7156" t="s">
        <v>137</v>
      </c>
      <c r="K7156" t="s">
        <v>138</v>
      </c>
      <c r="L7156" t="s">
        <v>20597</v>
      </c>
      <c r="M7156" t="s">
        <v>20598</v>
      </c>
      <c r="N7156">
        <v>1.36</v>
      </c>
      <c r="O7156">
        <v>0</v>
      </c>
      <c r="P7156">
        <v>1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0.47099871690403772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0.47099871690403772</v>
      </c>
    </row>
    <row r="7157" spans="1:31" x14ac:dyDescent="0.25">
      <c r="A7157">
        <v>2292023</v>
      </c>
      <c r="B7157">
        <v>1</v>
      </c>
      <c r="C7157" t="s">
        <v>81</v>
      </c>
      <c r="D7157" t="s">
        <v>120</v>
      </c>
      <c r="E7157" t="s">
        <v>182</v>
      </c>
      <c r="F7157" t="s">
        <v>5019</v>
      </c>
      <c r="G7157" t="s">
        <v>184</v>
      </c>
      <c r="H7157" t="s">
        <v>167</v>
      </c>
      <c r="I7157" t="s">
        <v>136</v>
      </c>
      <c r="J7157" t="s">
        <v>137</v>
      </c>
      <c r="K7157" t="s">
        <v>138</v>
      </c>
      <c r="L7157" t="s">
        <v>20599</v>
      </c>
      <c r="M7157" t="s">
        <v>20600</v>
      </c>
      <c r="N7157">
        <v>2.3680555550000002</v>
      </c>
      <c r="O7157">
        <v>0</v>
      </c>
      <c r="P7157">
        <v>75</v>
      </c>
      <c r="Q7157">
        <v>38</v>
      </c>
      <c r="R7157">
        <v>2</v>
      </c>
      <c r="S7157">
        <v>14</v>
      </c>
      <c r="T7157">
        <v>3</v>
      </c>
      <c r="U7157">
        <v>0</v>
      </c>
      <c r="V7157">
        <v>0</v>
      </c>
      <c r="W7157">
        <v>0</v>
      </c>
      <c r="X7157">
        <v>49.111372019876953</v>
      </c>
      <c r="Y7157">
        <v>57.990393810321429</v>
      </c>
      <c r="Z7157">
        <v>2.143889708911797</v>
      </c>
      <c r="AA7157">
        <v>45.945629779229897</v>
      </c>
      <c r="AB7157">
        <v>0.39144389102657995</v>
      </c>
      <c r="AC7157">
        <v>0</v>
      </c>
      <c r="AD7157">
        <v>0</v>
      </c>
      <c r="AE7157">
        <v>155.58272920936665</v>
      </c>
    </row>
    <row r="7158" spans="1:31" x14ac:dyDescent="0.25">
      <c r="A7158">
        <v>2292028</v>
      </c>
      <c r="B7158">
        <v>1</v>
      </c>
      <c r="C7158" t="s">
        <v>81</v>
      </c>
      <c r="D7158" t="s">
        <v>113</v>
      </c>
      <c r="E7158" t="s">
        <v>182</v>
      </c>
      <c r="F7158" t="s">
        <v>20601</v>
      </c>
      <c r="G7158" t="s">
        <v>166</v>
      </c>
      <c r="H7158" t="s">
        <v>167</v>
      </c>
      <c r="I7158" t="s">
        <v>136</v>
      </c>
      <c r="J7158" t="s">
        <v>137</v>
      </c>
      <c r="K7158" t="s">
        <v>138</v>
      </c>
      <c r="L7158" t="s">
        <v>20602</v>
      </c>
      <c r="M7158" t="s">
        <v>20603</v>
      </c>
      <c r="N7158">
        <v>4.1713888880000001</v>
      </c>
      <c r="O7158">
        <v>0</v>
      </c>
      <c r="P7158">
        <v>279</v>
      </c>
      <c r="Q7158">
        <v>34</v>
      </c>
      <c r="R7158">
        <v>95</v>
      </c>
      <c r="S7158">
        <v>0</v>
      </c>
      <c r="T7158">
        <v>13</v>
      </c>
      <c r="U7158">
        <v>0</v>
      </c>
      <c r="V7158">
        <v>0</v>
      </c>
      <c r="W7158">
        <v>0</v>
      </c>
      <c r="X7158">
        <v>164.11486326768375</v>
      </c>
      <c r="Y7158">
        <v>338.36429749537666</v>
      </c>
      <c r="Z7158">
        <v>315.50408322341127</v>
      </c>
      <c r="AA7158">
        <v>0</v>
      </c>
      <c r="AB7158">
        <v>24.618571067844535</v>
      </c>
      <c r="AC7158">
        <v>0</v>
      </c>
      <c r="AD7158">
        <v>0</v>
      </c>
      <c r="AE7158">
        <v>842.60181505431626</v>
      </c>
    </row>
    <row r="7159" spans="1:31" x14ac:dyDescent="0.25">
      <c r="A7159">
        <v>2292031</v>
      </c>
      <c r="B7159">
        <v>1</v>
      </c>
      <c r="C7159" t="s">
        <v>80</v>
      </c>
      <c r="D7159" t="s">
        <v>110</v>
      </c>
      <c r="E7159" t="s">
        <v>141</v>
      </c>
      <c r="F7159" t="s">
        <v>20604</v>
      </c>
      <c r="G7159" t="s">
        <v>143</v>
      </c>
      <c r="H7159" t="s">
        <v>135</v>
      </c>
      <c r="I7159" t="s">
        <v>136</v>
      </c>
      <c r="J7159" t="s">
        <v>137</v>
      </c>
      <c r="K7159" t="s">
        <v>138</v>
      </c>
      <c r="L7159" t="s">
        <v>20605</v>
      </c>
      <c r="M7159" t="s">
        <v>20606</v>
      </c>
      <c r="N7159">
        <v>1.1116666660000001</v>
      </c>
      <c r="O7159">
        <v>0</v>
      </c>
      <c r="P7159">
        <v>2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0.84912187442188225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0.84912187442188225</v>
      </c>
    </row>
    <row r="7160" spans="1:31" x14ac:dyDescent="0.25">
      <c r="A7160">
        <v>2292032</v>
      </c>
      <c r="B7160">
        <v>1</v>
      </c>
      <c r="C7160" t="s">
        <v>80</v>
      </c>
      <c r="D7160" t="s">
        <v>101</v>
      </c>
      <c r="E7160" t="s">
        <v>141</v>
      </c>
      <c r="F7160" t="s">
        <v>20607</v>
      </c>
      <c r="G7160" t="s">
        <v>202</v>
      </c>
      <c r="H7160" t="s">
        <v>135</v>
      </c>
      <c r="I7160" t="s">
        <v>136</v>
      </c>
      <c r="J7160" t="s">
        <v>137</v>
      </c>
      <c r="K7160" t="s">
        <v>138</v>
      </c>
      <c r="L7160" t="s">
        <v>20608</v>
      </c>
      <c r="M7160" t="s">
        <v>20609</v>
      </c>
      <c r="N7160">
        <v>1.470277777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0.42390087144169275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0.42390087144169275</v>
      </c>
    </row>
    <row r="7161" spans="1:31" x14ac:dyDescent="0.25">
      <c r="A7161">
        <v>2292033</v>
      </c>
      <c r="B7161">
        <v>1</v>
      </c>
      <c r="C7161" t="s">
        <v>80</v>
      </c>
      <c r="D7161" t="s">
        <v>101</v>
      </c>
      <c r="E7161" t="s">
        <v>182</v>
      </c>
      <c r="F7161" t="s">
        <v>20610</v>
      </c>
      <c r="G7161" t="s">
        <v>184</v>
      </c>
      <c r="H7161" t="s">
        <v>167</v>
      </c>
      <c r="I7161" t="s">
        <v>136</v>
      </c>
      <c r="J7161" t="s">
        <v>137</v>
      </c>
      <c r="K7161" t="s">
        <v>138</v>
      </c>
      <c r="L7161" t="s">
        <v>20611</v>
      </c>
      <c r="M7161" t="s">
        <v>20612</v>
      </c>
      <c r="N7161">
        <v>0.50333333300000005</v>
      </c>
      <c r="O7161">
        <v>14</v>
      </c>
      <c r="P7161">
        <v>3565</v>
      </c>
      <c r="Q7161">
        <v>11</v>
      </c>
      <c r="R7161">
        <v>108</v>
      </c>
      <c r="S7161">
        <v>32</v>
      </c>
      <c r="T7161">
        <v>408</v>
      </c>
      <c r="U7161">
        <v>3</v>
      </c>
      <c r="V7161">
        <v>1</v>
      </c>
      <c r="W7161">
        <v>5.068527045323175</v>
      </c>
      <c r="X7161">
        <v>476.96261613270315</v>
      </c>
      <c r="Y7161">
        <v>23.667206538898419</v>
      </c>
      <c r="Z7161">
        <v>16.218071783440244</v>
      </c>
      <c r="AA7161">
        <v>28.270272887534368</v>
      </c>
      <c r="AB7161">
        <v>157.37979378962228</v>
      </c>
      <c r="AC7161">
        <v>41.707865620418602</v>
      </c>
      <c r="AD7161">
        <v>0.10902322872496667</v>
      </c>
      <c r="AE7161">
        <v>749.38337702666524</v>
      </c>
    </row>
    <row r="7162" spans="1:31" x14ac:dyDescent="0.25">
      <c r="A7162">
        <v>2292034</v>
      </c>
      <c r="B7162">
        <v>1</v>
      </c>
      <c r="C7162" t="s">
        <v>81</v>
      </c>
      <c r="D7162" t="s">
        <v>128</v>
      </c>
      <c r="E7162" t="s">
        <v>141</v>
      </c>
      <c r="F7162" t="s">
        <v>20558</v>
      </c>
      <c r="G7162" t="s">
        <v>249</v>
      </c>
      <c r="H7162" t="s">
        <v>135</v>
      </c>
      <c r="I7162" t="s">
        <v>136</v>
      </c>
      <c r="J7162" t="s">
        <v>137</v>
      </c>
      <c r="K7162" t="s">
        <v>138</v>
      </c>
      <c r="L7162" t="s">
        <v>20613</v>
      </c>
      <c r="M7162" t="s">
        <v>20614</v>
      </c>
      <c r="N7162">
        <v>1.4424999999999999</v>
      </c>
      <c r="O7162">
        <v>0</v>
      </c>
      <c r="P7162">
        <v>1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0.29175472154114995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0.29175472154114995</v>
      </c>
    </row>
    <row r="7163" spans="1:31" x14ac:dyDescent="0.25">
      <c r="A7163">
        <v>2292038</v>
      </c>
      <c r="B7163">
        <v>1</v>
      </c>
      <c r="C7163" t="s">
        <v>80</v>
      </c>
      <c r="D7163" t="s">
        <v>104</v>
      </c>
      <c r="E7163" t="s">
        <v>164</v>
      </c>
      <c r="F7163" t="s">
        <v>20615</v>
      </c>
      <c r="G7163" t="s">
        <v>837</v>
      </c>
      <c r="H7163" t="s">
        <v>167</v>
      </c>
      <c r="I7163" t="s">
        <v>136</v>
      </c>
      <c r="J7163" t="s">
        <v>137</v>
      </c>
      <c r="K7163" t="s">
        <v>138</v>
      </c>
      <c r="L7163" t="s">
        <v>20616</v>
      </c>
      <c r="M7163" t="s">
        <v>20617</v>
      </c>
      <c r="N7163">
        <v>0.54222222200000003</v>
      </c>
      <c r="O7163">
        <v>0</v>
      </c>
      <c r="P7163">
        <v>2153</v>
      </c>
      <c r="Q7163">
        <v>0</v>
      </c>
      <c r="R7163">
        <v>0</v>
      </c>
      <c r="S7163">
        <v>0</v>
      </c>
      <c r="T7163">
        <v>203</v>
      </c>
      <c r="U7163">
        <v>0</v>
      </c>
      <c r="V7163">
        <v>0</v>
      </c>
      <c r="W7163">
        <v>0</v>
      </c>
      <c r="X7163">
        <v>225.0237490597452</v>
      </c>
      <c r="Y7163">
        <v>0</v>
      </c>
      <c r="Z7163">
        <v>0</v>
      </c>
      <c r="AA7163">
        <v>0</v>
      </c>
      <c r="AB7163">
        <v>69.593811523307238</v>
      </c>
      <c r="AC7163">
        <v>0</v>
      </c>
      <c r="AD7163">
        <v>0</v>
      </c>
      <c r="AE7163">
        <v>294.61756058305241</v>
      </c>
    </row>
    <row r="7164" spans="1:31" x14ac:dyDescent="0.25">
      <c r="A7164">
        <v>2292041</v>
      </c>
      <c r="B7164">
        <v>1</v>
      </c>
      <c r="C7164" t="s">
        <v>81</v>
      </c>
      <c r="D7164" t="s">
        <v>128</v>
      </c>
      <c r="E7164" t="s">
        <v>233</v>
      </c>
      <c r="F7164" t="s">
        <v>1195</v>
      </c>
      <c r="G7164" t="s">
        <v>184</v>
      </c>
      <c r="H7164" t="s">
        <v>167</v>
      </c>
      <c r="I7164" t="s">
        <v>136</v>
      </c>
      <c r="J7164" t="s">
        <v>137</v>
      </c>
      <c r="K7164" t="s">
        <v>138</v>
      </c>
      <c r="L7164" t="s">
        <v>20618</v>
      </c>
      <c r="M7164" t="s">
        <v>20619</v>
      </c>
      <c r="N7164">
        <v>0.53944444400000002</v>
      </c>
      <c r="O7164">
        <v>5</v>
      </c>
      <c r="P7164">
        <v>10456</v>
      </c>
      <c r="Q7164">
        <v>18</v>
      </c>
      <c r="R7164">
        <v>146</v>
      </c>
      <c r="S7164">
        <v>23</v>
      </c>
      <c r="T7164">
        <v>874</v>
      </c>
      <c r="U7164">
        <v>6</v>
      </c>
      <c r="V7164">
        <v>1</v>
      </c>
      <c r="W7164">
        <v>1.32408752619841</v>
      </c>
      <c r="X7164">
        <v>1010.8926552925554</v>
      </c>
      <c r="Y7164">
        <v>7.5652011943825546</v>
      </c>
      <c r="Z7164">
        <v>39.807041372730119</v>
      </c>
      <c r="AA7164">
        <v>358.39095027432165</v>
      </c>
      <c r="AB7164">
        <v>259.56667122451108</v>
      </c>
      <c r="AC7164">
        <v>20.38476578801593</v>
      </c>
      <c r="AD7164">
        <v>2.4432304007089365</v>
      </c>
      <c r="AE7164">
        <v>1700.3746030734239</v>
      </c>
    </row>
    <row r="7165" spans="1:31" x14ac:dyDescent="0.25">
      <c r="A7165">
        <v>2292042</v>
      </c>
      <c r="B7165">
        <v>1</v>
      </c>
      <c r="C7165" t="s">
        <v>80</v>
      </c>
      <c r="D7165" t="s">
        <v>99</v>
      </c>
      <c r="E7165" t="s">
        <v>141</v>
      </c>
      <c r="F7165" t="s">
        <v>20620</v>
      </c>
      <c r="G7165" t="s">
        <v>143</v>
      </c>
      <c r="H7165" t="s">
        <v>135</v>
      </c>
      <c r="I7165" t="s">
        <v>136</v>
      </c>
      <c r="J7165" t="s">
        <v>137</v>
      </c>
      <c r="K7165" t="s">
        <v>138</v>
      </c>
      <c r="L7165" t="s">
        <v>20621</v>
      </c>
      <c r="M7165" t="s">
        <v>20622</v>
      </c>
      <c r="N7165">
        <v>3.923333333</v>
      </c>
      <c r="O7165">
        <v>0</v>
      </c>
      <c r="P7165">
        <v>1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1.3239335130482424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1.3239335130482424</v>
      </c>
    </row>
    <row r="7166" spans="1:31" x14ac:dyDescent="0.25">
      <c r="A7166">
        <v>2292054</v>
      </c>
      <c r="B7166">
        <v>1</v>
      </c>
      <c r="C7166" t="s">
        <v>80</v>
      </c>
      <c r="D7166" t="s">
        <v>88</v>
      </c>
      <c r="E7166" t="s">
        <v>748</v>
      </c>
      <c r="F7166" t="s">
        <v>20623</v>
      </c>
      <c r="G7166" t="s">
        <v>750</v>
      </c>
      <c r="H7166" t="s">
        <v>135</v>
      </c>
      <c r="I7166" t="s">
        <v>136</v>
      </c>
      <c r="J7166" t="s">
        <v>137</v>
      </c>
      <c r="K7166" t="s">
        <v>138</v>
      </c>
      <c r="L7166" t="s">
        <v>20624</v>
      </c>
      <c r="M7166" t="s">
        <v>20625</v>
      </c>
      <c r="N7166">
        <v>0.78694444399999997</v>
      </c>
      <c r="O7166">
        <v>0</v>
      </c>
      <c r="P7166">
        <v>115</v>
      </c>
      <c r="Q7166">
        <v>0</v>
      </c>
      <c r="R7166">
        <v>0</v>
      </c>
      <c r="S7166">
        <v>0</v>
      </c>
      <c r="T7166">
        <v>1</v>
      </c>
      <c r="U7166">
        <v>0</v>
      </c>
      <c r="V7166">
        <v>0</v>
      </c>
      <c r="W7166">
        <v>0</v>
      </c>
      <c r="X7166">
        <v>18.332749893861461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18.332749893861461</v>
      </c>
    </row>
    <row r="7167" spans="1:31" x14ac:dyDescent="0.25">
      <c r="A7167">
        <v>2292057</v>
      </c>
      <c r="B7167">
        <v>1</v>
      </c>
      <c r="C7167" t="s">
        <v>80</v>
      </c>
      <c r="D7167" t="s">
        <v>107</v>
      </c>
      <c r="E7167" t="s">
        <v>233</v>
      </c>
      <c r="F7167" t="s">
        <v>20626</v>
      </c>
      <c r="G7167" t="s">
        <v>184</v>
      </c>
      <c r="H7167" t="s">
        <v>167</v>
      </c>
      <c r="I7167" t="s">
        <v>136</v>
      </c>
      <c r="J7167" t="s">
        <v>137</v>
      </c>
      <c r="K7167" t="s">
        <v>138</v>
      </c>
      <c r="L7167" t="s">
        <v>20627</v>
      </c>
      <c r="M7167" t="s">
        <v>20628</v>
      </c>
      <c r="N7167">
        <v>1.128333333</v>
      </c>
      <c r="O7167">
        <v>0</v>
      </c>
      <c r="P7167">
        <v>603</v>
      </c>
      <c r="Q7167">
        <v>0</v>
      </c>
      <c r="R7167">
        <v>6</v>
      </c>
      <c r="S7167">
        <v>0</v>
      </c>
      <c r="T7167">
        <v>311</v>
      </c>
      <c r="U7167">
        <v>0</v>
      </c>
      <c r="V7167">
        <v>1</v>
      </c>
      <c r="W7167">
        <v>0</v>
      </c>
      <c r="X7167">
        <v>132.23529558983242</v>
      </c>
      <c r="Y7167">
        <v>0</v>
      </c>
      <c r="Z7167">
        <v>1.1521846298780998</v>
      </c>
      <c r="AA7167">
        <v>0</v>
      </c>
      <c r="AB7167">
        <v>218.39102136784749</v>
      </c>
      <c r="AC7167">
        <v>0</v>
      </c>
      <c r="AD7167">
        <v>5.2865692038125669</v>
      </c>
      <c r="AE7167">
        <v>357.0650707913706</v>
      </c>
    </row>
    <row r="7168" spans="1:31" x14ac:dyDescent="0.25">
      <c r="A7168">
        <v>2292059</v>
      </c>
      <c r="B7168">
        <v>1</v>
      </c>
      <c r="C7168" t="s">
        <v>80</v>
      </c>
      <c r="D7168" t="s">
        <v>85</v>
      </c>
      <c r="E7168" t="s">
        <v>141</v>
      </c>
      <c r="F7168" t="s">
        <v>1204</v>
      </c>
      <c r="G7168" t="s">
        <v>202</v>
      </c>
      <c r="H7168" t="s">
        <v>135</v>
      </c>
      <c r="I7168" t="s">
        <v>136</v>
      </c>
      <c r="J7168" t="s">
        <v>137</v>
      </c>
      <c r="K7168" t="s">
        <v>138</v>
      </c>
      <c r="L7168" t="s">
        <v>20629</v>
      </c>
      <c r="M7168" t="s">
        <v>20630</v>
      </c>
      <c r="N7168">
        <v>0.56277777699999998</v>
      </c>
      <c r="O7168">
        <v>0</v>
      </c>
      <c r="P7168">
        <v>4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0.31560230854849669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0.31560230854849669</v>
      </c>
    </row>
    <row r="7169" spans="1:31" x14ac:dyDescent="0.25">
      <c r="A7169">
        <v>2292060</v>
      </c>
      <c r="B7169">
        <v>1</v>
      </c>
      <c r="C7169" t="s">
        <v>81</v>
      </c>
      <c r="D7169" t="s">
        <v>128</v>
      </c>
      <c r="E7169" t="s">
        <v>141</v>
      </c>
      <c r="F7169" t="s">
        <v>20631</v>
      </c>
      <c r="G7169" t="s">
        <v>143</v>
      </c>
      <c r="H7169" t="s">
        <v>135</v>
      </c>
      <c r="I7169" t="s">
        <v>136</v>
      </c>
      <c r="J7169" t="s">
        <v>137</v>
      </c>
      <c r="K7169" t="s">
        <v>138</v>
      </c>
      <c r="L7169" t="s">
        <v>20632</v>
      </c>
      <c r="M7169" t="s">
        <v>20633</v>
      </c>
      <c r="N7169">
        <v>1.385277777</v>
      </c>
      <c r="O7169">
        <v>0</v>
      </c>
      <c r="P7169">
        <v>1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0.17196916555216668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0.17196916555216668</v>
      </c>
    </row>
    <row r="7170" spans="1:31" x14ac:dyDescent="0.25">
      <c r="A7170">
        <v>2292061</v>
      </c>
      <c r="B7170">
        <v>1</v>
      </c>
      <c r="C7170" t="s">
        <v>81</v>
      </c>
      <c r="D7170" t="s">
        <v>120</v>
      </c>
      <c r="E7170" t="s">
        <v>233</v>
      </c>
      <c r="F7170" t="s">
        <v>20634</v>
      </c>
      <c r="G7170" t="s">
        <v>184</v>
      </c>
      <c r="H7170" t="s">
        <v>167</v>
      </c>
      <c r="I7170" t="s">
        <v>136</v>
      </c>
      <c r="J7170" t="s">
        <v>137</v>
      </c>
      <c r="K7170" t="s">
        <v>138</v>
      </c>
      <c r="L7170" t="s">
        <v>20635</v>
      </c>
      <c r="M7170" t="s">
        <v>20636</v>
      </c>
      <c r="N7170">
        <v>8.3888887999999995E-2</v>
      </c>
      <c r="O7170">
        <v>3</v>
      </c>
      <c r="P7170">
        <v>3584</v>
      </c>
      <c r="Q7170">
        <v>318</v>
      </c>
      <c r="R7170">
        <v>304</v>
      </c>
      <c r="S7170">
        <v>58</v>
      </c>
      <c r="T7170">
        <v>470</v>
      </c>
      <c r="U7170">
        <v>4</v>
      </c>
      <c r="V7170">
        <v>1</v>
      </c>
      <c r="W7170">
        <v>0.36724147713749999</v>
      </c>
      <c r="X7170">
        <v>47.400147091885735</v>
      </c>
      <c r="Y7170">
        <v>29.892700313436833</v>
      </c>
      <c r="Z7170">
        <v>19.998768203093579</v>
      </c>
      <c r="AA7170">
        <v>7.0277980926088244</v>
      </c>
      <c r="AB7170">
        <v>52.367325925661824</v>
      </c>
      <c r="AC7170">
        <v>3.7538979362815694</v>
      </c>
      <c r="AD7170">
        <v>1.2424011708233333E-3</v>
      </c>
      <c r="AE7170">
        <v>160.80912144127666</v>
      </c>
    </row>
    <row r="7171" spans="1:31" x14ac:dyDescent="0.25">
      <c r="A7171">
        <v>2292064</v>
      </c>
      <c r="B7171">
        <v>1</v>
      </c>
      <c r="C7171" t="s">
        <v>81</v>
      </c>
      <c r="D7171" t="s">
        <v>122</v>
      </c>
      <c r="E7171" t="s">
        <v>182</v>
      </c>
      <c r="F7171" t="s">
        <v>7421</v>
      </c>
      <c r="G7171" t="s">
        <v>184</v>
      </c>
      <c r="H7171" t="s">
        <v>167</v>
      </c>
      <c r="I7171" t="s">
        <v>136</v>
      </c>
      <c r="J7171" t="s">
        <v>137</v>
      </c>
      <c r="K7171" t="s">
        <v>138</v>
      </c>
      <c r="L7171" t="s">
        <v>20637</v>
      </c>
      <c r="M7171" t="s">
        <v>20638</v>
      </c>
      <c r="N7171">
        <v>0.43083333299999999</v>
      </c>
      <c r="O7171">
        <v>0</v>
      </c>
      <c r="P7171">
        <v>217</v>
      </c>
      <c r="Q7171">
        <v>0</v>
      </c>
      <c r="R7171">
        <v>0</v>
      </c>
      <c r="S7171">
        <v>0</v>
      </c>
      <c r="T7171">
        <v>16</v>
      </c>
      <c r="U7171">
        <v>0</v>
      </c>
      <c r="V7171">
        <v>0</v>
      </c>
      <c r="W7171">
        <v>0</v>
      </c>
      <c r="X7171">
        <v>7.7884160396440807</v>
      </c>
      <c r="Y7171">
        <v>0</v>
      </c>
      <c r="Z7171">
        <v>0</v>
      </c>
      <c r="AA7171">
        <v>0</v>
      </c>
      <c r="AB7171">
        <v>1.3336420634943367</v>
      </c>
      <c r="AC7171">
        <v>0</v>
      </c>
      <c r="AD7171">
        <v>0</v>
      </c>
      <c r="AE7171">
        <v>9.1220581031384178</v>
      </c>
    </row>
    <row r="7172" spans="1:31" x14ac:dyDescent="0.25">
      <c r="A7172">
        <v>2292067</v>
      </c>
      <c r="B7172">
        <v>1</v>
      </c>
      <c r="C7172" t="s">
        <v>81</v>
      </c>
      <c r="D7172" t="s">
        <v>115</v>
      </c>
      <c r="E7172" t="s">
        <v>141</v>
      </c>
      <c r="F7172" t="s">
        <v>20639</v>
      </c>
      <c r="G7172" t="s">
        <v>143</v>
      </c>
      <c r="H7172" t="s">
        <v>135</v>
      </c>
      <c r="I7172" t="s">
        <v>136</v>
      </c>
      <c r="J7172" t="s">
        <v>137</v>
      </c>
      <c r="K7172" t="s">
        <v>138</v>
      </c>
      <c r="L7172" t="s">
        <v>20640</v>
      </c>
      <c r="M7172" t="s">
        <v>20641</v>
      </c>
      <c r="N7172">
        <v>2.170833333</v>
      </c>
      <c r="O7172">
        <v>0</v>
      </c>
      <c r="P7172">
        <v>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0.22305073008766252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0.22305073008766252</v>
      </c>
    </row>
    <row r="7173" spans="1:31" x14ac:dyDescent="0.25">
      <c r="A7173">
        <v>2292070</v>
      </c>
      <c r="B7173">
        <v>1</v>
      </c>
      <c r="C7173" t="s">
        <v>81</v>
      </c>
      <c r="D7173" t="s">
        <v>128</v>
      </c>
      <c r="E7173" t="s">
        <v>164</v>
      </c>
      <c r="F7173" t="s">
        <v>4058</v>
      </c>
      <c r="G7173" t="s">
        <v>184</v>
      </c>
      <c r="H7173" t="s">
        <v>167</v>
      </c>
      <c r="I7173" t="s">
        <v>136</v>
      </c>
      <c r="J7173" t="s">
        <v>137</v>
      </c>
      <c r="K7173" t="s">
        <v>138</v>
      </c>
      <c r="L7173" t="s">
        <v>20642</v>
      </c>
      <c r="M7173" t="s">
        <v>20643</v>
      </c>
      <c r="N7173">
        <v>0.44305555499999999</v>
      </c>
      <c r="O7173">
        <v>0</v>
      </c>
      <c r="P7173">
        <v>15</v>
      </c>
      <c r="Q7173">
        <v>0</v>
      </c>
      <c r="R7173">
        <v>20</v>
      </c>
      <c r="S7173">
        <v>10</v>
      </c>
      <c r="T7173">
        <v>6</v>
      </c>
      <c r="U7173">
        <v>2</v>
      </c>
      <c r="V7173">
        <v>0</v>
      </c>
      <c r="W7173">
        <v>0</v>
      </c>
      <c r="X7173">
        <v>1.7684796204396684</v>
      </c>
      <c r="Y7173">
        <v>0</v>
      </c>
      <c r="Z7173">
        <v>5.330651801187992</v>
      </c>
      <c r="AA7173">
        <v>262.38601262719482</v>
      </c>
      <c r="AB7173">
        <v>4.5117509444791919</v>
      </c>
      <c r="AC7173">
        <v>6.7721807769973967</v>
      </c>
      <c r="AD7173">
        <v>0</v>
      </c>
      <c r="AE7173">
        <v>280.76907577029908</v>
      </c>
    </row>
    <row r="7174" spans="1:31" x14ac:dyDescent="0.25">
      <c r="A7174">
        <v>2292077</v>
      </c>
      <c r="B7174">
        <v>1</v>
      </c>
      <c r="C7174" t="s">
        <v>81</v>
      </c>
      <c r="D7174" t="s">
        <v>120</v>
      </c>
      <c r="E7174" t="s">
        <v>208</v>
      </c>
      <c r="F7174" t="s">
        <v>20644</v>
      </c>
      <c r="G7174" t="s">
        <v>310</v>
      </c>
      <c r="H7174" t="s">
        <v>135</v>
      </c>
      <c r="I7174" t="s">
        <v>136</v>
      </c>
      <c r="J7174" t="s">
        <v>137</v>
      </c>
      <c r="K7174" t="s">
        <v>138</v>
      </c>
      <c r="L7174" t="s">
        <v>20645</v>
      </c>
      <c r="M7174" t="s">
        <v>20646</v>
      </c>
      <c r="N7174">
        <v>0.70527777700000005</v>
      </c>
      <c r="O7174">
        <v>0</v>
      </c>
      <c r="P7174">
        <v>244</v>
      </c>
      <c r="Q7174">
        <v>0</v>
      </c>
      <c r="R7174">
        <v>0</v>
      </c>
      <c r="S7174">
        <v>0</v>
      </c>
      <c r="T7174">
        <v>31</v>
      </c>
      <c r="U7174">
        <v>0</v>
      </c>
      <c r="V7174">
        <v>0</v>
      </c>
      <c r="W7174">
        <v>0</v>
      </c>
      <c r="X7174">
        <v>32.611452782484015</v>
      </c>
      <c r="Y7174">
        <v>0</v>
      </c>
      <c r="Z7174">
        <v>0</v>
      </c>
      <c r="AA7174">
        <v>0</v>
      </c>
      <c r="AB7174">
        <v>5.8445796727024426</v>
      </c>
      <c r="AC7174">
        <v>0</v>
      </c>
      <c r="AD7174">
        <v>0</v>
      </c>
      <c r="AE7174">
        <v>38.45603245518646</v>
      </c>
    </row>
    <row r="7175" spans="1:31" x14ac:dyDescent="0.25">
      <c r="A7175">
        <v>2292078</v>
      </c>
      <c r="B7175">
        <v>1</v>
      </c>
      <c r="C7175" t="s">
        <v>81</v>
      </c>
      <c r="D7175" t="s">
        <v>128</v>
      </c>
      <c r="E7175" t="s">
        <v>141</v>
      </c>
      <c r="F7175" t="s">
        <v>20647</v>
      </c>
      <c r="G7175" t="s">
        <v>202</v>
      </c>
      <c r="H7175" t="s">
        <v>135</v>
      </c>
      <c r="I7175" t="s">
        <v>136</v>
      </c>
      <c r="J7175" t="s">
        <v>137</v>
      </c>
      <c r="K7175" t="s">
        <v>138</v>
      </c>
      <c r="L7175" t="s">
        <v>20648</v>
      </c>
      <c r="M7175" t="s">
        <v>20649</v>
      </c>
      <c r="N7175">
        <v>1.4983333329999999</v>
      </c>
      <c r="O7175">
        <v>0</v>
      </c>
      <c r="P7175">
        <v>5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0.84182773206285011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0.84182773206285011</v>
      </c>
    </row>
    <row r="7176" spans="1:31" x14ac:dyDescent="0.25">
      <c r="A7176">
        <v>2292083</v>
      </c>
      <c r="B7176">
        <v>1</v>
      </c>
      <c r="C7176" t="s">
        <v>80</v>
      </c>
      <c r="D7176" t="s">
        <v>100</v>
      </c>
      <c r="E7176" t="s">
        <v>182</v>
      </c>
      <c r="F7176" t="s">
        <v>20650</v>
      </c>
      <c r="G7176" t="s">
        <v>166</v>
      </c>
      <c r="H7176" t="s">
        <v>167</v>
      </c>
      <c r="I7176" t="s">
        <v>136</v>
      </c>
      <c r="J7176" t="s">
        <v>137</v>
      </c>
      <c r="K7176" t="s">
        <v>138</v>
      </c>
      <c r="L7176" t="s">
        <v>20651</v>
      </c>
      <c r="M7176" t="s">
        <v>20652</v>
      </c>
      <c r="N7176">
        <v>3.059722222</v>
      </c>
      <c r="O7176">
        <v>0</v>
      </c>
      <c r="P7176">
        <v>3105</v>
      </c>
      <c r="Q7176">
        <v>0</v>
      </c>
      <c r="R7176">
        <v>7</v>
      </c>
      <c r="S7176">
        <v>5</v>
      </c>
      <c r="T7176">
        <v>223</v>
      </c>
      <c r="U7176">
        <v>0</v>
      </c>
      <c r="V7176">
        <v>0</v>
      </c>
      <c r="W7176">
        <v>0</v>
      </c>
      <c r="X7176">
        <v>1734.0315115491796</v>
      </c>
      <c r="Y7176">
        <v>0</v>
      </c>
      <c r="Z7176">
        <v>3.3462715802811998</v>
      </c>
      <c r="AA7176">
        <v>45.802938410058317</v>
      </c>
      <c r="AB7176">
        <v>410.78166768657775</v>
      </c>
      <c r="AC7176">
        <v>0</v>
      </c>
      <c r="AD7176">
        <v>0</v>
      </c>
      <c r="AE7176">
        <v>2193.962389226097</v>
      </c>
    </row>
    <row r="7177" spans="1:31" x14ac:dyDescent="0.25">
      <c r="A7177">
        <v>2292084</v>
      </c>
      <c r="B7177">
        <v>1</v>
      </c>
      <c r="C7177" t="s">
        <v>80</v>
      </c>
      <c r="D7177" t="s">
        <v>100</v>
      </c>
      <c r="E7177" t="s">
        <v>141</v>
      </c>
      <c r="F7177" t="s">
        <v>20653</v>
      </c>
      <c r="G7177" t="s">
        <v>143</v>
      </c>
      <c r="H7177" t="s">
        <v>135</v>
      </c>
      <c r="I7177" t="s">
        <v>136</v>
      </c>
      <c r="J7177" t="s">
        <v>137</v>
      </c>
      <c r="K7177" t="s">
        <v>138</v>
      </c>
      <c r="L7177" t="s">
        <v>20654</v>
      </c>
      <c r="M7177" t="s">
        <v>20655</v>
      </c>
      <c r="N7177">
        <v>4.9963888880000003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1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4.7898940404640724</v>
      </c>
      <c r="AC7177">
        <v>0</v>
      </c>
      <c r="AD7177">
        <v>0</v>
      </c>
      <c r="AE7177">
        <v>4.7898940404640724</v>
      </c>
    </row>
    <row r="7178" spans="1:31" x14ac:dyDescent="0.25">
      <c r="A7178">
        <v>2292086</v>
      </c>
      <c r="B7178">
        <v>1</v>
      </c>
      <c r="C7178" t="s">
        <v>81</v>
      </c>
      <c r="D7178" t="s">
        <v>120</v>
      </c>
      <c r="E7178" t="s">
        <v>233</v>
      </c>
      <c r="F7178" t="s">
        <v>20656</v>
      </c>
      <c r="G7178" t="s">
        <v>184</v>
      </c>
      <c r="H7178" t="s">
        <v>167</v>
      </c>
      <c r="I7178" t="s">
        <v>136</v>
      </c>
      <c r="J7178" t="s">
        <v>137</v>
      </c>
      <c r="K7178" t="s">
        <v>138</v>
      </c>
      <c r="L7178" t="s">
        <v>20657</v>
      </c>
      <c r="M7178" t="s">
        <v>20658</v>
      </c>
      <c r="N7178">
        <v>0.98222222199999998</v>
      </c>
      <c r="O7178">
        <v>1</v>
      </c>
      <c r="P7178">
        <v>304</v>
      </c>
      <c r="Q7178">
        <v>87</v>
      </c>
      <c r="R7178">
        <v>3</v>
      </c>
      <c r="S7178">
        <v>19</v>
      </c>
      <c r="T7178">
        <v>42</v>
      </c>
      <c r="U7178">
        <v>3</v>
      </c>
      <c r="V7178">
        <v>0</v>
      </c>
      <c r="W7178">
        <v>3.4535217770615758</v>
      </c>
      <c r="X7178">
        <v>66.532990925079304</v>
      </c>
      <c r="Y7178">
        <v>203.83061821684996</v>
      </c>
      <c r="Z7178">
        <v>0.28207993622915228</v>
      </c>
      <c r="AA7178">
        <v>40.276934003975896</v>
      </c>
      <c r="AB7178">
        <v>12.066253931767623</v>
      </c>
      <c r="AC7178">
        <v>40.390344289756619</v>
      </c>
      <c r="AD7178">
        <v>0</v>
      </c>
      <c r="AE7178">
        <v>366.83274308072015</v>
      </c>
    </row>
    <row r="7179" spans="1:31" x14ac:dyDescent="0.25">
      <c r="A7179">
        <v>2292090</v>
      </c>
      <c r="B7179">
        <v>1</v>
      </c>
      <c r="C7179" t="s">
        <v>80</v>
      </c>
      <c r="D7179" t="s">
        <v>92</v>
      </c>
      <c r="E7179" t="s">
        <v>141</v>
      </c>
      <c r="F7179" t="s">
        <v>20659</v>
      </c>
      <c r="G7179" t="s">
        <v>143</v>
      </c>
      <c r="H7179" t="s">
        <v>135</v>
      </c>
      <c r="I7179" t="s">
        <v>136</v>
      </c>
      <c r="J7179" t="s">
        <v>137</v>
      </c>
      <c r="K7179" t="s">
        <v>138</v>
      </c>
      <c r="L7179" t="s">
        <v>20660</v>
      </c>
      <c r="M7179" t="s">
        <v>20661</v>
      </c>
      <c r="N7179">
        <v>5.2227777770000001</v>
      </c>
      <c r="O7179">
        <v>0</v>
      </c>
      <c r="P7179">
        <v>2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1.8184993896353656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1.8184993896353656</v>
      </c>
    </row>
    <row r="7180" spans="1:31" x14ac:dyDescent="0.25">
      <c r="A7180">
        <v>2292093</v>
      </c>
      <c r="B7180">
        <v>1</v>
      </c>
      <c r="C7180" t="s">
        <v>80</v>
      </c>
      <c r="D7180" t="s">
        <v>88</v>
      </c>
      <c r="E7180" t="s">
        <v>141</v>
      </c>
      <c r="F7180" t="s">
        <v>20662</v>
      </c>
      <c r="G7180" t="s">
        <v>202</v>
      </c>
      <c r="H7180" t="s">
        <v>135</v>
      </c>
      <c r="I7180" t="s">
        <v>136</v>
      </c>
      <c r="J7180" t="s">
        <v>137</v>
      </c>
      <c r="K7180" t="s">
        <v>138</v>
      </c>
      <c r="L7180" t="s">
        <v>20663</v>
      </c>
      <c r="M7180" t="s">
        <v>20664</v>
      </c>
      <c r="N7180">
        <v>0.72666666599999996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1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0.70758617991913331</v>
      </c>
      <c r="AC7180">
        <v>0</v>
      </c>
      <c r="AD7180">
        <v>0</v>
      </c>
      <c r="AE7180">
        <v>0.70758617991913331</v>
      </c>
    </row>
    <row r="7181" spans="1:31" x14ac:dyDescent="0.25">
      <c r="A7181">
        <v>2292094</v>
      </c>
      <c r="B7181">
        <v>1</v>
      </c>
      <c r="C7181" t="s">
        <v>80</v>
      </c>
      <c r="D7181" t="s">
        <v>96</v>
      </c>
      <c r="E7181" t="s">
        <v>141</v>
      </c>
      <c r="F7181" t="s">
        <v>20665</v>
      </c>
      <c r="G7181" t="s">
        <v>143</v>
      </c>
      <c r="H7181" t="s">
        <v>135</v>
      </c>
      <c r="I7181" t="s">
        <v>136</v>
      </c>
      <c r="J7181" t="s">
        <v>137</v>
      </c>
      <c r="K7181" t="s">
        <v>138</v>
      </c>
      <c r="L7181" t="s">
        <v>20666</v>
      </c>
      <c r="M7181" t="s">
        <v>20667</v>
      </c>
      <c r="N7181">
        <v>3.6188888879999999</v>
      </c>
      <c r="O7181">
        <v>0</v>
      </c>
      <c r="P7181">
        <v>1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0.74369641797779995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0.74369641797779995</v>
      </c>
    </row>
    <row r="7182" spans="1:31" x14ac:dyDescent="0.25">
      <c r="A7182">
        <v>2292096</v>
      </c>
      <c r="B7182">
        <v>1</v>
      </c>
      <c r="C7182" t="s">
        <v>81</v>
      </c>
      <c r="D7182" t="s">
        <v>120</v>
      </c>
      <c r="E7182" t="s">
        <v>182</v>
      </c>
      <c r="F7182" t="s">
        <v>3073</v>
      </c>
      <c r="G7182" t="s">
        <v>184</v>
      </c>
      <c r="H7182" t="s">
        <v>167</v>
      </c>
      <c r="I7182" t="s">
        <v>136</v>
      </c>
      <c r="J7182" t="s">
        <v>137</v>
      </c>
      <c r="K7182" t="s">
        <v>138</v>
      </c>
      <c r="L7182" t="s">
        <v>20668</v>
      </c>
      <c r="M7182" t="s">
        <v>20669</v>
      </c>
      <c r="N7182">
        <v>0.97583333299999997</v>
      </c>
      <c r="O7182">
        <v>0</v>
      </c>
      <c r="P7182">
        <v>496</v>
      </c>
      <c r="Q7182">
        <v>30</v>
      </c>
      <c r="R7182">
        <v>56</v>
      </c>
      <c r="S7182">
        <v>5</v>
      </c>
      <c r="T7182">
        <v>28</v>
      </c>
      <c r="U7182">
        <v>0</v>
      </c>
      <c r="V7182">
        <v>1</v>
      </c>
      <c r="W7182">
        <v>0</v>
      </c>
      <c r="X7182">
        <v>93.101450356248733</v>
      </c>
      <c r="Y7182">
        <v>20.353324509583327</v>
      </c>
      <c r="Z7182">
        <v>17.071620491951798</v>
      </c>
      <c r="AA7182">
        <v>30.453889763436422</v>
      </c>
      <c r="AB7182">
        <v>9.6845648401573694</v>
      </c>
      <c r="AC7182">
        <v>0</v>
      </c>
      <c r="AD7182">
        <v>30.650640543924464</v>
      </c>
      <c r="AE7182">
        <v>201.31549050530211</v>
      </c>
    </row>
    <row r="7183" spans="1:31" x14ac:dyDescent="0.25">
      <c r="A7183">
        <v>2292097</v>
      </c>
      <c r="B7183">
        <v>1</v>
      </c>
      <c r="C7183" t="s">
        <v>80</v>
      </c>
      <c r="D7183" t="s">
        <v>94</v>
      </c>
      <c r="E7183" t="s">
        <v>141</v>
      </c>
      <c r="F7183" t="s">
        <v>20670</v>
      </c>
      <c r="G7183" t="s">
        <v>453</v>
      </c>
      <c r="H7183" t="s">
        <v>135</v>
      </c>
      <c r="I7183" t="s">
        <v>136</v>
      </c>
      <c r="J7183" t="s">
        <v>3</v>
      </c>
      <c r="K7183" t="s">
        <v>138</v>
      </c>
      <c r="L7183" t="s">
        <v>20671</v>
      </c>
      <c r="M7183" t="s">
        <v>20672</v>
      </c>
      <c r="N7183">
        <v>4.1574999999999998</v>
      </c>
      <c r="O7183">
        <v>0</v>
      </c>
      <c r="P7183">
        <v>1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0.86754833787872754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0.86754833787872754</v>
      </c>
    </row>
    <row r="7184" spans="1:31" x14ac:dyDescent="0.25">
      <c r="A7184">
        <v>2292101</v>
      </c>
      <c r="B7184">
        <v>1</v>
      </c>
      <c r="C7184" t="s">
        <v>80</v>
      </c>
      <c r="D7184" t="s">
        <v>92</v>
      </c>
      <c r="E7184" t="s">
        <v>748</v>
      </c>
      <c r="F7184" t="s">
        <v>20673</v>
      </c>
      <c r="G7184" t="s">
        <v>750</v>
      </c>
      <c r="H7184" t="s">
        <v>135</v>
      </c>
      <c r="I7184" t="s">
        <v>136</v>
      </c>
      <c r="J7184" t="s">
        <v>137</v>
      </c>
      <c r="K7184" t="s">
        <v>138</v>
      </c>
      <c r="L7184" t="s">
        <v>20674</v>
      </c>
      <c r="M7184" t="s">
        <v>20675</v>
      </c>
      <c r="N7184">
        <v>1.054444444</v>
      </c>
      <c r="O7184">
        <v>0</v>
      </c>
      <c r="P7184">
        <v>28</v>
      </c>
      <c r="Q7184">
        <v>0</v>
      </c>
      <c r="R7184">
        <v>1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6.9912361103008909</v>
      </c>
      <c r="Y7184">
        <v>0</v>
      </c>
      <c r="Z7184">
        <v>8.0547543505000013E-3</v>
      </c>
      <c r="AA7184">
        <v>0</v>
      </c>
      <c r="AB7184">
        <v>0</v>
      </c>
      <c r="AC7184">
        <v>0</v>
      </c>
      <c r="AD7184">
        <v>0</v>
      </c>
      <c r="AE7184">
        <v>6.9992908646513907</v>
      </c>
    </row>
    <row r="7185" spans="1:31" x14ac:dyDescent="0.25">
      <c r="A7185">
        <v>2292103</v>
      </c>
      <c r="B7185">
        <v>1</v>
      </c>
      <c r="C7185" t="s">
        <v>80</v>
      </c>
      <c r="D7185" t="s">
        <v>96</v>
      </c>
      <c r="E7185" t="s">
        <v>283</v>
      </c>
      <c r="F7185" t="s">
        <v>12035</v>
      </c>
      <c r="G7185" t="s">
        <v>837</v>
      </c>
      <c r="H7185" t="s">
        <v>167</v>
      </c>
      <c r="I7185" t="s">
        <v>136</v>
      </c>
      <c r="J7185" t="s">
        <v>137</v>
      </c>
      <c r="K7185" t="s">
        <v>138</v>
      </c>
      <c r="L7185" t="s">
        <v>20676</v>
      </c>
      <c r="M7185" t="s">
        <v>20677</v>
      </c>
      <c r="N7185">
        <v>0.438929444</v>
      </c>
      <c r="O7185">
        <v>0</v>
      </c>
      <c r="P7185">
        <v>1610</v>
      </c>
      <c r="Q7185">
        <v>1</v>
      </c>
      <c r="R7185">
        <v>37</v>
      </c>
      <c r="S7185">
        <v>4</v>
      </c>
      <c r="T7185">
        <v>18</v>
      </c>
      <c r="U7185">
        <v>0</v>
      </c>
      <c r="V7185">
        <v>0</v>
      </c>
      <c r="W7185">
        <v>0</v>
      </c>
      <c r="X7185">
        <v>212.86091593474538</v>
      </c>
      <c r="Y7185">
        <v>1.5730735257619777</v>
      </c>
      <c r="Z7185">
        <v>8.3998059220170553</v>
      </c>
      <c r="AA7185">
        <v>10.307033536509287</v>
      </c>
      <c r="AB7185">
        <v>23.807033663867351</v>
      </c>
      <c r="AC7185">
        <v>0</v>
      </c>
      <c r="AD7185">
        <v>0</v>
      </c>
      <c r="AE7185">
        <v>256.94786258290105</v>
      </c>
    </row>
    <row r="7186" spans="1:31" x14ac:dyDescent="0.25">
      <c r="A7186">
        <v>2292105</v>
      </c>
      <c r="B7186">
        <v>1</v>
      </c>
      <c r="C7186" t="s">
        <v>81</v>
      </c>
      <c r="D7186" t="s">
        <v>128</v>
      </c>
      <c r="E7186" t="s">
        <v>141</v>
      </c>
      <c r="F7186" t="s">
        <v>4528</v>
      </c>
      <c r="G7186" t="s">
        <v>249</v>
      </c>
      <c r="H7186" t="s">
        <v>135</v>
      </c>
      <c r="I7186" t="s">
        <v>136</v>
      </c>
      <c r="J7186" t="s">
        <v>137</v>
      </c>
      <c r="K7186" t="s">
        <v>138</v>
      </c>
      <c r="L7186" t="s">
        <v>20678</v>
      </c>
      <c r="M7186" t="s">
        <v>20679</v>
      </c>
      <c r="N7186">
        <v>0.81333333299999999</v>
      </c>
      <c r="O7186">
        <v>0</v>
      </c>
      <c r="P7186">
        <v>1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0.11305896986462001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0.11305896986462001</v>
      </c>
    </row>
    <row r="7187" spans="1:31" x14ac:dyDescent="0.25">
      <c r="A7187">
        <v>2292107</v>
      </c>
      <c r="B7187">
        <v>1</v>
      </c>
      <c r="C7187" t="s">
        <v>80</v>
      </c>
      <c r="D7187" t="s">
        <v>85</v>
      </c>
      <c r="E7187" t="s">
        <v>141</v>
      </c>
      <c r="F7187" t="s">
        <v>20680</v>
      </c>
      <c r="G7187" t="s">
        <v>143</v>
      </c>
      <c r="H7187" t="s">
        <v>135</v>
      </c>
      <c r="I7187" t="s">
        <v>136</v>
      </c>
      <c r="J7187" t="s">
        <v>137</v>
      </c>
      <c r="K7187" t="s">
        <v>138</v>
      </c>
      <c r="L7187" t="s">
        <v>20681</v>
      </c>
      <c r="M7187" t="s">
        <v>20682</v>
      </c>
      <c r="N7187">
        <v>3.019722222</v>
      </c>
      <c r="O7187">
        <v>0</v>
      </c>
      <c r="P7187">
        <v>2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1.6999040661572129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1.6999040661572129</v>
      </c>
    </row>
    <row r="7188" spans="1:31" x14ac:dyDescent="0.25">
      <c r="A7188">
        <v>2292109</v>
      </c>
      <c r="B7188">
        <v>1</v>
      </c>
      <c r="C7188" t="s">
        <v>80</v>
      </c>
      <c r="D7188" t="s">
        <v>100</v>
      </c>
      <c r="E7188" t="s">
        <v>182</v>
      </c>
      <c r="F7188" t="s">
        <v>4525</v>
      </c>
      <c r="G7188" t="s">
        <v>184</v>
      </c>
      <c r="H7188" t="s">
        <v>167</v>
      </c>
      <c r="I7188" t="s">
        <v>136</v>
      </c>
      <c r="J7188" t="s">
        <v>137</v>
      </c>
      <c r="K7188" t="s">
        <v>138</v>
      </c>
      <c r="L7188" t="s">
        <v>20683</v>
      </c>
      <c r="M7188" t="s">
        <v>20684</v>
      </c>
      <c r="N7188">
        <v>0.400277777</v>
      </c>
      <c r="O7188">
        <v>0</v>
      </c>
      <c r="P7188">
        <v>254</v>
      </c>
      <c r="Q7188">
        <v>0</v>
      </c>
      <c r="R7188">
        <v>23</v>
      </c>
      <c r="S7188">
        <v>8</v>
      </c>
      <c r="T7188">
        <v>63</v>
      </c>
      <c r="U7188">
        <v>2</v>
      </c>
      <c r="V7188">
        <v>2</v>
      </c>
      <c r="W7188">
        <v>0</v>
      </c>
      <c r="X7188">
        <v>21.802140870484806</v>
      </c>
      <c r="Y7188">
        <v>0</v>
      </c>
      <c r="Z7188">
        <v>4.6731542288251333</v>
      </c>
      <c r="AA7188">
        <v>23.192985348993211</v>
      </c>
      <c r="AB7188">
        <v>13.013082354849926</v>
      </c>
      <c r="AC7188">
        <v>12.1753441889926</v>
      </c>
      <c r="AD7188">
        <v>3.6861217038588405</v>
      </c>
      <c r="AE7188">
        <v>78.54282869600452</v>
      </c>
    </row>
    <row r="7189" spans="1:31" x14ac:dyDescent="0.25">
      <c r="A7189">
        <v>2292113</v>
      </c>
      <c r="B7189">
        <v>1</v>
      </c>
      <c r="C7189" t="s">
        <v>81</v>
      </c>
      <c r="D7189" t="s">
        <v>118</v>
      </c>
      <c r="E7189" t="s">
        <v>182</v>
      </c>
      <c r="F7189" t="s">
        <v>9701</v>
      </c>
      <c r="G7189" t="s">
        <v>184</v>
      </c>
      <c r="H7189" t="s">
        <v>167</v>
      </c>
      <c r="I7189" t="s">
        <v>136</v>
      </c>
      <c r="J7189" t="s">
        <v>137</v>
      </c>
      <c r="K7189" t="s">
        <v>138</v>
      </c>
      <c r="L7189" t="s">
        <v>20685</v>
      </c>
      <c r="M7189" t="s">
        <v>20686</v>
      </c>
      <c r="N7189">
        <v>0.33333333300000001</v>
      </c>
      <c r="O7189">
        <v>1</v>
      </c>
      <c r="P7189">
        <v>395</v>
      </c>
      <c r="Q7189">
        <v>49</v>
      </c>
      <c r="R7189">
        <v>38</v>
      </c>
      <c r="S7189">
        <v>15</v>
      </c>
      <c r="T7189">
        <v>41</v>
      </c>
      <c r="U7189">
        <v>0</v>
      </c>
      <c r="V7189">
        <v>0</v>
      </c>
      <c r="W7189">
        <v>0.21148327874999998</v>
      </c>
      <c r="X7189">
        <v>14.88112533324067</v>
      </c>
      <c r="Y7189">
        <v>126.18744738039966</v>
      </c>
      <c r="Z7189">
        <v>3.5988860624279995</v>
      </c>
      <c r="AA7189">
        <v>13.383367143706336</v>
      </c>
      <c r="AB7189">
        <v>6.7809172393279997</v>
      </c>
      <c r="AC7189">
        <v>0</v>
      </c>
      <c r="AD7189">
        <v>0</v>
      </c>
      <c r="AE7189">
        <v>165.04322643785264</v>
      </c>
    </row>
    <row r="7190" spans="1:31" x14ac:dyDescent="0.25">
      <c r="A7190">
        <v>2292115</v>
      </c>
      <c r="B7190">
        <v>1</v>
      </c>
      <c r="C7190" t="s">
        <v>81</v>
      </c>
      <c r="D7190" t="s">
        <v>112</v>
      </c>
      <c r="E7190" t="s">
        <v>283</v>
      </c>
      <c r="F7190" t="s">
        <v>20687</v>
      </c>
      <c r="G7190" t="s">
        <v>184</v>
      </c>
      <c r="H7190" t="s">
        <v>167</v>
      </c>
      <c r="I7190" t="s">
        <v>136</v>
      </c>
      <c r="J7190" t="s">
        <v>137</v>
      </c>
      <c r="K7190" t="s">
        <v>138</v>
      </c>
      <c r="L7190" t="s">
        <v>20688</v>
      </c>
      <c r="M7190" t="s">
        <v>20689</v>
      </c>
      <c r="N7190">
        <v>7.1388887999999998E-2</v>
      </c>
      <c r="O7190">
        <v>1</v>
      </c>
      <c r="P7190">
        <v>204</v>
      </c>
      <c r="Q7190">
        <v>204</v>
      </c>
      <c r="R7190">
        <v>81</v>
      </c>
      <c r="S7190">
        <v>11</v>
      </c>
      <c r="T7190">
        <v>16</v>
      </c>
      <c r="U7190">
        <v>4</v>
      </c>
      <c r="V7190">
        <v>0</v>
      </c>
      <c r="W7190">
        <v>0.85152672779925687</v>
      </c>
      <c r="X7190">
        <v>3.8068687970379118</v>
      </c>
      <c r="Y7190">
        <v>3.4369355329898408</v>
      </c>
      <c r="Z7190">
        <v>1.3203878299447338</v>
      </c>
      <c r="AA7190">
        <v>16.936416269385418</v>
      </c>
      <c r="AB7190">
        <v>0.65996586704576254</v>
      </c>
      <c r="AC7190">
        <v>21.487809159920893</v>
      </c>
      <c r="AD7190">
        <v>0</v>
      </c>
      <c r="AE7190">
        <v>48.49991018412382</v>
      </c>
    </row>
    <row r="7191" spans="1:31" x14ac:dyDescent="0.25">
      <c r="A7191">
        <v>2292126</v>
      </c>
      <c r="B7191">
        <v>1</v>
      </c>
      <c r="C7191" t="s">
        <v>81</v>
      </c>
      <c r="D7191" t="s">
        <v>128</v>
      </c>
      <c r="E7191" t="s">
        <v>141</v>
      </c>
      <c r="F7191" t="s">
        <v>20690</v>
      </c>
      <c r="G7191" t="s">
        <v>143</v>
      </c>
      <c r="H7191" t="s">
        <v>135</v>
      </c>
      <c r="I7191" t="s">
        <v>136</v>
      </c>
      <c r="J7191" t="s">
        <v>137</v>
      </c>
      <c r="K7191" t="s">
        <v>138</v>
      </c>
      <c r="L7191" t="s">
        <v>20691</v>
      </c>
      <c r="M7191" t="s">
        <v>20692</v>
      </c>
      <c r="N7191">
        <v>1.3222222219999999</v>
      </c>
      <c r="O7191">
        <v>0</v>
      </c>
      <c r="P7191">
        <v>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0.16751450298328888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0.16751450298328888</v>
      </c>
    </row>
    <row r="7192" spans="1:31" x14ac:dyDescent="0.25">
      <c r="A7192">
        <v>2292129</v>
      </c>
      <c r="B7192">
        <v>1</v>
      </c>
      <c r="C7192" t="s">
        <v>81</v>
      </c>
      <c r="D7192" t="s">
        <v>112</v>
      </c>
      <c r="E7192" t="s">
        <v>182</v>
      </c>
      <c r="F7192" t="s">
        <v>20693</v>
      </c>
      <c r="G7192" t="s">
        <v>184</v>
      </c>
      <c r="H7192" t="s">
        <v>167</v>
      </c>
      <c r="I7192" t="s">
        <v>136</v>
      </c>
      <c r="J7192" t="s">
        <v>137</v>
      </c>
      <c r="K7192" t="s">
        <v>138</v>
      </c>
      <c r="L7192" t="s">
        <v>20694</v>
      </c>
      <c r="M7192" t="s">
        <v>20695</v>
      </c>
      <c r="N7192">
        <v>0.67500000000000004</v>
      </c>
      <c r="O7192">
        <v>0</v>
      </c>
      <c r="P7192">
        <v>77</v>
      </c>
      <c r="Q7192">
        <v>191</v>
      </c>
      <c r="R7192">
        <v>23</v>
      </c>
      <c r="S7192">
        <v>10</v>
      </c>
      <c r="T7192">
        <v>5</v>
      </c>
      <c r="U7192">
        <v>2</v>
      </c>
      <c r="V7192">
        <v>0</v>
      </c>
      <c r="W7192">
        <v>0</v>
      </c>
      <c r="X7192">
        <v>7.98653432666128</v>
      </c>
      <c r="Y7192">
        <v>23.40860647661582</v>
      </c>
      <c r="Z7192">
        <v>5.6746979999642964</v>
      </c>
      <c r="AA7192">
        <v>14.644220663003839</v>
      </c>
      <c r="AB7192">
        <v>2.0890987528124998</v>
      </c>
      <c r="AC7192">
        <v>34.553192452507076</v>
      </c>
      <c r="AD7192">
        <v>0</v>
      </c>
      <c r="AE7192">
        <v>88.356350671564797</v>
      </c>
    </row>
    <row r="7193" spans="1:31" x14ac:dyDescent="0.25">
      <c r="A7193">
        <v>2292130</v>
      </c>
      <c r="B7193">
        <v>1</v>
      </c>
      <c r="C7193" t="s">
        <v>80</v>
      </c>
      <c r="D7193" t="s">
        <v>102</v>
      </c>
      <c r="E7193" t="s">
        <v>182</v>
      </c>
      <c r="F7193" t="s">
        <v>20696</v>
      </c>
      <c r="G7193" t="s">
        <v>184</v>
      </c>
      <c r="H7193" t="s">
        <v>167</v>
      </c>
      <c r="I7193" t="s">
        <v>136</v>
      </c>
      <c r="J7193" t="s">
        <v>137</v>
      </c>
      <c r="K7193" t="s">
        <v>138</v>
      </c>
      <c r="L7193" t="s">
        <v>20697</v>
      </c>
      <c r="M7193" t="s">
        <v>20698</v>
      </c>
      <c r="N7193">
        <v>0.26166666599999999</v>
      </c>
      <c r="O7193">
        <v>0</v>
      </c>
      <c r="P7193">
        <v>31</v>
      </c>
      <c r="Q7193">
        <v>0</v>
      </c>
      <c r="R7193">
        <v>0</v>
      </c>
      <c r="S7193">
        <v>0</v>
      </c>
      <c r="T7193">
        <v>7</v>
      </c>
      <c r="U7193">
        <v>0</v>
      </c>
      <c r="V7193">
        <v>0</v>
      </c>
      <c r="W7193">
        <v>0</v>
      </c>
      <c r="X7193">
        <v>1.3354047545238323</v>
      </c>
      <c r="Y7193">
        <v>0</v>
      </c>
      <c r="Z7193">
        <v>0</v>
      </c>
      <c r="AA7193">
        <v>0</v>
      </c>
      <c r="AB7193">
        <v>1.4937535863138414</v>
      </c>
      <c r="AC7193">
        <v>0</v>
      </c>
      <c r="AD7193">
        <v>0</v>
      </c>
      <c r="AE7193">
        <v>2.8291583408376737</v>
      </c>
    </row>
    <row r="7194" spans="1:31" x14ac:dyDescent="0.25">
      <c r="A7194">
        <v>2292131</v>
      </c>
      <c r="B7194">
        <v>1</v>
      </c>
      <c r="C7194" t="s">
        <v>81</v>
      </c>
      <c r="D7194" t="s">
        <v>120</v>
      </c>
      <c r="E7194" t="s">
        <v>141</v>
      </c>
      <c r="F7194" t="s">
        <v>20699</v>
      </c>
      <c r="G7194" t="s">
        <v>143</v>
      </c>
      <c r="H7194" t="s">
        <v>135</v>
      </c>
      <c r="I7194" t="s">
        <v>136</v>
      </c>
      <c r="J7194" t="s">
        <v>137</v>
      </c>
      <c r="K7194" t="s">
        <v>138</v>
      </c>
      <c r="L7194" t="s">
        <v>20700</v>
      </c>
      <c r="M7194" t="s">
        <v>20701</v>
      </c>
      <c r="N7194">
        <v>1.838055555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2.0522648630652779E-3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2.0522648630652779E-3</v>
      </c>
    </row>
    <row r="7195" spans="1:31" x14ac:dyDescent="0.25">
      <c r="A7195">
        <v>2292135</v>
      </c>
      <c r="B7195">
        <v>1</v>
      </c>
      <c r="C7195" t="s">
        <v>81</v>
      </c>
      <c r="D7195" t="s">
        <v>122</v>
      </c>
      <c r="E7195" t="s">
        <v>233</v>
      </c>
      <c r="F7195" t="s">
        <v>7710</v>
      </c>
      <c r="G7195" t="s">
        <v>184</v>
      </c>
      <c r="H7195" t="s">
        <v>167</v>
      </c>
      <c r="I7195" t="s">
        <v>136</v>
      </c>
      <c r="J7195" t="s">
        <v>137</v>
      </c>
      <c r="K7195" t="s">
        <v>138</v>
      </c>
      <c r="L7195" t="s">
        <v>20702</v>
      </c>
      <c r="M7195" t="s">
        <v>20703</v>
      </c>
      <c r="N7195">
        <v>0.23111111100000001</v>
      </c>
      <c r="O7195">
        <v>6</v>
      </c>
      <c r="P7195">
        <v>4012</v>
      </c>
      <c r="Q7195">
        <v>88</v>
      </c>
      <c r="R7195">
        <v>149</v>
      </c>
      <c r="S7195">
        <v>51</v>
      </c>
      <c r="T7195">
        <v>386</v>
      </c>
      <c r="U7195">
        <v>6</v>
      </c>
      <c r="V7195">
        <v>1</v>
      </c>
      <c r="W7195">
        <v>0.53466892950524447</v>
      </c>
      <c r="X7195">
        <v>127.17846792599373</v>
      </c>
      <c r="Y7195">
        <v>42.519919245112057</v>
      </c>
      <c r="Z7195">
        <v>6.3094569699518903</v>
      </c>
      <c r="AA7195">
        <v>143.05789671277998</v>
      </c>
      <c r="AB7195">
        <v>30.970159844588679</v>
      </c>
      <c r="AC7195">
        <v>31.460402071305658</v>
      </c>
      <c r="AD7195">
        <v>7.0024974665706665</v>
      </c>
      <c r="AE7195">
        <v>389.03346916580796</v>
      </c>
    </row>
    <row r="7196" spans="1:31" x14ac:dyDescent="0.25">
      <c r="A7196">
        <v>2292139</v>
      </c>
      <c r="B7196">
        <v>1</v>
      </c>
      <c r="C7196" t="s">
        <v>80</v>
      </c>
      <c r="D7196" t="s">
        <v>100</v>
      </c>
      <c r="E7196" t="s">
        <v>141</v>
      </c>
      <c r="F7196" t="s">
        <v>20704</v>
      </c>
      <c r="G7196" t="s">
        <v>143</v>
      </c>
      <c r="H7196" t="s">
        <v>135</v>
      </c>
      <c r="I7196" t="s">
        <v>136</v>
      </c>
      <c r="J7196" t="s">
        <v>137</v>
      </c>
      <c r="K7196" t="s">
        <v>138</v>
      </c>
      <c r="L7196" t="s">
        <v>20705</v>
      </c>
      <c r="M7196" t="s">
        <v>20706</v>
      </c>
      <c r="N7196">
        <v>2.821666666</v>
      </c>
      <c r="O7196">
        <v>0</v>
      </c>
      <c r="P7196">
        <v>5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0.38189913280935112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0.38189913280935112</v>
      </c>
    </row>
    <row r="7197" spans="1:31" x14ac:dyDescent="0.25">
      <c r="A7197">
        <v>2292144</v>
      </c>
      <c r="B7197">
        <v>1</v>
      </c>
      <c r="C7197" t="s">
        <v>80</v>
      </c>
      <c r="D7197" t="s">
        <v>100</v>
      </c>
      <c r="E7197" t="s">
        <v>141</v>
      </c>
      <c r="F7197" t="s">
        <v>20707</v>
      </c>
      <c r="G7197" t="s">
        <v>143</v>
      </c>
      <c r="H7197" t="s">
        <v>135</v>
      </c>
      <c r="I7197" t="s">
        <v>136</v>
      </c>
      <c r="J7197" t="s">
        <v>137</v>
      </c>
      <c r="K7197" t="s">
        <v>138</v>
      </c>
      <c r="L7197" t="s">
        <v>20708</v>
      </c>
      <c r="M7197" t="s">
        <v>20709</v>
      </c>
      <c r="N7197">
        <v>2.6913888880000001</v>
      </c>
      <c r="O7197">
        <v>0</v>
      </c>
      <c r="P7197">
        <v>1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1.978731246696E-2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1.978731246696E-2</v>
      </c>
    </row>
    <row r="7198" spans="1:31" x14ac:dyDescent="0.25">
      <c r="A7198">
        <v>2292145</v>
      </c>
      <c r="B7198">
        <v>1</v>
      </c>
      <c r="C7198" t="s">
        <v>80</v>
      </c>
      <c r="D7198" t="s">
        <v>100</v>
      </c>
      <c r="E7198" t="s">
        <v>164</v>
      </c>
      <c r="F7198" t="s">
        <v>20710</v>
      </c>
      <c r="G7198" t="s">
        <v>184</v>
      </c>
      <c r="H7198" t="s">
        <v>167</v>
      </c>
      <c r="I7198" t="s">
        <v>136</v>
      </c>
      <c r="J7198" t="s">
        <v>137</v>
      </c>
      <c r="K7198" t="s">
        <v>138</v>
      </c>
      <c r="L7198" t="s">
        <v>20711</v>
      </c>
      <c r="M7198" t="s">
        <v>20712</v>
      </c>
      <c r="N7198">
        <v>1.2222222220000001</v>
      </c>
      <c r="O7198">
        <v>0</v>
      </c>
      <c r="P7198">
        <v>743</v>
      </c>
      <c r="Q7198">
        <v>0</v>
      </c>
      <c r="R7198">
        <v>0</v>
      </c>
      <c r="S7198">
        <v>3</v>
      </c>
      <c r="T7198">
        <v>21</v>
      </c>
      <c r="U7198">
        <v>0</v>
      </c>
      <c r="V7198">
        <v>0</v>
      </c>
      <c r="W7198">
        <v>0</v>
      </c>
      <c r="X7198">
        <v>158.70465425370142</v>
      </c>
      <c r="Y7198">
        <v>0</v>
      </c>
      <c r="Z7198">
        <v>0</v>
      </c>
      <c r="AA7198">
        <v>16.048356094181333</v>
      </c>
      <c r="AB7198">
        <v>17.21607905162211</v>
      </c>
      <c r="AC7198">
        <v>0</v>
      </c>
      <c r="AD7198">
        <v>0</v>
      </c>
      <c r="AE7198">
        <v>191.96908939950487</v>
      </c>
    </row>
    <row r="7199" spans="1:31" x14ac:dyDescent="0.25">
      <c r="A7199">
        <v>2292146</v>
      </c>
      <c r="B7199">
        <v>1</v>
      </c>
      <c r="C7199" t="s">
        <v>80</v>
      </c>
      <c r="D7199" t="s">
        <v>99</v>
      </c>
      <c r="E7199" t="s">
        <v>141</v>
      </c>
      <c r="F7199" t="s">
        <v>20713</v>
      </c>
      <c r="G7199" t="s">
        <v>143</v>
      </c>
      <c r="H7199" t="s">
        <v>135</v>
      </c>
      <c r="I7199" t="s">
        <v>136</v>
      </c>
      <c r="J7199" t="s">
        <v>137</v>
      </c>
      <c r="K7199" t="s">
        <v>138</v>
      </c>
      <c r="L7199" t="s">
        <v>20714</v>
      </c>
      <c r="M7199" t="s">
        <v>20715</v>
      </c>
      <c r="N7199">
        <v>2.4427777769999999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0.54347651114429329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0.54347651114429329</v>
      </c>
    </row>
    <row r="7200" spans="1:31" x14ac:dyDescent="0.25">
      <c r="A7200">
        <v>2292147</v>
      </c>
      <c r="B7200">
        <v>1</v>
      </c>
      <c r="C7200" t="s">
        <v>80</v>
      </c>
      <c r="D7200" t="s">
        <v>101</v>
      </c>
      <c r="E7200" t="s">
        <v>141</v>
      </c>
      <c r="F7200" t="s">
        <v>20716</v>
      </c>
      <c r="G7200" t="s">
        <v>143</v>
      </c>
      <c r="H7200" t="s">
        <v>135</v>
      </c>
      <c r="I7200" t="s">
        <v>136</v>
      </c>
      <c r="J7200" t="s">
        <v>137</v>
      </c>
      <c r="K7200" t="s">
        <v>138</v>
      </c>
      <c r="L7200" t="s">
        <v>20717</v>
      </c>
      <c r="M7200" t="s">
        <v>20718</v>
      </c>
      <c r="N7200">
        <v>0.76500000000000001</v>
      </c>
      <c r="O7200">
        <v>0</v>
      </c>
      <c r="P7200">
        <v>1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0.21921680645298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0.21921680645298</v>
      </c>
    </row>
    <row r="7201" spans="1:31" x14ac:dyDescent="0.25">
      <c r="A7201">
        <v>2292149</v>
      </c>
      <c r="B7201">
        <v>1</v>
      </c>
      <c r="C7201" t="s">
        <v>80</v>
      </c>
      <c r="D7201" t="s">
        <v>96</v>
      </c>
      <c r="E7201" t="s">
        <v>141</v>
      </c>
      <c r="F7201" t="s">
        <v>9953</v>
      </c>
      <c r="G7201" t="s">
        <v>188</v>
      </c>
      <c r="H7201" t="s">
        <v>135</v>
      </c>
      <c r="I7201" t="s">
        <v>136</v>
      </c>
      <c r="J7201" t="s">
        <v>137</v>
      </c>
      <c r="K7201" t="s">
        <v>138</v>
      </c>
      <c r="L7201" t="s">
        <v>20719</v>
      </c>
      <c r="M7201" t="s">
        <v>20720</v>
      </c>
      <c r="N7201">
        <v>1.669166666</v>
      </c>
      <c r="O7201">
        <v>0</v>
      </c>
      <c r="P7201">
        <v>2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1.0324639256082333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1.0324639256082333</v>
      </c>
    </row>
    <row r="7202" spans="1:31" x14ac:dyDescent="0.25">
      <c r="A7202">
        <v>2292153</v>
      </c>
      <c r="B7202">
        <v>1</v>
      </c>
      <c r="C7202" t="s">
        <v>80</v>
      </c>
      <c r="D7202" t="s">
        <v>103</v>
      </c>
      <c r="E7202" t="s">
        <v>132</v>
      </c>
      <c r="F7202" t="s">
        <v>20721</v>
      </c>
      <c r="G7202" t="s">
        <v>134</v>
      </c>
      <c r="H7202" t="s">
        <v>135</v>
      </c>
      <c r="I7202" t="s">
        <v>136</v>
      </c>
      <c r="J7202" t="s">
        <v>137</v>
      </c>
      <c r="K7202" t="s">
        <v>138</v>
      </c>
      <c r="L7202" t="s">
        <v>20722</v>
      </c>
      <c r="M7202" t="s">
        <v>20723</v>
      </c>
      <c r="N7202">
        <v>1.2297222219999999</v>
      </c>
      <c r="O7202">
        <v>0</v>
      </c>
      <c r="P7202">
        <v>46</v>
      </c>
      <c r="Q7202">
        <v>0</v>
      </c>
      <c r="R7202">
        <v>0</v>
      </c>
      <c r="S7202">
        <v>0</v>
      </c>
      <c r="T7202">
        <v>5</v>
      </c>
      <c r="U7202">
        <v>0</v>
      </c>
      <c r="V7202">
        <v>0</v>
      </c>
      <c r="W7202">
        <v>0</v>
      </c>
      <c r="X7202">
        <v>13.177552049599822</v>
      </c>
      <c r="Y7202">
        <v>0</v>
      </c>
      <c r="Z7202">
        <v>0</v>
      </c>
      <c r="AA7202">
        <v>0</v>
      </c>
      <c r="AB7202">
        <v>18.191840833674178</v>
      </c>
      <c r="AC7202">
        <v>0</v>
      </c>
      <c r="AD7202">
        <v>0</v>
      </c>
      <c r="AE7202">
        <v>31.369392883273999</v>
      </c>
    </row>
    <row r="7203" spans="1:31" x14ac:dyDescent="0.25">
      <c r="A7203">
        <v>2292154</v>
      </c>
      <c r="B7203">
        <v>1</v>
      </c>
      <c r="C7203" t="s">
        <v>80</v>
      </c>
      <c r="D7203" t="s">
        <v>103</v>
      </c>
      <c r="E7203" t="s">
        <v>208</v>
      </c>
      <c r="F7203" t="s">
        <v>20724</v>
      </c>
      <c r="G7203" t="s">
        <v>310</v>
      </c>
      <c r="H7203" t="s">
        <v>135</v>
      </c>
      <c r="I7203" t="s">
        <v>136</v>
      </c>
      <c r="J7203" t="s">
        <v>137</v>
      </c>
      <c r="K7203" t="s">
        <v>138</v>
      </c>
      <c r="L7203" t="s">
        <v>20725</v>
      </c>
      <c r="M7203" t="s">
        <v>20726</v>
      </c>
      <c r="N7203">
        <v>1.030277777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1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0.479415795192005</v>
      </c>
      <c r="AC7203">
        <v>0</v>
      </c>
      <c r="AD7203">
        <v>0</v>
      </c>
      <c r="AE7203">
        <v>0.479415795192005</v>
      </c>
    </row>
    <row r="7204" spans="1:31" x14ac:dyDescent="0.25">
      <c r="A7204">
        <v>2292157</v>
      </c>
      <c r="B7204">
        <v>1</v>
      </c>
      <c r="C7204" t="s">
        <v>80</v>
      </c>
      <c r="D7204" t="s">
        <v>83</v>
      </c>
      <c r="E7204" t="s">
        <v>208</v>
      </c>
      <c r="F7204" t="s">
        <v>20727</v>
      </c>
      <c r="G7204" t="s">
        <v>210</v>
      </c>
      <c r="H7204" t="s">
        <v>135</v>
      </c>
      <c r="I7204" t="s">
        <v>136</v>
      </c>
      <c r="J7204" t="s">
        <v>137</v>
      </c>
      <c r="K7204" t="s">
        <v>138</v>
      </c>
      <c r="L7204" t="s">
        <v>20728</v>
      </c>
      <c r="M7204" t="s">
        <v>20729</v>
      </c>
      <c r="N7204">
        <v>3.6608333329999998</v>
      </c>
      <c r="O7204">
        <v>0</v>
      </c>
      <c r="P7204">
        <v>257</v>
      </c>
      <c r="Q7204">
        <v>0</v>
      </c>
      <c r="R7204">
        <v>0</v>
      </c>
      <c r="S7204">
        <v>0</v>
      </c>
      <c r="T7204">
        <v>9</v>
      </c>
      <c r="U7204">
        <v>0</v>
      </c>
      <c r="V7204">
        <v>0</v>
      </c>
      <c r="W7204">
        <v>0</v>
      </c>
      <c r="X7204">
        <v>248.29134669842489</v>
      </c>
      <c r="Y7204">
        <v>0</v>
      </c>
      <c r="Z7204">
        <v>0</v>
      </c>
      <c r="AA7204">
        <v>0</v>
      </c>
      <c r="AB7204">
        <v>6.2797181812383345</v>
      </c>
      <c r="AC7204">
        <v>0</v>
      </c>
      <c r="AD7204">
        <v>0</v>
      </c>
      <c r="AE7204">
        <v>254.57106487966323</v>
      </c>
    </row>
    <row r="7205" spans="1:31" x14ac:dyDescent="0.25">
      <c r="A7205">
        <v>2292158</v>
      </c>
      <c r="B7205">
        <v>1</v>
      </c>
      <c r="C7205" t="s">
        <v>81</v>
      </c>
      <c r="D7205" t="s">
        <v>122</v>
      </c>
      <c r="E7205" t="s">
        <v>233</v>
      </c>
      <c r="F7205" t="s">
        <v>20730</v>
      </c>
      <c r="G7205" t="s">
        <v>184</v>
      </c>
      <c r="H7205" t="s">
        <v>167</v>
      </c>
      <c r="I7205" t="s">
        <v>136</v>
      </c>
      <c r="J7205" t="s">
        <v>137</v>
      </c>
      <c r="K7205" t="s">
        <v>138</v>
      </c>
      <c r="L7205" t="s">
        <v>20731</v>
      </c>
      <c r="M7205" t="s">
        <v>20732</v>
      </c>
      <c r="N7205">
        <v>0.48111111099999998</v>
      </c>
      <c r="O7205">
        <v>1</v>
      </c>
      <c r="P7205">
        <v>20810</v>
      </c>
      <c r="Q7205">
        <v>0</v>
      </c>
      <c r="R7205">
        <v>11</v>
      </c>
      <c r="S7205">
        <v>15</v>
      </c>
      <c r="T7205">
        <v>2595</v>
      </c>
      <c r="U7205">
        <v>0</v>
      </c>
      <c r="V7205">
        <v>2</v>
      </c>
      <c r="W7205">
        <v>2.4708253580755558E-2</v>
      </c>
      <c r="X7205">
        <v>1984.4386231378569</v>
      </c>
      <c r="Y7205">
        <v>0</v>
      </c>
      <c r="Z7205">
        <v>1.216399321276961</v>
      </c>
      <c r="AA7205">
        <v>113.0972002390596</v>
      </c>
      <c r="AB7205">
        <v>474.3294252990591</v>
      </c>
      <c r="AC7205">
        <v>0</v>
      </c>
      <c r="AD7205">
        <v>2.2968567532127779</v>
      </c>
      <c r="AE7205">
        <v>2575.4032130040459</v>
      </c>
    </row>
    <row r="7206" spans="1:31" x14ac:dyDescent="0.25">
      <c r="A7206">
        <v>2292159</v>
      </c>
      <c r="B7206">
        <v>1</v>
      </c>
      <c r="C7206" t="s">
        <v>80</v>
      </c>
      <c r="D7206" t="s">
        <v>96</v>
      </c>
      <c r="E7206" t="s">
        <v>141</v>
      </c>
      <c r="F7206" t="s">
        <v>20733</v>
      </c>
      <c r="G7206" t="s">
        <v>143</v>
      </c>
      <c r="H7206" t="s">
        <v>135</v>
      </c>
      <c r="I7206" t="s">
        <v>136</v>
      </c>
      <c r="J7206" t="s">
        <v>137</v>
      </c>
      <c r="K7206" t="s">
        <v>138</v>
      </c>
      <c r="L7206" t="s">
        <v>20734</v>
      </c>
      <c r="M7206" t="s">
        <v>20735</v>
      </c>
      <c r="N7206">
        <v>2.3266666659999999</v>
      </c>
      <c r="O7206">
        <v>0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0.48712444807236893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0.48712444807236893</v>
      </c>
    </row>
    <row r="7207" spans="1:31" x14ac:dyDescent="0.25">
      <c r="A7207">
        <v>2292161</v>
      </c>
      <c r="B7207">
        <v>1</v>
      </c>
      <c r="C7207" t="s">
        <v>80</v>
      </c>
      <c r="D7207" t="s">
        <v>100</v>
      </c>
      <c r="E7207" t="s">
        <v>141</v>
      </c>
      <c r="F7207" t="s">
        <v>20736</v>
      </c>
      <c r="G7207" t="s">
        <v>188</v>
      </c>
      <c r="H7207" t="s">
        <v>135</v>
      </c>
      <c r="I7207" t="s">
        <v>136</v>
      </c>
      <c r="J7207" t="s">
        <v>137</v>
      </c>
      <c r="K7207" t="s">
        <v>138</v>
      </c>
      <c r="L7207" t="s">
        <v>20737</v>
      </c>
      <c r="M7207" t="s">
        <v>20738</v>
      </c>
      <c r="N7207">
        <v>5.5608333329999997</v>
      </c>
      <c r="O7207">
        <v>0</v>
      </c>
      <c r="P7207">
        <v>1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0.69269822849572327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0.69269822849572327</v>
      </c>
    </row>
    <row r="7208" spans="1:31" x14ac:dyDescent="0.25">
      <c r="A7208">
        <v>2292164</v>
      </c>
      <c r="B7208">
        <v>1</v>
      </c>
      <c r="C7208" t="s">
        <v>81</v>
      </c>
      <c r="D7208" t="s">
        <v>122</v>
      </c>
      <c r="E7208" t="s">
        <v>233</v>
      </c>
      <c r="F7208" t="s">
        <v>20739</v>
      </c>
      <c r="G7208" t="s">
        <v>184</v>
      </c>
      <c r="H7208" t="s">
        <v>167</v>
      </c>
      <c r="I7208" t="s">
        <v>136</v>
      </c>
      <c r="J7208" t="s">
        <v>137</v>
      </c>
      <c r="K7208" t="s">
        <v>138</v>
      </c>
      <c r="L7208" t="s">
        <v>20731</v>
      </c>
      <c r="M7208" t="s">
        <v>20740</v>
      </c>
      <c r="N7208">
        <v>1.2283333329999999</v>
      </c>
      <c r="O7208">
        <v>1</v>
      </c>
      <c r="P7208">
        <v>5797</v>
      </c>
      <c r="Q7208">
        <v>1</v>
      </c>
      <c r="R7208">
        <v>12</v>
      </c>
      <c r="S7208">
        <v>18</v>
      </c>
      <c r="T7208">
        <v>1080</v>
      </c>
      <c r="U7208">
        <v>9</v>
      </c>
      <c r="V7208">
        <v>1</v>
      </c>
      <c r="W7208">
        <v>0.50755244363758001</v>
      </c>
      <c r="X7208">
        <v>1325.1116837291509</v>
      </c>
      <c r="Y7208">
        <v>0.41238077413382002</v>
      </c>
      <c r="Z7208">
        <v>1.5618074209841255</v>
      </c>
      <c r="AA7208">
        <v>69.472569567193872</v>
      </c>
      <c r="AB7208">
        <v>354.86076585974666</v>
      </c>
      <c r="AC7208">
        <v>1711.5565913254627</v>
      </c>
      <c r="AD7208">
        <v>0.43524923560955564</v>
      </c>
      <c r="AE7208">
        <v>3463.9186003559194</v>
      </c>
    </row>
    <row r="7209" spans="1:31" x14ac:dyDescent="0.25">
      <c r="A7209">
        <v>2292165</v>
      </c>
      <c r="B7209">
        <v>1</v>
      </c>
      <c r="C7209" t="s">
        <v>80</v>
      </c>
      <c r="D7209" t="s">
        <v>94</v>
      </c>
      <c r="E7209" t="s">
        <v>164</v>
      </c>
      <c r="F7209" t="s">
        <v>20741</v>
      </c>
      <c r="G7209" t="s">
        <v>184</v>
      </c>
      <c r="H7209" t="s">
        <v>167</v>
      </c>
      <c r="I7209" t="s">
        <v>280</v>
      </c>
      <c r="J7209" t="s">
        <v>137</v>
      </c>
      <c r="K7209" t="s">
        <v>138</v>
      </c>
      <c r="L7209" t="s">
        <v>20742</v>
      </c>
      <c r="M7209" t="s">
        <v>20743</v>
      </c>
      <c r="N7209">
        <v>2.1944444E-2</v>
      </c>
      <c r="O7209">
        <v>0</v>
      </c>
      <c r="P7209">
        <v>918</v>
      </c>
      <c r="Q7209">
        <v>17</v>
      </c>
      <c r="R7209">
        <v>31</v>
      </c>
      <c r="S7209">
        <v>3</v>
      </c>
      <c r="T7209">
        <v>166</v>
      </c>
      <c r="U7209">
        <v>2</v>
      </c>
      <c r="V7209">
        <v>0</v>
      </c>
      <c r="W7209">
        <v>0</v>
      </c>
      <c r="X7209">
        <v>2.6858700180813626</v>
      </c>
      <c r="Y7209">
        <v>0.47238759912837114</v>
      </c>
      <c r="Z7209">
        <v>6.519244782369446E-2</v>
      </c>
      <c r="AA7209">
        <v>5.5883133482622221E-2</v>
      </c>
      <c r="AB7209">
        <v>0.93448882934350874</v>
      </c>
      <c r="AC7209">
        <v>1.1749447982407053</v>
      </c>
      <c r="AD7209">
        <v>0</v>
      </c>
      <c r="AE7209">
        <v>5.388766826100265</v>
      </c>
    </row>
    <row r="7210" spans="1:31" x14ac:dyDescent="0.25">
      <c r="A7210">
        <v>2292169</v>
      </c>
      <c r="B7210">
        <v>1</v>
      </c>
      <c r="C7210" t="s">
        <v>80</v>
      </c>
      <c r="D7210" t="s">
        <v>97</v>
      </c>
      <c r="E7210" t="s">
        <v>141</v>
      </c>
      <c r="F7210" t="s">
        <v>20744</v>
      </c>
      <c r="G7210" t="s">
        <v>143</v>
      </c>
      <c r="H7210" t="s">
        <v>135</v>
      </c>
      <c r="I7210" t="s">
        <v>136</v>
      </c>
      <c r="J7210" t="s">
        <v>137</v>
      </c>
      <c r="K7210" t="s">
        <v>138</v>
      </c>
      <c r="L7210" t="s">
        <v>20745</v>
      </c>
      <c r="M7210" t="s">
        <v>20746</v>
      </c>
      <c r="N7210">
        <v>2.3983333330000001</v>
      </c>
      <c r="O7210">
        <v>0</v>
      </c>
      <c r="P7210">
        <v>1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0.98316548095167011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0.98316548095167011</v>
      </c>
    </row>
    <row r="7211" spans="1:31" x14ac:dyDescent="0.25">
      <c r="A7211">
        <v>2292170</v>
      </c>
      <c r="B7211">
        <v>1</v>
      </c>
      <c r="C7211" t="s">
        <v>81</v>
      </c>
      <c r="D7211" t="s">
        <v>127</v>
      </c>
      <c r="E7211" t="s">
        <v>164</v>
      </c>
      <c r="F7211" t="s">
        <v>20747</v>
      </c>
      <c r="G7211" t="s">
        <v>195</v>
      </c>
      <c r="H7211" t="s">
        <v>167</v>
      </c>
      <c r="I7211" t="s">
        <v>136</v>
      </c>
      <c r="J7211" t="s">
        <v>137</v>
      </c>
      <c r="K7211" t="s">
        <v>138</v>
      </c>
      <c r="L7211" t="s">
        <v>20748</v>
      </c>
      <c r="M7211" t="s">
        <v>20749</v>
      </c>
      <c r="N7211">
        <v>3.108055555</v>
      </c>
      <c r="O7211">
        <v>0</v>
      </c>
      <c r="P7211">
        <v>2</v>
      </c>
      <c r="Q7211">
        <v>0</v>
      </c>
      <c r="R7211">
        <v>7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0.18209076424927781</v>
      </c>
      <c r="Y7211">
        <v>0</v>
      </c>
      <c r="Z7211">
        <v>9.6129277714559134</v>
      </c>
      <c r="AA7211">
        <v>0</v>
      </c>
      <c r="AB7211">
        <v>0</v>
      </c>
      <c r="AC7211">
        <v>0</v>
      </c>
      <c r="AD7211">
        <v>0</v>
      </c>
      <c r="AE7211">
        <v>9.7950185357051911</v>
      </c>
    </row>
    <row r="7212" spans="1:31" x14ac:dyDescent="0.25">
      <c r="A7212">
        <v>2292171</v>
      </c>
      <c r="B7212">
        <v>1</v>
      </c>
      <c r="C7212" t="s">
        <v>81</v>
      </c>
      <c r="D7212" t="s">
        <v>118</v>
      </c>
      <c r="E7212" t="s">
        <v>182</v>
      </c>
      <c r="F7212" t="s">
        <v>10492</v>
      </c>
      <c r="G7212" t="s">
        <v>184</v>
      </c>
      <c r="H7212" t="s">
        <v>167</v>
      </c>
      <c r="I7212" t="s">
        <v>136</v>
      </c>
      <c r="J7212" t="s">
        <v>137</v>
      </c>
      <c r="K7212" t="s">
        <v>138</v>
      </c>
      <c r="L7212" t="s">
        <v>20750</v>
      </c>
      <c r="M7212" t="s">
        <v>20751</v>
      </c>
      <c r="N7212">
        <v>1.445277777</v>
      </c>
      <c r="O7212">
        <v>3</v>
      </c>
      <c r="P7212">
        <v>393</v>
      </c>
      <c r="Q7212">
        <v>120</v>
      </c>
      <c r="R7212">
        <v>107</v>
      </c>
      <c r="S7212">
        <v>18</v>
      </c>
      <c r="T7212">
        <v>44</v>
      </c>
      <c r="U7212">
        <v>2</v>
      </c>
      <c r="V7212">
        <v>0</v>
      </c>
      <c r="W7212">
        <v>1.5749807124821154</v>
      </c>
      <c r="X7212">
        <v>88.357902142545584</v>
      </c>
      <c r="Y7212">
        <v>363.08752977126983</v>
      </c>
      <c r="Z7212">
        <v>137.5536985562924</v>
      </c>
      <c r="AA7212">
        <v>60.524078299352681</v>
      </c>
      <c r="AB7212">
        <v>22.16554999824352</v>
      </c>
      <c r="AC7212">
        <v>86.03766883256057</v>
      </c>
      <c r="AD7212">
        <v>0</v>
      </c>
      <c r="AE7212">
        <v>759.30140831274673</v>
      </c>
    </row>
    <row r="7213" spans="1:31" x14ac:dyDescent="0.25">
      <c r="A7213">
        <v>2292172</v>
      </c>
      <c r="B7213">
        <v>1</v>
      </c>
      <c r="C7213" t="s">
        <v>81</v>
      </c>
      <c r="D7213" t="s">
        <v>128</v>
      </c>
      <c r="E7213" t="s">
        <v>141</v>
      </c>
      <c r="F7213" t="s">
        <v>20752</v>
      </c>
      <c r="G7213" t="s">
        <v>188</v>
      </c>
      <c r="H7213" t="s">
        <v>135</v>
      </c>
      <c r="I7213" t="s">
        <v>136</v>
      </c>
      <c r="J7213" t="s">
        <v>137</v>
      </c>
      <c r="K7213" t="s">
        <v>138</v>
      </c>
      <c r="L7213" t="s">
        <v>20753</v>
      </c>
      <c r="M7213" t="s">
        <v>20754</v>
      </c>
      <c r="N7213">
        <v>1.5061111110000001</v>
      </c>
      <c r="O7213">
        <v>0</v>
      </c>
      <c r="P7213">
        <v>9</v>
      </c>
      <c r="Q7213">
        <v>0</v>
      </c>
      <c r="R7213">
        <v>0</v>
      </c>
      <c r="S7213">
        <v>0</v>
      </c>
      <c r="T7213">
        <v>2</v>
      </c>
      <c r="U7213">
        <v>0</v>
      </c>
      <c r="V7213">
        <v>0</v>
      </c>
      <c r="W7213">
        <v>0</v>
      </c>
      <c r="X7213">
        <v>2.2262462611217568</v>
      </c>
      <c r="Y7213">
        <v>0</v>
      </c>
      <c r="Z7213">
        <v>0</v>
      </c>
      <c r="AA7213">
        <v>0</v>
      </c>
      <c r="AB7213">
        <v>0.88192084340199717</v>
      </c>
      <c r="AC7213">
        <v>0</v>
      </c>
      <c r="AD7213">
        <v>0</v>
      </c>
      <c r="AE7213">
        <v>3.108167104523754</v>
      </c>
    </row>
    <row r="7214" spans="1:31" x14ac:dyDescent="0.25">
      <c r="A7214">
        <v>2292179</v>
      </c>
      <c r="B7214">
        <v>1</v>
      </c>
      <c r="C7214" t="s">
        <v>81</v>
      </c>
      <c r="D7214" t="s">
        <v>113</v>
      </c>
      <c r="E7214" t="s">
        <v>132</v>
      </c>
      <c r="F7214" t="s">
        <v>20755</v>
      </c>
      <c r="G7214" t="s">
        <v>134</v>
      </c>
      <c r="H7214" t="s">
        <v>135</v>
      </c>
      <c r="I7214" t="s">
        <v>136</v>
      </c>
      <c r="J7214" t="s">
        <v>137</v>
      </c>
      <c r="K7214" t="s">
        <v>138</v>
      </c>
      <c r="L7214" t="s">
        <v>20756</v>
      </c>
      <c r="M7214" t="s">
        <v>20757</v>
      </c>
      <c r="N7214">
        <v>1.9955555549999999</v>
      </c>
      <c r="O7214">
        <v>0</v>
      </c>
      <c r="P7214">
        <v>37</v>
      </c>
      <c r="Q7214">
        <v>0</v>
      </c>
      <c r="R7214">
        <v>1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7.7382245537720209</v>
      </c>
      <c r="Y7214">
        <v>0</v>
      </c>
      <c r="Z7214">
        <v>1.6374417676993329</v>
      </c>
      <c r="AA7214">
        <v>0</v>
      </c>
      <c r="AB7214">
        <v>0</v>
      </c>
      <c r="AC7214">
        <v>0</v>
      </c>
      <c r="AD7214">
        <v>0</v>
      </c>
      <c r="AE7214">
        <v>9.3756663214713534</v>
      </c>
    </row>
    <row r="7215" spans="1:31" x14ac:dyDescent="0.25">
      <c r="A7215">
        <v>2292192</v>
      </c>
      <c r="B7215">
        <v>1</v>
      </c>
      <c r="C7215" t="s">
        <v>80</v>
      </c>
      <c r="D7215" t="s">
        <v>93</v>
      </c>
      <c r="E7215" t="s">
        <v>141</v>
      </c>
      <c r="F7215" t="s">
        <v>20758</v>
      </c>
      <c r="G7215" t="s">
        <v>143</v>
      </c>
      <c r="H7215" t="s">
        <v>135</v>
      </c>
      <c r="I7215" t="s">
        <v>136</v>
      </c>
      <c r="J7215" t="s">
        <v>137</v>
      </c>
      <c r="K7215" t="s">
        <v>138</v>
      </c>
      <c r="L7215" t="s">
        <v>20759</v>
      </c>
      <c r="M7215" t="s">
        <v>20760</v>
      </c>
      <c r="N7215">
        <v>1.378333333</v>
      </c>
      <c r="O7215">
        <v>0</v>
      </c>
      <c r="P7215">
        <v>1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5.103077485487667E-2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5.103077485487667E-2</v>
      </c>
    </row>
    <row r="7216" spans="1:31" x14ac:dyDescent="0.25">
      <c r="A7216">
        <v>2292194</v>
      </c>
      <c r="B7216">
        <v>1</v>
      </c>
      <c r="C7216" t="s">
        <v>81</v>
      </c>
      <c r="D7216" t="s">
        <v>118</v>
      </c>
      <c r="E7216" t="s">
        <v>164</v>
      </c>
      <c r="F7216" t="s">
        <v>20761</v>
      </c>
      <c r="G7216" t="s">
        <v>195</v>
      </c>
      <c r="H7216" t="s">
        <v>167</v>
      </c>
      <c r="I7216" t="s">
        <v>136</v>
      </c>
      <c r="J7216" t="s">
        <v>137</v>
      </c>
      <c r="K7216" t="s">
        <v>138</v>
      </c>
      <c r="L7216" t="s">
        <v>20762</v>
      </c>
      <c r="M7216" t="s">
        <v>20763</v>
      </c>
      <c r="N7216">
        <v>1.038611111</v>
      </c>
      <c r="O7216">
        <v>0</v>
      </c>
      <c r="P7216">
        <v>0</v>
      </c>
      <c r="Q7216">
        <v>3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2.0342680879529902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2.0342680879529902</v>
      </c>
    </row>
    <row r="7217" spans="1:31" x14ac:dyDescent="0.25">
      <c r="A7217">
        <v>2292199</v>
      </c>
      <c r="B7217">
        <v>1</v>
      </c>
      <c r="C7217" t="s">
        <v>80</v>
      </c>
      <c r="D7217" t="s">
        <v>108</v>
      </c>
      <c r="E7217" t="s">
        <v>141</v>
      </c>
      <c r="F7217" t="s">
        <v>20764</v>
      </c>
      <c r="G7217" t="s">
        <v>143</v>
      </c>
      <c r="H7217" t="s">
        <v>135</v>
      </c>
      <c r="I7217" t="s">
        <v>136</v>
      </c>
      <c r="J7217" t="s">
        <v>137</v>
      </c>
      <c r="K7217" t="s">
        <v>138</v>
      </c>
      <c r="L7217" t="s">
        <v>20765</v>
      </c>
      <c r="M7217" t="s">
        <v>20766</v>
      </c>
      <c r="N7217">
        <v>0.52861111100000002</v>
      </c>
      <c r="O7217">
        <v>0</v>
      </c>
      <c r="P7217">
        <v>1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4.1922189395735006E-2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4.1922189395735006E-2</v>
      </c>
    </row>
    <row r="7218" spans="1:31" x14ac:dyDescent="0.25">
      <c r="A7218">
        <v>2292201</v>
      </c>
      <c r="B7218">
        <v>1</v>
      </c>
      <c r="C7218" t="s">
        <v>81</v>
      </c>
      <c r="D7218" t="s">
        <v>120</v>
      </c>
      <c r="E7218" t="s">
        <v>141</v>
      </c>
      <c r="F7218" t="s">
        <v>20767</v>
      </c>
      <c r="G7218" t="s">
        <v>143</v>
      </c>
      <c r="H7218" t="s">
        <v>135</v>
      </c>
      <c r="I7218" t="s">
        <v>136</v>
      </c>
      <c r="J7218" t="s">
        <v>137</v>
      </c>
      <c r="K7218" t="s">
        <v>138</v>
      </c>
      <c r="L7218" t="s">
        <v>20768</v>
      </c>
      <c r="M7218" t="s">
        <v>20769</v>
      </c>
      <c r="N7218">
        <v>1.5619444440000001</v>
      </c>
      <c r="O7218">
        <v>0</v>
      </c>
      <c r="P7218">
        <v>1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0.35583253762905004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0.35583253762905004</v>
      </c>
    </row>
    <row r="7219" spans="1:31" x14ac:dyDescent="0.25">
      <c r="A7219">
        <v>2292203</v>
      </c>
      <c r="B7219">
        <v>1</v>
      </c>
      <c r="C7219" t="s">
        <v>80</v>
      </c>
      <c r="D7219" t="s">
        <v>104</v>
      </c>
      <c r="E7219" t="s">
        <v>132</v>
      </c>
      <c r="F7219" t="s">
        <v>20770</v>
      </c>
      <c r="G7219" t="s">
        <v>134</v>
      </c>
      <c r="H7219" t="s">
        <v>135</v>
      </c>
      <c r="I7219" t="s">
        <v>136</v>
      </c>
      <c r="J7219" t="s">
        <v>137</v>
      </c>
      <c r="K7219" t="s">
        <v>138</v>
      </c>
      <c r="L7219" t="s">
        <v>20771</v>
      </c>
      <c r="M7219" t="s">
        <v>20772</v>
      </c>
      <c r="N7219">
        <v>3.164722222</v>
      </c>
      <c r="O7219">
        <v>0</v>
      </c>
      <c r="P7219">
        <v>24</v>
      </c>
      <c r="Q7219">
        <v>0</v>
      </c>
      <c r="R7219">
        <v>2</v>
      </c>
      <c r="S7219">
        <v>0</v>
      </c>
      <c r="T7219">
        <v>9</v>
      </c>
      <c r="U7219">
        <v>0</v>
      </c>
      <c r="V7219">
        <v>0</v>
      </c>
      <c r="W7219">
        <v>0</v>
      </c>
      <c r="X7219">
        <v>16.490417944883493</v>
      </c>
      <c r="Y7219">
        <v>0</v>
      </c>
      <c r="Z7219">
        <v>1.5082103282663413</v>
      </c>
      <c r="AA7219">
        <v>0</v>
      </c>
      <c r="AB7219">
        <v>9.8699124371115179</v>
      </c>
      <c r="AC7219">
        <v>0</v>
      </c>
      <c r="AD7219">
        <v>0</v>
      </c>
      <c r="AE7219">
        <v>27.86854071026135</v>
      </c>
    </row>
    <row r="7220" spans="1:31" x14ac:dyDescent="0.25">
      <c r="A7220">
        <v>2292211</v>
      </c>
      <c r="B7220">
        <v>1</v>
      </c>
      <c r="C7220" t="s">
        <v>81</v>
      </c>
      <c r="D7220" t="s">
        <v>118</v>
      </c>
      <c r="E7220" t="s">
        <v>182</v>
      </c>
      <c r="F7220" t="s">
        <v>13806</v>
      </c>
      <c r="G7220" t="s">
        <v>184</v>
      </c>
      <c r="H7220" t="s">
        <v>167</v>
      </c>
      <c r="I7220" t="s">
        <v>136</v>
      </c>
      <c r="J7220" t="s">
        <v>137</v>
      </c>
      <c r="K7220" t="s">
        <v>138</v>
      </c>
      <c r="L7220" t="s">
        <v>20773</v>
      </c>
      <c r="M7220" t="s">
        <v>20774</v>
      </c>
      <c r="N7220">
        <v>1.6927777770000001</v>
      </c>
      <c r="O7220">
        <v>3</v>
      </c>
      <c r="P7220">
        <v>393</v>
      </c>
      <c r="Q7220">
        <v>50</v>
      </c>
      <c r="R7220">
        <v>47</v>
      </c>
      <c r="S7220">
        <v>9</v>
      </c>
      <c r="T7220">
        <v>37</v>
      </c>
      <c r="U7220">
        <v>1</v>
      </c>
      <c r="V7220">
        <v>0</v>
      </c>
      <c r="W7220">
        <v>2.191352418398818</v>
      </c>
      <c r="X7220">
        <v>116.25775426149627</v>
      </c>
      <c r="Y7220">
        <v>226.80896708434932</v>
      </c>
      <c r="Z7220">
        <v>110.94643495511076</v>
      </c>
      <c r="AA7220">
        <v>21.407020411664359</v>
      </c>
      <c r="AB7220">
        <v>20.509609051402911</v>
      </c>
      <c r="AC7220">
        <v>56.554149208809051</v>
      </c>
      <c r="AD7220">
        <v>0</v>
      </c>
      <c r="AE7220">
        <v>554.67528739123145</v>
      </c>
    </row>
    <row r="7221" spans="1:31" x14ac:dyDescent="0.25">
      <c r="A7221">
        <v>2292212</v>
      </c>
      <c r="B7221">
        <v>1</v>
      </c>
      <c r="C7221" t="s">
        <v>81</v>
      </c>
      <c r="D7221" t="s">
        <v>115</v>
      </c>
      <c r="E7221" t="s">
        <v>141</v>
      </c>
      <c r="F7221" t="s">
        <v>20775</v>
      </c>
      <c r="G7221" t="s">
        <v>143</v>
      </c>
      <c r="H7221" t="s">
        <v>135</v>
      </c>
      <c r="I7221" t="s">
        <v>136</v>
      </c>
      <c r="J7221" t="s">
        <v>137</v>
      </c>
      <c r="K7221" t="s">
        <v>138</v>
      </c>
      <c r="L7221" t="s">
        <v>20776</v>
      </c>
      <c r="M7221" t="s">
        <v>20777</v>
      </c>
      <c r="N7221">
        <v>2.1030555550000001</v>
      </c>
      <c r="O7221">
        <v>0</v>
      </c>
      <c r="P7221">
        <v>1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8.2623194044775007E-3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8.2623194044775007E-3</v>
      </c>
    </row>
    <row r="7222" spans="1:31" x14ac:dyDescent="0.25">
      <c r="A7222">
        <v>2292220</v>
      </c>
      <c r="B7222">
        <v>1</v>
      </c>
      <c r="C7222" t="s">
        <v>80</v>
      </c>
      <c r="D7222" t="s">
        <v>96</v>
      </c>
      <c r="E7222" t="s">
        <v>164</v>
      </c>
      <c r="F7222" t="s">
        <v>20778</v>
      </c>
      <c r="G7222" t="s">
        <v>500</v>
      </c>
      <c r="H7222" t="s">
        <v>167</v>
      </c>
      <c r="I7222" t="s">
        <v>136</v>
      </c>
      <c r="J7222" t="s">
        <v>137</v>
      </c>
      <c r="K7222" t="s">
        <v>138</v>
      </c>
      <c r="L7222" t="s">
        <v>20779</v>
      </c>
      <c r="M7222" t="s">
        <v>20780</v>
      </c>
      <c r="N7222">
        <v>1.5666666659999999</v>
      </c>
      <c r="O7222">
        <v>3</v>
      </c>
      <c r="P7222">
        <v>640</v>
      </c>
      <c r="Q7222">
        <v>1</v>
      </c>
      <c r="R7222">
        <v>0</v>
      </c>
      <c r="S7222">
        <v>1</v>
      </c>
      <c r="T7222">
        <v>20</v>
      </c>
      <c r="U7222">
        <v>0</v>
      </c>
      <c r="V7222">
        <v>0</v>
      </c>
      <c r="W7222">
        <v>52.492560555778923</v>
      </c>
      <c r="X7222">
        <v>294.26164092939365</v>
      </c>
      <c r="Y7222">
        <v>0</v>
      </c>
      <c r="Z7222">
        <v>0</v>
      </c>
      <c r="AA7222">
        <v>10.442948142427543</v>
      </c>
      <c r="AB7222">
        <v>32.290698574060357</v>
      </c>
      <c r="AC7222">
        <v>0</v>
      </c>
      <c r="AD7222">
        <v>0</v>
      </c>
      <c r="AE7222">
        <v>389.48784820166048</v>
      </c>
    </row>
    <row r="7223" spans="1:31" x14ac:dyDescent="0.25">
      <c r="A7223">
        <v>2292227</v>
      </c>
      <c r="B7223">
        <v>1</v>
      </c>
      <c r="C7223" t="s">
        <v>80</v>
      </c>
      <c r="D7223" t="s">
        <v>110</v>
      </c>
      <c r="E7223" t="s">
        <v>141</v>
      </c>
      <c r="F7223" t="s">
        <v>20781</v>
      </c>
      <c r="G7223" t="s">
        <v>143</v>
      </c>
      <c r="H7223" t="s">
        <v>135</v>
      </c>
      <c r="I7223" t="s">
        <v>136</v>
      </c>
      <c r="J7223" t="s">
        <v>137</v>
      </c>
      <c r="K7223" t="s">
        <v>138</v>
      </c>
      <c r="L7223" t="s">
        <v>20782</v>
      </c>
      <c r="M7223" t="s">
        <v>20783</v>
      </c>
      <c r="N7223">
        <v>1.051388888</v>
      </c>
      <c r="O7223">
        <v>0</v>
      </c>
      <c r="P7223">
        <v>3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1.8045983684492368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1.8045983684492368</v>
      </c>
    </row>
    <row r="7224" spans="1:31" x14ac:dyDescent="0.25">
      <c r="A7224">
        <v>2292228</v>
      </c>
      <c r="B7224">
        <v>1</v>
      </c>
      <c r="C7224" t="s">
        <v>80</v>
      </c>
      <c r="D7224" t="s">
        <v>96</v>
      </c>
      <c r="E7224" t="s">
        <v>141</v>
      </c>
      <c r="F7224" t="s">
        <v>20784</v>
      </c>
      <c r="G7224" t="s">
        <v>202</v>
      </c>
      <c r="H7224" t="s">
        <v>135</v>
      </c>
      <c r="I7224" t="s">
        <v>136</v>
      </c>
      <c r="J7224" t="s">
        <v>137</v>
      </c>
      <c r="K7224" t="s">
        <v>138</v>
      </c>
      <c r="L7224" t="s">
        <v>20785</v>
      </c>
      <c r="M7224" t="s">
        <v>20786</v>
      </c>
      <c r="N7224">
        <v>2.000277777</v>
      </c>
      <c r="O7224">
        <v>0</v>
      </c>
      <c r="P7224">
        <v>2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6.092585203414405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6.092585203414405</v>
      </c>
    </row>
    <row r="7225" spans="1:31" x14ac:dyDescent="0.25">
      <c r="A7225">
        <v>2292229</v>
      </c>
      <c r="B7225">
        <v>1</v>
      </c>
      <c r="C7225" t="s">
        <v>81</v>
      </c>
      <c r="D7225" t="s">
        <v>114</v>
      </c>
      <c r="E7225" t="s">
        <v>233</v>
      </c>
      <c r="F7225" t="s">
        <v>7622</v>
      </c>
      <c r="G7225" t="s">
        <v>184</v>
      </c>
      <c r="H7225" t="s">
        <v>167</v>
      </c>
      <c r="I7225" t="s">
        <v>136</v>
      </c>
      <c r="J7225" t="s">
        <v>137</v>
      </c>
      <c r="K7225" t="s">
        <v>138</v>
      </c>
      <c r="L7225" t="s">
        <v>20787</v>
      </c>
      <c r="M7225" t="s">
        <v>20788</v>
      </c>
      <c r="N7225">
        <v>5.1666666E-2</v>
      </c>
      <c r="O7225">
        <v>0</v>
      </c>
      <c r="P7225">
        <v>1815</v>
      </c>
      <c r="Q7225">
        <v>0</v>
      </c>
      <c r="R7225">
        <v>49</v>
      </c>
      <c r="S7225">
        <v>8</v>
      </c>
      <c r="T7225">
        <v>162</v>
      </c>
      <c r="U7225">
        <v>1</v>
      </c>
      <c r="V7225">
        <v>1</v>
      </c>
      <c r="W7225">
        <v>0</v>
      </c>
      <c r="X7225">
        <v>8.3822693572694771</v>
      </c>
      <c r="Y7225">
        <v>0</v>
      </c>
      <c r="Z7225">
        <v>0.12143168269983332</v>
      </c>
      <c r="AA7225">
        <v>0.31386482211347999</v>
      </c>
      <c r="AB7225">
        <v>1.077975877932063</v>
      </c>
      <c r="AC7225">
        <v>1.8187805429263999</v>
      </c>
      <c r="AD7225">
        <v>0</v>
      </c>
      <c r="AE7225">
        <v>11.714322282941254</v>
      </c>
    </row>
    <row r="7226" spans="1:31" x14ac:dyDescent="0.25">
      <c r="A7226">
        <v>2292230</v>
      </c>
      <c r="B7226">
        <v>1</v>
      </c>
      <c r="C7226" t="s">
        <v>80</v>
      </c>
      <c r="D7226" t="s">
        <v>97</v>
      </c>
      <c r="E7226" t="s">
        <v>141</v>
      </c>
      <c r="F7226" t="s">
        <v>20789</v>
      </c>
      <c r="G7226" t="s">
        <v>143</v>
      </c>
      <c r="H7226" t="s">
        <v>135</v>
      </c>
      <c r="I7226" t="s">
        <v>136</v>
      </c>
      <c r="J7226" t="s">
        <v>137</v>
      </c>
      <c r="K7226" t="s">
        <v>138</v>
      </c>
      <c r="L7226" t="s">
        <v>20790</v>
      </c>
      <c r="M7226" t="s">
        <v>20791</v>
      </c>
      <c r="N7226">
        <v>2.2061111109999998</v>
      </c>
      <c r="O7226">
        <v>0</v>
      </c>
      <c r="P7226">
        <v>0</v>
      </c>
      <c r="Q7226">
        <v>0</v>
      </c>
      <c r="R7226">
        <v>1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</row>
    <row r="7227" spans="1:31" x14ac:dyDescent="0.25">
      <c r="A7227">
        <v>2292232</v>
      </c>
      <c r="B7227">
        <v>1</v>
      </c>
      <c r="C7227" t="s">
        <v>81</v>
      </c>
      <c r="D7227" t="s">
        <v>114</v>
      </c>
      <c r="E7227" t="s">
        <v>164</v>
      </c>
      <c r="F7227" t="s">
        <v>20792</v>
      </c>
      <c r="G7227" t="s">
        <v>421</v>
      </c>
      <c r="H7227" t="s">
        <v>167</v>
      </c>
      <c r="I7227" t="s">
        <v>136</v>
      </c>
      <c r="J7227" t="s">
        <v>137</v>
      </c>
      <c r="K7227" t="s">
        <v>138</v>
      </c>
      <c r="L7227" t="s">
        <v>20793</v>
      </c>
      <c r="M7227" t="s">
        <v>20794</v>
      </c>
      <c r="N7227">
        <v>9.1875</v>
      </c>
      <c r="O7227">
        <v>0</v>
      </c>
      <c r="P7227">
        <v>17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6.4461194535087092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6.4461194535087092</v>
      </c>
    </row>
    <row r="7228" spans="1:31" x14ac:dyDescent="0.25">
      <c r="A7228">
        <v>2292234</v>
      </c>
      <c r="B7228">
        <v>1</v>
      </c>
      <c r="C7228" t="s">
        <v>80</v>
      </c>
      <c r="D7228" t="s">
        <v>90</v>
      </c>
      <c r="E7228" t="s">
        <v>141</v>
      </c>
      <c r="F7228" t="s">
        <v>20795</v>
      </c>
      <c r="G7228" t="s">
        <v>143</v>
      </c>
      <c r="H7228" t="s">
        <v>135</v>
      </c>
      <c r="I7228" t="s">
        <v>136</v>
      </c>
      <c r="J7228" t="s">
        <v>137</v>
      </c>
      <c r="K7228" t="s">
        <v>138</v>
      </c>
      <c r="L7228" t="s">
        <v>20796</v>
      </c>
      <c r="M7228" t="s">
        <v>20797</v>
      </c>
      <c r="N7228">
        <v>2.2605555549999998</v>
      </c>
      <c r="O7228">
        <v>0</v>
      </c>
      <c r="P7228">
        <v>1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1.1961284590804535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1.1961284590804535</v>
      </c>
    </row>
    <row r="7229" spans="1:31" x14ac:dyDescent="0.25">
      <c r="A7229">
        <v>2292235</v>
      </c>
      <c r="B7229">
        <v>1</v>
      </c>
      <c r="C7229" t="s">
        <v>80</v>
      </c>
      <c r="D7229" t="s">
        <v>99</v>
      </c>
      <c r="E7229" t="s">
        <v>141</v>
      </c>
      <c r="F7229" t="s">
        <v>20798</v>
      </c>
      <c r="G7229" t="s">
        <v>143</v>
      </c>
      <c r="H7229" t="s">
        <v>135</v>
      </c>
      <c r="I7229" t="s">
        <v>136</v>
      </c>
      <c r="J7229" t="s">
        <v>137</v>
      </c>
      <c r="K7229" t="s">
        <v>138</v>
      </c>
      <c r="L7229" t="s">
        <v>20799</v>
      </c>
      <c r="M7229" t="s">
        <v>20800</v>
      </c>
      <c r="N7229">
        <v>1.7694444439999999</v>
      </c>
      <c r="O7229">
        <v>0</v>
      </c>
      <c r="P7229">
        <v>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6.6419194491258327E-2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6.6419194491258327E-2</v>
      </c>
    </row>
    <row r="7230" spans="1:31" x14ac:dyDescent="0.25">
      <c r="A7230">
        <v>2292237</v>
      </c>
      <c r="B7230">
        <v>1</v>
      </c>
      <c r="C7230" t="s">
        <v>80</v>
      </c>
      <c r="D7230" t="s">
        <v>105</v>
      </c>
      <c r="E7230" t="s">
        <v>141</v>
      </c>
      <c r="F7230" t="s">
        <v>1657</v>
      </c>
      <c r="G7230" t="s">
        <v>143</v>
      </c>
      <c r="H7230" t="s">
        <v>135</v>
      </c>
      <c r="I7230" t="s">
        <v>136</v>
      </c>
      <c r="J7230" t="s">
        <v>137</v>
      </c>
      <c r="K7230" t="s">
        <v>138</v>
      </c>
      <c r="L7230" t="s">
        <v>20801</v>
      </c>
      <c r="M7230" t="s">
        <v>20802</v>
      </c>
      <c r="N7230">
        <v>0.69805555500000005</v>
      </c>
      <c r="O7230">
        <v>0</v>
      </c>
      <c r="P7230">
        <v>2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0.20730369021710501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0.20730369021710501</v>
      </c>
    </row>
    <row r="7231" spans="1:31" x14ac:dyDescent="0.25">
      <c r="A7231">
        <v>2292246</v>
      </c>
      <c r="B7231">
        <v>1</v>
      </c>
      <c r="C7231" t="s">
        <v>80</v>
      </c>
      <c r="D7231" t="s">
        <v>85</v>
      </c>
      <c r="E7231" t="s">
        <v>748</v>
      </c>
      <c r="F7231" t="s">
        <v>20803</v>
      </c>
      <c r="G7231" t="s">
        <v>134</v>
      </c>
      <c r="H7231" t="s">
        <v>135</v>
      </c>
      <c r="I7231" t="s">
        <v>136</v>
      </c>
      <c r="J7231" t="s">
        <v>137</v>
      </c>
      <c r="K7231" t="s">
        <v>138</v>
      </c>
      <c r="L7231" t="s">
        <v>20804</v>
      </c>
      <c r="M7231" t="s">
        <v>20805</v>
      </c>
      <c r="N7231">
        <v>2.0236111110000001</v>
      </c>
      <c r="O7231">
        <v>0</v>
      </c>
      <c r="P7231">
        <v>96</v>
      </c>
      <c r="Q7231">
        <v>0</v>
      </c>
      <c r="R7231">
        <v>0</v>
      </c>
      <c r="S7231">
        <v>0</v>
      </c>
      <c r="T7231">
        <v>40</v>
      </c>
      <c r="U7231">
        <v>0</v>
      </c>
      <c r="V7231">
        <v>0</v>
      </c>
      <c r="W7231">
        <v>0</v>
      </c>
      <c r="X7231">
        <v>35.390398452696097</v>
      </c>
      <c r="Y7231">
        <v>0</v>
      </c>
      <c r="Z7231">
        <v>0</v>
      </c>
      <c r="AA7231">
        <v>0</v>
      </c>
      <c r="AB7231">
        <v>63.934840648716076</v>
      </c>
      <c r="AC7231">
        <v>0</v>
      </c>
      <c r="AD7231">
        <v>0</v>
      </c>
      <c r="AE7231">
        <v>99.325239101412166</v>
      </c>
    </row>
    <row r="7232" spans="1:31" x14ac:dyDescent="0.25">
      <c r="A7232">
        <v>2292247</v>
      </c>
      <c r="B7232">
        <v>1</v>
      </c>
      <c r="C7232" t="s">
        <v>81</v>
      </c>
      <c r="D7232" t="s">
        <v>115</v>
      </c>
      <c r="E7232" t="s">
        <v>141</v>
      </c>
      <c r="F7232" t="s">
        <v>20806</v>
      </c>
      <c r="G7232" t="s">
        <v>143</v>
      </c>
      <c r="H7232" t="s">
        <v>135</v>
      </c>
      <c r="I7232" t="s">
        <v>136</v>
      </c>
      <c r="J7232" t="s">
        <v>137</v>
      </c>
      <c r="K7232" t="s">
        <v>138</v>
      </c>
      <c r="L7232" t="s">
        <v>20807</v>
      </c>
      <c r="M7232" t="s">
        <v>20808</v>
      </c>
      <c r="N7232">
        <v>1.2280555550000001</v>
      </c>
      <c r="O7232">
        <v>0</v>
      </c>
      <c r="P7232">
        <v>1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0.11068764156712724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0.11068764156712724</v>
      </c>
    </row>
    <row r="7233" spans="1:31" x14ac:dyDescent="0.25">
      <c r="A7233">
        <v>2292252</v>
      </c>
      <c r="B7233">
        <v>1</v>
      </c>
      <c r="C7233" t="s">
        <v>80</v>
      </c>
      <c r="D7233" t="s">
        <v>96</v>
      </c>
      <c r="E7233" t="s">
        <v>132</v>
      </c>
      <c r="F7233" t="s">
        <v>20809</v>
      </c>
      <c r="G7233" t="s">
        <v>375</v>
      </c>
      <c r="H7233" t="s">
        <v>135</v>
      </c>
      <c r="I7233" t="s">
        <v>136</v>
      </c>
      <c r="J7233" t="s">
        <v>137</v>
      </c>
      <c r="K7233" t="s">
        <v>138</v>
      </c>
      <c r="L7233" t="s">
        <v>20810</v>
      </c>
      <c r="M7233" t="s">
        <v>20811</v>
      </c>
      <c r="N7233">
        <v>0.92416666599999997</v>
      </c>
      <c r="O7233">
        <v>0</v>
      </c>
      <c r="P7233">
        <v>68</v>
      </c>
      <c r="Q7233">
        <v>0</v>
      </c>
      <c r="R7233">
        <v>1</v>
      </c>
      <c r="S7233">
        <v>0</v>
      </c>
      <c r="T7233">
        <v>3</v>
      </c>
      <c r="U7233">
        <v>0</v>
      </c>
      <c r="V7233">
        <v>0</v>
      </c>
      <c r="W7233">
        <v>0</v>
      </c>
      <c r="X7233">
        <v>46.684901874391954</v>
      </c>
      <c r="Y7233">
        <v>0</v>
      </c>
      <c r="Z7233">
        <v>0</v>
      </c>
      <c r="AA7233">
        <v>0</v>
      </c>
      <c r="AB7233">
        <v>0.75177332442492162</v>
      </c>
      <c r="AC7233">
        <v>0</v>
      </c>
      <c r="AD7233">
        <v>0</v>
      </c>
      <c r="AE7233">
        <v>47.436675198816879</v>
      </c>
    </row>
    <row r="7234" spans="1:31" x14ac:dyDescent="0.25">
      <c r="A7234">
        <v>2292253</v>
      </c>
      <c r="B7234">
        <v>1</v>
      </c>
      <c r="C7234" t="s">
        <v>80</v>
      </c>
      <c r="D7234" t="s">
        <v>103</v>
      </c>
      <c r="E7234" t="s">
        <v>132</v>
      </c>
      <c r="F7234" t="s">
        <v>20721</v>
      </c>
      <c r="G7234" t="s">
        <v>134</v>
      </c>
      <c r="H7234" t="s">
        <v>135</v>
      </c>
      <c r="I7234" t="s">
        <v>136</v>
      </c>
      <c r="J7234" t="s">
        <v>137</v>
      </c>
      <c r="K7234" t="s">
        <v>138</v>
      </c>
      <c r="L7234" t="s">
        <v>20812</v>
      </c>
      <c r="M7234" t="s">
        <v>20813</v>
      </c>
      <c r="N7234">
        <v>0.773888888</v>
      </c>
      <c r="O7234">
        <v>0</v>
      </c>
      <c r="P7234">
        <v>46</v>
      </c>
      <c r="Q7234">
        <v>0</v>
      </c>
      <c r="R7234">
        <v>0</v>
      </c>
      <c r="S7234">
        <v>0</v>
      </c>
      <c r="T7234">
        <v>5</v>
      </c>
      <c r="U7234">
        <v>0</v>
      </c>
      <c r="V7234">
        <v>0</v>
      </c>
      <c r="W7234">
        <v>0</v>
      </c>
      <c r="X7234">
        <v>8.8420313622982256</v>
      </c>
      <c r="Y7234">
        <v>0</v>
      </c>
      <c r="Z7234">
        <v>0</v>
      </c>
      <c r="AA7234">
        <v>0</v>
      </c>
      <c r="AB7234">
        <v>9.3161253744468979</v>
      </c>
      <c r="AC7234">
        <v>0</v>
      </c>
      <c r="AD7234">
        <v>0</v>
      </c>
      <c r="AE7234">
        <v>18.158156736745124</v>
      </c>
    </row>
    <row r="7235" spans="1:31" x14ac:dyDescent="0.25">
      <c r="A7235">
        <v>2292254</v>
      </c>
      <c r="B7235">
        <v>1</v>
      </c>
      <c r="C7235" t="s">
        <v>80</v>
      </c>
      <c r="D7235" t="s">
        <v>93</v>
      </c>
      <c r="E7235" t="s">
        <v>141</v>
      </c>
      <c r="F7235" t="s">
        <v>20814</v>
      </c>
      <c r="G7235" t="s">
        <v>143</v>
      </c>
      <c r="H7235" t="s">
        <v>135</v>
      </c>
      <c r="I7235" t="s">
        <v>136</v>
      </c>
      <c r="J7235" t="s">
        <v>137</v>
      </c>
      <c r="K7235" t="s">
        <v>138</v>
      </c>
      <c r="L7235" t="s">
        <v>20815</v>
      </c>
      <c r="M7235" t="s">
        <v>20816</v>
      </c>
      <c r="N7235">
        <v>2.34</v>
      </c>
      <c r="O7235">
        <v>0</v>
      </c>
      <c r="P7235">
        <v>1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0.22533491116921611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0.22533491116921611</v>
      </c>
    </row>
    <row r="7236" spans="1:31" x14ac:dyDescent="0.25">
      <c r="A7236">
        <v>2292258</v>
      </c>
      <c r="B7236">
        <v>1</v>
      </c>
      <c r="C7236" t="s">
        <v>81</v>
      </c>
      <c r="D7236" t="s">
        <v>114</v>
      </c>
      <c r="E7236" t="s">
        <v>132</v>
      </c>
      <c r="F7236" t="s">
        <v>20817</v>
      </c>
      <c r="G7236" t="s">
        <v>134</v>
      </c>
      <c r="H7236" t="s">
        <v>135</v>
      </c>
      <c r="I7236" t="s">
        <v>136</v>
      </c>
      <c r="J7236" t="s">
        <v>137</v>
      </c>
      <c r="K7236" t="s">
        <v>138</v>
      </c>
      <c r="L7236" t="s">
        <v>20818</v>
      </c>
      <c r="M7236" t="s">
        <v>20819</v>
      </c>
      <c r="N7236">
        <v>1.346666666</v>
      </c>
      <c r="O7236">
        <v>0</v>
      </c>
      <c r="P7236">
        <v>3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4.1492006464020001E-2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4.1492006464020001E-2</v>
      </c>
    </row>
    <row r="7237" spans="1:31" x14ac:dyDescent="0.25">
      <c r="A7237">
        <v>2292260</v>
      </c>
      <c r="B7237">
        <v>1</v>
      </c>
      <c r="C7237" t="s">
        <v>81</v>
      </c>
      <c r="D7237" t="s">
        <v>112</v>
      </c>
      <c r="E7237" t="s">
        <v>132</v>
      </c>
      <c r="F7237" t="s">
        <v>20820</v>
      </c>
      <c r="G7237" t="s">
        <v>375</v>
      </c>
      <c r="H7237" t="s">
        <v>135</v>
      </c>
      <c r="I7237" t="s">
        <v>136</v>
      </c>
      <c r="J7237" t="s">
        <v>137</v>
      </c>
      <c r="K7237" t="s">
        <v>138</v>
      </c>
      <c r="L7237" t="s">
        <v>20821</v>
      </c>
      <c r="M7237" t="s">
        <v>20822</v>
      </c>
      <c r="N7237">
        <v>1.619444444</v>
      </c>
      <c r="O7237">
        <v>0</v>
      </c>
      <c r="P7237">
        <v>116</v>
      </c>
      <c r="Q7237">
        <v>0</v>
      </c>
      <c r="R7237">
        <v>0</v>
      </c>
      <c r="S7237">
        <v>0</v>
      </c>
      <c r="T7237">
        <v>6</v>
      </c>
      <c r="U7237">
        <v>0</v>
      </c>
      <c r="V7237">
        <v>0</v>
      </c>
      <c r="W7237">
        <v>0</v>
      </c>
      <c r="X7237">
        <v>33.311973790193527</v>
      </c>
      <c r="Y7237">
        <v>0</v>
      </c>
      <c r="Z7237">
        <v>0</v>
      </c>
      <c r="AA7237">
        <v>0</v>
      </c>
      <c r="AB7237">
        <v>5.2358340258077778</v>
      </c>
      <c r="AC7237">
        <v>0</v>
      </c>
      <c r="AD7237">
        <v>0</v>
      </c>
      <c r="AE7237">
        <v>38.547807816001303</v>
      </c>
    </row>
    <row r="7238" spans="1:31" x14ac:dyDescent="0.25">
      <c r="A7238">
        <v>2292267</v>
      </c>
      <c r="B7238">
        <v>1</v>
      </c>
      <c r="C7238" t="s">
        <v>80</v>
      </c>
      <c r="D7238" t="s">
        <v>85</v>
      </c>
      <c r="E7238" t="s">
        <v>141</v>
      </c>
      <c r="F7238" t="s">
        <v>20823</v>
      </c>
      <c r="G7238" t="s">
        <v>210</v>
      </c>
      <c r="H7238" t="s">
        <v>135</v>
      </c>
      <c r="I7238" t="s">
        <v>136</v>
      </c>
      <c r="J7238" t="s">
        <v>3</v>
      </c>
      <c r="K7238" t="s">
        <v>138</v>
      </c>
      <c r="L7238" t="s">
        <v>20824</v>
      </c>
      <c r="M7238" t="s">
        <v>20825</v>
      </c>
      <c r="N7238">
        <v>0.68</v>
      </c>
      <c r="O7238">
        <v>0</v>
      </c>
      <c r="P7238">
        <v>13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1.7152822746688055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1.7152822746688055</v>
      </c>
    </row>
    <row r="7239" spans="1:31" x14ac:dyDescent="0.25">
      <c r="A7239">
        <v>2292269</v>
      </c>
      <c r="B7239">
        <v>1</v>
      </c>
      <c r="C7239" t="s">
        <v>80</v>
      </c>
      <c r="D7239" t="s">
        <v>96</v>
      </c>
      <c r="E7239" t="s">
        <v>748</v>
      </c>
      <c r="F7239" t="s">
        <v>20826</v>
      </c>
      <c r="G7239" t="s">
        <v>453</v>
      </c>
      <c r="H7239" t="s">
        <v>135</v>
      </c>
      <c r="I7239" t="s">
        <v>136</v>
      </c>
      <c r="J7239" t="s">
        <v>137</v>
      </c>
      <c r="K7239" t="s">
        <v>138</v>
      </c>
      <c r="L7239" t="s">
        <v>20827</v>
      </c>
      <c r="M7239" t="s">
        <v>20828</v>
      </c>
      <c r="N7239">
        <v>1.1916666659999999</v>
      </c>
      <c r="O7239">
        <v>0</v>
      </c>
      <c r="P7239">
        <v>7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2.2885246075035481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2.2885246075035481</v>
      </c>
    </row>
    <row r="7240" spans="1:31" x14ac:dyDescent="0.25">
      <c r="A7240">
        <v>2292271</v>
      </c>
      <c r="B7240">
        <v>1</v>
      </c>
      <c r="C7240" t="s">
        <v>80</v>
      </c>
      <c r="D7240" t="s">
        <v>96</v>
      </c>
      <c r="E7240" t="s">
        <v>141</v>
      </c>
      <c r="F7240" t="s">
        <v>20829</v>
      </c>
      <c r="G7240" t="s">
        <v>143</v>
      </c>
      <c r="H7240" t="s">
        <v>135</v>
      </c>
      <c r="I7240" t="s">
        <v>136</v>
      </c>
      <c r="J7240" t="s">
        <v>137</v>
      </c>
      <c r="K7240" t="s">
        <v>138</v>
      </c>
      <c r="L7240" t="s">
        <v>20830</v>
      </c>
      <c r="M7240" t="s">
        <v>20831</v>
      </c>
      <c r="N7240">
        <v>2.0947222220000001</v>
      </c>
      <c r="O7240">
        <v>0</v>
      </c>
      <c r="P7240">
        <v>1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7.6898260019125003E-2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7.6898260019125003E-2</v>
      </c>
    </row>
    <row r="7241" spans="1:31" x14ac:dyDescent="0.25">
      <c r="A7241">
        <v>2292288</v>
      </c>
      <c r="B7241">
        <v>1</v>
      </c>
      <c r="C7241" t="s">
        <v>80</v>
      </c>
      <c r="D7241" t="s">
        <v>106</v>
      </c>
      <c r="E7241" t="s">
        <v>182</v>
      </c>
      <c r="F7241" t="s">
        <v>20832</v>
      </c>
      <c r="G7241" t="s">
        <v>184</v>
      </c>
      <c r="H7241" t="s">
        <v>167</v>
      </c>
      <c r="I7241" t="s">
        <v>136</v>
      </c>
      <c r="J7241" t="s">
        <v>137</v>
      </c>
      <c r="K7241" t="s">
        <v>138</v>
      </c>
      <c r="L7241" t="s">
        <v>20833</v>
      </c>
      <c r="M7241" t="s">
        <v>20834</v>
      </c>
      <c r="N7241">
        <v>0.85194444400000002</v>
      </c>
      <c r="O7241">
        <v>0</v>
      </c>
      <c r="P7241">
        <v>725</v>
      </c>
      <c r="Q7241">
        <v>26</v>
      </c>
      <c r="R7241">
        <v>159</v>
      </c>
      <c r="S7241">
        <v>12</v>
      </c>
      <c r="T7241">
        <v>96</v>
      </c>
      <c r="U7241">
        <v>2</v>
      </c>
      <c r="V7241">
        <v>0</v>
      </c>
      <c r="W7241">
        <v>0</v>
      </c>
      <c r="X7241">
        <v>95.969646535707454</v>
      </c>
      <c r="Y7241">
        <v>29.552084093251235</v>
      </c>
      <c r="Z7241">
        <v>62.725173501753432</v>
      </c>
      <c r="AA7241">
        <v>25.954339923232059</v>
      </c>
      <c r="AB7241">
        <v>27.425303530606634</v>
      </c>
      <c r="AC7241">
        <v>26.010171717378242</v>
      </c>
      <c r="AD7241">
        <v>0</v>
      </c>
      <c r="AE7241">
        <v>267.63671930192908</v>
      </c>
    </row>
    <row r="7242" spans="1:31" x14ac:dyDescent="0.25">
      <c r="A7242">
        <v>2292292</v>
      </c>
      <c r="B7242">
        <v>1</v>
      </c>
      <c r="C7242" t="s">
        <v>81</v>
      </c>
      <c r="D7242" t="s">
        <v>128</v>
      </c>
      <c r="E7242" t="s">
        <v>141</v>
      </c>
      <c r="F7242" t="s">
        <v>20835</v>
      </c>
      <c r="G7242" t="s">
        <v>188</v>
      </c>
      <c r="H7242" t="s">
        <v>135</v>
      </c>
      <c r="I7242" t="s">
        <v>136</v>
      </c>
      <c r="J7242" t="s">
        <v>137</v>
      </c>
      <c r="K7242" t="s">
        <v>138</v>
      </c>
      <c r="L7242" t="s">
        <v>20836</v>
      </c>
      <c r="M7242" t="s">
        <v>20837</v>
      </c>
      <c r="N7242">
        <v>1.9783333329999999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1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0.18094881695301251</v>
      </c>
      <c r="AC7242">
        <v>0</v>
      </c>
      <c r="AD7242">
        <v>0</v>
      </c>
      <c r="AE7242">
        <v>0.18094881695301251</v>
      </c>
    </row>
    <row r="7243" spans="1:31" x14ac:dyDescent="0.25">
      <c r="A7243">
        <v>2292310</v>
      </c>
      <c r="B7243">
        <v>1</v>
      </c>
      <c r="C7243" t="s">
        <v>80</v>
      </c>
      <c r="D7243" t="s">
        <v>83</v>
      </c>
      <c r="E7243" t="s">
        <v>164</v>
      </c>
      <c r="F7243" t="s">
        <v>20838</v>
      </c>
      <c r="G7243" t="s">
        <v>184</v>
      </c>
      <c r="H7243" t="s">
        <v>167</v>
      </c>
      <c r="I7243" t="s">
        <v>136</v>
      </c>
      <c r="J7243" t="s">
        <v>137</v>
      </c>
      <c r="K7243" t="s">
        <v>138</v>
      </c>
      <c r="L7243" t="s">
        <v>20839</v>
      </c>
      <c r="M7243" t="s">
        <v>20840</v>
      </c>
      <c r="N7243">
        <v>1.9372222219999999</v>
      </c>
      <c r="O7243">
        <v>0</v>
      </c>
      <c r="P7243">
        <v>485</v>
      </c>
      <c r="Q7243">
        <v>0</v>
      </c>
      <c r="R7243">
        <v>0</v>
      </c>
      <c r="S7243">
        <v>0</v>
      </c>
      <c r="T7243">
        <v>1379</v>
      </c>
      <c r="U7243">
        <v>0</v>
      </c>
      <c r="V7243">
        <v>19</v>
      </c>
      <c r="W7243">
        <v>0</v>
      </c>
      <c r="X7243">
        <v>194.92303362269882</v>
      </c>
      <c r="Y7243">
        <v>0</v>
      </c>
      <c r="Z7243">
        <v>0</v>
      </c>
      <c r="AA7243">
        <v>0</v>
      </c>
      <c r="AB7243">
        <v>843.52623378878843</v>
      </c>
      <c r="AC7243">
        <v>0</v>
      </c>
      <c r="AD7243">
        <v>94.405994054981221</v>
      </c>
      <c r="AE7243">
        <v>1132.8552614664684</v>
      </c>
    </row>
    <row r="7244" spans="1:31" x14ac:dyDescent="0.25">
      <c r="A7244">
        <v>2292355</v>
      </c>
      <c r="B7244">
        <v>1</v>
      </c>
      <c r="C7244" t="s">
        <v>81</v>
      </c>
      <c r="D7244" t="s">
        <v>128</v>
      </c>
      <c r="E7244" t="s">
        <v>141</v>
      </c>
      <c r="F7244" t="s">
        <v>20841</v>
      </c>
      <c r="G7244" t="s">
        <v>143</v>
      </c>
      <c r="H7244" t="s">
        <v>135</v>
      </c>
      <c r="I7244" t="s">
        <v>136</v>
      </c>
      <c r="J7244" t="s">
        <v>137</v>
      </c>
      <c r="K7244" t="s">
        <v>138</v>
      </c>
      <c r="L7244" t="s">
        <v>20842</v>
      </c>
      <c r="M7244" t="s">
        <v>20843</v>
      </c>
      <c r="N7244">
        <v>3.204722222</v>
      </c>
      <c r="O7244">
        <v>0</v>
      </c>
      <c r="P7244">
        <v>1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0.34326174335982002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0.34326174335982002</v>
      </c>
    </row>
    <row r="7245" spans="1:31" x14ac:dyDescent="0.25">
      <c r="A7245">
        <v>2292362</v>
      </c>
      <c r="B7245">
        <v>1</v>
      </c>
      <c r="C7245" t="s">
        <v>80</v>
      </c>
      <c r="D7245" t="s">
        <v>100</v>
      </c>
      <c r="E7245" t="s">
        <v>233</v>
      </c>
      <c r="F7245" t="s">
        <v>19135</v>
      </c>
      <c r="G7245" t="s">
        <v>184</v>
      </c>
      <c r="H7245" t="s">
        <v>167</v>
      </c>
      <c r="I7245" t="s">
        <v>136</v>
      </c>
      <c r="J7245" t="s">
        <v>137</v>
      </c>
      <c r="K7245" t="s">
        <v>138</v>
      </c>
      <c r="L7245" t="s">
        <v>20844</v>
      </c>
      <c r="M7245" t="s">
        <v>20845</v>
      </c>
      <c r="N7245">
        <v>0.58916666600000001</v>
      </c>
      <c r="O7245">
        <v>5</v>
      </c>
      <c r="P7245">
        <v>369</v>
      </c>
      <c r="Q7245">
        <v>4</v>
      </c>
      <c r="R7245">
        <v>65</v>
      </c>
      <c r="S7245">
        <v>17</v>
      </c>
      <c r="T7245">
        <v>101</v>
      </c>
      <c r="U7245">
        <v>4</v>
      </c>
      <c r="V7245">
        <v>1</v>
      </c>
      <c r="W7245">
        <v>0.78616485592706242</v>
      </c>
      <c r="X7245">
        <v>72.370500538618799</v>
      </c>
      <c r="Y7245">
        <v>1.7620905944676002</v>
      </c>
      <c r="Z7245">
        <v>21.478566829433742</v>
      </c>
      <c r="AA7245">
        <v>30.416395375863186</v>
      </c>
      <c r="AB7245">
        <v>23.588225730831923</v>
      </c>
      <c r="AC7245">
        <v>39.454279102719951</v>
      </c>
      <c r="AD7245">
        <v>15.573925643054668</v>
      </c>
      <c r="AE7245">
        <v>205.43014867091694</v>
      </c>
    </row>
    <row r="7246" spans="1:31" x14ac:dyDescent="0.25">
      <c r="A7246">
        <v>2292369</v>
      </c>
      <c r="B7246">
        <v>1</v>
      </c>
      <c r="C7246" t="s">
        <v>80</v>
      </c>
      <c r="D7246" t="s">
        <v>97</v>
      </c>
      <c r="E7246" t="s">
        <v>132</v>
      </c>
      <c r="F7246" t="s">
        <v>20846</v>
      </c>
      <c r="G7246" t="s">
        <v>134</v>
      </c>
      <c r="H7246" t="s">
        <v>135</v>
      </c>
      <c r="I7246" t="s">
        <v>136</v>
      </c>
      <c r="J7246" t="s">
        <v>137</v>
      </c>
      <c r="K7246" t="s">
        <v>138</v>
      </c>
      <c r="L7246" t="s">
        <v>20847</v>
      </c>
      <c r="M7246" t="s">
        <v>20848</v>
      </c>
      <c r="N7246">
        <v>2.019722222</v>
      </c>
      <c r="O7246">
        <v>0</v>
      </c>
      <c r="P7246">
        <v>6</v>
      </c>
      <c r="Q7246">
        <v>0</v>
      </c>
      <c r="R7246">
        <v>4</v>
      </c>
      <c r="S7246">
        <v>0</v>
      </c>
      <c r="T7246">
        <v>5</v>
      </c>
      <c r="U7246">
        <v>0</v>
      </c>
      <c r="V7246">
        <v>0</v>
      </c>
      <c r="W7246">
        <v>0</v>
      </c>
      <c r="X7246">
        <v>10.205424362169074</v>
      </c>
      <c r="Y7246">
        <v>0</v>
      </c>
      <c r="Z7246">
        <v>0.19382596141557779</v>
      </c>
      <c r="AA7246">
        <v>0</v>
      </c>
      <c r="AB7246">
        <v>15.9214121580544</v>
      </c>
      <c r="AC7246">
        <v>0</v>
      </c>
      <c r="AD7246">
        <v>0</v>
      </c>
      <c r="AE7246">
        <v>26.320662481639054</v>
      </c>
    </row>
    <row r="7247" spans="1:31" x14ac:dyDescent="0.25">
      <c r="A7247">
        <v>2292376</v>
      </c>
      <c r="B7247">
        <v>1</v>
      </c>
      <c r="C7247" t="s">
        <v>81</v>
      </c>
      <c r="D7247" t="s">
        <v>127</v>
      </c>
      <c r="E7247" t="s">
        <v>182</v>
      </c>
      <c r="F7247" t="s">
        <v>9627</v>
      </c>
      <c r="G7247" t="s">
        <v>184</v>
      </c>
      <c r="H7247" t="s">
        <v>167</v>
      </c>
      <c r="I7247" t="s">
        <v>136</v>
      </c>
      <c r="J7247" t="s">
        <v>137</v>
      </c>
      <c r="K7247" t="s">
        <v>138</v>
      </c>
      <c r="L7247" t="s">
        <v>20849</v>
      </c>
      <c r="M7247" t="s">
        <v>20850</v>
      </c>
      <c r="N7247">
        <v>3.4994444439999999</v>
      </c>
      <c r="O7247">
        <v>1</v>
      </c>
      <c r="P7247">
        <v>130</v>
      </c>
      <c r="Q7247">
        <v>38</v>
      </c>
      <c r="R7247">
        <v>25</v>
      </c>
      <c r="S7247">
        <v>8</v>
      </c>
      <c r="T7247">
        <v>12</v>
      </c>
      <c r="U7247">
        <v>0</v>
      </c>
      <c r="V7247">
        <v>0</v>
      </c>
      <c r="W7247">
        <v>0.72851288936341674</v>
      </c>
      <c r="X7247">
        <v>86.83445244375865</v>
      </c>
      <c r="Y7247">
        <v>63.744026507490879</v>
      </c>
      <c r="Z7247">
        <v>77.501378936520453</v>
      </c>
      <c r="AA7247">
        <v>103.78504404186451</v>
      </c>
      <c r="AB7247">
        <v>15.622465665030068</v>
      </c>
      <c r="AC7247">
        <v>0</v>
      </c>
      <c r="AD7247">
        <v>0</v>
      </c>
      <c r="AE7247">
        <v>348.21588048402799</v>
      </c>
    </row>
    <row r="7248" spans="1:31" x14ac:dyDescent="0.25">
      <c r="A7248">
        <v>2292378</v>
      </c>
      <c r="B7248">
        <v>1</v>
      </c>
      <c r="C7248" t="s">
        <v>80</v>
      </c>
      <c r="D7248" t="s">
        <v>83</v>
      </c>
      <c r="E7248" t="s">
        <v>141</v>
      </c>
      <c r="F7248" t="s">
        <v>20851</v>
      </c>
      <c r="G7248" t="s">
        <v>202</v>
      </c>
      <c r="H7248" t="s">
        <v>135</v>
      </c>
      <c r="I7248" t="s">
        <v>136</v>
      </c>
      <c r="J7248" t="s">
        <v>137</v>
      </c>
      <c r="K7248" t="s">
        <v>138</v>
      </c>
      <c r="L7248" t="s">
        <v>20852</v>
      </c>
      <c r="M7248" t="s">
        <v>20853</v>
      </c>
      <c r="N7248">
        <v>1.528888888</v>
      </c>
      <c r="O7248">
        <v>0</v>
      </c>
      <c r="P7248">
        <v>1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0.85946436954200012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0.85946436954200012</v>
      </c>
    </row>
    <row r="7249" spans="1:31" x14ac:dyDescent="0.25">
      <c r="A7249">
        <v>2292379</v>
      </c>
      <c r="B7249">
        <v>1</v>
      </c>
      <c r="C7249" t="s">
        <v>80</v>
      </c>
      <c r="D7249" t="s">
        <v>102</v>
      </c>
      <c r="E7249" t="s">
        <v>164</v>
      </c>
      <c r="F7249" t="s">
        <v>20205</v>
      </c>
      <c r="G7249" t="s">
        <v>195</v>
      </c>
      <c r="H7249" t="s">
        <v>167</v>
      </c>
      <c r="I7249" t="s">
        <v>136</v>
      </c>
      <c r="J7249" t="s">
        <v>137</v>
      </c>
      <c r="K7249" t="s">
        <v>138</v>
      </c>
      <c r="L7249" t="s">
        <v>20854</v>
      </c>
      <c r="M7249" t="s">
        <v>20855</v>
      </c>
      <c r="N7249">
        <v>1.1125</v>
      </c>
      <c r="O7249">
        <v>0</v>
      </c>
      <c r="P7249">
        <v>103</v>
      </c>
      <c r="Q7249">
        <v>0</v>
      </c>
      <c r="R7249">
        <v>27</v>
      </c>
      <c r="S7249">
        <v>0</v>
      </c>
      <c r="T7249">
        <v>13</v>
      </c>
      <c r="U7249">
        <v>0</v>
      </c>
      <c r="V7249">
        <v>0</v>
      </c>
      <c r="W7249">
        <v>0</v>
      </c>
      <c r="X7249">
        <v>14.298503707225491</v>
      </c>
      <c r="Y7249">
        <v>0</v>
      </c>
      <c r="Z7249">
        <v>7.2608195161354665</v>
      </c>
      <c r="AA7249">
        <v>0</v>
      </c>
      <c r="AB7249">
        <v>5.3798106183337175</v>
      </c>
      <c r="AC7249">
        <v>0</v>
      </c>
      <c r="AD7249">
        <v>0</v>
      </c>
      <c r="AE7249">
        <v>26.939133841694673</v>
      </c>
    </row>
    <row r="7250" spans="1:31" x14ac:dyDescent="0.25">
      <c r="A7250">
        <v>2292381</v>
      </c>
      <c r="B7250">
        <v>1</v>
      </c>
      <c r="C7250" t="s">
        <v>80</v>
      </c>
      <c r="D7250" t="s">
        <v>106</v>
      </c>
      <c r="E7250" t="s">
        <v>132</v>
      </c>
      <c r="F7250" t="s">
        <v>20856</v>
      </c>
      <c r="G7250" t="s">
        <v>134</v>
      </c>
      <c r="H7250" t="s">
        <v>135</v>
      </c>
      <c r="I7250" t="s">
        <v>136</v>
      </c>
      <c r="J7250" t="s">
        <v>137</v>
      </c>
      <c r="K7250" t="s">
        <v>138</v>
      </c>
      <c r="L7250" t="s">
        <v>20857</v>
      </c>
      <c r="M7250" t="s">
        <v>20858</v>
      </c>
      <c r="N7250">
        <v>1.1813888880000001</v>
      </c>
      <c r="O7250">
        <v>0</v>
      </c>
      <c r="P7250">
        <v>8</v>
      </c>
      <c r="Q7250">
        <v>0</v>
      </c>
      <c r="R7250">
        <v>1</v>
      </c>
      <c r="S7250">
        <v>0</v>
      </c>
      <c r="T7250">
        <v>1</v>
      </c>
      <c r="U7250">
        <v>0</v>
      </c>
      <c r="V7250">
        <v>0</v>
      </c>
      <c r="W7250">
        <v>0</v>
      </c>
      <c r="X7250">
        <v>0.73627874478611488</v>
      </c>
      <c r="Y7250">
        <v>0</v>
      </c>
      <c r="Z7250">
        <v>0.17770159605744001</v>
      </c>
      <c r="AA7250">
        <v>0</v>
      </c>
      <c r="AB7250">
        <v>0.61552955431425338</v>
      </c>
      <c r="AC7250">
        <v>0</v>
      </c>
      <c r="AD7250">
        <v>0</v>
      </c>
      <c r="AE7250">
        <v>1.5295098951578083</v>
      </c>
    </row>
    <row r="7251" spans="1:31" x14ac:dyDescent="0.25">
      <c r="A7251">
        <v>2292383</v>
      </c>
      <c r="B7251">
        <v>1</v>
      </c>
      <c r="C7251" t="s">
        <v>80</v>
      </c>
      <c r="D7251" t="s">
        <v>90</v>
      </c>
      <c r="E7251" t="s">
        <v>141</v>
      </c>
      <c r="F7251" t="s">
        <v>20859</v>
      </c>
      <c r="G7251" t="s">
        <v>143</v>
      </c>
      <c r="H7251" t="s">
        <v>135</v>
      </c>
      <c r="I7251" t="s">
        <v>136</v>
      </c>
      <c r="J7251" t="s">
        <v>137</v>
      </c>
      <c r="K7251" t="s">
        <v>138</v>
      </c>
      <c r="L7251" t="s">
        <v>20860</v>
      </c>
      <c r="M7251" t="s">
        <v>20861</v>
      </c>
      <c r="N7251">
        <v>0.64972222199999996</v>
      </c>
      <c r="O7251">
        <v>0</v>
      </c>
      <c r="P7251">
        <v>1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9.4437316059812496E-2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9.4437316059812496E-2</v>
      </c>
    </row>
    <row r="7252" spans="1:31" x14ac:dyDescent="0.25">
      <c r="A7252">
        <v>2292386</v>
      </c>
      <c r="B7252">
        <v>1</v>
      </c>
      <c r="C7252" t="s">
        <v>80</v>
      </c>
      <c r="D7252" t="s">
        <v>89</v>
      </c>
      <c r="E7252" t="s">
        <v>233</v>
      </c>
      <c r="F7252" t="s">
        <v>20060</v>
      </c>
      <c r="G7252" t="s">
        <v>184</v>
      </c>
      <c r="H7252" t="s">
        <v>167</v>
      </c>
      <c r="I7252" t="s">
        <v>136</v>
      </c>
      <c r="J7252" t="s">
        <v>137</v>
      </c>
      <c r="K7252" t="s">
        <v>138</v>
      </c>
      <c r="L7252" t="s">
        <v>20862</v>
      </c>
      <c r="M7252" t="s">
        <v>20863</v>
      </c>
      <c r="N7252">
        <v>0.43694444399999999</v>
      </c>
      <c r="O7252">
        <v>1</v>
      </c>
      <c r="P7252">
        <v>287</v>
      </c>
      <c r="Q7252">
        <v>1</v>
      </c>
      <c r="R7252">
        <v>57</v>
      </c>
      <c r="S7252">
        <v>2</v>
      </c>
      <c r="T7252">
        <v>168</v>
      </c>
      <c r="U7252">
        <v>0</v>
      </c>
      <c r="V7252">
        <v>0</v>
      </c>
      <c r="W7252">
        <v>2.8609765438300174</v>
      </c>
      <c r="X7252">
        <v>43.612943640363014</v>
      </c>
      <c r="Y7252">
        <v>3.4033758910101177</v>
      </c>
      <c r="Z7252">
        <v>4.541723763032417</v>
      </c>
      <c r="AA7252">
        <v>1.0613491227904734</v>
      </c>
      <c r="AB7252">
        <v>33.772125805218458</v>
      </c>
      <c r="AC7252">
        <v>0</v>
      </c>
      <c r="AD7252">
        <v>0</v>
      </c>
      <c r="AE7252">
        <v>89.252494766244496</v>
      </c>
    </row>
    <row r="7253" spans="1:31" x14ac:dyDescent="0.25">
      <c r="A7253">
        <v>2292390</v>
      </c>
      <c r="B7253">
        <v>1</v>
      </c>
      <c r="C7253" t="s">
        <v>80</v>
      </c>
      <c r="D7253" t="s">
        <v>106</v>
      </c>
      <c r="E7253" t="s">
        <v>132</v>
      </c>
      <c r="F7253" t="s">
        <v>20864</v>
      </c>
      <c r="G7253" t="s">
        <v>214</v>
      </c>
      <c r="H7253" t="s">
        <v>135</v>
      </c>
      <c r="I7253" t="s">
        <v>136</v>
      </c>
      <c r="J7253" t="s">
        <v>137</v>
      </c>
      <c r="K7253" t="s">
        <v>138</v>
      </c>
      <c r="L7253" t="s">
        <v>20865</v>
      </c>
      <c r="M7253" t="s">
        <v>20866</v>
      </c>
      <c r="N7253">
        <v>1.2536111109999999</v>
      </c>
      <c r="O7253">
        <v>0</v>
      </c>
      <c r="P7253">
        <v>9</v>
      </c>
      <c r="Q7253">
        <v>0</v>
      </c>
      <c r="R7253">
        <v>5</v>
      </c>
      <c r="S7253">
        <v>0</v>
      </c>
      <c r="T7253">
        <v>1</v>
      </c>
      <c r="U7253">
        <v>0</v>
      </c>
      <c r="V7253">
        <v>0</v>
      </c>
      <c r="W7253">
        <v>0</v>
      </c>
      <c r="X7253">
        <v>3.127572158313725</v>
      </c>
      <c r="Y7253">
        <v>0</v>
      </c>
      <c r="Z7253">
        <v>4.221960297506639</v>
      </c>
      <c r="AA7253">
        <v>0</v>
      </c>
      <c r="AB7253">
        <v>0.32662668645701998</v>
      </c>
      <c r="AC7253">
        <v>0</v>
      </c>
      <c r="AD7253">
        <v>0</v>
      </c>
      <c r="AE7253">
        <v>7.6761591422773847</v>
      </c>
    </row>
    <row r="7254" spans="1:31" x14ac:dyDescent="0.25">
      <c r="A7254">
        <v>2292391</v>
      </c>
      <c r="B7254">
        <v>1</v>
      </c>
      <c r="C7254" t="s">
        <v>80</v>
      </c>
      <c r="D7254" t="s">
        <v>110</v>
      </c>
      <c r="E7254" t="s">
        <v>283</v>
      </c>
      <c r="F7254" t="s">
        <v>20867</v>
      </c>
      <c r="G7254" t="s">
        <v>184</v>
      </c>
      <c r="H7254" t="s">
        <v>167</v>
      </c>
      <c r="I7254" t="s">
        <v>136</v>
      </c>
      <c r="J7254" t="s">
        <v>137</v>
      </c>
      <c r="K7254" t="s">
        <v>138</v>
      </c>
      <c r="L7254" t="s">
        <v>20868</v>
      </c>
      <c r="M7254" t="s">
        <v>20869</v>
      </c>
      <c r="N7254">
        <v>1.4327322220000001</v>
      </c>
      <c r="O7254">
        <v>0</v>
      </c>
      <c r="P7254">
        <v>236</v>
      </c>
      <c r="Q7254">
        <v>0</v>
      </c>
      <c r="R7254">
        <v>0</v>
      </c>
      <c r="S7254">
        <v>1</v>
      </c>
      <c r="T7254">
        <v>15</v>
      </c>
      <c r="U7254">
        <v>0</v>
      </c>
      <c r="V7254">
        <v>0</v>
      </c>
      <c r="W7254">
        <v>0</v>
      </c>
      <c r="X7254">
        <v>91.320690797683213</v>
      </c>
      <c r="Y7254">
        <v>0</v>
      </c>
      <c r="Z7254">
        <v>0</v>
      </c>
      <c r="AA7254">
        <v>14.956803057856936</v>
      </c>
      <c r="AB7254">
        <v>9.477271093563651</v>
      </c>
      <c r="AC7254">
        <v>0</v>
      </c>
      <c r="AD7254">
        <v>0</v>
      </c>
      <c r="AE7254">
        <v>115.75476494910379</v>
      </c>
    </row>
    <row r="7255" spans="1:31" x14ac:dyDescent="0.25">
      <c r="A7255">
        <v>2292396</v>
      </c>
      <c r="B7255">
        <v>1</v>
      </c>
      <c r="C7255" t="s">
        <v>81</v>
      </c>
      <c r="D7255" t="s">
        <v>115</v>
      </c>
      <c r="E7255" t="s">
        <v>233</v>
      </c>
      <c r="F7255" t="s">
        <v>6655</v>
      </c>
      <c r="G7255" t="s">
        <v>184</v>
      </c>
      <c r="H7255" t="s">
        <v>167</v>
      </c>
      <c r="I7255" t="s">
        <v>136</v>
      </c>
      <c r="J7255" t="s">
        <v>137</v>
      </c>
      <c r="K7255" t="s">
        <v>138</v>
      </c>
      <c r="L7255" t="s">
        <v>20870</v>
      </c>
      <c r="M7255" t="s">
        <v>20871</v>
      </c>
      <c r="N7255">
        <v>9.2222222000000006E-2</v>
      </c>
      <c r="O7255">
        <v>0</v>
      </c>
      <c r="P7255">
        <v>698</v>
      </c>
      <c r="Q7255">
        <v>3</v>
      </c>
      <c r="R7255">
        <v>77</v>
      </c>
      <c r="S7255">
        <v>4</v>
      </c>
      <c r="T7255">
        <v>34</v>
      </c>
      <c r="U7255">
        <v>0</v>
      </c>
      <c r="V7255">
        <v>0</v>
      </c>
      <c r="W7255">
        <v>0</v>
      </c>
      <c r="X7255">
        <v>4.3113437832423624</v>
      </c>
      <c r="Y7255">
        <v>0.44003434175700112</v>
      </c>
      <c r="Z7255">
        <v>1.5523652761837998</v>
      </c>
      <c r="AA7255">
        <v>0.79454325604281772</v>
      </c>
      <c r="AB7255">
        <v>1.4480634501609926</v>
      </c>
      <c r="AC7255">
        <v>0</v>
      </c>
      <c r="AD7255">
        <v>0</v>
      </c>
      <c r="AE7255">
        <v>8.5463501073869743</v>
      </c>
    </row>
    <row r="7256" spans="1:31" x14ac:dyDescent="0.25">
      <c r="A7256">
        <v>2292397</v>
      </c>
      <c r="B7256">
        <v>1</v>
      </c>
      <c r="C7256" t="s">
        <v>80</v>
      </c>
      <c r="D7256" t="s">
        <v>97</v>
      </c>
      <c r="E7256" t="s">
        <v>141</v>
      </c>
      <c r="F7256" t="s">
        <v>20872</v>
      </c>
      <c r="G7256" t="s">
        <v>143</v>
      </c>
      <c r="H7256" t="s">
        <v>135</v>
      </c>
      <c r="I7256" t="s">
        <v>136</v>
      </c>
      <c r="J7256" t="s">
        <v>137</v>
      </c>
      <c r="K7256" t="s">
        <v>138</v>
      </c>
      <c r="L7256" t="s">
        <v>20873</v>
      </c>
      <c r="M7256" t="s">
        <v>20874</v>
      </c>
      <c r="N7256">
        <v>4.0130555550000002</v>
      </c>
      <c r="O7256">
        <v>0</v>
      </c>
      <c r="P7256">
        <v>0</v>
      </c>
      <c r="Q7256">
        <v>0</v>
      </c>
      <c r="R7256">
        <v>1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1.1603316305777833</v>
      </c>
      <c r="AA7256">
        <v>0</v>
      </c>
      <c r="AB7256">
        <v>0</v>
      </c>
      <c r="AC7256">
        <v>0</v>
      </c>
      <c r="AD7256">
        <v>0</v>
      </c>
      <c r="AE7256">
        <v>1.1603316305777833</v>
      </c>
    </row>
    <row r="7257" spans="1:31" x14ac:dyDescent="0.25">
      <c r="A7257">
        <v>2292399</v>
      </c>
      <c r="B7257">
        <v>1</v>
      </c>
      <c r="C7257" t="s">
        <v>80</v>
      </c>
      <c r="D7257" t="s">
        <v>89</v>
      </c>
      <c r="E7257" t="s">
        <v>164</v>
      </c>
      <c r="F7257" t="s">
        <v>20875</v>
      </c>
      <c r="G7257" t="s">
        <v>166</v>
      </c>
      <c r="H7257" t="s">
        <v>167</v>
      </c>
      <c r="I7257" t="s">
        <v>136</v>
      </c>
      <c r="J7257" t="s">
        <v>137</v>
      </c>
      <c r="K7257" t="s">
        <v>138</v>
      </c>
      <c r="L7257" t="s">
        <v>20876</v>
      </c>
      <c r="M7257" t="s">
        <v>20877</v>
      </c>
      <c r="N7257">
        <v>1.653888888</v>
      </c>
      <c r="O7257">
        <v>0</v>
      </c>
      <c r="P7257">
        <v>9</v>
      </c>
      <c r="Q7257">
        <v>0</v>
      </c>
      <c r="R7257">
        <v>27</v>
      </c>
      <c r="S7257">
        <v>0</v>
      </c>
      <c r="T7257">
        <v>15</v>
      </c>
      <c r="U7257">
        <v>0</v>
      </c>
      <c r="V7257">
        <v>0</v>
      </c>
      <c r="W7257">
        <v>0</v>
      </c>
      <c r="X7257">
        <v>5.3268687715432623</v>
      </c>
      <c r="Y7257">
        <v>0</v>
      </c>
      <c r="Z7257">
        <v>7.0107789024570604</v>
      </c>
      <c r="AA7257">
        <v>0</v>
      </c>
      <c r="AB7257">
        <v>13.46948577855569</v>
      </c>
      <c r="AC7257">
        <v>0</v>
      </c>
      <c r="AD7257">
        <v>0</v>
      </c>
      <c r="AE7257">
        <v>25.807133452556013</v>
      </c>
    </row>
    <row r="7258" spans="1:31" x14ac:dyDescent="0.25">
      <c r="A7258">
        <v>2292402</v>
      </c>
      <c r="B7258">
        <v>1</v>
      </c>
      <c r="C7258" t="s">
        <v>80</v>
      </c>
      <c r="D7258" t="s">
        <v>97</v>
      </c>
      <c r="E7258" t="s">
        <v>233</v>
      </c>
      <c r="F7258" t="s">
        <v>20878</v>
      </c>
      <c r="G7258" t="s">
        <v>184</v>
      </c>
      <c r="H7258" t="s">
        <v>167</v>
      </c>
      <c r="I7258" t="s">
        <v>280</v>
      </c>
      <c r="J7258" t="s">
        <v>137</v>
      </c>
      <c r="K7258" t="s">
        <v>138</v>
      </c>
      <c r="L7258" t="s">
        <v>20879</v>
      </c>
      <c r="M7258" t="s">
        <v>20880</v>
      </c>
      <c r="N7258">
        <v>5.5555550000000002E-3</v>
      </c>
      <c r="O7258">
        <v>6</v>
      </c>
      <c r="P7258">
        <v>628</v>
      </c>
      <c r="Q7258">
        <v>10</v>
      </c>
      <c r="R7258">
        <v>362</v>
      </c>
      <c r="S7258">
        <v>15</v>
      </c>
      <c r="T7258">
        <v>183</v>
      </c>
      <c r="U7258">
        <v>1</v>
      </c>
      <c r="V7258">
        <v>0</v>
      </c>
      <c r="W7258">
        <v>0.26761676168675563</v>
      </c>
      <c r="X7258">
        <v>1.2375732726890898</v>
      </c>
      <c r="Y7258">
        <v>0.33911821010792226</v>
      </c>
      <c r="Z7258">
        <v>0.88619059828618352</v>
      </c>
      <c r="AA7258">
        <v>0.6948867999688001</v>
      </c>
      <c r="AB7258">
        <v>0.74995148544613421</v>
      </c>
      <c r="AC7258">
        <v>4.9862111760238893E-2</v>
      </c>
      <c r="AD7258">
        <v>0</v>
      </c>
      <c r="AE7258">
        <v>4.2251992399451241</v>
      </c>
    </row>
    <row r="7259" spans="1:31" x14ac:dyDescent="0.25">
      <c r="A7259">
        <v>2292405</v>
      </c>
      <c r="B7259">
        <v>1</v>
      </c>
      <c r="C7259" t="s">
        <v>80</v>
      </c>
      <c r="D7259" t="s">
        <v>96</v>
      </c>
      <c r="E7259" t="s">
        <v>748</v>
      </c>
      <c r="F7259" t="s">
        <v>20881</v>
      </c>
      <c r="G7259" t="s">
        <v>1583</v>
      </c>
      <c r="H7259" t="s">
        <v>135</v>
      </c>
      <c r="I7259" t="s">
        <v>136</v>
      </c>
      <c r="J7259" t="s">
        <v>137</v>
      </c>
      <c r="K7259" t="s">
        <v>138</v>
      </c>
      <c r="L7259" t="s">
        <v>20882</v>
      </c>
      <c r="M7259" t="s">
        <v>20883</v>
      </c>
      <c r="N7259">
        <v>1.4530555549999999</v>
      </c>
      <c r="O7259">
        <v>0</v>
      </c>
      <c r="P7259">
        <v>47</v>
      </c>
      <c r="Q7259">
        <v>0</v>
      </c>
      <c r="R7259">
        <v>0</v>
      </c>
      <c r="S7259">
        <v>0</v>
      </c>
      <c r="T7259">
        <v>16</v>
      </c>
      <c r="U7259">
        <v>0</v>
      </c>
      <c r="V7259">
        <v>0</v>
      </c>
      <c r="W7259">
        <v>0</v>
      </c>
      <c r="X7259">
        <v>17.210420724542466</v>
      </c>
      <c r="Y7259">
        <v>0</v>
      </c>
      <c r="Z7259">
        <v>0</v>
      </c>
      <c r="AA7259">
        <v>0</v>
      </c>
      <c r="AB7259">
        <v>31.446735289038582</v>
      </c>
      <c r="AC7259">
        <v>0</v>
      </c>
      <c r="AD7259">
        <v>0</v>
      </c>
      <c r="AE7259">
        <v>48.657156013581044</v>
      </c>
    </row>
    <row r="7260" spans="1:31" x14ac:dyDescent="0.25">
      <c r="A7260">
        <v>2292406</v>
      </c>
      <c r="B7260">
        <v>1</v>
      </c>
      <c r="C7260" t="s">
        <v>80</v>
      </c>
      <c r="D7260" t="s">
        <v>92</v>
      </c>
      <c r="E7260" t="s">
        <v>141</v>
      </c>
      <c r="F7260" t="s">
        <v>20884</v>
      </c>
      <c r="G7260" t="s">
        <v>143</v>
      </c>
      <c r="H7260" t="s">
        <v>135</v>
      </c>
      <c r="I7260" t="s">
        <v>136</v>
      </c>
      <c r="J7260" t="s">
        <v>137</v>
      </c>
      <c r="K7260" t="s">
        <v>138</v>
      </c>
      <c r="L7260" t="s">
        <v>20885</v>
      </c>
      <c r="M7260" t="s">
        <v>20886</v>
      </c>
      <c r="N7260">
        <v>1.0925</v>
      </c>
      <c r="O7260">
        <v>0</v>
      </c>
      <c r="P7260">
        <v>1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0.59216437148331169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0.59216437148331169</v>
      </c>
    </row>
    <row r="7261" spans="1:31" x14ac:dyDescent="0.25">
      <c r="A7261">
        <v>2292409</v>
      </c>
      <c r="B7261">
        <v>1</v>
      </c>
      <c r="C7261" t="s">
        <v>80</v>
      </c>
      <c r="D7261" t="s">
        <v>89</v>
      </c>
      <c r="E7261" t="s">
        <v>233</v>
      </c>
      <c r="F7261" t="s">
        <v>20060</v>
      </c>
      <c r="G7261" t="s">
        <v>184</v>
      </c>
      <c r="H7261" t="s">
        <v>167</v>
      </c>
      <c r="I7261" t="s">
        <v>136</v>
      </c>
      <c r="J7261" t="s">
        <v>137</v>
      </c>
      <c r="K7261" t="s">
        <v>138</v>
      </c>
      <c r="L7261" t="s">
        <v>20887</v>
      </c>
      <c r="M7261" t="s">
        <v>20888</v>
      </c>
      <c r="N7261">
        <v>0.995</v>
      </c>
      <c r="O7261">
        <v>1</v>
      </c>
      <c r="P7261">
        <v>287</v>
      </c>
      <c r="Q7261">
        <v>1</v>
      </c>
      <c r="R7261">
        <v>57</v>
      </c>
      <c r="S7261">
        <v>2</v>
      </c>
      <c r="T7261">
        <v>168</v>
      </c>
      <c r="U7261">
        <v>0</v>
      </c>
      <c r="V7261">
        <v>0</v>
      </c>
      <c r="W7261">
        <v>8.0921509125749971</v>
      </c>
      <c r="X7261">
        <v>103.83505670691571</v>
      </c>
      <c r="Y7261">
        <v>8.3630661888457958</v>
      </c>
      <c r="Z7261">
        <v>11.217386789039237</v>
      </c>
      <c r="AA7261">
        <v>2.58468783939096</v>
      </c>
      <c r="AB7261">
        <v>86.595440715091073</v>
      </c>
      <c r="AC7261">
        <v>0</v>
      </c>
      <c r="AD7261">
        <v>0</v>
      </c>
      <c r="AE7261">
        <v>220.68778915185777</v>
      </c>
    </row>
    <row r="7262" spans="1:31" x14ac:dyDescent="0.25">
      <c r="A7262">
        <v>2292413</v>
      </c>
      <c r="B7262">
        <v>1</v>
      </c>
      <c r="C7262" t="s">
        <v>80</v>
      </c>
      <c r="D7262" t="s">
        <v>99</v>
      </c>
      <c r="E7262" t="s">
        <v>141</v>
      </c>
      <c r="F7262" t="s">
        <v>20889</v>
      </c>
      <c r="G7262" t="s">
        <v>143</v>
      </c>
      <c r="H7262" t="s">
        <v>135</v>
      </c>
      <c r="I7262" t="s">
        <v>136</v>
      </c>
      <c r="J7262" t="s">
        <v>137</v>
      </c>
      <c r="K7262" t="s">
        <v>138</v>
      </c>
      <c r="L7262" t="s">
        <v>20890</v>
      </c>
      <c r="M7262" t="s">
        <v>20891</v>
      </c>
      <c r="N7262">
        <v>1.1811111110000001</v>
      </c>
      <c r="O7262">
        <v>0</v>
      </c>
      <c r="P7262">
        <v>1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0.43314265411138753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0.43314265411138753</v>
      </c>
    </row>
    <row r="7263" spans="1:31" x14ac:dyDescent="0.25">
      <c r="A7263">
        <v>2292414</v>
      </c>
      <c r="B7263">
        <v>1</v>
      </c>
      <c r="C7263" t="s">
        <v>81</v>
      </c>
      <c r="D7263" t="s">
        <v>127</v>
      </c>
      <c r="E7263" t="s">
        <v>132</v>
      </c>
      <c r="F7263" t="s">
        <v>20892</v>
      </c>
      <c r="G7263" t="s">
        <v>134</v>
      </c>
      <c r="H7263" t="s">
        <v>135</v>
      </c>
      <c r="I7263" t="s">
        <v>136</v>
      </c>
      <c r="J7263" t="s">
        <v>137</v>
      </c>
      <c r="K7263" t="s">
        <v>138</v>
      </c>
      <c r="L7263" t="s">
        <v>20893</v>
      </c>
      <c r="M7263" t="s">
        <v>20894</v>
      </c>
      <c r="N7263">
        <v>2.238611111</v>
      </c>
      <c r="O7263">
        <v>0</v>
      </c>
      <c r="P7263">
        <v>0</v>
      </c>
      <c r="Q7263">
        <v>0</v>
      </c>
      <c r="R7263">
        <v>4</v>
      </c>
      <c r="S7263">
        <v>0</v>
      </c>
      <c r="T7263">
        <v>1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0.47530434960812218</v>
      </c>
      <c r="AA7263">
        <v>0</v>
      </c>
      <c r="AB7263">
        <v>0</v>
      </c>
      <c r="AC7263">
        <v>0</v>
      </c>
      <c r="AD7263">
        <v>0</v>
      </c>
      <c r="AE7263">
        <v>0.47530434960812218</v>
      </c>
    </row>
    <row r="7264" spans="1:31" x14ac:dyDescent="0.25">
      <c r="A7264">
        <v>2292415</v>
      </c>
      <c r="B7264">
        <v>1</v>
      </c>
      <c r="C7264" t="s">
        <v>81</v>
      </c>
      <c r="D7264" t="s">
        <v>122</v>
      </c>
      <c r="E7264" t="s">
        <v>182</v>
      </c>
      <c r="F7264" t="s">
        <v>7421</v>
      </c>
      <c r="G7264" t="s">
        <v>184</v>
      </c>
      <c r="H7264" t="s">
        <v>167</v>
      </c>
      <c r="I7264" t="s">
        <v>136</v>
      </c>
      <c r="J7264" t="s">
        <v>137</v>
      </c>
      <c r="K7264" t="s">
        <v>138</v>
      </c>
      <c r="L7264" t="s">
        <v>20895</v>
      </c>
      <c r="M7264" t="s">
        <v>20896</v>
      </c>
      <c r="N7264">
        <v>0.67194444399999997</v>
      </c>
      <c r="O7264">
        <v>0</v>
      </c>
      <c r="P7264">
        <v>217</v>
      </c>
      <c r="Q7264">
        <v>0</v>
      </c>
      <c r="R7264">
        <v>0</v>
      </c>
      <c r="S7264">
        <v>0</v>
      </c>
      <c r="T7264">
        <v>16</v>
      </c>
      <c r="U7264">
        <v>0</v>
      </c>
      <c r="V7264">
        <v>0</v>
      </c>
      <c r="W7264">
        <v>0</v>
      </c>
      <c r="X7264">
        <v>12.139606671557114</v>
      </c>
      <c r="Y7264">
        <v>0</v>
      </c>
      <c r="Z7264">
        <v>0</v>
      </c>
      <c r="AA7264">
        <v>0</v>
      </c>
      <c r="AB7264">
        <v>2.0481966875413455</v>
      </c>
      <c r="AC7264">
        <v>0</v>
      </c>
      <c r="AD7264">
        <v>0</v>
      </c>
      <c r="AE7264">
        <v>14.18780335909846</v>
      </c>
    </row>
    <row r="7265" spans="1:31" x14ac:dyDescent="0.25">
      <c r="A7265">
        <v>2292416</v>
      </c>
      <c r="B7265">
        <v>1</v>
      </c>
      <c r="C7265" t="s">
        <v>80</v>
      </c>
      <c r="D7265" t="s">
        <v>83</v>
      </c>
      <c r="E7265" t="s">
        <v>141</v>
      </c>
      <c r="F7265" t="s">
        <v>20897</v>
      </c>
      <c r="G7265" t="s">
        <v>188</v>
      </c>
      <c r="H7265" t="s">
        <v>135</v>
      </c>
      <c r="I7265" t="s">
        <v>136</v>
      </c>
      <c r="J7265" t="s">
        <v>137</v>
      </c>
      <c r="K7265" t="s">
        <v>138</v>
      </c>
      <c r="L7265" t="s">
        <v>20898</v>
      </c>
      <c r="M7265" t="s">
        <v>20899</v>
      </c>
      <c r="N7265">
        <v>3.400555555</v>
      </c>
      <c r="O7265">
        <v>0</v>
      </c>
      <c r="P7265">
        <v>1</v>
      </c>
      <c r="Q7265">
        <v>0</v>
      </c>
      <c r="R7265">
        <v>0</v>
      </c>
      <c r="S7265">
        <v>0</v>
      </c>
      <c r="T7265">
        <v>2</v>
      </c>
      <c r="U7265">
        <v>0</v>
      </c>
      <c r="V7265">
        <v>0</v>
      </c>
      <c r="W7265">
        <v>0</v>
      </c>
      <c r="X7265">
        <v>3.4987542815759598</v>
      </c>
      <c r="Y7265">
        <v>0</v>
      </c>
      <c r="Z7265">
        <v>0</v>
      </c>
      <c r="AA7265">
        <v>0</v>
      </c>
      <c r="AB7265">
        <v>6.4793399435172452</v>
      </c>
      <c r="AC7265">
        <v>0</v>
      </c>
      <c r="AD7265">
        <v>0</v>
      </c>
      <c r="AE7265">
        <v>9.978094225093205</v>
      </c>
    </row>
    <row r="7266" spans="1:31" x14ac:dyDescent="0.25">
      <c r="A7266">
        <v>2292419</v>
      </c>
      <c r="B7266">
        <v>1</v>
      </c>
      <c r="C7266" t="s">
        <v>80</v>
      </c>
      <c r="D7266" t="s">
        <v>88</v>
      </c>
      <c r="E7266" t="s">
        <v>141</v>
      </c>
      <c r="F7266" t="s">
        <v>464</v>
      </c>
      <c r="G7266" t="s">
        <v>188</v>
      </c>
      <c r="H7266" t="s">
        <v>135</v>
      </c>
      <c r="I7266" t="s">
        <v>136</v>
      </c>
      <c r="J7266" t="s">
        <v>137</v>
      </c>
      <c r="K7266" t="s">
        <v>138</v>
      </c>
      <c r="L7266" t="s">
        <v>20900</v>
      </c>
      <c r="M7266" t="s">
        <v>20901</v>
      </c>
      <c r="N7266">
        <v>2.8502777770000001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2</v>
      </c>
      <c r="U7266">
        <v>0</v>
      </c>
      <c r="V7266">
        <v>1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101.97235689866855</v>
      </c>
      <c r="AC7266">
        <v>0</v>
      </c>
      <c r="AD7266">
        <v>154.98168436682229</v>
      </c>
      <c r="AE7266">
        <v>256.95404126549084</v>
      </c>
    </row>
    <row r="7267" spans="1:31" x14ac:dyDescent="0.25">
      <c r="A7267">
        <v>2302308</v>
      </c>
      <c r="B7267">
        <v>1</v>
      </c>
      <c r="C7267" t="s">
        <v>80</v>
      </c>
      <c r="D7267" t="s">
        <v>96</v>
      </c>
      <c r="E7267" t="s">
        <v>164</v>
      </c>
      <c r="F7267" t="s">
        <v>20902</v>
      </c>
      <c r="G7267" t="s">
        <v>8920</v>
      </c>
      <c r="H7267" t="s">
        <v>167</v>
      </c>
      <c r="I7267" t="s">
        <v>136</v>
      </c>
      <c r="J7267" t="s">
        <v>137</v>
      </c>
      <c r="K7267" t="s">
        <v>138</v>
      </c>
      <c r="L7267" t="s">
        <v>20903</v>
      </c>
      <c r="M7267" t="s">
        <v>20904</v>
      </c>
      <c r="N7267">
        <v>2.2261111109999998</v>
      </c>
      <c r="O7267">
        <v>0</v>
      </c>
      <c r="P7267">
        <v>68</v>
      </c>
      <c r="Q7267">
        <v>0</v>
      </c>
      <c r="R7267">
        <v>0</v>
      </c>
      <c r="S7267">
        <v>0</v>
      </c>
      <c r="T7267">
        <v>6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</row>
    <row r="7268" spans="1:31" x14ac:dyDescent="0.25">
      <c r="A7268">
        <v>2302085</v>
      </c>
      <c r="B7268">
        <v>1</v>
      </c>
      <c r="C7268" t="s">
        <v>80</v>
      </c>
      <c r="D7268" t="s">
        <v>101</v>
      </c>
      <c r="E7268" t="s">
        <v>182</v>
      </c>
      <c r="F7268" t="s">
        <v>20905</v>
      </c>
      <c r="G7268" t="s">
        <v>184</v>
      </c>
      <c r="H7268" t="s">
        <v>167</v>
      </c>
      <c r="I7268" t="s">
        <v>136</v>
      </c>
      <c r="J7268" t="s">
        <v>137</v>
      </c>
      <c r="K7268" t="s">
        <v>138</v>
      </c>
      <c r="L7268" t="s">
        <v>20906</v>
      </c>
      <c r="M7268" t="s">
        <v>20907</v>
      </c>
      <c r="N7268">
        <v>2.335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</row>
    <row r="7269" spans="1:31" x14ac:dyDescent="0.25">
      <c r="A7269">
        <v>2302938</v>
      </c>
      <c r="B7269">
        <v>1</v>
      </c>
      <c r="C7269" t="s">
        <v>80</v>
      </c>
      <c r="D7269" t="s">
        <v>100</v>
      </c>
      <c r="E7269" t="s">
        <v>164</v>
      </c>
      <c r="F7269" t="s">
        <v>20908</v>
      </c>
      <c r="G7269" t="s">
        <v>195</v>
      </c>
      <c r="H7269" t="s">
        <v>167</v>
      </c>
      <c r="I7269" t="s">
        <v>136</v>
      </c>
      <c r="J7269" t="s">
        <v>137</v>
      </c>
      <c r="K7269" t="s">
        <v>138</v>
      </c>
      <c r="L7269" t="s">
        <v>20909</v>
      </c>
      <c r="M7269" t="s">
        <v>20910</v>
      </c>
      <c r="N7269">
        <v>0.92944444400000004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</row>
    <row r="7270" spans="1:31" x14ac:dyDescent="0.25">
      <c r="A7270">
        <v>2301427</v>
      </c>
      <c r="B7270">
        <v>1</v>
      </c>
      <c r="C7270" t="s">
        <v>80</v>
      </c>
      <c r="D7270" t="s">
        <v>101</v>
      </c>
      <c r="E7270" t="s">
        <v>182</v>
      </c>
      <c r="F7270" t="s">
        <v>20905</v>
      </c>
      <c r="G7270" t="s">
        <v>184</v>
      </c>
      <c r="H7270" t="s">
        <v>167</v>
      </c>
      <c r="I7270" t="s">
        <v>136</v>
      </c>
      <c r="J7270" t="s">
        <v>137</v>
      </c>
      <c r="K7270" t="s">
        <v>138</v>
      </c>
      <c r="L7270" t="s">
        <v>20911</v>
      </c>
      <c r="M7270" t="s">
        <v>20912</v>
      </c>
      <c r="N7270">
        <v>1.430833333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</row>
    <row r="7271" spans="1:31" x14ac:dyDescent="0.25">
      <c r="A7271">
        <v>2304344</v>
      </c>
      <c r="B7271">
        <v>1</v>
      </c>
      <c r="C7271" t="s">
        <v>81</v>
      </c>
      <c r="D7271" t="s">
        <v>118</v>
      </c>
      <c r="E7271" t="s">
        <v>164</v>
      </c>
      <c r="F7271" t="s">
        <v>20913</v>
      </c>
      <c r="G7271" t="s">
        <v>184</v>
      </c>
      <c r="H7271" t="s">
        <v>167</v>
      </c>
      <c r="I7271" t="s">
        <v>136</v>
      </c>
      <c r="J7271" t="s">
        <v>137</v>
      </c>
      <c r="K7271" t="s">
        <v>138</v>
      </c>
      <c r="L7271" t="s">
        <v>20914</v>
      </c>
      <c r="M7271" t="s">
        <v>20915</v>
      </c>
      <c r="N7271">
        <v>4.9069444439999996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</row>
    <row r="7272" spans="1:31" x14ac:dyDescent="0.25">
      <c r="A7272">
        <v>2298645</v>
      </c>
      <c r="B7272">
        <v>1</v>
      </c>
      <c r="C7272" t="s">
        <v>81</v>
      </c>
      <c r="D7272" t="s">
        <v>123</v>
      </c>
      <c r="E7272" t="s">
        <v>182</v>
      </c>
      <c r="F7272" t="s">
        <v>20916</v>
      </c>
      <c r="G7272" t="s">
        <v>2867</v>
      </c>
      <c r="H7272" t="s">
        <v>167</v>
      </c>
      <c r="I7272" t="s">
        <v>136</v>
      </c>
      <c r="J7272" t="s">
        <v>137</v>
      </c>
      <c r="K7272" t="s">
        <v>138</v>
      </c>
      <c r="L7272" t="s">
        <v>20917</v>
      </c>
      <c r="M7272" t="s">
        <v>20918</v>
      </c>
      <c r="N7272">
        <v>0.92055555499999997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</row>
    <row r="7273" spans="1:31" x14ac:dyDescent="0.25">
      <c r="A7273">
        <v>2297128</v>
      </c>
      <c r="B7273">
        <v>1</v>
      </c>
      <c r="C7273" t="s">
        <v>81</v>
      </c>
      <c r="D7273" t="s">
        <v>118</v>
      </c>
      <c r="E7273" t="s">
        <v>283</v>
      </c>
      <c r="F7273" t="s">
        <v>20919</v>
      </c>
      <c r="G7273" t="s">
        <v>184</v>
      </c>
      <c r="H7273" t="s">
        <v>167</v>
      </c>
      <c r="I7273" t="s">
        <v>136</v>
      </c>
      <c r="J7273" t="s">
        <v>137</v>
      </c>
      <c r="K7273" t="s">
        <v>138</v>
      </c>
      <c r="L7273" t="s">
        <v>20920</v>
      </c>
      <c r="M7273" t="s">
        <v>20921</v>
      </c>
      <c r="N7273">
        <v>0.49833333299999999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</row>
    <row r="7274" spans="1:31" x14ac:dyDescent="0.25">
      <c r="A7274">
        <v>2302985</v>
      </c>
      <c r="B7274">
        <v>1</v>
      </c>
      <c r="C7274" t="s">
        <v>80</v>
      </c>
      <c r="D7274" t="s">
        <v>100</v>
      </c>
      <c r="E7274" t="s">
        <v>164</v>
      </c>
      <c r="F7274" t="s">
        <v>20908</v>
      </c>
      <c r="G7274" t="s">
        <v>195</v>
      </c>
      <c r="H7274" t="s">
        <v>167</v>
      </c>
      <c r="I7274" t="s">
        <v>136</v>
      </c>
      <c r="J7274" t="s">
        <v>137</v>
      </c>
      <c r="K7274" t="s">
        <v>138</v>
      </c>
      <c r="L7274" t="s">
        <v>20922</v>
      </c>
      <c r="M7274" t="s">
        <v>20923</v>
      </c>
      <c r="N7274">
        <v>0.48833333299999998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</row>
    <row r="7275" spans="1:31" x14ac:dyDescent="0.25">
      <c r="A7275">
        <v>2296782</v>
      </c>
      <c r="B7275">
        <v>1</v>
      </c>
      <c r="C7275" t="s">
        <v>80</v>
      </c>
      <c r="D7275" t="s">
        <v>101</v>
      </c>
      <c r="E7275" t="s">
        <v>182</v>
      </c>
      <c r="F7275" t="s">
        <v>20924</v>
      </c>
      <c r="G7275" t="s">
        <v>184</v>
      </c>
      <c r="H7275" t="s">
        <v>167</v>
      </c>
      <c r="I7275" t="s">
        <v>136</v>
      </c>
      <c r="J7275" t="s">
        <v>137</v>
      </c>
      <c r="K7275" t="s">
        <v>138</v>
      </c>
      <c r="L7275" t="s">
        <v>20925</v>
      </c>
      <c r="M7275" t="s">
        <v>20926</v>
      </c>
      <c r="N7275">
        <v>1.0505555550000001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</row>
    <row r="7276" spans="1:31" x14ac:dyDescent="0.25">
      <c r="A7276">
        <v>2292417</v>
      </c>
      <c r="B7276">
        <v>1</v>
      </c>
      <c r="C7276" t="s">
        <v>80</v>
      </c>
      <c r="D7276" t="s">
        <v>85</v>
      </c>
      <c r="E7276" t="s">
        <v>164</v>
      </c>
      <c r="F7276" t="s">
        <v>20927</v>
      </c>
      <c r="G7276" t="s">
        <v>443</v>
      </c>
      <c r="H7276" t="s">
        <v>167</v>
      </c>
      <c r="I7276" t="s">
        <v>136</v>
      </c>
      <c r="J7276" t="s">
        <v>137</v>
      </c>
      <c r="K7276" t="s">
        <v>138</v>
      </c>
      <c r="L7276" t="s">
        <v>20928</v>
      </c>
      <c r="M7276" t="s">
        <v>20929</v>
      </c>
      <c r="N7276">
        <v>1.672222222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</row>
    <row r="7277" spans="1:31" x14ac:dyDescent="0.25">
      <c r="A7277">
        <v>2306810</v>
      </c>
      <c r="B7277">
        <v>1</v>
      </c>
      <c r="C7277" t="s">
        <v>80</v>
      </c>
      <c r="D7277" t="s">
        <v>82</v>
      </c>
      <c r="E7277" t="s">
        <v>208</v>
      </c>
      <c r="F7277" t="s">
        <v>20930</v>
      </c>
      <c r="G7277" t="s">
        <v>917</v>
      </c>
      <c r="H7277" t="s">
        <v>135</v>
      </c>
      <c r="I7277" t="s">
        <v>136</v>
      </c>
      <c r="J7277" t="s">
        <v>137</v>
      </c>
      <c r="K7277" t="s">
        <v>300</v>
      </c>
      <c r="L7277" t="s">
        <v>20931</v>
      </c>
      <c r="M7277" t="s">
        <v>20932</v>
      </c>
      <c r="N7277">
        <v>3.7141666660000001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7.1369586402519655E-2</v>
      </c>
      <c r="D17" s="14">
        <f t="shared" si="1"/>
        <v>0.44412768176178719</v>
      </c>
      <c r="E17" s="14">
        <f t="shared" si="2"/>
        <v>7.1376075923678409E-2</v>
      </c>
      <c r="F17" s="14">
        <f t="shared" si="3"/>
        <v>1.5562002482740187</v>
      </c>
      <c r="G17" s="14">
        <f t="shared" si="4"/>
        <v>0.793600038085162</v>
      </c>
      <c r="H17" s="14">
        <f t="shared" si="5"/>
        <v>1.4975386936441066</v>
      </c>
      <c r="I17" s="14">
        <f t="shared" si="6"/>
        <v>0.31077951306184282</v>
      </c>
      <c r="J17" s="14">
        <f t="shared" si="7"/>
        <v>4.5989745213562818</v>
      </c>
      <c r="K17" s="14">
        <f t="shared" si="8"/>
        <v>0.41396545098734155</v>
      </c>
      <c r="L17" s="14">
        <f t="shared" si="9"/>
        <v>30.884055557101352</v>
      </c>
      <c r="M17" s="14">
        <f t="shared" si="10"/>
        <v>19.640515581640535</v>
      </c>
      <c r="N17" s="14">
        <f t="shared" si="11"/>
        <v>26.695285762321834</v>
      </c>
      <c r="O17" s="19">
        <f t="shared" si="12"/>
        <v>0.20156779865603716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1.3269200821384153E-2</v>
      </c>
      <c r="D21" s="14">
        <f t="shared" si="1"/>
        <v>0</v>
      </c>
      <c r="E21" s="14">
        <f t="shared" si="2"/>
        <v>1.3268969811620551E-2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3.4089657482703754E-2</v>
      </c>
      <c r="J21" s="14">
        <f t="shared" si="7"/>
        <v>0</v>
      </c>
      <c r="K21" s="14">
        <f t="shared" si="8"/>
        <v>3.3269365197929411E-2</v>
      </c>
      <c r="L21" s="14">
        <f t="shared" si="9"/>
        <v>4.0765225672506897</v>
      </c>
      <c r="M21" s="14">
        <f t="shared" si="10"/>
        <v>0</v>
      </c>
      <c r="N21" s="14">
        <f t="shared" si="11"/>
        <v>2.5578180814121976</v>
      </c>
      <c r="O21" s="19">
        <f t="shared" si="12"/>
        <v>2.3850783751100731E-2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1.6981043291657777E-3</v>
      </c>
      <c r="D22" s="14">
        <f t="shared" si="1"/>
        <v>0</v>
      </c>
      <c r="E22" s="14">
        <f t="shared" si="2"/>
        <v>1.6980747660681251E-3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1.1619289086140327E-2</v>
      </c>
      <c r="J22" s="14">
        <f t="shared" si="7"/>
        <v>0</v>
      </c>
      <c r="K22" s="14">
        <f t="shared" si="8"/>
        <v>1.1339696567595384E-2</v>
      </c>
      <c r="L22" s="14">
        <f t="shared" si="9"/>
        <v>1.1237088632767065</v>
      </c>
      <c r="M22" s="14">
        <f t="shared" si="10"/>
        <v>0</v>
      </c>
      <c r="N22" s="14">
        <f t="shared" si="11"/>
        <v>0.70507222793832569</v>
      </c>
      <c r="O22" s="19">
        <f t="shared" si="12"/>
        <v>5.2149455142025194E-3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8.6336891553069589E-2</v>
      </c>
      <c r="D25" s="14">
        <f t="shared" ref="D25:O25" si="13">SUM(D15:D24)</f>
        <v>0.44412768176178719</v>
      </c>
      <c r="E25" s="14">
        <f t="shared" si="13"/>
        <v>8.6343120501367082E-2</v>
      </c>
      <c r="F25" s="14">
        <f t="shared" si="13"/>
        <v>1.5562002482740187</v>
      </c>
      <c r="G25" s="14">
        <f t="shared" si="13"/>
        <v>0.793600038085162</v>
      </c>
      <c r="H25" s="14">
        <f t="shared" si="13"/>
        <v>1.4975386936441066</v>
      </c>
      <c r="I25" s="14">
        <f t="shared" si="13"/>
        <v>0.35648845963068693</v>
      </c>
      <c r="J25" s="14">
        <f t="shared" si="13"/>
        <v>4.5989745213562818</v>
      </c>
      <c r="K25" s="14">
        <f t="shared" si="13"/>
        <v>0.45857451275286631</v>
      </c>
      <c r="L25" s="14">
        <f t="shared" si="13"/>
        <v>36.084286987628744</v>
      </c>
      <c r="M25" s="14">
        <f t="shared" si="13"/>
        <v>19.640515581640535</v>
      </c>
      <c r="N25" s="14">
        <f t="shared" si="13"/>
        <v>29.958176071672359</v>
      </c>
      <c r="O25" s="14">
        <f t="shared" si="13"/>
        <v>0.2306335279213404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1.4751557727399028E-3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1.4751300910586225E-3</v>
      </c>
      <c r="F29" s="14">
        <f>(SUMIFS(TARIMSALAG2,KAYNAK,A29,SEBEP,B29,SÜRE,"Uzun",BİLDİRİM,"Bildirimli",İL,$B$10,İLÇE,$B$11)/VLOOKUP($B$11,ABONE2,6,FALSE))</f>
        <v>0.20577031949486715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0.18994183337987738</v>
      </c>
      <c r="I29" s="14">
        <f>(SUMIFS(TICARETHANEAG2,KAYNAK,A29,SEBEP,B29,SÜRE,"Uzun",BİLDİRİM,"Bildirimli",İL,$B$10,İLÇE,$B$11)/VLOOKUP($B$11,ABONE2,9,FALSE))</f>
        <v>1.2426010498381298E-2</v>
      </c>
      <c r="J29" s="14">
        <f>(SUMIFS(TICARETHANEOG2,KAYNAK,A29,SEBEP,B29,SÜRE,"Uzun",BİLDİRİM,"Bildirimli",İL,$B$10,İLÇE,$B$11)/VLOOKUP($B$11,ABONE2,10,FALSE))</f>
        <v>0.10131365477043146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1.4564895256760694E-2</v>
      </c>
      <c r="L29" s="14">
        <f>(SUMIFS(SANAYIAG2,KAYNAK,A29,SEBEP,B29,SÜRE,"Uzun",BİLDİRİM,"Bildirimli",İL,$B$10,İLÇE,$B$11)/VLOOKUP($B$11,ABONE2,12,FALSE))</f>
        <v>3.4972914808404574</v>
      </c>
      <c r="M29" s="14">
        <f>(SUMIFS(SANAYIOG2,KAYNAK,A29,SEBEP,B29,SÜRE,"Uzun",BİLDİRİM,"Bildirimli",İL,$B$10,İLÇE,$B$11)/VLOOKUP($B$11,ABONE2,13,FALSE))</f>
        <v>0.49826708960256699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2.3800078841047725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1.0599260549345605E-2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2.0388058496984791E-2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2.0387703551676697E-2</v>
      </c>
      <c r="F31" s="14">
        <f>(SUMIFS(TARIMSALAG2,KAYNAK,A31,SEBEP,B31,SÜRE,"Uzun",BİLDİRİM,"Bildirimli",İL,$B$10,İLÇE,$B$11)/VLOOKUP($B$11,ABONE2,6,FALSE))</f>
        <v>0.87169291092923329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0.80463961008852303</v>
      </c>
      <c r="I31" s="14">
        <f>(SUMIFS(TICARETHANEAG2,KAYNAK,A31,SEBEP,B31,SÜRE,"Uzun",BİLDİRİM,"Bildirimli",İL,$B$10,İLÇE,$B$11)/VLOOKUP($B$11,ABONE2,9,FALSE))</f>
        <v>8.9474674525184913E-2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8.732166418083212E-2</v>
      </c>
      <c r="L31" s="14">
        <f>(SUMIFS(SANAYIAG2,KAYNAK,A31,SEBEP,B31,SÜRE,"Uzun",BİLDİRİM,"Bildirimli",İL,$B$10,İLÇE,$B$11)/VLOOKUP($B$11,ABONE2,12,FALSE))</f>
        <v>7.1055421043311053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4.4583793595803014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4.3608183405952461E-2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2.1863214269724693E-2</v>
      </c>
      <c r="D33" s="14">
        <f t="shared" ref="D33:O33" si="14">SUM(D28:D32)</f>
        <v>0</v>
      </c>
      <c r="E33" s="14">
        <f t="shared" si="14"/>
        <v>2.1862833642735321E-2</v>
      </c>
      <c r="F33" s="14">
        <f t="shared" si="14"/>
        <v>1.0774632304241005</v>
      </c>
      <c r="G33" s="14">
        <f t="shared" si="14"/>
        <v>0</v>
      </c>
      <c r="H33" s="14">
        <f t="shared" si="14"/>
        <v>0.99458144346840038</v>
      </c>
      <c r="I33" s="14">
        <f t="shared" si="14"/>
        <v>0.10190068502356621</v>
      </c>
      <c r="J33" s="14">
        <f t="shared" si="14"/>
        <v>0.10131365477043146</v>
      </c>
      <c r="K33" s="14">
        <f t="shared" si="14"/>
        <v>0.10188655943759281</v>
      </c>
      <c r="L33" s="14">
        <f t="shared" si="14"/>
        <v>10.602833585171563</v>
      </c>
      <c r="M33" s="14">
        <f t="shared" si="14"/>
        <v>0.49826708960256699</v>
      </c>
      <c r="N33" s="14">
        <f t="shared" si="14"/>
        <v>6.8383872436850739</v>
      </c>
      <c r="O33" s="14">
        <f t="shared" si="14"/>
        <v>5.4207443955298064E-2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0.24607250369035064</v>
      </c>
      <c r="D17" s="14">
        <f t="shared" si="1"/>
        <v>0.95922831715824375</v>
      </c>
      <c r="E17" s="14">
        <f t="shared" si="2"/>
        <v>0.24621370647539759</v>
      </c>
      <c r="F17" s="14">
        <f t="shared" si="3"/>
        <v>5.2832135265416892E-2</v>
      </c>
      <c r="G17" s="14">
        <f t="shared" si="4"/>
        <v>0</v>
      </c>
      <c r="H17" s="14">
        <f t="shared" si="5"/>
        <v>5.0122794995395514E-2</v>
      </c>
      <c r="I17" s="14">
        <f t="shared" si="6"/>
        <v>0.35744635856217843</v>
      </c>
      <c r="J17" s="14">
        <f t="shared" si="7"/>
        <v>8.6307525657230322</v>
      </c>
      <c r="K17" s="14">
        <f t="shared" si="8"/>
        <v>0.43348344182833337</v>
      </c>
      <c r="L17" s="14">
        <f t="shared" si="9"/>
        <v>19.520862454693997</v>
      </c>
      <c r="M17" s="14">
        <f t="shared" si="10"/>
        <v>96.831590121544025</v>
      </c>
      <c r="N17" s="14">
        <f t="shared" si="11"/>
        <v>47.769012948350742</v>
      </c>
      <c r="O17" s="19">
        <f t="shared" si="12"/>
        <v>0.29246812131119809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2.2385419982071688E-2</v>
      </c>
      <c r="D18" s="14">
        <f t="shared" si="1"/>
        <v>1.368945313383158E-2</v>
      </c>
      <c r="E18" s="14">
        <f t="shared" si="2"/>
        <v>2.2383698205828046E-2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4.1187343923534174E-2</v>
      </c>
      <c r="J18" s="14">
        <f t="shared" si="7"/>
        <v>20.214056885309407</v>
      </c>
      <c r="K18" s="14">
        <f t="shared" si="8"/>
        <v>0.22658917997645364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4.840098642612245E-2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1.1240919867402242E-2</v>
      </c>
      <c r="D21" s="14">
        <f t="shared" si="1"/>
        <v>0</v>
      </c>
      <c r="E21" s="14">
        <f t="shared" si="2"/>
        <v>1.1238694197833557E-2</v>
      </c>
      <c r="F21" s="14">
        <f t="shared" si="3"/>
        <v>2.0636147860031935E-2</v>
      </c>
      <c r="G21" s="14">
        <f t="shared" si="4"/>
        <v>0</v>
      </c>
      <c r="H21" s="14">
        <f t="shared" si="5"/>
        <v>1.9577883867209784E-2</v>
      </c>
      <c r="I21" s="14">
        <f t="shared" si="6"/>
        <v>6.170113415085398E-2</v>
      </c>
      <c r="J21" s="14">
        <f t="shared" si="7"/>
        <v>0</v>
      </c>
      <c r="K21" s="14">
        <f t="shared" si="8"/>
        <v>6.1134060461379758E-2</v>
      </c>
      <c r="L21" s="14">
        <f t="shared" si="9"/>
        <v>42.934358487545175</v>
      </c>
      <c r="M21" s="14">
        <f t="shared" si="10"/>
        <v>0</v>
      </c>
      <c r="N21" s="14">
        <f t="shared" si="11"/>
        <v>27.246804424788284</v>
      </c>
      <c r="O21" s="19">
        <f t="shared" si="12"/>
        <v>3.046791089050618E-2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3.2037894448204059E-5</v>
      </c>
      <c r="D22" s="14">
        <f t="shared" si="1"/>
        <v>0</v>
      </c>
      <c r="E22" s="14">
        <f t="shared" si="2"/>
        <v>3.2031551037917422E-5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2.7921114646006771E-5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0.27973088143427277</v>
      </c>
      <c r="D25" s="14">
        <f t="shared" ref="D25:O25" si="13">SUM(D15:D24)</f>
        <v>0.97291777029207538</v>
      </c>
      <c r="E25" s="14">
        <f t="shared" si="13"/>
        <v>0.27986813043009712</v>
      </c>
      <c r="F25" s="14">
        <f t="shared" si="13"/>
        <v>7.3468283125448827E-2</v>
      </c>
      <c r="G25" s="14">
        <f t="shared" si="13"/>
        <v>0</v>
      </c>
      <c r="H25" s="14">
        <f t="shared" si="13"/>
        <v>6.9700678862605295E-2</v>
      </c>
      <c r="I25" s="14">
        <f t="shared" si="13"/>
        <v>0.4603348366365666</v>
      </c>
      <c r="J25" s="14">
        <f t="shared" si="13"/>
        <v>28.84480945103244</v>
      </c>
      <c r="K25" s="14">
        <f t="shared" si="13"/>
        <v>0.72120668226616669</v>
      </c>
      <c r="L25" s="14">
        <f t="shared" si="13"/>
        <v>62.455220942239173</v>
      </c>
      <c r="M25" s="14">
        <f t="shared" si="13"/>
        <v>96.831590121544025</v>
      </c>
      <c r="N25" s="14">
        <f t="shared" si="13"/>
        <v>75.015817373139029</v>
      </c>
      <c r="O25" s="14">
        <f t="shared" si="13"/>
        <v>0.3713649397424727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2.5191733389611001E-2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2.5186745499380565E-2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3.7984742271438832E-2</v>
      </c>
      <c r="J29" s="14">
        <f>(SUMIFS(TICARETHANEOG2,KAYNAK,A29,SEBEP,B29,SÜRE,"Uzun",BİLDİRİM,"Bildirimli",İL,$B$10,İLÇE,$B$11)/VLOOKUP($B$11,ABONE2,10,FALSE))</f>
        <v>1.8434680154418999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5.4578311823945916E-2</v>
      </c>
      <c r="L29" s="14">
        <f>(SUMIFS(SANAYIAG2,KAYNAK,A29,SEBEP,B29,SÜRE,"Uzun",BİLDİRİM,"Bildirimli",İL,$B$10,İLÇE,$B$11)/VLOOKUP($B$11,ABONE2,12,FALSE))</f>
        <v>5.0723132980555016E-2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3.218968054535222E-2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2.8928496593773358E-2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2.3226521067466969E-2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2.3221922283583083E-2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2.4674305846468885E-2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2.4447532873100798E-2</v>
      </c>
      <c r="L31" s="14">
        <f>(SUMIFS(SANAYIAG2,KAYNAK,A31,SEBEP,B31,SÜRE,"Uzun",BİLDİRİM,"Bildirimli",İL,$B$10,İLÇE,$B$11)/VLOOKUP($B$11,ABONE2,12,FALSE))</f>
        <v>11.692746166330997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7.4203966055562098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2.6864009511942101E-2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4.8418254457077967E-2</v>
      </c>
      <c r="D33" s="14">
        <f t="shared" ref="D33:O33" si="14">SUM(D28:D32)</f>
        <v>0</v>
      </c>
      <c r="E33" s="14">
        <f t="shared" si="14"/>
        <v>4.8408667782963648E-2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6.265904811790772E-2</v>
      </c>
      <c r="J33" s="14">
        <f t="shared" si="14"/>
        <v>1.8434680154418999</v>
      </c>
      <c r="K33" s="14">
        <f t="shared" si="14"/>
        <v>7.902584469704671E-2</v>
      </c>
      <c r="L33" s="14">
        <f t="shared" si="14"/>
        <v>11.743469299311551</v>
      </c>
      <c r="M33" s="14">
        <f t="shared" si="14"/>
        <v>0</v>
      </c>
      <c r="N33" s="14">
        <f t="shared" si="14"/>
        <v>7.4525862861015622</v>
      </c>
      <c r="O33" s="14">
        <f t="shared" si="14"/>
        <v>5.5792506105715456E-2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1.9495547601243893E-2</v>
      </c>
      <c r="D17" s="14">
        <f t="shared" si="1"/>
        <v>0.88280824811100844</v>
      </c>
      <c r="E17" s="14">
        <f t="shared" si="2"/>
        <v>2.0348772175900368E-2</v>
      </c>
      <c r="F17" s="14">
        <f t="shared" si="3"/>
        <v>0.13586525457110665</v>
      </c>
      <c r="G17" s="14">
        <f t="shared" si="4"/>
        <v>3.0957563786483728</v>
      </c>
      <c r="H17" s="14">
        <f t="shared" si="5"/>
        <v>0.17855599193760566</v>
      </c>
      <c r="I17" s="14">
        <f t="shared" si="6"/>
        <v>7.0464535951563989E-2</v>
      </c>
      <c r="J17" s="14">
        <f t="shared" si="7"/>
        <v>1.2028355754213016</v>
      </c>
      <c r="K17" s="14">
        <f t="shared" si="8"/>
        <v>9.5483924771985751E-2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3.5855830286732809E-2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3.6241171508571007E-2</v>
      </c>
      <c r="D21" s="14">
        <f t="shared" si="1"/>
        <v>0</v>
      </c>
      <c r="E21" s="14">
        <f t="shared" si="2"/>
        <v>3.6205353828456729E-2</v>
      </c>
      <c r="F21" s="14">
        <f t="shared" si="3"/>
        <v>1.5591139199072943E-2</v>
      </c>
      <c r="G21" s="14">
        <f t="shared" si="4"/>
        <v>0</v>
      </c>
      <c r="H21" s="14">
        <f t="shared" si="5"/>
        <v>1.5366266999086314E-2</v>
      </c>
      <c r="I21" s="14">
        <f t="shared" si="6"/>
        <v>3.2451390634955911E-2</v>
      </c>
      <c r="J21" s="14">
        <f t="shared" si="7"/>
        <v>0</v>
      </c>
      <c r="K21" s="14">
        <f t="shared" si="8"/>
        <v>3.1734387168989887E-2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3.5036231768439612E-2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1.6431267034020637E-4</v>
      </c>
      <c r="D22" s="14">
        <f t="shared" si="1"/>
        <v>0</v>
      </c>
      <c r="E22" s="14">
        <f t="shared" si="2"/>
        <v>1.6415027772374318E-4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1.3372875471848566E-4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5.5901031780155104E-2</v>
      </c>
      <c r="D25" s="14">
        <f t="shared" ref="D25:O25" si="13">SUM(D15:D24)</f>
        <v>0.88280824811100844</v>
      </c>
      <c r="E25" s="14">
        <f t="shared" si="13"/>
        <v>5.6718276282080836E-2</v>
      </c>
      <c r="F25" s="14">
        <f t="shared" si="13"/>
        <v>0.15145639377017961</v>
      </c>
      <c r="G25" s="14">
        <f t="shared" si="13"/>
        <v>3.0957563786483728</v>
      </c>
      <c r="H25" s="14">
        <f t="shared" si="13"/>
        <v>0.19392225893669196</v>
      </c>
      <c r="I25" s="14">
        <f t="shared" si="13"/>
        <v>0.10291592658651991</v>
      </c>
      <c r="J25" s="14">
        <f t="shared" si="13"/>
        <v>1.2028355754213016</v>
      </c>
      <c r="K25" s="14">
        <f t="shared" si="13"/>
        <v>0.12721831194097563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7.102579080989091E-2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0.28251581458771319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0.28223660007413892</v>
      </c>
      <c r="F29" s="14">
        <f>(SUMIFS(TARIMSALAG2,KAYNAK,A29,SEBEP,B29,SÜRE,"Uzun",BİLDİRİM,"Bildirimli",İL,$B$10,İLÇE,$B$11)/VLOOKUP($B$11,ABONE2,6,FALSE))</f>
        <v>8.7586480631579616E-2</v>
      </c>
      <c r="G29" s="14">
        <f>(SUMIFS(TARIMSALOG2,KAYNAK,A29,SEBEP,B29,SÜRE,"Uzun",BİLDİRİM,"Bildirimli",İL,$B$10,İLÇE,$B$11)/VLOOKUP($B$11,ABONE2,7,FALSE))</f>
        <v>4.8818361578782463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0.15673431251494502</v>
      </c>
      <c r="I29" s="14">
        <f>(SUMIFS(TICARETHANEAG2,KAYNAK,A29,SEBEP,B29,SÜRE,"Uzun",BİLDİRİM,"Bildirimli",İL,$B$10,İLÇE,$B$11)/VLOOKUP($B$11,ABONE2,9,FALSE))</f>
        <v>0.42441156997427282</v>
      </c>
      <c r="J29" s="14">
        <f>(SUMIFS(TICARETHANEOG2,KAYNAK,A29,SEBEP,B29,SÜRE,"Uzun",BİLDİRİM,"Bildirimli",İL,$B$10,İLÇE,$B$11)/VLOOKUP($B$11,ABONE2,10,FALSE))</f>
        <v>1.3050360906071592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0.44386869711594634</v>
      </c>
      <c r="L29" s="14">
        <f>(SUMIFS(SANAYIAG2,KAYNAK,A29,SEBEP,B29,SÜRE,"Uzun",BİLDİRİM,"Bildirimli",İL,$B$10,İLÇE,$B$11)/VLOOKUP($B$11,ABONE2,12,FALSE))</f>
        <v>497.35292690458186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124.33823172614547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0.37694867964593637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4.6998620538128685E-2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4.695217111372614E-2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3.5122543371653402E-2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3.4346521609926767E-2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4.3919765233390078E-2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0.32951443512584189</v>
      </c>
      <c r="D33" s="14">
        <f t="shared" ref="D33:O33" si="14">SUM(D28:D32)</f>
        <v>0</v>
      </c>
      <c r="E33" s="14">
        <f t="shared" si="14"/>
        <v>0.32918877118786505</v>
      </c>
      <c r="F33" s="14">
        <f t="shared" si="14"/>
        <v>8.7586480631579616E-2</v>
      </c>
      <c r="G33" s="14">
        <f t="shared" si="14"/>
        <v>4.8818361578782463</v>
      </c>
      <c r="H33" s="14">
        <f t="shared" si="14"/>
        <v>0.15673431251494502</v>
      </c>
      <c r="I33" s="14">
        <f t="shared" si="14"/>
        <v>0.4595341133459262</v>
      </c>
      <c r="J33" s="14">
        <f t="shared" si="14"/>
        <v>1.3050360906071592</v>
      </c>
      <c r="K33" s="14">
        <f t="shared" si="14"/>
        <v>0.47821521872587314</v>
      </c>
      <c r="L33" s="14">
        <f t="shared" si="14"/>
        <v>497.35292690458186</v>
      </c>
      <c r="M33" s="14">
        <f t="shared" si="14"/>
        <v>0</v>
      </c>
      <c r="N33" s="14">
        <f t="shared" si="14"/>
        <v>124.33823172614547</v>
      </c>
      <c r="O33" s="14">
        <f t="shared" si="14"/>
        <v>0.42086844487932645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0.17163728080089471</v>
      </c>
      <c r="D17" s="14">
        <f t="shared" si="1"/>
        <v>1.85085451471267</v>
      </c>
      <c r="E17" s="14">
        <f t="shared" si="2"/>
        <v>0.17166057123812564</v>
      </c>
      <c r="F17" s="14">
        <f t="shared" si="3"/>
        <v>3.4229195169348259</v>
      </c>
      <c r="G17" s="14">
        <f t="shared" si="4"/>
        <v>0</v>
      </c>
      <c r="H17" s="14">
        <f t="shared" si="5"/>
        <v>3.1117450153952961</v>
      </c>
      <c r="I17" s="14">
        <f t="shared" si="6"/>
        <v>0.20416539438420236</v>
      </c>
      <c r="J17" s="14">
        <f t="shared" si="7"/>
        <v>11.370015011251141</v>
      </c>
      <c r="K17" s="14">
        <f t="shared" si="8"/>
        <v>0.2231585913061469</v>
      </c>
      <c r="L17" s="14">
        <f t="shared" si="9"/>
        <v>1.1661810646565267</v>
      </c>
      <c r="M17" s="14">
        <f t="shared" si="10"/>
        <v>88.970082691569161</v>
      </c>
      <c r="N17" s="14">
        <f t="shared" si="11"/>
        <v>2.0024086991985519</v>
      </c>
      <c r="O17" s="19">
        <f t="shared" si="12"/>
        <v>0.17904893575416744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9.1451364714370421E-3</v>
      </c>
      <c r="D18" s="14">
        <f t="shared" si="1"/>
        <v>0</v>
      </c>
      <c r="E18" s="14">
        <f t="shared" si="2"/>
        <v>9.1450096300596112E-3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1.807727499072749E-2</v>
      </c>
      <c r="J18" s="14">
        <f t="shared" si="7"/>
        <v>0.17242322413784106</v>
      </c>
      <c r="K18" s="14">
        <f t="shared" si="8"/>
        <v>1.8339818649010981E-2</v>
      </c>
      <c r="L18" s="14">
        <f t="shared" si="9"/>
        <v>0.99228651549990388</v>
      </c>
      <c r="M18" s="14">
        <f t="shared" si="10"/>
        <v>0</v>
      </c>
      <c r="N18" s="14">
        <f t="shared" si="11"/>
        <v>0.98283616773323812</v>
      </c>
      <c r="O18" s="19">
        <f t="shared" si="12"/>
        <v>1.0714776831821487E-2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1.8537374661018024E-2</v>
      </c>
      <c r="D21" s="14">
        <f t="shared" si="1"/>
        <v>0</v>
      </c>
      <c r="E21" s="14">
        <f t="shared" si="2"/>
        <v>1.8537117551007332E-2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3.7851474797760347E-2</v>
      </c>
      <c r="J21" s="14">
        <f t="shared" si="7"/>
        <v>0</v>
      </c>
      <c r="K21" s="14">
        <f t="shared" si="8"/>
        <v>3.7787089145142033E-2</v>
      </c>
      <c r="L21" s="14">
        <f t="shared" si="9"/>
        <v>1.2545012909825848</v>
      </c>
      <c r="M21" s="14">
        <f t="shared" si="10"/>
        <v>0</v>
      </c>
      <c r="N21" s="14">
        <f t="shared" si="11"/>
        <v>1.2425536596398934</v>
      </c>
      <c r="O21" s="19">
        <f t="shared" si="12"/>
        <v>2.1478126164925445E-2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9.6914057998825351E-6</v>
      </c>
      <c r="D22" s="14">
        <f t="shared" si="1"/>
        <v>0</v>
      </c>
      <c r="E22" s="14">
        <f t="shared" si="2"/>
        <v>9.6912713818490007E-6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8.4670374400870588E-6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0.19932948333914965</v>
      </c>
      <c r="D25" s="14">
        <f t="shared" ref="D25:O25" si="13">SUM(D15:D24)</f>
        <v>1.85085451471267</v>
      </c>
      <c r="E25" s="14">
        <f t="shared" si="13"/>
        <v>0.19935238969057445</v>
      </c>
      <c r="F25" s="14">
        <f t="shared" si="13"/>
        <v>3.4229195169348259</v>
      </c>
      <c r="G25" s="14">
        <f t="shared" si="13"/>
        <v>0</v>
      </c>
      <c r="H25" s="14">
        <f t="shared" si="13"/>
        <v>3.1117450153952961</v>
      </c>
      <c r="I25" s="14">
        <f t="shared" si="13"/>
        <v>0.26009414417269022</v>
      </c>
      <c r="J25" s="14">
        <f t="shared" si="13"/>
        <v>11.542438235388982</v>
      </c>
      <c r="K25" s="14">
        <f t="shared" si="13"/>
        <v>0.27928549910029993</v>
      </c>
      <c r="L25" s="14">
        <f t="shared" si="13"/>
        <v>3.4129688711390154</v>
      </c>
      <c r="M25" s="14">
        <f t="shared" si="13"/>
        <v>88.970082691569161</v>
      </c>
      <c r="N25" s="14">
        <f t="shared" si="13"/>
        <v>4.227798526571684</v>
      </c>
      <c r="O25" s="14">
        <f t="shared" si="13"/>
        <v>0.21125030578835446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3.7720067549446802E-3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3.771954437897912E-3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3.1050405495578709E-3</v>
      </c>
      <c r="J28" s="14">
        <f>(SUMIFS(TICARETHANEOG2,KAYNAK,A28,SEBEP,B28,SÜRE,"Uzun",BİLDİRİM,"Bildirimli",İL,$B$10,İLÇE,$B$11)/VLOOKUP($B$11,ABONE2,10,FALSE))</f>
        <v>9.1510432756604865E-2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3.2554188083348617E-3</v>
      </c>
      <c r="L28" s="14">
        <f>(SUMIFS(SANAYIAG2,KAYNAK,A28,SEBEP,B28,SÜRE,"Uzun",BİLDİRİM,"Bildirimli",İL,$B$10,İLÇE,$B$11)/VLOOKUP($B$11,ABONE2,12,FALSE))</f>
        <v>3.1300778678423763E-2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3.1002676024343537E-2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3.7183274667334154E-3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0.18294666622511288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0.1829441287881689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0.30963245103668258</v>
      </c>
      <c r="J29" s="14">
        <f>(SUMIFS(TICARETHANEOG2,KAYNAK,A29,SEBEP,B29,SÜRE,"Uzun",BİLDİRİM,"Bildirimli",İL,$B$10,İLÇE,$B$11)/VLOOKUP($B$11,ABONE2,10,FALSE))</f>
        <v>13.346308794714261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0.33180793875139186</v>
      </c>
      <c r="L29" s="14">
        <f>(SUMIFS(SANAYIAG2,KAYNAK,A29,SEBEP,B29,SÜRE,"Uzun",BİLDİRİM,"Bildirimli",İL,$B$10,İLÇE,$B$11)/VLOOKUP($B$11,ABONE2,12,FALSE))</f>
        <v>0.23809661320476072</v>
      </c>
      <c r="M29" s="14">
        <f>(SUMIFS(SANAYIOG2,KAYNAK,A29,SEBEP,B29,SÜRE,"Uzun",BİLDİRİM,"Bildirimli",İL,$B$10,İLÇE,$B$11)/VLOOKUP($B$11,ABONE2,13,FALSE))</f>
        <v>4.1531139833947872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0.27538249292085626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0.20171043111619341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5.1894262638440707E-2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5.1893542874468408E-2</v>
      </c>
      <c r="F31" s="14">
        <f>(SUMIFS(TARIMSALAG2,KAYNAK,A31,SEBEP,B31,SÜRE,"Uzun",BİLDİRİM,"Bildirimli",İL,$B$10,İLÇE,$B$11)/VLOOKUP($B$11,ABONE2,6,FALSE))</f>
        <v>5.0439556125475501E-2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4.5854141932250458E-2</v>
      </c>
      <c r="I31" s="14">
        <f>(SUMIFS(TICARETHANEAG2,KAYNAK,A31,SEBEP,B31,SÜRE,"Uzun",BİLDİRİM,"Bildirimli",İL,$B$10,İLÇE,$B$11)/VLOOKUP($B$11,ABONE2,9,FALSE))</f>
        <v>8.2812714712950666E-2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8.26718496420287E-2</v>
      </c>
      <c r="L31" s="14">
        <f>(SUMIFS(SANAYIAG2,KAYNAK,A31,SEBEP,B31,SÜRE,"Uzun",BİLDİRİM,"Bildirimli",İL,$B$10,İLÇE,$B$11)/VLOOKUP($B$11,ABONE2,12,FALSE))</f>
        <v>4.3318695156720662E-2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4.2906136155228078E-2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5.5763060593214786E-2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0.23861293561849828</v>
      </c>
      <c r="D33" s="14">
        <f t="shared" ref="D33:O33" si="14">SUM(D28:D32)</f>
        <v>0</v>
      </c>
      <c r="E33" s="14">
        <f t="shared" si="14"/>
        <v>0.23860962610053521</v>
      </c>
      <c r="F33" s="14">
        <f t="shared" si="14"/>
        <v>5.0439556125475501E-2</v>
      </c>
      <c r="G33" s="14">
        <f t="shared" si="14"/>
        <v>0</v>
      </c>
      <c r="H33" s="14">
        <f t="shared" si="14"/>
        <v>4.5854141932250458E-2</v>
      </c>
      <c r="I33" s="14">
        <f t="shared" si="14"/>
        <v>0.39555020629919108</v>
      </c>
      <c r="J33" s="14">
        <f t="shared" si="14"/>
        <v>13.437819227470866</v>
      </c>
      <c r="K33" s="14">
        <f t="shared" si="14"/>
        <v>0.41773520720175539</v>
      </c>
      <c r="L33" s="14">
        <f t="shared" si="14"/>
        <v>0.31271608703990511</v>
      </c>
      <c r="M33" s="14">
        <f t="shared" si="14"/>
        <v>4.1531139833947872</v>
      </c>
      <c r="N33" s="14">
        <f t="shared" si="14"/>
        <v>0.34929130510042788</v>
      </c>
      <c r="O33" s="14">
        <f t="shared" si="14"/>
        <v>0.26119181917614165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8.992321723457268E-2</v>
      </c>
      <c r="D17" s="14">
        <f t="shared" si="1"/>
        <v>0.8224621290317442</v>
      </c>
      <c r="E17" s="14">
        <f t="shared" si="2"/>
        <v>9.3374388399574543E-2</v>
      </c>
      <c r="F17" s="14">
        <f t="shared" si="3"/>
        <v>0.14256844323018117</v>
      </c>
      <c r="G17" s="14">
        <f t="shared" si="4"/>
        <v>1.0395320906571786</v>
      </c>
      <c r="H17" s="14">
        <f t="shared" si="5"/>
        <v>0.33779446417830222</v>
      </c>
      <c r="I17" s="14">
        <f t="shared" si="6"/>
        <v>0.22653733583390498</v>
      </c>
      <c r="J17" s="14">
        <f t="shared" si="7"/>
        <v>2.9301074234737761</v>
      </c>
      <c r="K17" s="14">
        <f t="shared" si="8"/>
        <v>0.35775029306405404</v>
      </c>
      <c r="L17" s="14">
        <f t="shared" si="9"/>
        <v>3.0206782717604317</v>
      </c>
      <c r="M17" s="14">
        <f t="shared" si="10"/>
        <v>6.7429846341034896</v>
      </c>
      <c r="N17" s="14">
        <f t="shared" si="11"/>
        <v>5.2540620891662666</v>
      </c>
      <c r="O17" s="19">
        <f t="shared" si="12"/>
        <v>0.15651637785596215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6.1303453161188079E-3</v>
      </c>
      <c r="D21" s="14">
        <f t="shared" si="1"/>
        <v>0</v>
      </c>
      <c r="E21" s="14">
        <f t="shared" si="2"/>
        <v>6.1014637500398285E-3</v>
      </c>
      <c r="F21" s="14">
        <f t="shared" si="3"/>
        <v>3.5928807084239637E-3</v>
      </c>
      <c r="G21" s="14">
        <f t="shared" si="4"/>
        <v>0</v>
      </c>
      <c r="H21" s="14">
        <f t="shared" si="5"/>
        <v>2.8108826793411131E-3</v>
      </c>
      <c r="I21" s="14">
        <f t="shared" si="6"/>
        <v>5.668415836376871E-3</v>
      </c>
      <c r="J21" s="14">
        <f t="shared" si="7"/>
        <v>0</v>
      </c>
      <c r="K21" s="14">
        <f t="shared" si="8"/>
        <v>5.3933093732222558E-3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5.8180407920367591E-3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1.0994803142594153E-2</v>
      </c>
      <c r="D22" s="14">
        <f t="shared" si="1"/>
        <v>0</v>
      </c>
      <c r="E22" s="14">
        <f t="shared" si="2"/>
        <v>1.0943003918062175E-2</v>
      </c>
      <c r="F22" s="14">
        <f t="shared" si="3"/>
        <v>4.7391079588310573E-3</v>
      </c>
      <c r="G22" s="14">
        <f t="shared" si="4"/>
        <v>0</v>
      </c>
      <c r="H22" s="14">
        <f t="shared" si="5"/>
        <v>3.7076311623074165E-3</v>
      </c>
      <c r="I22" s="14">
        <f t="shared" si="6"/>
        <v>2.0712355643418383E-2</v>
      </c>
      <c r="J22" s="14">
        <f t="shared" si="7"/>
        <v>0</v>
      </c>
      <c r="K22" s="14">
        <f t="shared" si="8"/>
        <v>1.970711836564247E-2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1.219355723710357E-2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0.10704836569328564</v>
      </c>
      <c r="D25" s="14">
        <f t="shared" ref="D25:O25" si="13">SUM(D15:D24)</f>
        <v>0.8224621290317442</v>
      </c>
      <c r="E25" s="14">
        <f t="shared" si="13"/>
        <v>0.11041885606767654</v>
      </c>
      <c r="F25" s="14">
        <f t="shared" si="13"/>
        <v>0.15090043189743618</v>
      </c>
      <c r="G25" s="14">
        <f t="shared" si="13"/>
        <v>1.0395320906571786</v>
      </c>
      <c r="H25" s="14">
        <f t="shared" si="13"/>
        <v>0.34431297801995076</v>
      </c>
      <c r="I25" s="14">
        <f t="shared" si="13"/>
        <v>0.25291810731370024</v>
      </c>
      <c r="J25" s="14">
        <f t="shared" si="13"/>
        <v>2.9301074234737761</v>
      </c>
      <c r="K25" s="14">
        <f t="shared" si="13"/>
        <v>0.38285072080291876</v>
      </c>
      <c r="L25" s="14">
        <f t="shared" si="13"/>
        <v>3.0206782717604317</v>
      </c>
      <c r="M25" s="14">
        <f t="shared" si="13"/>
        <v>6.7429846341034896</v>
      </c>
      <c r="N25" s="14">
        <f t="shared" si="13"/>
        <v>5.2540620891662666</v>
      </c>
      <c r="O25" s="14">
        <f t="shared" si="13"/>
        <v>0.17452797588510249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1.0153580558009376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1.0105744540182888</v>
      </c>
      <c r="F29" s="14">
        <f>(SUMIFS(TARIMSALAG2,KAYNAK,A29,SEBEP,B29,SÜRE,"Uzun",BİLDİRİM,"Bildirimli",İL,$B$10,İLÇE,$B$11)/VLOOKUP($B$11,ABONE2,6,FALSE))</f>
        <v>5.9297575280011679E-2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4.6391333530977429E-2</v>
      </c>
      <c r="I29" s="14">
        <f>(SUMIFS(TICARETHANEAG2,KAYNAK,A29,SEBEP,B29,SÜRE,"Uzun",BİLDİRİM,"Bildirimli",İL,$B$10,İLÇE,$B$11)/VLOOKUP($B$11,ABONE2,9,FALSE))</f>
        <v>1.8596382478570843</v>
      </c>
      <c r="J29" s="14">
        <f>(SUMIFS(TICARETHANEOG2,KAYNAK,A29,SEBEP,B29,SÜRE,"Uzun",BİLDİRİM,"Bildirimli",İL,$B$10,İLÇE,$B$11)/VLOOKUP($B$11,ABONE2,10,FALSE))</f>
        <v>0.62082025499903648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1.7995144237861049</v>
      </c>
      <c r="L29" s="14">
        <f>(SUMIFS(SANAYIAG2,KAYNAK,A29,SEBEP,B29,SÜRE,"Uzun",BİLDİRİM,"Bildirimli",İL,$B$10,İLÇE,$B$11)/VLOOKUP($B$11,ABONE2,12,FALSE))</f>
        <v>0.10000059546839585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4.0000238187358338E-2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1.1088771772478894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5.706180236232733E-2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5.6792970162747973E-2</v>
      </c>
      <c r="F31" s="14">
        <f>(SUMIFS(TARIMSALAG2,KAYNAK,A31,SEBEP,B31,SÜRE,"Uzun",BİLDİRİM,"Bildirimli",İL,$B$10,İLÇE,$B$11)/VLOOKUP($B$11,ABONE2,6,FALSE))</f>
        <v>1.9430948452696519E-2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1.520176172863061E-2</v>
      </c>
      <c r="I31" s="14">
        <f>(SUMIFS(TICARETHANEAG2,KAYNAK,A31,SEBEP,B31,SÜRE,"Uzun",BİLDİRİM,"Bildirimli",İL,$B$10,İLÇE,$B$11)/VLOOKUP($B$11,ABONE2,9,FALSE))</f>
        <v>2.094431201084223E-2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1.9927817144052E-2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4.8164106217180383E-2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1.0724198581632649</v>
      </c>
      <c r="D33" s="14">
        <f t="shared" ref="D33:O33" si="14">SUM(D28:D32)</f>
        <v>0</v>
      </c>
      <c r="E33" s="14">
        <f t="shared" si="14"/>
        <v>1.0673674241810367</v>
      </c>
      <c r="F33" s="14">
        <f t="shared" si="14"/>
        <v>7.8728523732708194E-2</v>
      </c>
      <c r="G33" s="14">
        <f t="shared" si="14"/>
        <v>0</v>
      </c>
      <c r="H33" s="14">
        <f t="shared" si="14"/>
        <v>6.1593095259608037E-2</v>
      </c>
      <c r="I33" s="14">
        <f t="shared" si="14"/>
        <v>1.8805825598679264</v>
      </c>
      <c r="J33" s="14">
        <f t="shared" si="14"/>
        <v>0.62082025499903648</v>
      </c>
      <c r="K33" s="14">
        <f t="shared" si="14"/>
        <v>1.8194422409301569</v>
      </c>
      <c r="L33" s="14">
        <f t="shared" si="14"/>
        <v>0.10000059546839585</v>
      </c>
      <c r="M33" s="14">
        <f t="shared" si="14"/>
        <v>0</v>
      </c>
      <c r="N33" s="14">
        <f t="shared" si="14"/>
        <v>4.0000238187358338E-2</v>
      </c>
      <c r="O33" s="14">
        <f t="shared" si="14"/>
        <v>1.1570412834650698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0.14390150671449572</v>
      </c>
      <c r="D17" s="14">
        <f t="shared" si="1"/>
        <v>5.248686422111053</v>
      </c>
      <c r="E17" s="14">
        <f t="shared" si="2"/>
        <v>0.1508195127326967</v>
      </c>
      <c r="F17" s="14">
        <f t="shared" si="3"/>
        <v>0.29753217454979436</v>
      </c>
      <c r="G17" s="14">
        <f t="shared" si="4"/>
        <v>3.9791651554998553</v>
      </c>
      <c r="H17" s="14">
        <f t="shared" si="5"/>
        <v>0.37704509176770123</v>
      </c>
      <c r="I17" s="14">
        <f t="shared" si="6"/>
        <v>0.20011938483881625</v>
      </c>
      <c r="J17" s="14">
        <f t="shared" si="7"/>
        <v>2.4612788583031753</v>
      </c>
      <c r="K17" s="14">
        <f t="shared" si="8"/>
        <v>0.2713370060502921</v>
      </c>
      <c r="L17" s="14">
        <f t="shared" si="9"/>
        <v>1.8801222146658201</v>
      </c>
      <c r="M17" s="14">
        <f t="shared" si="10"/>
        <v>54.575599143392353</v>
      </c>
      <c r="N17" s="14">
        <f t="shared" si="11"/>
        <v>22.581916722379816</v>
      </c>
      <c r="O17" s="19">
        <f t="shared" si="12"/>
        <v>0.18613308627057398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4.110174363871523E-2</v>
      </c>
      <c r="D21" s="14">
        <f t="shared" si="1"/>
        <v>0</v>
      </c>
      <c r="E21" s="14">
        <f t="shared" si="2"/>
        <v>4.104604254365174E-2</v>
      </c>
      <c r="F21" s="14">
        <f t="shared" si="3"/>
        <v>1.7581857588721047E-2</v>
      </c>
      <c r="G21" s="14">
        <f t="shared" si="4"/>
        <v>0</v>
      </c>
      <c r="H21" s="14">
        <f t="shared" si="5"/>
        <v>1.7202138916538726E-2</v>
      </c>
      <c r="I21" s="14">
        <f t="shared" si="6"/>
        <v>8.0489340279548599E-2</v>
      </c>
      <c r="J21" s="14">
        <f t="shared" si="7"/>
        <v>0</v>
      </c>
      <c r="K21" s="14">
        <f t="shared" si="8"/>
        <v>7.7954242947909286E-2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4.4542840987061884E-2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0.18500325035321097</v>
      </c>
      <c r="D25" s="14">
        <f t="shared" ref="D25:O25" si="13">SUM(D15:D24)</f>
        <v>5.248686422111053</v>
      </c>
      <c r="E25" s="14">
        <f t="shared" si="13"/>
        <v>0.19186555527634844</v>
      </c>
      <c r="F25" s="14">
        <f t="shared" si="13"/>
        <v>0.31511403213851541</v>
      </c>
      <c r="G25" s="14">
        <f t="shared" si="13"/>
        <v>3.9791651554998553</v>
      </c>
      <c r="H25" s="14">
        <f t="shared" si="13"/>
        <v>0.39424723068423995</v>
      </c>
      <c r="I25" s="14">
        <f t="shared" si="13"/>
        <v>0.28060872511836488</v>
      </c>
      <c r="J25" s="14">
        <f t="shared" si="13"/>
        <v>2.4612788583031753</v>
      </c>
      <c r="K25" s="14">
        <f t="shared" si="13"/>
        <v>0.34929124899820141</v>
      </c>
      <c r="L25" s="14">
        <f t="shared" si="13"/>
        <v>1.8801222146658201</v>
      </c>
      <c r="M25" s="14">
        <f t="shared" si="13"/>
        <v>54.575599143392353</v>
      </c>
      <c r="N25" s="14">
        <f t="shared" si="13"/>
        <v>22.581916722379816</v>
      </c>
      <c r="O25" s="14">
        <f t="shared" si="13"/>
        <v>0.23067592725763586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0.14044402912518597</v>
      </c>
      <c r="D29" s="14">
        <f>(SUMIFS(MESKENOG2,KAYNAK,A29,SEBEP,B29,SÜRE,"Uzun",BİLDİRİM,"Bildirimli",İL,$B$10,İLÇE,$B$11)/VLOOKUP($B$11,ABONE2,4,FALSE))</f>
        <v>11.496699236109507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0.15583402952053868</v>
      </c>
      <c r="F29" s="14">
        <f>(SUMIFS(TARIMSALAG2,KAYNAK,A29,SEBEP,B29,SÜRE,"Uzun",BİLDİRİM,"Bildirimli",İL,$B$10,İLÇE,$B$11)/VLOOKUP($B$11,ABONE2,6,FALSE))</f>
        <v>7.1027235444513823E-2</v>
      </c>
      <c r="G29" s="14">
        <f>(SUMIFS(TARIMSALOG2,KAYNAK,A29,SEBEP,B29,SÜRE,"Uzun",BİLDİRİM,"Bildirimli",İL,$B$10,İLÇE,$B$11)/VLOOKUP($B$11,ABONE2,7,FALSE))</f>
        <v>2.3285897484664253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0.11978423597688057</v>
      </c>
      <c r="I29" s="14">
        <f>(SUMIFS(TICARETHANEAG2,KAYNAK,A29,SEBEP,B29,SÜRE,"Uzun",BİLDİRİM,"Bildirimli",İL,$B$10,İLÇE,$B$11)/VLOOKUP($B$11,ABONE2,9,FALSE))</f>
        <v>0.22365221455330819</v>
      </c>
      <c r="J29" s="14">
        <f>(SUMIFS(TICARETHANEOG2,KAYNAK,A29,SEBEP,B29,SÜRE,"Uzun",BİLDİRİM,"Bildirimli",İL,$B$10,İLÇE,$B$11)/VLOOKUP($B$11,ABONE2,10,FALSE))</f>
        <v>2.6948089955795584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0.30148392419193026</v>
      </c>
      <c r="L29" s="14">
        <f>(SUMIFS(SANAYIAG2,KAYNAK,A29,SEBEP,B29,SÜRE,"Uzun",BİLDİRİM,"Bildirimli",İL,$B$10,İLÇE,$B$11)/VLOOKUP($B$11,ABONE2,12,FALSE))</f>
        <v>2.1862085606800612</v>
      </c>
      <c r="M29" s="14">
        <f>(SUMIFS(SANAYIOG2,KAYNAK,A29,SEBEP,B29,SÜRE,"Uzun",BİLDİRİM,"Bildirimli",İL,$B$10,İLÇE,$B$11)/VLOOKUP($B$11,ABONE2,13,FALSE))</f>
        <v>78.549695008786429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32.186149665293279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0.1892739652731032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3.0373089714094896E-3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3.0331928093984377E-3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7.4753713893111317E-3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7.2399266211438523E-3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3.4205095892724433E-3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0.14348133809659547</v>
      </c>
      <c r="D33" s="14">
        <f t="shared" ref="D33:O33" si="14">SUM(D28:D32)</f>
        <v>11.496699236109507</v>
      </c>
      <c r="E33" s="14">
        <f t="shared" si="14"/>
        <v>0.15886722232993711</v>
      </c>
      <c r="F33" s="14">
        <f t="shared" si="14"/>
        <v>7.1027235444513823E-2</v>
      </c>
      <c r="G33" s="14">
        <f t="shared" si="14"/>
        <v>2.3285897484664253</v>
      </c>
      <c r="H33" s="14">
        <f t="shared" si="14"/>
        <v>0.11978423597688057</v>
      </c>
      <c r="I33" s="14">
        <f t="shared" si="14"/>
        <v>0.23112758594261931</v>
      </c>
      <c r="J33" s="14">
        <f t="shared" si="14"/>
        <v>2.6948089955795584</v>
      </c>
      <c r="K33" s="14">
        <f t="shared" si="14"/>
        <v>0.30872385081307413</v>
      </c>
      <c r="L33" s="14">
        <f t="shared" si="14"/>
        <v>2.1862085606800612</v>
      </c>
      <c r="M33" s="14">
        <f t="shared" si="14"/>
        <v>78.549695008786429</v>
      </c>
      <c r="N33" s="14">
        <f t="shared" si="14"/>
        <v>32.186149665293279</v>
      </c>
      <c r="O33" s="14">
        <f t="shared" si="14"/>
        <v>0.19269447486237565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0.17428267547390403</v>
      </c>
      <c r="D17" s="14">
        <f t="shared" si="1"/>
        <v>2.47321703903572</v>
      </c>
      <c r="E17" s="14">
        <f t="shared" si="2"/>
        <v>0.17549111104553861</v>
      </c>
      <c r="F17" s="14">
        <f t="shared" si="3"/>
        <v>1.4046714487381193</v>
      </c>
      <c r="G17" s="14">
        <f t="shared" si="4"/>
        <v>9.314742227859206</v>
      </c>
      <c r="H17" s="14">
        <f t="shared" si="5"/>
        <v>2.3334912156420753</v>
      </c>
      <c r="I17" s="14">
        <f t="shared" si="6"/>
        <v>0.53721512852847286</v>
      </c>
      <c r="J17" s="14">
        <f t="shared" si="7"/>
        <v>6.4287717905784483</v>
      </c>
      <c r="K17" s="14">
        <f t="shared" si="8"/>
        <v>0.68788376973696763</v>
      </c>
      <c r="L17" s="14">
        <f t="shared" si="9"/>
        <v>11.340756098525397</v>
      </c>
      <c r="M17" s="14">
        <f t="shared" si="10"/>
        <v>122.3511683762441</v>
      </c>
      <c r="N17" s="14">
        <f t="shared" si="11"/>
        <v>72.538803892652368</v>
      </c>
      <c r="O17" s="19">
        <f t="shared" si="12"/>
        <v>0.51416750609932838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1.834754801077013E-2</v>
      </c>
      <c r="D21" s="14">
        <f t="shared" si="1"/>
        <v>0</v>
      </c>
      <c r="E21" s="14">
        <f t="shared" si="2"/>
        <v>1.8337903616384665E-2</v>
      </c>
      <c r="F21" s="14">
        <f t="shared" si="3"/>
        <v>0.22740239037955853</v>
      </c>
      <c r="G21" s="14">
        <f t="shared" si="4"/>
        <v>3.308858762832816E-3</v>
      </c>
      <c r="H21" s="14">
        <f t="shared" si="5"/>
        <v>0.20108878237110289</v>
      </c>
      <c r="I21" s="14">
        <f t="shared" si="6"/>
        <v>8.2984829486083947E-2</v>
      </c>
      <c r="J21" s="14">
        <f t="shared" si="7"/>
        <v>0</v>
      </c>
      <c r="K21" s="14">
        <f t="shared" si="8"/>
        <v>8.086260403417149E-2</v>
      </c>
      <c r="L21" s="14">
        <f t="shared" si="9"/>
        <v>0.65618731989310408</v>
      </c>
      <c r="M21" s="14">
        <f t="shared" si="10"/>
        <v>0</v>
      </c>
      <c r="N21" s="14">
        <f t="shared" si="11"/>
        <v>0.29444302815716211</v>
      </c>
      <c r="O21" s="19">
        <f t="shared" si="12"/>
        <v>4.5677069512712352E-2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3.4360969052132629E-3</v>
      </c>
      <c r="D22" s="14">
        <f t="shared" si="1"/>
        <v>0</v>
      </c>
      <c r="E22" s="14">
        <f t="shared" si="2"/>
        <v>3.4342907197937671E-3</v>
      </c>
      <c r="F22" s="14">
        <f t="shared" si="3"/>
        <v>3.8991633391633508E-3</v>
      </c>
      <c r="G22" s="14">
        <f t="shared" si="4"/>
        <v>0</v>
      </c>
      <c r="H22" s="14">
        <f t="shared" si="5"/>
        <v>3.4413140878821174E-3</v>
      </c>
      <c r="I22" s="14">
        <f t="shared" si="6"/>
        <v>1.5023856645151716E-3</v>
      </c>
      <c r="J22" s="14">
        <f t="shared" si="7"/>
        <v>0</v>
      </c>
      <c r="K22" s="14">
        <f t="shared" si="8"/>
        <v>1.4639641709052198E-3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3.0804990506502735E-3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0.19606632038988742</v>
      </c>
      <c r="D25" s="14">
        <f t="shared" ref="D25:O25" si="13">SUM(D15:D24)</f>
        <v>2.47321703903572</v>
      </c>
      <c r="E25" s="14">
        <f t="shared" si="13"/>
        <v>0.19726330538171702</v>
      </c>
      <c r="F25" s="14">
        <f t="shared" si="13"/>
        <v>1.6359730024568413</v>
      </c>
      <c r="G25" s="14">
        <f t="shared" si="13"/>
        <v>9.3180510866220381</v>
      </c>
      <c r="H25" s="14">
        <f t="shared" si="13"/>
        <v>2.5380213121010602</v>
      </c>
      <c r="I25" s="14">
        <f t="shared" si="13"/>
        <v>0.62170234367907207</v>
      </c>
      <c r="J25" s="14">
        <f t="shared" si="13"/>
        <v>6.4287717905784483</v>
      </c>
      <c r="K25" s="14">
        <f t="shared" si="13"/>
        <v>0.7702103379420443</v>
      </c>
      <c r="L25" s="14">
        <f t="shared" si="13"/>
        <v>11.9969434184185</v>
      </c>
      <c r="M25" s="14">
        <f t="shared" si="13"/>
        <v>122.3511683762441</v>
      </c>
      <c r="N25" s="14">
        <f t="shared" si="13"/>
        <v>72.833246920809529</v>
      </c>
      <c r="O25" s="14">
        <f t="shared" si="13"/>
        <v>0.56292507466269093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0.77266201324110384</v>
      </c>
      <c r="D29" s="14">
        <f>(SUMIFS(MESKENOG2,KAYNAK,A29,SEBEP,B29,SÜRE,"Uzun",BİLDİRİM,"Bildirimli",İL,$B$10,İLÇE,$B$11)/VLOOKUP($B$11,ABONE2,4,FALSE))</f>
        <v>15.08086350097445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0.78018312385563349</v>
      </c>
      <c r="F29" s="14">
        <f>(SUMIFS(TARIMSALAG2,KAYNAK,A29,SEBEP,B29,SÜRE,"Uzun",BİLDİRİM,"Bildirimli",İL,$B$10,İLÇE,$B$11)/VLOOKUP($B$11,ABONE2,6,FALSE))</f>
        <v>4.8680217579253178</v>
      </c>
      <c r="G29" s="14">
        <f>(SUMIFS(TARIMSALOG2,KAYNAK,A29,SEBEP,B29,SÜRE,"Uzun",BİLDİRİM,"Bildirimli",İL,$B$10,İLÇE,$B$11)/VLOOKUP($B$11,ABONE2,7,FALSE))</f>
        <v>32.217198432787036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8.079428661035573</v>
      </c>
      <c r="I29" s="14">
        <f>(SUMIFS(TICARETHANEAG2,KAYNAK,A29,SEBEP,B29,SÜRE,"Uzun",BİLDİRİM,"Bildirimli",İL,$B$10,İLÇE,$B$11)/VLOOKUP($B$11,ABONE2,9,FALSE))</f>
        <v>3.1305810965603631</v>
      </c>
      <c r="J29" s="14">
        <f>(SUMIFS(TICARETHANEOG2,KAYNAK,A29,SEBEP,B29,SÜRE,"Uzun",BİLDİRİM,"Bildirimli",İL,$B$10,İLÇE,$B$11)/VLOOKUP($B$11,ABONE2,10,FALSE))</f>
        <v>24.824773762784798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3.685380909008912</v>
      </c>
      <c r="L29" s="14">
        <f>(SUMIFS(SANAYIAG2,KAYNAK,A29,SEBEP,B29,SÜRE,"Uzun",BİLDİRİM,"Bildirimli",İL,$B$10,İLÇE,$B$11)/VLOOKUP($B$11,ABONE2,12,FALSE))</f>
        <v>131.57611281071033</v>
      </c>
      <c r="M29" s="14">
        <f>(SUMIFS(SANAYIOG2,KAYNAK,A29,SEBEP,B29,SÜRE,"Uzun",BİLDİRİM,"Bildirimli",İL,$B$10,İLÇE,$B$11)/VLOOKUP($B$11,ABONE2,13,FALSE))</f>
        <v>459.3695990006899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312.28277827441701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2.1891293227181579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2.4365220047611852E-2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2.4352412462026581E-2</v>
      </c>
      <c r="F31" s="14">
        <f>(SUMIFS(TARIMSALAG2,KAYNAK,A31,SEBEP,B31,SÜRE,"Uzun",BİLDİRİM,"Bildirimli",İL,$B$10,İLÇE,$B$11)/VLOOKUP($B$11,ABONE2,6,FALSE))</f>
        <v>8.9783491759489076E-2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7.9240895591071739E-2</v>
      </c>
      <c r="I31" s="14">
        <f>(SUMIFS(TICARETHANEAG2,KAYNAK,A31,SEBEP,B31,SÜRE,"Uzun",BİLDİRİM,"Bildirimli",İL,$B$10,İLÇE,$B$11)/VLOOKUP($B$11,ABONE2,9,FALSE))</f>
        <v>9.5029148353295761E-2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9.2598905638357737E-2</v>
      </c>
      <c r="L31" s="14">
        <f>(SUMIFS(SANAYIAG2,KAYNAK,A31,SEBEP,B31,SÜRE,"Uzun",BİLDİRİM,"Bildirimli",İL,$B$10,İLÇE,$B$11)/VLOOKUP($B$11,ABONE2,12,FALSE))</f>
        <v>29.372310478435008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13.179882906990068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5.2015681220498759E-2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0.79702723328871572</v>
      </c>
      <c r="D33" s="14">
        <f t="shared" ref="D33:O33" si="14">SUM(D28:D32)</f>
        <v>15.08086350097445</v>
      </c>
      <c r="E33" s="14">
        <f t="shared" si="14"/>
        <v>0.80453553631766006</v>
      </c>
      <c r="F33" s="14">
        <f t="shared" si="14"/>
        <v>4.9578052496848066</v>
      </c>
      <c r="G33" s="14">
        <f t="shared" si="14"/>
        <v>32.217198432787036</v>
      </c>
      <c r="H33" s="14">
        <f t="shared" si="14"/>
        <v>8.1586695566266449</v>
      </c>
      <c r="I33" s="14">
        <f t="shared" si="14"/>
        <v>3.2256102449136588</v>
      </c>
      <c r="J33" s="14">
        <f t="shared" si="14"/>
        <v>24.824773762784798</v>
      </c>
      <c r="K33" s="14">
        <f t="shared" si="14"/>
        <v>3.7779798146472698</v>
      </c>
      <c r="L33" s="14">
        <f t="shared" si="14"/>
        <v>160.94842328914532</v>
      </c>
      <c r="M33" s="14">
        <f t="shared" si="14"/>
        <v>459.3695990006899</v>
      </c>
      <c r="N33" s="14">
        <f t="shared" si="14"/>
        <v>325.4626611814071</v>
      </c>
      <c r="O33" s="14">
        <f t="shared" si="14"/>
        <v>2.2411450039386565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2.1053584707143174E-2</v>
      </c>
      <c r="D15" s="14">
        <f t="shared" ref="D15:D24" si="1">(SUMIFS(MESKENOG2,KAYNAK,A15,SEBEP,B15,SÜRE,"Uzun",BİLDİRİM,"Bildirimsiz",İL,$B$10,İLÇE,$B$11)/VLOOKUP($B$11,ABONE2,4,FALSE))</f>
        <v>4.1770268087815914E-2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2.1061769443326616E-2</v>
      </c>
      <c r="F15" s="14">
        <f t="shared" ref="F15:F24" si="3">(SUMIFS(TARIMSALAG2,KAYNAK,A15,SEBEP,B15,SÜRE,"Uzun",BİLDİRİM,"Bildirimsiz",İL,$B$10,İLÇE,$B$11)/VLOOKUP($B$11,ABONE2,6,FALSE))</f>
        <v>5.1061255448213536E-2</v>
      </c>
      <c r="G15" s="14">
        <f t="shared" ref="G15:G24" si="4">(SUMIFS(TARIMSALOG2,KAYNAK,A15,SEBEP,B15,SÜRE,"Uzun",BİLDİRİM,"Bildirimsiz",İL,$B$10,İLÇE,$B$11)/VLOOKUP($B$11,ABONE2,7,FALSE))</f>
        <v>0.24907879039289924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8.3096398402734001E-2</v>
      </c>
      <c r="I15" s="14">
        <f t="shared" ref="I15:I24" si="6">(SUMIFS(TICARETHANEAG2,KAYNAK,A15,SEBEP,B15,SÜRE,"Uzun",BİLDİRİM,"Bildirimsiz",İL,$B$10,İLÇE,$B$11)/VLOOKUP($B$11,ABONE2,9,FALSE))</f>
        <v>5.3159078506120991E-2</v>
      </c>
      <c r="J15" s="14">
        <f t="shared" ref="J15:J24" si="7">(SUMIFS(TICARETHANEOG2,KAYNAK,A15,SEBEP,B15,SÜRE,"Uzun",BİLDİRİM,"Bildirimsiz",İL,$B$10,İLÇE,$B$11)/VLOOKUP($B$11,ABONE2,10,FALSE))</f>
        <v>0.55389060689977976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6.9088297251700723E-2</v>
      </c>
      <c r="L15" s="14">
        <f t="shared" ref="L15:L24" si="9">(SUMIFS(SANAYIAG2,KAYNAK,A15,SEBEP,B15,SÜRE,"Uzun",BİLDİRİM,"Bildirimsiz",İL,$B$10,İLÇE,$B$11)/VLOOKUP($B$11,ABONE2,12,FALSE))</f>
        <v>5.092037994040842</v>
      </c>
      <c r="M15" s="14">
        <f t="shared" ref="M15:M24" si="10">(SUMIFS(SANAYIOG2,KAYNAK,A15,SEBEP,B15,SÜRE,"Uzun",BİLDİRİM,"Bildirimsiz",İL,$B$10,İLÇE,$B$11)/VLOOKUP($B$11,ABONE2,13,FALSE))</f>
        <v>8.0919629847738346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7.5859515405538112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4.1144225603950174E-2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9.8260861338921091E-2</v>
      </c>
      <c r="D17" s="14">
        <f t="shared" si="1"/>
        <v>0.39853830504463855</v>
      </c>
      <c r="E17" s="14">
        <f t="shared" si="2"/>
        <v>9.8379494790685945E-2</v>
      </c>
      <c r="F17" s="14">
        <f t="shared" si="3"/>
        <v>0.40303602883413647</v>
      </c>
      <c r="G17" s="14">
        <f t="shared" si="4"/>
        <v>0.59979228925644279</v>
      </c>
      <c r="H17" s="14">
        <f t="shared" si="5"/>
        <v>0.43486712364897778</v>
      </c>
      <c r="I17" s="14">
        <f t="shared" si="6"/>
        <v>0.19602011212631887</v>
      </c>
      <c r="J17" s="14">
        <f t="shared" si="7"/>
        <v>3.3047689351288829</v>
      </c>
      <c r="K17" s="14">
        <f t="shared" si="8"/>
        <v>0.2949153028995678</v>
      </c>
      <c r="L17" s="14">
        <f t="shared" si="9"/>
        <v>4.6977547933713737</v>
      </c>
      <c r="M17" s="14">
        <f t="shared" si="10"/>
        <v>45.690491207171519</v>
      </c>
      <c r="N17" s="14">
        <f t="shared" si="11"/>
        <v>38.776053739783542</v>
      </c>
      <c r="O17" s="19">
        <f t="shared" si="12"/>
        <v>0.19420067485043535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3.0983799835023522E-2</v>
      </c>
      <c r="D18" s="14">
        <f t="shared" si="1"/>
        <v>0</v>
      </c>
      <c r="E18" s="14">
        <f t="shared" si="2"/>
        <v>3.0971558771965779E-2</v>
      </c>
      <c r="F18" s="14">
        <f t="shared" si="3"/>
        <v>1.516252294505571E-2</v>
      </c>
      <c r="G18" s="14">
        <f t="shared" si="4"/>
        <v>4.3740944762594453E-3</v>
      </c>
      <c r="H18" s="14">
        <f t="shared" si="5"/>
        <v>1.3417178279750946E-2</v>
      </c>
      <c r="I18" s="14">
        <f t="shared" si="6"/>
        <v>9.3768741022294849E-2</v>
      </c>
      <c r="J18" s="14">
        <f t="shared" si="7"/>
        <v>0.81856880903185614</v>
      </c>
      <c r="K18" s="14">
        <f t="shared" si="8"/>
        <v>0.11682600459659624</v>
      </c>
      <c r="L18" s="14">
        <f t="shared" si="9"/>
        <v>7.4356875644217855</v>
      </c>
      <c r="M18" s="14">
        <f t="shared" si="10"/>
        <v>1.4318459988166026</v>
      </c>
      <c r="N18" s="14">
        <f t="shared" si="11"/>
        <v>2.4445421665090432</v>
      </c>
      <c r="O18" s="19">
        <f t="shared" si="12"/>
        <v>4.670658907803122E-2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1.5441325582839602E-2</v>
      </c>
      <c r="D21" s="14">
        <f t="shared" si="1"/>
        <v>0</v>
      </c>
      <c r="E21" s="14">
        <f t="shared" si="2"/>
        <v>1.5435225032191807E-2</v>
      </c>
      <c r="F21" s="14">
        <f t="shared" si="3"/>
        <v>0.23244684402879362</v>
      </c>
      <c r="G21" s="14">
        <f t="shared" si="4"/>
        <v>0</v>
      </c>
      <c r="H21" s="14">
        <f t="shared" si="5"/>
        <v>0.19484175072294255</v>
      </c>
      <c r="I21" s="14">
        <f t="shared" si="6"/>
        <v>3.7349100808170221E-2</v>
      </c>
      <c r="J21" s="14">
        <f t="shared" si="7"/>
        <v>0</v>
      </c>
      <c r="K21" s="14">
        <f t="shared" si="8"/>
        <v>3.6160955139307269E-2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2.8893829034167998E-2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1.1166613004668152E-4</v>
      </c>
      <c r="D22" s="14">
        <f t="shared" si="1"/>
        <v>0</v>
      </c>
      <c r="E22" s="14">
        <f t="shared" si="2"/>
        <v>1.1162201305178116E-4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8.7103024058133885E-5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0.16585123759397405</v>
      </c>
      <c r="D25" s="14">
        <f t="shared" ref="D25:O25" si="13">SUM(D15:D24)</f>
        <v>0.44030857313245447</v>
      </c>
      <c r="E25" s="14">
        <f t="shared" si="13"/>
        <v>0.16595967005122195</v>
      </c>
      <c r="F25" s="14">
        <f t="shared" si="13"/>
        <v>0.70170665125619935</v>
      </c>
      <c r="G25" s="14">
        <f t="shared" si="13"/>
        <v>0.85324517412560152</v>
      </c>
      <c r="H25" s="14">
        <f t="shared" si="13"/>
        <v>0.7262224510544053</v>
      </c>
      <c r="I25" s="14">
        <f t="shared" si="13"/>
        <v>0.38029703246290492</v>
      </c>
      <c r="J25" s="14">
        <f t="shared" si="13"/>
        <v>4.6772283510605188</v>
      </c>
      <c r="K25" s="14">
        <f t="shared" si="13"/>
        <v>0.51699055988717202</v>
      </c>
      <c r="L25" s="14">
        <f t="shared" si="13"/>
        <v>17.225480351834001</v>
      </c>
      <c r="M25" s="14">
        <f t="shared" si="13"/>
        <v>55.214300190761961</v>
      </c>
      <c r="N25" s="14">
        <f t="shared" si="13"/>
        <v>48.806547446846402</v>
      </c>
      <c r="O25" s="14">
        <f t="shared" si="13"/>
        <v>0.31103242159064287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0.12580068836414271</v>
      </c>
      <c r="D29" s="14">
        <f>(SUMIFS(MESKENOG2,KAYNAK,A29,SEBEP,B29,SÜRE,"Uzun",BİLDİRİM,"Bildirimli",İL,$B$10,İLÇE,$B$11)/VLOOKUP($B$11,ABONE2,4,FALSE))</f>
        <v>0.57387776338421059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0.12597771441515179</v>
      </c>
      <c r="F29" s="14">
        <f>(SUMIFS(TARIMSALAG2,KAYNAK,A29,SEBEP,B29,SÜRE,"Uzun",BİLDİRİM,"Bildirimli",İL,$B$10,İLÇE,$B$11)/VLOOKUP($B$11,ABONE2,6,FALSE))</f>
        <v>0.35054335437835438</v>
      </c>
      <c r="G29" s="14">
        <f>(SUMIFS(TARIMSALOG2,KAYNAK,A29,SEBEP,B29,SÜRE,"Uzun",BİLDİRİM,"Bildirimli",İL,$B$10,İLÇE,$B$11)/VLOOKUP($B$11,ABONE2,7,FALSE))</f>
        <v>0.57569293979098424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0.38696790211782306</v>
      </c>
      <c r="I29" s="14">
        <f>(SUMIFS(TICARETHANEAG2,KAYNAK,A29,SEBEP,B29,SÜRE,"Uzun",BİLDİRİM,"Bildirimli",İL,$B$10,İLÇE,$B$11)/VLOOKUP($B$11,ABONE2,9,FALSE))</f>
        <v>0.26655114018682874</v>
      </c>
      <c r="J29" s="14">
        <f>(SUMIFS(TICARETHANEOG2,KAYNAK,A29,SEBEP,B29,SÜRE,"Uzun",BİLDİRİM,"Bildirimli",İL,$B$10,İLÇE,$B$11)/VLOOKUP($B$11,ABONE2,10,FALSE))</f>
        <v>5.9712720519791853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0.44802912216639196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111.55416763454561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92.737802009441523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0.30062032395367599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1.2865764345091837E-2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1.2860681345799532E-2</v>
      </c>
      <c r="F31" s="14">
        <f>(SUMIFS(TARIMSALAG2,KAYNAK,A31,SEBEP,B31,SÜRE,"Uzun",BİLDİRİM,"Bildirimli",İL,$B$10,İLÇE,$B$11)/VLOOKUP($B$11,ABONE2,6,FALSE))</f>
        <v>2.6971838263473772E-2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2.2608352500670236E-2</v>
      </c>
      <c r="I31" s="14">
        <f>(SUMIFS(TICARETHANEAG2,KAYNAK,A31,SEBEP,B31,SÜRE,"Uzun",BİLDİRİM,"Bildirimli",İL,$B$10,İLÇE,$B$11)/VLOOKUP($B$11,ABONE2,9,FALSE))</f>
        <v>1.6641536382056989E-2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1.6112137575988783E-2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1.3922481203511522E-2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0.13866645270923456</v>
      </c>
      <c r="D33" s="14">
        <f t="shared" ref="D33:O33" si="14">SUM(D28:D32)</f>
        <v>0.57387776338421059</v>
      </c>
      <c r="E33" s="14">
        <f t="shared" si="14"/>
        <v>0.13883839576095133</v>
      </c>
      <c r="F33" s="14">
        <f t="shared" si="14"/>
        <v>0.37751519264182815</v>
      </c>
      <c r="G33" s="14">
        <f t="shared" si="14"/>
        <v>0.57569293979098424</v>
      </c>
      <c r="H33" s="14">
        <f t="shared" si="14"/>
        <v>0.40957625461849329</v>
      </c>
      <c r="I33" s="14">
        <f t="shared" si="14"/>
        <v>0.28319267656888575</v>
      </c>
      <c r="J33" s="14">
        <f t="shared" si="14"/>
        <v>5.9712720519791853</v>
      </c>
      <c r="K33" s="14">
        <f t="shared" si="14"/>
        <v>0.46414125974238074</v>
      </c>
      <c r="L33" s="14">
        <f t="shared" si="14"/>
        <v>0</v>
      </c>
      <c r="M33" s="14">
        <f t="shared" si="14"/>
        <v>111.55416763454561</v>
      </c>
      <c r="N33" s="14">
        <f t="shared" si="14"/>
        <v>92.737802009441523</v>
      </c>
      <c r="O33" s="14">
        <f t="shared" si="14"/>
        <v>0.31454280515718752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0.16053078362822451</v>
      </c>
      <c r="D17" s="14">
        <f t="shared" si="1"/>
        <v>0.82783794565939295</v>
      </c>
      <c r="E17" s="14">
        <f t="shared" si="2"/>
        <v>0.16140471255885466</v>
      </c>
      <c r="F17" s="14">
        <f t="shared" si="3"/>
        <v>0.45225903458499533</v>
      </c>
      <c r="G17" s="14">
        <f t="shared" si="4"/>
        <v>10.544204744717847</v>
      </c>
      <c r="H17" s="14">
        <f t="shared" si="5"/>
        <v>3.7182608825244299</v>
      </c>
      <c r="I17" s="14">
        <f t="shared" si="6"/>
        <v>0.22726821280980672</v>
      </c>
      <c r="J17" s="14">
        <f t="shared" si="7"/>
        <v>7.5656647204690852</v>
      </c>
      <c r="K17" s="14">
        <f t="shared" si="8"/>
        <v>0.61841859269919286</v>
      </c>
      <c r="L17" s="14">
        <f t="shared" si="9"/>
        <v>3.1129103482808063</v>
      </c>
      <c r="M17" s="14">
        <f t="shared" si="10"/>
        <v>45.666754578285776</v>
      </c>
      <c r="N17" s="14">
        <f t="shared" si="11"/>
        <v>40.027088475514034</v>
      </c>
      <c r="O17" s="19">
        <f t="shared" si="12"/>
        <v>0.32183618940334469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2.3751409189673722E-2</v>
      </c>
      <c r="D21" s="14">
        <f t="shared" si="1"/>
        <v>0</v>
      </c>
      <c r="E21" s="14">
        <f t="shared" si="2"/>
        <v>2.372030350878921E-2</v>
      </c>
      <c r="F21" s="14">
        <f t="shared" si="3"/>
        <v>1.2086830669362716E-2</v>
      </c>
      <c r="G21" s="14">
        <f t="shared" si="4"/>
        <v>0</v>
      </c>
      <c r="H21" s="14">
        <f t="shared" si="5"/>
        <v>8.1752349834848144E-3</v>
      </c>
      <c r="I21" s="14">
        <f t="shared" si="6"/>
        <v>3.5616649662341973E-2</v>
      </c>
      <c r="J21" s="14">
        <f t="shared" si="7"/>
        <v>0</v>
      </c>
      <c r="K21" s="14">
        <f t="shared" si="8"/>
        <v>3.3718215034113368E-2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2.5231189749283484E-2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0.18428219281789823</v>
      </c>
      <c r="D25" s="14">
        <f t="shared" ref="D25:O25" si="13">SUM(D15:D24)</f>
        <v>0.82783794565939295</v>
      </c>
      <c r="E25" s="14">
        <f t="shared" si="13"/>
        <v>0.18512501606764387</v>
      </c>
      <c r="F25" s="14">
        <f t="shared" si="13"/>
        <v>0.46434586525435806</v>
      </c>
      <c r="G25" s="14">
        <f t="shared" si="13"/>
        <v>10.544204744717847</v>
      </c>
      <c r="H25" s="14">
        <f t="shared" si="13"/>
        <v>3.7264361175079146</v>
      </c>
      <c r="I25" s="14">
        <f t="shared" si="13"/>
        <v>0.26288486247214871</v>
      </c>
      <c r="J25" s="14">
        <f t="shared" si="13"/>
        <v>7.5656647204690852</v>
      </c>
      <c r="K25" s="14">
        <f t="shared" si="13"/>
        <v>0.65213680773330618</v>
      </c>
      <c r="L25" s="14">
        <f t="shared" si="13"/>
        <v>3.1129103482808063</v>
      </c>
      <c r="M25" s="14">
        <f t="shared" si="13"/>
        <v>45.666754578285776</v>
      </c>
      <c r="N25" s="14">
        <f t="shared" si="13"/>
        <v>40.027088475514034</v>
      </c>
      <c r="O25" s="14">
        <f t="shared" si="13"/>
        <v>0.3470673791526282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0.15342992578764716</v>
      </c>
      <c r="D29" s="14">
        <f>(SUMIFS(MESKENOG2,KAYNAK,A29,SEBEP,B29,SÜRE,"Uzun",BİLDİRİM,"Bildirimli",İL,$B$10,İLÇE,$B$11)/VLOOKUP($B$11,ABONE2,4,FALSE))</f>
        <v>1.9174876299191295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0.15574019780428336</v>
      </c>
      <c r="F29" s="14">
        <f>(SUMIFS(TARIMSALAG2,KAYNAK,A29,SEBEP,B29,SÜRE,"Uzun",BİLDİRİM,"Bildirimli",İL,$B$10,İLÇE,$B$11)/VLOOKUP($B$11,ABONE2,6,FALSE))</f>
        <v>1.1007556530306948</v>
      </c>
      <c r="G29" s="14">
        <f>(SUMIFS(TARIMSALOG2,KAYNAK,A29,SEBEP,B29,SÜRE,"Uzun",BİLDİRİM,"Bildirimli",İL,$B$10,İLÇE,$B$11)/VLOOKUP($B$11,ABONE2,7,FALSE))</f>
        <v>19.806476543790598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7.1543870092636741</v>
      </c>
      <c r="I29" s="14">
        <f>(SUMIFS(TICARETHANEAG2,KAYNAK,A29,SEBEP,B29,SÜRE,"Uzun",BİLDİRİM,"Bildirimli",İL,$B$10,İLÇE,$B$11)/VLOOKUP($B$11,ABONE2,9,FALSE))</f>
        <v>0.41758687963081742</v>
      </c>
      <c r="J29" s="14">
        <f>(SUMIFS(TICARETHANEOG2,KAYNAK,A29,SEBEP,B29,SÜRE,"Uzun",BİLDİRİM,"Bildirimli",İL,$B$10,İLÇE,$B$11)/VLOOKUP($B$11,ABONE2,10,FALSE))</f>
        <v>20.515176189367097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1.4888263098195909</v>
      </c>
      <c r="L29" s="14">
        <f>(SUMIFS(SANAYIAG2,KAYNAK,A29,SEBEP,B29,SÜRE,"Uzun",BİLDİRİM,"Bildirimli",İL,$B$10,İLÇE,$B$11)/VLOOKUP($B$11,ABONE2,12,FALSE))</f>
        <v>2.5043254794524259</v>
      </c>
      <c r="M29" s="14">
        <f>(SUMIFS(SANAYIOG2,KAYNAK,A29,SEBEP,B29,SÜRE,"Uzun",BİLDİRİM,"Bildirimli",İL,$B$10,İLÇE,$B$11)/VLOOKUP($B$11,ABONE2,13,FALSE))</f>
        <v>164.99973919946459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143.46420244139068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0.64694244565151815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4.0305451432757503E-2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4.0252665995895144E-2</v>
      </c>
      <c r="F31" s="14">
        <f>(SUMIFS(TARIMSALAG2,KAYNAK,A31,SEBEP,B31,SÜRE,"Uzun",BİLDİRİM,"Bildirimli",İL,$B$10,İLÇE,$B$11)/VLOOKUP($B$11,ABONE2,6,FALSE))</f>
        <v>0.31327525406718737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0.21189167669916559</v>
      </c>
      <c r="I31" s="14">
        <f>(SUMIFS(TICARETHANEAG2,KAYNAK,A31,SEBEP,B31,SÜRE,"Uzun",BİLDİRİM,"Bildirimli",İL,$B$10,İLÇE,$B$11)/VLOOKUP($B$11,ABONE2,9,FALSE))</f>
        <v>4.9339754895546449E-2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4.6709852865736666E-2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4.2275683265919684E-2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0.19373537722040468</v>
      </c>
      <c r="D33" s="14">
        <f t="shared" ref="D33:O33" si="14">SUM(D28:D32)</f>
        <v>1.9174876299191295</v>
      </c>
      <c r="E33" s="14">
        <f t="shared" si="14"/>
        <v>0.1959928638001785</v>
      </c>
      <c r="F33" s="14">
        <f t="shared" si="14"/>
        <v>1.414030907097882</v>
      </c>
      <c r="G33" s="14">
        <f t="shared" si="14"/>
        <v>19.806476543790598</v>
      </c>
      <c r="H33" s="14">
        <f t="shared" si="14"/>
        <v>7.3662786859628397</v>
      </c>
      <c r="I33" s="14">
        <f t="shared" si="14"/>
        <v>0.46692663452636385</v>
      </c>
      <c r="J33" s="14">
        <f t="shared" si="14"/>
        <v>20.515176189367097</v>
      </c>
      <c r="K33" s="14">
        <f t="shared" si="14"/>
        <v>1.5355361626853274</v>
      </c>
      <c r="L33" s="14">
        <f t="shared" si="14"/>
        <v>2.5043254794524259</v>
      </c>
      <c r="M33" s="14">
        <f t="shared" si="14"/>
        <v>164.99973919946459</v>
      </c>
      <c r="N33" s="14">
        <f t="shared" si="14"/>
        <v>143.46420244139068</v>
      </c>
      <c r="O33" s="14">
        <f t="shared" si="14"/>
        <v>0.68921812891743783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7.5872260171767143E-4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7.5682587108260267E-4</v>
      </c>
      <c r="F15" s="14">
        <f t="shared" ref="F15:F24" si="3">(SUMIFS(TARIMSALAG2,KAYNAK,A15,SEBEP,B15,SÜRE,"Uzun",BİLDİRİM,"Bildirimsiz",İL,$B$10,İLÇE,$B$11)/VLOOKUP($B$11,ABONE2,6,FALSE))</f>
        <v>6.4680854122327568E-3</v>
      </c>
      <c r="G15" s="14">
        <f t="shared" ref="G15:G24" si="4">(SUMIFS(TARIMSALOG2,KAYNAK,A15,SEBEP,B15,SÜRE,"Uzun",BİLDİRİM,"Bildirimsiz",İL,$B$10,İLÇE,$B$11)/VLOOKUP($B$11,ABONE2,7,FALSE))</f>
        <v>5.3649449869135342E-2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1.0761892670087918E-2</v>
      </c>
      <c r="I15" s="14">
        <f t="shared" ref="I15:I24" si="6">(SUMIFS(TICARETHANEAG2,KAYNAK,A15,SEBEP,B15,SÜRE,"Uzun",BİLDİRİM,"Bildirimsiz",İL,$B$10,İLÇE,$B$11)/VLOOKUP($B$11,ABONE2,9,FALSE))</f>
        <v>7.3932135691704641E-4</v>
      </c>
      <c r="J15" s="14">
        <f t="shared" ref="J15:J24" si="7">(SUMIFS(TICARETHANEOG2,KAYNAK,A15,SEBEP,B15,SÜRE,"Uzun",BİLDİRİM,"Bildirimsiz",İL,$B$10,İLÇE,$B$11)/VLOOKUP($B$11,ABONE2,10,FALSE))</f>
        <v>0.16974424575159819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5.7043363908993614E-3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6.3554564526629385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3.8132738715977634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3.3357580434812918E-3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0.4670151395579421</v>
      </c>
      <c r="D17" s="14">
        <f t="shared" si="1"/>
        <v>5.8633376179513599</v>
      </c>
      <c r="E17" s="14">
        <f t="shared" si="2"/>
        <v>0.48050540614326226</v>
      </c>
      <c r="F17" s="14">
        <f t="shared" si="3"/>
        <v>1.8862181482632543</v>
      </c>
      <c r="G17" s="14">
        <f t="shared" si="4"/>
        <v>23.522750008868208</v>
      </c>
      <c r="H17" s="14">
        <f t="shared" si="5"/>
        <v>3.8552815402883303</v>
      </c>
      <c r="I17" s="14">
        <f t="shared" si="6"/>
        <v>0.81492636735327273</v>
      </c>
      <c r="J17" s="14">
        <f t="shared" si="7"/>
        <v>10.291738336618183</v>
      </c>
      <c r="K17" s="14">
        <f t="shared" si="8"/>
        <v>1.0933354969697624</v>
      </c>
      <c r="L17" s="14">
        <f t="shared" si="9"/>
        <v>54.424230539612324</v>
      </c>
      <c r="M17" s="14">
        <f t="shared" si="10"/>
        <v>18.146523380953088</v>
      </c>
      <c r="N17" s="14">
        <f t="shared" si="11"/>
        <v>32.657606244416783</v>
      </c>
      <c r="O17" s="19">
        <f t="shared" si="12"/>
        <v>0.65528394339999363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8.5973821871129383E-2</v>
      </c>
      <c r="D21" s="14">
        <f t="shared" si="1"/>
        <v>0</v>
      </c>
      <c r="E21" s="14">
        <f t="shared" si="2"/>
        <v>8.5758895913489869E-2</v>
      </c>
      <c r="F21" s="14">
        <f t="shared" si="3"/>
        <v>0.16883177984959011</v>
      </c>
      <c r="G21" s="14">
        <f t="shared" si="4"/>
        <v>0</v>
      </c>
      <c r="H21" s="14">
        <f t="shared" si="5"/>
        <v>0.15346700331081584</v>
      </c>
      <c r="I21" s="14">
        <f t="shared" si="6"/>
        <v>9.4406325415453018E-2</v>
      </c>
      <c r="J21" s="14">
        <f t="shared" si="7"/>
        <v>0</v>
      </c>
      <c r="K21" s="14">
        <f t="shared" si="8"/>
        <v>9.163286288665641E-2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8.7806326138587368E-2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1.9550788582377338E-3</v>
      </c>
      <c r="D22" s="14">
        <f t="shared" si="1"/>
        <v>0</v>
      </c>
      <c r="E22" s="14">
        <f t="shared" si="2"/>
        <v>1.9501913565922052E-3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3.7269772273347464E-4</v>
      </c>
      <c r="J22" s="14">
        <f t="shared" si="7"/>
        <v>0</v>
      </c>
      <c r="K22" s="14">
        <f t="shared" si="8"/>
        <v>3.6174863469281334E-4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1.6318394772571864E-3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0.55570276288902687</v>
      </c>
      <c r="D25" s="14">
        <f t="shared" ref="D25:O25" si="13">SUM(D15:D24)</f>
        <v>5.8633376179513599</v>
      </c>
      <c r="E25" s="14">
        <f t="shared" si="13"/>
        <v>0.56897131928442701</v>
      </c>
      <c r="F25" s="14">
        <f t="shared" si="13"/>
        <v>2.061518013525077</v>
      </c>
      <c r="G25" s="14">
        <f t="shared" si="13"/>
        <v>23.576399458737342</v>
      </c>
      <c r="H25" s="14">
        <f t="shared" si="13"/>
        <v>4.0195104362692344</v>
      </c>
      <c r="I25" s="14">
        <f t="shared" si="13"/>
        <v>0.91044471184837628</v>
      </c>
      <c r="J25" s="14">
        <f t="shared" si="13"/>
        <v>10.461482582369781</v>
      </c>
      <c r="K25" s="14">
        <f t="shared" si="13"/>
        <v>1.1910344448820109</v>
      </c>
      <c r="L25" s="14">
        <f t="shared" si="13"/>
        <v>54.424230539612324</v>
      </c>
      <c r="M25" s="14">
        <f t="shared" si="13"/>
        <v>24.501979833616026</v>
      </c>
      <c r="N25" s="14">
        <f t="shared" si="13"/>
        <v>36.470880116014548</v>
      </c>
      <c r="O25" s="14">
        <f t="shared" si="13"/>
        <v>0.74805786705931954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0.34109262880555247</v>
      </c>
      <c r="D29" s="14">
        <f>(SUMIFS(MESKENOG2,KAYNAK,A29,SEBEP,B29,SÜRE,"Uzun",BİLDİRİM,"Bildirimli",İL,$B$10,İLÇE,$B$11)/VLOOKUP($B$11,ABONE2,4,FALSE))</f>
        <v>3.0330479565815853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0.34782224794022709</v>
      </c>
      <c r="F29" s="14">
        <f>(SUMIFS(TARIMSALAG2,KAYNAK,A29,SEBEP,B29,SÜRE,"Uzun",BİLDİRİM,"Bildirimli",İL,$B$10,İLÇE,$B$11)/VLOOKUP($B$11,ABONE2,6,FALSE))</f>
        <v>0.81243286108662871</v>
      </c>
      <c r="G29" s="14">
        <f>(SUMIFS(TARIMSALOG2,KAYNAK,A29,SEBEP,B29,SÜRE,"Uzun",BİLDİRİM,"Bildirimli",İL,$B$10,İLÇE,$B$11)/VLOOKUP($B$11,ABONE2,7,FALSE))</f>
        <v>1.0385176165826544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0.83300802620136327</v>
      </c>
      <c r="I29" s="14">
        <f>(SUMIFS(TICARETHANEAG2,KAYNAK,A29,SEBEP,B29,SÜRE,"Uzun",BİLDİRİM,"Bildirimli",İL,$B$10,İLÇE,$B$11)/VLOOKUP($B$11,ABONE2,9,FALSE))</f>
        <v>0.94997744633719072</v>
      </c>
      <c r="J29" s="14">
        <f>(SUMIFS(TICARETHANEOG2,KAYNAK,A29,SEBEP,B29,SÜRE,"Uzun",BİLDİRİM,"Bildirimli",İL,$B$10,İLÇE,$B$11)/VLOOKUP($B$11,ABONE2,10,FALSE))</f>
        <v>9.3484716075031873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1.1967078296224851</v>
      </c>
      <c r="L29" s="14">
        <f>(SUMIFS(SANAYIAG2,KAYNAK,A29,SEBEP,B29,SÜRE,"Uzun",BİLDİRİM,"Bildirimli",İL,$B$10,İLÇE,$B$11)/VLOOKUP($B$11,ABONE2,12,FALSE))</f>
        <v>1.6452952105489076</v>
      </c>
      <c r="M29" s="14">
        <f>(SUMIFS(SANAYIOG2,KAYNAK,A29,SEBEP,B29,SÜRE,"Uzun",BİLDİRİM,"Bildirimli",İL,$B$10,İLÇE,$B$11)/VLOOKUP($B$11,ABONE2,13,FALSE))</f>
        <v>1.5045181820770921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1.5608289934658182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0.50966646502488933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2.8019708534704001E-2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2.7949662065226019E-2</v>
      </c>
      <c r="F31" s="14">
        <f>(SUMIFS(TARIMSALAG2,KAYNAK,A31,SEBEP,B31,SÜRE,"Uzun",BİLDİRİM,"Bildirimli",İL,$B$10,İLÇE,$B$11)/VLOOKUP($B$11,ABONE2,6,FALSE))</f>
        <v>4.2347438994476808E-2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3.8493550006756756E-2</v>
      </c>
      <c r="I31" s="14">
        <f>(SUMIFS(TICARETHANEAG2,KAYNAK,A31,SEBEP,B31,SÜRE,"Uzun",BİLDİRİM,"Bildirimli",İL,$B$10,İLÇE,$B$11)/VLOOKUP($B$11,ABONE2,9,FALSE))</f>
        <v>1.193502385309363E-2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1.1584397543985844E-2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2.5126196635770235E-2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0.36911233734025645</v>
      </c>
      <c r="D33" s="14">
        <f t="shared" ref="D33:O33" si="14">SUM(D28:D32)</f>
        <v>3.0330479565815853</v>
      </c>
      <c r="E33" s="14">
        <f t="shared" si="14"/>
        <v>0.37577191000545312</v>
      </c>
      <c r="F33" s="14">
        <f t="shared" si="14"/>
        <v>0.8547803000811055</v>
      </c>
      <c r="G33" s="14">
        <f t="shared" si="14"/>
        <v>1.0385176165826544</v>
      </c>
      <c r="H33" s="14">
        <f t="shared" si="14"/>
        <v>0.87150157620812008</v>
      </c>
      <c r="I33" s="14">
        <f t="shared" si="14"/>
        <v>0.96191247019028436</v>
      </c>
      <c r="J33" s="14">
        <f t="shared" si="14"/>
        <v>9.3484716075031873</v>
      </c>
      <c r="K33" s="14">
        <f t="shared" si="14"/>
        <v>1.2082922271664709</v>
      </c>
      <c r="L33" s="14">
        <f t="shared" si="14"/>
        <v>1.6452952105489076</v>
      </c>
      <c r="M33" s="14">
        <f t="shared" si="14"/>
        <v>1.5045181820770921</v>
      </c>
      <c r="N33" s="14">
        <f t="shared" si="14"/>
        <v>1.5608289934658182</v>
      </c>
      <c r="O33" s="14">
        <f t="shared" si="14"/>
        <v>0.53479266166065953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2.3421411663528549E-3</v>
      </c>
      <c r="D15" s="14">
        <f t="shared" ref="D15:D24" si="1">(SUMIFS(MESKENOG2,KAYNAK,A15,SEBEP,B15,SÜRE,"Uzun",BİLDİRİM,"Bildirimsiz")/VLOOKUP($B$10,ABONE2,4,FALSE))</f>
        <v>7.1673715599227111E-2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2.4013251421046797E-3</v>
      </c>
      <c r="F15" s="14">
        <f t="shared" ref="F15:F24" si="3">(SUMIFS(TARIMSALAG2,KAYNAK,A15,SEBEP,B15,SÜRE,"Uzun",BİLDİRİM,"Bildirimsiz")/VLOOKUP($B$10,ABONE2,6,FALSE))</f>
        <v>5.7857142122889971E-3</v>
      </c>
      <c r="G15" s="14">
        <f t="shared" ref="G15:G24" si="4">(SUMIFS(TARIMSALOG2,KAYNAK,A15,SEBEP,B15,SÜRE,"Uzun",BİLDİRİM,"Bildirimsiz")/VLOOKUP($B$10,ABONE2,7,FALSE))</f>
        <v>1.1318788306813949E-2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6.9618691240365066E-3</v>
      </c>
      <c r="I15" s="14">
        <f t="shared" ref="I15:I24" si="6">(SUMIFS(TICARETHANEAG2,KAYNAK,A15,SEBEP,B15,SÜRE,"Uzun",BİLDİRİM,"Bildirimsiz")/VLOOKUP($B$10,ABONE2,9,FALSE))</f>
        <v>4.6042320677957696E-3</v>
      </c>
      <c r="J15" s="14">
        <f t="shared" ref="J15:J24" si="7">(SUMIFS(TICARETHANEOG2,KAYNAK,A15,SEBEP,B15,SÜRE,"Uzun",BİLDİRİM,"Bildirimsiz")/VLOOKUP($B$10,ABONE2,10,FALSE))</f>
        <v>6.8057300931560635E-2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6.2520659911046855E-3</v>
      </c>
      <c r="L15" s="14">
        <f t="shared" ref="L15:L24" si="9">(SUMIFS(SANAYIAG2,KAYNAK,A15,SEBEP,B15,SÜRE,"Uzun",BİLDİRİM,"Bildirimsiz")/VLOOKUP($B$10,ABONE2,12,FALSE))</f>
        <v>0.12700100375721712</v>
      </c>
      <c r="M15" s="14">
        <f t="shared" ref="M15:M24" si="10">(SUMIFS(SANAYIOG2,KAYNAK,A15,SEBEP,B15,SÜRE,"Uzun",BİLDİRİM,"Bildirimsiz")/VLOOKUP($B$10,ABONE2,13,FALSE))</f>
        <v>2.0388121590521258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1.0871826941960996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4.6299471619449754E-3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0.12365996779980991</v>
      </c>
      <c r="D17" s="14">
        <f t="shared" si="1"/>
        <v>2.4329744390981407</v>
      </c>
      <c r="E17" s="14">
        <f t="shared" si="2"/>
        <v>0.12563128336260568</v>
      </c>
      <c r="F17" s="14">
        <f t="shared" si="3"/>
        <v>0.96102494234557345</v>
      </c>
      <c r="G17" s="14">
        <f t="shared" si="4"/>
        <v>3.8670348738907672</v>
      </c>
      <c r="H17" s="14">
        <f t="shared" si="5"/>
        <v>1.5787498808125995</v>
      </c>
      <c r="I17" s="14">
        <f t="shared" si="6"/>
        <v>0.23489121896693954</v>
      </c>
      <c r="J17" s="14">
        <f t="shared" si="7"/>
        <v>7.3704459983954109</v>
      </c>
      <c r="K17" s="14">
        <f t="shared" si="8"/>
        <v>0.42019682258425917</v>
      </c>
      <c r="L17" s="14">
        <f t="shared" si="9"/>
        <v>14.267780573460408</v>
      </c>
      <c r="M17" s="14">
        <f t="shared" si="10"/>
        <v>105.56022021370795</v>
      </c>
      <c r="N17" s="14">
        <f t="shared" si="11"/>
        <v>60.118192511526985</v>
      </c>
      <c r="O17" s="19">
        <f t="shared" si="12"/>
        <v>0.29669456090096258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8.9081594036778018E-3</v>
      </c>
      <c r="D18" s="14">
        <f t="shared" si="1"/>
        <v>2.4223331234762505E-2</v>
      </c>
      <c r="E18" s="14">
        <f t="shared" si="2"/>
        <v>8.9212329962754071E-3</v>
      </c>
      <c r="F18" s="14">
        <f t="shared" si="3"/>
        <v>2.1661856031016943E-2</v>
      </c>
      <c r="G18" s="14">
        <f t="shared" si="4"/>
        <v>4.6816290883314828E-2</v>
      </c>
      <c r="H18" s="14">
        <f t="shared" si="5"/>
        <v>2.7008885837293731E-2</v>
      </c>
      <c r="I18" s="14">
        <f t="shared" si="6"/>
        <v>1.3929269520249732E-2</v>
      </c>
      <c r="J18" s="14">
        <f t="shared" si="7"/>
        <v>0.30124329436399849</v>
      </c>
      <c r="K18" s="14">
        <f t="shared" si="8"/>
        <v>2.1390623324845821E-2</v>
      </c>
      <c r="L18" s="14">
        <f t="shared" si="9"/>
        <v>0.30537205780836657</v>
      </c>
      <c r="M18" s="14">
        <f t="shared" si="10"/>
        <v>1.2866866447298222</v>
      </c>
      <c r="N18" s="14">
        <f t="shared" si="11"/>
        <v>0.79822423952776378</v>
      </c>
      <c r="O18" s="19">
        <f t="shared" si="12"/>
        <v>1.2534737046970744E-2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5.6976376774881278E-5</v>
      </c>
      <c r="D20" s="14">
        <f t="shared" si="1"/>
        <v>0</v>
      </c>
      <c r="E20" s="14">
        <f t="shared" si="2"/>
        <v>5.6927739649169731E-5</v>
      </c>
      <c r="F20" s="14">
        <f t="shared" si="3"/>
        <v>1.1791347635641499E-3</v>
      </c>
      <c r="G20" s="14">
        <f t="shared" si="4"/>
        <v>1.8757833912297209E-3</v>
      </c>
      <c r="H20" s="14">
        <f t="shared" si="5"/>
        <v>1.3272200216310529E-3</v>
      </c>
      <c r="I20" s="14">
        <f t="shared" si="6"/>
        <v>8.0229321464475652E-5</v>
      </c>
      <c r="J20" s="14">
        <f t="shared" si="7"/>
        <v>4.5213165689416863E-3</v>
      </c>
      <c r="K20" s="14">
        <f t="shared" si="8"/>
        <v>1.9556139844376008E-4</v>
      </c>
      <c r="L20" s="14">
        <f t="shared" si="9"/>
        <v>1.5922045579087158E-3</v>
      </c>
      <c r="M20" s="14">
        <f t="shared" si="10"/>
        <v>3.8167537022771328E-2</v>
      </c>
      <c r="N20" s="14">
        <f t="shared" si="11"/>
        <v>1.9961678162668913E-2</v>
      </c>
      <c r="O20" s="19">
        <f t="shared" si="12"/>
        <v>1.430127990187939E-4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2.0713624911706537E-2</v>
      </c>
      <c r="D21" s="14">
        <f t="shared" si="1"/>
        <v>0</v>
      </c>
      <c r="E21" s="14">
        <f t="shared" si="2"/>
        <v>2.069594300148692E-2</v>
      </c>
      <c r="F21" s="14">
        <f t="shared" si="3"/>
        <v>9.8131363734122096E-2</v>
      </c>
      <c r="G21" s="14">
        <f t="shared" si="4"/>
        <v>1.0760040400400255E-3</v>
      </c>
      <c r="H21" s="14">
        <f t="shared" si="5"/>
        <v>7.7500492709175792E-2</v>
      </c>
      <c r="I21" s="14">
        <f t="shared" si="6"/>
        <v>4.3414778986803501E-2</v>
      </c>
      <c r="J21" s="14">
        <f t="shared" si="7"/>
        <v>2.0624699297168941E-3</v>
      </c>
      <c r="K21" s="14">
        <f t="shared" si="8"/>
        <v>4.2340887071225332E-2</v>
      </c>
      <c r="L21" s="14">
        <f t="shared" si="9"/>
        <v>3.4820243802743671</v>
      </c>
      <c r="M21" s="14">
        <f t="shared" si="10"/>
        <v>2.6424916255686468E-2</v>
      </c>
      <c r="N21" s="14">
        <f t="shared" si="11"/>
        <v>1.746495572603334</v>
      </c>
      <c r="O21" s="19">
        <f t="shared" si="12"/>
        <v>2.818329208638241E-2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2.2157165890357875E-3</v>
      </c>
      <c r="D22" s="14">
        <f t="shared" si="1"/>
        <v>0</v>
      </c>
      <c r="E22" s="14">
        <f t="shared" si="2"/>
        <v>2.2138251720594522E-3</v>
      </c>
      <c r="F22" s="14">
        <f t="shared" si="3"/>
        <v>1.7694094560928326E-3</v>
      </c>
      <c r="G22" s="14">
        <f t="shared" si="4"/>
        <v>0</v>
      </c>
      <c r="H22" s="14">
        <f t="shared" si="5"/>
        <v>1.3932894932795119E-3</v>
      </c>
      <c r="I22" s="14">
        <f t="shared" si="6"/>
        <v>2.7176928311636885E-3</v>
      </c>
      <c r="J22" s="14">
        <f t="shared" si="7"/>
        <v>0</v>
      </c>
      <c r="K22" s="14">
        <f t="shared" si="8"/>
        <v>2.6471161589787704E-3</v>
      </c>
      <c r="L22" s="14">
        <f t="shared" si="9"/>
        <v>6.7170917459829851E-2</v>
      </c>
      <c r="M22" s="14">
        <f t="shared" si="10"/>
        <v>0</v>
      </c>
      <c r="N22" s="14">
        <f t="shared" si="11"/>
        <v>3.3435218776263417E-2</v>
      </c>
      <c r="O22" s="19">
        <f t="shared" si="12"/>
        <v>2.3028060367089047E-3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0.15789658624735778</v>
      </c>
      <c r="D25" s="14">
        <f t="shared" ref="D25:O25" si="13">SUM(D15:D24)</f>
        <v>2.5288714859321302</v>
      </c>
      <c r="E25" s="14">
        <f t="shared" si="13"/>
        <v>0.15992053741418127</v>
      </c>
      <c r="F25" s="14">
        <f t="shared" si="13"/>
        <v>1.0895524205426586</v>
      </c>
      <c r="G25" s="14">
        <f t="shared" si="13"/>
        <v>3.9281217405121658</v>
      </c>
      <c r="H25" s="14">
        <f t="shared" si="13"/>
        <v>1.692941637998016</v>
      </c>
      <c r="I25" s="14">
        <f t="shared" si="13"/>
        <v>0.29963742169441671</v>
      </c>
      <c r="J25" s="14">
        <f t="shared" si="13"/>
        <v>7.7463303801896286</v>
      </c>
      <c r="K25" s="14">
        <f t="shared" si="13"/>
        <v>0.49302307652885752</v>
      </c>
      <c r="L25" s="14">
        <f t="shared" si="13"/>
        <v>18.250941137318097</v>
      </c>
      <c r="M25" s="14">
        <f t="shared" si="13"/>
        <v>108.95031147076837</v>
      </c>
      <c r="N25" s="14">
        <f t="shared" si="13"/>
        <v>63.803491914793113</v>
      </c>
      <c r="O25" s="14">
        <f t="shared" si="13"/>
        <v>0.34448835603198841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1.0507431688326562E-3</v>
      </c>
      <c r="D28" s="14">
        <f>(SUMIFS(MESKENOG2,KAYNAK,A28,SEBEP,B28,SÜRE,"Uzun",BİLDİRİM,"Bildirimli")/VLOOKUP($B$10,ABONE2,4,FALSE))</f>
        <v>0</v>
      </c>
      <c r="E28" s="14">
        <f>(SUMIFS(MESKENAG2,KAYNAK,A28,SEBEP,B28,SÜRE,"Uzun",BİLDİRİM,"Bildirimli")+SUMIFS(MESKENOG2,KAYNAK,A28,SEBEP,B28,SÜRE,"Uzun",BİLDİRİM,"Bildirimli"))/VLOOKUP($B$10,ABONE2,5,FALSE)</f>
        <v>1.0498462159113607E-3</v>
      </c>
      <c r="F28" s="14">
        <f>(SUMIFS(TARIMSALAG2,KAYNAK,A28,SEBEP,B28,SÜRE,"Uzun",BİLDİRİM,"Bildirimli")/VLOOKUP($B$10,ABONE2,6,FALSE))</f>
        <v>2.1673599965846518E-3</v>
      </c>
      <c r="G28" s="14">
        <f>(SUMIFS(TARIMSALOG2,KAYNAK,A28,SEBEP,B28,SÜRE,"Uzun",BİLDİRİM,"Bildirimli")/VLOOKUP($B$10,ABONE2,7,FALSE))</f>
        <v>0</v>
      </c>
      <c r="H28" s="14">
        <f>(SUMIFS(TARIMSALAG2,KAYNAK,A28,SEBEP,B28,SÜRE,"Uzun",BİLDİRİM,"Bildirimli")+SUMIFS(TARIMSALOG2,KAYNAK,A28,SEBEP,B28,SÜRE,"Uzun",BİLDİRİM,"Bildirimli"))/VLOOKUP($B$10,ABONE2,8,FALSE)</f>
        <v>1.7066484532437592E-3</v>
      </c>
      <c r="I28" s="14">
        <f>(SUMIFS(TICARETHANEAG2,KAYNAK,A28,SEBEP,B28,SÜRE,"Uzun",BİLDİRİM,"Bildirimli")/VLOOKUP($B$10,ABONE2,9,FALSE))</f>
        <v>2.6184862046792208E-3</v>
      </c>
      <c r="J28" s="14">
        <f>(SUMIFS(TICARETHANEOG2,KAYNAK,A28,SEBEP,B28,SÜRE,"Uzun",BİLDİRİM,"Bildirimli")/VLOOKUP($B$10,ABONE2,10,FALSE))</f>
        <v>2.9164279888700972E-2</v>
      </c>
      <c r="K28" s="14">
        <f>(SUMIFS(TICARETHANEAG2,KAYNAK,A28,SEBEP,B28,SÜRE,"Uzun",BİLDİRİM,"Bildirimli")+SUMIFS(TICARETHANEOG2,KAYNAK,A28,SEBEP,B28,SÜRE,"Uzun",BİLDİRİM,"Bildirimli"))/VLOOKUP($B$10,ABONE2,11,FALSE)</f>
        <v>3.3078627807374712E-3</v>
      </c>
      <c r="L28" s="14">
        <f>(SUMIFS(SANAYIAG2,KAYNAK,A28,SEBEP,B28,SÜRE,"Uzun",BİLDİRİM,"Bildirimli")/VLOOKUP($B$10,ABONE2,12,FALSE))</f>
        <v>0.1521102019908025</v>
      </c>
      <c r="M28" s="14">
        <f>(SUMIFS(SANAYIOG2,KAYNAK,A28,SEBEP,B28,SÜRE,"Uzun",BİLDİRİM,"Bildirimli")/VLOOKUP($B$10,ABONE2,13,FALSE))</f>
        <v>1.2729509850081457</v>
      </c>
      <c r="N28" s="14">
        <f>(SUMIFS(SANAYIAG2,KAYNAK,A28,SEBEP,B28,SÜRE,"Uzun",BİLDİRİM,"Bildirimli")+SUMIFS(SANAYIOG2,KAYNAK,A28,SEBEP,B28,SÜRE,"Uzun",BİLDİRİM,"Bildirimli"))/VLOOKUP($B$10,ABONE2,14,FALSE)</f>
        <v>0.71503755743058239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2.4043537451185317E-3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0.17502708600270608</v>
      </c>
      <c r="D29" s="14">
        <f>(SUMIFS(MESKENOG2,KAYNAK,A29,SEBEP,B29,SÜRE,"Uzun",BİLDİRİM,"Bildirimli")/VLOOKUP($B$10,ABONE2,4,FALSE))</f>
        <v>1.5366674810125294</v>
      </c>
      <c r="E29" s="14">
        <f>(SUMIFS(MESKENAG2,KAYNAK,A29,SEBEP,B29,SÜRE,"Uzun",BİLDİRİM,"Bildirimli")+SUMIFS(MESKENOG2,KAYNAK,A29,SEBEP,B29,SÜRE,"Uzun",BİLDİRİM,"Bildirimli"))/VLOOKUP($B$10,ABONE2,5,FALSE)</f>
        <v>0.17618943220326713</v>
      </c>
      <c r="F29" s="14">
        <f>(SUMIFS(TARIMSALAG2,KAYNAK,A29,SEBEP,B29,SÜRE,"Uzun",BİLDİRİM,"Bildirimli")/VLOOKUP($B$10,ABONE2,6,FALSE))</f>
        <v>1.0395522445514829</v>
      </c>
      <c r="G29" s="14">
        <f>(SUMIFS(TARIMSALOG2,KAYNAK,A29,SEBEP,B29,SÜRE,"Uzun",BİLDİRİM,"Bildirimli")/VLOOKUP($B$10,ABONE2,7,FALSE))</f>
        <v>4.0898351537526114</v>
      </c>
      <c r="H29" s="14">
        <f>(SUMIFS(TARIMSALAG2,KAYNAK,A29,SEBEP,B29,SÜRE,"Uzun",BİLDİRİM,"Bildirimli")+SUMIFS(TARIMSALOG2,KAYNAK,A29,SEBEP,B29,SÜRE,"Uzun",BİLDİRİM,"Bildirimli"))/VLOOKUP($B$10,ABONE2,8,FALSE)</f>
        <v>1.6879450122222375</v>
      </c>
      <c r="I29" s="14">
        <f>(SUMIFS(TICARETHANEAG2,KAYNAK,A29,SEBEP,B29,SÜRE,"Uzun",BİLDİRİM,"Bildirimli")/VLOOKUP($B$10,ABONE2,9,FALSE))</f>
        <v>0.37606547613168734</v>
      </c>
      <c r="J29" s="14">
        <f>(SUMIFS(TICARETHANEOG2,KAYNAK,A29,SEBEP,B29,SÜRE,"Uzun",BİLDİRİM,"Bildirimli")/VLOOKUP($B$10,ABONE2,10,FALSE))</f>
        <v>7.0962728571003035</v>
      </c>
      <c r="K29" s="14">
        <f>(SUMIFS(TICARETHANEAG2,KAYNAK,A29,SEBEP,B29,SÜRE,"Uzun",BİLDİRİM,"Bildirimli")+SUMIFS(TICARETHANEOG2,KAYNAK,A29,SEBEP,B29,SÜRE,"Uzun",BİLDİRİM,"Bildirimli"))/VLOOKUP($B$10,ABONE2,11,FALSE)</f>
        <v>0.55058478453277837</v>
      </c>
      <c r="L29" s="14">
        <f>(SUMIFS(SANAYIAG2,KAYNAK,A29,SEBEP,B29,SÜRE,"Uzun",BİLDİRİM,"Bildirimli")/VLOOKUP($B$10,ABONE2,12,FALSE))</f>
        <v>11.523647773727784</v>
      </c>
      <c r="M29" s="14">
        <f>(SUMIFS(SANAYIOG2,KAYNAK,A29,SEBEP,B29,SÜRE,"Uzun",BİLDİRİM,"Bildirimli")/VLOOKUP($B$10,ABONE2,13,FALSE))</f>
        <v>72.085235148581916</v>
      </c>
      <c r="N29" s="14">
        <f>(SUMIFS(SANAYIAG2,KAYNAK,A29,SEBEP,B29,SÜRE,"Uzun",BİLDİRİM,"Bildirimli")+SUMIFS(SANAYIOG2,KAYNAK,A29,SEBEP,B29,SÜRE,"Uzun",BİLDİRİM,"Bildirimli"))/VLOOKUP($B$10,ABONE2,14,FALSE)</f>
        <v>41.939898447963188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0.33711985485049067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2.2441996818513499E-2</v>
      </c>
      <c r="D31" s="14">
        <f>(SUMIFS(MESKENOG2,KAYNAK,A31,SEBEP,B31,SÜRE,"Uzun",BİLDİRİM,"Bildirimli")/VLOOKUP($B$10,ABONE2,4,FALSE))</f>
        <v>0</v>
      </c>
      <c r="E31" s="14">
        <f>(SUMIFS(MESKENAG2,KAYNAK,A31,SEBEP,B31,SÜRE,"Uzun",BİLDİRİM,"Bildirimli")+SUMIFS(MESKENOG2,KAYNAK,A31,SEBEP,B31,SÜRE,"Uzun",BİLDİRİM,"Bildirimli"))/VLOOKUP($B$10,ABONE2,5,FALSE)</f>
        <v>2.2422839506619257E-2</v>
      </c>
      <c r="F31" s="14">
        <f>(SUMIFS(TARIMSALAG2,KAYNAK,A31,SEBEP,B31,SÜRE,"Uzun",BİLDİRİM,"Bildirimli")/VLOOKUP($B$10,ABONE2,6,FALSE))</f>
        <v>2.3846664104855062E-2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1.8777624609527945E-2</v>
      </c>
      <c r="I31" s="14">
        <f>(SUMIFS(TICARETHANEAG2,KAYNAK,A31,SEBEP,B31,SÜRE,"Uzun",BİLDİRİM,"Bildirimli")/VLOOKUP($B$10,ABONE2,9,FALSE))</f>
        <v>4.3128450824602038E-2</v>
      </c>
      <c r="J31" s="14">
        <f>(SUMIFS(TICARETHANEOG2,KAYNAK,A31,SEBEP,B31,SÜRE,"Uzun",BİLDİRİM,"Bildirimli")/VLOOKUP($B$10,ABONE2,10,FALSE))</f>
        <v>0</v>
      </c>
      <c r="K31" s="14">
        <f>(SUMIFS(TICARETHANEAG2,KAYNAK,A31,SEBEP,B31,SÜRE,"Uzun",BİLDİRİM,"Bildirimli")+SUMIFS(TICARETHANEOG2,KAYNAK,A31,SEBEP,B31,SÜRE,"Uzun",BİLDİRİM,"Bildirimli"))/VLOOKUP($B$10,ABONE2,11,FALSE)</f>
        <v>4.2008433690661283E-2</v>
      </c>
      <c r="L31" s="14">
        <f>(SUMIFS(SANAYIAG2,KAYNAK,A31,SEBEP,B31,SÜRE,"Uzun",BİLDİRİM,"Bildirimli")/VLOOKUP($B$10,ABONE2,12,FALSE))</f>
        <v>1.669311714864927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0.83092213867209064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2.6589577578777942E-2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0.19851982599005225</v>
      </c>
      <c r="D33" s="14">
        <f t="shared" ref="D33:O33" si="14">SUM(D28:D32)</f>
        <v>1.5366674810125294</v>
      </c>
      <c r="E33" s="14">
        <f t="shared" si="14"/>
        <v>0.19966211792579774</v>
      </c>
      <c r="F33" s="14">
        <f t="shared" si="14"/>
        <v>1.0655662686529226</v>
      </c>
      <c r="G33" s="14">
        <f t="shared" si="14"/>
        <v>4.0898351537526114</v>
      </c>
      <c r="H33" s="14">
        <f t="shared" si="14"/>
        <v>1.7084292852850091</v>
      </c>
      <c r="I33" s="14">
        <f t="shared" si="14"/>
        <v>0.42181241316096857</v>
      </c>
      <c r="J33" s="14">
        <f t="shared" si="14"/>
        <v>7.1254371369890048</v>
      </c>
      <c r="K33" s="14">
        <f t="shared" si="14"/>
        <v>0.59590108100417716</v>
      </c>
      <c r="L33" s="14">
        <f t="shared" si="14"/>
        <v>13.345069690583514</v>
      </c>
      <c r="M33" s="14">
        <f t="shared" si="14"/>
        <v>73.358186133590067</v>
      </c>
      <c r="N33" s="14">
        <f t="shared" si="14"/>
        <v>43.485858144065865</v>
      </c>
      <c r="O33" s="14">
        <f t="shared" si="14"/>
        <v>0.36611378617438717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0.13035346839059855</v>
      </c>
      <c r="D15" s="14">
        <f t="shared" ref="D15:D24" si="1">(SUMIFS(MESKENOG2,KAYNAK,A15,SEBEP,B15,SÜRE,"Uzun",BİLDİRİM,"Bildirimsiz",İL,$B$10,İLÇE,$B$11)/VLOOKUP($B$11,ABONE2,4,FALSE))</f>
        <v>1.1760452413614353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0.13418439877657029</v>
      </c>
      <c r="F15" s="14">
        <f t="shared" ref="F15:F24" si="3">(SUMIFS(TARIMSALAG2,KAYNAK,A15,SEBEP,B15,SÜRE,"Uzun",BİLDİRİM,"Bildirimsiz",İL,$B$10,İLÇE,$B$11)/VLOOKUP($B$11,ABONE2,6,FALSE))</f>
        <v>9.7517847825261725E-2</v>
      </c>
      <c r="G15" s="14">
        <f t="shared" ref="G15:G24" si="4">(SUMIFS(TARIMSALOG2,KAYNAK,A15,SEBEP,B15,SÜRE,"Uzun",BİLDİRİM,"Bildirimsiz",İL,$B$10,İLÇE,$B$11)/VLOOKUP($B$11,ABONE2,7,FALSE))</f>
        <v>0.17002404470525007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9.9811716502345257E-2</v>
      </c>
      <c r="I15" s="14">
        <f t="shared" ref="I15:I24" si="6">(SUMIFS(TICARETHANEAG2,KAYNAK,A15,SEBEP,B15,SÜRE,"Uzun",BİLDİRİM,"Bildirimsiz",İL,$B$10,İLÇE,$B$11)/VLOOKUP($B$11,ABONE2,9,FALSE))</f>
        <v>0.23357067069096588</v>
      </c>
      <c r="J15" s="14">
        <f t="shared" ref="J15:J24" si="7">(SUMIFS(TICARETHANEOG2,KAYNAK,A15,SEBEP,B15,SÜRE,"Uzun",BİLDİRİM,"Bildirimsiz",İL,$B$10,İLÇE,$B$11)/VLOOKUP($B$11,ABONE2,10,FALSE))</f>
        <v>2.4233756205588874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0.31499904962227482</v>
      </c>
      <c r="L15" s="14">
        <f t="shared" ref="L15:L24" si="9">(SUMIFS(SANAYIAG2,KAYNAK,A15,SEBEP,B15,SÜRE,"Uzun",BİLDİRİM,"Bildirimsiz",İL,$B$10,İLÇE,$B$11)/VLOOKUP($B$11,ABONE2,12,FALSE))</f>
        <v>21.637204692314128</v>
      </c>
      <c r="M15" s="14">
        <f t="shared" ref="M15:M24" si="10">(SUMIFS(SANAYIOG2,KAYNAK,A15,SEBEP,B15,SÜRE,"Uzun",BİLDİRİM,"Bildirimsiz",İL,$B$10,İLÇE,$B$11)/VLOOKUP($B$11,ABONE2,13,FALSE))</f>
        <v>358.0951776527607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197.18049493254713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0.24755810779738996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0.16591900235711923</v>
      </c>
      <c r="D17" s="14">
        <f t="shared" si="1"/>
        <v>11.648821758475076</v>
      </c>
      <c r="E17" s="14">
        <f t="shared" si="2"/>
        <v>0.20798704020979683</v>
      </c>
      <c r="F17" s="14">
        <f t="shared" si="3"/>
        <v>0.5891616703490905</v>
      </c>
      <c r="G17" s="14">
        <f t="shared" si="4"/>
        <v>9.0322983212013916</v>
      </c>
      <c r="H17" s="14">
        <f t="shared" si="5"/>
        <v>0.85627603481897074</v>
      </c>
      <c r="I17" s="14">
        <f t="shared" si="6"/>
        <v>0.27740168774137569</v>
      </c>
      <c r="J17" s="14">
        <f t="shared" si="7"/>
        <v>7.605532893224753</v>
      </c>
      <c r="K17" s="14">
        <f t="shared" si="8"/>
        <v>0.54989985918556805</v>
      </c>
      <c r="L17" s="14">
        <f t="shared" si="9"/>
        <v>12.36271071679389</v>
      </c>
      <c r="M17" s="14">
        <f t="shared" si="10"/>
        <v>46.760533158675827</v>
      </c>
      <c r="N17" s="14">
        <f t="shared" si="11"/>
        <v>30.309400686471424</v>
      </c>
      <c r="O17" s="19">
        <f t="shared" si="12"/>
        <v>0.3121380117146329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8.3833270321282327E-4</v>
      </c>
      <c r="D18" s="14">
        <f t="shared" si="1"/>
        <v>0</v>
      </c>
      <c r="E18" s="14">
        <f t="shared" si="2"/>
        <v>8.3526144042841066E-4</v>
      </c>
      <c r="F18" s="14">
        <f t="shared" si="3"/>
        <v>3.3864458954256734E-3</v>
      </c>
      <c r="G18" s="14">
        <f t="shared" si="4"/>
        <v>0</v>
      </c>
      <c r="H18" s="14">
        <f t="shared" si="5"/>
        <v>3.2793093677849715E-3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8.3507203646348248E-4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9.2018808789891285E-2</v>
      </c>
      <c r="D21" s="14">
        <f t="shared" si="1"/>
        <v>0</v>
      </c>
      <c r="E21" s="14">
        <f t="shared" si="2"/>
        <v>9.1681694489304785E-2</v>
      </c>
      <c r="F21" s="14">
        <f t="shared" si="3"/>
        <v>0.10649409228078942</v>
      </c>
      <c r="G21" s="14">
        <f t="shared" si="4"/>
        <v>0</v>
      </c>
      <c r="H21" s="14">
        <f t="shared" si="5"/>
        <v>0.10312495318524863</v>
      </c>
      <c r="I21" s="14">
        <f t="shared" si="6"/>
        <v>0.12232738181056889</v>
      </c>
      <c r="J21" s="14">
        <f t="shared" si="7"/>
        <v>0</v>
      </c>
      <c r="K21" s="14">
        <f t="shared" si="8"/>
        <v>0.11777861119958516</v>
      </c>
      <c r="L21" s="14">
        <f t="shared" si="9"/>
        <v>0.49269857124008537</v>
      </c>
      <c r="M21" s="14">
        <f t="shared" si="10"/>
        <v>0</v>
      </c>
      <c r="N21" s="14">
        <f t="shared" si="11"/>
        <v>0.23563844711482346</v>
      </c>
      <c r="O21" s="19">
        <f t="shared" si="12"/>
        <v>9.6589182233903684E-2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4.3566081281186462E-4</v>
      </c>
      <c r="D22" s="14">
        <f t="shared" si="1"/>
        <v>0</v>
      </c>
      <c r="E22" s="14">
        <f t="shared" si="2"/>
        <v>4.3406475335254952E-4</v>
      </c>
      <c r="F22" s="14">
        <f t="shared" si="3"/>
        <v>6.2954163765184786E-3</v>
      </c>
      <c r="G22" s="14">
        <f t="shared" si="4"/>
        <v>0</v>
      </c>
      <c r="H22" s="14">
        <f t="shared" si="5"/>
        <v>6.0962491458995995E-3</v>
      </c>
      <c r="I22" s="14">
        <f t="shared" si="6"/>
        <v>2.7397779947395862E-4</v>
      </c>
      <c r="J22" s="14">
        <f t="shared" si="7"/>
        <v>0</v>
      </c>
      <c r="K22" s="14">
        <f t="shared" si="8"/>
        <v>2.6378987471121785E-4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7.1915104301379013E-4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0.38956527305363375</v>
      </c>
      <c r="D25" s="14">
        <f t="shared" ref="D25:O25" si="13">SUM(D15:D24)</f>
        <v>12.824866999836512</v>
      </c>
      <c r="E25" s="14">
        <f t="shared" si="13"/>
        <v>0.4351224596694529</v>
      </c>
      <c r="F25" s="14">
        <f t="shared" si="13"/>
        <v>0.80285547272708579</v>
      </c>
      <c r="G25" s="14">
        <f t="shared" si="13"/>
        <v>9.2023223659066424</v>
      </c>
      <c r="H25" s="14">
        <f t="shared" si="13"/>
        <v>1.0685882630202492</v>
      </c>
      <c r="I25" s="14">
        <f t="shared" si="13"/>
        <v>0.63357371804238438</v>
      </c>
      <c r="J25" s="14">
        <f t="shared" si="13"/>
        <v>10.028908513783641</v>
      </c>
      <c r="K25" s="14">
        <f t="shared" si="13"/>
        <v>0.98294130988213924</v>
      </c>
      <c r="L25" s="14">
        <f t="shared" si="13"/>
        <v>34.492613980348104</v>
      </c>
      <c r="M25" s="14">
        <f t="shared" si="13"/>
        <v>404.85571081143655</v>
      </c>
      <c r="N25" s="14">
        <f t="shared" si="13"/>
        <v>227.72553406613341</v>
      </c>
      <c r="O25" s="14">
        <f t="shared" si="13"/>
        <v>0.65783952482540387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0.10096791692102204</v>
      </c>
      <c r="D29" s="14">
        <f>(SUMIFS(MESKENOG2,KAYNAK,A29,SEBEP,B29,SÜRE,"Uzun",BİLDİRİM,"Bildirimli",İL,$B$10,İLÇE,$B$11)/VLOOKUP($B$11,ABONE2,4,FALSE))</f>
        <v>0.82161221380718852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0.10360802388731775</v>
      </c>
      <c r="F29" s="14">
        <f>(SUMIFS(TARIMSALAG2,KAYNAK,A29,SEBEP,B29,SÜRE,"Uzun",BİLDİRİM,"Bildirimli",İL,$B$10,İLÇE,$B$11)/VLOOKUP($B$11,ABONE2,6,FALSE))</f>
        <v>0.23419070100741354</v>
      </c>
      <c r="G29" s="14">
        <f>(SUMIFS(TARIMSALOG2,KAYNAK,A29,SEBEP,B29,SÜRE,"Uzun",BİLDİRİM,"Bildirimli",İL,$B$10,İLÇE,$B$11)/VLOOKUP($B$11,ABONE2,7,FALSE))</f>
        <v>0.18365799390304466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0.2325920046340979</v>
      </c>
      <c r="I29" s="14">
        <f>(SUMIFS(TICARETHANEAG2,KAYNAK,A29,SEBEP,B29,SÜRE,"Uzun",BİLDİRİM,"Bildirimli",İL,$B$10,İLÇE,$B$11)/VLOOKUP($B$11,ABONE2,9,FALSE))</f>
        <v>0.10903245358363899</v>
      </c>
      <c r="J29" s="14">
        <f>(SUMIFS(TICARETHANEOG2,KAYNAK,A29,SEBEP,B29,SÜRE,"Uzun",BİLDİRİM,"Bildirimli",İL,$B$10,İLÇE,$B$11)/VLOOKUP($B$11,ABONE2,10,FALSE))</f>
        <v>0.491814027638804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0.12326627064664582</v>
      </c>
      <c r="L29" s="14">
        <f>(SUMIFS(SANAYIAG2,KAYNAK,A29,SEBEP,B29,SÜRE,"Uzun",BİLDİRİM,"Bildirimli",İL,$B$10,İLÇE,$B$11)/VLOOKUP($B$11,ABONE2,12,FALSE))</f>
        <v>0.70880903162674502</v>
      </c>
      <c r="M29" s="14">
        <f>(SUMIFS(SANAYIOG2,KAYNAK,A29,SEBEP,B29,SÜRE,"Uzun",BİLDİRİM,"Bildirimli",İL,$B$10,İLÇE,$B$11)/VLOOKUP($B$11,ABONE2,13,FALSE))</f>
        <v>26.047563432388554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13.92902871898073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0.11994593888483998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4.9627370768940908E-2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4.9445559065369321E-2</v>
      </c>
      <c r="F31" s="14">
        <f>(SUMIFS(TARIMSALAG2,KAYNAK,A31,SEBEP,B31,SÜRE,"Uzun",BİLDİRİM,"Bildirimli",İL,$B$10,İLÇE,$B$11)/VLOOKUP($B$11,ABONE2,6,FALSE))</f>
        <v>2.8908750030037469E-2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2.7994167842017029E-2</v>
      </c>
      <c r="I31" s="14">
        <f>(SUMIFS(TICARETHANEAG2,KAYNAK,A31,SEBEP,B31,SÜRE,"Uzun",BİLDİRİM,"Bildirimli",İL,$B$10,İLÇE,$B$11)/VLOOKUP($B$11,ABONE2,9,FALSE))</f>
        <v>5.8188875563799834E-2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5.6025109421394478E-2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4.9301106027901893E-2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0.15059528768996294</v>
      </c>
      <c r="D33" s="14">
        <f t="shared" ref="D33:O33" si="14">SUM(D28:D32)</f>
        <v>0.82161221380718852</v>
      </c>
      <c r="E33" s="14">
        <f t="shared" si="14"/>
        <v>0.15305358295268706</v>
      </c>
      <c r="F33" s="14">
        <f t="shared" si="14"/>
        <v>0.26309945103745103</v>
      </c>
      <c r="G33" s="14">
        <f t="shared" si="14"/>
        <v>0.18365799390304466</v>
      </c>
      <c r="H33" s="14">
        <f t="shared" si="14"/>
        <v>0.26058617247611493</v>
      </c>
      <c r="I33" s="14">
        <f t="shared" si="14"/>
        <v>0.16722132914743881</v>
      </c>
      <c r="J33" s="14">
        <f t="shared" si="14"/>
        <v>0.491814027638804</v>
      </c>
      <c r="K33" s="14">
        <f t="shared" si="14"/>
        <v>0.1792913800680403</v>
      </c>
      <c r="L33" s="14">
        <f t="shared" si="14"/>
        <v>0.70880903162674502</v>
      </c>
      <c r="M33" s="14">
        <f t="shared" si="14"/>
        <v>26.047563432388554</v>
      </c>
      <c r="N33" s="14">
        <f t="shared" si="14"/>
        <v>13.92902871898073</v>
      </c>
      <c r="O33" s="14">
        <f t="shared" si="14"/>
        <v>0.16924704491274187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0.1876696086939357</v>
      </c>
      <c r="D17" s="14">
        <f t="shared" si="1"/>
        <v>9.7438171438863824E-2</v>
      </c>
      <c r="E17" s="14">
        <f t="shared" si="2"/>
        <v>0.18761916932968092</v>
      </c>
      <c r="F17" s="14">
        <f t="shared" si="3"/>
        <v>0.9025338423483944</v>
      </c>
      <c r="G17" s="14">
        <f t="shared" si="4"/>
        <v>4.9128733246542478</v>
      </c>
      <c r="H17" s="14">
        <f t="shared" si="5"/>
        <v>1.1518813749269967</v>
      </c>
      <c r="I17" s="14">
        <f t="shared" si="6"/>
        <v>0.49755917902023705</v>
      </c>
      <c r="J17" s="14">
        <f t="shared" si="7"/>
        <v>4.2980185416117926</v>
      </c>
      <c r="K17" s="14">
        <f t="shared" si="8"/>
        <v>0.62422095653285625</v>
      </c>
      <c r="L17" s="14">
        <f t="shared" si="9"/>
        <v>0</v>
      </c>
      <c r="M17" s="14">
        <f t="shared" si="10"/>
        <v>70.001542192922415</v>
      </c>
      <c r="N17" s="14">
        <f t="shared" si="11"/>
        <v>65.883804416868159</v>
      </c>
      <c r="O17" s="19">
        <f t="shared" si="12"/>
        <v>0.45957248304580728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1.026699718794551E-2</v>
      </c>
      <c r="D18" s="14">
        <f t="shared" si="1"/>
        <v>0</v>
      </c>
      <c r="E18" s="14">
        <f t="shared" si="2"/>
        <v>1.0261257937560948E-2</v>
      </c>
      <c r="F18" s="14">
        <f t="shared" si="3"/>
        <v>3.8401310518987833E-2</v>
      </c>
      <c r="G18" s="14">
        <f t="shared" si="4"/>
        <v>0.12296601704794156</v>
      </c>
      <c r="H18" s="14">
        <f t="shared" si="5"/>
        <v>4.3659219733223294E-2</v>
      </c>
      <c r="I18" s="14">
        <f t="shared" si="6"/>
        <v>3.461639690545415E-2</v>
      </c>
      <c r="J18" s="14">
        <f t="shared" si="7"/>
        <v>0.27733904021231914</v>
      </c>
      <c r="K18" s="14">
        <f t="shared" si="8"/>
        <v>4.2705861496609432E-2</v>
      </c>
      <c r="L18" s="14">
        <f t="shared" si="9"/>
        <v>0</v>
      </c>
      <c r="M18" s="14">
        <f t="shared" si="10"/>
        <v>16.226735627755787</v>
      </c>
      <c r="N18" s="14">
        <f t="shared" si="11"/>
        <v>15.272221767299564</v>
      </c>
      <c r="O18" s="19">
        <f t="shared" si="12"/>
        <v>3.0446001927869309E-2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7.6415191900308446E-3</v>
      </c>
      <c r="D21" s="14">
        <f t="shared" si="1"/>
        <v>0</v>
      </c>
      <c r="E21" s="14">
        <f t="shared" si="2"/>
        <v>7.6372475815802742E-3</v>
      </c>
      <c r="F21" s="14">
        <f t="shared" si="3"/>
        <v>7.6036143009846333E-2</v>
      </c>
      <c r="G21" s="14">
        <f t="shared" si="4"/>
        <v>0</v>
      </c>
      <c r="H21" s="14">
        <f t="shared" si="5"/>
        <v>7.1308507175037228E-2</v>
      </c>
      <c r="I21" s="14">
        <f t="shared" si="6"/>
        <v>3.0587937784689746E-2</v>
      </c>
      <c r="J21" s="14">
        <f t="shared" si="7"/>
        <v>1.1331172759610727E-3</v>
      </c>
      <c r="K21" s="14">
        <f t="shared" si="8"/>
        <v>2.9606267000712026E-2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2.1774222612803915E-2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4.9288183102545594E-4</v>
      </c>
      <c r="G22" s="14">
        <f t="shared" si="4"/>
        <v>0</v>
      </c>
      <c r="H22" s="14">
        <f t="shared" si="5"/>
        <v>4.6223632857827731E-4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6.9974464800790255E-5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0.20557812507191206</v>
      </c>
      <c r="D25" s="14">
        <f t="shared" ref="D25:O25" si="13">SUM(D15:D24)</f>
        <v>9.7438171438863824E-2</v>
      </c>
      <c r="E25" s="14">
        <f t="shared" si="13"/>
        <v>0.20551767484882213</v>
      </c>
      <c r="F25" s="14">
        <f t="shared" si="13"/>
        <v>1.017464177708254</v>
      </c>
      <c r="G25" s="14">
        <f t="shared" si="13"/>
        <v>5.0358393417021894</v>
      </c>
      <c r="H25" s="14">
        <f t="shared" si="13"/>
        <v>1.2673113381638355</v>
      </c>
      <c r="I25" s="14">
        <f t="shared" si="13"/>
        <v>0.56276351371038091</v>
      </c>
      <c r="J25" s="14">
        <f t="shared" si="13"/>
        <v>4.5764906991000727</v>
      </c>
      <c r="K25" s="14">
        <f t="shared" si="13"/>
        <v>0.69653308503017763</v>
      </c>
      <c r="L25" s="14">
        <f t="shared" si="13"/>
        <v>0</v>
      </c>
      <c r="M25" s="14">
        <f t="shared" si="13"/>
        <v>86.228277820678201</v>
      </c>
      <c r="N25" s="14">
        <f t="shared" si="13"/>
        <v>81.156026184167729</v>
      </c>
      <c r="O25" s="14">
        <f t="shared" si="13"/>
        <v>0.51186268205128138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0.24565139031760552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0.2455140712153851</v>
      </c>
      <c r="F29" s="14">
        <f>(SUMIFS(TARIMSALAG2,KAYNAK,A29,SEBEP,B29,SÜRE,"Uzun",BİLDİRİM,"Bildirimli",İL,$B$10,İLÇE,$B$11)/VLOOKUP($B$11,ABONE2,6,FALSE))</f>
        <v>0.90624879615078213</v>
      </c>
      <c r="G29" s="14">
        <f>(SUMIFS(TARIMSALOG2,KAYNAK,A29,SEBEP,B29,SÜRE,"Uzun",BİLDİRİM,"Bildirimli",İL,$B$10,İLÇE,$B$11)/VLOOKUP($B$11,ABONE2,7,FALSE))</f>
        <v>2.8948291922767746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1.0298911005731235</v>
      </c>
      <c r="I29" s="14">
        <f>(SUMIFS(TICARETHANEAG2,KAYNAK,A29,SEBEP,B29,SÜRE,"Uzun",BİLDİRİM,"Bildirimli",İL,$B$10,İLÇE,$B$11)/VLOOKUP($B$11,ABONE2,9,FALSE))</f>
        <v>0.6164264824204384</v>
      </c>
      <c r="J29" s="14">
        <f>(SUMIFS(TICARETHANEOG2,KAYNAK,A29,SEBEP,B29,SÜRE,"Uzun",BİLDİRİM,"Bildirimli",İL,$B$10,İLÇE,$B$11)/VLOOKUP($B$11,ABONE2,10,FALSE))</f>
        <v>4.8080270915893433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0.75612422238476651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151.78058767313493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142.85231781000934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0.54813471052278206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0.24565139031760552</v>
      </c>
      <c r="D33" s="14">
        <f t="shared" ref="D33:O33" si="14">SUM(D28:D32)</f>
        <v>0</v>
      </c>
      <c r="E33" s="14">
        <f t="shared" si="14"/>
        <v>0.2455140712153851</v>
      </c>
      <c r="F33" s="14">
        <f t="shared" si="14"/>
        <v>0.90624879615078213</v>
      </c>
      <c r="G33" s="14">
        <f t="shared" si="14"/>
        <v>2.8948291922767746</v>
      </c>
      <c r="H33" s="14">
        <f t="shared" si="14"/>
        <v>1.0298911005731235</v>
      </c>
      <c r="I33" s="14">
        <f t="shared" si="14"/>
        <v>0.6164264824204384</v>
      </c>
      <c r="J33" s="14">
        <f t="shared" si="14"/>
        <v>4.8080270915893433</v>
      </c>
      <c r="K33" s="14">
        <f t="shared" si="14"/>
        <v>0.75612422238476651</v>
      </c>
      <c r="L33" s="14">
        <f t="shared" si="14"/>
        <v>0</v>
      </c>
      <c r="M33" s="14">
        <f t="shared" si="14"/>
        <v>151.78058767313493</v>
      </c>
      <c r="N33" s="14">
        <f t="shared" si="14"/>
        <v>142.85231781000934</v>
      </c>
      <c r="O33" s="14">
        <f t="shared" si="14"/>
        <v>0.54813471052278206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0.28069448372615735</v>
      </c>
      <c r="D17" s="14">
        <f t="shared" si="1"/>
        <v>5.0493837085945943</v>
      </c>
      <c r="E17" s="14">
        <f t="shared" si="2"/>
        <v>0.29755738948670579</v>
      </c>
      <c r="F17" s="14">
        <f t="shared" si="3"/>
        <v>0.53390916378338837</v>
      </c>
      <c r="G17" s="14">
        <f t="shared" si="4"/>
        <v>10.655341082314978</v>
      </c>
      <c r="H17" s="14">
        <f t="shared" si="5"/>
        <v>0.96031095192551752</v>
      </c>
      <c r="I17" s="14">
        <f t="shared" si="6"/>
        <v>0.38746764882396945</v>
      </c>
      <c r="J17" s="14">
        <f t="shared" si="7"/>
        <v>6.2694179474454019</v>
      </c>
      <c r="K17" s="14">
        <f t="shared" si="8"/>
        <v>0.66204943359757795</v>
      </c>
      <c r="L17" s="14">
        <f t="shared" si="9"/>
        <v>10.416551545318949</v>
      </c>
      <c r="M17" s="14">
        <f t="shared" si="10"/>
        <v>0.84251824107057427</v>
      </c>
      <c r="N17" s="14">
        <f t="shared" si="11"/>
        <v>8.5017448844692733</v>
      </c>
      <c r="O17" s="19">
        <f t="shared" si="12"/>
        <v>0.38705044288039608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0.10914271208225591</v>
      </c>
      <c r="D21" s="14">
        <f t="shared" si="1"/>
        <v>0</v>
      </c>
      <c r="E21" s="14">
        <f t="shared" si="2"/>
        <v>0.10875676466955897</v>
      </c>
      <c r="F21" s="14">
        <f t="shared" si="3"/>
        <v>0.17251422343060718</v>
      </c>
      <c r="G21" s="14">
        <f t="shared" si="4"/>
        <v>0</v>
      </c>
      <c r="H21" s="14">
        <f t="shared" si="5"/>
        <v>0.16524644018186765</v>
      </c>
      <c r="I21" s="14">
        <f t="shared" si="6"/>
        <v>0.22584059225648181</v>
      </c>
      <c r="J21" s="14">
        <f t="shared" si="7"/>
        <v>0</v>
      </c>
      <c r="K21" s="14">
        <f t="shared" si="8"/>
        <v>0.21529787942352105</v>
      </c>
      <c r="L21" s="14">
        <f t="shared" si="9"/>
        <v>12.596026660945613</v>
      </c>
      <c r="M21" s="14">
        <f t="shared" si="10"/>
        <v>0</v>
      </c>
      <c r="N21" s="14">
        <f t="shared" si="11"/>
        <v>10.076821328756491</v>
      </c>
      <c r="O21" s="19">
        <f t="shared" si="12"/>
        <v>0.14483974358593604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1.6341035272942634E-2</v>
      </c>
      <c r="D22" s="14">
        <f t="shared" si="1"/>
        <v>0</v>
      </c>
      <c r="E22" s="14">
        <f t="shared" si="2"/>
        <v>1.6283250560028148E-2</v>
      </c>
      <c r="F22" s="14">
        <f t="shared" si="3"/>
        <v>2.4754180989852289E-3</v>
      </c>
      <c r="G22" s="14">
        <f t="shared" si="4"/>
        <v>0</v>
      </c>
      <c r="H22" s="14">
        <f t="shared" si="5"/>
        <v>2.3711321923760948E-3</v>
      </c>
      <c r="I22" s="14">
        <f t="shared" si="6"/>
        <v>2.483216723229608E-2</v>
      </c>
      <c r="J22" s="14">
        <f t="shared" si="7"/>
        <v>0</v>
      </c>
      <c r="K22" s="14">
        <f t="shared" si="8"/>
        <v>2.3672949548998307E-2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1.702760310876358E-2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0.40617823108135587</v>
      </c>
      <c r="D25" s="14">
        <f t="shared" ref="D25:O25" si="13">SUM(D15:D24)</f>
        <v>5.0493837085945943</v>
      </c>
      <c r="E25" s="14">
        <f t="shared" si="13"/>
        <v>0.42259740471629292</v>
      </c>
      <c r="F25" s="14">
        <f t="shared" si="13"/>
        <v>0.70889880531298077</v>
      </c>
      <c r="G25" s="14">
        <f t="shared" si="13"/>
        <v>10.655341082314978</v>
      </c>
      <c r="H25" s="14">
        <f t="shared" si="13"/>
        <v>1.1279285242997612</v>
      </c>
      <c r="I25" s="14">
        <f t="shared" si="13"/>
        <v>0.63814040831274732</v>
      </c>
      <c r="J25" s="14">
        <f t="shared" si="13"/>
        <v>6.2694179474454019</v>
      </c>
      <c r="K25" s="14">
        <f t="shared" si="13"/>
        <v>0.90102026257009737</v>
      </c>
      <c r="L25" s="14">
        <f t="shared" si="13"/>
        <v>23.012578206264564</v>
      </c>
      <c r="M25" s="14">
        <f t="shared" si="13"/>
        <v>0.84251824107057427</v>
      </c>
      <c r="N25" s="14">
        <f t="shared" si="13"/>
        <v>18.578566213225763</v>
      </c>
      <c r="O25" s="14">
        <f t="shared" si="13"/>
        <v>0.54891778957509574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0.24938635400667261</v>
      </c>
      <c r="D29" s="14">
        <f>(SUMIFS(MESKENOG2,KAYNAK,A29,SEBEP,B29,SÜRE,"Uzun",BİLDİRİM,"Bildirimli",İL,$B$10,İLÇE,$B$11)/VLOOKUP($B$11,ABONE2,4,FALSE))</f>
        <v>1.1872146705131403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0.25270267632819243</v>
      </c>
      <c r="F29" s="14">
        <f>(SUMIFS(TARIMSALAG2,KAYNAK,A29,SEBEP,B29,SÜRE,"Uzun",BİLDİRİM,"Bildirimli",İL,$B$10,İLÇE,$B$11)/VLOOKUP($B$11,ABONE2,6,FALSE))</f>
        <v>1.5918826987511299E-2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1.5248189043469805E-2</v>
      </c>
      <c r="I29" s="14">
        <f>(SUMIFS(TICARETHANEAG2,KAYNAK,A29,SEBEP,B29,SÜRE,"Uzun",BİLDİRİM,"Bildirimli",İL,$B$10,İLÇE,$B$11)/VLOOKUP($B$11,ABONE2,9,FALSE))</f>
        <v>0.67455857702545308</v>
      </c>
      <c r="J29" s="14">
        <f>(SUMIFS(TICARETHANEOG2,KAYNAK,A29,SEBEP,B29,SÜRE,"Uzun",BİLDİRİM,"Bildirimli",İL,$B$10,İLÇE,$B$11)/VLOOKUP($B$11,ABONE2,10,FALSE))</f>
        <v>1.548954383400053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0.71537720841871177</v>
      </c>
      <c r="L29" s="14">
        <f>(SUMIFS(SANAYIAG2,KAYNAK,A29,SEBEP,B29,SÜRE,"Uzun",BİLDİRİM,"Bildirimli",İL,$B$10,İLÇE,$B$11)/VLOOKUP($B$11,ABONE2,12,FALSE))</f>
        <v>57.180879886197516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45.744703908958016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0.40029205882306296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5.7421732662893056E-2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5.7218679534278137E-2</v>
      </c>
      <c r="F31" s="14">
        <f>(SUMIFS(TARIMSALAG2,KAYNAK,A31,SEBEP,B31,SÜRE,"Uzun",BİLDİRİM,"Bildirimli",İL,$B$10,İLÇE,$B$11)/VLOOKUP($B$11,ABONE2,6,FALSE))</f>
        <v>2.2585499041066267E-2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2.1634003516054608E-2</v>
      </c>
      <c r="I31" s="14">
        <f>(SUMIFS(TICARETHANEAG2,KAYNAK,A31,SEBEP,B31,SÜRE,"Uzun",BİLDİRİM,"Bildirimli",İL,$B$10,İLÇE,$B$11)/VLOOKUP($B$11,ABONE2,9,FALSE))</f>
        <v>0.18125410135511558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0.17279277949401645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7.4146823814051951E-2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0.30680808666956566</v>
      </c>
      <c r="D33" s="14">
        <f t="shared" ref="D33:O33" si="14">SUM(D28:D32)</f>
        <v>1.1872146705131403</v>
      </c>
      <c r="E33" s="14">
        <f t="shared" si="14"/>
        <v>0.30992135586247055</v>
      </c>
      <c r="F33" s="14">
        <f t="shared" si="14"/>
        <v>3.8504326028577562E-2</v>
      </c>
      <c r="G33" s="14">
        <f t="shared" si="14"/>
        <v>0</v>
      </c>
      <c r="H33" s="14">
        <f t="shared" si="14"/>
        <v>3.6882192559524414E-2</v>
      </c>
      <c r="I33" s="14">
        <f t="shared" si="14"/>
        <v>0.85581267838056863</v>
      </c>
      <c r="J33" s="14">
        <f t="shared" si="14"/>
        <v>1.548954383400053</v>
      </c>
      <c r="K33" s="14">
        <f t="shared" si="14"/>
        <v>0.88816998791272828</v>
      </c>
      <c r="L33" s="14">
        <f t="shared" si="14"/>
        <v>57.180879886197516</v>
      </c>
      <c r="M33" s="14">
        <f t="shared" si="14"/>
        <v>0</v>
      </c>
      <c r="N33" s="14">
        <f t="shared" si="14"/>
        <v>45.744703908958016</v>
      </c>
      <c r="O33" s="14">
        <f t="shared" si="14"/>
        <v>0.47443888263711492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0.21477363293359006</v>
      </c>
      <c r="D17" s="14">
        <f t="shared" si="1"/>
        <v>1.6255091404556796</v>
      </c>
      <c r="E17" s="14">
        <f t="shared" si="2"/>
        <v>0.21753734242036071</v>
      </c>
      <c r="F17" s="14">
        <f t="shared" si="3"/>
        <v>1.0618231918116583</v>
      </c>
      <c r="G17" s="14">
        <f t="shared" si="4"/>
        <v>6.0799903453650446</v>
      </c>
      <c r="H17" s="14">
        <f t="shared" si="5"/>
        <v>1.7159626008069251</v>
      </c>
      <c r="I17" s="14">
        <f t="shared" si="6"/>
        <v>0.41668674271066086</v>
      </c>
      <c r="J17" s="14">
        <f t="shared" si="7"/>
        <v>5.5380716202915865</v>
      </c>
      <c r="K17" s="14">
        <f t="shared" si="8"/>
        <v>0.629798234880939</v>
      </c>
      <c r="L17" s="14">
        <f t="shared" si="9"/>
        <v>7.3451857902784701</v>
      </c>
      <c r="M17" s="14">
        <f t="shared" si="10"/>
        <v>23.285639243784605</v>
      </c>
      <c r="N17" s="14">
        <f t="shared" si="11"/>
        <v>11.971261442869411</v>
      </c>
      <c r="O17" s="19">
        <f t="shared" si="12"/>
        <v>0.41012922157659554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1.8513552854807661E-2</v>
      </c>
      <c r="D18" s="14">
        <f t="shared" si="1"/>
        <v>0.46150596406467947</v>
      </c>
      <c r="E18" s="14">
        <f t="shared" si="2"/>
        <v>1.9381399678609936E-2</v>
      </c>
      <c r="F18" s="14">
        <f t="shared" si="3"/>
        <v>7.9346730538977332E-3</v>
      </c>
      <c r="G18" s="14">
        <f t="shared" si="4"/>
        <v>1.3320810271538499E-2</v>
      </c>
      <c r="H18" s="14">
        <f t="shared" si="5"/>
        <v>8.6367789241296733E-3</v>
      </c>
      <c r="I18" s="14">
        <f t="shared" si="6"/>
        <v>2.3068870311413057E-2</v>
      </c>
      <c r="J18" s="14">
        <f t="shared" si="7"/>
        <v>0.9131648922804495</v>
      </c>
      <c r="K18" s="14">
        <f t="shared" si="8"/>
        <v>6.0107619780726429E-2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2.5426291110423868E-2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2.5180348137245314E-2</v>
      </c>
      <c r="D21" s="14">
        <f t="shared" si="1"/>
        <v>0</v>
      </c>
      <c r="E21" s="14">
        <f t="shared" si="2"/>
        <v>2.5131018431814329E-2</v>
      </c>
      <c r="F21" s="14">
        <f t="shared" si="3"/>
        <v>7.2298532096625248E-2</v>
      </c>
      <c r="G21" s="14">
        <f t="shared" si="4"/>
        <v>0</v>
      </c>
      <c r="H21" s="14">
        <f t="shared" si="5"/>
        <v>6.2874111265321705E-2</v>
      </c>
      <c r="I21" s="14">
        <f t="shared" si="6"/>
        <v>4.1287352095027825E-2</v>
      </c>
      <c r="J21" s="14">
        <f t="shared" si="7"/>
        <v>0</v>
      </c>
      <c r="K21" s="14">
        <f t="shared" si="8"/>
        <v>3.9569299376270406E-2</v>
      </c>
      <c r="L21" s="14">
        <f t="shared" si="9"/>
        <v>3.7328631713210578</v>
      </c>
      <c r="M21" s="14">
        <f t="shared" si="10"/>
        <v>0</v>
      </c>
      <c r="N21" s="14">
        <f t="shared" si="11"/>
        <v>2.6495497334901215</v>
      </c>
      <c r="O21" s="19">
        <f t="shared" si="12"/>
        <v>3.9096234098144438E-2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1.2326982018676197E-4</v>
      </c>
      <c r="D22" s="14">
        <f t="shared" si="1"/>
        <v>0</v>
      </c>
      <c r="E22" s="14">
        <f t="shared" si="2"/>
        <v>1.2302832773855595E-4</v>
      </c>
      <c r="F22" s="14">
        <f t="shared" si="3"/>
        <v>5.7739071530038544E-4</v>
      </c>
      <c r="G22" s="14">
        <f t="shared" si="4"/>
        <v>0</v>
      </c>
      <c r="H22" s="14">
        <f t="shared" si="5"/>
        <v>5.0212538241913582E-4</v>
      </c>
      <c r="I22" s="14">
        <f t="shared" si="6"/>
        <v>6.8430812236256735E-6</v>
      </c>
      <c r="J22" s="14">
        <f t="shared" si="7"/>
        <v>0</v>
      </c>
      <c r="K22" s="14">
        <f t="shared" si="8"/>
        <v>6.5583263603477302E-6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1.241788537615301E-4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0.25859080374582982</v>
      </c>
      <c r="D25" s="14">
        <f t="shared" ref="D25:O25" si="13">SUM(D15:D24)</f>
        <v>2.0870151045203591</v>
      </c>
      <c r="E25" s="14">
        <f t="shared" si="13"/>
        <v>0.26217278885852358</v>
      </c>
      <c r="F25" s="14">
        <f t="shared" si="13"/>
        <v>1.1426337876774817</v>
      </c>
      <c r="G25" s="14">
        <f t="shared" si="13"/>
        <v>6.0933111556365827</v>
      </c>
      <c r="H25" s="14">
        <f t="shared" si="13"/>
        <v>1.7879756163787957</v>
      </c>
      <c r="I25" s="14">
        <f t="shared" si="13"/>
        <v>0.48104980819832538</v>
      </c>
      <c r="J25" s="14">
        <f t="shared" si="13"/>
        <v>6.4512365125720361</v>
      </c>
      <c r="K25" s="14">
        <f t="shared" si="13"/>
        <v>0.72948171236429615</v>
      </c>
      <c r="L25" s="14">
        <f t="shared" si="13"/>
        <v>11.078048961599528</v>
      </c>
      <c r="M25" s="14">
        <f t="shared" si="13"/>
        <v>23.285639243784605</v>
      </c>
      <c r="N25" s="14">
        <f t="shared" si="13"/>
        <v>14.620811176359531</v>
      </c>
      <c r="O25" s="14">
        <f t="shared" si="13"/>
        <v>0.4747759256389254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0.11042037951780606</v>
      </c>
      <c r="D29" s="14">
        <f>(SUMIFS(MESKENOG2,KAYNAK,A29,SEBEP,B29,SÜRE,"Uzun",BİLDİRİM,"Bildirimli",İL,$B$10,İLÇE,$B$11)/VLOOKUP($B$11,ABONE2,4,FALSE))</f>
        <v>2.6092090108052193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0.11531564571682146</v>
      </c>
      <c r="F29" s="14">
        <f>(SUMIFS(TARIMSALAG2,KAYNAK,A29,SEBEP,B29,SÜRE,"Uzun",BİLDİRİM,"Bildirimli",İL,$B$10,İLÇE,$B$11)/VLOOKUP($B$11,ABONE2,6,FALSE))</f>
        <v>0.21900459513340334</v>
      </c>
      <c r="G29" s="14">
        <f>(SUMIFS(TARIMSALOG2,KAYNAK,A29,SEBEP,B29,SÜRE,"Uzun",BİLDİRİM,"Bildirimli",İL,$B$10,İLÇE,$B$11)/VLOOKUP($B$11,ABONE2,7,FALSE))</f>
        <v>1.7196865990390402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0.41462487024312172</v>
      </c>
      <c r="I29" s="14">
        <f>(SUMIFS(TICARETHANEAG2,KAYNAK,A29,SEBEP,B29,SÜRE,"Uzun",BİLDİRİM,"Bildirimli",İL,$B$10,İLÇE,$B$11)/VLOOKUP($B$11,ABONE2,9,FALSE))</f>
        <v>0.2586355170589088</v>
      </c>
      <c r="J29" s="14">
        <f>(SUMIFS(TICARETHANEOG2,KAYNAK,A29,SEBEP,B29,SÜRE,"Uzun",BİLDİRİM,"Bildirimli",İL,$B$10,İLÇE,$B$11)/VLOOKUP($B$11,ABONE2,10,FALSE))</f>
        <v>1.6445747939063211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0.31630733716352488</v>
      </c>
      <c r="L29" s="14">
        <f>(SUMIFS(SANAYIAG2,KAYNAK,A29,SEBEP,B29,SÜRE,"Uzun",BİLDİRİM,"Bildirimli",İL,$B$10,İLÇE,$B$11)/VLOOKUP($B$11,ABONE2,12,FALSE))</f>
        <v>0.27176465136522449</v>
      </c>
      <c r="M29" s="14">
        <f>(SUMIFS(SANAYIOG2,KAYNAK,A29,SEBEP,B29,SÜRE,"Uzun",BİLDİRİM,"Bildirimli",İL,$B$10,İLÇE,$B$11)/VLOOKUP($B$11,ABONE2,13,FALSE))</f>
        <v>2.4248053152419655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0.89659813074204098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0.16763225882948793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3.7669381338220104E-3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3.7595584920670452E-3</v>
      </c>
      <c r="F31" s="14">
        <f>(SUMIFS(TARIMSALAG2,KAYNAK,A31,SEBEP,B31,SÜRE,"Uzun",BİLDİRİM,"Bildirimli",İL,$B$10,İLÇE,$B$11)/VLOOKUP($B$11,ABONE2,6,FALSE))</f>
        <v>1.348556355442003E-2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1.1727663049409963E-2</v>
      </c>
      <c r="I31" s="14">
        <f>(SUMIFS(TICARETHANEAG2,KAYNAK,A31,SEBEP,B31,SÜRE,"Uzun",BİLDİRİM,"Bildirimli",İL,$B$10,İLÇE,$B$11)/VLOOKUP($B$11,ABONE2,9,FALSE))</f>
        <v>1.5706991937329655E-2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1.5053391286473679E-2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6.041499204780117E-3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0.11418731765162807</v>
      </c>
      <c r="D33" s="14">
        <f t="shared" ref="D33:O33" si="14">SUM(D28:D32)</f>
        <v>2.6092090108052193</v>
      </c>
      <c r="E33" s="14">
        <f t="shared" si="14"/>
        <v>0.11907520420888851</v>
      </c>
      <c r="F33" s="14">
        <f t="shared" si="14"/>
        <v>0.23249015868782336</v>
      </c>
      <c r="G33" s="14">
        <f t="shared" si="14"/>
        <v>1.7196865990390402</v>
      </c>
      <c r="H33" s="14">
        <f t="shared" si="14"/>
        <v>0.4263525332925317</v>
      </c>
      <c r="I33" s="14">
        <f t="shared" si="14"/>
        <v>0.27434250899623847</v>
      </c>
      <c r="J33" s="14">
        <f t="shared" si="14"/>
        <v>1.6445747939063211</v>
      </c>
      <c r="K33" s="14">
        <f t="shared" si="14"/>
        <v>0.33136072844999859</v>
      </c>
      <c r="L33" s="14">
        <f t="shared" si="14"/>
        <v>0.27176465136522449</v>
      </c>
      <c r="M33" s="14">
        <f t="shared" si="14"/>
        <v>2.4248053152419655</v>
      </c>
      <c r="N33" s="14">
        <f t="shared" si="14"/>
        <v>0.89659813074204098</v>
      </c>
      <c r="O33" s="14">
        <f t="shared" si="14"/>
        <v>0.17367375803426804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0.31782025253173352</v>
      </c>
      <c r="D17" s="14">
        <f t="shared" si="1"/>
        <v>0.77573327266308068</v>
      </c>
      <c r="E17" s="14">
        <f t="shared" si="2"/>
        <v>0.31987427813861724</v>
      </c>
      <c r="F17" s="14">
        <f t="shared" si="3"/>
        <v>0.4930800775627554</v>
      </c>
      <c r="G17" s="14">
        <f t="shared" si="4"/>
        <v>5.7677915801470414</v>
      </c>
      <c r="H17" s="14">
        <f t="shared" si="5"/>
        <v>1.8175163718797704</v>
      </c>
      <c r="I17" s="14">
        <f t="shared" si="6"/>
        <v>0.59796405197780789</v>
      </c>
      <c r="J17" s="14">
        <f t="shared" si="7"/>
        <v>5.2685693790275545</v>
      </c>
      <c r="K17" s="14">
        <f t="shared" si="8"/>
        <v>0.86746334786044843</v>
      </c>
      <c r="L17" s="14">
        <f t="shared" si="9"/>
        <v>0.95494104448733885</v>
      </c>
      <c r="M17" s="14">
        <f t="shared" si="10"/>
        <v>45.150314214366524</v>
      </c>
      <c r="N17" s="14">
        <f t="shared" si="11"/>
        <v>40.498169670168714</v>
      </c>
      <c r="O17" s="19">
        <f t="shared" si="12"/>
        <v>0.43950956758973303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3.7273453830751598E-2</v>
      </c>
      <c r="D21" s="14">
        <f t="shared" si="1"/>
        <v>0</v>
      </c>
      <c r="E21" s="14">
        <f t="shared" si="2"/>
        <v>3.7106259133812422E-2</v>
      </c>
      <c r="F21" s="14">
        <f t="shared" si="3"/>
        <v>4.1137132637408848E-2</v>
      </c>
      <c r="G21" s="14">
        <f t="shared" si="4"/>
        <v>0</v>
      </c>
      <c r="H21" s="14">
        <f t="shared" si="5"/>
        <v>3.0807939944609682E-2</v>
      </c>
      <c r="I21" s="14">
        <f t="shared" si="6"/>
        <v>8.1626084396600726E-2</v>
      </c>
      <c r="J21" s="14">
        <f t="shared" si="7"/>
        <v>1.3729384330254222E-2</v>
      </c>
      <c r="K21" s="14">
        <f t="shared" si="8"/>
        <v>7.7708366760588565E-2</v>
      </c>
      <c r="L21" s="14">
        <f t="shared" si="9"/>
        <v>0.84370356748186837</v>
      </c>
      <c r="M21" s="14">
        <f t="shared" si="10"/>
        <v>0</v>
      </c>
      <c r="N21" s="14">
        <f t="shared" si="11"/>
        <v>8.8810901840196674E-2</v>
      </c>
      <c r="O21" s="19">
        <f t="shared" si="12"/>
        <v>4.2561900857442166E-2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5.9428762679711387E-4</v>
      </c>
      <c r="D22" s="14">
        <f t="shared" si="1"/>
        <v>0</v>
      </c>
      <c r="E22" s="14">
        <f t="shared" si="2"/>
        <v>5.9162187598936153E-4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6.3733540136370328E-3</v>
      </c>
      <c r="J22" s="14">
        <f t="shared" si="7"/>
        <v>0</v>
      </c>
      <c r="K22" s="14">
        <f t="shared" si="8"/>
        <v>6.0056041613559073E-3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1.3181985912586059E-3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0.35568799398928225</v>
      </c>
      <c r="D25" s="14">
        <f t="shared" ref="D25:O25" si="13">SUM(D15:D24)</f>
        <v>0.77573327266308068</v>
      </c>
      <c r="E25" s="14">
        <f t="shared" si="13"/>
        <v>0.35757215914841906</v>
      </c>
      <c r="F25" s="14">
        <f t="shared" si="13"/>
        <v>0.53421721020016422</v>
      </c>
      <c r="G25" s="14">
        <f t="shared" si="13"/>
        <v>5.7677915801470414</v>
      </c>
      <c r="H25" s="14">
        <f t="shared" si="13"/>
        <v>1.8483243118243802</v>
      </c>
      <c r="I25" s="14">
        <f t="shared" si="13"/>
        <v>0.6859634903880456</v>
      </c>
      <c r="J25" s="14">
        <f t="shared" si="13"/>
        <v>5.2822987633578089</v>
      </c>
      <c r="K25" s="14">
        <f t="shared" si="13"/>
        <v>0.95117731878239287</v>
      </c>
      <c r="L25" s="14">
        <f t="shared" si="13"/>
        <v>1.7986446119692072</v>
      </c>
      <c r="M25" s="14">
        <f t="shared" si="13"/>
        <v>45.150314214366524</v>
      </c>
      <c r="N25" s="14">
        <f t="shared" si="13"/>
        <v>40.586980572008912</v>
      </c>
      <c r="O25" s="14">
        <f t="shared" si="13"/>
        <v>0.48338966703843378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0.76488110788819308</v>
      </c>
      <c r="D29" s="14">
        <f>(SUMIFS(MESKENOG2,KAYNAK,A29,SEBEP,B29,SÜRE,"Uzun",BİLDİRİM,"Bildirimli",İL,$B$10,İLÇE,$B$11)/VLOOKUP($B$11,ABONE2,4,FALSE))</f>
        <v>5.1740136542372188E-2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0.76168222567243493</v>
      </c>
      <c r="F29" s="14">
        <f>(SUMIFS(TARIMSALAG2,KAYNAK,A29,SEBEP,B29,SÜRE,"Uzun",BİLDİRİM,"Bildirimli",İL,$B$10,İLÇE,$B$11)/VLOOKUP($B$11,ABONE2,6,FALSE))</f>
        <v>0.34538324639342222</v>
      </c>
      <c r="G29" s="14">
        <f>(SUMIFS(TARIMSALOG2,KAYNAK,A29,SEBEP,B29,SÜRE,"Uzun",BİLDİRİM,"Bildirimli",İL,$B$10,İLÇE,$B$11)/VLOOKUP($B$11,ABONE2,7,FALSE))</f>
        <v>3.6259993471569087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1.1691187302095816</v>
      </c>
      <c r="I29" s="14">
        <f>(SUMIFS(TICARETHANEAG2,KAYNAK,A29,SEBEP,B29,SÜRE,"Uzun",BİLDİRİM,"Bildirimli",İL,$B$10,İLÇE,$B$11)/VLOOKUP($B$11,ABONE2,9,FALSE))</f>
        <v>1.0030790365433739</v>
      </c>
      <c r="J29" s="14">
        <f>(SUMIFS(TICARETHANEOG2,KAYNAK,A29,SEBEP,B29,SÜRE,"Uzun",BİLDİRİM,"Bildirimli",İL,$B$10,İLÇE,$B$11)/VLOOKUP($B$11,ABONE2,10,FALSE))</f>
        <v>16.664747626714117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1.9067753161141454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81.218531846692116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72.669212704935049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0.96571045179594606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0.76488110788819308</v>
      </c>
      <c r="D33" s="14">
        <f t="shared" ref="D33:O33" si="14">SUM(D28:D32)</f>
        <v>5.1740136542372188E-2</v>
      </c>
      <c r="E33" s="14">
        <f t="shared" si="14"/>
        <v>0.76168222567243493</v>
      </c>
      <c r="F33" s="14">
        <f t="shared" si="14"/>
        <v>0.34538324639342222</v>
      </c>
      <c r="G33" s="14">
        <f t="shared" si="14"/>
        <v>3.6259993471569087</v>
      </c>
      <c r="H33" s="14">
        <f t="shared" si="14"/>
        <v>1.1691187302095816</v>
      </c>
      <c r="I33" s="14">
        <f t="shared" si="14"/>
        <v>1.0030790365433739</v>
      </c>
      <c r="J33" s="14">
        <f t="shared" si="14"/>
        <v>16.664747626714117</v>
      </c>
      <c r="K33" s="14">
        <f t="shared" si="14"/>
        <v>1.9067753161141454</v>
      </c>
      <c r="L33" s="14">
        <f t="shared" si="14"/>
        <v>0</v>
      </c>
      <c r="M33" s="14">
        <f t="shared" si="14"/>
        <v>81.218531846692116</v>
      </c>
      <c r="N33" s="14">
        <f t="shared" si="14"/>
        <v>72.669212704935049</v>
      </c>
      <c r="O33" s="14">
        <f t="shared" si="14"/>
        <v>0.96571045179594606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0.14233567868453939</v>
      </c>
      <c r="D17" s="14">
        <f t="shared" si="1"/>
        <v>0.47936893772026384</v>
      </c>
      <c r="E17" s="14">
        <f t="shared" si="2"/>
        <v>0.14249871984830736</v>
      </c>
      <c r="F17" s="14">
        <f t="shared" si="3"/>
        <v>0.51321572221239964</v>
      </c>
      <c r="G17" s="14">
        <f t="shared" si="4"/>
        <v>0.55403472341148163</v>
      </c>
      <c r="H17" s="14">
        <f t="shared" si="5"/>
        <v>0.51608298612406078</v>
      </c>
      <c r="I17" s="14">
        <f t="shared" si="6"/>
        <v>0.3624429154283863</v>
      </c>
      <c r="J17" s="14">
        <f t="shared" si="7"/>
        <v>2.6765897561449319</v>
      </c>
      <c r="K17" s="14">
        <f t="shared" si="8"/>
        <v>0.4425141559246622</v>
      </c>
      <c r="L17" s="14">
        <f t="shared" si="9"/>
        <v>42.346369015764893</v>
      </c>
      <c r="M17" s="14">
        <f t="shared" si="10"/>
        <v>32.113141272880526</v>
      </c>
      <c r="N17" s="14">
        <f t="shared" si="11"/>
        <v>32.558064218223329</v>
      </c>
      <c r="O17" s="19">
        <f t="shared" si="12"/>
        <v>0.27354941700022861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7.2121644660446283E-3</v>
      </c>
      <c r="D21" s="14">
        <f t="shared" si="1"/>
        <v>0</v>
      </c>
      <c r="E21" s="14">
        <f t="shared" si="2"/>
        <v>7.2086755531367624E-3</v>
      </c>
      <c r="F21" s="14">
        <f t="shared" si="3"/>
        <v>4.8592882865603974E-2</v>
      </c>
      <c r="G21" s="14">
        <f t="shared" si="4"/>
        <v>0</v>
      </c>
      <c r="H21" s="14">
        <f t="shared" si="5"/>
        <v>4.5179555363429359E-2</v>
      </c>
      <c r="I21" s="14">
        <f t="shared" si="6"/>
        <v>2.7382083878185168E-2</v>
      </c>
      <c r="J21" s="14">
        <f t="shared" si="7"/>
        <v>0</v>
      </c>
      <c r="K21" s="14">
        <f t="shared" si="8"/>
        <v>2.6434642953122485E-2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1.4268082895478396E-2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0.14954784315058403</v>
      </c>
      <c r="D25" s="14">
        <f t="shared" ref="D25:O25" si="13">SUM(D15:D24)</f>
        <v>0.47936893772026384</v>
      </c>
      <c r="E25" s="14">
        <f t="shared" si="13"/>
        <v>0.14970739540144412</v>
      </c>
      <c r="F25" s="14">
        <f t="shared" si="13"/>
        <v>0.56180860507800356</v>
      </c>
      <c r="G25" s="14">
        <f t="shared" si="13"/>
        <v>0.55403472341148163</v>
      </c>
      <c r="H25" s="14">
        <f t="shared" si="13"/>
        <v>0.56126254148749011</v>
      </c>
      <c r="I25" s="14">
        <f t="shared" si="13"/>
        <v>0.3898249993065715</v>
      </c>
      <c r="J25" s="14">
        <f t="shared" si="13"/>
        <v>2.6765897561449319</v>
      </c>
      <c r="K25" s="14">
        <f t="shared" si="13"/>
        <v>0.46894879887778468</v>
      </c>
      <c r="L25" s="14">
        <f t="shared" si="13"/>
        <v>42.346369015764893</v>
      </c>
      <c r="M25" s="14">
        <f t="shared" si="13"/>
        <v>32.113141272880526</v>
      </c>
      <c r="N25" s="14">
        <f t="shared" si="13"/>
        <v>32.558064218223329</v>
      </c>
      <c r="O25" s="14">
        <f t="shared" si="13"/>
        <v>0.28781749989570699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2.0767319361061514E-3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2.0757273088694637E-3</v>
      </c>
      <c r="F29" s="14">
        <f>(SUMIFS(TARIMSALAG2,KAYNAK,A29,SEBEP,B29,SÜRE,"Uzun",BİLDİRİM,"Bildirimli",İL,$B$10,İLÇE,$B$11)/VLOOKUP($B$11,ABONE2,6,FALSE))</f>
        <v>2.1256811288029604E-2</v>
      </c>
      <c r="G29" s="14">
        <f>(SUMIFS(TARIMSALOG2,KAYNAK,A29,SEBEP,B29,SÜRE,"Uzun",BİLDİRİM,"Bildirimli",İL,$B$10,İLÇE,$B$11)/VLOOKUP($B$11,ABONE2,7,FALSE))</f>
        <v>1.8717448930946144E-2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2.1078437936619426E-2</v>
      </c>
      <c r="I29" s="14">
        <f>(SUMIFS(TICARETHANEAG2,KAYNAK,A29,SEBEP,B29,SÜRE,"Uzun",BİLDİRİM,"Bildirimli",İL,$B$10,İLÇE,$B$11)/VLOOKUP($B$11,ABONE2,9,FALSE))</f>
        <v>2.4299917043479898E-2</v>
      </c>
      <c r="J29" s="14">
        <f>(SUMIFS(TICARETHANEOG2,KAYNAK,A29,SEBEP,B29,SÜRE,"Uzun",BİLDİRİM,"Bildirimli",İL,$B$10,İLÇE,$B$11)/VLOOKUP($B$11,ABONE2,10,FALSE))</f>
        <v>0.12871611922711598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2.791279704298974E-2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17.515568357432475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16.754021907109323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3.0989576712991778E-2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2.0767319361061514E-3</v>
      </c>
      <c r="D33" s="14">
        <f t="shared" ref="D33:O33" si="14">SUM(D28:D32)</f>
        <v>0</v>
      </c>
      <c r="E33" s="14">
        <f t="shared" si="14"/>
        <v>2.0757273088694637E-3</v>
      </c>
      <c r="F33" s="14">
        <f t="shared" si="14"/>
        <v>2.1256811288029604E-2</v>
      </c>
      <c r="G33" s="14">
        <f t="shared" si="14"/>
        <v>1.8717448930946144E-2</v>
      </c>
      <c r="H33" s="14">
        <f t="shared" si="14"/>
        <v>2.1078437936619426E-2</v>
      </c>
      <c r="I33" s="14">
        <f t="shared" si="14"/>
        <v>2.4299917043479898E-2</v>
      </c>
      <c r="J33" s="14">
        <f t="shared" si="14"/>
        <v>0.12871611922711598</v>
      </c>
      <c r="K33" s="14">
        <f t="shared" si="14"/>
        <v>2.791279704298974E-2</v>
      </c>
      <c r="L33" s="14">
        <f t="shared" si="14"/>
        <v>0</v>
      </c>
      <c r="M33" s="14">
        <f t="shared" si="14"/>
        <v>17.515568357432475</v>
      </c>
      <c r="N33" s="14">
        <f t="shared" si="14"/>
        <v>16.754021907109323</v>
      </c>
      <c r="O33" s="14">
        <f t="shared" si="14"/>
        <v>3.0989576712991778E-2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0.18889765646876153</v>
      </c>
      <c r="D17" s="14">
        <f t="shared" si="1"/>
        <v>1.4198557180533049</v>
      </c>
      <c r="E17" s="14">
        <f t="shared" si="2"/>
        <v>0.18985152332656385</v>
      </c>
      <c r="F17" s="14">
        <f t="shared" si="3"/>
        <v>1.2227700851355467</v>
      </c>
      <c r="G17" s="14">
        <f t="shared" si="4"/>
        <v>6.3463425537119518</v>
      </c>
      <c r="H17" s="14">
        <f t="shared" si="5"/>
        <v>2.5291477607780766</v>
      </c>
      <c r="I17" s="14">
        <f t="shared" si="6"/>
        <v>0.30775801050169538</v>
      </c>
      <c r="J17" s="14">
        <f t="shared" si="7"/>
        <v>9.8980321097065076</v>
      </c>
      <c r="K17" s="14">
        <f t="shared" si="8"/>
        <v>0.79560268174276583</v>
      </c>
      <c r="L17" s="14">
        <f t="shared" si="9"/>
        <v>20.404087502094306</v>
      </c>
      <c r="M17" s="14">
        <f t="shared" si="10"/>
        <v>151.01361622846761</v>
      </c>
      <c r="N17" s="14">
        <f t="shared" si="11"/>
        <v>132.2156092902793</v>
      </c>
      <c r="O17" s="19">
        <f t="shared" si="12"/>
        <v>1.0128447131039071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3.0055268348301092E-2</v>
      </c>
      <c r="D18" s="14">
        <f t="shared" si="1"/>
        <v>3.5549042675005152E-2</v>
      </c>
      <c r="E18" s="14">
        <f t="shared" si="2"/>
        <v>3.0059525462672428E-2</v>
      </c>
      <c r="F18" s="14">
        <f t="shared" si="3"/>
        <v>6.744103277832586E-2</v>
      </c>
      <c r="G18" s="14">
        <f t="shared" si="4"/>
        <v>0.33772523433180884</v>
      </c>
      <c r="H18" s="14">
        <f t="shared" si="5"/>
        <v>0.13635647198678968</v>
      </c>
      <c r="I18" s="14">
        <f t="shared" si="6"/>
        <v>4.3515856903046386E-2</v>
      </c>
      <c r="J18" s="14">
        <f t="shared" si="7"/>
        <v>0.30022624025176353</v>
      </c>
      <c r="K18" s="14">
        <f t="shared" si="8"/>
        <v>5.6574377574453279E-2</v>
      </c>
      <c r="L18" s="14">
        <f t="shared" si="9"/>
        <v>2.4909015359781822E-3</v>
      </c>
      <c r="M18" s="14">
        <f t="shared" si="10"/>
        <v>0.98695017504601101</v>
      </c>
      <c r="N18" s="14">
        <f t="shared" si="11"/>
        <v>0.84526164409223048</v>
      </c>
      <c r="O18" s="19">
        <f t="shared" si="12"/>
        <v>4.1753267820722188E-2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1.7561101112091856E-2</v>
      </c>
      <c r="D21" s="14">
        <f t="shared" si="1"/>
        <v>0</v>
      </c>
      <c r="E21" s="14">
        <f t="shared" si="2"/>
        <v>1.7547493051135028E-2</v>
      </c>
      <c r="F21" s="14">
        <f t="shared" si="3"/>
        <v>0.12008219544435536</v>
      </c>
      <c r="G21" s="14">
        <f t="shared" si="4"/>
        <v>0</v>
      </c>
      <c r="H21" s="14">
        <f t="shared" si="5"/>
        <v>8.9464359874980401E-2</v>
      </c>
      <c r="I21" s="14">
        <f t="shared" si="6"/>
        <v>5.5635612852641105E-2</v>
      </c>
      <c r="J21" s="14">
        <f t="shared" si="7"/>
        <v>0</v>
      </c>
      <c r="K21" s="14">
        <f t="shared" si="8"/>
        <v>5.280550216126445E-2</v>
      </c>
      <c r="L21" s="14">
        <f t="shared" si="9"/>
        <v>5.4610814923189936</v>
      </c>
      <c r="M21" s="14">
        <f t="shared" si="10"/>
        <v>0</v>
      </c>
      <c r="N21" s="14">
        <f t="shared" si="11"/>
        <v>0.78598742973563085</v>
      </c>
      <c r="O21" s="19">
        <f t="shared" si="12"/>
        <v>2.9454771928298821E-2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5.5406095458016458E-4</v>
      </c>
      <c r="D22" s="14">
        <f t="shared" si="1"/>
        <v>0</v>
      </c>
      <c r="E22" s="14">
        <f t="shared" si="2"/>
        <v>5.5363161389158249E-4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4.1209414259121764E-4</v>
      </c>
      <c r="J22" s="14">
        <f t="shared" si="7"/>
        <v>0</v>
      </c>
      <c r="K22" s="14">
        <f t="shared" si="8"/>
        <v>3.9113145378449703E-4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5.0678672559833788E-4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0.23706808688373465</v>
      </c>
      <c r="D25" s="14">
        <f t="shared" ref="D25:O25" si="13">SUM(D15:D24)</f>
        <v>1.45540476072831</v>
      </c>
      <c r="E25" s="14">
        <f t="shared" si="13"/>
        <v>0.2380121734542629</v>
      </c>
      <c r="F25" s="14">
        <f t="shared" si="13"/>
        <v>1.4102933133582281</v>
      </c>
      <c r="G25" s="14">
        <f t="shared" si="13"/>
        <v>6.6840677880437607</v>
      </c>
      <c r="H25" s="14">
        <f t="shared" si="13"/>
        <v>2.7549685926398468</v>
      </c>
      <c r="I25" s="14">
        <f t="shared" si="13"/>
        <v>0.40732157439997407</v>
      </c>
      <c r="J25" s="14">
        <f t="shared" si="13"/>
        <v>10.198258349958271</v>
      </c>
      <c r="K25" s="14">
        <f t="shared" si="13"/>
        <v>0.90537369293226799</v>
      </c>
      <c r="L25" s="14">
        <f t="shared" si="13"/>
        <v>25.867659895949277</v>
      </c>
      <c r="M25" s="14">
        <f t="shared" si="13"/>
        <v>152.00056640351363</v>
      </c>
      <c r="N25" s="14">
        <f t="shared" si="13"/>
        <v>133.84685836410716</v>
      </c>
      <c r="O25" s="14">
        <f t="shared" si="13"/>
        <v>1.0845595395785266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9.4502897411895075E-4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9.4429667312007299E-4</v>
      </c>
      <c r="F29" s="14">
        <f>(SUMIFS(TARIMSALAG2,KAYNAK,A29,SEBEP,B29,SÜRE,"Uzun",BİLDİRİM,"Bildirimli",İL,$B$10,İLÇE,$B$11)/VLOOKUP($B$11,ABONE2,6,FALSE))</f>
        <v>6.6213464883916164E-3</v>
      </c>
      <c r="G29" s="14">
        <f>(SUMIFS(TARIMSALOG2,KAYNAK,A29,SEBEP,B29,SÜRE,"Uzun",BİLDİRİM,"Bildirimli",İL,$B$10,İLÇE,$B$11)/VLOOKUP($B$11,ABONE2,7,FALSE))</f>
        <v>9.3814638885785007E-2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2.8853367476156754E-2</v>
      </c>
      <c r="I29" s="14">
        <f>(SUMIFS(TICARETHANEAG2,KAYNAK,A29,SEBEP,B29,SÜRE,"Uzun",BİLDİRİM,"Bildirimli",İL,$B$10,İLÇE,$B$11)/VLOOKUP($B$11,ABONE2,9,FALSE))</f>
        <v>2.0407756312461113E-3</v>
      </c>
      <c r="J29" s="14">
        <f>(SUMIFS(TICARETHANEOG2,KAYNAK,A29,SEBEP,B29,SÜRE,"Uzun",BİLDİRİM,"Bildirimli",İL,$B$10,İLÇE,$B$11)/VLOOKUP($B$11,ABONE2,10,FALSE))</f>
        <v>0.43681621491082118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2.4157232266893577E-2</v>
      </c>
      <c r="L29" s="14">
        <f>(SUMIFS(SANAYIAG2,KAYNAK,A29,SEBEP,B29,SÜRE,"Uzun",BİLDİRİM,"Bildirimli",İL,$B$10,İLÇE,$B$11)/VLOOKUP($B$11,ABONE2,12,FALSE))</f>
        <v>0.46963064078026817</v>
      </c>
      <c r="M29" s="14">
        <f>(SUMIFS(SANAYIOG2,KAYNAK,A29,SEBEP,B29,SÜRE,"Uzun",BİLDİRİM,"Bildirimli",İL,$B$10,İLÇE,$B$11)/VLOOKUP($B$11,ABONE2,13,FALSE))</f>
        <v>12.909381296443314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11.11898727684321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6.0465448507319941E-2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4.6643764374261236E-3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4.6607620217650018E-3</v>
      </c>
      <c r="F31" s="14">
        <f>(SUMIFS(TARIMSALAG2,KAYNAK,A31,SEBEP,B31,SÜRE,"Uzun",BİLDİRİM,"Bildirimli",İL,$B$10,İLÇE,$B$11)/VLOOKUP($B$11,ABONE2,6,FALSE))</f>
        <v>2.3410850308943987E-3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1.7441692577890929E-3</v>
      </c>
      <c r="I31" s="14">
        <f>(SUMIFS(TICARETHANEAG2,KAYNAK,A31,SEBEP,B31,SÜRE,"Uzun",BİLDİRİM,"Bildirimli",İL,$B$10,İLÇE,$B$11)/VLOOKUP($B$11,ABONE2,9,FALSE))</f>
        <v>3.3915267343520724E-3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3.2190042154323605E-3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4.306388931311269E-3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5.6094054115450745E-3</v>
      </c>
      <c r="D33" s="14">
        <f t="shared" ref="D33:O33" si="14">SUM(D28:D32)</f>
        <v>0</v>
      </c>
      <c r="E33" s="14">
        <f t="shared" si="14"/>
        <v>5.6050586948850744E-3</v>
      </c>
      <c r="F33" s="14">
        <f t="shared" si="14"/>
        <v>8.9624315192860151E-3</v>
      </c>
      <c r="G33" s="14">
        <f t="shared" si="14"/>
        <v>9.3814638885785007E-2</v>
      </c>
      <c r="H33" s="14">
        <f t="shared" si="14"/>
        <v>3.0597536733945847E-2</v>
      </c>
      <c r="I33" s="14">
        <f t="shared" si="14"/>
        <v>5.4323023655981836E-3</v>
      </c>
      <c r="J33" s="14">
        <f t="shared" si="14"/>
        <v>0.43681621491082118</v>
      </c>
      <c r="K33" s="14">
        <f t="shared" si="14"/>
        <v>2.7376236482325938E-2</v>
      </c>
      <c r="L33" s="14">
        <f t="shared" si="14"/>
        <v>0.46963064078026817</v>
      </c>
      <c r="M33" s="14">
        <f t="shared" si="14"/>
        <v>12.909381296443314</v>
      </c>
      <c r="N33" s="14">
        <f t="shared" si="14"/>
        <v>11.11898727684321</v>
      </c>
      <c r="O33" s="14">
        <f t="shared" si="14"/>
        <v>6.4771837438631213E-2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0.42631136138481773</v>
      </c>
      <c r="D17" s="14">
        <f t="shared" si="1"/>
        <v>2.6244178611681139</v>
      </c>
      <c r="E17" s="14">
        <f t="shared" si="2"/>
        <v>0.44050360665829236</v>
      </c>
      <c r="F17" s="14">
        <f t="shared" si="3"/>
        <v>1.0140301815906534</v>
      </c>
      <c r="G17" s="14">
        <f t="shared" si="4"/>
        <v>4.7506904004411759</v>
      </c>
      <c r="H17" s="14">
        <f t="shared" si="5"/>
        <v>1.8136477191402571</v>
      </c>
      <c r="I17" s="14">
        <f t="shared" si="6"/>
        <v>0.72320442080074476</v>
      </c>
      <c r="J17" s="14">
        <f t="shared" si="7"/>
        <v>14.268815432035282</v>
      </c>
      <c r="K17" s="14">
        <f t="shared" si="8"/>
        <v>2.4058037996364159</v>
      </c>
      <c r="L17" s="14">
        <f t="shared" si="9"/>
        <v>11.716004132298156</v>
      </c>
      <c r="M17" s="14">
        <f t="shared" si="10"/>
        <v>219.78951052831286</v>
      </c>
      <c r="N17" s="14">
        <f t="shared" si="11"/>
        <v>196.75280089161123</v>
      </c>
      <c r="O17" s="19">
        <f t="shared" si="12"/>
        <v>1.6389760778832616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6.0929732746372268E-3</v>
      </c>
      <c r="D18" s="14">
        <f t="shared" si="1"/>
        <v>0</v>
      </c>
      <c r="E18" s="14">
        <f t="shared" si="2"/>
        <v>6.0536335196404133E-3</v>
      </c>
      <c r="F18" s="14">
        <f t="shared" si="3"/>
        <v>1.5437227273109985E-3</v>
      </c>
      <c r="G18" s="14">
        <f t="shared" si="4"/>
        <v>0</v>
      </c>
      <c r="H18" s="14">
        <f t="shared" si="5"/>
        <v>1.2133775277007692E-3</v>
      </c>
      <c r="I18" s="14">
        <f t="shared" si="6"/>
        <v>1.0946892608087979E-2</v>
      </c>
      <c r="J18" s="14">
        <f t="shared" si="7"/>
        <v>0</v>
      </c>
      <c r="K18" s="14">
        <f t="shared" si="8"/>
        <v>9.5870990419451903E-3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6.2249236179488495E-3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2.1082749530863958E-2</v>
      </c>
      <c r="D21" s="14">
        <f t="shared" si="1"/>
        <v>0</v>
      </c>
      <c r="E21" s="14">
        <f t="shared" si="2"/>
        <v>2.0946627121685536E-2</v>
      </c>
      <c r="F21" s="14">
        <f t="shared" si="3"/>
        <v>2.358497894320195E-2</v>
      </c>
      <c r="G21" s="14">
        <f t="shared" si="4"/>
        <v>0</v>
      </c>
      <c r="H21" s="14">
        <f t="shared" si="5"/>
        <v>1.853796859674775E-2</v>
      </c>
      <c r="I21" s="14">
        <f t="shared" si="6"/>
        <v>2.50115826788916E-2</v>
      </c>
      <c r="J21" s="14">
        <f t="shared" si="7"/>
        <v>0</v>
      </c>
      <c r="K21" s="14">
        <f t="shared" si="8"/>
        <v>2.1904711128815653E-2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2.0834665419132245E-2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4.7420307279118119E-3</v>
      </c>
      <c r="D22" s="14">
        <f t="shared" si="1"/>
        <v>0</v>
      </c>
      <c r="E22" s="14">
        <f t="shared" si="2"/>
        <v>4.7114134383530425E-3</v>
      </c>
      <c r="F22" s="14">
        <f t="shared" si="3"/>
        <v>3.3668624800669094E-3</v>
      </c>
      <c r="G22" s="14">
        <f t="shared" si="4"/>
        <v>0</v>
      </c>
      <c r="H22" s="14">
        <f t="shared" si="5"/>
        <v>2.6463789124153035E-3</v>
      </c>
      <c r="I22" s="14">
        <f t="shared" si="6"/>
        <v>4.1071114434495211E-3</v>
      </c>
      <c r="J22" s="14">
        <f t="shared" si="7"/>
        <v>0</v>
      </c>
      <c r="K22" s="14">
        <f t="shared" si="8"/>
        <v>3.5969371030062981E-3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4.3664239302733734E-3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0.45822911491823071</v>
      </c>
      <c r="D25" s="14">
        <f t="shared" ref="D25:O25" si="13">SUM(D15:D24)</f>
        <v>2.6244178611681139</v>
      </c>
      <c r="E25" s="14">
        <f t="shared" si="13"/>
        <v>0.47221528073797131</v>
      </c>
      <c r="F25" s="14">
        <f t="shared" si="13"/>
        <v>1.0425257457412331</v>
      </c>
      <c r="G25" s="14">
        <f t="shared" si="13"/>
        <v>4.7506904004411759</v>
      </c>
      <c r="H25" s="14">
        <f t="shared" si="13"/>
        <v>1.836045444177121</v>
      </c>
      <c r="I25" s="14">
        <f t="shared" si="13"/>
        <v>0.76327000753117391</v>
      </c>
      <c r="J25" s="14">
        <f t="shared" si="13"/>
        <v>14.268815432035282</v>
      </c>
      <c r="K25" s="14">
        <f t="shared" si="13"/>
        <v>2.4408925469101828</v>
      </c>
      <c r="L25" s="14">
        <f t="shared" si="13"/>
        <v>11.716004132298156</v>
      </c>
      <c r="M25" s="14">
        <f t="shared" si="13"/>
        <v>219.78951052831286</v>
      </c>
      <c r="N25" s="14">
        <f t="shared" si="13"/>
        <v>196.75280089161123</v>
      </c>
      <c r="O25" s="14">
        <f t="shared" si="13"/>
        <v>1.6704020908506161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0.12282425519418243</v>
      </c>
      <c r="D29" s="14">
        <f>(SUMIFS(MESKENOG2,KAYNAK,A29,SEBEP,B29,SÜRE,"Uzun",BİLDİRİM,"Bildirimli",İL,$B$10,İLÇE,$B$11)/VLOOKUP($B$11,ABONE2,4,FALSE))</f>
        <v>1.8505706032275382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0.13397958362984141</v>
      </c>
      <c r="F29" s="14">
        <f>(SUMIFS(TARIMSALAG2,KAYNAK,A29,SEBEP,B29,SÜRE,"Uzun",BİLDİRİM,"Bildirimli",İL,$B$10,İLÇE,$B$11)/VLOOKUP($B$11,ABONE2,6,FALSE))</f>
        <v>0.41388359581227191</v>
      </c>
      <c r="G29" s="14">
        <f>(SUMIFS(TARIMSALOG2,KAYNAK,A29,SEBEP,B29,SÜRE,"Uzun",BİLDİRİM,"Bildirimli",İL,$B$10,İLÇE,$B$11)/VLOOKUP($B$11,ABONE2,7,FALSE))</f>
        <v>1.6409128671309556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0.6764587476774192</v>
      </c>
      <c r="I29" s="14">
        <f>(SUMIFS(TICARETHANEAG2,KAYNAK,A29,SEBEP,B29,SÜRE,"Uzun",BİLDİRİM,"Bildirimli",İL,$B$10,İLÇE,$B$11)/VLOOKUP($B$11,ABONE2,9,FALSE))</f>
        <v>0.26756850618441685</v>
      </c>
      <c r="J29" s="14">
        <f>(SUMIFS(TICARETHANEOG2,KAYNAK,A29,SEBEP,B29,SÜRE,"Uzun",BİLDİRİM,"Bildirimli",İL,$B$10,İLÇE,$B$11)/VLOOKUP($B$11,ABONE2,10,FALSE))</f>
        <v>17.642874226977675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2.4258822646881097</v>
      </c>
      <c r="L29" s="14">
        <f>(SUMIFS(SANAYIAG2,KAYNAK,A29,SEBEP,B29,SÜRE,"Uzun",BİLDİRİM,"Bildirimli",İL,$B$10,İLÇE,$B$11)/VLOOKUP($B$11,ABONE2,12,FALSE))</f>
        <v>24.651438755088183</v>
      </c>
      <c r="M29" s="14">
        <f>(SUMIFS(SANAYIOG2,KAYNAK,A29,SEBEP,B29,SÜRE,"Uzun",BİLDİRİM,"Bildirimli",İL,$B$10,İLÇE,$B$11)/VLOOKUP($B$11,ABONE2,13,FALSE))</f>
        <v>184.64295717672695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166.92961049433123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1.2034789171221423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3.5730625226506295E-2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3.5499927670660313E-2</v>
      </c>
      <c r="F31" s="14">
        <f>(SUMIFS(TARIMSALAG2,KAYNAK,A31,SEBEP,B31,SÜRE,"Uzun",BİLDİRİM,"Bildirimli",İL,$B$10,İLÇE,$B$11)/VLOOKUP($B$11,ABONE2,6,FALSE))</f>
        <v>9.2480824937972526E-3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7.2690615184781218E-3</v>
      </c>
      <c r="I31" s="14">
        <f>(SUMIFS(TICARETHANEAG2,KAYNAK,A31,SEBEP,B31,SÜRE,"Uzun",BİLDİRİM,"Bildirimli",İL,$B$10,İLÇE,$B$11)/VLOOKUP($B$11,ABONE2,9,FALSE))</f>
        <v>7.0461332899323922E-2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6.1708815580614168E-2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3.7372787784178456E-2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0.15855488042068872</v>
      </c>
      <c r="D33" s="14">
        <f t="shared" ref="D33:O33" si="14">SUM(D28:D32)</f>
        <v>1.8505706032275382</v>
      </c>
      <c r="E33" s="14">
        <f t="shared" si="14"/>
        <v>0.16947951130050173</v>
      </c>
      <c r="F33" s="14">
        <f t="shared" si="14"/>
        <v>0.42313167830606918</v>
      </c>
      <c r="G33" s="14">
        <f t="shared" si="14"/>
        <v>1.6409128671309556</v>
      </c>
      <c r="H33" s="14">
        <f t="shared" si="14"/>
        <v>0.68372780919589737</v>
      </c>
      <c r="I33" s="14">
        <f t="shared" si="14"/>
        <v>0.33802983908374079</v>
      </c>
      <c r="J33" s="14">
        <f t="shared" si="14"/>
        <v>17.642874226977675</v>
      </c>
      <c r="K33" s="14">
        <f t="shared" si="14"/>
        <v>2.4875910802687238</v>
      </c>
      <c r="L33" s="14">
        <f t="shared" si="14"/>
        <v>24.651438755088183</v>
      </c>
      <c r="M33" s="14">
        <f t="shared" si="14"/>
        <v>184.64295717672695</v>
      </c>
      <c r="N33" s="14">
        <f t="shared" si="14"/>
        <v>166.92961049433123</v>
      </c>
      <c r="O33" s="14">
        <f t="shared" si="14"/>
        <v>1.2408517049063208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0.14645547503930126</v>
      </c>
      <c r="D17" s="14">
        <f t="shared" si="1"/>
        <v>0.63471509190205033</v>
      </c>
      <c r="E17" s="14">
        <f t="shared" si="2"/>
        <v>0.1472296710491259</v>
      </c>
      <c r="F17" s="14">
        <f t="shared" si="3"/>
        <v>0.16419993662257071</v>
      </c>
      <c r="G17" s="14">
        <f t="shared" si="4"/>
        <v>3.99320608876705</v>
      </c>
      <c r="H17" s="14">
        <f t="shared" si="5"/>
        <v>0.44662308543322732</v>
      </c>
      <c r="I17" s="14">
        <f t="shared" si="6"/>
        <v>0.32685590458447622</v>
      </c>
      <c r="J17" s="14">
        <f t="shared" si="7"/>
        <v>4.8029723649566272</v>
      </c>
      <c r="K17" s="14">
        <f t="shared" si="8"/>
        <v>0.53339700959454939</v>
      </c>
      <c r="L17" s="14">
        <f t="shared" si="9"/>
        <v>35.464339723569097</v>
      </c>
      <c r="M17" s="14">
        <f t="shared" si="10"/>
        <v>121.3457536157142</v>
      </c>
      <c r="N17" s="14">
        <f t="shared" si="11"/>
        <v>80.70228613589245</v>
      </c>
      <c r="O17" s="19">
        <f t="shared" si="12"/>
        <v>0.40265197081773701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8.1305514387487159E-3</v>
      </c>
      <c r="D21" s="14">
        <f t="shared" si="1"/>
        <v>0</v>
      </c>
      <c r="E21" s="14">
        <f t="shared" si="2"/>
        <v>8.1176594438669789E-3</v>
      </c>
      <c r="F21" s="14">
        <f t="shared" si="3"/>
        <v>9.7795748747858485E-2</v>
      </c>
      <c r="G21" s="14">
        <f t="shared" si="4"/>
        <v>0</v>
      </c>
      <c r="H21" s="14">
        <f t="shared" si="5"/>
        <v>9.0582445294115729E-2</v>
      </c>
      <c r="I21" s="14">
        <f t="shared" si="6"/>
        <v>1.901813987783546E-2</v>
      </c>
      <c r="J21" s="14">
        <f t="shared" si="7"/>
        <v>4.1638059342182072E-2</v>
      </c>
      <c r="K21" s="14">
        <f t="shared" si="8"/>
        <v>2.0061889119564656E-2</v>
      </c>
      <c r="L21" s="14">
        <f t="shared" si="9"/>
        <v>9.2594355738333675E-2</v>
      </c>
      <c r="M21" s="14">
        <f t="shared" si="10"/>
        <v>0</v>
      </c>
      <c r="N21" s="14">
        <f t="shared" si="11"/>
        <v>4.3820374114849271E-2</v>
      </c>
      <c r="O21" s="19">
        <f t="shared" si="12"/>
        <v>1.1521242179274778E-2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7.8638459857773482E-3</v>
      </c>
      <c r="D22" s="14">
        <f t="shared" si="1"/>
        <v>0</v>
      </c>
      <c r="E22" s="14">
        <f t="shared" si="2"/>
        <v>7.851376885377067E-3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1.4372774579273538E-2</v>
      </c>
      <c r="J22" s="14">
        <f t="shared" si="7"/>
        <v>0</v>
      </c>
      <c r="K22" s="14">
        <f t="shared" si="8"/>
        <v>1.37095727233913E-2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8.4186783804182253E-3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0.16244987246382733</v>
      </c>
      <c r="D25" s="14">
        <f t="shared" ref="D25:O25" si="13">SUM(D15:D24)</f>
        <v>0.63471509190205033</v>
      </c>
      <c r="E25" s="14">
        <f t="shared" si="13"/>
        <v>0.16319870737836994</v>
      </c>
      <c r="F25" s="14">
        <f t="shared" si="13"/>
        <v>0.26199568537042917</v>
      </c>
      <c r="G25" s="14">
        <f t="shared" si="13"/>
        <v>3.99320608876705</v>
      </c>
      <c r="H25" s="14">
        <f t="shared" si="13"/>
        <v>0.53720553072734301</v>
      </c>
      <c r="I25" s="14">
        <f t="shared" si="13"/>
        <v>0.36024681904158523</v>
      </c>
      <c r="J25" s="14">
        <f t="shared" si="13"/>
        <v>4.8446104242988088</v>
      </c>
      <c r="K25" s="14">
        <f t="shared" si="13"/>
        <v>0.56716847143750537</v>
      </c>
      <c r="L25" s="14">
        <f t="shared" si="13"/>
        <v>35.556934079307432</v>
      </c>
      <c r="M25" s="14">
        <f t="shared" si="13"/>
        <v>121.3457536157142</v>
      </c>
      <c r="N25" s="14">
        <f t="shared" si="13"/>
        <v>80.746106510007294</v>
      </c>
      <c r="O25" s="14">
        <f t="shared" si="13"/>
        <v>0.42259189137743003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0.15836553274142945</v>
      </c>
      <c r="D29" s="14">
        <f>(SUMIFS(MESKENOG2,KAYNAK,A29,SEBEP,B29,SÜRE,"Uzun",BİLDİRİM,"Bildirimli",İL,$B$10,İLÇE,$B$11)/VLOOKUP($B$11,ABONE2,4,FALSE))</f>
        <v>3.0249959314484098E-2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0.15816238965460028</v>
      </c>
      <c r="F29" s="14">
        <f>(SUMIFS(TARIMSALAG2,KAYNAK,A29,SEBEP,B29,SÜRE,"Uzun",BİLDİRİM,"Bildirimli",İL,$B$10,İLÇE,$B$11)/VLOOKUP($B$11,ABONE2,6,FALSE))</f>
        <v>8.7318502516454136E-2</v>
      </c>
      <c r="G29" s="14">
        <f>(SUMIFS(TARIMSALOG2,KAYNAK,A29,SEBEP,B29,SÜRE,"Uzun",BİLDİRİM,"Bildirimli",İL,$B$10,İLÇE,$B$11)/VLOOKUP($B$11,ABONE2,7,FALSE))</f>
        <v>0.15735704357169952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9.2484465828330378E-2</v>
      </c>
      <c r="I29" s="14">
        <f>(SUMIFS(TICARETHANEAG2,KAYNAK,A29,SEBEP,B29,SÜRE,"Uzun",BİLDİRİM,"Bildirimli",İL,$B$10,İLÇE,$B$11)/VLOOKUP($B$11,ABONE2,9,FALSE))</f>
        <v>0.27148828988818602</v>
      </c>
      <c r="J29" s="14">
        <f>(SUMIFS(TICARETHANEOG2,KAYNAK,A29,SEBEP,B29,SÜRE,"Uzun",BİLDİRİM,"Bildirimli",İL,$B$10,İLÇE,$B$11)/VLOOKUP($B$11,ABONE2,10,FALSE))</f>
        <v>1.4262693540369578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0.32477326563570391</v>
      </c>
      <c r="L29" s="14">
        <f>(SUMIFS(SANAYIAG2,KAYNAK,A29,SEBEP,B29,SÜRE,"Uzun",BİLDİRİM,"Bildirimli",İL,$B$10,İLÇE,$B$11)/VLOOKUP($B$11,ABONE2,12,FALSE))</f>
        <v>1.0428736462416337</v>
      </c>
      <c r="M29" s="14">
        <f>(SUMIFS(SANAYIOG2,KAYNAK,A29,SEBEP,B29,SÜRE,"Uzun",BİLDİRİM,"Bildirimli",İL,$B$10,İLÇE,$B$11)/VLOOKUP($B$11,ABONE2,13,FALSE))</f>
        <v>0.61307473200134777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0.81647751034551597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0.17986840946579805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4.8958570679931729E-2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4.888094081098892E-2</v>
      </c>
      <c r="F31" s="14">
        <f>(SUMIFS(TARIMSALAG2,KAYNAK,A31,SEBEP,B31,SÜRE,"Uzun",BİLDİRİM,"Bildirimli",İL,$B$10,İLÇE,$B$11)/VLOOKUP($B$11,ABONE2,6,FALSE))</f>
        <v>0.10798351321939229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0.100018771818813</v>
      </c>
      <c r="I31" s="14">
        <f>(SUMIFS(TICARETHANEAG2,KAYNAK,A31,SEBEP,B31,SÜRE,"Uzun",BİLDİRİM,"Bildirimli",İL,$B$10,İLÇE,$B$11)/VLOOKUP($B$11,ABONE2,9,FALSE))</f>
        <v>8.7183575195898227E-2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8.3160670046063825E-2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5.4282398334154013E-2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0.20732410342136118</v>
      </c>
      <c r="D33" s="14">
        <f t="shared" ref="D33:O33" si="14">SUM(D28:D32)</f>
        <v>3.0249959314484098E-2</v>
      </c>
      <c r="E33" s="14">
        <f t="shared" si="14"/>
        <v>0.2070433304655892</v>
      </c>
      <c r="F33" s="14">
        <f t="shared" si="14"/>
        <v>0.19530201573584643</v>
      </c>
      <c r="G33" s="14">
        <f t="shared" si="14"/>
        <v>0.15735704357169952</v>
      </c>
      <c r="H33" s="14">
        <f t="shared" si="14"/>
        <v>0.19250323764714339</v>
      </c>
      <c r="I33" s="14">
        <f t="shared" si="14"/>
        <v>0.35867186508408422</v>
      </c>
      <c r="J33" s="14">
        <f t="shared" si="14"/>
        <v>1.4262693540369578</v>
      </c>
      <c r="K33" s="14">
        <f t="shared" si="14"/>
        <v>0.40793393568176772</v>
      </c>
      <c r="L33" s="14">
        <f t="shared" si="14"/>
        <v>1.0428736462416337</v>
      </c>
      <c r="M33" s="14">
        <f t="shared" si="14"/>
        <v>0.61307473200134777</v>
      </c>
      <c r="N33" s="14">
        <f t="shared" si="14"/>
        <v>0.81647751034551597</v>
      </c>
      <c r="O33" s="14">
        <f t="shared" si="14"/>
        <v>0.23415080779995207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4.8917956905763463E-2</v>
      </c>
      <c r="D17" s="14">
        <f t="shared" si="1"/>
        <v>0.23427975895094422</v>
      </c>
      <c r="E17" s="14">
        <f t="shared" si="2"/>
        <v>4.9111694779276252E-2</v>
      </c>
      <c r="F17" s="14">
        <f t="shared" si="3"/>
        <v>2.2036740323282857</v>
      </c>
      <c r="G17" s="14">
        <f t="shared" si="4"/>
        <v>5.0942384607355162</v>
      </c>
      <c r="H17" s="14">
        <f t="shared" si="5"/>
        <v>2.8050533984020958</v>
      </c>
      <c r="I17" s="14">
        <f t="shared" si="6"/>
        <v>0.23048215036043546</v>
      </c>
      <c r="J17" s="14">
        <f t="shared" si="7"/>
        <v>1.7909366123333383</v>
      </c>
      <c r="K17" s="14">
        <f t="shared" si="8"/>
        <v>0.29236195809829013</v>
      </c>
      <c r="L17" s="14">
        <f t="shared" si="9"/>
        <v>6.8069344879504854</v>
      </c>
      <c r="M17" s="14">
        <f t="shared" si="10"/>
        <v>10.786667896800221</v>
      </c>
      <c r="N17" s="14">
        <f t="shared" si="11"/>
        <v>9.6760446199119219</v>
      </c>
      <c r="O17" s="19">
        <f t="shared" si="12"/>
        <v>0.30111743144992131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7.4410234618835719E-3</v>
      </c>
      <c r="D21" s="14">
        <f t="shared" si="1"/>
        <v>0</v>
      </c>
      <c r="E21" s="14">
        <f t="shared" si="2"/>
        <v>7.4332461957674779E-3</v>
      </c>
      <c r="F21" s="14">
        <f t="shared" si="3"/>
        <v>0.18724278786662485</v>
      </c>
      <c r="G21" s="14">
        <f t="shared" si="4"/>
        <v>0</v>
      </c>
      <c r="H21" s="14">
        <f t="shared" si="5"/>
        <v>0.14828709189164491</v>
      </c>
      <c r="I21" s="14">
        <f t="shared" si="6"/>
        <v>2.5376895175064605E-2</v>
      </c>
      <c r="J21" s="14">
        <f t="shared" si="7"/>
        <v>0</v>
      </c>
      <c r="K21" s="14">
        <f t="shared" si="8"/>
        <v>2.4370574623786667E-2</v>
      </c>
      <c r="L21" s="14">
        <f t="shared" si="9"/>
        <v>2.9129806088871738E-2</v>
      </c>
      <c r="M21" s="14">
        <f t="shared" si="10"/>
        <v>0</v>
      </c>
      <c r="N21" s="14">
        <f t="shared" si="11"/>
        <v>8.1292482108479263E-3</v>
      </c>
      <c r="O21" s="19">
        <f t="shared" si="12"/>
        <v>2.0681401583477033E-2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5.6358980367647034E-2</v>
      </c>
      <c r="D25" s="14">
        <f t="shared" ref="D25:O25" si="13">SUM(D15:D24)</f>
        <v>0.23427975895094422</v>
      </c>
      <c r="E25" s="14">
        <f t="shared" si="13"/>
        <v>5.6544940975043728E-2</v>
      </c>
      <c r="F25" s="14">
        <f t="shared" si="13"/>
        <v>2.3909168201949105</v>
      </c>
      <c r="G25" s="14">
        <f t="shared" si="13"/>
        <v>5.0942384607355162</v>
      </c>
      <c r="H25" s="14">
        <f t="shared" si="13"/>
        <v>2.9533404902937406</v>
      </c>
      <c r="I25" s="14">
        <f t="shared" si="13"/>
        <v>0.25585904553550004</v>
      </c>
      <c r="J25" s="14">
        <f t="shared" si="13"/>
        <v>1.7909366123333383</v>
      </c>
      <c r="K25" s="14">
        <f t="shared" si="13"/>
        <v>0.3167325327220768</v>
      </c>
      <c r="L25" s="14">
        <f t="shared" si="13"/>
        <v>6.8360642940393568</v>
      </c>
      <c r="M25" s="14">
        <f t="shared" si="13"/>
        <v>10.786667896800221</v>
      </c>
      <c r="N25" s="14">
        <f t="shared" si="13"/>
        <v>9.6841738681227696</v>
      </c>
      <c r="O25" s="14">
        <f t="shared" si="13"/>
        <v>0.32179883303339835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0.92459384091184149</v>
      </c>
      <c r="D29" s="14">
        <f>(SUMIFS(MESKENOG2,KAYNAK,A29,SEBEP,B29,SÜRE,"Uzun",BİLDİRİM,"Bildirimli",İL,$B$10,İLÇE,$B$11)/VLOOKUP($B$11,ABONE2,4,FALSE))</f>
        <v>0.35122622165204143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0.92399456413490655</v>
      </c>
      <c r="F29" s="14">
        <f>(SUMIFS(TARIMSALAG2,KAYNAK,A29,SEBEP,B29,SÜRE,"Uzun",BİLDİRİM,"Bildirimli",İL,$B$10,İLÇE,$B$11)/VLOOKUP($B$11,ABONE2,6,FALSE))</f>
        <v>0.56813779214750548</v>
      </c>
      <c r="G29" s="14">
        <f>(SUMIFS(TARIMSALOG2,KAYNAK,A29,SEBEP,B29,SÜRE,"Uzun",BİLDİRİM,"Bildirimli",İL,$B$10,İLÇE,$B$11)/VLOOKUP($B$11,ABONE2,7,FALSE))</f>
        <v>0.70180508205938708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0.59594715328196923</v>
      </c>
      <c r="I29" s="14">
        <f>(SUMIFS(TICARETHANEAG2,KAYNAK,A29,SEBEP,B29,SÜRE,"Uzun",BİLDİRİM,"Bildirimli",İL,$B$10,İLÇE,$B$11)/VLOOKUP($B$11,ABONE2,9,FALSE))</f>
        <v>1.857249040075909</v>
      </c>
      <c r="J29" s="14">
        <f>(SUMIFS(TICARETHANEOG2,KAYNAK,A29,SEBEP,B29,SÜRE,"Uzun",BİLDİRİM,"Bildirimli",İL,$B$10,İLÇE,$B$11)/VLOOKUP($B$11,ABONE2,10,FALSE))</f>
        <v>15.47097660721051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2.397101285033282</v>
      </c>
      <c r="L29" s="14">
        <f>(SUMIFS(SANAYIAG2,KAYNAK,A29,SEBEP,B29,SÜRE,"Uzun",BİLDİRİM,"Bildirimli",İL,$B$10,İLÇE,$B$11)/VLOOKUP($B$11,ABONE2,12,FALSE))</f>
        <v>39.349554392496714</v>
      </c>
      <c r="M29" s="14">
        <f>(SUMIFS(SANAYIOG2,KAYNAK,A29,SEBEP,B29,SÜRE,"Uzun",BİLDİRİM,"Bildirimli",İL,$B$10,İLÇE,$B$11)/VLOOKUP($B$11,ABONE2,13,FALSE))</f>
        <v>6.6262713275711906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15.758350322434126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1.1480415187865549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3.8751631074128668E-3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3.8711128346400419E-3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1.4036736040199261E-3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1.3480109398024535E-3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3.1721729573086313E-3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0.92846900401925436</v>
      </c>
      <c r="D33" s="14">
        <f t="shared" ref="D33:O33" si="14">SUM(D28:D32)</f>
        <v>0.35122622165204143</v>
      </c>
      <c r="E33" s="14">
        <f t="shared" si="14"/>
        <v>0.92786567696954658</v>
      </c>
      <c r="F33" s="14">
        <f t="shared" si="14"/>
        <v>0.56813779214750548</v>
      </c>
      <c r="G33" s="14">
        <f t="shared" si="14"/>
        <v>0.70180508205938708</v>
      </c>
      <c r="H33" s="14">
        <f t="shared" si="14"/>
        <v>0.59594715328196923</v>
      </c>
      <c r="I33" s="14">
        <f t="shared" si="14"/>
        <v>1.8586527136799289</v>
      </c>
      <c r="J33" s="14">
        <f t="shared" si="14"/>
        <v>15.47097660721051</v>
      </c>
      <c r="K33" s="14">
        <f t="shared" si="14"/>
        <v>2.3984492959730845</v>
      </c>
      <c r="L33" s="14">
        <f t="shared" si="14"/>
        <v>39.349554392496714</v>
      </c>
      <c r="M33" s="14">
        <f t="shared" si="14"/>
        <v>6.6262713275711906</v>
      </c>
      <c r="N33" s="14">
        <f t="shared" si="14"/>
        <v>15.758350322434126</v>
      </c>
      <c r="O33" s="14">
        <f t="shared" si="14"/>
        <v>1.1512136917438636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2.9630363494993709E-3</v>
      </c>
      <c r="D15" s="14">
        <f t="shared" ref="D15:D24" si="1">(SUMIFS(MESKENOG2,KAYNAK,A15,SEBEP,B15,SÜRE,"Uzun",BİLDİRİM,"Bildirimsiz",İL,$B$10)/VLOOKUP($B$10,ABONE2,4,FALSE))</f>
        <v>0.10147912299233014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3.0412122915477549E-3</v>
      </c>
      <c r="F15" s="14">
        <f t="shared" ref="F15:F24" si="3">(SUMIFS(TARIMSALAG2,KAYNAK,A15,SEBEP,B15,SÜRE,"Uzun",BİLDİRİM,"Bildirimsiz",İL,$B$10)/VLOOKUP($B$10,ABONE2,6,FALSE))</f>
        <v>9.3770736476998812E-3</v>
      </c>
      <c r="G15" s="14">
        <f t="shared" ref="G15:G24" si="4">(SUMIFS(TARIMSALOG2,KAYNAK,A15,SEBEP,B15,SÜRE,"Uzun",BİLDİRİM,"Bildirimsiz",İL,$B$10)/VLOOKUP($B$10,ABONE2,7,FALSE))</f>
        <v>2.6907585642251281E-2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1.1536562510502295E-2</v>
      </c>
      <c r="I15" s="14">
        <f t="shared" ref="I15:I24" si="6">(SUMIFS(TICARETHANEAG2,KAYNAK,A15,SEBEP,B15,SÜRE,"Uzun",BİLDİRİM,"Bildirimsiz",İL,$B$10)/VLOOKUP($B$10,ABONE2,9,FALSE))</f>
        <v>5.7488683701173316E-3</v>
      </c>
      <c r="J15" s="14">
        <f t="shared" ref="J15:J24" si="7">(SUMIFS(TICARETHANEOG2,KAYNAK,A15,SEBEP,B15,SÜRE,"Uzun",BİLDİRİM,"Bildirimsiz",İL,$B$10)/VLOOKUP($B$10,ABONE2,10,FALSE))</f>
        <v>0.1063956786296026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7.9198739541910066E-3</v>
      </c>
      <c r="L15" s="14">
        <f t="shared" ref="L15:L24" si="9">(SUMIFS(SANAYIAG2,KAYNAK,A15,SEBEP,B15,SÜRE,"Uzun",BİLDİRİM,"Bildirimsiz",İL,$B$10)/VLOOKUP($B$10,ABONE2,12,FALSE))</f>
        <v>0.16321782772138638</v>
      </c>
      <c r="M15" s="14">
        <f t="shared" ref="M15:M24" si="10">(SUMIFS(SANAYIOG2,KAYNAK,A15,SEBEP,B15,SÜRE,"Uzun",BİLDİRİM,"Bildirimsiz",İL,$B$10)/VLOOKUP($B$10,ABONE2,13,FALSE))</f>
        <v>2.8817342401469541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1.4558863017172694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5.9422059243592939E-3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0.12218156443038118</v>
      </c>
      <c r="D17" s="14">
        <f t="shared" si="1"/>
        <v>2.8532051545779802</v>
      </c>
      <c r="E17" s="14">
        <f t="shared" si="2"/>
        <v>0.12434872665932956</v>
      </c>
      <c r="F17" s="14">
        <f t="shared" si="3"/>
        <v>0.90361785958315777</v>
      </c>
      <c r="G17" s="14">
        <f t="shared" si="4"/>
        <v>5.9613815332656781</v>
      </c>
      <c r="H17" s="14">
        <f t="shared" si="5"/>
        <v>1.5266563839228187</v>
      </c>
      <c r="I17" s="14">
        <f t="shared" si="6"/>
        <v>0.24266719227737354</v>
      </c>
      <c r="J17" s="14">
        <f t="shared" si="7"/>
        <v>7.3633917450310493</v>
      </c>
      <c r="K17" s="14">
        <f t="shared" si="8"/>
        <v>0.3962650333497571</v>
      </c>
      <c r="L17" s="14">
        <f t="shared" si="9"/>
        <v>12.639767709739678</v>
      </c>
      <c r="M17" s="14">
        <f t="shared" si="10"/>
        <v>100.70832765856989</v>
      </c>
      <c r="N17" s="14">
        <f t="shared" si="11"/>
        <v>54.516818911536049</v>
      </c>
      <c r="O17" s="19">
        <f t="shared" si="12"/>
        <v>0.26952795166590759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1.0590380628245997E-2</v>
      </c>
      <c r="D18" s="14">
        <f t="shared" si="1"/>
        <v>3.2986129139584805E-2</v>
      </c>
      <c r="E18" s="14">
        <f t="shared" si="2"/>
        <v>1.060815243382025E-2</v>
      </c>
      <c r="F18" s="14">
        <f t="shared" si="3"/>
        <v>8.8655763715702277E-3</v>
      </c>
      <c r="G18" s="14">
        <f t="shared" si="4"/>
        <v>4.8264200205861744E-2</v>
      </c>
      <c r="H18" s="14">
        <f t="shared" si="5"/>
        <v>1.3718879538433695E-2</v>
      </c>
      <c r="I18" s="14">
        <f t="shared" si="6"/>
        <v>1.6063776336228391E-2</v>
      </c>
      <c r="J18" s="14">
        <f t="shared" si="7"/>
        <v>0.44458411529486636</v>
      </c>
      <c r="K18" s="14">
        <f t="shared" si="8"/>
        <v>2.530718947937538E-2</v>
      </c>
      <c r="L18" s="14">
        <f t="shared" si="9"/>
        <v>0.34031906327314865</v>
      </c>
      <c r="M18" s="14">
        <f t="shared" si="10"/>
        <v>1.7314375852872061</v>
      </c>
      <c r="N18" s="14">
        <f t="shared" si="11"/>
        <v>1.001803043572111</v>
      </c>
      <c r="O18" s="19">
        <f t="shared" si="12"/>
        <v>1.4400282067062991E-2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2.1928888968370554E-2</v>
      </c>
      <c r="D21" s="14">
        <f t="shared" si="1"/>
        <v>0</v>
      </c>
      <c r="E21" s="14">
        <f t="shared" si="2"/>
        <v>2.1911487632085325E-2</v>
      </c>
      <c r="F21" s="14">
        <f t="shared" si="3"/>
        <v>0.11455595460919953</v>
      </c>
      <c r="G21" s="14">
        <f t="shared" si="4"/>
        <v>4.8043633209790337E-4</v>
      </c>
      <c r="H21" s="14">
        <f t="shared" si="5"/>
        <v>0.10050360911499036</v>
      </c>
      <c r="I21" s="14">
        <f t="shared" si="6"/>
        <v>4.8527320957402621E-2</v>
      </c>
      <c r="J21" s="14">
        <f t="shared" si="7"/>
        <v>2.9079292432589638E-3</v>
      </c>
      <c r="K21" s="14">
        <f t="shared" si="8"/>
        <v>4.7543286253291198E-2</v>
      </c>
      <c r="L21" s="14">
        <f t="shared" si="9"/>
        <v>3.7893528865245942</v>
      </c>
      <c r="M21" s="14">
        <f t="shared" si="10"/>
        <v>0</v>
      </c>
      <c r="N21" s="14">
        <f t="shared" si="11"/>
        <v>1.9874961859850833</v>
      </c>
      <c r="O21" s="19">
        <f t="shared" si="12"/>
        <v>3.031748971527649E-2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2.8099029519630119E-3</v>
      </c>
      <c r="D22" s="14">
        <f t="shared" si="1"/>
        <v>0</v>
      </c>
      <c r="E22" s="14">
        <f t="shared" si="2"/>
        <v>2.807673196216312E-3</v>
      </c>
      <c r="F22" s="14">
        <f t="shared" si="3"/>
        <v>2.6875343041589156E-3</v>
      </c>
      <c r="G22" s="14">
        <f t="shared" si="4"/>
        <v>0</v>
      </c>
      <c r="H22" s="14">
        <f t="shared" si="5"/>
        <v>2.3564715034811922E-3</v>
      </c>
      <c r="I22" s="14">
        <f t="shared" si="6"/>
        <v>3.4486454235321761E-3</v>
      </c>
      <c r="J22" s="14">
        <f t="shared" si="7"/>
        <v>0</v>
      </c>
      <c r="K22" s="14">
        <f t="shared" si="8"/>
        <v>3.3742562953255734E-3</v>
      </c>
      <c r="L22" s="14">
        <f t="shared" si="9"/>
        <v>8.6772773583991283E-2</v>
      </c>
      <c r="M22" s="14">
        <f t="shared" si="10"/>
        <v>0</v>
      </c>
      <c r="N22" s="14">
        <f t="shared" si="11"/>
        <v>4.5511875433618454E-2</v>
      </c>
      <c r="O22" s="19">
        <f t="shared" si="12"/>
        <v>2.9482713525427369E-3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0.16047377332846011</v>
      </c>
      <c r="D25" s="14">
        <f t="shared" ref="D25:O25" si="13">SUM(D15:D24)</f>
        <v>2.9876704067098951</v>
      </c>
      <c r="E25" s="14">
        <f t="shared" si="13"/>
        <v>0.16271725221299918</v>
      </c>
      <c r="F25" s="14">
        <f t="shared" si="13"/>
        <v>1.0391039985157864</v>
      </c>
      <c r="G25" s="14">
        <f t="shared" si="13"/>
        <v>6.037033755445889</v>
      </c>
      <c r="H25" s="14">
        <f t="shared" si="13"/>
        <v>1.6547719065902264</v>
      </c>
      <c r="I25" s="14">
        <f t="shared" si="13"/>
        <v>0.31645580336465412</v>
      </c>
      <c r="J25" s="14">
        <f t="shared" si="13"/>
        <v>7.9172794681987764</v>
      </c>
      <c r="K25" s="14">
        <f t="shared" si="13"/>
        <v>0.48040963933194025</v>
      </c>
      <c r="L25" s="14">
        <f t="shared" si="13"/>
        <v>17.0194302608428</v>
      </c>
      <c r="M25" s="14">
        <f t="shared" si="13"/>
        <v>105.32149948400405</v>
      </c>
      <c r="N25" s="14">
        <f t="shared" si="13"/>
        <v>59.007516318244129</v>
      </c>
      <c r="O25" s="14">
        <f t="shared" si="13"/>
        <v>0.32313620072514909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3.6835098076622006E-4</v>
      </c>
      <c r="D28" s="14">
        <f>(SUMIFS(MESKENOG2,KAYNAK,A28,SEBEP,B28,SÜRE,"Uzun",BİLDİRİM,"Bildirimli",İL,$B$10)/VLOOKUP($B$10,ABONE2,4,FALSE))</f>
        <v>0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3.6805868144834067E-4</v>
      </c>
      <c r="F28" s="14">
        <f>(SUMIFS(TARIMSALAG2,KAYNAK,A28,SEBEP,B28,SÜRE,"Uzun",BİLDİRİM,"Bildirimli",İL,$B$10)/VLOOKUP($B$10,ABONE2,6,FALSE))</f>
        <v>0</v>
      </c>
      <c r="G28" s="14">
        <f>(SUMIFS(TARIMSALOG2,KAYNAK,A28,SEBEP,B28,SÜRE,"Uzun",BİLDİRİM,"Bildirimli",İL,$B$10)/VLOOKUP($B$10,ABONE2,7,FALSE))</f>
        <v>0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4">
        <f>(SUMIFS(TICARETHANEAG2,KAYNAK,A28,SEBEP,B28,SÜRE,"Uzun",BİLDİRİM,"Bildirimli",İL,$B$10)/VLOOKUP($B$10,ABONE2,9,FALSE))</f>
        <v>2.2080897273903084E-4</v>
      </c>
      <c r="J28" s="14">
        <f>(SUMIFS(TICARETHANEOG2,KAYNAK,A28,SEBEP,B28,SÜRE,"Uzun",BİLDİRİM,"Bildirimli",İL,$B$10)/VLOOKUP($B$10,ABONE2,10,FALSE))</f>
        <v>5.0296100135850436E-4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2.2689514306187885E-4</v>
      </c>
      <c r="L28" s="14">
        <f>(SUMIFS(SANAYIAG2,KAYNAK,A28,SEBEP,B28,SÜRE,"Uzun",BİLDİRİM,"Bildirimli",İL,$B$10)/VLOOKUP($B$10,ABONE2,12,FALSE))</f>
        <v>1.7178263760190351E-3</v>
      </c>
      <c r="M28" s="14">
        <f>(SUMIFS(SANAYIOG2,KAYNAK,A28,SEBEP,B28,SÜRE,"Uzun",BİLDİRİM,"Bildirimli",İL,$B$10)/VLOOKUP($B$10,ABONE2,13,FALSE))</f>
        <v>0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9.0099113826628055E-4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3.381469852067023E-4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0.15819009354177041</v>
      </c>
      <c r="D29" s="14">
        <f>(SUMIFS(MESKENOG2,KAYNAK,A29,SEBEP,B29,SÜRE,"Uzun",BİLDİRİM,"Bildirimli",İL,$B$10)/VLOOKUP($B$10,ABONE2,4,FALSE))</f>
        <v>1.7746049259532157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0.15947277494509168</v>
      </c>
      <c r="F29" s="14">
        <f>(SUMIFS(TARIMSALAG2,KAYNAK,A29,SEBEP,B29,SÜRE,"Uzun",BİLDİRİM,"Bildirimli",İL,$B$10)/VLOOKUP($B$10,ABONE2,6,FALSE))</f>
        <v>1.1186417020119976</v>
      </c>
      <c r="G29" s="14">
        <f>(SUMIFS(TARIMSALOG2,KAYNAK,A29,SEBEP,B29,SÜRE,"Uzun",BİLDİRİM,"Bildirimli",İL,$B$10)/VLOOKUP($B$10,ABONE2,7,FALSE))</f>
        <v>6.0125631902629628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1.7214973945663334</v>
      </c>
      <c r="I29" s="14">
        <f>(SUMIFS(TICARETHANEAG2,KAYNAK,A29,SEBEP,B29,SÜRE,"Uzun",BİLDİRİM,"Bildirimli",İL,$B$10)/VLOOKUP($B$10,ABONE2,9,FALSE))</f>
        <v>0.36589583370232182</v>
      </c>
      <c r="J29" s="14">
        <f>(SUMIFS(TICARETHANEOG2,KAYNAK,A29,SEBEP,B29,SÜRE,"Uzun",BİLDİRİM,"Bildirimli",İL,$B$10)/VLOOKUP($B$10,ABONE2,10,FALSE))</f>
        <v>7.0615538192449874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0.5103247613373203</v>
      </c>
      <c r="L29" s="14">
        <f>(SUMIFS(SANAYIAG2,KAYNAK,A29,SEBEP,B29,SÜRE,"Uzun",BİLDİRİM,"Bildirimli",İL,$B$10)/VLOOKUP($B$10,ABONE2,12,FALSE))</f>
        <v>6.180077339373268</v>
      </c>
      <c r="M29" s="14">
        <f>(SUMIFS(SANAYIOG2,KAYNAK,A29,SEBEP,B29,SÜRE,"Uzun",BİLDİRİM,"Bildirimli",İL,$B$10)/VLOOKUP($B$10,ABONE2,13,FALSE))</f>
        <v>60.01295970659686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31.777888550801478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0.29061698923720375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2.5110051428885651E-2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2.5090125729517857E-2</v>
      </c>
      <c r="F31" s="14">
        <f>(SUMIFS(TARIMSALAG2,KAYNAK,A31,SEBEP,B31,SÜRE,"Uzun",BİLDİRİM,"Bildirimli",İL,$B$10)/VLOOKUP($B$10,ABONE2,6,FALSE))</f>
        <v>2.9809774576980169E-2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2.6137669836305905E-2</v>
      </c>
      <c r="I31" s="14">
        <f>(SUMIFS(TICARETHANEAG2,KAYNAK,A31,SEBEP,B31,SÜRE,"Uzun",BİLDİRİM,"Bildirimli",İL,$B$10)/VLOOKUP($B$10,ABONE2,9,FALSE))</f>
        <v>4.7001985378011736E-2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4.5988127388323523E-2</v>
      </c>
      <c r="L31" s="14">
        <f>(SUMIFS(SANAYIAG2,KAYNAK,A31,SEBEP,B31,SÜRE,"Uzun",BİLDİRİM,"Bildirimli",İL,$B$10)/VLOOKUP($B$10,ABONE2,12,FALSE))</f>
        <v>1.8896671117192791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0.99112072424800268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2.9825118620935419E-2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0.18366849595142226</v>
      </c>
      <c r="D33" s="14">
        <f t="shared" ref="D33:O33" si="14">SUM(D28:D32)</f>
        <v>1.7746049259532157</v>
      </c>
      <c r="E33" s="14">
        <f t="shared" si="14"/>
        <v>0.18493095935605788</v>
      </c>
      <c r="F33" s="14">
        <f t="shared" si="14"/>
        <v>1.1484514765889777</v>
      </c>
      <c r="G33" s="14">
        <f t="shared" si="14"/>
        <v>6.0125631902629628</v>
      </c>
      <c r="H33" s="14">
        <f t="shared" si="14"/>
        <v>1.7476350644026393</v>
      </c>
      <c r="I33" s="14">
        <f t="shared" si="14"/>
        <v>0.41311862805307259</v>
      </c>
      <c r="J33" s="14">
        <f t="shared" si="14"/>
        <v>7.0620567802463459</v>
      </c>
      <c r="K33" s="14">
        <f t="shared" si="14"/>
        <v>0.55653978386870562</v>
      </c>
      <c r="L33" s="14">
        <f t="shared" si="14"/>
        <v>8.0714622774685658</v>
      </c>
      <c r="M33" s="14">
        <f t="shared" si="14"/>
        <v>60.01295970659686</v>
      </c>
      <c r="N33" s="14">
        <f t="shared" si="14"/>
        <v>32.76991026618775</v>
      </c>
      <c r="O33" s="14">
        <f t="shared" si="14"/>
        <v>0.32078025484334582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0.12487322365520991</v>
      </c>
      <c r="D17" s="14">
        <f t="shared" si="1"/>
        <v>1.4064561208826909</v>
      </c>
      <c r="E17" s="14">
        <f t="shared" si="2"/>
        <v>0.12846588712664653</v>
      </c>
      <c r="F17" s="14">
        <f t="shared" si="3"/>
        <v>9.7714328658103811E-2</v>
      </c>
      <c r="G17" s="14">
        <f t="shared" si="4"/>
        <v>8.4712198401268708</v>
      </c>
      <c r="H17" s="14">
        <f t="shared" si="5"/>
        <v>2.1764289264468486</v>
      </c>
      <c r="I17" s="14">
        <f t="shared" si="6"/>
        <v>0.28312018766918895</v>
      </c>
      <c r="J17" s="14">
        <f t="shared" si="7"/>
        <v>8.9512312506070622</v>
      </c>
      <c r="K17" s="14">
        <f t="shared" si="8"/>
        <v>0.57785590833152745</v>
      </c>
      <c r="L17" s="14">
        <f t="shared" si="9"/>
        <v>11.777664910822041</v>
      </c>
      <c r="M17" s="14">
        <f t="shared" si="10"/>
        <v>38.648015165107061</v>
      </c>
      <c r="N17" s="14">
        <f t="shared" si="11"/>
        <v>17.823493718036168</v>
      </c>
      <c r="O17" s="19">
        <f t="shared" si="12"/>
        <v>0.24174190924721997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5.1387052173638417E-3</v>
      </c>
      <c r="D18" s="14">
        <f t="shared" si="1"/>
        <v>0</v>
      </c>
      <c r="E18" s="14">
        <f t="shared" si="2"/>
        <v>5.124299876464831E-3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8.8426575153619132E-3</v>
      </c>
      <c r="J18" s="14">
        <f t="shared" si="7"/>
        <v>0</v>
      </c>
      <c r="K18" s="14">
        <f t="shared" si="8"/>
        <v>8.5419868137019024E-3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5.4539129965271238E-3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2.0215474761778568E-2</v>
      </c>
      <c r="D21" s="14">
        <f t="shared" si="1"/>
        <v>0</v>
      </c>
      <c r="E21" s="14">
        <f t="shared" si="2"/>
        <v>2.0158804687691666E-2</v>
      </c>
      <c r="F21" s="14">
        <f t="shared" si="3"/>
        <v>0.13700071411139583</v>
      </c>
      <c r="G21" s="14">
        <f t="shared" si="4"/>
        <v>0</v>
      </c>
      <c r="H21" s="14">
        <f t="shared" si="5"/>
        <v>0.10299042010241896</v>
      </c>
      <c r="I21" s="14">
        <f t="shared" si="6"/>
        <v>2.8726899006694485E-2</v>
      </c>
      <c r="J21" s="14">
        <f t="shared" si="7"/>
        <v>0</v>
      </c>
      <c r="K21" s="14">
        <f t="shared" si="8"/>
        <v>2.7750118342527191E-2</v>
      </c>
      <c r="L21" s="14">
        <f t="shared" si="9"/>
        <v>0.83866396359300932</v>
      </c>
      <c r="M21" s="14">
        <f t="shared" si="10"/>
        <v>0</v>
      </c>
      <c r="N21" s="14">
        <f t="shared" si="11"/>
        <v>0.64996457178458222</v>
      </c>
      <c r="O21" s="19">
        <f t="shared" si="12"/>
        <v>2.3315287323913133E-2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1.5518816940127628E-3</v>
      </c>
      <c r="D22" s="14">
        <f t="shared" si="1"/>
        <v>0</v>
      </c>
      <c r="E22" s="14">
        <f t="shared" si="2"/>
        <v>1.5475313014738702E-3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6.766499100978895E-3</v>
      </c>
      <c r="J22" s="14">
        <f t="shared" si="7"/>
        <v>0</v>
      </c>
      <c r="K22" s="14">
        <f t="shared" si="8"/>
        <v>6.5364225624565397E-3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2.1585699914106562E-3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0.15177928532836507</v>
      </c>
      <c r="D25" s="14">
        <f t="shared" ref="D25:O25" si="13">SUM(D15:D24)</f>
        <v>1.4064561208826909</v>
      </c>
      <c r="E25" s="14">
        <f t="shared" si="13"/>
        <v>0.15529652299227689</v>
      </c>
      <c r="F25" s="14">
        <f t="shared" si="13"/>
        <v>0.23471504276949964</v>
      </c>
      <c r="G25" s="14">
        <f t="shared" si="13"/>
        <v>8.4712198401268708</v>
      </c>
      <c r="H25" s="14">
        <f t="shared" si="13"/>
        <v>2.2794193465492674</v>
      </c>
      <c r="I25" s="14">
        <f t="shared" si="13"/>
        <v>0.32745624329222422</v>
      </c>
      <c r="J25" s="14">
        <f t="shared" si="13"/>
        <v>8.9512312506070622</v>
      </c>
      <c r="K25" s="14">
        <f t="shared" si="13"/>
        <v>0.62068443605021306</v>
      </c>
      <c r="L25" s="14">
        <f t="shared" si="13"/>
        <v>12.61632887441505</v>
      </c>
      <c r="M25" s="14">
        <f t="shared" si="13"/>
        <v>38.648015165107061</v>
      </c>
      <c r="N25" s="14">
        <f t="shared" si="13"/>
        <v>18.473458289820751</v>
      </c>
      <c r="O25" s="14">
        <f t="shared" si="13"/>
        <v>0.2726696795590709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0.18736244697515669</v>
      </c>
      <c r="D29" s="14">
        <f>(SUMIFS(MESKENOG2,KAYNAK,A29,SEBEP,B29,SÜRE,"Uzun",BİLDİRİM,"Bildirimli",İL,$B$10,İLÇE,$B$11)/VLOOKUP($B$11,ABONE2,4,FALSE))</f>
        <v>0.58076036871424463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0.18846526002472896</v>
      </c>
      <c r="F29" s="14">
        <f>(SUMIFS(TARIMSALAG2,KAYNAK,A29,SEBEP,B29,SÜRE,"Uzun",BİLDİRİM,"Bildirimli",İL,$B$10,İLÇE,$B$11)/VLOOKUP($B$11,ABONE2,6,FALSE))</f>
        <v>0.20900130515845025</v>
      </c>
      <c r="G29" s="14">
        <f>(SUMIFS(TARIMSALOG2,KAYNAK,A29,SEBEP,B29,SÜRE,"Uzun",BİLDİRİM,"Bildirimli",İL,$B$10,İLÇE,$B$11)/VLOOKUP($B$11,ABONE2,7,FALSE))</f>
        <v>1.4237874119810832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0.51057077447862143</v>
      </c>
      <c r="I29" s="14">
        <f>(SUMIFS(TICARETHANEAG2,KAYNAK,A29,SEBEP,B29,SÜRE,"Uzun",BİLDİRİM,"Bildirimli",İL,$B$10,İLÇE,$B$11)/VLOOKUP($B$11,ABONE2,9,FALSE))</f>
        <v>0.43106040755177688</v>
      </c>
      <c r="J29" s="14">
        <f>(SUMIFS(TICARETHANEOG2,KAYNAK,A29,SEBEP,B29,SÜRE,"Uzun",BİLDİRİM,"Bildirimli",İL,$B$10,İLÇE,$B$11)/VLOOKUP($B$11,ABONE2,10,FALSE))</f>
        <v>1.7343555412761331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0.4753754408600574</v>
      </c>
      <c r="L29" s="14">
        <f>(SUMIFS(SANAYIAG2,KAYNAK,A29,SEBEP,B29,SÜRE,"Uzun",BİLDİRİM,"Bildirimli",İL,$B$10,İLÇE,$B$11)/VLOOKUP($B$11,ABONE2,12,FALSE))</f>
        <v>36.462275791050793</v>
      </c>
      <c r="M29" s="14">
        <f>(SUMIFS(SANAYIOG2,KAYNAK,A29,SEBEP,B29,SÜRE,"Uzun",BİLDİRİM,"Bildirimli",İL,$B$10,İLÇE,$B$11)/VLOOKUP($B$11,ABONE2,13,FALSE))</f>
        <v>96.351213709406565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49.937286822680839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0.26527728978965515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2.2881454427278276E-3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2.2817310807952467E-3</v>
      </c>
      <c r="F31" s="14">
        <f>(SUMIFS(TARIMSALAG2,KAYNAK,A31,SEBEP,B31,SÜRE,"Uzun",BİLDİRİM,"Bildirimli",İL,$B$10,İLÇE,$B$11)/VLOOKUP($B$11,ABONE2,6,FALSE))</f>
        <v>5.0188180456862495E-3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3.7729013479633599E-3</v>
      </c>
      <c r="I31" s="14">
        <f>(SUMIFS(TICARETHANEAG2,KAYNAK,A31,SEBEP,B31,SÜRE,"Uzun",BİLDİRİM,"Bildirimli",İL,$B$10,İLÇE,$B$11)/VLOOKUP($B$11,ABONE2,9,FALSE))</f>
        <v>5.8588090565930961E-3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5.6595960680907616E-3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2.7485484901694957E-3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0.18965059241788451</v>
      </c>
      <c r="D33" s="14">
        <f t="shared" ref="D33:O33" si="14">SUM(D28:D32)</f>
        <v>0.58076036871424463</v>
      </c>
      <c r="E33" s="14">
        <f t="shared" si="14"/>
        <v>0.19074699110552421</v>
      </c>
      <c r="F33" s="14">
        <f t="shared" si="14"/>
        <v>0.21402012320413649</v>
      </c>
      <c r="G33" s="14">
        <f t="shared" si="14"/>
        <v>1.4237874119810832</v>
      </c>
      <c r="H33" s="14">
        <f t="shared" si="14"/>
        <v>0.5143436758265848</v>
      </c>
      <c r="I33" s="14">
        <f t="shared" si="14"/>
        <v>0.43691921660836996</v>
      </c>
      <c r="J33" s="14">
        <f t="shared" si="14"/>
        <v>1.7343555412761331</v>
      </c>
      <c r="K33" s="14">
        <f t="shared" si="14"/>
        <v>0.48103503692814814</v>
      </c>
      <c r="L33" s="14">
        <f t="shared" si="14"/>
        <v>36.462275791050793</v>
      </c>
      <c r="M33" s="14">
        <f t="shared" si="14"/>
        <v>96.351213709406565</v>
      </c>
      <c r="N33" s="14">
        <f t="shared" si="14"/>
        <v>49.937286822680839</v>
      </c>
      <c r="O33" s="14">
        <f t="shared" si="14"/>
        <v>0.26802583827982462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0.1409407710843297</v>
      </c>
      <c r="D17" s="14">
        <f t="shared" si="1"/>
        <v>0</v>
      </c>
      <c r="E17" s="14">
        <f t="shared" si="2"/>
        <v>0.14093332335810457</v>
      </c>
      <c r="F17" s="14">
        <f t="shared" si="3"/>
        <v>0.49809815618965297</v>
      </c>
      <c r="G17" s="14">
        <f t="shared" si="4"/>
        <v>3.691882043467039</v>
      </c>
      <c r="H17" s="14">
        <f t="shared" si="5"/>
        <v>0.51634361075213087</v>
      </c>
      <c r="I17" s="14">
        <f t="shared" si="6"/>
        <v>0.37670105205860893</v>
      </c>
      <c r="J17" s="14">
        <f t="shared" si="7"/>
        <v>3.372231558927846</v>
      </c>
      <c r="K17" s="14">
        <f t="shared" si="8"/>
        <v>0.44720007281316893</v>
      </c>
      <c r="L17" s="14">
        <f t="shared" si="9"/>
        <v>0</v>
      </c>
      <c r="M17" s="14">
        <f t="shared" si="10"/>
        <v>49.671581917678552</v>
      </c>
      <c r="N17" s="14">
        <f t="shared" si="11"/>
        <v>39.737265534142843</v>
      </c>
      <c r="O17" s="19">
        <f t="shared" si="12"/>
        <v>0.25838153335311159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1.3873697672193644E-2</v>
      </c>
      <c r="D21" s="14">
        <f t="shared" si="1"/>
        <v>0</v>
      </c>
      <c r="E21" s="14">
        <f t="shared" si="2"/>
        <v>1.3872964545070825E-2</v>
      </c>
      <c r="F21" s="14">
        <f t="shared" si="3"/>
        <v>5.2941276894764584E-2</v>
      </c>
      <c r="G21" s="14">
        <f t="shared" si="4"/>
        <v>0</v>
      </c>
      <c r="H21" s="14">
        <f t="shared" si="5"/>
        <v>5.2638833869138819E-2</v>
      </c>
      <c r="I21" s="14">
        <f t="shared" si="6"/>
        <v>4.257951564612323E-2</v>
      </c>
      <c r="J21" s="14">
        <f t="shared" si="7"/>
        <v>0</v>
      </c>
      <c r="K21" s="14">
        <f t="shared" si="8"/>
        <v>4.157741797081279E-2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2.3855857237685473E-2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1.3513507534712659E-2</v>
      </c>
      <c r="D22" s="14">
        <f t="shared" si="1"/>
        <v>0</v>
      </c>
      <c r="E22" s="14">
        <f t="shared" si="2"/>
        <v>1.3512793441099537E-2</v>
      </c>
      <c r="F22" s="14">
        <f t="shared" si="3"/>
        <v>5.3792899477052606E-4</v>
      </c>
      <c r="G22" s="14">
        <f t="shared" si="4"/>
        <v>0</v>
      </c>
      <c r="H22" s="14">
        <f t="shared" si="5"/>
        <v>5.3485591300346514E-4</v>
      </c>
      <c r="I22" s="14">
        <f t="shared" si="6"/>
        <v>1.683705344461206E-2</v>
      </c>
      <c r="J22" s="14">
        <f t="shared" si="7"/>
        <v>0</v>
      </c>
      <c r="K22" s="14">
        <f t="shared" si="8"/>
        <v>1.6440797830618022E-2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1.2146291678203389E-2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0.16832797629123603</v>
      </c>
      <c r="D25" s="14">
        <f t="shared" ref="D25:O25" si="13">SUM(D15:D24)</f>
        <v>0</v>
      </c>
      <c r="E25" s="14">
        <f t="shared" si="13"/>
        <v>0.16831908134427495</v>
      </c>
      <c r="F25" s="14">
        <f t="shared" si="13"/>
        <v>0.55157736207918817</v>
      </c>
      <c r="G25" s="14">
        <f t="shared" si="13"/>
        <v>3.691882043467039</v>
      </c>
      <c r="H25" s="14">
        <f t="shared" si="13"/>
        <v>0.56951730053427319</v>
      </c>
      <c r="I25" s="14">
        <f t="shared" si="13"/>
        <v>0.43611762114934421</v>
      </c>
      <c r="J25" s="14">
        <f t="shared" si="13"/>
        <v>3.372231558927846</v>
      </c>
      <c r="K25" s="14">
        <f t="shared" si="13"/>
        <v>0.50521828861459972</v>
      </c>
      <c r="L25" s="14">
        <f t="shared" si="13"/>
        <v>0</v>
      </c>
      <c r="M25" s="14">
        <f t="shared" si="13"/>
        <v>49.671581917678552</v>
      </c>
      <c r="N25" s="14">
        <f t="shared" si="13"/>
        <v>39.737265534142843</v>
      </c>
      <c r="O25" s="14">
        <f t="shared" si="13"/>
        <v>0.29438368226900047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0.46483555112188485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0.46481098783974989</v>
      </c>
      <c r="F29" s="14">
        <f>(SUMIFS(TARIMSALAG2,KAYNAK,A29,SEBEP,B29,SÜRE,"Uzun",BİLDİRİM,"Bildirimli",İL,$B$10,İLÇE,$B$11)/VLOOKUP($B$11,ABONE2,6,FALSE))</f>
        <v>1.3273741770389564</v>
      </c>
      <c r="G29" s="14">
        <f>(SUMIFS(TARIMSALOG2,KAYNAK,A29,SEBEP,B29,SÜRE,"Uzun",BİLDİRİM,"Bildirimli",İL,$B$10,İLÇE,$B$11)/VLOOKUP($B$11,ABONE2,7,FALSE))</f>
        <v>47.282696335338279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1.5899078273849925</v>
      </c>
      <c r="I29" s="14">
        <f>(SUMIFS(TICARETHANEAG2,KAYNAK,A29,SEBEP,B29,SÜRE,"Uzun",BİLDİRİM,"Bildirimli",İL,$B$10,İLÇE,$B$11)/VLOOKUP($B$11,ABONE2,9,FALSE))</f>
        <v>1.3338879315304852</v>
      </c>
      <c r="J29" s="14">
        <f>(SUMIFS(TICARETHANEOG2,KAYNAK,A29,SEBEP,B29,SÜRE,"Uzun",BİLDİRİM,"Bildirimli",İL,$B$10,İLÇE,$B$11)/VLOOKUP($B$11,ABONE2,10,FALSE))</f>
        <v>13.902839508981117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1.6296948932989546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170.068981501004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136.05518520080321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0.86314482291703964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0.21934192597694824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0.21933033530235635</v>
      </c>
      <c r="F31" s="14">
        <f>(SUMIFS(TARIMSALAG2,KAYNAK,A31,SEBEP,B31,SÜRE,"Uzun",BİLDİRİM,"Bildirimli",İL,$B$10,İLÇE,$B$11)/VLOOKUP($B$11,ABONE2,6,FALSE))</f>
        <v>4.6963405648199653E-3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4.6695113016607757E-3</v>
      </c>
      <c r="I31" s="14">
        <f>(SUMIFS(TICARETHANEAG2,KAYNAK,A31,SEBEP,B31,SÜRE,"Uzun",BİLDİRİM,"Bildirimli",İL,$B$10,İLÇE,$B$11)/VLOOKUP($B$11,ABONE2,9,FALSE))</f>
        <v>0.43632883991252364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0.42605995569643346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0.22244333544725137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0.68417747709883314</v>
      </c>
      <c r="D33" s="14">
        <f t="shared" ref="D33:O33" si="14">SUM(D28:D32)</f>
        <v>0</v>
      </c>
      <c r="E33" s="14">
        <f t="shared" si="14"/>
        <v>0.68414132314210629</v>
      </c>
      <c r="F33" s="14">
        <f t="shared" si="14"/>
        <v>1.3320705176037764</v>
      </c>
      <c r="G33" s="14">
        <f t="shared" si="14"/>
        <v>47.282696335338279</v>
      </c>
      <c r="H33" s="14">
        <f t="shared" si="14"/>
        <v>1.5945773386866533</v>
      </c>
      <c r="I33" s="14">
        <f t="shared" si="14"/>
        <v>1.7702167714430088</v>
      </c>
      <c r="J33" s="14">
        <f t="shared" si="14"/>
        <v>13.902839508981117</v>
      </c>
      <c r="K33" s="14">
        <f t="shared" si="14"/>
        <v>2.0557548489953881</v>
      </c>
      <c r="L33" s="14">
        <f t="shared" si="14"/>
        <v>0</v>
      </c>
      <c r="M33" s="14">
        <f t="shared" si="14"/>
        <v>170.068981501004</v>
      </c>
      <c r="N33" s="14">
        <f t="shared" si="14"/>
        <v>136.05518520080321</v>
      </c>
      <c r="O33" s="14">
        <f t="shared" si="14"/>
        <v>1.085588158364291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1.0625726973483376E-2</v>
      </c>
      <c r="D17" s="14">
        <f t="shared" si="1"/>
        <v>0</v>
      </c>
      <c r="E17" s="14">
        <f t="shared" si="2"/>
        <v>1.0622816214142605E-2</v>
      </c>
      <c r="F17" s="14">
        <f t="shared" si="3"/>
        <v>8.2181460197241606E-3</v>
      </c>
      <c r="G17" s="14">
        <f t="shared" si="4"/>
        <v>8.3056712902911389E-2</v>
      </c>
      <c r="H17" s="14">
        <f t="shared" si="5"/>
        <v>8.7584966831406753E-3</v>
      </c>
      <c r="I17" s="14">
        <f t="shared" si="6"/>
        <v>6.3619951847329022E-3</v>
      </c>
      <c r="J17" s="14">
        <f t="shared" si="7"/>
        <v>5.941233306267267E-2</v>
      </c>
      <c r="K17" s="14">
        <f t="shared" si="8"/>
        <v>7.3553466530951348E-3</v>
      </c>
      <c r="L17" s="14">
        <f t="shared" si="9"/>
        <v>0</v>
      </c>
      <c r="M17" s="14">
        <f t="shared" si="10"/>
        <v>1.1585124679572549</v>
      </c>
      <c r="N17" s="14">
        <f t="shared" si="11"/>
        <v>0.69510748077435303</v>
      </c>
      <c r="O17" s="19">
        <f t="shared" si="12"/>
        <v>1.0461456017184659E-2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5.8102131942094504E-3</v>
      </c>
      <c r="D21" s="14">
        <f t="shared" si="1"/>
        <v>0</v>
      </c>
      <c r="E21" s="14">
        <f t="shared" si="2"/>
        <v>5.8086215730084618E-3</v>
      </c>
      <c r="F21" s="14">
        <f t="shared" si="3"/>
        <v>2.3667606506130603E-2</v>
      </c>
      <c r="G21" s="14">
        <f t="shared" si="4"/>
        <v>0</v>
      </c>
      <c r="H21" s="14">
        <f t="shared" si="5"/>
        <v>2.3496721260598975E-2</v>
      </c>
      <c r="I21" s="14">
        <f t="shared" si="6"/>
        <v>1.8594287084710854E-2</v>
      </c>
      <c r="J21" s="14">
        <f t="shared" si="7"/>
        <v>0</v>
      </c>
      <c r="K21" s="14">
        <f t="shared" si="8"/>
        <v>1.8246114705088232E-2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1.0052663388026243E-2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1.6435940167692828E-2</v>
      </c>
      <c r="D25" s="14">
        <f t="shared" ref="D25:O25" si="13">SUM(D15:D24)</f>
        <v>0</v>
      </c>
      <c r="E25" s="14">
        <f t="shared" si="13"/>
        <v>1.6431437787151067E-2</v>
      </c>
      <c r="F25" s="14">
        <f t="shared" si="13"/>
        <v>3.1885752525854766E-2</v>
      </c>
      <c r="G25" s="14">
        <f t="shared" si="13"/>
        <v>8.3056712902911389E-2</v>
      </c>
      <c r="H25" s="14">
        <f t="shared" si="13"/>
        <v>3.2255217943739652E-2</v>
      </c>
      <c r="I25" s="14">
        <f t="shared" si="13"/>
        <v>2.4956282269443755E-2</v>
      </c>
      <c r="J25" s="14">
        <f t="shared" si="13"/>
        <v>5.941233306267267E-2</v>
      </c>
      <c r="K25" s="14">
        <f t="shared" si="13"/>
        <v>2.5601461358183367E-2</v>
      </c>
      <c r="L25" s="14">
        <f t="shared" si="13"/>
        <v>0</v>
      </c>
      <c r="M25" s="14">
        <f t="shared" si="13"/>
        <v>1.1585124679572549</v>
      </c>
      <c r="N25" s="14">
        <f t="shared" si="13"/>
        <v>0.69510748077435303</v>
      </c>
      <c r="O25" s="14">
        <f t="shared" si="13"/>
        <v>2.0514119405210904E-2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5.6543633464718928E-3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5.6528144180110051E-3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6.7126000743455394E-5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6.5869086761923074E-5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3.9828143704992696E-3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5.6543633464718928E-3</v>
      </c>
      <c r="D33" s="14">
        <f t="shared" ref="D33:O33" si="14">SUM(D28:D32)</f>
        <v>0</v>
      </c>
      <c r="E33" s="14">
        <f t="shared" si="14"/>
        <v>5.6528144180110051E-3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6.7126000743455394E-5</v>
      </c>
      <c r="J33" s="14">
        <f t="shared" si="14"/>
        <v>0</v>
      </c>
      <c r="K33" s="14">
        <f t="shared" si="14"/>
        <v>6.5869086761923074E-5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3.9828143704992696E-3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5.5796957132799405E-2</v>
      </c>
      <c r="D17" s="14">
        <f t="shared" si="1"/>
        <v>0.98970560369131277</v>
      </c>
      <c r="E17" s="14">
        <f t="shared" si="2"/>
        <v>5.5848023080759146E-2</v>
      </c>
      <c r="F17" s="14">
        <f t="shared" si="3"/>
        <v>0.3433880697618924</v>
      </c>
      <c r="G17" s="14">
        <f t="shared" si="4"/>
        <v>2.4486357535399974</v>
      </c>
      <c r="H17" s="14">
        <f t="shared" si="5"/>
        <v>0.73812201047028703</v>
      </c>
      <c r="I17" s="14">
        <f t="shared" si="6"/>
        <v>0.10946113059634802</v>
      </c>
      <c r="J17" s="14">
        <f t="shared" si="7"/>
        <v>3.3045851036898672</v>
      </c>
      <c r="K17" s="14">
        <f t="shared" si="8"/>
        <v>0.12072687762507069</v>
      </c>
      <c r="L17" s="14">
        <f t="shared" si="9"/>
        <v>2.791127175143266</v>
      </c>
      <c r="M17" s="14">
        <f t="shared" si="10"/>
        <v>3.0668506679042986</v>
      </c>
      <c r="N17" s="14">
        <f t="shared" si="11"/>
        <v>2.8245482045688459</v>
      </c>
      <c r="O17" s="19">
        <f t="shared" si="12"/>
        <v>6.3828964005170893E-2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1.8493864439199027E-2</v>
      </c>
      <c r="D18" s="14">
        <f t="shared" si="1"/>
        <v>0</v>
      </c>
      <c r="E18" s="14">
        <f t="shared" si="2"/>
        <v>1.8492853198193274E-2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3.9006770976887456E-2</v>
      </c>
      <c r="J18" s="14">
        <f t="shared" si="7"/>
        <v>0</v>
      </c>
      <c r="K18" s="14">
        <f t="shared" si="8"/>
        <v>3.8869236277785477E-2</v>
      </c>
      <c r="L18" s="14">
        <f t="shared" si="9"/>
        <v>5.1884808343729124E-3</v>
      </c>
      <c r="M18" s="14">
        <f t="shared" si="10"/>
        <v>0</v>
      </c>
      <c r="N18" s="14">
        <f t="shared" si="11"/>
        <v>4.5595740665701351E-3</v>
      </c>
      <c r="O18" s="19">
        <f t="shared" si="12"/>
        <v>2.0771450502570028E-2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2.3374859742930184E-2</v>
      </c>
      <c r="D21" s="14">
        <f t="shared" si="1"/>
        <v>0</v>
      </c>
      <c r="E21" s="14">
        <f t="shared" si="2"/>
        <v>2.3373581610025434E-2</v>
      </c>
      <c r="F21" s="14">
        <f t="shared" si="3"/>
        <v>0.1878666418230262</v>
      </c>
      <c r="G21" s="14">
        <f t="shared" si="4"/>
        <v>0</v>
      </c>
      <c r="H21" s="14">
        <f t="shared" si="5"/>
        <v>0.15264164648120879</v>
      </c>
      <c r="I21" s="14">
        <f t="shared" si="6"/>
        <v>9.6905966036547386E-2</v>
      </c>
      <c r="J21" s="14">
        <f t="shared" si="7"/>
        <v>0</v>
      </c>
      <c r="K21" s="14">
        <f t="shared" si="8"/>
        <v>9.6564283488973265E-2</v>
      </c>
      <c r="L21" s="14">
        <f t="shared" si="9"/>
        <v>3.3489841715386599</v>
      </c>
      <c r="M21" s="14">
        <f t="shared" si="10"/>
        <v>0</v>
      </c>
      <c r="N21" s="14">
        <f t="shared" si="11"/>
        <v>2.9430466962006405</v>
      </c>
      <c r="O21" s="19">
        <f t="shared" si="12"/>
        <v>3.2259331669959708E-2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4.5037768089590041E-3</v>
      </c>
      <c r="D22" s="14">
        <f t="shared" si="1"/>
        <v>0</v>
      </c>
      <c r="E22" s="14">
        <f t="shared" si="2"/>
        <v>4.5035305432958731E-3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1.1306069471452384E-2</v>
      </c>
      <c r="J22" s="14">
        <f t="shared" si="7"/>
        <v>0</v>
      </c>
      <c r="K22" s="14">
        <f t="shared" si="8"/>
        <v>1.1266205190871363E-2</v>
      </c>
      <c r="L22" s="14">
        <f t="shared" si="9"/>
        <v>0.71033349800844947</v>
      </c>
      <c r="M22" s="14">
        <f t="shared" si="10"/>
        <v>0</v>
      </c>
      <c r="N22" s="14">
        <f t="shared" si="11"/>
        <v>0.6242324679468193</v>
      </c>
      <c r="O22" s="19">
        <f t="shared" si="12"/>
        <v>5.4028004523896927E-3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0.10216945812388761</v>
      </c>
      <c r="D25" s="14">
        <f t="shared" ref="D25:O25" si="13">SUM(D15:D24)</f>
        <v>0.98970560369131277</v>
      </c>
      <c r="E25" s="14">
        <f t="shared" si="13"/>
        <v>0.10221798843227373</v>
      </c>
      <c r="F25" s="14">
        <f t="shared" si="13"/>
        <v>0.53125471158491866</v>
      </c>
      <c r="G25" s="14">
        <f t="shared" si="13"/>
        <v>2.4486357535399974</v>
      </c>
      <c r="H25" s="14">
        <f t="shared" si="13"/>
        <v>0.89076365695149584</v>
      </c>
      <c r="I25" s="14">
        <f t="shared" si="13"/>
        <v>0.25667993708123527</v>
      </c>
      <c r="J25" s="14">
        <f t="shared" si="13"/>
        <v>3.3045851036898672</v>
      </c>
      <c r="K25" s="14">
        <f t="shared" si="13"/>
        <v>0.26742660258270079</v>
      </c>
      <c r="L25" s="14">
        <f t="shared" si="13"/>
        <v>6.8556333255247477</v>
      </c>
      <c r="M25" s="14">
        <f t="shared" si="13"/>
        <v>3.0668506679042986</v>
      </c>
      <c r="N25" s="14">
        <f t="shared" si="13"/>
        <v>6.3963869427828763</v>
      </c>
      <c r="O25" s="14">
        <f t="shared" si="13"/>
        <v>0.12226254663009031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0.45054752853149349</v>
      </c>
      <c r="D29" s="14">
        <f>(SUMIFS(MESKENOG2,KAYNAK,A29,SEBEP,B29,SÜRE,"Uzun",BİLDİRİM,"Bildirimli",İL,$B$10,İLÇE,$B$11)/VLOOKUP($B$11,ABONE2,4,FALSE))</f>
        <v>14.758769752437633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0.45132989941345814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1.1014448130946728</v>
      </c>
      <c r="J29" s="14">
        <f>(SUMIFS(TICARETHANEOG2,KAYNAK,A29,SEBEP,B29,SÜRE,"Uzun",BİLDİRİM,"Bildirimli",İL,$B$10,İLÇE,$B$11)/VLOOKUP($B$11,ABONE2,10,FALSE))</f>
        <v>7.5873652379142547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1.1243136405235181</v>
      </c>
      <c r="L29" s="14">
        <f>(SUMIFS(SANAYIAG2,KAYNAK,A29,SEBEP,B29,SÜRE,"Uzun",BİLDİRİM,"Bildirimli",İL,$B$10,İLÇE,$B$11)/VLOOKUP($B$11,ABONE2,12,FALSE))</f>
        <v>9.9949462764739003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8.7834376369013079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0.52861591187753865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2.8769310782358549E-2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2.8767737681892391E-2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0.14212915721512964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0.14162802137687266</v>
      </c>
      <c r="L31" s="14">
        <f>(SUMIFS(SANAYIAG2,KAYNAK,A31,SEBEP,B31,SÜRE,"Uzun",BİLDİRİM,"Bildirimli",İL,$B$10,İLÇE,$B$11)/VLOOKUP($B$11,ABONE2,12,FALSE))</f>
        <v>6.2333364833335632E-2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5.4777805459597977E-2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4.142016392725098E-2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0.47931683931385205</v>
      </c>
      <c r="D33" s="14">
        <f t="shared" ref="D33:O33" si="14">SUM(D28:D32)</f>
        <v>14.758769752437633</v>
      </c>
      <c r="E33" s="14">
        <f t="shared" si="14"/>
        <v>0.48009763709535053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1.2435739703098023</v>
      </c>
      <c r="J33" s="14">
        <f t="shared" si="14"/>
        <v>7.5873652379142547</v>
      </c>
      <c r="K33" s="14">
        <f t="shared" si="14"/>
        <v>1.2659416619003907</v>
      </c>
      <c r="L33" s="14">
        <f t="shared" si="14"/>
        <v>10.057279641307236</v>
      </c>
      <c r="M33" s="14">
        <f t="shared" si="14"/>
        <v>0</v>
      </c>
      <c r="N33" s="14">
        <f t="shared" si="14"/>
        <v>8.8382154423609052</v>
      </c>
      <c r="O33" s="14">
        <f t="shared" si="14"/>
        <v>0.57003607580478965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2.0953602371521059E-2</v>
      </c>
      <c r="D17" s="14">
        <f t="shared" si="1"/>
        <v>0</v>
      </c>
      <c r="E17" s="14">
        <f t="shared" si="2"/>
        <v>2.0953041904972845E-2</v>
      </c>
      <c r="F17" s="14">
        <f t="shared" si="3"/>
        <v>3.8160699893536411E-2</v>
      </c>
      <c r="G17" s="14" t="e">
        <f t="shared" si="4"/>
        <v>#DIV/0!</v>
      </c>
      <c r="H17" s="14">
        <f t="shared" si="5"/>
        <v>3.8160699893536411E-2</v>
      </c>
      <c r="I17" s="14">
        <f t="shared" si="6"/>
        <v>3.3800673726924607E-2</v>
      </c>
      <c r="J17" s="14">
        <f t="shared" si="7"/>
        <v>0</v>
      </c>
      <c r="K17" s="14">
        <f t="shared" si="8"/>
        <v>3.3512640716895421E-2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2.2428535314981037E-2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4.2397431325192749E-3</v>
      </c>
      <c r="D21" s="14">
        <f t="shared" si="1"/>
        <v>0</v>
      </c>
      <c r="E21" s="14">
        <f t="shared" si="2"/>
        <v>4.2396297279525246E-3</v>
      </c>
      <c r="F21" s="14">
        <f t="shared" si="3"/>
        <v>0.16322016352406893</v>
      </c>
      <c r="G21" s="14" t="e">
        <f t="shared" si="4"/>
        <v>#DIV/0!</v>
      </c>
      <c r="H21" s="14">
        <f t="shared" si="5"/>
        <v>0.16322016352406893</v>
      </c>
      <c r="I21" s="14">
        <f t="shared" si="6"/>
        <v>4.4931689035836733E-2</v>
      </c>
      <c r="J21" s="14">
        <f t="shared" si="7"/>
        <v>0</v>
      </c>
      <c r="K21" s="14">
        <f t="shared" si="8"/>
        <v>4.4548802891517719E-2</v>
      </c>
      <c r="L21" s="14">
        <f t="shared" si="9"/>
        <v>0.21645733943575127</v>
      </c>
      <c r="M21" s="14">
        <f t="shared" si="10"/>
        <v>0</v>
      </c>
      <c r="N21" s="14">
        <f t="shared" si="11"/>
        <v>0.15999020740903355</v>
      </c>
      <c r="O21" s="19">
        <f t="shared" si="12"/>
        <v>9.664857221920611E-3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2.0735810717602203E-4</v>
      </c>
      <c r="D22" s="14">
        <f t="shared" si="1"/>
        <v>0</v>
      </c>
      <c r="E22" s="14">
        <f t="shared" si="2"/>
        <v>2.0735256076540907E-4</v>
      </c>
      <c r="F22" s="14">
        <f t="shared" si="3"/>
        <v>0</v>
      </c>
      <c r="G22" s="14" t="e">
        <f t="shared" si="4"/>
        <v>#DIV/0!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1.8311285784281526E-4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2.5400703611216355E-2</v>
      </c>
      <c r="D25" s="14">
        <f t="shared" ref="D25:O25" si="13">SUM(D15:D24)</f>
        <v>0</v>
      </c>
      <c r="E25" s="14">
        <f t="shared" si="13"/>
        <v>2.5400024193690782E-2</v>
      </c>
      <c r="F25" s="14">
        <f t="shared" si="13"/>
        <v>0.20138086341760533</v>
      </c>
      <c r="G25" s="14" t="e">
        <f t="shared" si="13"/>
        <v>#DIV/0!</v>
      </c>
      <c r="H25" s="14">
        <f t="shared" si="13"/>
        <v>0.20138086341760533</v>
      </c>
      <c r="I25" s="14">
        <f t="shared" si="13"/>
        <v>7.873236276276134E-2</v>
      </c>
      <c r="J25" s="14">
        <f t="shared" si="13"/>
        <v>0</v>
      </c>
      <c r="K25" s="14">
        <f t="shared" si="13"/>
        <v>7.8061443608413134E-2</v>
      </c>
      <c r="L25" s="14">
        <f t="shared" si="13"/>
        <v>0.21645733943575127</v>
      </c>
      <c r="M25" s="14">
        <f t="shared" si="13"/>
        <v>0</v>
      </c>
      <c r="N25" s="14">
        <f t="shared" si="13"/>
        <v>0.15999020740903355</v>
      </c>
      <c r="O25" s="14">
        <f t="shared" si="13"/>
        <v>3.2276505394744463E-2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9.9719557295108174E-2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9.9716889998331434E-2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8.5766070017426949E-2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8.5035213008330848E-2</v>
      </c>
      <c r="L31" s="14">
        <f>(SUMIFS(SANAYIAG2,KAYNAK,A31,SEBEP,B31,SÜRE,"Uzun",BİLDİRİM,"Bildirimli",İL,$B$10,İLÇE,$B$11)/VLOOKUP($B$11,ABONE2,12,FALSE))</f>
        <v>14.830098249864045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10.961376967290816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0.10344354811825707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9.9719557295108174E-2</v>
      </c>
      <c r="D33" s="14">
        <f t="shared" ref="D33:O33" si="14">SUM(D28:D32)</f>
        <v>0</v>
      </c>
      <c r="E33" s="14">
        <f t="shared" si="14"/>
        <v>9.9716889998331434E-2</v>
      </c>
      <c r="F33" s="14">
        <f t="shared" si="14"/>
        <v>0</v>
      </c>
      <c r="G33" s="14" t="e">
        <f t="shared" si="14"/>
        <v>#DIV/0!</v>
      </c>
      <c r="H33" s="14">
        <f t="shared" si="14"/>
        <v>0</v>
      </c>
      <c r="I33" s="14">
        <f t="shared" si="14"/>
        <v>8.5766070017426949E-2</v>
      </c>
      <c r="J33" s="14">
        <f t="shared" si="14"/>
        <v>0</v>
      </c>
      <c r="K33" s="14">
        <f t="shared" si="14"/>
        <v>8.5035213008330848E-2</v>
      </c>
      <c r="L33" s="14">
        <f t="shared" si="14"/>
        <v>14.830098249864045</v>
      </c>
      <c r="M33" s="14">
        <f t="shared" si="14"/>
        <v>0</v>
      </c>
      <c r="N33" s="14">
        <f t="shared" si="14"/>
        <v>10.961376967290816</v>
      </c>
      <c r="O33" s="14">
        <f t="shared" si="14"/>
        <v>0.10344354811825707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9.8239546015682702E-2</v>
      </c>
      <c r="D17" s="14">
        <f t="shared" si="1"/>
        <v>0.41401204345727782</v>
      </c>
      <c r="E17" s="14">
        <f t="shared" si="2"/>
        <v>9.8352759539735907E-2</v>
      </c>
      <c r="F17" s="14">
        <f t="shared" si="3"/>
        <v>0.28091946613340729</v>
      </c>
      <c r="G17" s="14">
        <f t="shared" si="4"/>
        <v>2.054077981103994</v>
      </c>
      <c r="H17" s="14">
        <f t="shared" si="5"/>
        <v>0.70467760059335771</v>
      </c>
      <c r="I17" s="14">
        <f t="shared" si="6"/>
        <v>0.14859731757402361</v>
      </c>
      <c r="J17" s="14">
        <f t="shared" si="7"/>
        <v>4.8352192410437302</v>
      </c>
      <c r="K17" s="14">
        <f t="shared" si="8"/>
        <v>0.29358709422821316</v>
      </c>
      <c r="L17" s="14">
        <f t="shared" si="9"/>
        <v>40.435094333333282</v>
      </c>
      <c r="M17" s="14">
        <f t="shared" si="10"/>
        <v>115.33800100368607</v>
      </c>
      <c r="N17" s="14">
        <f t="shared" si="11"/>
        <v>83.544680906198195</v>
      </c>
      <c r="O17" s="19">
        <f t="shared" si="12"/>
        <v>0.27102553955383613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1.3740825754389854E-2</v>
      </c>
      <c r="D21" s="14">
        <f t="shared" si="1"/>
        <v>0</v>
      </c>
      <c r="E21" s="14">
        <f t="shared" si="2"/>
        <v>1.3735899273079229E-2</v>
      </c>
      <c r="F21" s="14">
        <f t="shared" si="3"/>
        <v>3.2895544324934786E-2</v>
      </c>
      <c r="G21" s="14">
        <f t="shared" si="4"/>
        <v>0</v>
      </c>
      <c r="H21" s="14">
        <f t="shared" si="5"/>
        <v>2.5034005507346215E-2</v>
      </c>
      <c r="I21" s="14">
        <f t="shared" si="6"/>
        <v>2.4734754110682721E-2</v>
      </c>
      <c r="J21" s="14">
        <f t="shared" si="7"/>
        <v>0</v>
      </c>
      <c r="K21" s="14">
        <f t="shared" si="8"/>
        <v>2.396953631998688E-2</v>
      </c>
      <c r="L21" s="14">
        <f t="shared" si="9"/>
        <v>5.2224199037539822</v>
      </c>
      <c r="M21" s="14">
        <f t="shared" si="10"/>
        <v>0</v>
      </c>
      <c r="N21" s="14">
        <f t="shared" si="11"/>
        <v>2.216710606629388</v>
      </c>
      <c r="O21" s="19">
        <f t="shared" si="12"/>
        <v>1.8743670003585136E-2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1.6261076974495925E-4</v>
      </c>
      <c r="D22" s="14">
        <f t="shared" si="1"/>
        <v>0</v>
      </c>
      <c r="E22" s="14">
        <f t="shared" si="2"/>
        <v>1.6255246910623679E-4</v>
      </c>
      <c r="F22" s="14">
        <f t="shared" si="3"/>
        <v>2.057665908764893E-3</v>
      </c>
      <c r="G22" s="14">
        <f t="shared" si="4"/>
        <v>0</v>
      </c>
      <c r="H22" s="14">
        <f t="shared" si="5"/>
        <v>1.565914799386771E-3</v>
      </c>
      <c r="I22" s="14">
        <f t="shared" si="6"/>
        <v>3.2805889868331418E-4</v>
      </c>
      <c r="J22" s="14">
        <f t="shared" si="7"/>
        <v>0</v>
      </c>
      <c r="K22" s="14">
        <f t="shared" si="8"/>
        <v>3.1790975773995884E-4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2.996739475679838E-4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0.11214298253981751</v>
      </c>
      <c r="D25" s="14">
        <f t="shared" ref="D25:O25" si="13">SUM(D15:D24)</f>
        <v>0.41401204345727782</v>
      </c>
      <c r="E25" s="14">
        <f t="shared" si="13"/>
        <v>0.11225121128192136</v>
      </c>
      <c r="F25" s="14">
        <f t="shared" si="13"/>
        <v>0.31587267636710697</v>
      </c>
      <c r="G25" s="14">
        <f t="shared" si="13"/>
        <v>2.054077981103994</v>
      </c>
      <c r="H25" s="14">
        <f t="shared" si="13"/>
        <v>0.73127752090009068</v>
      </c>
      <c r="I25" s="14">
        <f t="shared" si="13"/>
        <v>0.17366013058338964</v>
      </c>
      <c r="J25" s="14">
        <f t="shared" si="13"/>
        <v>4.8352192410437302</v>
      </c>
      <c r="K25" s="14">
        <f t="shared" si="13"/>
        <v>0.31787454030593998</v>
      </c>
      <c r="L25" s="14">
        <f t="shared" si="13"/>
        <v>45.657514237087263</v>
      </c>
      <c r="M25" s="14">
        <f t="shared" si="13"/>
        <v>115.33800100368607</v>
      </c>
      <c r="N25" s="14">
        <f t="shared" si="13"/>
        <v>85.761391512827586</v>
      </c>
      <c r="O25" s="14">
        <f t="shared" si="13"/>
        <v>0.29006888350498922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0.32350875990040395</v>
      </c>
      <c r="D29" s="14">
        <f>(SUMIFS(MESKENOG2,KAYNAK,A29,SEBEP,B29,SÜRE,"Uzun",BİLDİRİM,"Bildirimli",İL,$B$10,İLÇE,$B$11)/VLOOKUP($B$11,ABONE2,4,FALSE))</f>
        <v>0.23176131891388194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0.32347586580354276</v>
      </c>
      <c r="F29" s="14">
        <f>(SUMIFS(TARIMSALAG2,KAYNAK,A29,SEBEP,B29,SÜRE,"Uzun",BİLDİRİM,"Bildirimli",İL,$B$10,İLÇE,$B$11)/VLOOKUP($B$11,ABONE2,6,FALSE))</f>
        <v>0.2952474551127266</v>
      </c>
      <c r="G29" s="14">
        <f>(SUMIFS(TARIMSALOG2,KAYNAK,A29,SEBEP,B29,SÜRE,"Uzun",BİLDİRİM,"Bildirimli",İL,$B$10,İLÇE,$B$11)/VLOOKUP($B$11,ABONE2,7,FALSE))</f>
        <v>1.3282831228419645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0.54212739488776274</v>
      </c>
      <c r="I29" s="14">
        <f>(SUMIFS(TICARETHANEAG2,KAYNAK,A29,SEBEP,B29,SÜRE,"Uzun",BİLDİRİM,"Bildirimli",İL,$B$10,İLÇE,$B$11)/VLOOKUP($B$11,ABONE2,9,FALSE))</f>
        <v>0.5038803380967497</v>
      </c>
      <c r="J29" s="14">
        <f>(SUMIFS(TICARETHANEOG2,KAYNAK,A29,SEBEP,B29,SÜRE,"Uzun",BİLDİRİM,"Bildirimli",İL,$B$10,İLÇE,$B$11)/VLOOKUP($B$11,ABONE2,10,FALSE))</f>
        <v>6.1464029685147015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0.67844276478911425</v>
      </c>
      <c r="L29" s="14">
        <f>(SUMIFS(SANAYIAG2,KAYNAK,A29,SEBEP,B29,SÜRE,"Uzun",BİLDİRİM,"Bildirimli",İL,$B$10,İLÇE,$B$11)/VLOOKUP($B$11,ABONE2,12,FALSE))</f>
        <v>7.3779618171657386</v>
      </c>
      <c r="M29" s="14">
        <f>(SUMIFS(SANAYIOG2,KAYNAK,A29,SEBEP,B29,SÜRE,"Uzun",BİLDİRİM,"Bildirimli",İL,$B$10,İLÇE,$B$11)/VLOOKUP($B$11,ABONE2,13,FALSE))</f>
        <v>49.867207227331093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31.832203779850833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0.4335468884739434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6.9818907647327668E-3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6.9793875560479248E-3</v>
      </c>
      <c r="F31" s="14">
        <f>(SUMIFS(TARIMSALAG2,KAYNAK,A31,SEBEP,B31,SÜRE,"Uzun",BİLDİRİM,"Bildirimli",İL,$B$10,İLÇE,$B$11)/VLOOKUP($B$11,ABONE2,6,FALSE))</f>
        <v>4.3315851370700542E-2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3.2964016374325708E-2</v>
      </c>
      <c r="I31" s="14">
        <f>(SUMIFS(TICARETHANEAG2,KAYNAK,A31,SEBEP,B31,SÜRE,"Uzun",BİLDİRİM,"Bildirimli",İL,$B$10,İLÇE,$B$11)/VLOOKUP($B$11,ABONE2,9,FALSE))</f>
        <v>1.244590587176397E-2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1.2060867534540866E-2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9.8721408849179303E-3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0.33049065066513672</v>
      </c>
      <c r="D33" s="14">
        <f t="shared" ref="D33:O33" si="14">SUM(D28:D32)</f>
        <v>0.23176131891388194</v>
      </c>
      <c r="E33" s="14">
        <f t="shared" si="14"/>
        <v>0.33045525335959069</v>
      </c>
      <c r="F33" s="14">
        <f t="shared" si="14"/>
        <v>0.33856330648342714</v>
      </c>
      <c r="G33" s="14">
        <f t="shared" si="14"/>
        <v>1.3282831228419645</v>
      </c>
      <c r="H33" s="14">
        <f t="shared" si="14"/>
        <v>0.5750914112620884</v>
      </c>
      <c r="I33" s="14">
        <f t="shared" si="14"/>
        <v>0.51632624396851368</v>
      </c>
      <c r="J33" s="14">
        <f t="shared" si="14"/>
        <v>6.1464029685147015</v>
      </c>
      <c r="K33" s="14">
        <f t="shared" si="14"/>
        <v>0.69050363232365508</v>
      </c>
      <c r="L33" s="14">
        <f t="shared" si="14"/>
        <v>7.3779618171657386</v>
      </c>
      <c r="M33" s="14">
        <f t="shared" si="14"/>
        <v>49.867207227331093</v>
      </c>
      <c r="N33" s="14">
        <f t="shared" si="14"/>
        <v>31.832203779850833</v>
      </c>
      <c r="O33" s="14">
        <f t="shared" si="14"/>
        <v>0.44341902935886135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0.14776678926547732</v>
      </c>
      <c r="D17" s="14">
        <f t="shared" si="1"/>
        <v>1.451188103215054</v>
      </c>
      <c r="E17" s="14">
        <f t="shared" si="2"/>
        <v>0.14868170436045819</v>
      </c>
      <c r="F17" s="14">
        <f t="shared" si="3"/>
        <v>2.170791728372699</v>
      </c>
      <c r="G17" s="14">
        <f t="shared" si="4"/>
        <v>4.5023051274879666</v>
      </c>
      <c r="H17" s="14">
        <f t="shared" si="5"/>
        <v>2.6175771322012844</v>
      </c>
      <c r="I17" s="14">
        <f t="shared" si="6"/>
        <v>0.2972297585433174</v>
      </c>
      <c r="J17" s="14">
        <f t="shared" si="7"/>
        <v>9.3018754282980822</v>
      </c>
      <c r="K17" s="14">
        <f t="shared" si="8"/>
        <v>0.6897051670937564</v>
      </c>
      <c r="L17" s="14">
        <f t="shared" si="9"/>
        <v>9.2634990031272579</v>
      </c>
      <c r="M17" s="14">
        <f t="shared" si="10"/>
        <v>53.558099952700665</v>
      </c>
      <c r="N17" s="14">
        <f t="shared" si="11"/>
        <v>34.418457567082527</v>
      </c>
      <c r="O17" s="19">
        <f t="shared" si="12"/>
        <v>0.52472494895844679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1.6795620398863807E-2</v>
      </c>
      <c r="D18" s="14">
        <f t="shared" si="1"/>
        <v>3.7348308217364068E-2</v>
      </c>
      <c r="E18" s="14">
        <f t="shared" si="2"/>
        <v>1.6810047019118004E-2</v>
      </c>
      <c r="F18" s="14">
        <f t="shared" si="3"/>
        <v>0.24976864866924861</v>
      </c>
      <c r="G18" s="14">
        <f t="shared" si="4"/>
        <v>0.54464509358013002</v>
      </c>
      <c r="H18" s="14">
        <f t="shared" si="5"/>
        <v>0.30627550450333441</v>
      </c>
      <c r="I18" s="14">
        <f t="shared" si="6"/>
        <v>2.1219271605327519E-2</v>
      </c>
      <c r="J18" s="14">
        <f t="shared" si="7"/>
        <v>0.51598796039263972</v>
      </c>
      <c r="K18" s="14">
        <f t="shared" si="8"/>
        <v>4.2784200464438739E-2</v>
      </c>
      <c r="L18" s="14">
        <f t="shared" si="9"/>
        <v>0</v>
      </c>
      <c r="M18" s="14">
        <f t="shared" si="10"/>
        <v>1.0929859040150345</v>
      </c>
      <c r="N18" s="14">
        <f t="shared" si="11"/>
        <v>0.62070804425545167</v>
      </c>
      <c r="O18" s="19">
        <f t="shared" si="12"/>
        <v>5.0951614743743358E-2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3.5445115567359548E-3</v>
      </c>
      <c r="D20" s="14">
        <f t="shared" si="1"/>
        <v>0</v>
      </c>
      <c r="E20" s="14">
        <f t="shared" si="2"/>
        <v>3.5420235453056631E-3</v>
      </c>
      <c r="F20" s="14">
        <f t="shared" si="3"/>
        <v>1.8708968622965491E-2</v>
      </c>
      <c r="G20" s="14">
        <f t="shared" si="4"/>
        <v>3.389251653102112E-2</v>
      </c>
      <c r="H20" s="14">
        <f t="shared" si="5"/>
        <v>2.1618575570206511E-2</v>
      </c>
      <c r="I20" s="14">
        <f t="shared" si="6"/>
        <v>5.1596201559483777E-3</v>
      </c>
      <c r="J20" s="14">
        <f t="shared" si="7"/>
        <v>0.17011314043835413</v>
      </c>
      <c r="K20" s="14">
        <f t="shared" si="8"/>
        <v>1.2349264550521594E-2</v>
      </c>
      <c r="L20" s="14">
        <f t="shared" si="9"/>
        <v>0.11136333593601533</v>
      </c>
      <c r="M20" s="14">
        <f t="shared" si="10"/>
        <v>2.049430792309678</v>
      </c>
      <c r="N20" s="14">
        <f t="shared" si="11"/>
        <v>1.2119942370864902</v>
      </c>
      <c r="O20" s="19">
        <f t="shared" si="12"/>
        <v>8.2477152322690244E-3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2.8699535288925038E-2</v>
      </c>
      <c r="D21" s="14">
        <f t="shared" si="1"/>
        <v>0</v>
      </c>
      <c r="E21" s="14">
        <f t="shared" si="2"/>
        <v>2.8679390123448799E-2</v>
      </c>
      <c r="F21" s="14">
        <f t="shared" si="3"/>
        <v>0.17009326544908146</v>
      </c>
      <c r="G21" s="14">
        <f t="shared" si="4"/>
        <v>1.5249434061178488E-4</v>
      </c>
      <c r="H21" s="14">
        <f t="shared" si="5"/>
        <v>0.13752769834770831</v>
      </c>
      <c r="I21" s="14">
        <f t="shared" si="6"/>
        <v>2.5019262178660611E-2</v>
      </c>
      <c r="J21" s="14">
        <f t="shared" si="7"/>
        <v>8.3623582624193695E-3</v>
      </c>
      <c r="K21" s="14">
        <f t="shared" si="8"/>
        <v>2.4293256357946262E-2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3.9093264082436602E-2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4.733868175211202E-4</v>
      </c>
      <c r="D22" s="14">
        <f t="shared" si="1"/>
        <v>0</v>
      </c>
      <c r="E22" s="14">
        <f t="shared" si="2"/>
        <v>4.7305453145177347E-4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3.5419759332275122E-4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0.19727984332752327</v>
      </c>
      <c r="D25" s="14">
        <f t="shared" ref="D25:O25" si="13">SUM(D15:D24)</f>
        <v>1.488536411432418</v>
      </c>
      <c r="E25" s="14">
        <f t="shared" si="13"/>
        <v>0.19818621957978244</v>
      </c>
      <c r="F25" s="14">
        <f t="shared" si="13"/>
        <v>2.6093626111139945</v>
      </c>
      <c r="G25" s="14">
        <f t="shared" si="13"/>
        <v>5.0809952319397302</v>
      </c>
      <c r="H25" s="14">
        <f t="shared" si="13"/>
        <v>3.0829989106225337</v>
      </c>
      <c r="I25" s="14">
        <f t="shared" si="13"/>
        <v>0.34862791248325392</v>
      </c>
      <c r="J25" s="14">
        <f t="shared" si="13"/>
        <v>9.9963388873914951</v>
      </c>
      <c r="K25" s="14">
        <f t="shared" si="13"/>
        <v>0.76913188846666292</v>
      </c>
      <c r="L25" s="14">
        <f t="shared" si="13"/>
        <v>9.3748623390632737</v>
      </c>
      <c r="M25" s="14">
        <f t="shared" si="13"/>
        <v>56.700516649025381</v>
      </c>
      <c r="N25" s="14">
        <f t="shared" si="13"/>
        <v>36.251159848424471</v>
      </c>
      <c r="O25" s="14">
        <f t="shared" si="13"/>
        <v>0.62337174061021849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0.24567453903061048</v>
      </c>
      <c r="D29" s="14">
        <f>(SUMIFS(MESKENOG2,KAYNAK,A29,SEBEP,B29,SÜRE,"Uzun",BİLDİRİM,"Bildirimli",İL,$B$10,İLÇE,$B$11)/VLOOKUP($B$11,ABONE2,4,FALSE))</f>
        <v>0.34764268040909563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0.24574611388576736</v>
      </c>
      <c r="F29" s="14">
        <f>(SUMIFS(TARIMSALAG2,KAYNAK,A29,SEBEP,B29,SÜRE,"Uzun",BİLDİRİM,"Bildirimli",İL,$B$10,İLÇE,$B$11)/VLOOKUP($B$11,ABONE2,6,FALSE))</f>
        <v>1.1895337372020731</v>
      </c>
      <c r="G29" s="14">
        <f>(SUMIFS(TARIMSALOG2,KAYNAK,A29,SEBEP,B29,SÜRE,"Uzun",BİLDİRİM,"Bildirimli",İL,$B$10,İLÇE,$B$11)/VLOOKUP($B$11,ABONE2,7,FALSE))</f>
        <v>1.8808961311168932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1.3220187688018679</v>
      </c>
      <c r="I29" s="14">
        <f>(SUMIFS(TICARETHANEAG2,KAYNAK,A29,SEBEP,B29,SÜRE,"Uzun",BİLDİRİM,"Bildirimli",İL,$B$10,İLÇE,$B$11)/VLOOKUP($B$11,ABONE2,9,FALSE))</f>
        <v>0.3534820169577762</v>
      </c>
      <c r="J29" s="14">
        <f>(SUMIFS(TICARETHANEOG2,KAYNAK,A29,SEBEP,B29,SÜRE,"Uzun",BİLDİRİM,"Bildirimli",İL,$B$10,İLÇE,$B$11)/VLOOKUP($B$11,ABONE2,10,FALSE))</f>
        <v>6.5558036304414742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0.62381566455365423</v>
      </c>
      <c r="L29" s="14">
        <f>(SUMIFS(SANAYIAG2,KAYNAK,A29,SEBEP,B29,SÜRE,"Uzun",BİLDİRİM,"Bildirimli",İL,$B$10,İLÇE,$B$11)/VLOOKUP($B$11,ABONE2,12,FALSE))</f>
        <v>20.153351042146852</v>
      </c>
      <c r="M29" s="14">
        <f>(SUMIFS(SANAYIOG2,KAYNAK,A29,SEBEP,B29,SÜRE,"Uzun",BİLDİRİM,"Bildirimli",İL,$B$10,İLÇE,$B$11)/VLOOKUP($B$11,ABONE2,13,FALSE))</f>
        <v>77.007029720587298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52.440625353359948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0.47878344992601651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1.033142874918366E-2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1.0324176773161643E-2</v>
      </c>
      <c r="F31" s="14">
        <f>(SUMIFS(TARIMSALAG2,KAYNAK,A31,SEBEP,B31,SÜRE,"Uzun",BİLDİRİM,"Bildirimli",İL,$B$10,İLÇE,$B$11)/VLOOKUP($B$11,ABONE2,6,FALSE))</f>
        <v>1.0887262560209889E-2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8.8009481511239079E-3</v>
      </c>
      <c r="I31" s="14">
        <f>(SUMIFS(TICARETHANEAG2,KAYNAK,A31,SEBEP,B31,SÜRE,"Uzun",BİLDİRİM,"Bildirimli",İL,$B$10,İLÇE,$B$11)/VLOOKUP($B$11,ABONE2,9,FALSE))</f>
        <v>2.105167467876257E-2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2.0134118905527656E-2</v>
      </c>
      <c r="L31" s="14">
        <f>(SUMIFS(SANAYIAG2,KAYNAK,A31,SEBEP,B31,SÜRE,"Uzun",BİLDİRİM,"Bildirimli",İL,$B$10,İLÇE,$B$11)/VLOOKUP($B$11,ABONE2,12,FALSE))</f>
        <v>1.3988701952986391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0.60445008438830083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1.2387037273310773E-2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0.25600596777979412</v>
      </c>
      <c r="D33" s="14">
        <f t="shared" ref="D33:O33" si="14">SUM(D28:D32)</f>
        <v>0.34764268040909563</v>
      </c>
      <c r="E33" s="14">
        <f t="shared" si="14"/>
        <v>0.256070290658929</v>
      </c>
      <c r="F33" s="14">
        <f t="shared" si="14"/>
        <v>1.200420999762283</v>
      </c>
      <c r="G33" s="14">
        <f t="shared" si="14"/>
        <v>1.8808961311168932</v>
      </c>
      <c r="H33" s="14">
        <f t="shared" si="14"/>
        <v>1.3308197169529918</v>
      </c>
      <c r="I33" s="14">
        <f t="shared" si="14"/>
        <v>0.37453369163653877</v>
      </c>
      <c r="J33" s="14">
        <f t="shared" si="14"/>
        <v>6.5558036304414742</v>
      </c>
      <c r="K33" s="14">
        <f t="shared" si="14"/>
        <v>0.64394978345918186</v>
      </c>
      <c r="L33" s="14">
        <f t="shared" si="14"/>
        <v>21.55222123744549</v>
      </c>
      <c r="M33" s="14">
        <f t="shared" si="14"/>
        <v>77.007029720587298</v>
      </c>
      <c r="N33" s="14">
        <f t="shared" si="14"/>
        <v>53.045075437748253</v>
      </c>
      <c r="O33" s="14">
        <f t="shared" si="14"/>
        <v>0.49117048719932727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8.6655907125937889E-2</v>
      </c>
      <c r="D17" s="14">
        <f t="shared" si="1"/>
        <v>0</v>
      </c>
      <c r="E17" s="14">
        <f t="shared" si="2"/>
        <v>8.6638945703521375E-2</v>
      </c>
      <c r="F17" s="14">
        <f t="shared" si="3"/>
        <v>7.9444680933326906E-2</v>
      </c>
      <c r="G17" s="14">
        <f t="shared" si="4"/>
        <v>0.20629046541297838</v>
      </c>
      <c r="H17" s="14">
        <f t="shared" si="5"/>
        <v>8.1777964594323835E-2</v>
      </c>
      <c r="I17" s="14">
        <f t="shared" si="6"/>
        <v>0.11321353721717367</v>
      </c>
      <c r="J17" s="14">
        <f t="shared" si="7"/>
        <v>1.4221731834299771</v>
      </c>
      <c r="K17" s="14">
        <f t="shared" si="8"/>
        <v>0.1539891114968619</v>
      </c>
      <c r="L17" s="14">
        <f t="shared" si="9"/>
        <v>9.4358473966235668</v>
      </c>
      <c r="M17" s="14">
        <f t="shared" si="10"/>
        <v>53.286838519780439</v>
      </c>
      <c r="N17" s="14">
        <f t="shared" si="11"/>
        <v>12.991333163366015</v>
      </c>
      <c r="O17" s="19">
        <f t="shared" si="12"/>
        <v>0.11647646161277668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3.8810603296096503E-3</v>
      </c>
      <c r="D21" s="14">
        <f t="shared" si="1"/>
        <v>0</v>
      </c>
      <c r="E21" s="14">
        <f t="shared" si="2"/>
        <v>3.8803006779499108E-3</v>
      </c>
      <c r="F21" s="14">
        <f t="shared" si="3"/>
        <v>1.0251665817956792E-3</v>
      </c>
      <c r="G21" s="14">
        <f t="shared" si="4"/>
        <v>0</v>
      </c>
      <c r="H21" s="14">
        <f t="shared" si="5"/>
        <v>1.0063090025318792E-3</v>
      </c>
      <c r="I21" s="14">
        <f t="shared" si="6"/>
        <v>5.040297421627633E-3</v>
      </c>
      <c r="J21" s="14">
        <f t="shared" si="7"/>
        <v>0</v>
      </c>
      <c r="K21" s="14">
        <f t="shared" si="8"/>
        <v>4.883286453029839E-3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3.9700167384272454E-3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9.053696745554754E-2</v>
      </c>
      <c r="D25" s="14">
        <f t="shared" ref="D25:O25" si="13">SUM(D15:D24)</f>
        <v>0</v>
      </c>
      <c r="E25" s="14">
        <f t="shared" si="13"/>
        <v>9.0519246381471283E-2</v>
      </c>
      <c r="F25" s="14">
        <f t="shared" si="13"/>
        <v>8.0469847515122581E-2</v>
      </c>
      <c r="G25" s="14">
        <f t="shared" si="13"/>
        <v>0.20629046541297838</v>
      </c>
      <c r="H25" s="14">
        <f t="shared" si="13"/>
        <v>8.2784273596855709E-2</v>
      </c>
      <c r="I25" s="14">
        <f t="shared" si="13"/>
        <v>0.11825383463880131</v>
      </c>
      <c r="J25" s="14">
        <f t="shared" si="13"/>
        <v>1.4221731834299771</v>
      </c>
      <c r="K25" s="14">
        <f t="shared" si="13"/>
        <v>0.15887239794989175</v>
      </c>
      <c r="L25" s="14">
        <f t="shared" si="13"/>
        <v>9.4358473966235668</v>
      </c>
      <c r="M25" s="14">
        <f t="shared" si="13"/>
        <v>53.286838519780439</v>
      </c>
      <c r="N25" s="14">
        <f t="shared" si="13"/>
        <v>12.991333163366015</v>
      </c>
      <c r="O25" s="14">
        <f t="shared" si="13"/>
        <v>0.12044647835120392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3.4553496788295467E-2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3.4546733528011984E-2</v>
      </c>
      <c r="F29" s="14">
        <f>(SUMIFS(TARIMSALAG2,KAYNAK,A29,SEBEP,B29,SÜRE,"Uzun",BİLDİRİM,"Bildirimli",İL,$B$10,İLÇE,$B$11)/VLOOKUP($B$11,ABONE2,6,FALSE))</f>
        <v>7.2644042593909872E-2</v>
      </c>
      <c r="G29" s="14">
        <f>(SUMIFS(TARIMSALOG2,KAYNAK,A29,SEBEP,B29,SÜRE,"Uzun",BİLDİRİM,"Bildirimli",İL,$B$10,İLÇE,$B$11)/VLOOKUP($B$11,ABONE2,7,FALSE))</f>
        <v>0.57357959095475575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8.1858576092186303E-2</v>
      </c>
      <c r="I29" s="14">
        <f>(SUMIFS(TICARETHANEAG2,KAYNAK,A29,SEBEP,B29,SÜRE,"Uzun",BİLDİRİM,"Bildirimli",İL,$B$10,İLÇE,$B$11)/VLOOKUP($B$11,ABONE2,9,FALSE))</f>
        <v>4.3486275906028306E-2</v>
      </c>
      <c r="J29" s="14">
        <f>(SUMIFS(TICARETHANEOG2,KAYNAK,A29,SEBEP,B29,SÜRE,"Uzun",BİLDİRİM,"Bildirimli",İL,$B$10,İLÇE,$B$11)/VLOOKUP($B$11,ABONE2,10,FALSE))</f>
        <v>0.45185491693943608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5.6207421209575691E-2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250.1879559149186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20.285509939047454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6.8962217489137514E-2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3.4553496788295467E-2</v>
      </c>
      <c r="D33" s="14">
        <f t="shared" ref="D33:O33" si="14">SUM(D28:D32)</f>
        <v>0</v>
      </c>
      <c r="E33" s="14">
        <f t="shared" si="14"/>
        <v>3.4546733528011984E-2</v>
      </c>
      <c r="F33" s="14">
        <f t="shared" si="14"/>
        <v>7.2644042593909872E-2</v>
      </c>
      <c r="G33" s="14">
        <f t="shared" si="14"/>
        <v>0.57357959095475575</v>
      </c>
      <c r="H33" s="14">
        <f t="shared" si="14"/>
        <v>8.1858576092186303E-2</v>
      </c>
      <c r="I33" s="14">
        <f t="shared" si="14"/>
        <v>4.3486275906028306E-2</v>
      </c>
      <c r="J33" s="14">
        <f t="shared" si="14"/>
        <v>0.45185491693943608</v>
      </c>
      <c r="K33" s="14">
        <f t="shared" si="14"/>
        <v>5.6207421209575691E-2</v>
      </c>
      <c r="L33" s="14">
        <f t="shared" si="14"/>
        <v>0</v>
      </c>
      <c r="M33" s="14">
        <f t="shared" si="14"/>
        <v>250.1879559149186</v>
      </c>
      <c r="N33" s="14">
        <f t="shared" si="14"/>
        <v>20.285509939047454</v>
      </c>
      <c r="O33" s="14">
        <f t="shared" si="14"/>
        <v>6.8962217489137514E-2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5.7490957323660954E-2</v>
      </c>
      <c r="D17" s="14">
        <v>0</v>
      </c>
      <c r="E17" s="14">
        <f t="shared" si="1"/>
        <v>5.7501752582444818E-2</v>
      </c>
      <c r="F17" s="14">
        <f t="shared" si="2"/>
        <v>0.51015583935862541</v>
      </c>
      <c r="G17" s="14">
        <f t="shared" si="3"/>
        <v>15.871343520178613</v>
      </c>
      <c r="H17" s="14">
        <f t="shared" si="4"/>
        <v>1.0953439414851012</v>
      </c>
      <c r="I17" s="14">
        <f t="shared" si="5"/>
        <v>0.11489577612288045</v>
      </c>
      <c r="J17" s="14">
        <f t="shared" si="6"/>
        <v>0.64657126087440664</v>
      </c>
      <c r="K17" s="14">
        <f t="shared" si="7"/>
        <v>0.13718258589969892</v>
      </c>
      <c r="L17" s="14">
        <f t="shared" si="8"/>
        <v>2.7586639050008336E-3</v>
      </c>
      <c r="M17" s="14">
        <f t="shared" si="9"/>
        <v>16.012432528484766</v>
      </c>
      <c r="N17" s="14">
        <f t="shared" si="10"/>
        <v>10.675874573624844</v>
      </c>
      <c r="O17" s="19">
        <f t="shared" si="11"/>
        <v>0.11714292422058388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v>0</v>
      </c>
      <c r="E18" s="14">
        <f t="shared" si="1"/>
        <v>0</v>
      </c>
      <c r="F18" s="14">
        <f t="shared" si="2"/>
        <v>0</v>
      </c>
      <c r="G18" s="14">
        <f t="shared" si="3"/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6.5558341354566216E-3</v>
      </c>
      <c r="D21" s="14">
        <v>0</v>
      </c>
      <c r="E21" s="14">
        <f t="shared" si="1"/>
        <v>6.5554929167955349E-3</v>
      </c>
      <c r="F21" s="14">
        <f t="shared" si="2"/>
        <v>4.4589514626009276E-2</v>
      </c>
      <c r="G21" s="14">
        <f t="shared" si="3"/>
        <v>0</v>
      </c>
      <c r="H21" s="14">
        <f t="shared" si="4"/>
        <v>4.2890866449780352E-2</v>
      </c>
      <c r="I21" s="14">
        <f t="shared" si="5"/>
        <v>1.8026636889207113E-2</v>
      </c>
      <c r="J21" s="14">
        <f t="shared" si="6"/>
        <v>0</v>
      </c>
      <c r="K21" s="14">
        <f t="shared" si="7"/>
        <v>1.7270995076131428E-2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9.4704106723339735E-3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v>0</v>
      </c>
      <c r="E22" s="14">
        <f t="shared" si="1"/>
        <v>0</v>
      </c>
      <c r="F22" s="14">
        <f t="shared" si="2"/>
        <v>0</v>
      </c>
      <c r="G22" s="14">
        <f t="shared" si="3"/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6.4046791459117569E-2</v>
      </c>
      <c r="D25" s="14">
        <f t="shared" ref="D25:O25" si="12">SUM(D15:D24)</f>
        <v>0</v>
      </c>
      <c r="E25" s="14">
        <f t="shared" si="12"/>
        <v>6.4057245499240356E-2</v>
      </c>
      <c r="F25" s="14">
        <f t="shared" si="12"/>
        <v>0.55474535398463465</v>
      </c>
      <c r="G25" s="14">
        <f t="shared" si="12"/>
        <v>15.871343520178613</v>
      </c>
      <c r="H25" s="14">
        <f t="shared" si="12"/>
        <v>1.1382348079348814</v>
      </c>
      <c r="I25" s="14">
        <f t="shared" si="12"/>
        <v>0.13292241301208757</v>
      </c>
      <c r="J25" s="14">
        <f t="shared" si="12"/>
        <v>0.64657126087440664</v>
      </c>
      <c r="K25" s="14">
        <f t="shared" si="12"/>
        <v>0.15445358097583034</v>
      </c>
      <c r="L25" s="14">
        <f t="shared" si="12"/>
        <v>2.7586639050008336E-3</v>
      </c>
      <c r="M25" s="14">
        <f t="shared" si="12"/>
        <v>16.012432528484766</v>
      </c>
      <c r="N25" s="14">
        <f t="shared" si="12"/>
        <v>10.675874573624844</v>
      </c>
      <c r="O25" s="14">
        <f t="shared" si="12"/>
        <v>0.12661333489291784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8.0993603528102844E-3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8.0989387965539564E-3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1.3923588584132627E-2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1.333993863395622E-2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8.4732174709081249E-3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8.0993603528102844E-3</v>
      </c>
      <c r="D33" s="14">
        <f t="shared" ref="D33:O33" si="13">SUM(D28:D32)</f>
        <v>0</v>
      </c>
      <c r="E33" s="14">
        <f t="shared" si="13"/>
        <v>8.0989387965539564E-3</v>
      </c>
      <c r="F33" s="14">
        <f t="shared" si="13"/>
        <v>0</v>
      </c>
      <c r="G33" s="14">
        <f t="shared" si="13"/>
        <v>0</v>
      </c>
      <c r="H33" s="14">
        <f t="shared" si="13"/>
        <v>0</v>
      </c>
      <c r="I33" s="14">
        <f t="shared" si="13"/>
        <v>1.3923588584132627E-2</v>
      </c>
      <c r="J33" s="14">
        <f t="shared" si="13"/>
        <v>0</v>
      </c>
      <c r="K33" s="14">
        <f t="shared" si="13"/>
        <v>1.333993863395622E-2</v>
      </c>
      <c r="L33" s="14">
        <f t="shared" si="13"/>
        <v>0</v>
      </c>
      <c r="M33" s="14">
        <f t="shared" si="13"/>
        <v>0</v>
      </c>
      <c r="N33" s="14">
        <f t="shared" si="13"/>
        <v>0</v>
      </c>
      <c r="O33" s="14">
        <f t="shared" si="13"/>
        <v>8.4732174709081249E-3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0.10880044918330344</v>
      </c>
      <c r="D17" s="14">
        <f t="shared" si="1"/>
        <v>0.12400436518441978</v>
      </c>
      <c r="E17" s="14">
        <f t="shared" si="2"/>
        <v>0.10888634701381822</v>
      </c>
      <c r="F17" s="14">
        <f t="shared" si="3"/>
        <v>0.27531398321911321</v>
      </c>
      <c r="G17" s="14">
        <f t="shared" si="4"/>
        <v>0.78661401534637121</v>
      </c>
      <c r="H17" s="14">
        <f t="shared" si="5"/>
        <v>0.54309066993822908</v>
      </c>
      <c r="I17" s="14">
        <f t="shared" si="6"/>
        <v>0.10680412568031238</v>
      </c>
      <c r="J17" s="14">
        <f t="shared" si="7"/>
        <v>2.7795150755936668</v>
      </c>
      <c r="K17" s="14">
        <f t="shared" si="8"/>
        <v>0.23000987919069524</v>
      </c>
      <c r="L17" s="14">
        <f t="shared" si="9"/>
        <v>0</v>
      </c>
      <c r="M17" s="14">
        <f t="shared" si="10"/>
        <v>49.633790598721731</v>
      </c>
      <c r="N17" s="14">
        <f t="shared" si="11"/>
        <v>33.959961988599076</v>
      </c>
      <c r="O17" s="19">
        <f t="shared" si="12"/>
        <v>0.18661199484084118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1.4029580569311733E-2</v>
      </c>
      <c r="D21" s="14">
        <f t="shared" si="1"/>
        <v>0</v>
      </c>
      <c r="E21" s="14">
        <f t="shared" si="2"/>
        <v>1.3950317402253474E-2</v>
      </c>
      <c r="F21" s="14">
        <f t="shared" si="3"/>
        <v>7.5760980493693132E-3</v>
      </c>
      <c r="G21" s="14">
        <f t="shared" si="4"/>
        <v>0</v>
      </c>
      <c r="H21" s="14">
        <f t="shared" si="5"/>
        <v>3.6083642209968074E-3</v>
      </c>
      <c r="I21" s="14">
        <f t="shared" si="6"/>
        <v>9.4746146122609808E-3</v>
      </c>
      <c r="J21" s="14">
        <f t="shared" si="7"/>
        <v>0</v>
      </c>
      <c r="K21" s="14">
        <f t="shared" si="8"/>
        <v>9.0378569327363989E-3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1.2330578874179054E-2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0.12283002975261517</v>
      </c>
      <c r="D25" s="14">
        <f t="shared" ref="D25:O25" si="13">SUM(D15:D24)</f>
        <v>0.12400436518441978</v>
      </c>
      <c r="E25" s="14">
        <f t="shared" si="13"/>
        <v>0.12283666441607169</v>
      </c>
      <c r="F25" s="14">
        <f t="shared" si="13"/>
        <v>0.28289008126848253</v>
      </c>
      <c r="G25" s="14">
        <f t="shared" si="13"/>
        <v>0.78661401534637121</v>
      </c>
      <c r="H25" s="14">
        <f t="shared" si="13"/>
        <v>0.54669903415922594</v>
      </c>
      <c r="I25" s="14">
        <f t="shared" si="13"/>
        <v>0.11627874029257336</v>
      </c>
      <c r="J25" s="14">
        <f t="shared" si="13"/>
        <v>2.7795150755936668</v>
      </c>
      <c r="K25" s="14">
        <f t="shared" si="13"/>
        <v>0.23904773612343164</v>
      </c>
      <c r="L25" s="14">
        <f t="shared" si="13"/>
        <v>0</v>
      </c>
      <c r="M25" s="14">
        <f t="shared" si="13"/>
        <v>49.633790598721731</v>
      </c>
      <c r="N25" s="14">
        <f t="shared" si="13"/>
        <v>33.959961988599076</v>
      </c>
      <c r="O25" s="14">
        <f t="shared" si="13"/>
        <v>0.19894257371502022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3.9899357387106985E-4</v>
      </c>
      <c r="D15" s="14">
        <f t="shared" ref="D15:D24" si="1">(SUMIFS(MESKENOG2,KAYNAK,A15,SEBEP,B15,SÜRE,"Uzun",BİLDİRİM,"Bildirimsiz",İL,$B$10)/VLOOKUP($B$10,ABONE2,4,FALSE))</f>
        <v>6.3345597257642272E-4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3.9923780967317317E-4</v>
      </c>
      <c r="F15" s="14">
        <f t="shared" ref="F15:F24" si="3">(SUMIFS(TARIMSALAG2,KAYNAK,A15,SEBEP,B15,SÜRE,"Uzun",BİLDİRİM,"Bildirimsiz",İL,$B$10)/VLOOKUP($B$10,ABONE2,6,FALSE))</f>
        <v>6.7358022842006987E-4</v>
      </c>
      <c r="G15" s="14">
        <f t="shared" ref="G15:G24" si="4">(SUMIFS(TARIMSALOG2,KAYNAK,A15,SEBEP,B15,SÜRE,"Uzun",BİLDİRİM,"Bildirimsiz",İL,$B$10)/VLOOKUP($B$10,ABONE2,7,FALSE))</f>
        <v>4.4555855820521233E-3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1.8548957132612498E-3</v>
      </c>
      <c r="I15" s="14">
        <f t="shared" ref="I15:I24" si="6">(SUMIFS(TICARETHANEAG2,KAYNAK,A15,SEBEP,B15,SÜRE,"Uzun",BİLDİRİM,"Bildirimsiz",İL,$B$10)/VLOOKUP($B$10,ABONE2,9,FALSE))</f>
        <v>8.7151052429618539E-4</v>
      </c>
      <c r="J15" s="14">
        <f t="shared" ref="J15:J24" si="7">(SUMIFS(TICARETHANEOG2,KAYNAK,A15,SEBEP,B15,SÜRE,"Uzun",BİLDİRİM,"Bildirimsiz",İL,$B$10)/VLOOKUP($B$10,ABONE2,10,FALSE))</f>
        <v>1.9809870544884784E-3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9.1593754604209795E-4</v>
      </c>
      <c r="L15" s="14">
        <f t="shared" ref="L15:L24" si="9">(SUMIFS(SANAYIAG2,KAYNAK,A15,SEBEP,B15,SÜRE,"Uzun",BİLDİRİM,"Bildirimsiz",İL,$B$10)/VLOOKUP($B$10,ABONE2,12,FALSE))</f>
        <v>2.8945274243044519E-3</v>
      </c>
      <c r="M15" s="14">
        <f t="shared" ref="M15:M24" si="10">(SUMIFS(SANAYIOG2,KAYNAK,A15,SEBEP,B15,SÜRE,"Uzun",BİLDİRİM,"Bildirimsiz",İL,$B$10)/VLOOKUP($B$10,ABONE2,13,FALSE))</f>
        <v>0.11309389399771728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6.6396384637489467E-2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6.5520525404924373E-4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0.12828676476329112</v>
      </c>
      <c r="D17" s="14">
        <f t="shared" si="1"/>
        <v>1.4313676253731653</v>
      </c>
      <c r="E17" s="14">
        <f t="shared" si="2"/>
        <v>0.12964416365093331</v>
      </c>
      <c r="F17" s="14">
        <f t="shared" si="3"/>
        <v>1.0427412684283601</v>
      </c>
      <c r="G17" s="14">
        <f t="shared" si="4"/>
        <v>2.9449672255711574</v>
      </c>
      <c r="H17" s="14">
        <f t="shared" si="5"/>
        <v>1.6369046205985489</v>
      </c>
      <c r="I17" s="14">
        <f t="shared" si="6"/>
        <v>0.20953334499538595</v>
      </c>
      <c r="J17" s="14">
        <f t="shared" si="7"/>
        <v>7.3826040261331149</v>
      </c>
      <c r="K17" s="14">
        <f t="shared" si="8"/>
        <v>0.49676625030131472</v>
      </c>
      <c r="L17" s="14">
        <f t="shared" si="9"/>
        <v>19.846594997964573</v>
      </c>
      <c r="M17" s="14">
        <f t="shared" si="10"/>
        <v>116.64473006706838</v>
      </c>
      <c r="N17" s="14">
        <f t="shared" si="11"/>
        <v>75.62605673893475</v>
      </c>
      <c r="O17" s="19">
        <f t="shared" si="12"/>
        <v>0.37898035949097242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3.6434960413754811E-3</v>
      </c>
      <c r="D18" s="14">
        <f t="shared" si="1"/>
        <v>3.3374755239462101E-3</v>
      </c>
      <c r="E18" s="14">
        <f t="shared" si="2"/>
        <v>3.6431772646038233E-3</v>
      </c>
      <c r="F18" s="14">
        <f t="shared" si="3"/>
        <v>3.9876768041533651E-2</v>
      </c>
      <c r="G18" s="14">
        <f t="shared" si="4"/>
        <v>4.6178827004999971E-2</v>
      </c>
      <c r="H18" s="14">
        <f t="shared" si="5"/>
        <v>4.1845226344421928E-2</v>
      </c>
      <c r="I18" s="14">
        <f t="shared" si="6"/>
        <v>6.9685261290166915E-3</v>
      </c>
      <c r="J18" s="14">
        <f t="shared" si="7"/>
        <v>5.4194941149278579E-2</v>
      </c>
      <c r="K18" s="14">
        <f t="shared" si="8"/>
        <v>8.8596242369893049E-3</v>
      </c>
      <c r="L18" s="14">
        <f t="shared" si="9"/>
        <v>0.18561694866593956</v>
      </c>
      <c r="M18" s="14">
        <f t="shared" si="10"/>
        <v>0.270620001275587</v>
      </c>
      <c r="N18" s="14">
        <f t="shared" si="11"/>
        <v>0.23459955062950655</v>
      </c>
      <c r="O18" s="19">
        <f t="shared" si="12"/>
        <v>6.8841289620344484E-3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2.3528909744599657E-4</v>
      </c>
      <c r="D20" s="14">
        <f t="shared" si="1"/>
        <v>0</v>
      </c>
      <c r="E20" s="14">
        <f t="shared" si="2"/>
        <v>2.350440004847857E-4</v>
      </c>
      <c r="F20" s="14">
        <f t="shared" si="3"/>
        <v>2.8575785408542663E-3</v>
      </c>
      <c r="G20" s="14">
        <f t="shared" si="4"/>
        <v>2.7016252701593524E-3</v>
      </c>
      <c r="H20" s="14">
        <f t="shared" si="5"/>
        <v>2.8088662846945537E-3</v>
      </c>
      <c r="I20" s="14">
        <f t="shared" si="6"/>
        <v>3.4186152380106638E-4</v>
      </c>
      <c r="J20" s="14">
        <f t="shared" si="7"/>
        <v>1.2313819817253517E-2</v>
      </c>
      <c r="K20" s="14">
        <f t="shared" si="8"/>
        <v>8.212573802886165E-4</v>
      </c>
      <c r="L20" s="14">
        <f t="shared" si="9"/>
        <v>7.0483124010136287E-3</v>
      </c>
      <c r="M20" s="14">
        <f t="shared" si="10"/>
        <v>0.12536411761468774</v>
      </c>
      <c r="N20" s="14">
        <f t="shared" si="11"/>
        <v>7.5227228508816635E-2</v>
      </c>
      <c r="O20" s="19">
        <f t="shared" si="12"/>
        <v>5.7618877155308633E-4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1.6910346210188408E-2</v>
      </c>
      <c r="D21" s="14">
        <f t="shared" si="1"/>
        <v>0</v>
      </c>
      <c r="E21" s="14">
        <f t="shared" si="2"/>
        <v>1.6892730967858312E-2</v>
      </c>
      <c r="F21" s="14">
        <f t="shared" si="3"/>
        <v>7.475171859035494E-2</v>
      </c>
      <c r="G21" s="14">
        <f t="shared" si="4"/>
        <v>1.3382116900578103E-3</v>
      </c>
      <c r="H21" s="14">
        <f t="shared" si="5"/>
        <v>5.1820891056086699E-2</v>
      </c>
      <c r="I21" s="14">
        <f t="shared" si="6"/>
        <v>2.6742500187856066E-2</v>
      </c>
      <c r="J21" s="14">
        <f t="shared" si="7"/>
        <v>6.0531815840569165E-4</v>
      </c>
      <c r="K21" s="14">
        <f t="shared" si="8"/>
        <v>2.5695883046529061E-2</v>
      </c>
      <c r="L21" s="14">
        <f t="shared" si="9"/>
        <v>2.4288823923102023</v>
      </c>
      <c r="M21" s="14">
        <f t="shared" si="10"/>
        <v>8.6794605254714857E-2</v>
      </c>
      <c r="N21" s="14">
        <f t="shared" si="11"/>
        <v>1.0792655219150096</v>
      </c>
      <c r="O21" s="19">
        <f t="shared" si="12"/>
        <v>2.1718953650805832E-2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3.5615666338713087E-4</v>
      </c>
      <c r="D22" s="14">
        <f t="shared" si="1"/>
        <v>0</v>
      </c>
      <c r="E22" s="14">
        <f t="shared" si="2"/>
        <v>3.5578566057884635E-4</v>
      </c>
      <c r="F22" s="14">
        <f t="shared" si="3"/>
        <v>4.6250121656817136E-4</v>
      </c>
      <c r="G22" s="14">
        <f t="shared" si="4"/>
        <v>0</v>
      </c>
      <c r="H22" s="14">
        <f t="shared" si="5"/>
        <v>3.1803821405941823E-4</v>
      </c>
      <c r="I22" s="14">
        <f t="shared" si="6"/>
        <v>3.3401647625787891E-4</v>
      </c>
      <c r="J22" s="14">
        <f t="shared" si="7"/>
        <v>0</v>
      </c>
      <c r="K22" s="14">
        <f t="shared" si="8"/>
        <v>3.2064137831720421E-4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3.4773580633930658E-4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0.14983104634955921</v>
      </c>
      <c r="D25" s="14">
        <f t="shared" ref="D25:O25" si="13">SUM(D15:D24)</f>
        <v>1.4353385568696879</v>
      </c>
      <c r="E25" s="14">
        <f t="shared" si="13"/>
        <v>0.15117013935413229</v>
      </c>
      <c r="F25" s="14">
        <f t="shared" si="13"/>
        <v>1.1613634150460914</v>
      </c>
      <c r="G25" s="14">
        <f t="shared" si="13"/>
        <v>2.9996414751184268</v>
      </c>
      <c r="H25" s="14">
        <f t="shared" si="13"/>
        <v>1.7355525382110728</v>
      </c>
      <c r="I25" s="14">
        <f t="shared" si="13"/>
        <v>0.24479175983661383</v>
      </c>
      <c r="J25" s="14">
        <f t="shared" si="13"/>
        <v>7.4516990923125412</v>
      </c>
      <c r="K25" s="14">
        <f t="shared" si="13"/>
        <v>0.53337959388948097</v>
      </c>
      <c r="L25" s="14">
        <f t="shared" si="13"/>
        <v>22.471037178766032</v>
      </c>
      <c r="M25" s="14">
        <f t="shared" si="13"/>
        <v>117.24060268521109</v>
      </c>
      <c r="N25" s="14">
        <f t="shared" si="13"/>
        <v>77.081545424625574</v>
      </c>
      <c r="O25" s="14">
        <f t="shared" si="13"/>
        <v>0.40916257193575428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3.186351196342144E-3</v>
      </c>
      <c r="D28" s="14">
        <f>(SUMIFS(MESKENOG2,KAYNAK,A28,SEBEP,B28,SÜRE,"Uzun",BİLDİRİM,"Bildirimli",İL,$B$10)/VLOOKUP($B$10,ABONE2,4,FALSE))</f>
        <v>0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3.183032024293582E-3</v>
      </c>
      <c r="F28" s="14">
        <f>(SUMIFS(TARIMSALAG2,KAYNAK,A28,SEBEP,B28,SÜRE,"Uzun",BİLDİRİM,"Bildirimli",İL,$B$10)/VLOOKUP($B$10,ABONE2,6,FALSE))</f>
        <v>5.2524966678325988E-3</v>
      </c>
      <c r="G28" s="14">
        <f>(SUMIFS(TARIMSALOG2,KAYNAK,A28,SEBEP,B28,SÜRE,"Uzun",BİLDİRİM,"Bildirimli",İL,$B$10)/VLOOKUP($B$10,ABONE2,7,FALSE))</f>
        <v>0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3.6118708443317123E-3</v>
      </c>
      <c r="I28" s="14">
        <f>(SUMIFS(TICARETHANEAG2,KAYNAK,A28,SEBEP,B28,SÜRE,"Uzun",BİLDİRİM,"Bildirimli",İL,$B$10)/VLOOKUP($B$10,ABONE2,9,FALSE))</f>
        <v>1.0437442706294106E-2</v>
      </c>
      <c r="J28" s="14">
        <f>(SUMIFS(TICARETHANEOG2,KAYNAK,A28,SEBEP,B28,SÜRE,"Uzun",BİLDİRİM,"Bildirimli",İL,$B$10)/VLOOKUP($B$10,ABONE2,10,FALSE))</f>
        <v>7.8562152637698904E-2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1.3165376003839336E-2</v>
      </c>
      <c r="L28" s="14">
        <f>(SUMIFS(SANAYIAG2,KAYNAK,A28,SEBEP,B28,SÜRE,"Uzun",BİLDİRİM,"Bildirimli",İL,$B$10)/VLOOKUP($B$10,ABONE2,12,FALSE))</f>
        <v>0.66746924681903874</v>
      </c>
      <c r="M28" s="14">
        <f>(SUMIFS(SANAYIOG2,KAYNAK,A28,SEBEP,B28,SÜRE,"Uzun",BİLDİRİM,"Bildirimli",İL,$B$10)/VLOOKUP($B$10,ABONE2,13,FALSE))</f>
        <v>4.1811023044815423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2.6921834685525274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8.6627524955976143E-3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0.22771997564520929</v>
      </c>
      <c r="D29" s="14">
        <f>(SUMIFS(MESKENOG2,KAYNAK,A29,SEBEP,B29,SÜRE,"Uzun",BİLDİRİM,"Bildirimli",İL,$B$10)/VLOOKUP($B$10,ABONE2,4,FALSE))</f>
        <v>0.96955099639102593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0.2284927293804668</v>
      </c>
      <c r="F29" s="14">
        <f>(SUMIFS(TARIMSALAG2,KAYNAK,A29,SEBEP,B29,SÜRE,"Uzun",BİLDİRİM,"Bildirimli",İL,$B$10)/VLOOKUP($B$10,ABONE2,6,FALSE))</f>
        <v>0.92697206133086363</v>
      </c>
      <c r="G29" s="14">
        <f>(SUMIFS(TARIMSALOG2,KAYNAK,A29,SEBEP,B29,SÜRE,"Uzun",BİLDİRİM,"Bildirimli",İL,$B$10)/VLOOKUP($B$10,ABONE2,7,FALSE))</f>
        <v>3.2433251879609766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1.6504887042199554</v>
      </c>
      <c r="I29" s="14">
        <f>(SUMIFS(TICARETHANEAG2,KAYNAK,A29,SEBEP,B29,SÜRE,"Uzun",BİLDİRİM,"Bildirimli",İL,$B$10)/VLOOKUP($B$10,ABONE2,9,FALSE))</f>
        <v>0.40922923592926569</v>
      </c>
      <c r="J29" s="14">
        <f>(SUMIFS(TICARETHANEOG2,KAYNAK,A29,SEBEP,B29,SÜRE,"Uzun",BİLDİRİM,"Bildirimli",İL,$B$10)/VLOOKUP($B$10,ABONE2,10,FALSE))</f>
        <v>7.1561112274378873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0.67939617033202204</v>
      </c>
      <c r="L29" s="14">
        <f>(SUMIFS(SANAYIAG2,KAYNAK,A29,SEBEP,B29,SÜRE,"Uzun",BİLDİRİM,"Bildirimli",İL,$B$10)/VLOOKUP($B$10,ABONE2,12,FALSE))</f>
        <v>29.834797815503237</v>
      </c>
      <c r="M29" s="14">
        <f>(SUMIFS(SANAYIOG2,KAYNAK,A29,SEBEP,B29,SÜRE,"Uzun",BİLDİRİM,"Bildirimli",İL,$B$10)/VLOOKUP($B$10,ABONE2,13,FALSE))</f>
        <v>99.665247395031869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70.074259948687555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0.47797384956896233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1.4092078775211247E-2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1.4077399277850596E-2</v>
      </c>
      <c r="F31" s="14">
        <f>(SUMIFS(TARIMSALAG2,KAYNAK,A31,SEBEP,B31,SÜRE,"Uzun",BİLDİRİM,"Bildirimli",İL,$B$10)/VLOOKUP($B$10,ABONE2,6,FALSE))</f>
        <v>1.5358452261300686E-2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1.0561214874514674E-2</v>
      </c>
      <c r="I31" s="14">
        <f>(SUMIFS(TICARETHANEAG2,KAYNAK,A31,SEBEP,B31,SÜRE,"Uzun",BİLDİRİM,"Bildirimli",İL,$B$10)/VLOOKUP($B$10,ABONE2,9,FALSE))</f>
        <v>3.049664293271797E-2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2.9275458904143372E-2</v>
      </c>
      <c r="L31" s="14">
        <f>(SUMIFS(SANAYIAG2,KAYNAK,A31,SEBEP,B31,SÜRE,"Uzun",BİLDİRİM,"Bildirimli",İL,$B$10)/VLOOKUP($B$10,ABONE2,12,FALSE))</f>
        <v>0.91420596976728319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0.38739915806996755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1.6789345381189848E-2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0.24499840561676267</v>
      </c>
      <c r="D33" s="14">
        <f t="shared" ref="D33:O33" si="14">SUM(D28:D32)</f>
        <v>0.96955099639102593</v>
      </c>
      <c r="E33" s="14">
        <f t="shared" si="14"/>
        <v>0.24575316068261097</v>
      </c>
      <c r="F33" s="14">
        <f t="shared" si="14"/>
        <v>0.94758301025999692</v>
      </c>
      <c r="G33" s="14">
        <f t="shared" si="14"/>
        <v>3.2433251879609766</v>
      </c>
      <c r="H33" s="14">
        <f t="shared" si="14"/>
        <v>1.6646617899388019</v>
      </c>
      <c r="I33" s="14">
        <f t="shared" si="14"/>
        <v>0.45016332156827776</v>
      </c>
      <c r="J33" s="14">
        <f t="shared" si="14"/>
        <v>7.234673380075586</v>
      </c>
      <c r="K33" s="14">
        <f t="shared" si="14"/>
        <v>0.72183700524000483</v>
      </c>
      <c r="L33" s="14">
        <f t="shared" si="14"/>
        <v>31.416473032089559</v>
      </c>
      <c r="M33" s="14">
        <f t="shared" si="14"/>
        <v>103.84634969951341</v>
      </c>
      <c r="N33" s="14">
        <f t="shared" si="14"/>
        <v>73.153842575310051</v>
      </c>
      <c r="O33" s="14">
        <f t="shared" si="14"/>
        <v>0.50342594744574976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8.5057829867117518E-2</v>
      </c>
      <c r="D17" s="14">
        <f t="shared" si="1"/>
        <v>0.10133794207365725</v>
      </c>
      <c r="E17" s="14">
        <f t="shared" si="2"/>
        <v>8.5102545213072769E-2</v>
      </c>
      <c r="F17" s="14">
        <f t="shared" si="3"/>
        <v>0.25156648546631666</v>
      </c>
      <c r="G17" s="14">
        <f t="shared" si="4"/>
        <v>6.0196095178740334</v>
      </c>
      <c r="H17" s="14">
        <f t="shared" si="5"/>
        <v>1.9307079015672297</v>
      </c>
      <c r="I17" s="14">
        <f t="shared" si="6"/>
        <v>0.13443526276844991</v>
      </c>
      <c r="J17" s="14">
        <f t="shared" si="7"/>
        <v>4.7051737352715834</v>
      </c>
      <c r="K17" s="14">
        <f t="shared" si="8"/>
        <v>0.28749792021952619</v>
      </c>
      <c r="L17" s="14">
        <f t="shared" si="9"/>
        <v>4.6927234105290282E-2</v>
      </c>
      <c r="M17" s="14">
        <f t="shared" si="10"/>
        <v>60.305408899604416</v>
      </c>
      <c r="N17" s="14">
        <f t="shared" si="11"/>
        <v>24.526935410714309</v>
      </c>
      <c r="O17" s="19">
        <f t="shared" si="12"/>
        <v>0.26476314863130024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9.7020846754057519E-3</v>
      </c>
      <c r="D18" s="14">
        <f t="shared" si="1"/>
        <v>2.050937942498815E-2</v>
      </c>
      <c r="E18" s="14">
        <f t="shared" si="2"/>
        <v>9.7317682499067793E-3</v>
      </c>
      <c r="F18" s="14">
        <f t="shared" si="3"/>
        <v>3.661042045681618E-2</v>
      </c>
      <c r="G18" s="14">
        <f t="shared" si="4"/>
        <v>0.10827265716321886</v>
      </c>
      <c r="H18" s="14">
        <f t="shared" si="5"/>
        <v>5.7472093809124512E-2</v>
      </c>
      <c r="I18" s="14">
        <f t="shared" si="6"/>
        <v>1.9429007351934063E-2</v>
      </c>
      <c r="J18" s="14">
        <f t="shared" si="7"/>
        <v>0.20675107040631141</v>
      </c>
      <c r="K18" s="14">
        <f t="shared" si="8"/>
        <v>2.5701957104541335E-2</v>
      </c>
      <c r="L18" s="14">
        <f t="shared" si="9"/>
        <v>1.120744009799808</v>
      </c>
      <c r="M18" s="14">
        <f t="shared" si="10"/>
        <v>5.1232132761028186</v>
      </c>
      <c r="N18" s="14">
        <f t="shared" si="11"/>
        <v>2.7467471492354063</v>
      </c>
      <c r="O18" s="19">
        <f t="shared" si="12"/>
        <v>2.1102731641175116E-2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5.6226719402271055E-3</v>
      </c>
      <c r="D21" s="14">
        <f t="shared" si="1"/>
        <v>0</v>
      </c>
      <c r="E21" s="14">
        <f t="shared" si="2"/>
        <v>5.6072285748614099E-3</v>
      </c>
      <c r="F21" s="14">
        <f t="shared" si="3"/>
        <v>6.4781666779433521E-3</v>
      </c>
      <c r="G21" s="14">
        <f t="shared" si="4"/>
        <v>0</v>
      </c>
      <c r="H21" s="14">
        <f t="shared" si="5"/>
        <v>4.5923003783642875E-3</v>
      </c>
      <c r="I21" s="14">
        <f t="shared" si="6"/>
        <v>9.5600564972062943E-3</v>
      </c>
      <c r="J21" s="14">
        <f t="shared" si="7"/>
        <v>0</v>
      </c>
      <c r="K21" s="14">
        <f t="shared" si="8"/>
        <v>9.2399139947096538E-3</v>
      </c>
      <c r="L21" s="14">
        <f t="shared" si="9"/>
        <v>8.1590472627389478E-3</v>
      </c>
      <c r="M21" s="14">
        <f t="shared" si="10"/>
        <v>0</v>
      </c>
      <c r="N21" s="14">
        <f t="shared" si="11"/>
        <v>4.8444343122512499E-3</v>
      </c>
      <c r="O21" s="19">
        <f t="shared" si="12"/>
        <v>6.2427188342879239E-3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0.10038258648275038</v>
      </c>
      <c r="D25" s="14">
        <f t="shared" ref="D25:O25" si="13">SUM(D15:D24)</f>
        <v>0.1218473214986454</v>
      </c>
      <c r="E25" s="14">
        <f t="shared" si="13"/>
        <v>0.10044154203784096</v>
      </c>
      <c r="F25" s="14">
        <f t="shared" si="13"/>
        <v>0.29465507260107621</v>
      </c>
      <c r="G25" s="14">
        <f t="shared" si="13"/>
        <v>6.1278821750372519</v>
      </c>
      <c r="H25" s="14">
        <f t="shared" si="13"/>
        <v>1.9927722957547185</v>
      </c>
      <c r="I25" s="14">
        <f t="shared" si="13"/>
        <v>0.16342432661759027</v>
      </c>
      <c r="J25" s="14">
        <f t="shared" si="13"/>
        <v>4.911924805677895</v>
      </c>
      <c r="K25" s="14">
        <f t="shared" si="13"/>
        <v>0.32243979131877715</v>
      </c>
      <c r="L25" s="14">
        <f t="shared" si="13"/>
        <v>1.1758302911678371</v>
      </c>
      <c r="M25" s="14">
        <f t="shared" si="13"/>
        <v>65.428622175707233</v>
      </c>
      <c r="N25" s="14">
        <f t="shared" si="13"/>
        <v>27.278526994261966</v>
      </c>
      <c r="O25" s="14">
        <f t="shared" si="13"/>
        <v>0.29210859910676323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4.1104096152723875E-2</v>
      </c>
      <c r="D29" s="14">
        <f>(SUMIFS(MESKENOG2,KAYNAK,A29,SEBEP,B29,SÜRE,"Uzun",BİLDİRİM,"Bildirimli",İL,$B$10,İLÇE,$B$11)/VLOOKUP($B$11,ABONE2,4,FALSE))</f>
        <v>0.21759253740040144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4.1588843530836056E-2</v>
      </c>
      <c r="F29" s="14">
        <f>(SUMIFS(TARIMSALAG2,KAYNAK,A29,SEBEP,B29,SÜRE,"Uzun",BİLDİRİM,"Bildirimli",İL,$B$10,İLÇE,$B$11)/VLOOKUP($B$11,ABONE2,6,FALSE))</f>
        <v>0.34178602055174262</v>
      </c>
      <c r="G29" s="14">
        <f>(SUMIFS(TARIMSALOG2,KAYNAK,A29,SEBEP,B29,SÜRE,"Uzun",BİLDİRİM,"Bildirimli",İL,$B$10,İLÇE,$B$11)/VLOOKUP($B$11,ABONE2,7,FALSE))</f>
        <v>2.1250356348746902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0.86090979716575622</v>
      </c>
      <c r="I29" s="14">
        <f>(SUMIFS(TICARETHANEAG2,KAYNAK,A29,SEBEP,B29,SÜRE,"Uzun",BİLDİRİM,"Bildirimli",İL,$B$10,İLÇE,$B$11)/VLOOKUP($B$11,ABONE2,9,FALSE))</f>
        <v>0.10254500966315197</v>
      </c>
      <c r="J29" s="14">
        <f>(SUMIFS(TICARETHANEOG2,KAYNAK,A29,SEBEP,B29,SÜRE,"Uzun",BİLDİRİM,"Bildirimli",İL,$B$10,İLÇE,$B$11)/VLOOKUP($B$11,ABONE2,10,FALSE))</f>
        <v>2.9818829195724845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0.19896687121608247</v>
      </c>
      <c r="L29" s="14">
        <f>(SUMIFS(SANAYIAG2,KAYNAK,A29,SEBEP,B29,SÜRE,"Uzun",BİLDİRİM,"Bildirimli",İL,$B$10,İLÇE,$B$11)/VLOOKUP($B$11,ABONE2,12,FALSE))</f>
        <v>0.11527644024087731</v>
      </c>
      <c r="M29" s="14">
        <f>(SUMIFS(SANAYIOG2,KAYNAK,A29,SEBEP,B29,SÜRE,"Uzun",BİLDİRİM,"Bildirimli",İL,$B$10,İLÇE,$B$11)/VLOOKUP($B$11,ABONE2,13,FALSE))</f>
        <v>21.819033602076939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8.9324277872367777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0.12970373396633283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4.1104096152723875E-2</v>
      </c>
      <c r="D33" s="14">
        <f t="shared" ref="D33:O33" si="14">SUM(D28:D32)</f>
        <v>0.21759253740040144</v>
      </c>
      <c r="E33" s="14">
        <f t="shared" si="14"/>
        <v>4.1588843530836056E-2</v>
      </c>
      <c r="F33" s="14">
        <f t="shared" si="14"/>
        <v>0.34178602055174262</v>
      </c>
      <c r="G33" s="14">
        <f t="shared" si="14"/>
        <v>2.1250356348746902</v>
      </c>
      <c r="H33" s="14">
        <f t="shared" si="14"/>
        <v>0.86090979716575622</v>
      </c>
      <c r="I33" s="14">
        <f t="shared" si="14"/>
        <v>0.10254500966315197</v>
      </c>
      <c r="J33" s="14">
        <f t="shared" si="14"/>
        <v>2.9818829195724845</v>
      </c>
      <c r="K33" s="14">
        <f t="shared" si="14"/>
        <v>0.19896687121608247</v>
      </c>
      <c r="L33" s="14">
        <f t="shared" si="14"/>
        <v>0.11527644024087731</v>
      </c>
      <c r="M33" s="14">
        <f t="shared" si="14"/>
        <v>21.819033602076939</v>
      </c>
      <c r="N33" s="14">
        <f t="shared" si="14"/>
        <v>8.9324277872367777</v>
      </c>
      <c r="O33" s="14">
        <f t="shared" si="14"/>
        <v>0.12970373396633283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5.3006830299647013E-2</v>
      </c>
      <c r="D17" s="14">
        <f t="shared" si="1"/>
        <v>0.4199700121973548</v>
      </c>
      <c r="E17" s="14">
        <f t="shared" si="2"/>
        <v>5.366071079304259E-2</v>
      </c>
      <c r="F17" s="14">
        <f t="shared" si="3"/>
        <v>0.94799207695605647</v>
      </c>
      <c r="G17" s="14">
        <f t="shared" si="4"/>
        <v>3.6056157924441528</v>
      </c>
      <c r="H17" s="14">
        <f t="shared" si="5"/>
        <v>1.8952989871633774</v>
      </c>
      <c r="I17" s="14">
        <f t="shared" si="6"/>
        <v>8.8564470726285385E-2</v>
      </c>
      <c r="J17" s="14">
        <f t="shared" si="7"/>
        <v>2.9612848699872369</v>
      </c>
      <c r="K17" s="14">
        <f t="shared" si="8"/>
        <v>0.20693229275603794</v>
      </c>
      <c r="L17" s="14">
        <f t="shared" si="9"/>
        <v>5.42520471642327</v>
      </c>
      <c r="M17" s="14">
        <f t="shared" si="10"/>
        <v>133.93446640091733</v>
      </c>
      <c r="N17" s="14">
        <f t="shared" si="11"/>
        <v>78.715643020861293</v>
      </c>
      <c r="O17" s="19">
        <f t="shared" si="12"/>
        <v>0.2694932934404754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1.4808363723740274E-2</v>
      </c>
      <c r="D18" s="14">
        <f t="shared" si="1"/>
        <v>0</v>
      </c>
      <c r="E18" s="14">
        <f t="shared" si="2"/>
        <v>1.478197715240092E-2</v>
      </c>
      <c r="F18" s="14">
        <f t="shared" si="3"/>
        <v>2.1206857599341332E-3</v>
      </c>
      <c r="G18" s="14">
        <f t="shared" si="4"/>
        <v>0</v>
      </c>
      <c r="H18" s="14">
        <f t="shared" si="5"/>
        <v>1.3647697651090688E-3</v>
      </c>
      <c r="I18" s="14">
        <f t="shared" si="6"/>
        <v>2.8272576445219192E-2</v>
      </c>
      <c r="J18" s="14">
        <f t="shared" si="7"/>
        <v>7.6171083146986771E-2</v>
      </c>
      <c r="K18" s="14">
        <f t="shared" si="8"/>
        <v>3.0246190695399727E-2</v>
      </c>
      <c r="L18" s="14">
        <f t="shared" si="9"/>
        <v>1.0919618225431249</v>
      </c>
      <c r="M18" s="14">
        <f t="shared" si="10"/>
        <v>0.27431978350515812</v>
      </c>
      <c r="N18" s="14">
        <f t="shared" si="11"/>
        <v>0.62565034715428447</v>
      </c>
      <c r="O18" s="19">
        <f t="shared" si="12"/>
        <v>1.7540892316744133E-2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5.943424218771174E-3</v>
      </c>
      <c r="D21" s="14">
        <f t="shared" si="1"/>
        <v>0</v>
      </c>
      <c r="E21" s="14">
        <f t="shared" si="2"/>
        <v>5.9328338125605789E-3</v>
      </c>
      <c r="F21" s="14">
        <f t="shared" si="3"/>
        <v>8.6036587849399632E-2</v>
      </c>
      <c r="G21" s="14">
        <f t="shared" si="4"/>
        <v>0</v>
      </c>
      <c r="H21" s="14">
        <f t="shared" si="5"/>
        <v>5.5368945276294906E-2</v>
      </c>
      <c r="I21" s="14">
        <f t="shared" si="6"/>
        <v>5.8530301395948352E-3</v>
      </c>
      <c r="J21" s="14">
        <f t="shared" si="7"/>
        <v>0</v>
      </c>
      <c r="K21" s="14">
        <f t="shared" si="8"/>
        <v>5.6118613749365776E-3</v>
      </c>
      <c r="L21" s="14">
        <f t="shared" si="9"/>
        <v>6.6988465020654544E-4</v>
      </c>
      <c r="M21" s="14">
        <f t="shared" si="10"/>
        <v>0</v>
      </c>
      <c r="N21" s="14">
        <f t="shared" si="11"/>
        <v>2.8784106063562499E-4</v>
      </c>
      <c r="O21" s="19">
        <f t="shared" si="12"/>
        <v>8.3582037598041205E-3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4.9205589114524845E-4</v>
      </c>
      <c r="D22" s="14">
        <f t="shared" si="1"/>
        <v>0</v>
      </c>
      <c r="E22" s="14">
        <f t="shared" si="2"/>
        <v>4.9117911177131671E-4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2.0901908971543265E-3</v>
      </c>
      <c r="J22" s="14">
        <f t="shared" si="7"/>
        <v>0</v>
      </c>
      <c r="K22" s="14">
        <f t="shared" si="8"/>
        <v>2.0040664890197159E-3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7.2848213279885277E-4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7.4250674133303704E-2</v>
      </c>
      <c r="D25" s="14">
        <f t="shared" ref="D25:O25" si="13">SUM(D15:D24)</f>
        <v>0.4199700121973548</v>
      </c>
      <c r="E25" s="14">
        <f t="shared" si="13"/>
        <v>7.4866700869775399E-2</v>
      </c>
      <c r="F25" s="14">
        <f t="shared" si="13"/>
        <v>1.0361493505653903</v>
      </c>
      <c r="G25" s="14">
        <f t="shared" si="13"/>
        <v>3.6056157924441528</v>
      </c>
      <c r="H25" s="14">
        <f t="shared" si="13"/>
        <v>1.9520327022047814</v>
      </c>
      <c r="I25" s="14">
        <f t="shared" si="13"/>
        <v>0.12478026820825373</v>
      </c>
      <c r="J25" s="14">
        <f t="shared" si="13"/>
        <v>3.0374559531342236</v>
      </c>
      <c r="K25" s="14">
        <f t="shared" si="13"/>
        <v>0.24479441131539395</v>
      </c>
      <c r="L25" s="14">
        <f t="shared" si="13"/>
        <v>6.5178364236166013</v>
      </c>
      <c r="M25" s="14">
        <f t="shared" si="13"/>
        <v>134.20878618442248</v>
      </c>
      <c r="N25" s="14">
        <f t="shared" si="13"/>
        <v>79.341581209076224</v>
      </c>
      <c r="O25" s="14">
        <f t="shared" si="13"/>
        <v>0.29612087164982248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0.21999066511810098</v>
      </c>
      <c r="D29" s="14">
        <f>(SUMIFS(MESKENOG2,KAYNAK,A29,SEBEP,B29,SÜRE,"Uzun",BİLDİRİM,"Bildirimli",İL,$B$10,İLÇE,$B$11)/VLOOKUP($B$11,ABONE2,4,FALSE))</f>
        <v>1.1983071585185678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0.22173389741757468</v>
      </c>
      <c r="F29" s="14">
        <f>(SUMIFS(TARIMSALAG2,KAYNAK,A29,SEBEP,B29,SÜRE,"Uzun",BİLDİRİM,"Bildirimli",İL,$B$10,İLÇE,$B$11)/VLOOKUP($B$11,ABONE2,6,FALSE))</f>
        <v>2.225883894522128</v>
      </c>
      <c r="G29" s="14">
        <f>(SUMIFS(TARIMSALOG2,KAYNAK,A29,SEBEP,B29,SÜRE,"Uzun",BİLDİRİM,"Bildirimli",İL,$B$10,İLÇE,$B$11)/VLOOKUP($B$11,ABONE2,7,FALSE))</f>
        <v>10.48584388589709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5.1701371130137561</v>
      </c>
      <c r="I29" s="14">
        <f>(SUMIFS(TICARETHANEAG2,KAYNAK,A29,SEBEP,B29,SÜRE,"Uzun",BİLDİRİM,"Bildirimli",İL,$B$10,İLÇE,$B$11)/VLOOKUP($B$11,ABONE2,9,FALSE))</f>
        <v>0.50073727345320362</v>
      </c>
      <c r="J29" s="14">
        <f>(SUMIFS(TICARETHANEOG2,KAYNAK,A29,SEBEP,B29,SÜRE,"Uzun",BİLDİRİM,"Bildirimli",İL,$B$10,İLÇE,$B$11)/VLOOKUP($B$11,ABONE2,10,FALSE))</f>
        <v>7.9961072022431043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0.8095771501103296</v>
      </c>
      <c r="L29" s="14">
        <f>(SUMIFS(SANAYIAG2,KAYNAK,A29,SEBEP,B29,SÜRE,"Uzun",BİLDİRİM,"Bildirimli",İL,$B$10,İLÇE,$B$11)/VLOOKUP($B$11,ABONE2,12,FALSE))</f>
        <v>14.186204872064692</v>
      </c>
      <c r="M29" s="14">
        <f>(SUMIFS(SANAYIOG2,KAYNAK,A29,SEBEP,B29,SÜRE,"Uzun",BİLDİRİM,"Bildirimli",İL,$B$10,İLÇE,$B$11)/VLOOKUP($B$11,ABONE2,13,FALSE))</f>
        <v>297.98357799230143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176.03939422969972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0.78859869655846981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3.9829504335821362E-3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3.9758533357719074E-3</v>
      </c>
      <c r="F31" s="14">
        <f>(SUMIFS(TARIMSALAG2,KAYNAK,A31,SEBEP,B31,SÜRE,"Uzun",BİLDİRİM,"Bildirimli",İL,$B$10,İLÇE,$B$11)/VLOOKUP($B$11,ABONE2,6,FALSE))</f>
        <v>7.8949233907379662E-3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5.0807870478020295E-3</v>
      </c>
      <c r="I31" s="14">
        <f>(SUMIFS(TICARETHANEAG2,KAYNAK,A31,SEBEP,B31,SÜRE,"Uzun",BİLDİRİM,"Bildirimli",İL,$B$10,İLÇE,$B$11)/VLOOKUP($B$11,ABONE2,9,FALSE))</f>
        <v>5.2930452043397592E-3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5.0749501078229155E-3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4.2173777939050168E-3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0.2239736155516831</v>
      </c>
      <c r="D33" s="14">
        <f t="shared" ref="D33:O33" si="14">SUM(D28:D32)</f>
        <v>1.1983071585185678</v>
      </c>
      <c r="E33" s="14">
        <f t="shared" si="14"/>
        <v>0.22570975075334659</v>
      </c>
      <c r="F33" s="14">
        <f t="shared" si="14"/>
        <v>2.2337788179128659</v>
      </c>
      <c r="G33" s="14">
        <f t="shared" si="14"/>
        <v>10.48584388589709</v>
      </c>
      <c r="H33" s="14">
        <f t="shared" si="14"/>
        <v>5.1752179000615586</v>
      </c>
      <c r="I33" s="14">
        <f t="shared" si="14"/>
        <v>0.50603031865754333</v>
      </c>
      <c r="J33" s="14">
        <f t="shared" si="14"/>
        <v>7.9961072022431043</v>
      </c>
      <c r="K33" s="14">
        <f t="shared" si="14"/>
        <v>0.81465210021815249</v>
      </c>
      <c r="L33" s="14">
        <f t="shared" si="14"/>
        <v>14.186204872064692</v>
      </c>
      <c r="M33" s="14">
        <f t="shared" si="14"/>
        <v>297.98357799230143</v>
      </c>
      <c r="N33" s="14">
        <f t="shared" si="14"/>
        <v>176.03939422969972</v>
      </c>
      <c r="O33" s="14">
        <f t="shared" si="14"/>
        <v>0.79281607435237478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0.21053862206479249</v>
      </c>
      <c r="D17" s="14">
        <f t="shared" si="1"/>
        <v>3.0819722024066836E-2</v>
      </c>
      <c r="E17" s="14">
        <f t="shared" si="2"/>
        <v>0.21043369510306856</v>
      </c>
      <c r="F17" s="14">
        <f t="shared" si="3"/>
        <v>1.5501026804748035</v>
      </c>
      <c r="G17" s="14">
        <f t="shared" si="4"/>
        <v>5.6711767013701389</v>
      </c>
      <c r="H17" s="14">
        <f t="shared" si="5"/>
        <v>2.5911463188988866</v>
      </c>
      <c r="I17" s="14">
        <f t="shared" si="6"/>
        <v>0.19199184566766114</v>
      </c>
      <c r="J17" s="14">
        <f t="shared" si="7"/>
        <v>1.2026726364001024</v>
      </c>
      <c r="K17" s="14">
        <f t="shared" si="8"/>
        <v>0.22840658523857846</v>
      </c>
      <c r="L17" s="14">
        <f t="shared" si="9"/>
        <v>130.52742935473367</v>
      </c>
      <c r="M17" s="14">
        <f t="shared" si="10"/>
        <v>117.69353494886468</v>
      </c>
      <c r="N17" s="14">
        <f t="shared" si="11"/>
        <v>127.02727633495122</v>
      </c>
      <c r="O17" s="19">
        <f t="shared" si="12"/>
        <v>0.64409765503383731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2.2272687957209426E-2</v>
      </c>
      <c r="D21" s="14">
        <f t="shared" si="1"/>
        <v>0</v>
      </c>
      <c r="E21" s="14">
        <f t="shared" si="2"/>
        <v>2.2259684286052718E-2</v>
      </c>
      <c r="F21" s="14">
        <f t="shared" si="3"/>
        <v>7.4814792630584548E-2</v>
      </c>
      <c r="G21" s="14">
        <f t="shared" si="4"/>
        <v>0</v>
      </c>
      <c r="H21" s="14">
        <f t="shared" si="5"/>
        <v>5.5915480574266332E-2</v>
      </c>
      <c r="I21" s="14">
        <f t="shared" si="6"/>
        <v>1.6648700283233377E-2</v>
      </c>
      <c r="J21" s="14">
        <f t="shared" si="7"/>
        <v>0</v>
      </c>
      <c r="K21" s="14">
        <f t="shared" si="8"/>
        <v>1.604884908336161E-2</v>
      </c>
      <c r="L21" s="14">
        <f t="shared" si="9"/>
        <v>25.126889222086184</v>
      </c>
      <c r="M21" s="14">
        <f t="shared" si="10"/>
        <v>0</v>
      </c>
      <c r="N21" s="14">
        <f t="shared" si="11"/>
        <v>18.274101252426316</v>
      </c>
      <c r="O21" s="19">
        <f t="shared" si="12"/>
        <v>3.5195444237416607E-2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0.23281131002200192</v>
      </c>
      <c r="D25" s="14">
        <f t="shared" ref="D25:O25" si="13">SUM(D15:D24)</f>
        <v>3.0819722024066836E-2</v>
      </c>
      <c r="E25" s="14">
        <f t="shared" si="13"/>
        <v>0.23269337938912127</v>
      </c>
      <c r="F25" s="14">
        <f t="shared" si="13"/>
        <v>1.6249174731053881</v>
      </c>
      <c r="G25" s="14">
        <f t="shared" si="13"/>
        <v>5.6711767013701389</v>
      </c>
      <c r="H25" s="14">
        <f t="shared" si="13"/>
        <v>2.6470617994731529</v>
      </c>
      <c r="I25" s="14">
        <f t="shared" si="13"/>
        <v>0.20864054595089451</v>
      </c>
      <c r="J25" s="14">
        <f t="shared" si="13"/>
        <v>1.2026726364001024</v>
      </c>
      <c r="K25" s="14">
        <f t="shared" si="13"/>
        <v>0.24445543432194006</v>
      </c>
      <c r="L25" s="14">
        <f t="shared" si="13"/>
        <v>155.65431857681986</v>
      </c>
      <c r="M25" s="14">
        <f t="shared" si="13"/>
        <v>117.69353494886468</v>
      </c>
      <c r="N25" s="14">
        <f t="shared" si="13"/>
        <v>145.30137758737754</v>
      </c>
      <c r="O25" s="14">
        <f t="shared" si="13"/>
        <v>0.67929309927125392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0.25800179952059826</v>
      </c>
      <c r="D29" s="14">
        <f>(SUMIFS(MESKENOG2,KAYNAK,A29,SEBEP,B29,SÜRE,"Uzun",BİLDİRİM,"Bildirimli",İL,$B$10,İLÇE,$B$11)/VLOOKUP($B$11,ABONE2,4,FALSE))</f>
        <v>2.1588805504696669E-2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0.25786377231717933</v>
      </c>
      <c r="F29" s="14">
        <f>(SUMIFS(TARIMSALAG2,KAYNAK,A29,SEBEP,B29,SÜRE,"Uzun",BİLDİRİM,"Bildirimli",İL,$B$10,İLÇE,$B$11)/VLOOKUP($B$11,ABONE2,6,FALSE))</f>
        <v>1.7495343245543922</v>
      </c>
      <c r="G29" s="14">
        <f>(SUMIFS(TARIMSALOG2,KAYNAK,A29,SEBEP,B29,SÜRE,"Uzun",BİLDİRİM,"Bildirimli",İL,$B$10,İLÇE,$B$11)/VLOOKUP($B$11,ABONE2,7,FALSE))</f>
        <v>8.5888923169717231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3.4772562952857209</v>
      </c>
      <c r="I29" s="14">
        <f>(SUMIFS(TICARETHANEAG2,KAYNAK,A29,SEBEP,B29,SÜRE,"Uzun",BİLDİRİM,"Bildirimli",İL,$B$10,İLÇE,$B$11)/VLOOKUP($B$11,ABONE2,9,FALSE))</f>
        <v>0.2776294424710184</v>
      </c>
      <c r="J29" s="14">
        <f>(SUMIFS(TICARETHANEOG2,KAYNAK,A29,SEBEP,B29,SÜRE,"Uzun",BİLDİRİM,"Bildirimli",İL,$B$10,İLÇE,$B$11)/VLOOKUP($B$11,ABONE2,10,FALSE))</f>
        <v>2.1639713845173989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0.34559417593699948</v>
      </c>
      <c r="L29" s="14">
        <f>(SUMIFS(SANAYIAG2,KAYNAK,A29,SEBEP,B29,SÜRE,"Uzun",BİLDİRİM,"Bildirimli",İL,$B$10,İLÇE,$B$11)/VLOOKUP($B$11,ABONE2,12,FALSE))</f>
        <v>579.67745789241553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421.58360573993855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0.96755720899265329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0.25800179952059826</v>
      </c>
      <c r="D33" s="14">
        <f t="shared" ref="D33:O33" si="14">SUM(D28:D32)</f>
        <v>2.1588805504696669E-2</v>
      </c>
      <c r="E33" s="14">
        <f t="shared" si="14"/>
        <v>0.25786377231717933</v>
      </c>
      <c r="F33" s="14">
        <f t="shared" si="14"/>
        <v>1.7495343245543922</v>
      </c>
      <c r="G33" s="14">
        <f t="shared" si="14"/>
        <v>8.5888923169717231</v>
      </c>
      <c r="H33" s="14">
        <f t="shared" si="14"/>
        <v>3.4772562952857209</v>
      </c>
      <c r="I33" s="14">
        <f t="shared" si="14"/>
        <v>0.2776294424710184</v>
      </c>
      <c r="J33" s="14">
        <f t="shared" si="14"/>
        <v>2.1639713845173989</v>
      </c>
      <c r="K33" s="14">
        <f t="shared" si="14"/>
        <v>0.34559417593699948</v>
      </c>
      <c r="L33" s="14">
        <f t="shared" si="14"/>
        <v>579.67745789241553</v>
      </c>
      <c r="M33" s="14">
        <f t="shared" si="14"/>
        <v>0</v>
      </c>
      <c r="N33" s="14">
        <f t="shared" si="14"/>
        <v>421.58360573993855</v>
      </c>
      <c r="O33" s="14">
        <f t="shared" si="14"/>
        <v>0.96755720899265329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0.12959586218973271</v>
      </c>
      <c r="D17" s="14">
        <f t="shared" si="1"/>
        <v>0.95224726009687721</v>
      </c>
      <c r="E17" s="14">
        <f t="shared" si="2"/>
        <v>0.13010873712608381</v>
      </c>
      <c r="F17" s="14">
        <f t="shared" si="3"/>
        <v>0.460598038493993</v>
      </c>
      <c r="G17" s="14">
        <f t="shared" si="4"/>
        <v>1.2978371972024028</v>
      </c>
      <c r="H17" s="14">
        <f t="shared" si="5"/>
        <v>0.89523800108471496</v>
      </c>
      <c r="I17" s="14">
        <f t="shared" si="6"/>
        <v>0.23963224494547586</v>
      </c>
      <c r="J17" s="14">
        <f t="shared" si="7"/>
        <v>2.6225521117895658</v>
      </c>
      <c r="K17" s="14">
        <f t="shared" si="8"/>
        <v>0.36303822810895847</v>
      </c>
      <c r="L17" s="14">
        <f t="shared" si="9"/>
        <v>35.978284427792666</v>
      </c>
      <c r="M17" s="14">
        <f t="shared" si="10"/>
        <v>47.369513456696488</v>
      </c>
      <c r="N17" s="14">
        <f t="shared" si="11"/>
        <v>43.789412904755288</v>
      </c>
      <c r="O17" s="19">
        <f t="shared" si="12"/>
        <v>0.30840713344888704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3.6017904316706241E-2</v>
      </c>
      <c r="D21" s="14">
        <f t="shared" si="1"/>
        <v>0</v>
      </c>
      <c r="E21" s="14">
        <f t="shared" si="2"/>
        <v>3.5995449264139716E-2</v>
      </c>
      <c r="F21" s="14">
        <f t="shared" si="3"/>
        <v>0.16406342945594099</v>
      </c>
      <c r="G21" s="14">
        <f t="shared" si="4"/>
        <v>6.8613978040974214E-4</v>
      </c>
      <c r="H21" s="14">
        <f t="shared" si="5"/>
        <v>7.9248596878959715E-2</v>
      </c>
      <c r="I21" s="14">
        <f t="shared" si="6"/>
        <v>7.8100557210011037E-2</v>
      </c>
      <c r="J21" s="14">
        <f t="shared" si="7"/>
        <v>0</v>
      </c>
      <c r="K21" s="14">
        <f t="shared" si="8"/>
        <v>7.4055907542088392E-2</v>
      </c>
      <c r="L21" s="14">
        <f t="shared" si="9"/>
        <v>12.006879377943614</v>
      </c>
      <c r="M21" s="14">
        <f t="shared" si="10"/>
        <v>1.3597821489905328</v>
      </c>
      <c r="N21" s="14">
        <f t="shared" si="11"/>
        <v>4.7060127066615012</v>
      </c>
      <c r="O21" s="19">
        <f t="shared" si="12"/>
        <v>5.417741016084815E-2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0.16561376650643894</v>
      </c>
      <c r="D25" s="14">
        <f t="shared" ref="D25:O25" si="13">SUM(D15:D24)</f>
        <v>0.95224726009687721</v>
      </c>
      <c r="E25" s="14">
        <f t="shared" si="13"/>
        <v>0.16610418639022353</v>
      </c>
      <c r="F25" s="14">
        <f t="shared" si="13"/>
        <v>0.62466146794993405</v>
      </c>
      <c r="G25" s="14">
        <f t="shared" si="13"/>
        <v>1.2985233369828124</v>
      </c>
      <c r="H25" s="14">
        <f t="shared" si="13"/>
        <v>0.97448659796367465</v>
      </c>
      <c r="I25" s="14">
        <f t="shared" si="13"/>
        <v>0.31773280215548688</v>
      </c>
      <c r="J25" s="14">
        <f t="shared" si="13"/>
        <v>2.6225521117895658</v>
      </c>
      <c r="K25" s="14">
        <f t="shared" si="13"/>
        <v>0.43709413565104688</v>
      </c>
      <c r="L25" s="14">
        <f t="shared" si="13"/>
        <v>47.985163805736278</v>
      </c>
      <c r="M25" s="14">
        <f t="shared" si="13"/>
        <v>48.729295605687021</v>
      </c>
      <c r="N25" s="14">
        <f t="shared" si="13"/>
        <v>48.495425611416792</v>
      </c>
      <c r="O25" s="14">
        <f t="shared" si="13"/>
        <v>0.36258454360973519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0.41207220812692125</v>
      </c>
      <c r="D29" s="14">
        <f>(SUMIFS(MESKENOG2,KAYNAK,A29,SEBEP,B29,SÜRE,"Uzun",BİLDİRİM,"Bildirimli",İL,$B$10,İLÇE,$B$11)/VLOOKUP($B$11,ABONE2,4,FALSE))</f>
        <v>0.31435850848948538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0.41201128936156128</v>
      </c>
      <c r="F29" s="14">
        <f>(SUMIFS(TARIMSALAG2,KAYNAK,A29,SEBEP,B29,SÜRE,"Uzun",BİLDİRİM,"Bildirimli",İL,$B$10,İLÇE,$B$11)/VLOOKUP($B$11,ABONE2,6,FALSE))</f>
        <v>0.60247552644292501</v>
      </c>
      <c r="G29" s="14">
        <f>(SUMIFS(TARIMSALOG2,KAYNAK,A29,SEBEP,B29,SÜRE,"Uzun",BİLDİRİM,"Bildirimli",İL,$B$10,İLÇE,$B$11)/VLOOKUP($B$11,ABONE2,7,FALSE))</f>
        <v>0.73387791990521201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0.67069107845662468</v>
      </c>
      <c r="I29" s="14">
        <f>(SUMIFS(TICARETHANEAG2,KAYNAK,A29,SEBEP,B29,SÜRE,"Uzun",BİLDİRİM,"Bildirimli",İL,$B$10,İLÇE,$B$11)/VLOOKUP($B$11,ABONE2,9,FALSE))</f>
        <v>0.5057916661690649</v>
      </c>
      <c r="J29" s="14">
        <f>(SUMIFS(TICARETHANEOG2,KAYNAK,A29,SEBEP,B29,SÜRE,"Uzun",BİLDİRİM,"Bildirimli",İL,$B$10,İLÇE,$B$11)/VLOOKUP($B$11,ABONE2,10,FALSE))</f>
        <v>2.7346097985911069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0.62121707209696608</v>
      </c>
      <c r="L29" s="14">
        <f>(SUMIFS(SANAYIAG2,KAYNAK,A29,SEBEP,B29,SÜRE,"Uzun",BİLDİRİM,"Bildirimli",İL,$B$10,İLÇE,$B$11)/VLOOKUP($B$11,ABONE2,12,FALSE))</f>
        <v>6.5773643636295027</v>
      </c>
      <c r="M29" s="14">
        <f>(SUMIFS(SANAYIOG2,KAYNAK,A29,SEBEP,B29,SÜRE,"Uzun",BİLDİRİM,"Bildirimli",İL,$B$10,İLÇE,$B$11)/VLOOKUP($B$11,ABONE2,13,FALSE))</f>
        <v>67.137219756442121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48.104122347272437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0.55397119422237062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1.9041431890834699E-2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1.9029560673945154E-2</v>
      </c>
      <c r="F31" s="14">
        <f>(SUMIFS(TARIMSALAG2,KAYNAK,A31,SEBEP,B31,SÜRE,"Uzun",BİLDİRİM,"Bildirimli",İL,$B$10,İLÇE,$B$11)/VLOOKUP($B$11,ABONE2,6,FALSE))</f>
        <v>5.8788517191022075E-3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2.8269353524468183E-3</v>
      </c>
      <c r="I31" s="14">
        <f>(SUMIFS(TICARETHANEAG2,KAYNAK,A31,SEBEP,B31,SÜRE,"Uzun",BİLDİRİM,"Bildirimli",İL,$B$10,İLÇE,$B$11)/VLOOKUP($B$11,ABONE2,9,FALSE))</f>
        <v>4.1048249906095464E-2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3.8922454696913356E-2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2.0968881375887691E-2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0.43111364001775593</v>
      </c>
      <c r="D33" s="14">
        <f t="shared" ref="D33:O33" si="14">SUM(D28:D32)</f>
        <v>0.31435850848948538</v>
      </c>
      <c r="E33" s="14">
        <f t="shared" si="14"/>
        <v>0.43104085003550646</v>
      </c>
      <c r="F33" s="14">
        <f t="shared" si="14"/>
        <v>0.6083543781620272</v>
      </c>
      <c r="G33" s="14">
        <f t="shared" si="14"/>
        <v>0.73387791990521201</v>
      </c>
      <c r="H33" s="14">
        <f t="shared" si="14"/>
        <v>0.6735180138090715</v>
      </c>
      <c r="I33" s="14">
        <f t="shared" si="14"/>
        <v>0.54683991607516036</v>
      </c>
      <c r="J33" s="14">
        <f t="shared" si="14"/>
        <v>2.7346097985911069</v>
      </c>
      <c r="K33" s="14">
        <f t="shared" si="14"/>
        <v>0.66013952679387944</v>
      </c>
      <c r="L33" s="14">
        <f t="shared" si="14"/>
        <v>6.5773643636295027</v>
      </c>
      <c r="M33" s="14">
        <f t="shared" si="14"/>
        <v>67.137219756442121</v>
      </c>
      <c r="N33" s="14">
        <f t="shared" si="14"/>
        <v>48.104122347272437</v>
      </c>
      <c r="O33" s="14">
        <f t="shared" si="14"/>
        <v>0.57494007559825833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0.18402709327104053</v>
      </c>
      <c r="D17" s="14">
        <f t="shared" si="1"/>
        <v>0</v>
      </c>
      <c r="E17" s="14">
        <f t="shared" si="2"/>
        <v>0.1838154573038705</v>
      </c>
      <c r="F17" s="14">
        <f t="shared" si="3"/>
        <v>0.13461852246727637</v>
      </c>
      <c r="G17" s="14">
        <f t="shared" si="4"/>
        <v>0.66257541954612009</v>
      </c>
      <c r="H17" s="14">
        <f t="shared" si="5"/>
        <v>0.14580701300139756</v>
      </c>
      <c r="I17" s="14">
        <f t="shared" si="6"/>
        <v>0.42515701565364322</v>
      </c>
      <c r="J17" s="14">
        <f t="shared" si="7"/>
        <v>1.8447761272849728</v>
      </c>
      <c r="K17" s="14">
        <f t="shared" si="8"/>
        <v>0.52116593823217827</v>
      </c>
      <c r="L17" s="14">
        <f t="shared" si="9"/>
        <v>39.52966434308302</v>
      </c>
      <c r="M17" s="14">
        <f t="shared" si="10"/>
        <v>43.911055883907025</v>
      </c>
      <c r="N17" s="14">
        <f t="shared" si="11"/>
        <v>40.405942651247827</v>
      </c>
      <c r="O17" s="19">
        <f t="shared" si="12"/>
        <v>0.26318040162369177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1.6621474350284816E-2</v>
      </c>
      <c r="D21" s="14">
        <f t="shared" si="1"/>
        <v>0</v>
      </c>
      <c r="E21" s="14">
        <f t="shared" si="2"/>
        <v>1.6602359220347217E-2</v>
      </c>
      <c r="F21" s="14">
        <f t="shared" si="3"/>
        <v>8.5970666500897741E-3</v>
      </c>
      <c r="G21" s="14">
        <f t="shared" si="4"/>
        <v>0</v>
      </c>
      <c r="H21" s="14">
        <f t="shared" si="5"/>
        <v>8.4148771581673415E-3</v>
      </c>
      <c r="I21" s="14">
        <f t="shared" si="6"/>
        <v>1.4194233789439115E-2</v>
      </c>
      <c r="J21" s="14">
        <f t="shared" si="7"/>
        <v>0</v>
      </c>
      <c r="K21" s="14">
        <f t="shared" si="8"/>
        <v>1.3234276937783406E-2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1.5592877056335223E-2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0.20064856762132535</v>
      </c>
      <c r="D25" s="14">
        <f t="shared" ref="D25:O25" si="13">SUM(D15:D24)</f>
        <v>0</v>
      </c>
      <c r="E25" s="14">
        <f t="shared" si="13"/>
        <v>0.20041781652421772</v>
      </c>
      <c r="F25" s="14">
        <f t="shared" si="13"/>
        <v>0.14321558911736615</v>
      </c>
      <c r="G25" s="14">
        <f t="shared" si="13"/>
        <v>0.66257541954612009</v>
      </c>
      <c r="H25" s="14">
        <f t="shared" si="13"/>
        <v>0.15422189015956489</v>
      </c>
      <c r="I25" s="14">
        <f t="shared" si="13"/>
        <v>0.43935124944308235</v>
      </c>
      <c r="J25" s="14">
        <f t="shared" si="13"/>
        <v>1.8447761272849728</v>
      </c>
      <c r="K25" s="14">
        <f t="shared" si="13"/>
        <v>0.53440021516996172</v>
      </c>
      <c r="L25" s="14">
        <f t="shared" si="13"/>
        <v>39.52966434308302</v>
      </c>
      <c r="M25" s="14">
        <f t="shared" si="13"/>
        <v>43.911055883907025</v>
      </c>
      <c r="N25" s="14">
        <f t="shared" si="13"/>
        <v>40.405942651247827</v>
      </c>
      <c r="O25" s="14">
        <f t="shared" si="13"/>
        <v>0.27877327868002699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3.4133434065038437E-2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3.4094179723719517E-2</v>
      </c>
      <c r="F29" s="14">
        <f>(SUMIFS(TARIMSALAG2,KAYNAK,A29,SEBEP,B29,SÜRE,"Uzun",BİLDİRİM,"Bildirimli",İL,$B$10,İLÇE,$B$11)/VLOOKUP($B$11,ABONE2,6,FALSE))</f>
        <v>4.2604300136213427E-2</v>
      </c>
      <c r="G29" s="14">
        <f>(SUMIFS(TARIMSALOG2,KAYNAK,A29,SEBEP,B29,SÜRE,"Uzun",BİLDİRİM,"Bildirimli",İL,$B$10,İLÇE,$B$11)/VLOOKUP($B$11,ABONE2,7,FALSE))</f>
        <v>0.70124058725727179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5.6562155227520623E-2</v>
      </c>
      <c r="I29" s="14">
        <f>(SUMIFS(TICARETHANEAG2,KAYNAK,A29,SEBEP,B29,SÜRE,"Uzun",BİLDİRİM,"Bildirimli",İL,$B$10,İLÇE,$B$11)/VLOOKUP($B$11,ABONE2,9,FALSE))</f>
        <v>5.6453440808934177E-2</v>
      </c>
      <c r="J29" s="14">
        <f>(SUMIFS(TICARETHANEOG2,KAYNAK,A29,SEBEP,B29,SÜRE,"Uzun",BİLDİRİM,"Bildirimli",İL,$B$10,İLÇE,$B$11)/VLOOKUP($B$11,ABONE2,10,FALSE))</f>
        <v>0.8142482458968141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0.10770314728019542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132.64691095420346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26.529382190840693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6.8029479515530705E-2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1.7323191936381824E-2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1.7303269812879454E-2</v>
      </c>
      <c r="F31" s="14">
        <f>(SUMIFS(TARIMSALAG2,KAYNAK,A31,SEBEP,B31,SÜRE,"Uzun",BİLDİRİM,"Bildirimli",İL,$B$10,İLÇE,$B$11)/VLOOKUP($B$11,ABONE2,6,FALSE))</f>
        <v>3.4639158818618926E-2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3.3905083929747531E-2</v>
      </c>
      <c r="I31" s="14">
        <f>(SUMIFS(TICARETHANEAG2,KAYNAK,A31,SEBEP,B31,SÜRE,"Uzun",BİLDİRİM,"Bildirimli",İL,$B$10,İLÇE,$B$11)/VLOOKUP($B$11,ABONE2,9,FALSE))</f>
        <v>1.5333443757754419E-2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1.4296442070091259E-2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1.7896928599370584E-2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5.1456626001420258E-2</v>
      </c>
      <c r="D33" s="14">
        <f t="shared" ref="D33:O33" si="14">SUM(D28:D32)</f>
        <v>0</v>
      </c>
      <c r="E33" s="14">
        <f t="shared" si="14"/>
        <v>5.1397449536598971E-2</v>
      </c>
      <c r="F33" s="14">
        <f t="shared" si="14"/>
        <v>7.7243458954832353E-2</v>
      </c>
      <c r="G33" s="14">
        <f t="shared" si="14"/>
        <v>0.70124058725727179</v>
      </c>
      <c r="H33" s="14">
        <f t="shared" si="14"/>
        <v>9.0467239157268148E-2</v>
      </c>
      <c r="I33" s="14">
        <f t="shared" si="14"/>
        <v>7.1786884566688594E-2</v>
      </c>
      <c r="J33" s="14">
        <f t="shared" si="14"/>
        <v>0.8142482458968141</v>
      </c>
      <c r="K33" s="14">
        <f t="shared" si="14"/>
        <v>0.12199958935028668</v>
      </c>
      <c r="L33" s="14">
        <f t="shared" si="14"/>
        <v>0</v>
      </c>
      <c r="M33" s="14">
        <f t="shared" si="14"/>
        <v>132.64691095420346</v>
      </c>
      <c r="N33" s="14">
        <f t="shared" si="14"/>
        <v>26.529382190840693</v>
      </c>
      <c r="O33" s="14">
        <f t="shared" si="14"/>
        <v>8.5926408114901293E-2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0.24317578931493411</v>
      </c>
      <c r="D17" s="14">
        <f t="shared" si="1"/>
        <v>0.66484482008007939</v>
      </c>
      <c r="E17" s="14">
        <f t="shared" si="2"/>
        <v>0.24362482679986555</v>
      </c>
      <c r="F17" s="14">
        <f t="shared" si="3"/>
        <v>0.3156922857601962</v>
      </c>
      <c r="G17" s="14">
        <f t="shared" si="4"/>
        <v>1.2526096599737131</v>
      </c>
      <c r="H17" s="14">
        <f t="shared" si="5"/>
        <v>0.71638650869427889</v>
      </c>
      <c r="I17" s="14">
        <f t="shared" si="6"/>
        <v>0.38486864253320852</v>
      </c>
      <c r="J17" s="14">
        <f t="shared" si="7"/>
        <v>4.5066188585197233</v>
      </c>
      <c r="K17" s="14">
        <f t="shared" si="8"/>
        <v>0.53220041817978536</v>
      </c>
      <c r="L17" s="14">
        <f t="shared" si="9"/>
        <v>56.571915953455665</v>
      </c>
      <c r="M17" s="14">
        <f t="shared" si="10"/>
        <v>148.97803259495461</v>
      </c>
      <c r="N17" s="14">
        <f t="shared" si="11"/>
        <v>132.17692047831844</v>
      </c>
      <c r="O17" s="19">
        <f t="shared" si="12"/>
        <v>0.40025563659965008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5.9773459359025293E-3</v>
      </c>
      <c r="D21" s="14">
        <f t="shared" si="1"/>
        <v>0</v>
      </c>
      <c r="E21" s="14">
        <f t="shared" si="2"/>
        <v>5.9709806299640001E-3</v>
      </c>
      <c r="F21" s="14">
        <f t="shared" si="3"/>
        <v>1.858941652938132E-3</v>
      </c>
      <c r="G21" s="14">
        <f t="shared" si="4"/>
        <v>0</v>
      </c>
      <c r="H21" s="14">
        <f t="shared" si="5"/>
        <v>1.0639225812413208E-3</v>
      </c>
      <c r="I21" s="14">
        <f t="shared" si="6"/>
        <v>4.6568669663483156E-3</v>
      </c>
      <c r="J21" s="14">
        <f t="shared" si="7"/>
        <v>0</v>
      </c>
      <c r="K21" s="14">
        <f t="shared" si="8"/>
        <v>4.4904074665851135E-3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5.7073810451285234E-3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0.24915313525083663</v>
      </c>
      <c r="D25" s="14">
        <f t="shared" ref="D25:O25" si="13">SUM(D15:D24)</f>
        <v>0.66484482008007939</v>
      </c>
      <c r="E25" s="14">
        <f t="shared" si="13"/>
        <v>0.24959580742982956</v>
      </c>
      <c r="F25" s="14">
        <f t="shared" si="13"/>
        <v>0.31755122741313435</v>
      </c>
      <c r="G25" s="14">
        <f t="shared" si="13"/>
        <v>1.2526096599737131</v>
      </c>
      <c r="H25" s="14">
        <f t="shared" si="13"/>
        <v>0.71745043127552022</v>
      </c>
      <c r="I25" s="14">
        <f t="shared" si="13"/>
        <v>0.38952550949955683</v>
      </c>
      <c r="J25" s="14">
        <f t="shared" si="13"/>
        <v>4.5066188585197233</v>
      </c>
      <c r="K25" s="14">
        <f t="shared" si="13"/>
        <v>0.5366908256463705</v>
      </c>
      <c r="L25" s="14">
        <f t="shared" si="13"/>
        <v>56.571915953455665</v>
      </c>
      <c r="M25" s="14">
        <f t="shared" si="13"/>
        <v>148.97803259495461</v>
      </c>
      <c r="N25" s="14">
        <f t="shared" si="13"/>
        <v>132.17692047831844</v>
      </c>
      <c r="O25" s="14">
        <f t="shared" si="13"/>
        <v>0.4059630176447786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0.14568785345124549</v>
      </c>
      <c r="D29" s="14">
        <f>(SUMIFS(MESKENOG2,KAYNAK,A29,SEBEP,B29,SÜRE,"Uzun",BİLDİRİM,"Bildirimli",İL,$B$10,İLÇE,$B$11)/VLOOKUP($B$11,ABONE2,4,FALSE))</f>
        <v>8.028280146637258E-2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0.14561820328037139</v>
      </c>
      <c r="F29" s="14">
        <f>(SUMIFS(TARIMSALAG2,KAYNAK,A29,SEBEP,B29,SÜRE,"Uzun",BİLDİRİM,"Bildirimli",İL,$B$10,İLÇE,$B$11)/VLOOKUP($B$11,ABONE2,6,FALSE))</f>
        <v>8.9429302121887114E-2</v>
      </c>
      <c r="G29" s="14">
        <f>(SUMIFS(TARIMSALOG2,KAYNAK,A29,SEBEP,B29,SÜRE,"Uzun",BİLDİRİM,"Bildirimli",İL,$B$10,İLÇE,$B$11)/VLOOKUP($B$11,ABONE2,7,FALSE))</f>
        <v>0.56660423291090045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0.29350411528951548</v>
      </c>
      <c r="I29" s="14">
        <f>(SUMIFS(TICARETHANEAG2,KAYNAK,A29,SEBEP,B29,SÜRE,"Uzun",BİLDİRİM,"Bildirimli",İL,$B$10,İLÇE,$B$11)/VLOOKUP($B$11,ABONE2,9,FALSE))</f>
        <v>0.15208033837861737</v>
      </c>
      <c r="J29" s="14">
        <f>(SUMIFS(TICARETHANEOG2,KAYNAK,A29,SEBEP,B29,SÜRE,"Uzun",BİLDİRİM,"Bildirimli",İL,$B$10,İLÇE,$B$11)/VLOOKUP($B$11,ABONE2,10,FALSE))</f>
        <v>1.2220852604774641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0.19032761607923093</v>
      </c>
      <c r="L29" s="14">
        <f>(SUMIFS(SANAYIAG2,KAYNAK,A29,SEBEP,B29,SÜRE,"Uzun",BİLDİRİM,"Bildirimli",İL,$B$10,İLÇE,$B$11)/VLOOKUP($B$11,ABONE2,12,FALSE))</f>
        <v>0.50274822901619409</v>
      </c>
      <c r="M29" s="14">
        <f>(SUMIFS(SANAYIOG2,KAYNAK,A29,SEBEP,B29,SÜRE,"Uzun",BİLDİRİM,"Bildirimli",İL,$B$10,İLÇE,$B$11)/VLOOKUP($B$11,ABONE2,13,FALSE))</f>
        <v>146.74110380472041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120.15231188186509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0.25432983407632542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6.8421906459913736E-4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6.8349043625440871E-4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1.0163395452839809E-3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9.8001053405817953E-4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7.1850120416329464E-4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0.14637207251584464</v>
      </c>
      <c r="D33" s="14">
        <f t="shared" ref="D33:O33" si="14">SUM(D28:D32)</f>
        <v>8.028280146637258E-2</v>
      </c>
      <c r="E33" s="14">
        <f t="shared" si="14"/>
        <v>0.1463016937166258</v>
      </c>
      <c r="F33" s="14">
        <f t="shared" si="14"/>
        <v>8.9429302121887114E-2</v>
      </c>
      <c r="G33" s="14">
        <f t="shared" si="14"/>
        <v>0.56660423291090045</v>
      </c>
      <c r="H33" s="14">
        <f t="shared" si="14"/>
        <v>0.29350411528951548</v>
      </c>
      <c r="I33" s="14">
        <f t="shared" si="14"/>
        <v>0.15309667792390136</v>
      </c>
      <c r="J33" s="14">
        <f t="shared" si="14"/>
        <v>1.2220852604774641</v>
      </c>
      <c r="K33" s="14">
        <f t="shared" si="14"/>
        <v>0.19130762661328912</v>
      </c>
      <c r="L33" s="14">
        <f t="shared" si="14"/>
        <v>0.50274822901619409</v>
      </c>
      <c r="M33" s="14">
        <f t="shared" si="14"/>
        <v>146.74110380472041</v>
      </c>
      <c r="N33" s="14">
        <f t="shared" si="14"/>
        <v>120.15231188186509</v>
      </c>
      <c r="O33" s="14">
        <f t="shared" si="14"/>
        <v>0.2550483352804887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3.4875902779622843E-3</v>
      </c>
      <c r="D15" s="14">
        <f t="shared" ref="D15:D24" si="1">(SUMIFS(MESKENOG2,KAYNAK,A15,SEBEP,B15,SÜRE,"Uzun",BİLDİRİM,"Bildirimsiz",İL,$B$10,İLÇE,$B$11)/VLOOKUP($B$11,ABONE2,4,FALSE))</f>
        <v>6.5843733487521124E-3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3.4903034692802593E-3</v>
      </c>
      <c r="F15" s="14">
        <f t="shared" ref="F15:F24" si="3">(SUMIFS(TARIMSALAG2,KAYNAK,A15,SEBEP,B15,SÜRE,"Uzun",BİLDİRİM,"Bildirimsiz",İL,$B$10,İLÇE,$B$11)/VLOOKUP($B$11,ABONE2,6,FALSE))</f>
        <v>8.4167724117622886E-3</v>
      </c>
      <c r="G15" s="14">
        <f t="shared" ref="G15:G24" si="4">(SUMIFS(TARIMSALOG2,KAYNAK,A15,SEBEP,B15,SÜRE,"Uzun",BİLDİRİM,"Bildirimsiz",İL,$B$10,İLÇE,$B$11)/VLOOKUP($B$11,ABONE2,7,FALSE))</f>
        <v>4.5692757404749054E-2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2.169739274750241E-2</v>
      </c>
      <c r="I15" s="14">
        <f t="shared" ref="I15:I24" si="6">(SUMIFS(TICARETHANEAG2,KAYNAK,A15,SEBEP,B15,SÜRE,"Uzun",BİLDİRİM,"Bildirimsiz",İL,$B$10,İLÇE,$B$11)/VLOOKUP($B$11,ABONE2,9,FALSE))</f>
        <v>7.6133147787757621E-3</v>
      </c>
      <c r="J15" s="14">
        <f t="shared" ref="J15:J24" si="7">(SUMIFS(TICARETHANEOG2,KAYNAK,A15,SEBEP,B15,SÜRE,"Uzun",BİLDİRİM,"Bildirimsiz",İL,$B$10,İLÇE,$B$11)/VLOOKUP($B$11,ABONE2,10,FALSE))</f>
        <v>1.9721748344952023E-2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8.0408681630551697E-3</v>
      </c>
      <c r="L15" s="14">
        <f t="shared" ref="L15:L24" si="9">(SUMIFS(SANAYIAG2,KAYNAK,A15,SEBEP,B15,SÜRE,"Uzun",BİLDİRİM,"Bildirimsiz",İL,$B$10,İLÇE,$B$11)/VLOOKUP($B$11,ABONE2,12,FALSE))</f>
        <v>1.616842086505416E-2</v>
      </c>
      <c r="M15" s="14">
        <f t="shared" ref="M15:M24" si="10">(SUMIFS(SANAYIOG2,KAYNAK,A15,SEBEP,B15,SÜRE,"Uzun",BİLDİRİM,"Bildirimsiz",İL,$B$10,İLÇE,$B$11)/VLOOKUP($B$11,ABONE2,13,FALSE))</f>
        <v>0.80232649326682459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0.42266966805816469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5.8091392872180797E-3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0.19552839415577827</v>
      </c>
      <c r="D17" s="14">
        <f t="shared" si="1"/>
        <v>6.3306097645755663</v>
      </c>
      <c r="E17" s="14">
        <f t="shared" si="2"/>
        <v>0.20090353640138905</v>
      </c>
      <c r="F17" s="14">
        <f t="shared" si="3"/>
        <v>2.8306876934843226</v>
      </c>
      <c r="G17" s="14">
        <f t="shared" si="4"/>
        <v>4.7283424074024536</v>
      </c>
      <c r="H17" s="14">
        <f t="shared" si="5"/>
        <v>3.5067806736863436</v>
      </c>
      <c r="I17" s="14">
        <f t="shared" si="6"/>
        <v>0.42950795164942812</v>
      </c>
      <c r="J17" s="14">
        <f t="shared" si="7"/>
        <v>6.6830998265561607</v>
      </c>
      <c r="K17" s="14">
        <f t="shared" si="8"/>
        <v>0.65032465394256611</v>
      </c>
      <c r="L17" s="14">
        <f t="shared" si="9"/>
        <v>31.62544740399829</v>
      </c>
      <c r="M17" s="14">
        <f t="shared" si="10"/>
        <v>203.53729526909498</v>
      </c>
      <c r="N17" s="14">
        <f t="shared" si="11"/>
        <v>120.51645166595073</v>
      </c>
      <c r="O17" s="19">
        <f t="shared" si="12"/>
        <v>0.65216556391119951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4.7377646544420017E-3</v>
      </c>
      <c r="D18" s="14">
        <f t="shared" si="1"/>
        <v>0</v>
      </c>
      <c r="E18" s="14">
        <f t="shared" si="2"/>
        <v>4.7336137463437587E-3</v>
      </c>
      <c r="F18" s="14">
        <f t="shared" si="3"/>
        <v>6.0256419635807299E-3</v>
      </c>
      <c r="G18" s="14">
        <f t="shared" si="4"/>
        <v>0</v>
      </c>
      <c r="H18" s="14">
        <f t="shared" si="5"/>
        <v>3.8788371719038549E-3</v>
      </c>
      <c r="I18" s="14">
        <f t="shared" si="6"/>
        <v>1.0018560992788245E-2</v>
      </c>
      <c r="J18" s="14">
        <f t="shared" si="7"/>
        <v>0</v>
      </c>
      <c r="K18" s="14">
        <f t="shared" si="8"/>
        <v>9.664801802165791E-3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5.4627423476374861E-3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1.1472191351325069E-2</v>
      </c>
      <c r="D21" s="14">
        <f t="shared" si="1"/>
        <v>0</v>
      </c>
      <c r="E21" s="14">
        <f t="shared" si="2"/>
        <v>1.1462140195250832E-2</v>
      </c>
      <c r="F21" s="14">
        <f t="shared" si="3"/>
        <v>7.0713311134728715E-2</v>
      </c>
      <c r="G21" s="14">
        <f t="shared" si="4"/>
        <v>1.2885812079740187E-2</v>
      </c>
      <c r="H21" s="14">
        <f t="shared" si="5"/>
        <v>5.0110634637805442E-2</v>
      </c>
      <c r="I21" s="14">
        <f t="shared" si="6"/>
        <v>1.8134992487207079E-2</v>
      </c>
      <c r="J21" s="14">
        <f t="shared" si="7"/>
        <v>0</v>
      </c>
      <c r="K21" s="14">
        <f t="shared" si="8"/>
        <v>1.7494639020393159E-2</v>
      </c>
      <c r="L21" s="14">
        <f t="shared" si="9"/>
        <v>0.686738595343374</v>
      </c>
      <c r="M21" s="14">
        <f t="shared" si="10"/>
        <v>0</v>
      </c>
      <c r="N21" s="14">
        <f t="shared" si="11"/>
        <v>0.33164449238533672</v>
      </c>
      <c r="O21" s="19">
        <f t="shared" si="12"/>
        <v>1.4662991915512989E-2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0.21522594043950763</v>
      </c>
      <c r="D25" s="14">
        <f t="shared" ref="D25:O25" si="13">SUM(D15:D24)</f>
        <v>6.3371941379243184</v>
      </c>
      <c r="E25" s="14">
        <f t="shared" si="13"/>
        <v>0.2205895938122639</v>
      </c>
      <c r="F25" s="14">
        <f t="shared" si="13"/>
        <v>2.915843418994394</v>
      </c>
      <c r="G25" s="14">
        <f t="shared" si="13"/>
        <v>4.7869209768869432</v>
      </c>
      <c r="H25" s="14">
        <f t="shared" si="13"/>
        <v>3.5824675382435558</v>
      </c>
      <c r="I25" s="14">
        <f t="shared" si="13"/>
        <v>0.46527481990819919</v>
      </c>
      <c r="J25" s="14">
        <f t="shared" si="13"/>
        <v>6.7028215749011126</v>
      </c>
      <c r="K25" s="14">
        <f t="shared" si="13"/>
        <v>0.68552496292818021</v>
      </c>
      <c r="L25" s="14">
        <f t="shared" si="13"/>
        <v>32.328354420206715</v>
      </c>
      <c r="M25" s="14">
        <f t="shared" si="13"/>
        <v>204.33962176236182</v>
      </c>
      <c r="N25" s="14">
        <f t="shared" si="13"/>
        <v>121.27076582639422</v>
      </c>
      <c r="O25" s="14">
        <f t="shared" si="13"/>
        <v>0.67810043746156801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2.7851795573347479E-2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2.782739371883839E-2</v>
      </c>
      <c r="F28" s="14">
        <f>(SUMIFS(TARIMSALAG2,KAYNAK,A28,SEBEP,B28,SÜRE,"Uzun",BİLDİRİM,"Bildirimli",İL,$B$10,İLÇE,$B$11)/VLOOKUP($B$11,ABONE2,6,FALSE))</f>
        <v>6.5632967212209112E-2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4.2249372674937363E-2</v>
      </c>
      <c r="I28" s="14">
        <f>(SUMIFS(TICARETHANEAG2,KAYNAK,A28,SEBEP,B28,SÜRE,"Uzun",BİLDİRİM,"Bildirimli",İL,$B$10,İLÇE,$B$11)/VLOOKUP($B$11,ABONE2,9,FALSE))</f>
        <v>9.1179090318648057E-2</v>
      </c>
      <c r="J28" s="14">
        <f>(SUMIFS(TICARETHANEOG2,KAYNAK,A28,SEBEP,B28,SÜRE,"Uzun",BİLDİRİM,"Bildirimli",İL,$B$10,İLÇE,$B$11)/VLOOKUP($B$11,ABONE2,10,FALSE))</f>
        <v>0.78212676869737607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0.1155767150515486</v>
      </c>
      <c r="L28" s="14">
        <f>(SUMIFS(SANAYIAG2,KAYNAK,A28,SEBEP,B28,SÜRE,"Uzun",BİLDİRİM,"Bildirimli",İL,$B$10,İLÇE,$B$11)/VLOOKUP($B$11,ABONE2,12,FALSE))</f>
        <v>3.7283888231406914</v>
      </c>
      <c r="M28" s="14">
        <f>(SUMIFS(SANAYIOG2,KAYNAK,A28,SEBEP,B28,SÜRE,"Uzun",BİLDİRİM,"Bildirimli",İL,$B$10,İLÇE,$B$11)/VLOOKUP($B$11,ABONE2,13,FALSE))</f>
        <v>29.66215974500113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17.13804598273682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7.6805147007933477E-2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0.41072676652036283</v>
      </c>
      <c r="D29" s="14">
        <f>(SUMIFS(MESKENOG2,KAYNAK,A29,SEBEP,B29,SÜRE,"Uzun",BİLDİRİM,"Bildirimli",İL,$B$10,İLÇE,$B$11)/VLOOKUP($B$11,ABONE2,4,FALSE))</f>
        <v>5.7763596526441114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0.41542777018425864</v>
      </c>
      <c r="F29" s="14">
        <f>(SUMIFS(TARIMSALAG2,KAYNAK,A29,SEBEP,B29,SÜRE,"Uzun",BİLDİRİM,"Bildirimli",İL,$B$10,İLÇE,$B$11)/VLOOKUP($B$11,ABONE2,6,FALSE))</f>
        <v>1.4787261824803672</v>
      </c>
      <c r="G29" s="14">
        <f>(SUMIFS(TARIMSALOG2,KAYNAK,A29,SEBEP,B29,SÜRE,"Uzun",BİLDİRİM,"Bildirimli",İL,$B$10,İLÇE,$B$11)/VLOOKUP($B$11,ABONE2,7,FALSE))</f>
        <v>2.3596657346282042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1.7925857285933278</v>
      </c>
      <c r="I29" s="14">
        <f>(SUMIFS(TICARETHANEAG2,KAYNAK,A29,SEBEP,B29,SÜRE,"Uzun",BİLDİRİM,"Bildirimli",İL,$B$10,İLÇE,$B$11)/VLOOKUP($B$11,ABONE2,9,FALSE))</f>
        <v>0.54267831253123822</v>
      </c>
      <c r="J29" s="14">
        <f>(SUMIFS(TICARETHANEOG2,KAYNAK,A29,SEBEP,B29,SÜRE,"Uzun",BİLDİRİM,"Bildirimli",İL,$B$10,İLÇE,$B$11)/VLOOKUP($B$11,ABONE2,10,FALSE))</f>
        <v>21.348725299751905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1.2773477273853482</v>
      </c>
      <c r="L29" s="14">
        <f>(SUMIFS(SANAYIAG2,KAYNAK,A29,SEBEP,B29,SÜRE,"Uzun",BİLDİRİM,"Bildirimli",İL,$B$10,İLÇE,$B$11)/VLOOKUP($B$11,ABONE2,12,FALSE))</f>
        <v>26.582688574619301</v>
      </c>
      <c r="M29" s="14">
        <f>(SUMIFS(SANAYIOG2,KAYNAK,A29,SEBEP,B29,SÜRE,"Uzun",BİLDİRİM,"Bildirimli",İL,$B$10,İLÇE,$B$11)/VLOOKUP($B$11,ABONE2,13,FALSE))</f>
        <v>107.38350667309734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68.362623786515272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0.74539521386631891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6.9388985124852285E-3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6.9328191201706788E-3</v>
      </c>
      <c r="F31" s="14">
        <f>(SUMIFS(TARIMSALAG2,KAYNAK,A31,SEBEP,B31,SÜRE,"Uzun",BİLDİRİM,"Bildirimli",İL,$B$10,İLÇE,$B$11)/VLOOKUP($B$11,ABONE2,6,FALSE))</f>
        <v>1.5289267684958566E-2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9.8420351202486659E-3</v>
      </c>
      <c r="I31" s="14">
        <f>(SUMIFS(TICARETHANEAG2,KAYNAK,A31,SEBEP,B31,SÜRE,"Uzun",BİLDİRİM,"Bildirimli",İL,$B$10,İLÇE,$B$11)/VLOOKUP($B$11,ABONE2,9,FALSE))</f>
        <v>7.4598864080507492E-3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7.1964749880127667E-3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7.0811011495404098E-3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0.44551746060619557</v>
      </c>
      <c r="D33" s="14">
        <f t="shared" ref="D33:O33" si="14">SUM(D28:D32)</f>
        <v>5.7763596526441114</v>
      </c>
      <c r="E33" s="14">
        <f t="shared" si="14"/>
        <v>0.45018798302326773</v>
      </c>
      <c r="F33" s="14">
        <f t="shared" si="14"/>
        <v>1.5596484173775349</v>
      </c>
      <c r="G33" s="14">
        <f t="shared" si="14"/>
        <v>2.3596657346282042</v>
      </c>
      <c r="H33" s="14">
        <f t="shared" si="14"/>
        <v>1.8446771363885137</v>
      </c>
      <c r="I33" s="14">
        <f t="shared" si="14"/>
        <v>0.64131728925793696</v>
      </c>
      <c r="J33" s="14">
        <f t="shared" si="14"/>
        <v>22.130852068449283</v>
      </c>
      <c r="K33" s="14">
        <f t="shared" si="14"/>
        <v>1.4001209174249094</v>
      </c>
      <c r="L33" s="14">
        <f t="shared" si="14"/>
        <v>30.311077397759991</v>
      </c>
      <c r="M33" s="14">
        <f t="shared" si="14"/>
        <v>137.04566641809848</v>
      </c>
      <c r="N33" s="14">
        <f t="shared" si="14"/>
        <v>85.500669769252085</v>
      </c>
      <c r="O33" s="14">
        <f t="shared" si="14"/>
        <v>0.82928146202379283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6.9012793242552453E-2</v>
      </c>
      <c r="D17" s="14">
        <f t="shared" si="1"/>
        <v>1.0133841838063273</v>
      </c>
      <c r="E17" s="14">
        <f t="shared" si="2"/>
        <v>7.0742609184054506E-2</v>
      </c>
      <c r="F17" s="14">
        <f t="shared" si="3"/>
        <v>0.22039782340836117</v>
      </c>
      <c r="G17" s="14">
        <f t="shared" si="4"/>
        <v>0.95471028938070113</v>
      </c>
      <c r="H17" s="14">
        <f t="shared" si="5"/>
        <v>0.59973170922989338</v>
      </c>
      <c r="I17" s="14">
        <f t="shared" si="6"/>
        <v>7.9985187688215456E-2</v>
      </c>
      <c r="J17" s="14">
        <f t="shared" si="7"/>
        <v>4.631463251096652</v>
      </c>
      <c r="K17" s="14">
        <f t="shared" si="8"/>
        <v>0.29703544215711486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0.16276155212171736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2.6400006861684155E-2</v>
      </c>
      <c r="D21" s="14">
        <f t="shared" si="1"/>
        <v>0</v>
      </c>
      <c r="E21" s="14">
        <f t="shared" si="2"/>
        <v>2.6351649665371967E-2</v>
      </c>
      <c r="F21" s="14">
        <f t="shared" si="3"/>
        <v>7.1577319457757638E-2</v>
      </c>
      <c r="G21" s="14">
        <f t="shared" si="4"/>
        <v>0</v>
      </c>
      <c r="H21" s="14">
        <f t="shared" si="5"/>
        <v>3.4601639505698757E-2</v>
      </c>
      <c r="I21" s="14">
        <f t="shared" si="6"/>
        <v>1.8942800361267102E-2</v>
      </c>
      <c r="J21" s="14">
        <f t="shared" si="7"/>
        <v>0</v>
      </c>
      <c r="K21" s="14">
        <f t="shared" si="8"/>
        <v>1.8039458725541937E-2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2.5717944416420474E-2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9.5412800104236611E-2</v>
      </c>
      <c r="D25" s="14">
        <f t="shared" ref="D25:O25" si="13">SUM(D15:D24)</f>
        <v>1.0133841838063273</v>
      </c>
      <c r="E25" s="14">
        <f t="shared" si="13"/>
        <v>9.7094258849426476E-2</v>
      </c>
      <c r="F25" s="14">
        <f t="shared" si="13"/>
        <v>0.29197514286611881</v>
      </c>
      <c r="G25" s="14">
        <f t="shared" si="13"/>
        <v>0.95471028938070113</v>
      </c>
      <c r="H25" s="14">
        <f t="shared" si="13"/>
        <v>0.63433334873559211</v>
      </c>
      <c r="I25" s="14">
        <f t="shared" si="13"/>
        <v>9.8927988049482551E-2</v>
      </c>
      <c r="J25" s="14">
        <f t="shared" si="13"/>
        <v>4.631463251096652</v>
      </c>
      <c r="K25" s="14">
        <f t="shared" si="13"/>
        <v>0.31507490088265677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0.18847949653813784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0.3419169626184097</v>
      </c>
      <c r="D29" s="14">
        <f>(SUMIFS(MESKENOG2,KAYNAK,A29,SEBEP,B29,SÜRE,"Uzun",BİLDİRİM,"Bildirimli",İL,$B$10,İLÇE,$B$11)/VLOOKUP($B$11,ABONE2,4,FALSE))</f>
        <v>0.22114387091573875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0.34169574115679058</v>
      </c>
      <c r="F29" s="14">
        <f>(SUMIFS(TARIMSALAG2,KAYNAK,A29,SEBEP,B29,SÜRE,"Uzun",BİLDİRİM,"Bildirimli",İL,$B$10,İLÇE,$B$11)/VLOOKUP($B$11,ABONE2,6,FALSE))</f>
        <v>0.38780468877095048</v>
      </c>
      <c r="G29" s="14">
        <f>(SUMIFS(TARIMSALOG2,KAYNAK,A29,SEBEP,B29,SÜRE,"Uzun",BİLDİRİM,"Bildirimli",İL,$B$10,İLÇE,$B$11)/VLOOKUP($B$11,ABONE2,7,FALSE))</f>
        <v>1.2314409599566176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0.82361347562722786</v>
      </c>
      <c r="I29" s="14">
        <f>(SUMIFS(TICARETHANEAG2,KAYNAK,A29,SEBEP,B29,SÜRE,"Uzun",BİLDİRİM,"Bildirimli",İL,$B$10,İLÇE,$B$11)/VLOOKUP($B$11,ABONE2,9,FALSE))</f>
        <v>0.45837918945549516</v>
      </c>
      <c r="J29" s="14">
        <f>(SUMIFS(TICARETHANEOG2,KAYNAK,A29,SEBEP,B29,SÜRE,"Uzun",BİLDİRİM,"Bildirimli",İL,$B$10,İLÇE,$B$11)/VLOOKUP($B$11,ABONE2,10,FALSE))</f>
        <v>5.8644106213314924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0.71618126640911928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114.88168417260033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95.73473681050028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0.54980458071347049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0.3419169626184097</v>
      </c>
      <c r="D33" s="14">
        <f t="shared" ref="D33:O33" si="14">SUM(D28:D32)</f>
        <v>0.22114387091573875</v>
      </c>
      <c r="E33" s="14">
        <f t="shared" si="14"/>
        <v>0.34169574115679058</v>
      </c>
      <c r="F33" s="14">
        <f t="shared" si="14"/>
        <v>0.38780468877095048</v>
      </c>
      <c r="G33" s="14">
        <f t="shared" si="14"/>
        <v>1.2314409599566176</v>
      </c>
      <c r="H33" s="14">
        <f t="shared" si="14"/>
        <v>0.82361347562722786</v>
      </c>
      <c r="I33" s="14">
        <f t="shared" si="14"/>
        <v>0.45837918945549516</v>
      </c>
      <c r="J33" s="14">
        <f t="shared" si="14"/>
        <v>5.8644106213314924</v>
      </c>
      <c r="K33" s="14">
        <f t="shared" si="14"/>
        <v>0.71618126640911928</v>
      </c>
      <c r="L33" s="14">
        <f t="shared" si="14"/>
        <v>0</v>
      </c>
      <c r="M33" s="14">
        <f t="shared" si="14"/>
        <v>114.88168417260033</v>
      </c>
      <c r="N33" s="14">
        <f t="shared" si="14"/>
        <v>95.73473681050028</v>
      </c>
      <c r="O33" s="14">
        <f t="shared" si="14"/>
        <v>0.54980458071347049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6.3062992589238559E-2</v>
      </c>
      <c r="D17" s="14">
        <f t="shared" si="1"/>
        <v>1.2920762195871784</v>
      </c>
      <c r="E17" s="14">
        <f t="shared" si="2"/>
        <v>6.4929659094399461E-2</v>
      </c>
      <c r="F17" s="14">
        <f t="shared" si="3"/>
        <v>0.25775951575636902</v>
      </c>
      <c r="G17" s="14">
        <f t="shared" si="4"/>
        <v>0.92475408730772224</v>
      </c>
      <c r="H17" s="14">
        <f t="shared" si="5"/>
        <v>0.45165328655618098</v>
      </c>
      <c r="I17" s="14">
        <f t="shared" si="6"/>
        <v>5.0243360221616754E-2</v>
      </c>
      <c r="J17" s="14">
        <f t="shared" si="7"/>
        <v>0.51152599968969936</v>
      </c>
      <c r="K17" s="14">
        <f t="shared" si="8"/>
        <v>6.7714052736596059E-2</v>
      </c>
      <c r="L17" s="14">
        <f t="shared" si="9"/>
        <v>0</v>
      </c>
      <c r="M17" s="14">
        <f t="shared" si="10"/>
        <v>41.224740150306452</v>
      </c>
      <c r="N17" s="14">
        <f t="shared" si="11"/>
        <v>28.857318105214517</v>
      </c>
      <c r="O17" s="19">
        <f t="shared" si="12"/>
        <v>0.16116587415698025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2.700103365260471E-4</v>
      </c>
      <c r="D21" s="14">
        <f t="shared" si="1"/>
        <v>0</v>
      </c>
      <c r="E21" s="14">
        <f t="shared" si="2"/>
        <v>2.6960023577190666E-4</v>
      </c>
      <c r="F21" s="14">
        <f t="shared" si="3"/>
        <v>1.4085927373949283E-2</v>
      </c>
      <c r="G21" s="14">
        <f t="shared" si="4"/>
        <v>0</v>
      </c>
      <c r="H21" s="14">
        <f t="shared" si="5"/>
        <v>9.9911810443128642E-3</v>
      </c>
      <c r="I21" s="14">
        <f t="shared" si="6"/>
        <v>1.5400419300638676E-2</v>
      </c>
      <c r="J21" s="14">
        <f t="shared" si="7"/>
        <v>0</v>
      </c>
      <c r="K21" s="14">
        <f t="shared" si="8"/>
        <v>1.4817141355226581E-2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4.3428338606216737E-3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6.3333002925764603E-2</v>
      </c>
      <c r="D25" s="14">
        <f t="shared" ref="D25:O25" si="13">SUM(D15:D24)</f>
        <v>1.2920762195871784</v>
      </c>
      <c r="E25" s="14">
        <f t="shared" si="13"/>
        <v>6.5199259330171372E-2</v>
      </c>
      <c r="F25" s="14">
        <f t="shared" si="13"/>
        <v>0.27184544313031828</v>
      </c>
      <c r="G25" s="14">
        <f t="shared" si="13"/>
        <v>0.92475408730772224</v>
      </c>
      <c r="H25" s="14">
        <f t="shared" si="13"/>
        <v>0.46164446760049382</v>
      </c>
      <c r="I25" s="14">
        <f t="shared" si="13"/>
        <v>6.5643779522255433E-2</v>
      </c>
      <c r="J25" s="14">
        <f t="shared" si="13"/>
        <v>0.51152599968969936</v>
      </c>
      <c r="K25" s="14">
        <f t="shared" si="13"/>
        <v>8.2531194091822635E-2</v>
      </c>
      <c r="L25" s="14">
        <f t="shared" si="13"/>
        <v>0</v>
      </c>
      <c r="M25" s="14">
        <f t="shared" si="13"/>
        <v>41.224740150306452</v>
      </c>
      <c r="N25" s="14">
        <f t="shared" si="13"/>
        <v>28.857318105214517</v>
      </c>
      <c r="O25" s="14">
        <f t="shared" si="13"/>
        <v>0.16550870801760192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0.53127286837429255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0.53046595332512148</v>
      </c>
      <c r="F29" s="14">
        <f>(SUMIFS(TARIMSALAG2,KAYNAK,A29,SEBEP,B29,SÜRE,"Uzun",BİLDİRİM,"Bildirimli",İL,$B$10,İLÇE,$B$11)/VLOOKUP($B$11,ABONE2,6,FALSE))</f>
        <v>9.2099421669484399E-3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6.5326333974866846E-3</v>
      </c>
      <c r="I29" s="14">
        <f>(SUMIFS(TICARETHANEAG2,KAYNAK,A29,SEBEP,B29,SÜRE,"Uzun",BİLDİRİM,"Bildirimli",İL,$B$10,İLÇE,$B$11)/VLOOKUP($B$11,ABONE2,9,FALSE))</f>
        <v>1.2309544162943271</v>
      </c>
      <c r="J29" s="14">
        <f>(SUMIFS(TICARETHANEOG2,KAYNAK,A29,SEBEP,B29,SÜRE,"Uzun",BİLDİRİM,"Bildirimli",İL,$B$10,İLÇE,$B$11)/VLOOKUP($B$11,ABONE2,10,FALSE))</f>
        <v>0.31149343236376387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1.1961306038302495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0.54887848101762593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0.53127286837429255</v>
      </c>
      <c r="D33" s="14">
        <f t="shared" ref="D33:O33" si="14">SUM(D28:D32)</f>
        <v>0</v>
      </c>
      <c r="E33" s="14">
        <f t="shared" si="14"/>
        <v>0.53046595332512148</v>
      </c>
      <c r="F33" s="14">
        <f t="shared" si="14"/>
        <v>9.2099421669484399E-3</v>
      </c>
      <c r="G33" s="14">
        <f t="shared" si="14"/>
        <v>0</v>
      </c>
      <c r="H33" s="14">
        <f t="shared" si="14"/>
        <v>6.5326333974866846E-3</v>
      </c>
      <c r="I33" s="14">
        <f t="shared" si="14"/>
        <v>1.2309544162943271</v>
      </c>
      <c r="J33" s="14">
        <f t="shared" si="14"/>
        <v>0.31149343236376387</v>
      </c>
      <c r="K33" s="14">
        <f t="shared" si="14"/>
        <v>1.1961306038302495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0.54887848101762593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4.6669053842834422E-2</v>
      </c>
      <c r="D17" s="14">
        <f t="shared" si="1"/>
        <v>0</v>
      </c>
      <c r="E17" s="14">
        <f t="shared" si="2"/>
        <v>4.6656828812358241E-2</v>
      </c>
      <c r="F17" s="14">
        <f t="shared" si="3"/>
        <v>0.15801391128383244</v>
      </c>
      <c r="G17" s="14">
        <f t="shared" si="4"/>
        <v>4.902824435900687</v>
      </c>
      <c r="H17" s="14">
        <f t="shared" si="5"/>
        <v>0.65878547061014958</v>
      </c>
      <c r="I17" s="14">
        <f t="shared" si="6"/>
        <v>0.13378340638304753</v>
      </c>
      <c r="J17" s="14">
        <f t="shared" si="7"/>
        <v>2.2586499360506305</v>
      </c>
      <c r="K17" s="14">
        <f t="shared" si="8"/>
        <v>0.24323004924281</v>
      </c>
      <c r="L17" s="14">
        <f t="shared" si="9"/>
        <v>0</v>
      </c>
      <c r="M17" s="14">
        <f t="shared" si="10"/>
        <v>61.409886588630421</v>
      </c>
      <c r="N17" s="14">
        <f t="shared" si="11"/>
        <v>26.31852282369875</v>
      </c>
      <c r="O17" s="19">
        <f t="shared" si="12"/>
        <v>0.1962094654042649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1.1226119596206843E-3</v>
      </c>
      <c r="D21" s="14">
        <f t="shared" si="1"/>
        <v>0</v>
      </c>
      <c r="E21" s="14">
        <f t="shared" si="2"/>
        <v>1.1223178896902007E-3</v>
      </c>
      <c r="F21" s="14">
        <f t="shared" si="3"/>
        <v>4.7901091930480631E-4</v>
      </c>
      <c r="G21" s="14">
        <f t="shared" si="4"/>
        <v>0</v>
      </c>
      <c r="H21" s="14">
        <f t="shared" si="5"/>
        <v>4.2845567716181881E-4</v>
      </c>
      <c r="I21" s="14">
        <f t="shared" si="6"/>
        <v>9.1540795005226334E-4</v>
      </c>
      <c r="J21" s="14">
        <f t="shared" si="7"/>
        <v>0</v>
      </c>
      <c r="K21" s="14">
        <f t="shared" si="8"/>
        <v>8.6825754056464675E-4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9.8547010309016619E-4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4.7791665802455106E-2</v>
      </c>
      <c r="D25" s="14">
        <f t="shared" ref="D25:O25" si="13">SUM(D15:D24)</f>
        <v>0</v>
      </c>
      <c r="E25" s="14">
        <f t="shared" si="13"/>
        <v>4.7779146702048442E-2</v>
      </c>
      <c r="F25" s="14">
        <f t="shared" si="13"/>
        <v>0.15849292220313724</v>
      </c>
      <c r="G25" s="14">
        <f t="shared" si="13"/>
        <v>4.902824435900687</v>
      </c>
      <c r="H25" s="14">
        <f t="shared" si="13"/>
        <v>0.65921392628731135</v>
      </c>
      <c r="I25" s="14">
        <f t="shared" si="13"/>
        <v>0.1346988143330998</v>
      </c>
      <c r="J25" s="14">
        <f t="shared" si="13"/>
        <v>2.2586499360506305</v>
      </c>
      <c r="K25" s="14">
        <f t="shared" si="13"/>
        <v>0.24409830678337466</v>
      </c>
      <c r="L25" s="14">
        <f t="shared" si="13"/>
        <v>0</v>
      </c>
      <c r="M25" s="14">
        <f t="shared" si="13"/>
        <v>61.409886588630421</v>
      </c>
      <c r="N25" s="14">
        <f t="shared" si="13"/>
        <v>26.31852282369875</v>
      </c>
      <c r="O25" s="14">
        <f t="shared" si="13"/>
        <v>0.19719493550735506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0.24175216949288708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0.24168884214004024</v>
      </c>
      <c r="F29" s="14">
        <f>(SUMIFS(TARIMSALAG2,KAYNAK,A29,SEBEP,B29,SÜRE,"Uzun",BİLDİRİM,"Bildirimli",İL,$B$10,İLÇE,$B$11)/VLOOKUP($B$11,ABONE2,6,FALSE))</f>
        <v>0.30425707820106757</v>
      </c>
      <c r="G29" s="14">
        <f>(SUMIFS(TARIMSALOG2,KAYNAK,A29,SEBEP,B29,SÜRE,"Uzun",BİLDİRİM,"Bildirimli",İL,$B$10,İLÇE,$B$11)/VLOOKUP($B$11,ABONE2,7,FALSE))</f>
        <v>1.8680144045335141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0.46929742926517798</v>
      </c>
      <c r="I29" s="14">
        <f>(SUMIFS(TICARETHANEAG2,KAYNAK,A29,SEBEP,B29,SÜRE,"Uzun",BİLDİRİM,"Bildirimli",İL,$B$10,İLÇE,$B$11)/VLOOKUP($B$11,ABONE2,9,FALSE))</f>
        <v>0.70127069519694041</v>
      </c>
      <c r="J29" s="14">
        <f>(SUMIFS(TICARETHANEOG2,KAYNAK,A29,SEBEP,B29,SÜRE,"Uzun",BİLDİRİM,"Bildirimli",İL,$B$10,İLÇE,$B$11)/VLOOKUP($B$11,ABONE2,10,FALSE))</f>
        <v>1.327774696732978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0.73354037366801772</v>
      </c>
      <c r="L29" s="14">
        <f>(SUMIFS(SANAYIAG2,KAYNAK,A29,SEBEP,B29,SÜRE,"Uzun",BİLDİRİM,"Bildirimli",İL,$B$10,İLÇE,$B$11)/VLOOKUP($B$11,ABONE2,12,FALSE))</f>
        <v>117.25501808613753</v>
      </c>
      <c r="M29" s="14">
        <f>(SUMIFS(SANAYIOG2,KAYNAK,A29,SEBEP,B29,SÜRE,"Uzun",BİLDİRİM,"Bildirimli",İL,$B$10,İLÇE,$B$11)/VLOOKUP($B$11,ABONE2,13,FALSE))</f>
        <v>141.12347304752026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127.48435592673013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0.5121619847874801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0.24175216949288708</v>
      </c>
      <c r="D33" s="14">
        <f t="shared" ref="D33:O33" si="14">SUM(D28:D32)</f>
        <v>0</v>
      </c>
      <c r="E33" s="14">
        <f t="shared" si="14"/>
        <v>0.24168884214004024</v>
      </c>
      <c r="F33" s="14">
        <f t="shared" si="14"/>
        <v>0.30425707820106757</v>
      </c>
      <c r="G33" s="14">
        <f t="shared" si="14"/>
        <v>1.8680144045335141</v>
      </c>
      <c r="H33" s="14">
        <f t="shared" si="14"/>
        <v>0.46929742926517798</v>
      </c>
      <c r="I33" s="14">
        <f t="shared" si="14"/>
        <v>0.70127069519694041</v>
      </c>
      <c r="J33" s="14">
        <f t="shared" si="14"/>
        <v>1.327774696732978</v>
      </c>
      <c r="K33" s="14">
        <f t="shared" si="14"/>
        <v>0.73354037366801772</v>
      </c>
      <c r="L33" s="14">
        <f t="shared" si="14"/>
        <v>117.25501808613753</v>
      </c>
      <c r="M33" s="14">
        <f t="shared" si="14"/>
        <v>141.12347304752026</v>
      </c>
      <c r="N33" s="14">
        <f t="shared" si="14"/>
        <v>127.48435592673013</v>
      </c>
      <c r="O33" s="14">
        <f t="shared" si="14"/>
        <v>0.5121619847874801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3.4862147149371615E-2</v>
      </c>
      <c r="D17" s="14">
        <f t="shared" si="1"/>
        <v>0.8991916523769119</v>
      </c>
      <c r="E17" s="14">
        <f t="shared" si="2"/>
        <v>3.4990327486074529E-2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8.7420687634048116E-2</v>
      </c>
      <c r="J17" s="14">
        <f t="shared" si="7"/>
        <v>3.865771364393499</v>
      </c>
      <c r="K17" s="14">
        <f t="shared" si="8"/>
        <v>0.11734349676929927</v>
      </c>
      <c r="L17" s="14">
        <f t="shared" si="9"/>
        <v>0.36257053409249779</v>
      </c>
      <c r="M17" s="14">
        <f t="shared" si="10"/>
        <v>0.30748517861958896</v>
      </c>
      <c r="N17" s="14">
        <f t="shared" si="11"/>
        <v>0.34706502662604932</v>
      </c>
      <c r="O17" s="19">
        <f t="shared" si="12"/>
        <v>5.9910607181632575E-2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8.7108126731255814E-3</v>
      </c>
      <c r="D18" s="14">
        <f t="shared" si="1"/>
        <v>0</v>
      </c>
      <c r="E18" s="14">
        <f t="shared" si="2"/>
        <v>8.7095208568742054E-3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4.6607874200671091E-3</v>
      </c>
      <c r="J18" s="14">
        <f t="shared" si="7"/>
        <v>4.0577944035401986E-3</v>
      </c>
      <c r="K18" s="14">
        <f t="shared" si="8"/>
        <v>4.6560119911863524E-3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7.4895047364110191E-3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1.7066481035850636E-2</v>
      </c>
      <c r="D21" s="14">
        <f t="shared" si="1"/>
        <v>0</v>
      </c>
      <c r="E21" s="14">
        <f t="shared" si="2"/>
        <v>1.7063950071360499E-2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2.4271944381807985E-2</v>
      </c>
      <c r="J21" s="14">
        <f t="shared" si="7"/>
        <v>0</v>
      </c>
      <c r="K21" s="14">
        <f t="shared" si="8"/>
        <v>2.4079721684336933E-2</v>
      </c>
      <c r="L21" s="14">
        <f t="shared" si="9"/>
        <v>4.3345578739261599E-2</v>
      </c>
      <c r="M21" s="14">
        <f t="shared" si="10"/>
        <v>0</v>
      </c>
      <c r="N21" s="14">
        <f t="shared" si="11"/>
        <v>3.1144601020062036E-2</v>
      </c>
      <c r="O21" s="19">
        <f t="shared" si="12"/>
        <v>1.9173520660762982E-2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6.0639440858347833E-2</v>
      </c>
      <c r="D25" s="14">
        <f t="shared" ref="D25:O25" si="13">SUM(D15:D24)</f>
        <v>0.8991916523769119</v>
      </c>
      <c r="E25" s="14">
        <f t="shared" si="13"/>
        <v>6.0763798414309234E-2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0.1163534194359232</v>
      </c>
      <c r="J25" s="14">
        <f t="shared" si="13"/>
        <v>3.8698291587970393</v>
      </c>
      <c r="K25" s="14">
        <f t="shared" si="13"/>
        <v>0.14607923044482257</v>
      </c>
      <c r="L25" s="14">
        <f t="shared" si="13"/>
        <v>0.40591611283175938</v>
      </c>
      <c r="M25" s="14">
        <f t="shared" si="13"/>
        <v>0.30748517861958896</v>
      </c>
      <c r="N25" s="14">
        <f t="shared" si="13"/>
        <v>0.37820962764611138</v>
      </c>
      <c r="O25" s="14">
        <f t="shared" si="13"/>
        <v>8.6573632578806584E-2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9.165752957422427E-3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9.1643936733842059E-3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2.0362044965021937E-2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2.0200786882536508E-2</v>
      </c>
      <c r="L29" s="14">
        <f>(SUMIFS(SANAYIAG2,KAYNAK,A29,SEBEP,B29,SÜRE,"Uzun",BİLDİRİM,"Bildirimli",İL,$B$10,İLÇE,$B$11)/VLOOKUP($B$11,ABONE2,12,FALSE))</f>
        <v>2.3389495681119641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1.6805785785693372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1.4196185062601972E-2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2.318772672263263E-2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2.3184287975487348E-2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1.583310224163071E-2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1.5707711313967646E-2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2.0926391656359979E-2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3.2353479680055058E-2</v>
      </c>
      <c r="D33" s="14">
        <f t="shared" ref="D33:O33" si="14">SUM(D28:D32)</f>
        <v>0</v>
      </c>
      <c r="E33" s="14">
        <f t="shared" si="14"/>
        <v>3.2348681648871558E-2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3.619514720665265E-2</v>
      </c>
      <c r="J33" s="14">
        <f t="shared" si="14"/>
        <v>0</v>
      </c>
      <c r="K33" s="14">
        <f t="shared" si="14"/>
        <v>3.5908498196504157E-2</v>
      </c>
      <c r="L33" s="14">
        <f t="shared" si="14"/>
        <v>2.3389495681119641</v>
      </c>
      <c r="M33" s="14">
        <f t="shared" si="14"/>
        <v>0</v>
      </c>
      <c r="N33" s="14">
        <f t="shared" si="14"/>
        <v>1.6805785785693372</v>
      </c>
      <c r="O33" s="14">
        <f t="shared" si="14"/>
        <v>3.5122576718961948E-2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0.14545373278969981</v>
      </c>
      <c r="D17" s="14">
        <f t="shared" si="1"/>
        <v>1.4289819118418199</v>
      </c>
      <c r="E17" s="14">
        <f t="shared" si="2"/>
        <v>0.14634480848269021</v>
      </c>
      <c r="F17" s="14">
        <f t="shared" si="3"/>
        <v>1.5229808284126556</v>
      </c>
      <c r="G17" s="14">
        <f t="shared" si="4"/>
        <v>3.1070793694180576</v>
      </c>
      <c r="H17" s="14">
        <f t="shared" si="5"/>
        <v>2.2971390045776658</v>
      </c>
      <c r="I17" s="14">
        <f t="shared" si="6"/>
        <v>0.20176745362036999</v>
      </c>
      <c r="J17" s="14">
        <f t="shared" si="7"/>
        <v>20.66980788436414</v>
      </c>
      <c r="K17" s="14">
        <f t="shared" si="8"/>
        <v>0.751343407189074</v>
      </c>
      <c r="L17" s="14">
        <f t="shared" si="9"/>
        <v>31.913257721056233</v>
      </c>
      <c r="M17" s="14">
        <f t="shared" si="10"/>
        <v>166.57112017681709</v>
      </c>
      <c r="N17" s="14">
        <f t="shared" si="11"/>
        <v>113.79979570091079</v>
      </c>
      <c r="O17" s="19">
        <f t="shared" si="12"/>
        <v>0.42760999128152355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2.5263799474145629E-2</v>
      </c>
      <c r="D21" s="14">
        <f t="shared" si="1"/>
        <v>0</v>
      </c>
      <c r="E21" s="14">
        <f t="shared" si="2"/>
        <v>2.5246260351910993E-2</v>
      </c>
      <c r="F21" s="14">
        <f t="shared" si="3"/>
        <v>0.14172013997385616</v>
      </c>
      <c r="G21" s="14">
        <f t="shared" si="4"/>
        <v>0</v>
      </c>
      <c r="H21" s="14">
        <f t="shared" si="5"/>
        <v>7.2460682782274577E-2</v>
      </c>
      <c r="I21" s="14">
        <f t="shared" si="6"/>
        <v>2.9412946043205764E-2</v>
      </c>
      <c r="J21" s="14">
        <f t="shared" si="7"/>
        <v>0</v>
      </c>
      <c r="K21" s="14">
        <f t="shared" si="8"/>
        <v>2.8623195411060259E-2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2.782793298829464E-2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2.1713662160290764E-5</v>
      </c>
      <c r="D22" s="14">
        <f t="shared" si="1"/>
        <v>0</v>
      </c>
      <c r="E22" s="14">
        <f t="shared" si="2"/>
        <v>2.1698587682867815E-5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1.7760783292590389E-5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0.17073924592600573</v>
      </c>
      <c r="D25" s="14">
        <f t="shared" ref="D25:O25" si="13">SUM(D15:D24)</f>
        <v>1.4289819118418199</v>
      </c>
      <c r="E25" s="14">
        <f t="shared" si="13"/>
        <v>0.17161276742228407</v>
      </c>
      <c r="F25" s="14">
        <f t="shared" si="13"/>
        <v>1.6647009683865117</v>
      </c>
      <c r="G25" s="14">
        <f t="shared" si="13"/>
        <v>3.1070793694180576</v>
      </c>
      <c r="H25" s="14">
        <f t="shared" si="13"/>
        <v>2.3695996873599405</v>
      </c>
      <c r="I25" s="14">
        <f t="shared" si="13"/>
        <v>0.23118039966357576</v>
      </c>
      <c r="J25" s="14">
        <f t="shared" si="13"/>
        <v>20.66980788436414</v>
      </c>
      <c r="K25" s="14">
        <f t="shared" si="13"/>
        <v>0.77996660260013428</v>
      </c>
      <c r="L25" s="14">
        <f t="shared" si="13"/>
        <v>31.913257721056233</v>
      </c>
      <c r="M25" s="14">
        <f t="shared" si="13"/>
        <v>166.57112017681709</v>
      </c>
      <c r="N25" s="14">
        <f t="shared" si="13"/>
        <v>113.79979570091079</v>
      </c>
      <c r="O25" s="14">
        <f t="shared" si="13"/>
        <v>0.45545568505311079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0.25926149300276402</v>
      </c>
      <c r="D29" s="14">
        <f>(SUMIFS(MESKENOG2,KAYNAK,A29,SEBEP,B29,SÜRE,"Uzun",BİLDİRİM,"Bildirimli",İL,$B$10,İLÇE,$B$11)/VLOOKUP($B$11,ABONE2,4,FALSE))</f>
        <v>1.4993145137535655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0.26012238653267961</v>
      </c>
      <c r="F29" s="14">
        <f>(SUMIFS(TARIMSALAG2,KAYNAK,A29,SEBEP,B29,SÜRE,"Uzun",BİLDİRİM,"Bildirimli",İL,$B$10,İLÇE,$B$11)/VLOOKUP($B$11,ABONE2,6,FALSE))</f>
        <v>2.1716767583407006</v>
      </c>
      <c r="G29" s="14">
        <f>(SUMIFS(TARIMSALOG2,KAYNAK,A29,SEBEP,B29,SÜRE,"Uzun",BİLDİRİM,"Bildirimli",İL,$B$10,İLÇE,$B$11)/VLOOKUP($B$11,ABONE2,7,FALSE))</f>
        <v>5.055808213569958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3.5811685856504543</v>
      </c>
      <c r="I29" s="14">
        <f>(SUMIFS(TICARETHANEAG2,KAYNAK,A29,SEBEP,B29,SÜRE,"Uzun",BİLDİRİM,"Bildirimli",İL,$B$10,İLÇE,$B$11)/VLOOKUP($B$11,ABONE2,9,FALSE))</f>
        <v>0.66400510413593616</v>
      </c>
      <c r="J29" s="14">
        <f>(SUMIFS(TICARETHANEOG2,KAYNAK,A29,SEBEP,B29,SÜRE,"Uzun",BİLDİRİM,"Bildirimli",İL,$B$10,İLÇE,$B$11)/VLOOKUP($B$11,ABONE2,10,FALSE))</f>
        <v>26.261522289948569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1.3513097811021755</v>
      </c>
      <c r="L29" s="14">
        <f>(SUMIFS(SANAYIAG2,KAYNAK,A29,SEBEP,B29,SÜRE,"Uzun",BİLDİRİM,"Bildirimli",İL,$B$10,İLÇE,$B$11)/VLOOKUP($B$11,ABONE2,12,FALSE))</f>
        <v>80.990036264057281</v>
      </c>
      <c r="M29" s="14">
        <f>(SUMIFS(SANAYIOG2,KAYNAK,A29,SEBEP,B29,SÜRE,"Uzun",BİLDİRİM,"Bildirimli",İL,$B$10,İLÇE,$B$11)/VLOOKUP($B$11,ABONE2,13,FALSE))</f>
        <v>293.29108038287052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210.09202255252481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0.74635735472381226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3.4658523899394537E-3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3.4634462590335873E-3</v>
      </c>
      <c r="F31" s="14">
        <f>(SUMIFS(TARIMSALAG2,KAYNAK,A31,SEBEP,B31,SÜRE,"Uzun",BİLDİRİM,"Bildirimli",İL,$B$10,İLÇE,$B$11)/VLOOKUP($B$11,ABONE2,6,FALSE))</f>
        <v>6.9711946364157933E-3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3.5643312464693029E-3</v>
      </c>
      <c r="I31" s="14">
        <f>(SUMIFS(TICARETHANEAG2,KAYNAK,A31,SEBEP,B31,SÜRE,"Uzun",BİLDİRİM,"Bildirimli",İL,$B$10,İLÇE,$B$11)/VLOOKUP($B$11,ABONE2,9,FALSE))</f>
        <v>5.2201641134414521E-2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5.0800003942941832E-2</v>
      </c>
      <c r="L31" s="14">
        <f>(SUMIFS(SANAYIAG2,KAYNAK,A31,SEBEP,B31,SÜRE,"Uzun",BİLDİRİM,"Bildirimli",İL,$B$10,İLÇE,$B$11)/VLOOKUP($B$11,ABONE2,12,FALSE))</f>
        <v>14.893559494004727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5.8366652071099603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1.5081484217115994E-2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0.26272734539270348</v>
      </c>
      <c r="D33" s="14">
        <f t="shared" ref="D33:O33" si="14">SUM(D28:D32)</f>
        <v>1.4993145137535655</v>
      </c>
      <c r="E33" s="14">
        <f t="shared" si="14"/>
        <v>0.26358583279171321</v>
      </c>
      <c r="F33" s="14">
        <f t="shared" si="14"/>
        <v>2.1786479529771166</v>
      </c>
      <c r="G33" s="14">
        <f t="shared" si="14"/>
        <v>5.055808213569958</v>
      </c>
      <c r="H33" s="14">
        <f t="shared" si="14"/>
        <v>3.5847329168969235</v>
      </c>
      <c r="I33" s="14">
        <f t="shared" si="14"/>
        <v>0.71620674527035066</v>
      </c>
      <c r="J33" s="14">
        <f t="shared" si="14"/>
        <v>26.261522289948569</v>
      </c>
      <c r="K33" s="14">
        <f t="shared" si="14"/>
        <v>1.4021097850451174</v>
      </c>
      <c r="L33" s="14">
        <f t="shared" si="14"/>
        <v>95.883595758062</v>
      </c>
      <c r="M33" s="14">
        <f t="shared" si="14"/>
        <v>293.29108038287052</v>
      </c>
      <c r="N33" s="14">
        <f t="shared" si="14"/>
        <v>215.92868775963478</v>
      </c>
      <c r="O33" s="14">
        <f t="shared" si="14"/>
        <v>0.76143883894092823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0.11325460165230831</v>
      </c>
      <c r="D17" s="14">
        <f t="shared" si="1"/>
        <v>2.9902066336599855</v>
      </c>
      <c r="E17" s="14">
        <f t="shared" si="2"/>
        <v>0.11571766440815143</v>
      </c>
      <c r="F17" s="14">
        <f t="shared" si="3"/>
        <v>1.1060283290352</v>
      </c>
      <c r="G17" s="14">
        <f t="shared" si="4"/>
        <v>2.0523451180217553</v>
      </c>
      <c r="H17" s="14">
        <f t="shared" si="5"/>
        <v>1.5385281646060147</v>
      </c>
      <c r="I17" s="14">
        <f t="shared" si="6"/>
        <v>0.17594948513476161</v>
      </c>
      <c r="J17" s="14">
        <f t="shared" si="7"/>
        <v>14.557056042832675</v>
      </c>
      <c r="K17" s="14">
        <f t="shared" si="8"/>
        <v>0.94147141365117137</v>
      </c>
      <c r="L17" s="14">
        <f t="shared" si="9"/>
        <v>6.5921967466612683</v>
      </c>
      <c r="M17" s="14">
        <f t="shared" si="10"/>
        <v>107.28998471029882</v>
      </c>
      <c r="N17" s="14">
        <f t="shared" si="11"/>
        <v>70.469740911960443</v>
      </c>
      <c r="O17" s="19">
        <f t="shared" si="12"/>
        <v>0.4358784660693405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2.8339813077475781E-2</v>
      </c>
      <c r="D21" s="14">
        <f t="shared" si="1"/>
        <v>0</v>
      </c>
      <c r="E21" s="14">
        <f t="shared" si="2"/>
        <v>2.8315550337839494E-2</v>
      </c>
      <c r="F21" s="14">
        <f t="shared" si="3"/>
        <v>6.9721781723619772E-2</v>
      </c>
      <c r="G21" s="14">
        <f t="shared" si="4"/>
        <v>0</v>
      </c>
      <c r="H21" s="14">
        <f t="shared" si="5"/>
        <v>3.7856491492994679E-2</v>
      </c>
      <c r="I21" s="14">
        <f t="shared" si="6"/>
        <v>6.516260899265193E-2</v>
      </c>
      <c r="J21" s="14">
        <f t="shared" si="7"/>
        <v>0</v>
      </c>
      <c r="K21" s="14">
        <f t="shared" si="8"/>
        <v>6.1693932510555063E-2</v>
      </c>
      <c r="L21" s="14">
        <f t="shared" si="9"/>
        <v>3.7996115162414288</v>
      </c>
      <c r="M21" s="14">
        <f t="shared" si="10"/>
        <v>0</v>
      </c>
      <c r="N21" s="14">
        <f t="shared" si="11"/>
        <v>1.3893316347475584</v>
      </c>
      <c r="O21" s="19">
        <f t="shared" si="12"/>
        <v>3.6902249258264991E-2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1.4273862490255733E-3</v>
      </c>
      <c r="D22" s="14">
        <f t="shared" si="1"/>
        <v>0</v>
      </c>
      <c r="E22" s="14">
        <f t="shared" si="2"/>
        <v>1.4261642119985174E-3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9.6805506521152108E-5</v>
      </c>
      <c r="J22" s="14">
        <f t="shared" si="7"/>
        <v>0</v>
      </c>
      <c r="K22" s="14">
        <f t="shared" si="8"/>
        <v>9.1652444220573272E-5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1.1985209407633737E-3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0.14302180097880968</v>
      </c>
      <c r="D25" s="14">
        <f t="shared" ref="D25:O25" si="13">SUM(D15:D24)</f>
        <v>2.9902066336599855</v>
      </c>
      <c r="E25" s="14">
        <f t="shared" si="13"/>
        <v>0.14545937895798944</v>
      </c>
      <c r="F25" s="14">
        <f t="shared" si="13"/>
        <v>1.1757501107588197</v>
      </c>
      <c r="G25" s="14">
        <f t="shared" si="13"/>
        <v>2.0523451180217553</v>
      </c>
      <c r="H25" s="14">
        <f t="shared" si="13"/>
        <v>1.5763846560990094</v>
      </c>
      <c r="I25" s="14">
        <f t="shared" si="13"/>
        <v>0.24120889963393469</v>
      </c>
      <c r="J25" s="14">
        <f t="shared" si="13"/>
        <v>14.557056042832675</v>
      </c>
      <c r="K25" s="14">
        <f t="shared" si="13"/>
        <v>1.003256998605947</v>
      </c>
      <c r="L25" s="14">
        <f t="shared" si="13"/>
        <v>10.391808262902696</v>
      </c>
      <c r="M25" s="14">
        <f t="shared" si="13"/>
        <v>107.28998471029882</v>
      </c>
      <c r="N25" s="14">
        <f t="shared" si="13"/>
        <v>71.859072546708006</v>
      </c>
      <c r="O25" s="14">
        <f t="shared" si="13"/>
        <v>0.47397923626836885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0.12886814126133039</v>
      </c>
      <c r="D29" s="14">
        <f>(SUMIFS(MESKENOG2,KAYNAK,A29,SEBEP,B29,SÜRE,"Uzun",BİLDİRİM,"Bildirimli",İL,$B$10,İLÇE,$B$11)/VLOOKUP($B$11,ABONE2,4,FALSE))</f>
        <v>0.15217416400127387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0.12888809439087826</v>
      </c>
      <c r="F29" s="14">
        <f>(SUMIFS(TARIMSALAG2,KAYNAK,A29,SEBEP,B29,SÜRE,"Uzun",BİLDİRİM,"Bildirimli",İL,$B$10,İLÇE,$B$11)/VLOOKUP($B$11,ABONE2,6,FALSE))</f>
        <v>0.40822535797754073</v>
      </c>
      <c r="G29" s="14">
        <f>(SUMIFS(TARIMSALOG2,KAYNAK,A29,SEBEP,B29,SÜRE,"Uzun",BİLDİRİM,"Bildirimli",İL,$B$10,İLÇE,$B$11)/VLOOKUP($B$11,ABONE2,7,FALSE))</f>
        <v>0.69467730521425664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0.53914390610083673</v>
      </c>
      <c r="I29" s="14">
        <f>(SUMIFS(TICARETHANEAG2,KAYNAK,A29,SEBEP,B29,SÜRE,"Uzun",BİLDİRİM,"Bildirimli",İL,$B$10,İLÇE,$B$11)/VLOOKUP($B$11,ABONE2,9,FALSE))</f>
        <v>0.36328699813689164</v>
      </c>
      <c r="J29" s="14">
        <f>(SUMIFS(TICARETHANEOG2,KAYNAK,A29,SEBEP,B29,SÜRE,"Uzun",BİLDİRİM,"Bildirimli",İL,$B$10,İLÇE,$B$11)/VLOOKUP($B$11,ABONE2,10,FALSE))</f>
        <v>4.0003077702016618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0.55688956580543658</v>
      </c>
      <c r="L29" s="14">
        <f>(SUMIFS(SANAYIAG2,KAYNAK,A29,SEBEP,B29,SÜRE,"Uzun",BİLDİRİM,"Bildirimli",İL,$B$10,İLÇE,$B$11)/VLOOKUP($B$11,ABONE2,12,FALSE))</f>
        <v>29.301271658554978</v>
      </c>
      <c r="M29" s="14">
        <f>(SUMIFS(SANAYIOG2,KAYNAK,A29,SEBEP,B29,SÜRE,"Uzun",BİLDİRİM,"Bildirimli",İL,$B$10,İLÇE,$B$11)/VLOOKUP($B$11,ABONE2,13,FALSE))</f>
        <v>33.529991768013218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31.983756160122674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0.27871328886080116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5.7309346747897817E-2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5.7260282142035088E-2</v>
      </c>
      <c r="F31" s="14">
        <f>(SUMIFS(TARIMSALAG2,KAYNAK,A31,SEBEP,B31,SÜRE,"Uzun",BİLDİRİM,"Bildirimli",İL,$B$10,İLÇE,$B$11)/VLOOKUP($B$11,ABONE2,6,FALSE))</f>
        <v>1.6120449192729289E-2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8.7528406853818134E-3</v>
      </c>
      <c r="I31" s="14">
        <f>(SUMIFS(TICARETHANEAG2,KAYNAK,A31,SEBEP,B31,SÜRE,"Uzun",BİLDİRİM,"Bildirimli",İL,$B$10,İLÇE,$B$11)/VLOOKUP($B$11,ABONE2,9,FALSE))</f>
        <v>0.12349180542117974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0.11691820243293183</v>
      </c>
      <c r="L31" s="14">
        <f>(SUMIFS(SANAYIAG2,KAYNAK,A31,SEBEP,B31,SÜRE,"Uzun",BİLDİRİM,"Bildirimli",İL,$B$10,İLÇE,$B$11)/VLOOKUP($B$11,ABONE2,12,FALSE))</f>
        <v>0.18698650848271367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6.837179811556289E-2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6.5681142158362571E-2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0.1861774880092282</v>
      </c>
      <c r="D33" s="14">
        <f t="shared" ref="D33:O33" si="14">SUM(D28:D32)</f>
        <v>0.15217416400127387</v>
      </c>
      <c r="E33" s="14">
        <f t="shared" si="14"/>
        <v>0.18614837653291333</v>
      </c>
      <c r="F33" s="14">
        <f t="shared" si="14"/>
        <v>0.42434580717027004</v>
      </c>
      <c r="G33" s="14">
        <f t="shared" si="14"/>
        <v>0.69467730521425664</v>
      </c>
      <c r="H33" s="14">
        <f t="shared" si="14"/>
        <v>0.54789674678621858</v>
      </c>
      <c r="I33" s="14">
        <f t="shared" si="14"/>
        <v>0.48677880355807135</v>
      </c>
      <c r="J33" s="14">
        <f t="shared" si="14"/>
        <v>4.0003077702016618</v>
      </c>
      <c r="K33" s="14">
        <f t="shared" si="14"/>
        <v>0.67380776823836841</v>
      </c>
      <c r="L33" s="14">
        <f t="shared" si="14"/>
        <v>29.488258167037692</v>
      </c>
      <c r="M33" s="14">
        <f t="shared" si="14"/>
        <v>33.529991768013218</v>
      </c>
      <c r="N33" s="14">
        <f t="shared" si="14"/>
        <v>32.052127958238238</v>
      </c>
      <c r="O33" s="14">
        <f t="shared" si="14"/>
        <v>0.34439443101916373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8.42415525523766E-2</v>
      </c>
      <c r="D17" s="14">
        <f t="shared" si="1"/>
        <v>1.2319724795646221</v>
      </c>
      <c r="E17" s="14">
        <f t="shared" si="2"/>
        <v>8.4462753916324129E-2</v>
      </c>
      <c r="F17" s="14">
        <f t="shared" si="3"/>
        <v>0.37671354100112392</v>
      </c>
      <c r="G17" s="14">
        <f t="shared" si="4"/>
        <v>44.931871127186255</v>
      </c>
      <c r="H17" s="14">
        <f t="shared" si="5"/>
        <v>4.8846471320739724</v>
      </c>
      <c r="I17" s="14">
        <f t="shared" si="6"/>
        <v>0.32040391126739431</v>
      </c>
      <c r="J17" s="14">
        <f t="shared" si="7"/>
        <v>9.7164089083101732</v>
      </c>
      <c r="K17" s="14">
        <f t="shared" si="8"/>
        <v>0.47514860684275223</v>
      </c>
      <c r="L17" s="14">
        <f t="shared" si="9"/>
        <v>14.397233504431659</v>
      </c>
      <c r="M17" s="14">
        <f t="shared" si="10"/>
        <v>46.131237934987453</v>
      </c>
      <c r="N17" s="14">
        <f t="shared" si="11"/>
        <v>23.025705698860367</v>
      </c>
      <c r="O17" s="19">
        <f t="shared" si="12"/>
        <v>0.24798085848559337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2.1255748142740868E-3</v>
      </c>
      <c r="D18" s="14">
        <f t="shared" si="1"/>
        <v>0</v>
      </c>
      <c r="E18" s="14">
        <f t="shared" si="2"/>
        <v>2.1251651537543396E-3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3.8716814593332729E-3</v>
      </c>
      <c r="J18" s="14">
        <f t="shared" si="7"/>
        <v>0.44051228466218256</v>
      </c>
      <c r="K18" s="14">
        <f t="shared" si="8"/>
        <v>1.1062803349937983E-2</v>
      </c>
      <c r="L18" s="14">
        <f t="shared" si="9"/>
        <v>0.29268524397136186</v>
      </c>
      <c r="M18" s="14">
        <f t="shared" si="10"/>
        <v>7.1666945677274247</v>
      </c>
      <c r="N18" s="14">
        <f t="shared" si="11"/>
        <v>2.1617275970745462</v>
      </c>
      <c r="O18" s="19">
        <f t="shared" si="12"/>
        <v>1.1180503336294943E-2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2.7669716672282886E-2</v>
      </c>
      <c r="D21" s="14">
        <f t="shared" si="1"/>
        <v>0</v>
      </c>
      <c r="E21" s="14">
        <f t="shared" si="2"/>
        <v>2.7664383907499868E-2</v>
      </c>
      <c r="F21" s="14">
        <f t="shared" si="3"/>
        <v>6.8183302284784114E-2</v>
      </c>
      <c r="G21" s="14">
        <f t="shared" si="4"/>
        <v>0</v>
      </c>
      <c r="H21" s="14">
        <f t="shared" si="5"/>
        <v>6.12847564065589E-2</v>
      </c>
      <c r="I21" s="14">
        <f t="shared" si="6"/>
        <v>4.5861231153762311E-2</v>
      </c>
      <c r="J21" s="14">
        <f t="shared" si="7"/>
        <v>0</v>
      </c>
      <c r="K21" s="14">
        <f t="shared" si="8"/>
        <v>4.5105933316454468E-2</v>
      </c>
      <c r="L21" s="14">
        <f t="shared" si="9"/>
        <v>3.6549833171406938</v>
      </c>
      <c r="M21" s="14">
        <f t="shared" si="10"/>
        <v>0</v>
      </c>
      <c r="N21" s="14">
        <f t="shared" si="11"/>
        <v>2.6611937690216654</v>
      </c>
      <c r="O21" s="19">
        <f t="shared" si="12"/>
        <v>4.0081723714403807E-2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8.6825528345396506E-3</v>
      </c>
      <c r="D22" s="14">
        <f t="shared" si="1"/>
        <v>0</v>
      </c>
      <c r="E22" s="14">
        <f t="shared" si="2"/>
        <v>8.680879452317089E-3</v>
      </c>
      <c r="F22" s="14">
        <f t="shared" si="3"/>
        <v>6.6525489290040147E-3</v>
      </c>
      <c r="G22" s="14">
        <f t="shared" si="4"/>
        <v>0</v>
      </c>
      <c r="H22" s="14">
        <f t="shared" si="5"/>
        <v>5.9794675079518434E-3</v>
      </c>
      <c r="I22" s="14">
        <f t="shared" si="6"/>
        <v>1.4671030128846933E-3</v>
      </c>
      <c r="J22" s="14">
        <f t="shared" si="7"/>
        <v>0</v>
      </c>
      <c r="K22" s="14">
        <f t="shared" si="8"/>
        <v>1.4429409983712925E-3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7.1915012934123885E-3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0.12271939687347323</v>
      </c>
      <c r="D25" s="14">
        <f t="shared" ref="D25:O25" si="13">SUM(D15:D24)</f>
        <v>1.2319724795646221</v>
      </c>
      <c r="E25" s="14">
        <f t="shared" si="13"/>
        <v>0.12293318242989543</v>
      </c>
      <c r="F25" s="14">
        <f t="shared" si="13"/>
        <v>0.45154939221491208</v>
      </c>
      <c r="G25" s="14">
        <f t="shared" si="13"/>
        <v>44.931871127186255</v>
      </c>
      <c r="H25" s="14">
        <f t="shared" si="13"/>
        <v>4.9519113559884831</v>
      </c>
      <c r="I25" s="14">
        <f t="shared" si="13"/>
        <v>0.37160392689337457</v>
      </c>
      <c r="J25" s="14">
        <f t="shared" si="13"/>
        <v>10.156921192972355</v>
      </c>
      <c r="K25" s="14">
        <f t="shared" si="13"/>
        <v>0.532760284507516</v>
      </c>
      <c r="L25" s="14">
        <f t="shared" si="13"/>
        <v>18.344902065543714</v>
      </c>
      <c r="M25" s="14">
        <f t="shared" si="13"/>
        <v>53.297932502714879</v>
      </c>
      <c r="N25" s="14">
        <f t="shared" si="13"/>
        <v>27.848627064956577</v>
      </c>
      <c r="O25" s="14">
        <f t="shared" si="13"/>
        <v>0.30643458682970454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1.223395538759219E-2</v>
      </c>
      <c r="D29" s="14">
        <f>(SUMIFS(MESKENOG2,KAYNAK,A29,SEBEP,B29,SÜRE,"Uzun",BİLDİRİM,"Bildirimli",İL,$B$10,İLÇE,$B$11)/VLOOKUP($B$11,ABONE2,4,FALSE))</f>
        <v>5.7571326622237505E-3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1.223270711416226E-2</v>
      </c>
      <c r="F29" s="14">
        <f>(SUMIFS(TARIMSALAG2,KAYNAK,A29,SEBEP,B29,SÜRE,"Uzun",BİLDİRİM,"Bildirimli",İL,$B$10,İLÇE,$B$11)/VLOOKUP($B$11,ABONE2,6,FALSE))</f>
        <v>3.9263168360434558E-3</v>
      </c>
      <c r="G29" s="14">
        <f>(SUMIFS(TARIMSALOG2,KAYNAK,A29,SEBEP,B29,SÜRE,"Uzun",BİLDİRİM,"Bildirimli",İL,$B$10,İLÇE,$B$11)/VLOOKUP($B$11,ABONE2,7,FALSE))</f>
        <v>4.5608866471920353E-3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3.9905203698773119E-3</v>
      </c>
      <c r="I29" s="14">
        <f>(SUMIFS(TICARETHANEAG2,KAYNAK,A29,SEBEP,B29,SÜRE,"Uzun",BİLDİRİM,"Bildirimli",İL,$B$10,İLÇE,$B$11)/VLOOKUP($B$11,ABONE2,9,FALSE))</f>
        <v>9.4541996828925116E-3</v>
      </c>
      <c r="J29" s="14">
        <f>(SUMIFS(TICARETHANEOG2,KAYNAK,A29,SEBEP,B29,SÜRE,"Uzun",BİLDİRİM,"Bildirimli",İL,$B$10,İLÇE,$B$11)/VLOOKUP($B$11,ABONE2,10,FALSE))</f>
        <v>0.23064090865855821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1.3096968067597197E-2</v>
      </c>
      <c r="L29" s="14">
        <f>(SUMIFS(SANAYIAG2,KAYNAK,A29,SEBEP,B29,SÜRE,"Uzun",BİLDİRİM,"Bildirimli",İL,$B$10,İLÇE,$B$11)/VLOOKUP($B$11,ABONE2,12,FALSE))</f>
        <v>0.10571233877095305</v>
      </c>
      <c r="M29" s="14">
        <f>(SUMIFS(SANAYIOG2,KAYNAK,A29,SEBEP,B29,SÜRE,"Uzun",BİLDİRİM,"Bildirimli",İL,$B$10,İLÇE,$B$11)/VLOOKUP($B$11,ABONE2,13,FALSE))</f>
        <v>15.062041315819073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4.1723364861139576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2.638045385552892E-2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4.323834036612322E-3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4.3230007071586403E-3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3.2324247177696996E-2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3.1791892651407409E-2</v>
      </c>
      <c r="L31" s="14">
        <f>(SUMIFS(SANAYIAG2,KAYNAK,A31,SEBEP,B31,SÜRE,"Uzun",BİLDİRİM,"Bildirimli",İL,$B$10,İLÇE,$B$11)/VLOOKUP($B$11,ABONE2,12,FALSE))</f>
        <v>1.5610840859302335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1.1366255005635375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1.3648000581610305E-2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1.6557789424204512E-2</v>
      </c>
      <c r="D33" s="14">
        <f t="shared" ref="D33:O33" si="14">SUM(D28:D32)</f>
        <v>5.7571326622237505E-3</v>
      </c>
      <c r="E33" s="14">
        <f t="shared" si="14"/>
        <v>1.65557078213209E-2</v>
      </c>
      <c r="F33" s="14">
        <f t="shared" si="14"/>
        <v>3.9263168360434558E-3</v>
      </c>
      <c r="G33" s="14">
        <f t="shared" si="14"/>
        <v>4.5608866471920353E-3</v>
      </c>
      <c r="H33" s="14">
        <f t="shared" si="14"/>
        <v>3.9905203698773119E-3</v>
      </c>
      <c r="I33" s="14">
        <f t="shared" si="14"/>
        <v>4.1778446860589506E-2</v>
      </c>
      <c r="J33" s="14">
        <f t="shared" si="14"/>
        <v>0.23064090865855821</v>
      </c>
      <c r="K33" s="14">
        <f t="shared" si="14"/>
        <v>4.4888860719004609E-2</v>
      </c>
      <c r="L33" s="14">
        <f t="shared" si="14"/>
        <v>1.6667964247011866</v>
      </c>
      <c r="M33" s="14">
        <f t="shared" si="14"/>
        <v>15.062041315819073</v>
      </c>
      <c r="N33" s="14">
        <f t="shared" si="14"/>
        <v>5.3089619866774953</v>
      </c>
      <c r="O33" s="14">
        <f t="shared" si="14"/>
        <v>4.0028454437139226E-2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2.8674583394329919E-2</v>
      </c>
      <c r="D17" s="14">
        <f t="shared" si="1"/>
        <v>0.80560897483459837</v>
      </c>
      <c r="E17" s="14">
        <f t="shared" si="2"/>
        <v>2.8834234227058487E-2</v>
      </c>
      <c r="F17" s="14">
        <f t="shared" si="3"/>
        <v>1.4109827639417767</v>
      </c>
      <c r="G17" s="14">
        <f t="shared" si="4"/>
        <v>5.3277595907286122</v>
      </c>
      <c r="H17" s="14">
        <f t="shared" si="5"/>
        <v>1.6063775262758138</v>
      </c>
      <c r="I17" s="14">
        <f t="shared" si="6"/>
        <v>7.1843369885612698E-2</v>
      </c>
      <c r="J17" s="14">
        <f t="shared" si="7"/>
        <v>3.4599289242711393</v>
      </c>
      <c r="K17" s="14">
        <f t="shared" si="8"/>
        <v>9.1419519092873713E-2</v>
      </c>
      <c r="L17" s="14">
        <f t="shared" si="9"/>
        <v>3.0651639164275841</v>
      </c>
      <c r="M17" s="14">
        <f t="shared" si="10"/>
        <v>19.69124983882902</v>
      </c>
      <c r="N17" s="14">
        <f t="shared" si="11"/>
        <v>5.0211740249454007</v>
      </c>
      <c r="O17" s="19">
        <f t="shared" si="12"/>
        <v>4.3954253949189621E-2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1.4436851412784987E-2</v>
      </c>
      <c r="D21" s="14">
        <f t="shared" si="1"/>
        <v>0</v>
      </c>
      <c r="E21" s="14">
        <f t="shared" si="2"/>
        <v>1.443388481048829E-2</v>
      </c>
      <c r="F21" s="14">
        <f t="shared" si="3"/>
        <v>0.15551124645953471</v>
      </c>
      <c r="G21" s="14">
        <f t="shared" si="4"/>
        <v>0</v>
      </c>
      <c r="H21" s="14">
        <f t="shared" si="5"/>
        <v>0.14775331579715428</v>
      </c>
      <c r="I21" s="14">
        <f t="shared" si="6"/>
        <v>6.0176996254818628E-2</v>
      </c>
      <c r="J21" s="14">
        <f t="shared" si="7"/>
        <v>0</v>
      </c>
      <c r="K21" s="14">
        <f t="shared" si="8"/>
        <v>5.9829297284819401E-2</v>
      </c>
      <c r="L21" s="14">
        <f t="shared" si="9"/>
        <v>10.608238182628117</v>
      </c>
      <c r="M21" s="14">
        <f t="shared" si="10"/>
        <v>0</v>
      </c>
      <c r="N21" s="14">
        <f t="shared" si="11"/>
        <v>9.3602101611424562</v>
      </c>
      <c r="O21" s="19">
        <f t="shared" si="12"/>
        <v>2.4650401359887334E-2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2.7626065368204045E-3</v>
      </c>
      <c r="D22" s="14">
        <f t="shared" si="1"/>
        <v>0</v>
      </c>
      <c r="E22" s="14">
        <f t="shared" si="2"/>
        <v>2.7620388538358897E-3</v>
      </c>
      <c r="F22" s="14">
        <f t="shared" si="3"/>
        <v>4.3342606303604876E-2</v>
      </c>
      <c r="G22" s="14">
        <f t="shared" si="4"/>
        <v>0</v>
      </c>
      <c r="H22" s="14">
        <f t="shared" si="5"/>
        <v>4.1180390116123455E-2</v>
      </c>
      <c r="I22" s="14">
        <f t="shared" si="6"/>
        <v>2.751483800239091E-3</v>
      </c>
      <c r="J22" s="14">
        <f t="shared" si="7"/>
        <v>0</v>
      </c>
      <c r="K22" s="14">
        <f t="shared" si="8"/>
        <v>2.7355858966737214E-3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2.8783476233084277E-3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4.5874041343935308E-2</v>
      </c>
      <c r="D25" s="14">
        <f t="shared" ref="D25:O25" si="13">SUM(D15:D24)</f>
        <v>0.80560897483459837</v>
      </c>
      <c r="E25" s="14">
        <f t="shared" si="13"/>
        <v>4.6030157891382671E-2</v>
      </c>
      <c r="F25" s="14">
        <f t="shared" si="13"/>
        <v>1.6098366167049163</v>
      </c>
      <c r="G25" s="14">
        <f t="shared" si="13"/>
        <v>5.3277595907286122</v>
      </c>
      <c r="H25" s="14">
        <f t="shared" si="13"/>
        <v>1.7953112321890914</v>
      </c>
      <c r="I25" s="14">
        <f t="shared" si="13"/>
        <v>0.13477184994067043</v>
      </c>
      <c r="J25" s="14">
        <f t="shared" si="13"/>
        <v>3.4599289242711393</v>
      </c>
      <c r="K25" s="14">
        <f t="shared" si="13"/>
        <v>0.15398440227436683</v>
      </c>
      <c r="L25" s="14">
        <f t="shared" si="13"/>
        <v>13.673402099055702</v>
      </c>
      <c r="M25" s="14">
        <f t="shared" si="13"/>
        <v>19.69124983882902</v>
      </c>
      <c r="N25" s="14">
        <f t="shared" si="13"/>
        <v>14.381384186087857</v>
      </c>
      <c r="O25" s="14">
        <f t="shared" si="13"/>
        <v>7.1483002932385381E-2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3.6010746736500329E-2</v>
      </c>
      <c r="D29" s="14">
        <f>(SUMIFS(MESKENOG2,KAYNAK,A29,SEBEP,B29,SÜRE,"Uzun",BİLDİRİM,"Bildirimli",İL,$B$10,İLÇE,$B$11)/VLOOKUP($B$11,ABONE2,4,FALSE))</f>
        <v>0.82724079984845078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3.6173335158702906E-2</v>
      </c>
      <c r="F29" s="14">
        <f>(SUMIFS(TARIMSALAG2,KAYNAK,A29,SEBEP,B29,SÜRE,"Uzun",BİLDİRİM,"Bildirimli",İL,$B$10,İLÇE,$B$11)/VLOOKUP($B$11,ABONE2,6,FALSE))</f>
        <v>1.1069723975370482</v>
      </c>
      <c r="G29" s="14">
        <f>(SUMIFS(TARIMSALOG2,KAYNAK,A29,SEBEP,B29,SÜRE,"Uzun",BİLDİRİM,"Bildirimli",İL,$B$10,İLÇE,$B$11)/VLOOKUP($B$11,ABONE2,7,FALSE))</f>
        <v>4.4975285751762684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1.2761157896188231</v>
      </c>
      <c r="I29" s="14">
        <f>(SUMIFS(TICARETHANEAG2,KAYNAK,A29,SEBEP,B29,SÜRE,"Uzun",BİLDİRİM,"Bildirimli",İL,$B$10,İLÇE,$B$11)/VLOOKUP($B$11,ABONE2,9,FALSE))</f>
        <v>0.10221727576558044</v>
      </c>
      <c r="J29" s="14">
        <f>(SUMIFS(TICARETHANEOG2,KAYNAK,A29,SEBEP,B29,SÜRE,"Uzun",BİLDİRİM,"Bildirimli",İL,$B$10,İLÇE,$B$11)/VLOOKUP($B$11,ABONE2,10,FALSE))</f>
        <v>5.1214508646809094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0.13121809763547651</v>
      </c>
      <c r="L29" s="14">
        <f>(SUMIFS(SANAYIAG2,KAYNAK,A29,SEBEP,B29,SÜRE,"Uzun",BİLDİRİM,"Bildirimli",İL,$B$10,İLÇE,$B$11)/VLOOKUP($B$11,ABONE2,12,FALSE))</f>
        <v>2.7484275947898817</v>
      </c>
      <c r="M29" s="14">
        <f>(SUMIFS(SANAYIOG2,KAYNAK,A29,SEBEP,B29,SÜRE,"Uzun",BİLDİRİM,"Bildirimli",İL,$B$10,İLÇE,$B$11)/VLOOKUP($B$11,ABONE2,13,FALSE))</f>
        <v>9.6513750897221051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3.5605390647819077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5.377640437193322E-2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2.1374715500706572E-2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2.1370323249357399E-2</v>
      </c>
      <c r="F31" s="14">
        <f>(SUMIFS(TARIMSALAG2,KAYNAK,A31,SEBEP,B31,SÜRE,"Uzun",BİLDİRİM,"Bildirimli",İL,$B$10,İLÇE,$B$11)/VLOOKUP($B$11,ABONE2,6,FALSE))</f>
        <v>0.13270900050315712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0.12608859684993839</v>
      </c>
      <c r="I31" s="14">
        <f>(SUMIFS(TICARETHANEAG2,KAYNAK,A31,SEBEP,B31,SÜRE,"Uzun",BİLDİRİM,"Bildirimli",İL,$B$10,İLÇE,$B$11)/VLOOKUP($B$11,ABONE2,9,FALSE))</f>
        <v>7.9785200384872995E-2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7.9324206421705859E-2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2.9133155015464391E-2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5.7385462237206905E-2</v>
      </c>
      <c r="D33" s="14">
        <f t="shared" ref="D33:O33" si="14">SUM(D28:D32)</f>
        <v>0.82724079984845078</v>
      </c>
      <c r="E33" s="14">
        <f t="shared" si="14"/>
        <v>5.7543658408060305E-2</v>
      </c>
      <c r="F33" s="14">
        <f t="shared" si="14"/>
        <v>1.2396813980402053</v>
      </c>
      <c r="G33" s="14">
        <f t="shared" si="14"/>
        <v>4.4975285751762684</v>
      </c>
      <c r="H33" s="14">
        <f t="shared" si="14"/>
        <v>1.4022043864687614</v>
      </c>
      <c r="I33" s="14">
        <f t="shared" si="14"/>
        <v>0.18200247615045345</v>
      </c>
      <c r="J33" s="14">
        <f t="shared" si="14"/>
        <v>5.1214508646809094</v>
      </c>
      <c r="K33" s="14">
        <f t="shared" si="14"/>
        <v>0.21054230405718238</v>
      </c>
      <c r="L33" s="14">
        <f t="shared" si="14"/>
        <v>2.7484275947898817</v>
      </c>
      <c r="M33" s="14">
        <f t="shared" si="14"/>
        <v>9.6513750897221051</v>
      </c>
      <c r="N33" s="14">
        <f t="shared" si="14"/>
        <v>3.5605390647819077</v>
      </c>
      <c r="O33" s="14">
        <f t="shared" si="14"/>
        <v>8.2909559387397608E-2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5.0175167012820182E-2</v>
      </c>
      <c r="D17" s="14">
        <f t="shared" si="1"/>
        <v>0</v>
      </c>
      <c r="E17" s="14">
        <f t="shared" si="2"/>
        <v>5.0174395925484165E-2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7.5432717353656698E-2</v>
      </c>
      <c r="J17" s="14">
        <f t="shared" si="7"/>
        <v>9.3666456481772062</v>
      </c>
      <c r="K17" s="14">
        <f t="shared" si="8"/>
        <v>0.10685408837719823</v>
      </c>
      <c r="L17" s="14">
        <f t="shared" si="9"/>
        <v>0.89801120661404188</v>
      </c>
      <c r="M17" s="14">
        <f t="shared" si="10"/>
        <v>0</v>
      </c>
      <c r="N17" s="14">
        <f t="shared" si="11"/>
        <v>0.71840896529123355</v>
      </c>
      <c r="O17" s="19">
        <f t="shared" si="12"/>
        <v>5.8277930194387775E-2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4.4370708213810645E-2</v>
      </c>
      <c r="D18" s="14">
        <f t="shared" si="1"/>
        <v>0</v>
      </c>
      <c r="E18" s="14">
        <f t="shared" si="2"/>
        <v>4.4370026328861757E-2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6.9339567427846249E-2</v>
      </c>
      <c r="J18" s="14">
        <f t="shared" si="7"/>
        <v>1.4098728557235118</v>
      </c>
      <c r="K18" s="14">
        <f t="shared" si="8"/>
        <v>7.3873032986601112E-2</v>
      </c>
      <c r="L18" s="14">
        <f t="shared" si="9"/>
        <v>10.414432495190958</v>
      </c>
      <c r="M18" s="14">
        <f t="shared" si="10"/>
        <v>75.220240950508966</v>
      </c>
      <c r="N18" s="14">
        <f t="shared" si="11"/>
        <v>23.37559418625456</v>
      </c>
      <c r="O18" s="19">
        <f t="shared" si="12"/>
        <v>5.1613522073573788E-2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1.9946742016154421E-2</v>
      </c>
      <c r="D21" s="14">
        <f t="shared" si="1"/>
        <v>0</v>
      </c>
      <c r="E21" s="14">
        <f t="shared" si="2"/>
        <v>1.9946435476463988E-2</v>
      </c>
      <c r="F21" s="14">
        <f t="shared" si="3"/>
        <v>1.9507606139597274E-3</v>
      </c>
      <c r="G21" s="14">
        <f t="shared" si="4"/>
        <v>0</v>
      </c>
      <c r="H21" s="14">
        <f t="shared" si="5"/>
        <v>1.7588825207833607E-3</v>
      </c>
      <c r="I21" s="14">
        <f t="shared" si="6"/>
        <v>6.6657330017389105E-2</v>
      </c>
      <c r="J21" s="14">
        <f t="shared" si="7"/>
        <v>0</v>
      </c>
      <c r="K21" s="14">
        <f t="shared" si="8"/>
        <v>6.6431905768315369E-2</v>
      </c>
      <c r="L21" s="14">
        <f t="shared" si="9"/>
        <v>7.5579134156064931E-2</v>
      </c>
      <c r="M21" s="14">
        <f t="shared" si="10"/>
        <v>0</v>
      </c>
      <c r="N21" s="14">
        <f t="shared" si="11"/>
        <v>6.0463307324851945E-2</v>
      </c>
      <c r="O21" s="19">
        <f t="shared" si="12"/>
        <v>2.6531733754531519E-2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3.7811303409576377E-3</v>
      </c>
      <c r="D22" s="14">
        <f t="shared" si="1"/>
        <v>0</v>
      </c>
      <c r="E22" s="14">
        <f t="shared" si="2"/>
        <v>3.7810722328955161E-3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1.4107827479402103E-2</v>
      </c>
      <c r="J22" s="14">
        <f t="shared" si="7"/>
        <v>0</v>
      </c>
      <c r="K22" s="14">
        <f t="shared" si="8"/>
        <v>1.4060117101342012E-2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5.2356232783731397E-3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0.1182737475837429</v>
      </c>
      <c r="D25" s="14">
        <f t="shared" ref="D25:O25" si="13">SUM(D15:D24)</f>
        <v>0</v>
      </c>
      <c r="E25" s="14">
        <f t="shared" si="13"/>
        <v>0.11827192996370543</v>
      </c>
      <c r="F25" s="14">
        <f t="shared" si="13"/>
        <v>1.9507606139597274E-3</v>
      </c>
      <c r="G25" s="14">
        <f t="shared" si="13"/>
        <v>0</v>
      </c>
      <c r="H25" s="14">
        <f t="shared" si="13"/>
        <v>1.7588825207833607E-3</v>
      </c>
      <c r="I25" s="14">
        <f t="shared" si="13"/>
        <v>0.22553744227829414</v>
      </c>
      <c r="J25" s="14">
        <f t="shared" si="13"/>
        <v>10.776518503900718</v>
      </c>
      <c r="K25" s="14">
        <f t="shared" si="13"/>
        <v>0.26121914423345671</v>
      </c>
      <c r="L25" s="14">
        <f t="shared" si="13"/>
        <v>11.388022835961065</v>
      </c>
      <c r="M25" s="14">
        <f t="shared" si="13"/>
        <v>75.220240950508966</v>
      </c>
      <c r="N25" s="14">
        <f t="shared" si="13"/>
        <v>24.154466458870644</v>
      </c>
      <c r="O25" s="14">
        <f t="shared" si="13"/>
        <v>0.14165880930086625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1.1654109356346981E-2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1.1653930257069943E-2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2.4490343550987139E-2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2.4407521192169306E-2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1.3455860877442258E-2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7.6335415333658825E-3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7.6334242218040922E-3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2.7380463012226006E-2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2.7287866739434823E-2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1.0414492963977008E-2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1.9287650889712862E-2</v>
      </c>
      <c r="D33" s="14">
        <f t="shared" ref="D33:O33" si="14">SUM(D28:D32)</f>
        <v>0</v>
      </c>
      <c r="E33" s="14">
        <f t="shared" si="14"/>
        <v>1.9287354478874037E-2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5.1870806563213148E-2</v>
      </c>
      <c r="J33" s="14">
        <f t="shared" si="14"/>
        <v>0</v>
      </c>
      <c r="K33" s="14">
        <f t="shared" si="14"/>
        <v>5.169538793160413E-2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2.3870353841419265E-2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2.4942491372522559E-2</v>
      </c>
      <c r="D17" s="14">
        <f t="shared" si="1"/>
        <v>0.70844141840220365</v>
      </c>
      <c r="E17" s="14">
        <f t="shared" si="2"/>
        <v>2.5024763820180429E-2</v>
      </c>
      <c r="F17" s="14">
        <f t="shared" si="3"/>
        <v>0.23515167721445537</v>
      </c>
      <c r="G17" s="14">
        <v>0</v>
      </c>
      <c r="H17" s="14">
        <f t="shared" si="4"/>
        <v>0.23515167721445537</v>
      </c>
      <c r="I17" s="14">
        <f t="shared" si="5"/>
        <v>6.0099844942372367E-2</v>
      </c>
      <c r="J17" s="14">
        <f t="shared" si="6"/>
        <v>0.9995778062342896</v>
      </c>
      <c r="K17" s="14">
        <f t="shared" si="7"/>
        <v>6.8728651991118245E-2</v>
      </c>
      <c r="L17" s="14">
        <f t="shared" si="8"/>
        <v>5.1889418924271125</v>
      </c>
      <c r="M17" s="14">
        <f t="shared" si="9"/>
        <v>0</v>
      </c>
      <c r="N17" s="14">
        <f t="shared" si="10"/>
        <v>4.6700477031844008</v>
      </c>
      <c r="O17" s="19">
        <f t="shared" si="11"/>
        <v>3.5776757094306805E-2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9.1882106547269658E-3</v>
      </c>
      <c r="D21" s="14">
        <f t="shared" si="1"/>
        <v>0</v>
      </c>
      <c r="E21" s="14">
        <f t="shared" si="2"/>
        <v>9.1871046740878357E-3</v>
      </c>
      <c r="F21" s="14">
        <f t="shared" si="3"/>
        <v>2.2227564884262425E-2</v>
      </c>
      <c r="G21" s="14">
        <v>0</v>
      </c>
      <c r="H21" s="14">
        <f t="shared" si="4"/>
        <v>2.2227564884262425E-2</v>
      </c>
      <c r="I21" s="14">
        <f t="shared" si="5"/>
        <v>6.8595797103337668E-3</v>
      </c>
      <c r="J21" s="14">
        <f t="shared" si="6"/>
        <v>0</v>
      </c>
      <c r="K21" s="14">
        <f t="shared" si="7"/>
        <v>6.7965766467232413E-3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8.8941927547001951E-3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6.3281259377356456E-3</v>
      </c>
      <c r="D22" s="14">
        <f t="shared" si="1"/>
        <v>0</v>
      </c>
      <c r="E22" s="14">
        <f t="shared" si="2"/>
        <v>6.3273642241624475E-3</v>
      </c>
      <c r="F22" s="14">
        <f t="shared" si="3"/>
        <v>4.8475902606068051E-2</v>
      </c>
      <c r="G22" s="14">
        <v>0</v>
      </c>
      <c r="H22" s="14">
        <f t="shared" si="4"/>
        <v>4.8475902606068051E-2</v>
      </c>
      <c r="I22" s="14">
        <f t="shared" si="5"/>
        <v>4.9647483859823673E-3</v>
      </c>
      <c r="J22" s="14">
        <f t="shared" si="6"/>
        <v>0</v>
      </c>
      <c r="K22" s="14">
        <f t="shared" si="7"/>
        <v>4.919148746998496E-3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6.4847955741381838E-3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4.0458827964985164E-2</v>
      </c>
      <c r="D25" s="14">
        <f t="shared" ref="D25:O25" si="12">SUM(D15:D24)</f>
        <v>0.70844141840220365</v>
      </c>
      <c r="E25" s="14">
        <f t="shared" si="12"/>
        <v>4.0539232718430712E-2</v>
      </c>
      <c r="F25" s="14">
        <f t="shared" si="12"/>
        <v>0.30585514470478586</v>
      </c>
      <c r="G25" s="14">
        <f t="shared" si="12"/>
        <v>0</v>
      </c>
      <c r="H25" s="14">
        <f t="shared" si="12"/>
        <v>0.30585514470478586</v>
      </c>
      <c r="I25" s="14">
        <f t="shared" si="12"/>
        <v>7.1924173038688491E-2</v>
      </c>
      <c r="J25" s="14">
        <f t="shared" si="12"/>
        <v>0.9995778062342896</v>
      </c>
      <c r="K25" s="14">
        <f t="shared" si="12"/>
        <v>8.0444377384839977E-2</v>
      </c>
      <c r="L25" s="14">
        <f t="shared" si="12"/>
        <v>5.1889418924271125</v>
      </c>
      <c r="M25" s="14">
        <f t="shared" si="12"/>
        <v>0</v>
      </c>
      <c r="N25" s="14">
        <f t="shared" si="12"/>
        <v>4.6700477031844008</v>
      </c>
      <c r="O25" s="14">
        <f t="shared" si="12"/>
        <v>5.1155745423145181E-2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9.424633536699794E-3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9.4234990979484238E-3</v>
      </c>
      <c r="F31" s="14">
        <f>(SUMIFS(TARIMSALAG2,KAYNAK,A31,SEBEP,B31,SÜRE,"Uzun",BİLDİRİM,"Bildirimli",İL,$B$10,İLÇE,$B$11)/VLOOKUP($B$11,ABONE2,6,FALSE))</f>
        <v>5.7760174572256177E-2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5.7760174572256177E-2</v>
      </c>
      <c r="I31" s="14">
        <f>(SUMIFS(TICARETHANEAG2,KAYNAK,A31,SEBEP,B31,SÜRE,"Uzun",BİLDİRİM,"Bildirimli",İL,$B$10,İLÇE,$B$11)/VLOOKUP($B$11,ABONE2,9,FALSE))</f>
        <v>1.1356290162168334E-2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1.1251986239525839E-2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1.0202148796900568E-2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9.424633536699794E-3</v>
      </c>
      <c r="D33" s="14">
        <f t="shared" ref="D33:O33" si="13">SUM(D28:D32)</f>
        <v>0</v>
      </c>
      <c r="E33" s="14">
        <f t="shared" si="13"/>
        <v>9.4234990979484238E-3</v>
      </c>
      <c r="F33" s="14">
        <f t="shared" si="13"/>
        <v>5.7760174572256177E-2</v>
      </c>
      <c r="G33" s="14">
        <f t="shared" si="13"/>
        <v>0</v>
      </c>
      <c r="H33" s="14">
        <f t="shared" si="13"/>
        <v>5.7760174572256177E-2</v>
      </c>
      <c r="I33" s="14">
        <f t="shared" si="13"/>
        <v>1.1356290162168334E-2</v>
      </c>
      <c r="J33" s="14">
        <f t="shared" si="13"/>
        <v>0</v>
      </c>
      <c r="K33" s="14">
        <f t="shared" si="13"/>
        <v>1.1251986239525839E-2</v>
      </c>
      <c r="L33" s="14">
        <f t="shared" si="13"/>
        <v>0</v>
      </c>
      <c r="M33" s="14">
        <f t="shared" si="13"/>
        <v>0</v>
      </c>
      <c r="N33" s="14">
        <f t="shared" si="13"/>
        <v>0</v>
      </c>
      <c r="O33" s="14">
        <f t="shared" si="13"/>
        <v>1.0202148796900568E-2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2023-08-01T12:13:35Z</dcterms:modified>
</cp:coreProperties>
</file>